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Roman\Desktop\"/>
    </mc:Choice>
  </mc:AlternateContent>
  <xr:revisionPtr revIDLastSave="0" documentId="13_ncr:1_{C52221C0-00FF-4E30-8F52-C7950CC70F8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shboard" sheetId="11" r:id="rId1"/>
    <sheet name="Orders" sheetId="1" r:id="rId2"/>
    <sheet name="People" sheetId="2" r:id="rId3"/>
    <sheet name="Returns" sheetId="3" r:id="rId4"/>
    <sheet name="Sales and profit by customer" sheetId="7" r:id="rId5"/>
    <sheet name="Sales " sheetId="5" r:id="rId6"/>
    <sheet name="Sales by Product Category over " sheetId="6" r:id="rId7"/>
    <sheet name="Sales by region" sheetId="8" r:id="rId8"/>
    <sheet name="Returns by category" sheetId="9" r:id="rId9"/>
    <sheet name="Total" sheetId="12" r:id="rId10"/>
  </sheets>
  <definedNames>
    <definedName name="Orders">Orders!$A$1:$U$9995</definedName>
    <definedName name="People">People!$A$1:$B$5</definedName>
    <definedName name="Return">CT_return[]</definedName>
    <definedName name="Returns">Returns!$A$1:$A$801</definedName>
    <definedName name="Срез_Region">#N/A</definedName>
    <definedName name="Срез_Segment">#N/A</definedName>
    <definedName name="Срез_State">#N/A</definedName>
    <definedName name="Срез_Годы">#N/A</definedName>
  </definedNames>
  <calcPr calcId="191029"/>
  <pivotCaches>
    <pivotCache cacheId="19" r:id="rId11"/>
  </pivotCaches>
  <extLst>
    <ext xmlns:x14="http://schemas.microsoft.com/office/spreadsheetml/2009/9/main" uri="{BBE1A952-AA13-448e-AADC-164F8A28A991}">
      <x14:slicerCaches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12" l="1"/>
  <c r="H5" i="12"/>
  <c r="V3" i="1" l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H4" i="12"/>
  <c r="Q5" i="11" l="1"/>
  <c r="S5" i="11"/>
  <c r="O5" i="11"/>
  <c r="I5" i="11"/>
  <c r="G5" i="11"/>
  <c r="K5" i="11"/>
  <c r="E5" i="11"/>
  <c r="M5" i="11" l="1"/>
</calcChain>
</file>

<file path=xl/sharedStrings.xml><?xml version="1.0" encoding="utf-8"?>
<sst xmlns="http://schemas.openxmlformats.org/spreadsheetml/2006/main" count="131702" uniqueCount="10992">
  <si>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</si>
  <si>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</si>
  <si>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</si>
  <si>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</si>
  <si>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</si>
  <si>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</si>
  <si>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</si>
  <si>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</si>
  <si>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</si>
  <si>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</si>
  <si>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</si>
  <si>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</si>
  <si>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</si>
  <si>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</si>
  <si>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</si>
  <si>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</si>
  <si>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</si>
  <si>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</si>
  <si>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</si>
  <si>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</si>
  <si>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</si>
  <si>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</si>
  <si>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</si>
  <si>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</si>
  <si>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</si>
  <si>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</si>
  <si>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</si>
  <si>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</si>
  <si>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</si>
  <si>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</si>
  <si>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</si>
  <si>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</si>
  <si>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</si>
  <si>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</si>
  <si>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</si>
  <si>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</si>
  <si>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</si>
  <si>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</si>
  <si>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</si>
  <si>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</si>
  <si>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</si>
  <si>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</si>
  <si>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</si>
  <si>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</si>
  <si>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</si>
  <si>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</si>
  <si>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</si>
  <si>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</si>
  <si>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</si>
  <si>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</si>
  <si>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</si>
  <si>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</si>
  <si>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</si>
  <si>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</si>
  <si>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</si>
  <si>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</si>
  <si>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</si>
  <si>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</si>
  <si>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</si>
  <si>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</si>
  <si>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</si>
  <si>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</si>
  <si>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</si>
  <si>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</si>
  <si>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</si>
  <si>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</si>
  <si>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</si>
  <si>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</si>
  <si>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</si>
  <si>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</si>
  <si>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</si>
  <si>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</si>
  <si>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</si>
  <si>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</si>
  <si>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</si>
  <si>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</si>
  <si>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</si>
  <si>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</si>
  <si>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</si>
  <si>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</si>
  <si>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</si>
  <si>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</si>
  <si>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</si>
  <si>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</si>
  <si>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</si>
  <si>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</si>
  <si>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</si>
  <si>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</si>
  <si>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</si>
  <si>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</si>
  <si>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</si>
  <si>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</si>
  <si>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</si>
  <si>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</si>
  <si>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</si>
  <si>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</si>
  <si>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</si>
  <si>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</si>
  <si>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</si>
  <si>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</si>
  <si>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</si>
  <si>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</si>
  <si>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</si>
  <si>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</si>
  <si>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</si>
  <si>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</si>
  <si>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</si>
  <si>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</si>
  <si>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</si>
  <si>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</si>
  <si>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</si>
  <si>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</si>
  <si>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</si>
  <si>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</si>
  <si>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</si>
  <si>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</si>
  <si>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</si>
  <si>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</si>
  <si>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</si>
  <si>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</si>
  <si>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</si>
  <si>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</si>
  <si>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</si>
  <si>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</si>
  <si>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</si>
  <si>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</si>
  <si>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</si>
  <si>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</si>
  <si>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</si>
  <si>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</si>
  <si>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</si>
  <si>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</si>
  <si>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</si>
  <si>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</si>
  <si>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</si>
  <si>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</si>
  <si>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</si>
  <si>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</si>
  <si>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</si>
  <si>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</si>
  <si>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</si>
  <si>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</si>
  <si>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</si>
  <si>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</si>
  <si>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</si>
  <si>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</si>
  <si>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</si>
  <si>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</si>
  <si>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</si>
  <si>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</si>
  <si>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</si>
  <si>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</si>
  <si>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</si>
  <si>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</si>
  <si>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</si>
  <si>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</si>
  <si>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</si>
  <si>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</si>
  <si>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</si>
  <si>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</si>
  <si>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</si>
  <si>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</si>
  <si>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</si>
  <si>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</si>
  <si>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</si>
  <si>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</si>
  <si>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</si>
  <si>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</si>
  <si>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</si>
  <si>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</si>
  <si>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</si>
  <si>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</si>
  <si>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</si>
  <si>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</si>
  <si>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</si>
  <si>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</si>
  <si>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</si>
  <si>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</si>
  <si>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</si>
  <si>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</si>
  <si>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</si>
  <si>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</si>
  <si>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</si>
  <si>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</si>
  <si>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</si>
  <si>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</si>
  <si>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</si>
  <si>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</si>
  <si>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</si>
  <si>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</si>
  <si>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</si>
  <si>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</si>
  <si>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</si>
  <si>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</si>
  <si>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</si>
  <si>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</si>
  <si>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</si>
  <si>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</si>
  <si>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</si>
  <si>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</si>
  <si>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</si>
  <si>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</si>
  <si>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</si>
  <si>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</si>
  <si>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</si>
  <si>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</si>
  <si>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</si>
  <si>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</si>
  <si>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</si>
  <si>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</si>
  <si>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</si>
  <si>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</si>
  <si>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</si>
  <si>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</si>
  <si>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</si>
  <si>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</si>
  <si>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</si>
  <si>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</si>
  <si>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</si>
  <si>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</si>
  <si>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</si>
  <si>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</si>
  <si>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</si>
  <si>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</si>
  <si>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</si>
  <si>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</si>
  <si>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</si>
  <si>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</si>
  <si>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</si>
  <si>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</si>
  <si>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</si>
  <si>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</si>
  <si>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</si>
  <si>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</si>
  <si>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</si>
  <si>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</si>
  <si>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</si>
  <si>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</si>
  <si>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</si>
  <si>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</si>
  <si>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</si>
  <si>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</si>
  <si>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</si>
  <si>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</si>
  <si>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</si>
  <si>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</si>
  <si>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</si>
  <si>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</si>
  <si>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</si>
  <si>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</si>
  <si>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</si>
  <si>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</si>
  <si>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</si>
  <si>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</si>
  <si>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</si>
  <si>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</si>
  <si>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</si>
  <si>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</si>
  <si>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</si>
  <si>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</si>
  <si>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</si>
  <si>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</si>
  <si>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</si>
  <si>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</si>
  <si>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</si>
  <si>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</si>
  <si>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</si>
  <si>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</si>
  <si>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</si>
  <si>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</si>
  <si>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</si>
  <si>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</si>
  <si>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</si>
  <si>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</si>
  <si>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</si>
  <si>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</si>
  <si>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</si>
  <si>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</si>
  <si>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</si>
  <si>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</si>
  <si>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</si>
  <si>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</si>
  <si>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</si>
  <si>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</si>
  <si>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</si>
  <si>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</si>
  <si>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</si>
  <si>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</si>
  <si>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</si>
  <si>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</si>
  <si>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</si>
  <si>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</si>
  <si>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</si>
  <si>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</si>
  <si>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</si>
  <si>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</si>
  <si>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</si>
  <si>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</si>
  <si>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</si>
  <si>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</si>
  <si>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</si>
  <si>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</si>
  <si>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</si>
  <si>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</si>
  <si>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</si>
  <si>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</si>
  <si>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</si>
  <si>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</si>
  <si>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</si>
  <si>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</si>
  <si>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</si>
  <si>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</si>
  <si>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</si>
  <si>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</si>
  <si>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</si>
  <si>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</si>
  <si>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</si>
  <si>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</si>
  <si>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</si>
  <si>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</si>
  <si>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</si>
  <si>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</si>
  <si>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</si>
  <si>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</si>
  <si>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</si>
  <si>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</si>
  <si>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</si>
  <si>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</si>
  <si>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</si>
  <si>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</si>
  <si>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</si>
  <si>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</si>
  <si>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</si>
  <si>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</si>
  <si>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</si>
  <si>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</si>
  <si>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</si>
  <si>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</si>
  <si>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</si>
  <si>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</si>
  <si>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</si>
  <si>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</si>
  <si>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</si>
  <si>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</si>
  <si>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</si>
  <si>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</si>
  <si>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</si>
  <si>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</si>
  <si>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</si>
  <si>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</si>
  <si>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</si>
  <si>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</si>
  <si>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</si>
  <si>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</si>
  <si>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</si>
  <si>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</si>
  <si>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</si>
  <si>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</si>
  <si>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</si>
  <si>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</si>
  <si>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</si>
  <si>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</si>
  <si>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</si>
  <si>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</si>
  <si>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</si>
  <si>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</si>
  <si>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</si>
  <si>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</si>
  <si>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</si>
  <si>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</si>
  <si>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</si>
  <si>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</si>
  <si>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</si>
  <si>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</si>
  <si>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</si>
  <si>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</si>
  <si>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</si>
  <si>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</si>
  <si>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</si>
  <si>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</si>
  <si>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</si>
  <si>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</si>
  <si>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</si>
  <si>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</si>
  <si>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</si>
  <si>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</si>
  <si>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</si>
  <si>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</si>
  <si>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</si>
  <si>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</si>
  <si>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</si>
  <si>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</si>
  <si>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</si>
  <si>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</si>
  <si>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</si>
  <si>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</si>
  <si>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</si>
  <si>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</si>
  <si>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</si>
  <si>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</si>
  <si>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</si>
  <si>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</si>
  <si>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</si>
  <si>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</si>
  <si>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</si>
  <si>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</si>
  <si>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</si>
  <si>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</si>
  <si>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</si>
  <si>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</si>
  <si>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</si>
  <si>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</si>
  <si>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</si>
  <si>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</si>
  <si>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</si>
  <si>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</si>
  <si>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</si>
  <si>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</si>
  <si>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</si>
  <si>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</si>
  <si>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</si>
  <si>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</si>
  <si>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</si>
  <si>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</si>
  <si>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</si>
  <si>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</si>
  <si>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</si>
  <si>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</si>
  <si>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</si>
  <si>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</si>
  <si>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</si>
  <si>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</si>
  <si>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</si>
  <si>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</si>
  <si>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</si>
  <si>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</si>
  <si>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</si>
  <si>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</si>
  <si>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</si>
  <si>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</si>
  <si>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</si>
  <si>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</si>
  <si>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</si>
  <si>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</si>
  <si>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</si>
  <si>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</si>
  <si>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</si>
  <si>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</si>
  <si>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</si>
  <si>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</si>
  <si>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</si>
  <si>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</si>
  <si>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</si>
  <si>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</si>
  <si>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</si>
  <si>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</si>
  <si>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</si>
  <si>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</si>
  <si>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</si>
  <si>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</si>
  <si>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</si>
  <si>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</si>
  <si>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</si>
  <si>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</si>
  <si>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</si>
  <si>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</si>
  <si>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</si>
  <si>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</si>
  <si>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</si>
  <si>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</si>
  <si>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</si>
  <si>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</si>
  <si>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</si>
  <si>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</si>
  <si>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</si>
  <si>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</si>
  <si>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</si>
  <si>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</si>
  <si>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</si>
  <si>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</si>
  <si>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</si>
  <si>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</si>
  <si>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</si>
  <si>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</si>
  <si>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</si>
  <si>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</si>
  <si>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</si>
  <si>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</si>
  <si>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</si>
  <si>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</si>
  <si>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</si>
  <si>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</si>
  <si>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</si>
  <si>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</si>
  <si>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</si>
  <si>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</si>
  <si>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</si>
  <si>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</si>
  <si>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</si>
  <si>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</si>
  <si>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</si>
  <si>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</si>
  <si>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</si>
  <si>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</si>
  <si>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</si>
  <si>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</si>
  <si>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</si>
  <si>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</si>
  <si>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</si>
  <si>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</si>
  <si>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</si>
  <si>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</si>
  <si>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</si>
  <si>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</si>
  <si>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</si>
  <si>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</si>
  <si>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</si>
  <si>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</si>
  <si>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</si>
  <si>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</si>
  <si>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</si>
  <si>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</si>
  <si>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</si>
  <si>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</si>
  <si>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</si>
  <si>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</si>
  <si>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</si>
  <si>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</si>
  <si>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</si>
  <si>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</si>
  <si>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</si>
  <si>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</si>
  <si>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</si>
  <si>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</si>
  <si>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</si>
  <si>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</si>
  <si>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</si>
  <si>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</si>
  <si>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</si>
  <si>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</si>
  <si>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</si>
  <si>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</si>
  <si>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</si>
  <si>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</si>
  <si>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</si>
  <si>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</si>
  <si>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</si>
  <si>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</si>
  <si>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</si>
  <si>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</si>
  <si>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</si>
  <si>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</si>
  <si>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</si>
  <si>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</si>
  <si>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</si>
  <si>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</si>
  <si>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</si>
  <si>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</si>
  <si>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</si>
  <si>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</si>
  <si>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</si>
  <si>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</si>
  <si>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</si>
  <si>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</si>
  <si>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</si>
  <si>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</si>
  <si>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</si>
  <si>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</si>
  <si>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</si>
  <si>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</si>
  <si>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</si>
  <si>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</si>
  <si>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</si>
  <si>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</si>
  <si>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</si>
  <si>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</si>
  <si>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</si>
  <si>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</si>
  <si>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</si>
  <si>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</si>
  <si>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</si>
  <si>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</si>
  <si>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</si>
  <si>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</si>
  <si>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</si>
  <si>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</si>
  <si>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</si>
  <si>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</si>
  <si>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</si>
  <si>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</si>
  <si>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</si>
  <si>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</si>
  <si>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</si>
  <si>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</si>
  <si>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</si>
  <si>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</si>
  <si>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</si>
  <si>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</si>
  <si>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</si>
  <si>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</si>
  <si>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</si>
  <si>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</si>
  <si>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</si>
  <si>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</si>
  <si>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</si>
  <si>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</si>
  <si>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</si>
  <si>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</si>
  <si>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</si>
  <si>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</si>
  <si>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</si>
  <si>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</si>
  <si>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</si>
  <si>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</si>
  <si>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</si>
  <si>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</si>
  <si>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</si>
  <si>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</si>
  <si>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</si>
  <si>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</si>
  <si>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</si>
  <si>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</si>
  <si>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</si>
  <si>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</si>
  <si>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</si>
  <si>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</si>
  <si>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</si>
  <si>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</si>
  <si>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</si>
  <si>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</si>
  <si>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</si>
  <si>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</si>
  <si>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</si>
  <si>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</si>
  <si>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</si>
  <si>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</si>
  <si>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</si>
  <si>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</si>
  <si>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</si>
  <si>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</si>
  <si>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</si>
  <si>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</si>
  <si>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</si>
  <si>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</si>
  <si>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</si>
  <si>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</si>
  <si>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</si>
  <si>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</si>
  <si>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</si>
  <si>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</si>
  <si>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</si>
  <si>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</si>
  <si>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</si>
  <si>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</si>
  <si>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</si>
  <si>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</si>
  <si>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</si>
  <si>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</si>
  <si>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</si>
  <si>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</si>
  <si>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</si>
  <si>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</si>
  <si>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</si>
  <si>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</si>
  <si>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</si>
  <si>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</si>
  <si>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</si>
  <si>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</si>
  <si>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</si>
  <si>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</si>
  <si>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</si>
  <si>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</si>
  <si>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</si>
  <si>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</si>
  <si>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</si>
  <si>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</si>
  <si>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</si>
  <si>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</si>
  <si>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</si>
  <si>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</si>
  <si>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</si>
  <si>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</si>
  <si>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</si>
  <si>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</si>
  <si>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</si>
  <si>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</si>
  <si>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</si>
  <si>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</si>
  <si>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</si>
  <si>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</si>
  <si>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</si>
  <si>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</si>
  <si>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</si>
  <si>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</si>
  <si>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</si>
  <si>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</si>
  <si>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</si>
  <si>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</si>
  <si>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</si>
  <si>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</si>
  <si>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</si>
  <si>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</si>
  <si>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</si>
  <si>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</si>
  <si>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</si>
  <si>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</si>
  <si>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</si>
  <si>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</si>
  <si>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</si>
  <si>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</si>
  <si>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</si>
  <si>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</si>
  <si>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</si>
  <si>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</si>
  <si>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</si>
  <si>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</si>
  <si>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</si>
  <si>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</si>
  <si>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</si>
  <si>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</si>
  <si>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</si>
  <si>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</si>
  <si>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</si>
  <si>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</si>
  <si>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</si>
  <si>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</si>
  <si>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</si>
  <si>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</si>
  <si>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</si>
  <si>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</si>
  <si>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</si>
  <si>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</si>
  <si>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</si>
  <si>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</si>
  <si>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</si>
  <si>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</si>
  <si>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</si>
  <si>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</si>
  <si>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</si>
  <si>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</si>
  <si>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</si>
  <si>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</si>
  <si>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</si>
  <si>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</si>
  <si>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</si>
  <si>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</si>
  <si>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</si>
  <si>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</si>
  <si>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</si>
  <si>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</si>
  <si>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</si>
  <si>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</si>
  <si>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</si>
  <si>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</si>
  <si>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</si>
  <si>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</si>
  <si>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</si>
  <si>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</si>
  <si>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</si>
  <si>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</si>
  <si>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</si>
  <si>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</si>
  <si>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</si>
  <si>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</si>
  <si>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</si>
  <si>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</si>
  <si>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</si>
  <si>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</si>
  <si>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</si>
  <si>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</si>
  <si>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</si>
  <si>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</si>
  <si>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</si>
  <si>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</si>
  <si>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</si>
  <si>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</si>
  <si>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</si>
  <si>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</si>
  <si>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</si>
  <si>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</si>
  <si>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</si>
  <si>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</si>
  <si>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</si>
  <si>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</si>
  <si>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</si>
  <si>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</si>
  <si>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</si>
  <si>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</si>
  <si>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</si>
  <si>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</si>
  <si>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</si>
  <si>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</si>
  <si>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</si>
  <si>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</si>
  <si>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</si>
  <si>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</si>
  <si>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</si>
  <si>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</si>
  <si>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</si>
  <si>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</si>
  <si>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</si>
  <si>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</si>
  <si>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</si>
  <si>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</si>
  <si>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</si>
  <si>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</si>
  <si>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</si>
  <si>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</si>
  <si>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</si>
  <si>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</si>
  <si>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</si>
  <si>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</si>
  <si>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</si>
  <si>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</si>
  <si>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</si>
  <si>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</si>
  <si>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</si>
  <si>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</si>
  <si>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</si>
  <si>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</si>
  <si>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</si>
  <si>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</si>
  <si>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</si>
  <si>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</si>
  <si>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</si>
  <si>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</si>
  <si>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</si>
  <si>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</si>
  <si>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</si>
  <si>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</si>
  <si>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</si>
  <si>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</si>
  <si>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</si>
  <si>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</si>
  <si>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</si>
  <si>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</si>
  <si>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</si>
  <si>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</si>
  <si>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</si>
  <si>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</si>
  <si>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</si>
  <si>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</si>
  <si>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</si>
  <si>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</si>
  <si>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</si>
  <si>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</si>
  <si>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</si>
  <si>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</si>
  <si>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</si>
  <si>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</si>
  <si>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</si>
  <si>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</si>
  <si>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</si>
  <si>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</si>
  <si>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</si>
  <si>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</si>
  <si>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</si>
  <si>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</si>
  <si>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</si>
  <si>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</si>
  <si>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</si>
  <si>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</si>
  <si>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</si>
  <si>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</si>
  <si>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</si>
  <si>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</si>
  <si>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</si>
  <si>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</si>
  <si>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</si>
  <si>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</si>
  <si>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</si>
  <si>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</si>
  <si>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</si>
  <si>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</si>
  <si>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</si>
  <si>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</si>
  <si>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</si>
  <si>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</si>
  <si>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</si>
  <si>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</si>
  <si>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</si>
  <si>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</si>
  <si>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</si>
  <si>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</si>
  <si>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</si>
  <si>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</si>
  <si>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</si>
  <si>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</si>
  <si>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</si>
  <si>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</si>
  <si>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</si>
  <si>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</si>
  <si>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</si>
  <si>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</si>
  <si>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</si>
  <si>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</si>
  <si>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</si>
  <si>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</si>
  <si>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</si>
  <si>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</si>
  <si>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</si>
  <si>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</si>
  <si>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</si>
  <si>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</si>
  <si>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</si>
  <si>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</si>
  <si>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</si>
  <si>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</si>
  <si>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</si>
  <si>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</si>
  <si>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</si>
  <si>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</si>
  <si>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</si>
  <si>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</si>
  <si>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</si>
  <si>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</si>
  <si>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</si>
  <si>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</si>
  <si>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</si>
  <si>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</si>
  <si>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</si>
  <si>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</si>
  <si>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</si>
  <si>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</si>
  <si>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</si>
  <si>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</si>
  <si>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</si>
  <si>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</si>
  <si>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</si>
  <si>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</si>
  <si>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</si>
  <si>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</si>
  <si>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</si>
  <si>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</si>
  <si>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</si>
  <si>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</si>
  <si>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</si>
  <si>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</si>
  <si>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</si>
  <si>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</si>
  <si>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</si>
  <si>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</si>
  <si>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</si>
  <si>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</si>
  <si>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</si>
  <si>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</si>
  <si>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</si>
  <si>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</si>
  <si>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</si>
  <si>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</si>
  <si>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</si>
  <si>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</si>
  <si>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</si>
  <si>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</si>
  <si>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</si>
  <si>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</si>
  <si>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</si>
  <si>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</si>
  <si>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</si>
  <si>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</si>
  <si>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</si>
  <si>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</si>
  <si>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</si>
  <si>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</si>
  <si>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</si>
  <si>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</si>
  <si>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</si>
  <si>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</si>
  <si>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</si>
  <si>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</si>
  <si>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</si>
  <si>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</si>
  <si>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</si>
  <si>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</si>
  <si>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</si>
  <si>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</si>
  <si>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</si>
  <si>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</si>
  <si>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</si>
  <si>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</si>
  <si>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</si>
  <si>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</si>
  <si>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</si>
  <si>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</si>
  <si>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</si>
  <si>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</si>
  <si>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</si>
  <si>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</si>
  <si>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</si>
  <si>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</si>
  <si>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</si>
  <si>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</si>
  <si>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</si>
  <si>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</si>
  <si>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</si>
  <si>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</si>
  <si>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</si>
  <si>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</si>
  <si>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</si>
  <si>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</si>
  <si>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</si>
  <si>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</si>
  <si>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</si>
  <si>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</si>
  <si>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</si>
  <si>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</si>
  <si>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</si>
  <si>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</si>
  <si>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</si>
  <si>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</si>
  <si>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</si>
  <si>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</si>
  <si>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</si>
  <si>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</si>
  <si>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</si>
  <si>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</si>
  <si>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</si>
  <si>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</si>
  <si>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</si>
  <si>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</si>
  <si>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</si>
  <si>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</si>
  <si>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</si>
  <si>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</si>
  <si>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</si>
  <si>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</si>
  <si>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</si>
  <si>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</si>
  <si>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</si>
  <si>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</si>
  <si>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</si>
  <si>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</si>
  <si>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</si>
  <si>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</si>
  <si>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</si>
  <si>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</si>
  <si>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</si>
  <si>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</si>
  <si>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</si>
  <si>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</si>
  <si>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</si>
  <si>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</si>
  <si>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</si>
  <si>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</si>
  <si>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</si>
  <si>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</si>
  <si>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</si>
  <si>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</si>
  <si>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</si>
  <si>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</si>
  <si>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</si>
  <si>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</si>
  <si>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</si>
  <si>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</si>
  <si>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</si>
  <si>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</si>
  <si>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</si>
  <si>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</si>
  <si>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</si>
  <si>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</si>
  <si>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</si>
  <si>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</si>
  <si>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</si>
  <si>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</si>
  <si>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</si>
  <si>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</si>
  <si>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</si>
  <si>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</si>
  <si>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</si>
  <si>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</si>
  <si>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</si>
  <si>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</si>
  <si>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</si>
  <si>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</si>
  <si>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</si>
  <si>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</si>
  <si>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</si>
  <si>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</si>
  <si>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</si>
  <si>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</si>
  <si>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</si>
  <si>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</si>
  <si>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</si>
  <si>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</si>
  <si>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</si>
  <si>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</si>
  <si>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</si>
  <si>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</si>
  <si>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</si>
  <si>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</si>
  <si>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</si>
  <si>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</si>
  <si>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</si>
  <si>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</si>
  <si>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</si>
  <si>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</si>
  <si>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</si>
  <si>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</si>
  <si>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</si>
  <si>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</si>
  <si>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</si>
  <si>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</si>
  <si>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</si>
  <si>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</si>
  <si>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</si>
  <si>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</si>
  <si>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</si>
  <si>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</si>
  <si>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</si>
  <si>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</si>
  <si>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</si>
  <si>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</si>
  <si>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</si>
  <si>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</si>
  <si>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</si>
  <si>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</si>
  <si>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</si>
  <si>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</si>
  <si>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</si>
  <si>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</si>
  <si>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</si>
  <si>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</si>
  <si>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</si>
  <si>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</si>
  <si>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</si>
  <si>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</si>
  <si>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</si>
  <si>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</si>
  <si>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</si>
  <si>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</si>
  <si>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</si>
  <si>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</si>
  <si>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</si>
  <si>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</si>
  <si>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</si>
  <si>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</si>
  <si>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</si>
  <si>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</si>
  <si>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</si>
  <si>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</si>
  <si>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</si>
  <si>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</si>
  <si>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</si>
  <si>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</si>
  <si>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</si>
  <si>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</si>
  <si>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</si>
  <si>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</si>
  <si>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</si>
  <si>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</si>
  <si>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</si>
  <si>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</si>
  <si>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</si>
  <si>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</si>
  <si>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</si>
  <si>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</si>
  <si>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</si>
  <si>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</si>
  <si>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</si>
  <si>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</si>
  <si>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</si>
  <si>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</si>
  <si>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</si>
  <si>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</si>
  <si>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</si>
  <si>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</si>
  <si>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</si>
  <si>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</si>
  <si>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</si>
  <si>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</si>
  <si>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</si>
  <si>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</si>
  <si>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</si>
  <si>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</si>
  <si>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</si>
  <si>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</si>
  <si>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</si>
  <si>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</si>
  <si>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</si>
  <si>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</si>
  <si>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</si>
  <si>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</si>
  <si>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</si>
  <si>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</si>
  <si>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</si>
  <si>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</si>
  <si>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</si>
  <si>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</si>
  <si>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</si>
  <si>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</si>
  <si>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</si>
  <si>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</si>
  <si>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</si>
  <si>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</si>
  <si>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</si>
  <si>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</si>
  <si>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</si>
  <si>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</si>
  <si>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</si>
  <si>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</si>
  <si>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</si>
  <si>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</si>
  <si>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</si>
  <si>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</si>
  <si>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</si>
  <si>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</si>
  <si>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</si>
  <si>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</si>
  <si>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</si>
  <si>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</si>
  <si>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</si>
  <si>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</si>
  <si>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</si>
  <si>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</si>
  <si>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</si>
  <si>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</si>
  <si>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</si>
  <si>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</si>
  <si>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</si>
  <si>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</si>
  <si>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</si>
  <si>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</si>
  <si>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</si>
  <si>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</si>
  <si>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</si>
  <si>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</si>
  <si>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</si>
  <si>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</si>
  <si>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</si>
  <si>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</si>
  <si>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</si>
  <si>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</si>
  <si>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</si>
  <si>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</si>
  <si>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</si>
  <si>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</si>
  <si>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</si>
  <si>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</si>
  <si>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</si>
  <si>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</si>
  <si>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</si>
  <si>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</si>
  <si>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</si>
  <si>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</si>
  <si>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</si>
  <si>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</si>
  <si>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</si>
  <si>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</si>
  <si>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</si>
  <si>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</si>
  <si>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</si>
  <si>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</si>
  <si>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</si>
  <si>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</si>
  <si>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</si>
  <si>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</si>
  <si>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</si>
  <si>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</si>
  <si>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</si>
  <si>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</si>
  <si>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</si>
  <si>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</si>
  <si>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</si>
  <si>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</si>
  <si>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</si>
  <si>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</si>
  <si>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</si>
  <si>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</si>
  <si>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</si>
  <si>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</si>
  <si>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</si>
  <si>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</si>
  <si>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</si>
  <si>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</si>
  <si>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</si>
  <si>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</si>
  <si>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</si>
  <si>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</si>
  <si>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</si>
  <si>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</si>
  <si>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</si>
  <si>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</si>
  <si>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</si>
  <si>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</si>
  <si>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</si>
  <si>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</si>
  <si>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</si>
  <si>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</si>
  <si>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</si>
  <si>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</si>
  <si>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</si>
  <si>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</si>
  <si>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</si>
  <si>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</si>
  <si>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</si>
  <si>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</si>
  <si>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</si>
  <si>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</si>
  <si>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</si>
  <si>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</si>
  <si>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</si>
  <si>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</si>
  <si>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</si>
  <si>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</si>
  <si>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</si>
  <si>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</si>
  <si>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</si>
  <si>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</si>
  <si>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</si>
  <si>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</si>
  <si>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</si>
  <si>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</si>
  <si>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</si>
  <si>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</si>
  <si>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</si>
  <si>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</si>
  <si>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</si>
  <si>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</si>
  <si>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</si>
  <si>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</si>
  <si>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</si>
  <si>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</si>
  <si>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</si>
  <si>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</si>
  <si>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</si>
  <si>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</si>
  <si>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</si>
  <si>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</si>
  <si>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</si>
  <si>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</si>
  <si>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</si>
  <si>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</si>
  <si>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</si>
  <si>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</si>
  <si>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</si>
  <si>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</si>
  <si>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</si>
  <si>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</si>
  <si>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</si>
  <si>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</si>
  <si>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</si>
  <si>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</si>
  <si>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</si>
  <si>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</si>
  <si>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</si>
  <si>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</si>
  <si>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</si>
  <si>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</si>
  <si>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</si>
  <si>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</si>
  <si>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</si>
  <si>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</si>
  <si>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</si>
  <si>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</si>
  <si>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</si>
  <si>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</si>
  <si>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</si>
  <si>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</si>
  <si>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</si>
  <si>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</si>
  <si>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</si>
  <si>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</si>
  <si>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</si>
  <si>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</si>
  <si>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</si>
  <si>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</si>
  <si>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</si>
  <si>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</si>
  <si>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</si>
  <si>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</si>
  <si>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</si>
  <si>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</si>
  <si>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</si>
  <si>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</si>
  <si>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</si>
  <si>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</si>
  <si>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</si>
  <si>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</si>
  <si>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</si>
  <si>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</si>
  <si>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</si>
  <si>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</si>
  <si>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</si>
  <si>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</si>
  <si>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</si>
  <si>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</si>
  <si>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</si>
  <si>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</si>
  <si>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</si>
  <si>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</si>
  <si>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</si>
  <si>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</si>
  <si>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</si>
  <si>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</si>
  <si>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</si>
  <si>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</si>
  <si>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</si>
  <si>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</si>
  <si>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</si>
  <si>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</si>
  <si>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</si>
  <si>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</si>
  <si>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</si>
  <si>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</si>
  <si>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</si>
  <si>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</si>
  <si>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</si>
  <si>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</si>
  <si>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</si>
  <si>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</si>
  <si>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</si>
  <si>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</si>
  <si>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</si>
  <si>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</si>
  <si>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</si>
  <si>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</si>
  <si>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</si>
  <si>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</si>
  <si>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</si>
  <si>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</si>
  <si>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</si>
  <si>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</si>
  <si>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</si>
  <si>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</si>
  <si>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</si>
  <si>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</si>
  <si>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</si>
  <si>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</si>
  <si>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</si>
  <si>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</si>
  <si>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</si>
  <si>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</si>
  <si>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</si>
  <si>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</si>
  <si>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</si>
  <si>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</si>
  <si>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</si>
  <si>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</si>
  <si>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</si>
  <si>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</si>
  <si>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</si>
  <si>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</si>
  <si>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</si>
  <si>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</si>
  <si>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</si>
  <si>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</si>
  <si>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</si>
  <si>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</si>
  <si>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</si>
  <si>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</si>
  <si>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</si>
  <si>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</si>
  <si>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</si>
  <si>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</si>
  <si>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</si>
  <si>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</si>
  <si>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</si>
  <si>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</si>
  <si>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</si>
  <si>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</si>
  <si>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</si>
  <si>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</si>
  <si>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</si>
  <si>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</si>
  <si>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</si>
  <si>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</si>
  <si>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</si>
  <si>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</si>
  <si>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</si>
  <si>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</si>
  <si>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</si>
  <si>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</si>
  <si>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</si>
  <si>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</si>
  <si>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</si>
  <si>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</si>
  <si>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</si>
  <si>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</si>
  <si>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</si>
  <si>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</si>
  <si>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</si>
  <si>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</si>
  <si>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</si>
  <si>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</si>
  <si>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</si>
  <si>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</si>
  <si>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</si>
  <si>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</si>
  <si>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</si>
  <si>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</si>
  <si>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</si>
  <si>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</si>
  <si>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</si>
  <si>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</si>
  <si>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</si>
  <si>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</si>
  <si>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</si>
  <si>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</si>
  <si>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</si>
  <si>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</si>
  <si>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</si>
  <si>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</si>
  <si>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</si>
  <si>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</si>
  <si>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</si>
  <si>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</si>
  <si>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</si>
  <si>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</si>
  <si>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</si>
  <si>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</si>
  <si>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</si>
  <si>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</si>
  <si>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</si>
  <si>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</si>
  <si>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</si>
  <si>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</si>
  <si>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</si>
  <si>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</si>
  <si>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</si>
  <si>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</si>
  <si>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</si>
  <si>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</si>
  <si>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</si>
  <si>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</si>
  <si>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</si>
  <si>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</si>
  <si>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</si>
  <si>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</si>
  <si>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</si>
  <si>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</si>
  <si>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</si>
  <si>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</si>
  <si>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</si>
  <si>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</si>
  <si>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</si>
  <si>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</si>
  <si>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</si>
  <si>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</si>
  <si>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</si>
  <si>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</si>
  <si>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</si>
  <si>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</si>
  <si>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</si>
  <si>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</si>
  <si>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</si>
  <si>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</si>
  <si>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</si>
  <si>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</si>
  <si>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</si>
  <si>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</si>
  <si>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</si>
  <si>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</si>
  <si>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</si>
  <si>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</si>
  <si>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</si>
  <si>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</si>
  <si>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</si>
  <si>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</si>
  <si>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</si>
  <si>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</si>
  <si>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</si>
  <si>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</si>
  <si>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</si>
  <si>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</si>
  <si>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</si>
  <si>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</si>
  <si>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</si>
  <si>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</si>
  <si>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</si>
  <si>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</si>
  <si>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</si>
  <si>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</si>
  <si>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</si>
  <si>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</si>
  <si>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</si>
  <si>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</si>
  <si>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</si>
  <si>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</si>
  <si>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</si>
  <si>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</si>
  <si>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</si>
  <si>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</si>
  <si>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</si>
  <si>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</si>
  <si>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</si>
  <si>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</si>
  <si>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</si>
  <si>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</si>
  <si>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</si>
  <si>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</si>
  <si>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</si>
  <si>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</si>
  <si>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</si>
  <si>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</si>
  <si>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</si>
  <si>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</si>
  <si>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</si>
  <si>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</si>
  <si>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</si>
  <si>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</si>
  <si>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</si>
  <si>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</si>
  <si>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</si>
  <si>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</si>
  <si>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</si>
  <si>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</si>
  <si>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</si>
  <si>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</si>
  <si>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</si>
  <si>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</si>
  <si>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</si>
  <si>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</si>
  <si>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</si>
  <si>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</si>
  <si>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</si>
  <si>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</si>
  <si>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</si>
  <si>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</si>
  <si>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</si>
  <si>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</si>
  <si>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</si>
  <si>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</si>
  <si>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</si>
  <si>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</si>
  <si>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</si>
  <si>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</si>
  <si>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</si>
  <si>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</si>
  <si>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</si>
  <si>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</si>
  <si>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</si>
  <si>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</si>
  <si>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</si>
  <si>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</si>
  <si>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</si>
  <si>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</si>
  <si>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</si>
  <si>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</si>
  <si>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</si>
  <si>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</si>
  <si>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</si>
  <si>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</si>
  <si>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</si>
  <si>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</si>
  <si>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</si>
  <si>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</si>
  <si>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</si>
  <si>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</si>
  <si>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</si>
  <si>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</si>
  <si>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</si>
  <si>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</si>
  <si>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</si>
  <si>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</si>
  <si>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</si>
  <si>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</si>
  <si>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</si>
  <si>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</si>
  <si>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</si>
  <si>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</si>
  <si>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</si>
  <si>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</si>
  <si>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</si>
  <si>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</si>
  <si>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</si>
  <si>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</si>
  <si>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</si>
  <si>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</si>
  <si>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</si>
  <si>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</si>
  <si>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</si>
  <si>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</si>
  <si>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</si>
  <si>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</si>
  <si>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</si>
  <si>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</si>
  <si>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</si>
  <si>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</si>
  <si>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</si>
  <si>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</si>
  <si>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</si>
  <si>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</si>
  <si>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</si>
  <si>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</si>
  <si>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</si>
  <si>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</si>
  <si>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</si>
  <si>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</si>
  <si>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</si>
  <si>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</si>
  <si>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</si>
  <si>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</si>
  <si>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</si>
  <si>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</si>
  <si>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</si>
  <si>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</si>
  <si>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</si>
  <si>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</si>
  <si>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</si>
  <si>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</si>
  <si>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</si>
  <si>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</si>
  <si>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</si>
  <si>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</si>
  <si>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</si>
  <si>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</si>
  <si>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</si>
  <si>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</si>
  <si>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</si>
  <si>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</si>
  <si>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</si>
  <si>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</si>
  <si>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</si>
  <si>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</si>
  <si>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</si>
  <si>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</si>
  <si>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</si>
  <si>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</si>
  <si>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</si>
  <si>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</si>
  <si>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</si>
  <si>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</si>
  <si>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</si>
  <si>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</si>
  <si>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</si>
  <si>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</si>
  <si>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</si>
  <si>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</si>
  <si>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</si>
  <si>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</si>
  <si>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</si>
  <si>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</si>
  <si>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</si>
  <si>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</si>
  <si>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</si>
  <si>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</si>
  <si>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</si>
  <si>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</si>
  <si>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</si>
  <si>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</si>
  <si>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</si>
  <si>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</si>
  <si>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</si>
  <si>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</si>
  <si>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</si>
  <si>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</si>
  <si>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</si>
  <si>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</si>
  <si>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</si>
  <si>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</si>
  <si>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</si>
  <si>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</si>
  <si>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</si>
  <si>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</si>
  <si>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</si>
  <si>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</si>
  <si>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</si>
  <si>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</si>
  <si>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</si>
  <si>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</si>
  <si>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</si>
  <si>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</si>
  <si>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</si>
  <si>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</si>
  <si>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</si>
  <si>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</si>
  <si>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</si>
  <si>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</si>
  <si>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</si>
  <si>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</si>
  <si>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</si>
  <si>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</si>
  <si>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</si>
  <si>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</si>
  <si>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</si>
  <si>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</si>
  <si>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</si>
  <si>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</si>
  <si>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</si>
  <si>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</si>
  <si>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</si>
  <si>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</si>
  <si>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</si>
  <si>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</si>
  <si>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</si>
  <si>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</si>
  <si>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</si>
  <si>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</si>
  <si>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</si>
  <si>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</si>
  <si>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</si>
  <si>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</si>
  <si>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</si>
  <si>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</si>
  <si>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</si>
  <si>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</si>
  <si>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</si>
  <si>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</si>
  <si>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</si>
  <si>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</si>
  <si>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</si>
  <si>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</si>
  <si>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</si>
  <si>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</si>
  <si>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</si>
  <si>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</si>
  <si>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</si>
  <si>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</si>
  <si>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</si>
  <si>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</si>
  <si>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</si>
  <si>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</si>
  <si>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</si>
  <si>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</si>
  <si>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</si>
  <si>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</si>
  <si>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</si>
  <si>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</si>
  <si>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</si>
  <si>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</si>
  <si>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</si>
  <si>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</si>
  <si>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</si>
  <si>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</si>
  <si>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</si>
  <si>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</si>
  <si>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</si>
  <si>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</si>
  <si>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</si>
  <si>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</si>
  <si>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</si>
  <si>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</si>
  <si>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</si>
  <si>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</si>
  <si>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</si>
  <si>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</si>
  <si>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</si>
  <si>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</si>
  <si>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</si>
  <si>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</si>
  <si>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</si>
  <si>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</si>
  <si>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</si>
  <si>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</si>
  <si>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</si>
  <si>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</si>
  <si>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</si>
  <si>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</si>
  <si>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</si>
  <si>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</si>
  <si>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</si>
  <si>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</si>
  <si>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</si>
  <si>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</si>
  <si>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</si>
  <si>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</si>
  <si>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</si>
  <si>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</si>
  <si>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</si>
  <si>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</si>
  <si>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</si>
  <si>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</si>
  <si>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</si>
  <si>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</si>
  <si>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</si>
  <si>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</si>
  <si>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</si>
  <si>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</si>
  <si>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</si>
  <si>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</si>
  <si>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</si>
  <si>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</si>
  <si>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</si>
  <si>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</si>
  <si>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</si>
  <si>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</si>
  <si>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</si>
  <si>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</si>
  <si>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</si>
  <si>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</si>
  <si>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</si>
  <si>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</si>
  <si>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</si>
  <si>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</si>
  <si>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</si>
  <si>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</si>
  <si>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</si>
  <si>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</si>
  <si>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</si>
  <si>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</si>
  <si>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</si>
  <si>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</si>
  <si>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</si>
  <si>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</si>
  <si>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</si>
  <si>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</si>
  <si>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</si>
  <si>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</si>
  <si>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</si>
  <si>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</si>
  <si>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</si>
  <si>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</si>
  <si>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</si>
  <si>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</si>
  <si>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</si>
  <si>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</si>
  <si>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</si>
  <si>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</si>
  <si>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</si>
  <si>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</si>
  <si>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</si>
  <si>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</si>
  <si>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</si>
  <si>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</si>
  <si>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</si>
  <si>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</si>
  <si>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</si>
  <si>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</si>
  <si>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</si>
  <si>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</si>
  <si>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</si>
  <si>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</si>
  <si>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</si>
  <si>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</si>
  <si>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</si>
  <si>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</si>
  <si>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</si>
  <si>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</si>
  <si>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</si>
  <si>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</si>
  <si>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</si>
  <si>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</si>
  <si>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</si>
  <si>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</si>
  <si>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</si>
  <si>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</si>
  <si>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</si>
  <si>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</si>
  <si>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</si>
  <si>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</si>
  <si>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</si>
  <si>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</si>
  <si>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</si>
  <si>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</si>
  <si>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</si>
  <si>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</si>
  <si>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</si>
  <si>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</si>
  <si>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</si>
  <si>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</si>
  <si>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</si>
  <si>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</si>
  <si>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</si>
  <si>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</si>
  <si>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</si>
  <si>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</si>
  <si>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</si>
  <si>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</si>
  <si>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</si>
  <si>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</si>
  <si>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</si>
  <si>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</si>
  <si>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</si>
  <si>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</si>
  <si>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</si>
  <si>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</si>
  <si>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</si>
  <si>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</si>
  <si>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</si>
  <si>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</si>
  <si>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</si>
  <si>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</si>
  <si>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</si>
  <si>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</si>
  <si>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</si>
  <si>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</si>
  <si>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</si>
  <si>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</si>
  <si>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</si>
  <si>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</si>
  <si>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</si>
  <si>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</si>
  <si>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</si>
  <si>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</si>
  <si>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</si>
  <si>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</si>
  <si>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</si>
  <si>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</si>
  <si>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</si>
  <si>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</si>
  <si>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</si>
  <si>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</si>
  <si>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</si>
  <si>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</si>
  <si>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</si>
  <si>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</si>
  <si>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</si>
  <si>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</si>
  <si>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</si>
  <si>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</si>
  <si>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</si>
  <si>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</si>
  <si>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</si>
  <si>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</si>
  <si>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</si>
  <si>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</si>
  <si>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</si>
  <si>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</si>
  <si>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</si>
  <si>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</si>
  <si>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</si>
  <si>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</si>
  <si>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</si>
  <si>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</si>
  <si>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</si>
  <si>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</si>
  <si>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</si>
  <si>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</si>
  <si>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</si>
  <si>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</si>
  <si>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</si>
  <si>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</si>
  <si>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</si>
  <si>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</si>
  <si>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</si>
  <si>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</si>
  <si>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</si>
  <si>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</si>
  <si>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</si>
  <si>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</si>
  <si>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</si>
  <si>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</si>
  <si>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</si>
  <si>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</si>
  <si>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</si>
  <si>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</si>
  <si>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</si>
  <si>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</si>
  <si>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</si>
  <si>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</si>
  <si>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</si>
  <si>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</si>
  <si>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</si>
  <si>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</si>
  <si>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</si>
  <si>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</si>
  <si>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</si>
  <si>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</si>
  <si>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</si>
  <si>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</si>
  <si>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</si>
  <si>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</si>
  <si>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</si>
  <si>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</si>
  <si>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</si>
  <si>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</si>
  <si>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</si>
  <si>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</si>
  <si>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</si>
  <si>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</si>
  <si>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</si>
  <si>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</si>
  <si>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</si>
  <si>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</si>
  <si>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</si>
  <si>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</si>
  <si>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</si>
  <si>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</si>
  <si>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</si>
  <si>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</si>
  <si>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</si>
  <si>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</si>
  <si>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</si>
  <si>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</si>
  <si>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</si>
  <si>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</si>
  <si>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</si>
  <si>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</si>
  <si>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</si>
  <si>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</si>
  <si>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</si>
  <si>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</si>
  <si>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</si>
  <si>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</si>
  <si>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</si>
  <si>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</si>
  <si>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</si>
  <si>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</si>
  <si>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</si>
  <si>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</si>
  <si>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</si>
  <si>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</si>
  <si>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</si>
  <si>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</si>
  <si>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</si>
  <si>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</si>
  <si>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</si>
  <si>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</si>
  <si>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</si>
  <si>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</si>
  <si>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</si>
  <si>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</si>
  <si>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</si>
  <si>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</si>
  <si>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</si>
  <si>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</si>
  <si>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</si>
  <si>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</si>
  <si>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</si>
  <si>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</si>
  <si>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</si>
  <si>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</si>
  <si>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</si>
  <si>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</si>
  <si>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</si>
  <si>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</si>
  <si>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</si>
  <si>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</si>
  <si>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</si>
  <si>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</si>
  <si>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</si>
  <si>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</si>
  <si>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</si>
  <si>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</si>
  <si>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</si>
  <si>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</si>
  <si>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</si>
  <si>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</si>
  <si>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</si>
  <si>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</si>
  <si>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</si>
  <si>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</si>
  <si>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</si>
  <si>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</si>
  <si>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</si>
  <si>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</si>
  <si>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</si>
  <si>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</si>
  <si>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</si>
  <si>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</si>
  <si>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</si>
  <si>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</si>
  <si>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</si>
  <si>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</si>
  <si>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</si>
  <si>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</si>
  <si>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</si>
  <si>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</si>
  <si>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</si>
  <si>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</si>
  <si>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</si>
  <si>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</si>
  <si>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</si>
  <si>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</si>
  <si>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</si>
  <si>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</si>
  <si>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</si>
  <si>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</si>
  <si>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</si>
  <si>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</si>
  <si>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</si>
  <si>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</si>
  <si>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</si>
  <si>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</si>
  <si>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</si>
  <si>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</si>
  <si>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</si>
  <si>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</si>
  <si>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</si>
  <si>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</si>
  <si>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</si>
  <si>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</si>
  <si>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</si>
  <si>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</si>
  <si>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</si>
  <si>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</si>
  <si>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</si>
  <si>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</si>
  <si>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</si>
  <si>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</si>
  <si>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</si>
  <si>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</si>
  <si>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</si>
  <si>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</si>
  <si>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</si>
  <si>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</si>
  <si>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</si>
  <si>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</si>
  <si>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</si>
  <si>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</si>
  <si>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</si>
  <si>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</si>
  <si>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</si>
  <si>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</si>
  <si>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</si>
  <si>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</si>
  <si>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</si>
  <si>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</si>
  <si>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</si>
  <si>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</si>
  <si>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</si>
  <si>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</si>
  <si>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</si>
  <si>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</si>
  <si>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</si>
  <si>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</si>
  <si>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</si>
  <si>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</si>
  <si>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</si>
  <si>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</si>
  <si>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</si>
  <si>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</si>
  <si>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</si>
  <si>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</si>
  <si>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</si>
  <si>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</si>
  <si>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</si>
  <si>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</si>
  <si>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</si>
  <si>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</si>
  <si>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</si>
  <si>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</si>
  <si>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</si>
  <si>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</si>
  <si>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</si>
  <si>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</si>
  <si>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</si>
  <si>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</si>
  <si>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</si>
  <si>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</si>
  <si>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</si>
  <si>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</si>
  <si>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</si>
  <si>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</si>
  <si>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</si>
  <si>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</si>
  <si>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</si>
  <si>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</si>
  <si>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</si>
  <si>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</si>
  <si>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</si>
  <si>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</si>
  <si>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</si>
  <si>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</si>
  <si>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</si>
  <si>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</si>
  <si>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</si>
  <si>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</si>
  <si>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</si>
  <si>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</si>
  <si>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</si>
  <si>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</si>
  <si>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</si>
  <si>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</si>
  <si>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</si>
  <si>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</si>
  <si>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</si>
  <si>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</si>
  <si>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</si>
  <si>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</si>
  <si>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</si>
  <si>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</si>
  <si>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</si>
  <si>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</si>
  <si>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</si>
  <si>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</si>
  <si>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</si>
  <si>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</si>
  <si>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</si>
  <si>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</si>
  <si>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</si>
  <si>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</si>
  <si>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</si>
  <si>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</si>
  <si>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</si>
  <si>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</si>
  <si>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</si>
  <si>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</si>
  <si>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</si>
  <si>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</si>
  <si>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</si>
  <si>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</si>
  <si>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</si>
  <si>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</si>
  <si>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</si>
  <si>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</si>
  <si>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</si>
  <si>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</si>
  <si>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</si>
  <si>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</si>
  <si>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</si>
  <si>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</si>
  <si>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</si>
  <si>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</si>
  <si>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</si>
  <si>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</si>
  <si>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</si>
  <si>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</si>
  <si>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</si>
  <si>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</si>
  <si>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</si>
  <si>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</si>
  <si>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</si>
  <si>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</si>
  <si>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</si>
  <si>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</si>
  <si>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</si>
  <si>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</si>
  <si>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</si>
  <si>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</si>
  <si>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</si>
  <si>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</si>
  <si>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</si>
  <si>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</si>
  <si>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</si>
  <si>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</si>
  <si>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</si>
  <si>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</si>
  <si>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</si>
  <si>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</si>
  <si>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</si>
  <si>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</si>
  <si>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</si>
  <si>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</si>
  <si>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</si>
  <si>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</si>
  <si>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</si>
  <si>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</si>
  <si>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</si>
  <si>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</si>
  <si>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</si>
  <si>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</si>
  <si>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</si>
  <si>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</si>
  <si>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</si>
  <si>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</si>
  <si>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</si>
  <si>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</si>
  <si>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</si>
  <si>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</si>
  <si>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</si>
  <si>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</si>
  <si>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</si>
  <si>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</si>
  <si>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</si>
  <si>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</si>
  <si>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</si>
  <si>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</si>
  <si>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</si>
  <si>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</si>
  <si>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</si>
  <si>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</si>
  <si>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</si>
  <si>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</si>
  <si>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</si>
  <si>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</si>
  <si>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</si>
  <si>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</si>
  <si>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</si>
  <si>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</si>
  <si>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</si>
  <si>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</si>
  <si>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</si>
  <si>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</si>
  <si>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</si>
  <si>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</si>
  <si>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</si>
  <si>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</si>
  <si>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</si>
  <si>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</si>
  <si>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</si>
  <si>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</si>
  <si>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</si>
  <si>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</si>
  <si>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</si>
  <si>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</si>
  <si>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</si>
  <si>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</si>
  <si>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</si>
  <si>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</si>
  <si>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</si>
  <si>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</si>
  <si>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</si>
  <si>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</si>
  <si>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</si>
  <si>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</si>
  <si>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</si>
  <si>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</si>
  <si>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</si>
  <si>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</si>
  <si>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</si>
  <si>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</si>
  <si>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</si>
  <si>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</si>
  <si>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</si>
  <si>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</si>
  <si>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</si>
  <si>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</si>
  <si>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</si>
  <si>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</si>
  <si>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</si>
  <si>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</si>
  <si>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</si>
  <si>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</si>
  <si>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</si>
  <si>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</si>
  <si>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</si>
  <si>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</si>
  <si>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</si>
  <si>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</si>
  <si>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</si>
  <si>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</si>
  <si>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</si>
  <si>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</si>
  <si>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</si>
  <si>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</si>
  <si>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</si>
  <si>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</si>
  <si>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</si>
  <si>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</si>
  <si>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</si>
  <si>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</si>
  <si>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</si>
  <si>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</si>
  <si>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</si>
  <si>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</si>
  <si>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</si>
  <si>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</si>
  <si>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</si>
  <si>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</si>
  <si>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</si>
  <si>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</si>
  <si>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</si>
  <si>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</si>
  <si>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</si>
  <si>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</si>
  <si>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</si>
  <si>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</si>
  <si>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</si>
  <si>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</si>
  <si>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</si>
  <si>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</si>
  <si>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</si>
  <si>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</si>
  <si>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</si>
  <si>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</si>
  <si>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</si>
  <si>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</si>
  <si>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</si>
  <si>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</si>
  <si>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</si>
  <si>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</si>
  <si>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</si>
  <si>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</si>
  <si>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</si>
  <si>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</si>
  <si>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</si>
  <si>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</si>
  <si>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</si>
  <si>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</si>
  <si>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</si>
  <si>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</si>
  <si>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</si>
  <si>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</si>
  <si>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</si>
  <si>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</si>
  <si>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</si>
  <si>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</si>
  <si>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</si>
  <si>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</si>
  <si>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</si>
  <si>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</si>
  <si>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</si>
  <si>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</si>
  <si>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</si>
  <si>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</si>
  <si>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</si>
  <si>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</si>
  <si>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</si>
  <si>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</si>
  <si>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</si>
  <si>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</si>
  <si>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</si>
  <si>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</si>
  <si>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</si>
  <si>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</si>
  <si>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</si>
  <si>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</si>
  <si>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</si>
  <si>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</si>
  <si>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</si>
  <si>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</si>
  <si>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</si>
  <si>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</si>
  <si>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</si>
  <si>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</si>
  <si>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</si>
  <si>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</si>
  <si>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</si>
  <si>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</si>
  <si>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</si>
  <si>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</si>
  <si>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</si>
  <si>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</si>
  <si>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</si>
  <si>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</si>
  <si>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</si>
  <si>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</si>
  <si>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</si>
  <si>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</si>
  <si>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</si>
  <si>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</si>
  <si>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</si>
  <si>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</si>
  <si>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</si>
  <si>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</si>
  <si>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</si>
  <si>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</si>
  <si>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</si>
  <si>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</si>
  <si>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</si>
  <si>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</si>
  <si>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</si>
  <si>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</si>
  <si>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</si>
  <si>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</si>
  <si>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</si>
  <si>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</si>
  <si>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</si>
  <si>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</si>
  <si>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</si>
  <si>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</si>
  <si>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</si>
  <si>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</si>
  <si>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</si>
  <si>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</si>
  <si>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</si>
  <si>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</si>
  <si>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</si>
  <si>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</si>
  <si>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</si>
  <si>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</si>
  <si>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</si>
  <si>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</si>
  <si>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</si>
  <si>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</si>
  <si>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</si>
  <si>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</si>
  <si>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</si>
  <si>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</si>
  <si>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</si>
  <si>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</si>
  <si>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</si>
  <si>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</si>
  <si>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</si>
  <si>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</si>
  <si>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</si>
  <si>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</si>
  <si>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</si>
  <si>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</si>
  <si>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</si>
  <si>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</si>
  <si>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</si>
  <si>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</si>
  <si>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</si>
  <si>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</si>
  <si>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</si>
  <si>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</si>
  <si>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</si>
  <si>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</si>
  <si>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</si>
  <si>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</si>
  <si>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</si>
  <si>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</si>
  <si>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</si>
  <si>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</si>
  <si>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</si>
  <si>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</si>
  <si>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</si>
  <si>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</si>
  <si>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</si>
  <si>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</si>
  <si>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</si>
  <si>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</si>
  <si>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</si>
  <si>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</si>
  <si>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</si>
  <si>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</si>
  <si>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</si>
  <si>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</si>
  <si>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</si>
  <si>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</si>
  <si>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</si>
  <si>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</si>
  <si>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</si>
  <si>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</si>
  <si>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</si>
  <si>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</si>
  <si>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</si>
  <si>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</si>
  <si>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</si>
  <si>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</si>
  <si>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</si>
  <si>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</si>
  <si>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</si>
  <si>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</si>
  <si>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</si>
  <si>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</si>
  <si>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</si>
  <si>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</si>
  <si>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</si>
  <si>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</si>
  <si>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</si>
  <si>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</si>
  <si>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</si>
  <si>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</si>
  <si>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</si>
  <si>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</si>
  <si>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</si>
  <si>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</si>
  <si>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</si>
  <si>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</si>
  <si>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</si>
  <si>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</si>
  <si>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</si>
  <si>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</si>
  <si>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</si>
  <si>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</si>
  <si>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</si>
  <si>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</si>
  <si>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</si>
  <si>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</si>
  <si>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</si>
  <si>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</si>
  <si>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</si>
  <si>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</si>
  <si>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</si>
  <si>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</si>
  <si>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</si>
  <si>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</si>
  <si>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</si>
  <si>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</si>
  <si>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</si>
  <si>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</si>
  <si>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</si>
  <si>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</si>
  <si>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</si>
  <si>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</si>
  <si>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</si>
  <si>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</si>
  <si>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</si>
  <si>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</si>
  <si>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</si>
  <si>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</si>
  <si>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</si>
  <si>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</si>
  <si>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</si>
  <si>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</si>
  <si>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</si>
  <si>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</si>
  <si>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</si>
  <si>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</si>
  <si>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</si>
  <si>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</si>
  <si>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</si>
  <si>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</si>
  <si>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</si>
  <si>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</si>
  <si>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</si>
  <si>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</si>
  <si>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</si>
  <si>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</si>
  <si>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</si>
  <si>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</si>
  <si>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</si>
  <si>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</si>
  <si>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</si>
  <si>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</si>
  <si>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</si>
  <si>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</si>
  <si>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</si>
  <si>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</si>
  <si>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</si>
  <si>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</si>
  <si>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</si>
  <si>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</si>
  <si>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</si>
  <si>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</si>
  <si>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</si>
  <si>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</si>
  <si>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</si>
  <si>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</si>
  <si>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</si>
  <si>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</si>
  <si>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</si>
  <si>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</si>
  <si>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</si>
  <si>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</si>
  <si>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</si>
  <si>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</si>
  <si>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</si>
  <si>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</si>
  <si>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</si>
  <si>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</si>
  <si>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</si>
  <si>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</si>
  <si>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</si>
  <si>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</si>
  <si>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</si>
  <si>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</si>
  <si>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</si>
  <si>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</si>
  <si>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</si>
  <si>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</si>
  <si>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</si>
  <si>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</si>
  <si>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</si>
  <si>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</si>
  <si>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</si>
  <si>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</si>
  <si>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</si>
  <si>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</si>
  <si>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</si>
  <si>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</si>
  <si>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</si>
  <si>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</si>
  <si>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</si>
  <si>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</si>
  <si>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</si>
  <si>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</si>
  <si>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</si>
  <si>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</si>
  <si>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</si>
  <si>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</si>
  <si>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</si>
  <si>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</si>
  <si>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</si>
  <si>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</si>
  <si>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</si>
  <si>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</si>
  <si>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</si>
  <si>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</si>
  <si>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</si>
  <si>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</si>
  <si>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</si>
  <si>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</si>
  <si>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</si>
  <si>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</si>
  <si>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</si>
  <si>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</si>
  <si>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</si>
  <si>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</si>
  <si>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</si>
  <si>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</si>
  <si>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</si>
  <si>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</si>
  <si>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</si>
  <si>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</si>
  <si>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</si>
  <si>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</si>
  <si>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</si>
  <si>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</si>
  <si>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</si>
  <si>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</si>
  <si>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</si>
  <si>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</si>
  <si>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</si>
  <si>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</si>
  <si>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</si>
  <si>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</si>
  <si>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</si>
  <si>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</si>
  <si>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</si>
  <si>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</si>
  <si>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</si>
  <si>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</si>
  <si>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</si>
  <si>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</si>
  <si>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</si>
  <si>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</si>
  <si>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</si>
  <si>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</si>
  <si>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</si>
  <si>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</si>
  <si>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</si>
  <si>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</si>
  <si>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</si>
  <si>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</si>
  <si>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</si>
  <si>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</si>
  <si>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</si>
  <si>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</si>
  <si>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</si>
  <si>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</si>
  <si>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</si>
  <si>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</si>
  <si>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</si>
  <si>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</si>
  <si>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</si>
  <si>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</si>
  <si>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</si>
  <si>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</si>
  <si>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</si>
  <si>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</si>
  <si>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</si>
  <si>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</si>
  <si>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</si>
  <si>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</si>
  <si>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</si>
  <si>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</si>
  <si>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</si>
  <si>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</si>
  <si>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</si>
  <si>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</si>
  <si>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</si>
  <si>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</si>
  <si>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</si>
  <si>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</si>
  <si>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</si>
  <si>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</si>
  <si>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</si>
  <si>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</si>
  <si>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</si>
  <si>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</si>
  <si>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</si>
  <si>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</si>
  <si>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</si>
  <si>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</si>
  <si>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</si>
  <si>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</si>
  <si>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</si>
  <si>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</si>
  <si>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</si>
  <si>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</si>
  <si>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</si>
  <si>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</si>
  <si>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</si>
  <si>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</si>
  <si>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</si>
  <si>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</si>
  <si>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</si>
  <si>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</si>
  <si>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</si>
  <si>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</si>
  <si>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</si>
  <si>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</si>
  <si>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</si>
  <si>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</si>
  <si>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</si>
  <si>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</si>
  <si>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</si>
  <si>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</si>
  <si>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</si>
  <si>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</si>
  <si>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</si>
  <si>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</si>
  <si>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</si>
  <si>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</si>
  <si>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</si>
  <si>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</si>
  <si>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</si>
  <si>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</si>
  <si>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</si>
  <si>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</si>
  <si>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</si>
  <si>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</si>
  <si>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</si>
  <si>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</si>
  <si>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</si>
  <si>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</si>
  <si>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</si>
  <si>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</si>
  <si>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</si>
  <si>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</si>
  <si>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</si>
  <si>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</si>
  <si>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</si>
  <si>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</si>
  <si>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</si>
  <si>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</si>
  <si>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</si>
  <si>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</si>
  <si>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</si>
  <si>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</si>
  <si>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</si>
  <si>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</si>
  <si>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</si>
  <si>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</si>
  <si>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</si>
  <si>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</si>
  <si>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</si>
  <si>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</si>
  <si>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</si>
  <si>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</si>
  <si>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</si>
  <si>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</si>
  <si>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</si>
  <si>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</si>
  <si>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</si>
  <si>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</si>
  <si>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</si>
  <si>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</si>
  <si>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</si>
  <si>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</si>
  <si>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</si>
  <si>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</si>
  <si>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</si>
  <si>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</si>
  <si>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</si>
  <si>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</si>
  <si>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</si>
  <si>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</si>
  <si>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</si>
  <si>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</si>
  <si>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</si>
  <si>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</si>
  <si>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</si>
  <si>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</si>
  <si>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</si>
  <si>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</si>
  <si>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</si>
  <si>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</si>
  <si>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</si>
  <si>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</si>
  <si>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</si>
  <si>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</si>
  <si>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</si>
  <si>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</si>
  <si>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</si>
  <si>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</si>
  <si>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</si>
  <si>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</si>
  <si>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</si>
  <si>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</si>
  <si>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</si>
  <si>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</si>
  <si>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</si>
  <si>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</si>
  <si>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</si>
  <si>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</si>
  <si>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</si>
  <si>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</si>
  <si>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</si>
  <si>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</si>
  <si>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</si>
  <si>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</si>
  <si>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</si>
  <si>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</si>
  <si>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</si>
  <si>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</si>
  <si>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</si>
  <si>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</si>
  <si>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</si>
  <si>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</si>
  <si>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</si>
  <si>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</si>
  <si>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</si>
  <si>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</si>
  <si>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</si>
  <si>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</si>
  <si>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</si>
  <si>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</si>
  <si>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</si>
  <si>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</si>
  <si>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</si>
  <si>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</si>
  <si>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</si>
  <si>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</si>
  <si>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</si>
  <si>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</si>
  <si>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</si>
  <si>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</si>
  <si>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</si>
  <si>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</si>
  <si>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</si>
  <si>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</si>
  <si>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</si>
  <si>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</si>
  <si>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</si>
  <si>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</si>
  <si>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</si>
  <si>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</si>
  <si>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</si>
  <si>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</si>
  <si>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</si>
  <si>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</si>
  <si>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</si>
  <si>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</si>
  <si>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</si>
  <si>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</si>
  <si>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</si>
  <si>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</si>
  <si>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</si>
  <si>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</si>
  <si>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</si>
  <si>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</si>
  <si>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</si>
  <si>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</si>
  <si>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</si>
  <si>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</si>
  <si>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</si>
  <si>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</si>
  <si>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</si>
  <si>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</si>
  <si>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</si>
  <si>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</si>
  <si>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</si>
  <si>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</si>
  <si>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</si>
  <si>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</si>
  <si>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</si>
  <si>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</si>
  <si>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</si>
  <si>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</si>
  <si>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</si>
  <si>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</si>
  <si>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</si>
  <si>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</si>
  <si>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</si>
  <si>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</si>
  <si>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</si>
  <si>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</si>
  <si>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</si>
  <si>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</si>
  <si>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</si>
  <si>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</si>
  <si>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</si>
  <si>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</si>
  <si>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</si>
  <si>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</si>
  <si>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</si>
  <si>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</si>
  <si>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</si>
  <si>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</si>
  <si>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</si>
  <si>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</si>
  <si>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</si>
  <si>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</si>
  <si>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</si>
  <si>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</si>
  <si>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</si>
  <si>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</si>
  <si>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</si>
  <si>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</si>
  <si>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</si>
  <si>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</si>
  <si>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</si>
  <si>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</si>
  <si>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</si>
  <si>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</si>
  <si>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</si>
  <si>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</si>
  <si>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</si>
  <si>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</si>
  <si>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</si>
  <si>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</si>
  <si>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</si>
  <si>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</si>
  <si>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</si>
  <si>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</si>
  <si>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</si>
  <si>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</si>
  <si>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</si>
  <si>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</si>
  <si>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</si>
  <si>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</si>
  <si>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</si>
  <si>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</si>
  <si>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</si>
  <si>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</si>
  <si>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</si>
  <si>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</si>
  <si>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</si>
  <si>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</si>
  <si>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</si>
  <si>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</si>
  <si>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</si>
  <si>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</si>
  <si>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</si>
  <si>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</si>
  <si>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</si>
  <si>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</si>
  <si>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</si>
  <si>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</si>
  <si>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</si>
  <si>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</si>
  <si>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</si>
  <si>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</si>
  <si>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</si>
  <si>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</si>
  <si>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</si>
  <si>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</si>
  <si>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</si>
  <si>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</si>
  <si>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</si>
  <si>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</si>
  <si>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</si>
  <si>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</si>
  <si>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</si>
  <si>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</si>
  <si>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</si>
  <si>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</si>
  <si>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</si>
  <si>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</si>
  <si>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</si>
  <si>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</si>
  <si>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</si>
  <si>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</si>
  <si>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</si>
  <si>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</si>
  <si>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</si>
  <si>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</si>
  <si>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</si>
  <si>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</si>
  <si>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</si>
  <si>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</si>
  <si>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</si>
  <si>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</si>
  <si>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</si>
  <si>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</si>
  <si>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</si>
  <si>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</si>
  <si>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</si>
  <si>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</si>
  <si>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</si>
  <si>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</si>
  <si>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</si>
  <si>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</si>
  <si>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</si>
  <si>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</si>
  <si>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</si>
  <si>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</si>
  <si>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</si>
  <si>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</si>
  <si>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</si>
  <si>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</si>
  <si>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</si>
  <si>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</si>
  <si>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</si>
  <si>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</si>
  <si>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</si>
  <si>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</si>
  <si>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</si>
  <si>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</si>
  <si>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</si>
  <si>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</si>
  <si>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</si>
  <si>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</si>
  <si>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</si>
  <si>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</si>
  <si>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</si>
  <si>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</si>
  <si>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</si>
  <si>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</si>
  <si>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</si>
  <si>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</si>
  <si>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</si>
  <si>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</si>
  <si>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</si>
  <si>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</si>
  <si>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</si>
  <si>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</si>
  <si>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</si>
  <si>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</si>
  <si>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</si>
  <si>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</si>
  <si>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</si>
  <si>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</si>
  <si>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</si>
  <si>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</si>
  <si>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</si>
  <si>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</si>
  <si>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</si>
  <si>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</si>
  <si>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</si>
  <si>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</si>
  <si>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</si>
  <si>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</si>
  <si>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</si>
  <si>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</si>
  <si>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</si>
  <si>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</si>
  <si>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</si>
  <si>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</si>
  <si>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</si>
  <si>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</si>
  <si>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</si>
  <si>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</si>
  <si>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</si>
  <si>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</si>
  <si>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</si>
  <si>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</si>
  <si>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</si>
  <si>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</si>
  <si>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</si>
  <si>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</si>
  <si>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</si>
  <si>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</si>
  <si>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</si>
  <si>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</si>
  <si>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</si>
  <si>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</si>
  <si>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</si>
  <si>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</si>
  <si>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</si>
  <si>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</si>
  <si>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</si>
  <si>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</si>
  <si>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</si>
  <si>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</si>
  <si>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</si>
  <si>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</si>
  <si>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</si>
  <si>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</si>
  <si>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</si>
  <si>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</si>
  <si>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</si>
  <si>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</si>
  <si>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</si>
  <si>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</si>
  <si>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</si>
  <si>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</si>
  <si>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</si>
  <si>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</si>
  <si>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</si>
  <si>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</si>
  <si>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</si>
  <si>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</si>
  <si>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</si>
  <si>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</si>
  <si>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</si>
  <si>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</si>
  <si>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</si>
  <si>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</si>
  <si>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</si>
  <si>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</si>
  <si>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</si>
  <si>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</si>
  <si>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</si>
  <si>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</si>
  <si>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</si>
  <si>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</si>
  <si>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</si>
  <si>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</si>
  <si>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</si>
  <si>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</si>
  <si>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</si>
  <si>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</si>
  <si>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</si>
  <si>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</si>
  <si>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</si>
  <si>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</si>
  <si>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</si>
  <si>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</si>
  <si>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</si>
  <si>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</si>
  <si>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</si>
  <si>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</si>
  <si>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</si>
  <si>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</si>
  <si>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</si>
  <si>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</si>
  <si>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</si>
  <si>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</si>
  <si>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</si>
  <si>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</si>
  <si>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</si>
  <si>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</si>
  <si>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</si>
  <si>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</si>
  <si>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</si>
  <si>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</si>
  <si>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</si>
  <si>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</si>
  <si>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</si>
  <si>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</si>
  <si>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</si>
  <si>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</si>
  <si>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</si>
  <si>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</si>
  <si>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</si>
  <si>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</si>
  <si>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</si>
  <si>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</si>
  <si>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</si>
  <si>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</si>
  <si>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</si>
  <si>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</si>
  <si>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</si>
  <si>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</si>
  <si>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</si>
  <si>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</si>
  <si>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</si>
  <si>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</si>
  <si>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</si>
  <si>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</si>
  <si>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</si>
  <si>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</si>
  <si>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</si>
  <si>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</si>
  <si>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</si>
  <si>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</si>
  <si>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</si>
  <si>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</si>
  <si>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</si>
  <si>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</si>
  <si>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</si>
  <si>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</si>
  <si>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</si>
  <si>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</si>
  <si>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</si>
  <si>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</si>
  <si>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</si>
  <si>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</si>
  <si>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</si>
  <si>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</si>
  <si>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</si>
  <si>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</si>
  <si>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</si>
  <si>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</si>
  <si>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</si>
  <si>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</si>
  <si>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</si>
  <si>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</si>
  <si>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</si>
  <si>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</si>
  <si>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</si>
  <si>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</si>
  <si>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</si>
  <si>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</si>
  <si>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</si>
  <si>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</si>
  <si>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</si>
  <si>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</si>
  <si>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</si>
  <si>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</si>
  <si>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</si>
  <si>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</si>
  <si>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</si>
  <si>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</si>
  <si>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</si>
  <si>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</si>
  <si>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</si>
  <si>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</si>
  <si>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</si>
  <si>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</si>
  <si>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</si>
  <si>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</si>
  <si>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</si>
  <si>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</si>
  <si>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</si>
  <si>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</si>
  <si>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</si>
  <si>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</si>
  <si>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</si>
  <si>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</si>
  <si>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</si>
  <si>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</si>
  <si>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</si>
  <si>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</si>
  <si>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</si>
  <si>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</si>
  <si>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</si>
  <si>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</si>
  <si>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</si>
  <si>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</si>
  <si>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</si>
  <si>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</si>
  <si>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</si>
  <si>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</si>
  <si>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</si>
  <si>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</si>
  <si>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</si>
  <si>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</si>
  <si>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</si>
  <si>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</si>
  <si>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</si>
  <si>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</si>
  <si>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</si>
  <si>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</si>
  <si>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</si>
  <si>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</si>
  <si>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</si>
  <si>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</si>
  <si>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</si>
  <si>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</si>
  <si>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</si>
  <si>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</si>
  <si>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</si>
  <si>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</si>
  <si>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</si>
  <si>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</si>
  <si>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</si>
  <si>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</si>
  <si>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</si>
  <si>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</si>
  <si>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</si>
  <si>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</si>
  <si>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</si>
  <si>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</si>
  <si>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</si>
  <si>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</si>
  <si>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</si>
  <si>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</si>
  <si>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</si>
  <si>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</si>
  <si>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</si>
  <si>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</si>
  <si>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</si>
  <si>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</si>
  <si>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</si>
  <si>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</si>
  <si>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</si>
  <si>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</si>
  <si>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</si>
  <si>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</si>
  <si>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</si>
  <si>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</si>
  <si>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</si>
  <si>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</si>
  <si>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</si>
  <si>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</si>
  <si>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</si>
  <si>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</si>
  <si>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</si>
  <si>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</si>
  <si>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</si>
  <si>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</si>
  <si>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</si>
  <si>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</si>
  <si>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</si>
  <si>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</si>
  <si>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</si>
  <si>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</si>
  <si>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</si>
  <si>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</si>
  <si>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</si>
  <si>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</si>
  <si>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</si>
  <si>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</si>
  <si>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</si>
  <si>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</si>
  <si>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</si>
  <si>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</si>
  <si>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</si>
  <si>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</si>
  <si>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</si>
  <si>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</si>
  <si>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</si>
  <si>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</si>
  <si>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</si>
  <si>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</si>
  <si>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</si>
  <si>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</si>
  <si>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</si>
  <si>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</si>
  <si>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</si>
  <si>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</si>
  <si>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</si>
  <si>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</si>
  <si>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</si>
  <si>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</si>
  <si>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</si>
  <si>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</si>
  <si>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</si>
  <si>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</si>
  <si>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</si>
  <si>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</si>
  <si>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</si>
  <si>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</si>
  <si>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</si>
  <si>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</si>
  <si>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</si>
  <si>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</si>
  <si>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</si>
  <si>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</si>
  <si>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</si>
  <si>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</si>
  <si>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</si>
  <si>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</si>
  <si>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</si>
  <si>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</si>
  <si>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</si>
  <si>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</si>
  <si>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</si>
  <si>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</si>
  <si>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</si>
  <si>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</si>
  <si>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</si>
  <si>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</si>
  <si>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</si>
  <si>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</si>
  <si>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</si>
  <si>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</si>
  <si>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</si>
  <si>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</si>
  <si>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</si>
  <si>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</si>
  <si>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</si>
  <si>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</si>
  <si>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</si>
  <si>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</si>
  <si>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</si>
  <si>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</si>
  <si>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</si>
  <si>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</si>
  <si>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</si>
  <si>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</si>
  <si>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</si>
  <si>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</si>
  <si>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</si>
  <si>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</si>
  <si>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</si>
  <si>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</si>
  <si>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</si>
  <si>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</si>
  <si>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</si>
  <si>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</si>
  <si>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</si>
  <si>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</si>
  <si>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</si>
  <si>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</si>
  <si>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</si>
  <si>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</si>
  <si>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</si>
  <si>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</si>
  <si>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</si>
  <si>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</si>
  <si>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</si>
  <si>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</si>
  <si>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</si>
  <si>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</si>
  <si>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</si>
  <si>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</si>
  <si>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</si>
  <si>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</si>
  <si>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</si>
  <si>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</si>
  <si>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</si>
  <si>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</si>
  <si>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</si>
  <si>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</si>
  <si>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</si>
  <si>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</si>
  <si>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</si>
  <si>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</si>
  <si>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</si>
  <si>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</si>
  <si>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</si>
  <si>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</si>
  <si>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</si>
  <si>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</si>
  <si>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</si>
  <si>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</si>
  <si>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</si>
  <si>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</si>
  <si>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</si>
  <si>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</si>
  <si>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</si>
  <si>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</si>
  <si>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</si>
  <si>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</si>
  <si>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</si>
  <si>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</si>
  <si>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</si>
  <si>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</si>
  <si>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</si>
  <si>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</si>
  <si>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</si>
  <si>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</si>
  <si>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</si>
  <si>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</si>
  <si>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</si>
  <si>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</si>
  <si>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</si>
  <si>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</si>
  <si>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</si>
  <si>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</si>
  <si>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</si>
  <si>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</si>
  <si>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</si>
  <si>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</si>
  <si>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</si>
  <si>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</si>
  <si>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</si>
  <si>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</si>
  <si>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</si>
  <si>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</si>
  <si>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</si>
  <si>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</si>
  <si>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</si>
  <si>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</si>
  <si>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</si>
  <si>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</si>
  <si>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</si>
  <si>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</si>
  <si>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</si>
  <si>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</si>
  <si>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</si>
  <si>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</si>
  <si>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</si>
  <si>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</si>
  <si>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</si>
  <si>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</si>
  <si>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</si>
  <si>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</si>
  <si>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</si>
  <si>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</si>
  <si>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</si>
  <si>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</si>
  <si>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</si>
  <si>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</si>
  <si>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</si>
  <si>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</si>
  <si>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</si>
  <si>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</si>
  <si>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</si>
  <si>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</si>
  <si>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</si>
  <si>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</si>
  <si>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</si>
  <si>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</si>
  <si>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</si>
  <si>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</si>
  <si>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</si>
  <si>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</si>
  <si>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</si>
  <si>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</si>
  <si>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</si>
  <si>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</si>
  <si>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</si>
  <si>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</si>
  <si>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</si>
  <si>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</si>
  <si>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</si>
  <si>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</si>
  <si>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</si>
  <si>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</si>
  <si>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</si>
  <si>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</si>
  <si>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</si>
  <si>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</si>
  <si>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</si>
  <si>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</si>
  <si>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</si>
  <si>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</si>
  <si>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</si>
  <si>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</si>
  <si>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</si>
  <si>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</si>
  <si>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</si>
  <si>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</si>
  <si>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</si>
  <si>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</si>
  <si>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</si>
  <si>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</si>
  <si>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</si>
  <si>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</si>
  <si>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</si>
  <si>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</si>
  <si>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</si>
  <si>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</si>
  <si>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</si>
  <si>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</si>
  <si>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</si>
  <si>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</si>
  <si>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</si>
  <si>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</si>
  <si>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</si>
  <si>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</si>
  <si>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</si>
  <si>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</si>
  <si>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</si>
  <si>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</si>
  <si>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</si>
  <si>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</si>
  <si>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</si>
  <si>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</si>
  <si>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</si>
  <si>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</si>
  <si>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</si>
  <si>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</si>
  <si>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</si>
  <si>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</si>
  <si>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</si>
  <si>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</si>
  <si>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</si>
  <si>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</si>
  <si>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</si>
  <si>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</si>
  <si>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</si>
  <si>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</si>
  <si>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</si>
  <si>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</si>
  <si>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</si>
  <si>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</si>
  <si>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</si>
  <si>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</si>
  <si>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</si>
  <si>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</si>
  <si>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</si>
  <si>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</si>
  <si>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</si>
  <si>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</si>
  <si>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</si>
  <si>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</si>
  <si>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</si>
  <si>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</si>
  <si>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</si>
  <si>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</si>
  <si>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</si>
  <si>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</si>
  <si>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</si>
  <si>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</si>
  <si>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</si>
  <si>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</si>
  <si>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</si>
  <si>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</si>
  <si>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</si>
  <si>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</si>
  <si>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</si>
  <si>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</si>
  <si>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</si>
  <si>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</si>
  <si>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</si>
  <si>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</si>
  <si>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</si>
  <si>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</si>
  <si>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</si>
  <si>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</si>
  <si>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</si>
  <si>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</si>
  <si>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</si>
  <si>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</si>
  <si>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</si>
  <si>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</si>
  <si>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</si>
  <si>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</si>
  <si>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</si>
  <si>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</si>
  <si>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</si>
  <si>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</si>
  <si>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</si>
  <si>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</si>
  <si>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</si>
  <si>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</si>
  <si>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</si>
  <si>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</si>
  <si>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</si>
  <si>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</si>
  <si>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</si>
  <si>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</si>
  <si>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</si>
  <si>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</si>
  <si>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</si>
  <si>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</si>
  <si>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</si>
  <si>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</si>
  <si>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</si>
  <si>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</si>
  <si>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</si>
  <si>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</si>
  <si>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</si>
  <si>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</si>
  <si>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</si>
  <si>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</si>
  <si>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</si>
  <si>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</si>
  <si>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</si>
  <si>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</si>
  <si>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</si>
  <si>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</si>
  <si>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</si>
  <si>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</si>
  <si>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</si>
  <si>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</si>
  <si>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</si>
  <si>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</si>
  <si>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</si>
  <si>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</si>
  <si>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</si>
  <si>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</si>
  <si>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</si>
  <si>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</si>
  <si>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</si>
  <si>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</si>
  <si>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</si>
  <si>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</si>
  <si>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</si>
  <si>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</si>
  <si>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</si>
  <si>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</si>
  <si>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</si>
  <si>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</si>
  <si>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</si>
  <si>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</si>
  <si>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</si>
  <si>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</si>
  <si>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</si>
  <si>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</si>
  <si>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</si>
  <si>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</si>
  <si>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</si>
  <si>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</si>
  <si>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</si>
  <si>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</si>
  <si>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</si>
  <si>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</si>
  <si>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</si>
  <si>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</si>
  <si>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</si>
  <si>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</si>
  <si>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</si>
  <si>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</si>
  <si>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</si>
  <si>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</si>
  <si>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</si>
  <si>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</si>
  <si>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</si>
  <si>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</si>
  <si>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</si>
  <si>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</si>
  <si>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</si>
  <si>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</si>
  <si>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</si>
  <si>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</si>
  <si>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</si>
  <si>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</si>
  <si>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</si>
  <si>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</si>
  <si>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</si>
  <si>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</si>
  <si>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</si>
  <si>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</si>
  <si>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</si>
  <si>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</si>
  <si>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</si>
  <si>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</si>
  <si>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</si>
  <si>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</si>
  <si>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</si>
  <si>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</si>
  <si>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</si>
  <si>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</si>
  <si>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</si>
  <si>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</si>
  <si>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</si>
  <si>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</si>
  <si>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</si>
  <si>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</si>
  <si>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</si>
  <si>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</si>
  <si>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</si>
  <si>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</si>
  <si>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</si>
  <si>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</si>
  <si>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</si>
  <si>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</si>
  <si>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</si>
  <si>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</si>
  <si>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</si>
  <si>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</si>
  <si>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</si>
  <si>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</si>
  <si>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</si>
  <si>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</si>
  <si>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</si>
  <si>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</si>
  <si>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</si>
  <si>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</si>
  <si>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</si>
  <si>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</si>
  <si>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</si>
  <si>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</si>
  <si>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</si>
  <si>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</si>
  <si>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</si>
  <si>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</si>
  <si>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</si>
  <si>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</si>
  <si>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</si>
  <si>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</si>
  <si>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</si>
  <si>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</si>
  <si>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</si>
  <si>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</si>
  <si>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</si>
  <si>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</si>
  <si>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</si>
  <si>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</si>
  <si>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</si>
  <si>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</si>
  <si>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</si>
  <si>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</si>
  <si>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</si>
  <si>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</si>
  <si>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</si>
  <si>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</si>
  <si>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</si>
  <si>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</si>
  <si>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</si>
  <si>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</si>
  <si>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</si>
  <si>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</si>
  <si>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</si>
  <si>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</si>
  <si>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</si>
  <si>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</si>
  <si>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</si>
  <si>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</si>
  <si>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</si>
  <si>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</si>
  <si>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</si>
  <si>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</si>
  <si>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</si>
  <si>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</si>
  <si>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</si>
  <si>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</si>
  <si>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</si>
  <si>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</si>
  <si>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</si>
  <si>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</si>
  <si>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</si>
  <si>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</si>
  <si>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</si>
  <si>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</si>
  <si>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</si>
  <si>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</si>
  <si>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</si>
  <si>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</si>
  <si>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</si>
  <si>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</si>
  <si>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</si>
  <si>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</si>
  <si>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</si>
  <si>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</si>
  <si>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</si>
  <si>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</si>
  <si>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</si>
  <si>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</si>
  <si>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</si>
  <si>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</si>
  <si>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</si>
  <si>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</si>
  <si>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</si>
  <si>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</si>
  <si>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</si>
  <si>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</si>
  <si>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</si>
  <si>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</si>
  <si>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</si>
  <si>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</si>
  <si>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</si>
  <si>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</si>
  <si>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</si>
  <si>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</si>
  <si>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</si>
  <si>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</si>
  <si>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</si>
  <si>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</si>
  <si>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</si>
  <si>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</si>
  <si>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</si>
  <si>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</si>
  <si>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</si>
  <si>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</si>
  <si>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</si>
  <si>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</si>
  <si>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</si>
  <si>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</si>
  <si>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</si>
  <si>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</si>
  <si>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</si>
  <si>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</si>
  <si>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</si>
  <si>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</si>
  <si>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</si>
  <si>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</si>
  <si>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</si>
  <si>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</si>
  <si>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</si>
  <si>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</si>
  <si>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</si>
  <si>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</si>
  <si>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</si>
  <si>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</si>
  <si>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</si>
  <si>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</si>
  <si>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</si>
  <si>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</si>
  <si>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</si>
  <si>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</si>
  <si>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</si>
  <si>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</si>
  <si>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</si>
  <si>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</si>
  <si>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</si>
  <si>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</si>
  <si>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</si>
  <si>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</si>
  <si>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</si>
  <si>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</si>
  <si>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</si>
  <si>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</si>
  <si>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</si>
  <si>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</si>
  <si>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</si>
  <si>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</si>
  <si>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</si>
  <si>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</si>
  <si>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</si>
  <si>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</si>
  <si>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</si>
  <si>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</si>
  <si>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</si>
  <si>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</si>
  <si>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</si>
  <si>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</si>
  <si>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</si>
  <si>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</si>
  <si>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</si>
  <si>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</si>
  <si>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</si>
  <si>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</si>
  <si>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</si>
  <si>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</si>
  <si>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</si>
  <si>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</si>
  <si>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</si>
  <si>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</si>
  <si>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</si>
  <si>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</si>
  <si>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</si>
  <si>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</si>
  <si>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</si>
  <si>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</si>
  <si>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</si>
  <si>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</si>
  <si>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</si>
  <si>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</si>
  <si>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</si>
  <si>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</si>
  <si>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</si>
  <si>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</si>
  <si>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</si>
  <si>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</si>
  <si>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</si>
  <si>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</si>
  <si>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</si>
  <si>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</si>
  <si>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</si>
  <si>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</si>
  <si>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</si>
  <si>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</si>
  <si>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</si>
  <si>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</si>
  <si>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</si>
  <si>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</si>
  <si>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</si>
  <si>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</si>
  <si>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</si>
  <si>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</si>
  <si>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</si>
  <si>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</si>
  <si>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</si>
  <si>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</si>
  <si>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</si>
  <si>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</si>
  <si>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</si>
  <si>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</si>
  <si>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</si>
  <si>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</si>
  <si>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</si>
  <si>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</si>
  <si>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</si>
  <si>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</si>
  <si>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</si>
  <si>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</si>
  <si>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</si>
  <si>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</si>
  <si>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</si>
  <si>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</si>
  <si>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</si>
  <si>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</si>
  <si>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</si>
  <si>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</si>
  <si>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</si>
  <si>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</si>
  <si>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</si>
  <si>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</si>
  <si>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</si>
  <si>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</si>
  <si>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</si>
  <si>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</si>
  <si>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</si>
  <si>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</si>
  <si>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</si>
  <si>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</si>
  <si>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</si>
  <si>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</si>
  <si>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</si>
  <si>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</si>
  <si>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</si>
  <si>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</si>
  <si>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</si>
  <si>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</si>
  <si>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</si>
  <si>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</si>
  <si>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</si>
  <si>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</si>
  <si>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</si>
  <si>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</si>
  <si>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</si>
  <si>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</si>
  <si>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</si>
  <si>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</si>
  <si>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</si>
  <si>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</si>
  <si>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</si>
  <si>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</si>
  <si>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</si>
  <si>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</si>
  <si>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</si>
  <si>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</si>
  <si>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</si>
  <si>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</si>
  <si>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</si>
  <si>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</si>
  <si>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</si>
  <si>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</si>
  <si>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</si>
  <si>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</si>
  <si>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</si>
  <si>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</si>
  <si>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</si>
  <si>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</si>
  <si>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</si>
  <si>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</si>
  <si>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</si>
  <si>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</si>
  <si>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</si>
  <si>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</si>
  <si>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</si>
  <si>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</si>
  <si>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</si>
  <si>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</si>
  <si>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</si>
  <si>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</si>
  <si>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</si>
  <si>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</si>
  <si>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</si>
  <si>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</si>
  <si>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</si>
  <si>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</si>
  <si>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</si>
  <si>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</si>
  <si>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</si>
  <si>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</si>
  <si>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</si>
  <si>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</si>
  <si>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</si>
  <si>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</si>
  <si>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</si>
  <si>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</si>
  <si>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</si>
  <si>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</si>
  <si>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</si>
  <si>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</si>
  <si>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</si>
  <si>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</si>
  <si>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</si>
  <si>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</si>
  <si>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</si>
  <si>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</si>
  <si>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</si>
  <si>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</si>
  <si>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</si>
  <si>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</si>
  <si>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</si>
  <si>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</si>
  <si>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</si>
  <si>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</si>
  <si>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</si>
  <si>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</si>
  <si>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</si>
  <si>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</si>
  <si>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</si>
  <si>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</si>
  <si>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</si>
  <si>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</si>
  <si>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</si>
  <si>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</si>
  <si>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</si>
  <si>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</si>
  <si>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</si>
  <si>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</si>
  <si>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</si>
  <si>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</si>
  <si>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</si>
  <si>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</si>
  <si>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</si>
  <si>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</si>
  <si>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</si>
  <si>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</si>
  <si>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</si>
  <si>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</si>
  <si>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</si>
  <si>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</si>
  <si>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</si>
  <si>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</si>
  <si>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</si>
  <si>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</si>
  <si>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</si>
  <si>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</si>
  <si>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</si>
  <si>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</si>
  <si>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</si>
  <si>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</si>
  <si>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</si>
  <si>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</si>
  <si>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</si>
  <si>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</si>
  <si>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</si>
  <si>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</si>
  <si>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</si>
  <si>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</si>
  <si>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</si>
  <si>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</si>
  <si>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</si>
  <si>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</si>
  <si>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</si>
  <si>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</si>
  <si>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</si>
  <si>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</si>
  <si>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</si>
  <si>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</si>
  <si>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</si>
  <si>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</si>
  <si>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</si>
  <si>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</si>
  <si>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</si>
  <si>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</si>
  <si>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</si>
  <si>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</si>
  <si>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</si>
  <si>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</si>
  <si>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</si>
  <si>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</si>
  <si>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</si>
  <si>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</si>
  <si>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</si>
  <si>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</si>
  <si>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</si>
  <si>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</si>
  <si>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</si>
  <si>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</si>
  <si>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</si>
  <si>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</si>
  <si>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</si>
  <si>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</si>
  <si>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</si>
  <si>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</si>
  <si>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</si>
  <si>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</si>
  <si>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</si>
  <si>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</si>
  <si>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</si>
  <si>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</si>
  <si>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</si>
  <si>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</si>
  <si>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</si>
  <si>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</si>
  <si>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</si>
  <si>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</si>
  <si>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</si>
  <si>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</si>
  <si>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</si>
  <si>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</si>
  <si>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</si>
  <si>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</si>
  <si>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</si>
  <si>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</si>
  <si>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</si>
  <si>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</si>
  <si>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</si>
  <si>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</si>
  <si>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</si>
  <si>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</si>
  <si>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</si>
  <si>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</si>
  <si>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</si>
  <si>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</si>
  <si>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</si>
  <si>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</si>
  <si>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</si>
  <si>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</si>
  <si>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</si>
  <si>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</si>
  <si>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</si>
  <si>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</si>
  <si>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</si>
  <si>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</si>
  <si>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</si>
  <si>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</si>
  <si>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</si>
  <si>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</si>
  <si>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</si>
  <si>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</si>
  <si>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</si>
  <si>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</si>
  <si>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</si>
  <si>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</si>
  <si>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</si>
  <si>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</si>
  <si>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</si>
  <si>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</si>
  <si>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</si>
  <si>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</si>
  <si>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</si>
  <si>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</si>
  <si>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</si>
  <si>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</si>
  <si>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</si>
  <si>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</si>
  <si>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</si>
  <si>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</si>
  <si>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</si>
  <si>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</si>
  <si>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</si>
  <si>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</si>
  <si>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</si>
  <si>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</si>
  <si>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</si>
  <si>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</si>
  <si>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</si>
  <si>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</si>
  <si>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</si>
  <si>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</si>
  <si>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</si>
  <si>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</si>
  <si>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</si>
  <si>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</si>
  <si>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</si>
  <si>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</si>
  <si>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</si>
  <si>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</si>
  <si>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</si>
  <si>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</si>
  <si>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</si>
  <si>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</si>
  <si>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</si>
  <si>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</si>
  <si>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</si>
  <si>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</si>
  <si>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</si>
  <si>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</si>
  <si>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</si>
  <si>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</si>
  <si>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</si>
  <si>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</si>
  <si>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</si>
  <si>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</si>
  <si>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</si>
  <si>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</si>
  <si>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</si>
  <si>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</si>
  <si>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</si>
  <si>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</si>
  <si>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</si>
  <si>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</si>
  <si>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</si>
  <si>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</si>
  <si>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</si>
  <si>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</si>
  <si>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</si>
  <si>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</si>
  <si>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</si>
  <si>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</si>
  <si>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</si>
  <si>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</si>
  <si>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</si>
  <si>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</si>
  <si>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</si>
  <si>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</si>
  <si>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</si>
  <si>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</si>
  <si>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</si>
  <si>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</si>
  <si>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</si>
  <si>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</si>
  <si>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</si>
  <si>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</si>
  <si>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</si>
  <si>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</si>
  <si>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</si>
  <si>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</si>
  <si>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</si>
  <si>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</si>
  <si>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</si>
  <si>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</si>
  <si>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</si>
  <si>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</si>
  <si>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</si>
  <si>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</si>
  <si>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</si>
  <si>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</si>
  <si>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</si>
  <si>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</si>
  <si>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</si>
  <si>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</si>
  <si>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</si>
  <si>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</si>
  <si>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</si>
  <si>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</si>
  <si>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</si>
  <si>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</si>
  <si>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</si>
  <si>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</si>
  <si>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</si>
  <si>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</si>
  <si>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</si>
  <si>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</si>
  <si>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</si>
  <si>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</si>
  <si>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</si>
  <si>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</si>
  <si>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</si>
  <si>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</si>
  <si>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</si>
  <si>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</si>
  <si>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</si>
  <si>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</si>
  <si>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</si>
  <si>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</si>
  <si>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</si>
  <si>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</si>
  <si>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</si>
  <si>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</si>
  <si>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</si>
  <si>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</si>
  <si>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</si>
  <si>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</si>
  <si>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</si>
  <si>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</si>
  <si>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</si>
  <si>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</si>
  <si>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</si>
  <si>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</si>
  <si>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</si>
  <si>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</si>
  <si>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</si>
  <si>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</si>
  <si>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</si>
  <si>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</si>
  <si>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</si>
  <si>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</si>
  <si>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</si>
  <si>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</si>
  <si>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</si>
  <si>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</si>
  <si>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</si>
  <si>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</si>
  <si>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</si>
  <si>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</si>
  <si>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</si>
  <si>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</si>
  <si>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</si>
  <si>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</si>
  <si>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</si>
  <si>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</si>
  <si>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</si>
  <si>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</si>
  <si>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</si>
  <si>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</si>
  <si>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</si>
  <si>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</si>
  <si>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</si>
  <si>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</si>
  <si>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</si>
  <si>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</si>
  <si>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</si>
  <si>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</si>
  <si>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</si>
  <si>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</si>
  <si>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</si>
  <si>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</si>
  <si>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</si>
  <si>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</si>
  <si>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</si>
  <si>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</si>
  <si>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</si>
  <si>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</si>
  <si>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</si>
  <si>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</si>
  <si>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</si>
  <si>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</si>
  <si>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</si>
  <si>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</si>
  <si>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</si>
  <si>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</si>
  <si>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</si>
  <si>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</si>
  <si>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</si>
  <si>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</si>
  <si>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</si>
  <si>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</si>
  <si>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</si>
  <si>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</si>
  <si>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</si>
  <si>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</si>
  <si>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</si>
  <si>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</si>
  <si>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</si>
  <si>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</si>
  <si>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</si>
  <si>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</si>
  <si>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</si>
  <si>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</si>
  <si>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</si>
  <si>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</si>
  <si>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</si>
  <si>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</si>
  <si>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</si>
  <si>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</si>
  <si>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</si>
  <si>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</si>
  <si>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</si>
  <si>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</si>
  <si>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</si>
  <si>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</si>
  <si>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</si>
  <si>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</si>
  <si>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</si>
  <si>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</si>
  <si>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</si>
  <si>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</si>
  <si>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</si>
  <si>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</si>
  <si>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</si>
  <si>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</si>
  <si>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</si>
  <si>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</si>
  <si>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</si>
  <si>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</si>
  <si>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</si>
  <si>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</si>
  <si>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</si>
  <si>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</si>
  <si>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</si>
  <si>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</si>
  <si>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</si>
  <si>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</si>
  <si>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</si>
  <si>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</si>
  <si>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</si>
  <si>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</si>
  <si>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</si>
  <si>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</si>
  <si>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</si>
  <si>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</si>
  <si>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</si>
  <si>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</si>
  <si>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</si>
  <si>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</si>
  <si>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</si>
  <si>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</si>
  <si>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</si>
  <si>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</si>
  <si>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</si>
  <si>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</si>
  <si>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</si>
  <si>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</si>
  <si>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</si>
  <si>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</si>
  <si>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</si>
  <si>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</si>
  <si>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</si>
  <si>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</si>
  <si>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</si>
  <si>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</si>
  <si>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</si>
  <si>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</si>
  <si>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</si>
  <si>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</si>
  <si>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</si>
  <si>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</si>
  <si>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</si>
  <si>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</si>
  <si>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</si>
  <si>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</si>
  <si>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</si>
  <si>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</si>
  <si>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</si>
  <si>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</si>
  <si>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</si>
  <si>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</si>
  <si>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</si>
  <si>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</si>
  <si>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</si>
  <si>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</si>
  <si>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</si>
  <si>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</si>
  <si>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</si>
  <si>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</si>
  <si>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</si>
  <si>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</si>
  <si>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</si>
  <si>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</si>
  <si>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</si>
  <si>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</si>
  <si>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</si>
  <si>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</si>
  <si>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</si>
  <si>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</si>
  <si>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</si>
  <si>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</si>
  <si>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</si>
  <si>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</si>
  <si>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</si>
  <si>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</si>
  <si>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</si>
  <si>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</si>
  <si>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</si>
  <si>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</si>
  <si>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</si>
  <si>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</si>
  <si>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</si>
  <si>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</si>
  <si>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</si>
  <si>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</si>
  <si>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</si>
  <si>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</si>
  <si>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</si>
  <si>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</si>
  <si>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</si>
  <si>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</si>
  <si>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</si>
  <si>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</si>
  <si>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</si>
  <si>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</si>
  <si>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</si>
  <si>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</si>
  <si>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</si>
  <si>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</si>
  <si>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</si>
  <si>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</si>
  <si>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</si>
  <si>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</si>
  <si>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</si>
  <si>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</si>
  <si>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</si>
  <si>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</si>
  <si>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</si>
  <si>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</si>
  <si>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</si>
  <si>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</si>
  <si>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</si>
  <si>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</si>
  <si>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</si>
  <si>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</si>
  <si>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</si>
  <si>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</si>
  <si>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</si>
  <si>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</si>
  <si>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</si>
  <si>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</si>
  <si>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</si>
  <si>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</si>
  <si>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</si>
  <si>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</si>
  <si>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</si>
  <si>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</si>
  <si>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</si>
  <si>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</si>
  <si>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</si>
  <si>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</si>
  <si>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</si>
  <si>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</si>
  <si>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</si>
  <si>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</si>
  <si>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</si>
  <si>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</si>
  <si>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</si>
  <si>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</si>
  <si>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</si>
  <si>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</si>
  <si>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</si>
  <si>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</si>
  <si>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</si>
  <si>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</si>
  <si>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</si>
  <si>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</si>
  <si>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</si>
  <si>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</si>
  <si>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</si>
  <si>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</si>
  <si>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</si>
  <si>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</si>
  <si>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</si>
  <si>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</si>
  <si>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</si>
  <si>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</si>
  <si>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</si>
  <si>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</si>
  <si>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</si>
  <si>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</si>
  <si>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</si>
  <si>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</si>
  <si>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</si>
  <si>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</si>
  <si>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</si>
  <si>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</si>
  <si>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</si>
  <si>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</si>
  <si>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</si>
  <si>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</si>
  <si>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</si>
  <si>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</si>
  <si>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</si>
  <si>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</si>
  <si>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</si>
  <si>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</si>
  <si>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</si>
  <si>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</si>
  <si>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</si>
  <si>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</si>
  <si>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</si>
  <si>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</si>
  <si>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</si>
  <si>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</si>
  <si>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</si>
  <si>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</si>
  <si>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</si>
  <si>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</si>
  <si>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</si>
  <si>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</si>
  <si>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</si>
  <si>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</si>
  <si>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</si>
  <si>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</si>
  <si>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</si>
  <si>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</si>
  <si>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</si>
  <si>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</si>
  <si>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</si>
  <si>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</si>
  <si>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</si>
  <si>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</si>
  <si>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</si>
  <si>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</si>
  <si>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</si>
  <si>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</si>
  <si>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</si>
  <si>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</si>
  <si>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</si>
  <si>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</si>
  <si>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</si>
  <si>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</si>
  <si>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</si>
  <si>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</si>
  <si>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</si>
  <si>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</si>
  <si>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</si>
  <si>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</si>
  <si>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</si>
  <si>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</si>
  <si>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</si>
  <si>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</si>
  <si>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</si>
  <si>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</si>
  <si>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</si>
  <si>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</si>
  <si>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</si>
  <si>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</si>
  <si>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</si>
  <si>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</si>
  <si>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</si>
  <si>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</si>
  <si>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</si>
  <si>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</si>
  <si>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</si>
  <si>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</si>
  <si>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</si>
  <si>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</si>
  <si>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</si>
  <si>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</si>
  <si>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</si>
  <si>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</si>
  <si>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</si>
  <si>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</si>
  <si>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</si>
  <si>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</si>
  <si>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</si>
  <si>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</si>
  <si>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</si>
  <si>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</si>
  <si>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</si>
  <si>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</si>
  <si>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</si>
  <si>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</si>
  <si>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</si>
  <si>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</si>
  <si>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</si>
  <si>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</si>
  <si>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</si>
  <si>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</si>
  <si>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</si>
  <si>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</si>
  <si>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</si>
  <si>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</si>
  <si>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</si>
  <si>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</si>
  <si>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</si>
  <si>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</si>
  <si>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</si>
  <si>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</si>
  <si>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</si>
  <si>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</si>
  <si>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</si>
  <si>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</si>
  <si>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</si>
  <si>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</si>
  <si>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</si>
  <si>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</si>
  <si>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</si>
  <si>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</si>
  <si>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</si>
  <si>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</si>
  <si>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</si>
  <si>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</si>
  <si>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</si>
  <si>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</si>
  <si>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</si>
  <si>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</si>
  <si>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</si>
  <si>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</si>
  <si>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</si>
  <si>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</si>
  <si>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</si>
  <si>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</si>
  <si>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</si>
  <si>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</si>
  <si>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</si>
  <si>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</si>
  <si>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</si>
  <si>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</si>
  <si>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</si>
  <si>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</si>
  <si>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</si>
  <si>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</si>
  <si>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</si>
  <si>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</si>
  <si>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</si>
  <si>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</si>
  <si>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</si>
  <si>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</si>
  <si>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</si>
  <si>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</si>
  <si>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</si>
  <si>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</si>
  <si>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</si>
  <si>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</si>
  <si>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</si>
  <si>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</si>
  <si>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</si>
  <si>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</si>
  <si>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</si>
  <si>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</si>
  <si>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</si>
  <si>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</si>
  <si>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</si>
  <si>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</si>
  <si>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</si>
  <si>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</si>
  <si>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</si>
  <si>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</si>
  <si>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</si>
  <si>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</si>
  <si>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</si>
  <si>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</si>
  <si>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</si>
  <si>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</si>
  <si>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</si>
  <si>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</si>
  <si>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</si>
  <si>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</si>
  <si>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</si>
  <si>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</si>
  <si>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</si>
  <si>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</si>
  <si>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</si>
  <si>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</si>
  <si>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</si>
  <si>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</si>
  <si>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</si>
  <si>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</si>
  <si>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</si>
  <si>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</si>
  <si>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</si>
  <si>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</si>
  <si>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</si>
  <si>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</si>
  <si>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</si>
  <si>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</si>
  <si>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</si>
  <si>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</si>
  <si>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</si>
  <si>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</si>
  <si>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</si>
  <si>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</si>
  <si>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</si>
  <si>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</si>
  <si>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</si>
  <si>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</si>
  <si>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</si>
  <si>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</si>
  <si>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</si>
  <si>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</si>
  <si>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</si>
  <si>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</si>
  <si>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</si>
  <si>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</si>
  <si>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</si>
  <si>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</si>
  <si>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</si>
  <si>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</si>
  <si>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</si>
  <si>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</si>
  <si>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</si>
  <si>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</si>
  <si>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</si>
  <si>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</si>
  <si>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</si>
  <si>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</si>
  <si>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</si>
  <si>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</si>
  <si>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</si>
  <si>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</si>
  <si>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</si>
  <si>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</si>
  <si>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</si>
  <si>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</si>
  <si>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</si>
  <si>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</si>
  <si>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</si>
  <si>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</si>
  <si>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</si>
  <si>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</si>
  <si>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</si>
  <si>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</si>
  <si>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</si>
  <si>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</si>
  <si>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</si>
  <si>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</si>
  <si>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</si>
  <si>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</si>
  <si>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</si>
  <si>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</si>
  <si>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</si>
  <si>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</si>
  <si>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</si>
  <si>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</si>
  <si>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</si>
  <si>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</si>
  <si>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</si>
  <si>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</si>
  <si>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</si>
  <si>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</si>
  <si>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</si>
  <si>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</si>
  <si>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</si>
  <si>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</si>
  <si>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</si>
  <si>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</si>
  <si>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</si>
  <si>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</si>
  <si>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</si>
  <si>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</si>
  <si>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</si>
  <si>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</si>
  <si>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</si>
  <si>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</si>
  <si>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</si>
  <si>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</si>
  <si>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</si>
  <si>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</si>
  <si>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</si>
  <si>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</si>
  <si>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</si>
  <si>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</si>
  <si>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</si>
  <si>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</si>
  <si>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</si>
  <si>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</si>
  <si>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</si>
  <si>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</si>
  <si>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</si>
  <si>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</si>
  <si>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</si>
  <si>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</si>
  <si>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</si>
  <si>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</si>
  <si>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</si>
  <si>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</si>
  <si>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</si>
  <si>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</si>
  <si>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</si>
  <si>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</si>
  <si>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</si>
  <si>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</si>
  <si>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</si>
  <si>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</si>
  <si>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</si>
  <si>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</si>
  <si>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</si>
  <si>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</si>
  <si>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</si>
  <si>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</si>
  <si>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</si>
  <si>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</si>
  <si>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</si>
  <si>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</si>
  <si>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</si>
  <si>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</si>
  <si>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</si>
  <si>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</si>
  <si>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</si>
  <si>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</si>
  <si>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</si>
  <si>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</si>
  <si>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</si>
  <si>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</si>
  <si>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</si>
  <si>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</si>
  <si>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</si>
  <si>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</si>
  <si>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</si>
  <si>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</si>
  <si>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</si>
  <si>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</si>
  <si>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</si>
  <si>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</si>
  <si>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</si>
  <si>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</si>
  <si>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</si>
  <si>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</si>
  <si>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</si>
  <si>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</si>
  <si>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</si>
  <si>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</si>
  <si>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</si>
  <si>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</si>
  <si>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</si>
  <si>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</si>
  <si>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</si>
  <si>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</si>
  <si>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</si>
  <si>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</si>
  <si>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</si>
  <si>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</si>
  <si>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</si>
  <si>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</si>
  <si>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</si>
  <si>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</si>
  <si>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</si>
  <si>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</si>
  <si>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</si>
  <si>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</si>
  <si>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</si>
  <si>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</si>
  <si>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</si>
  <si>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</si>
  <si>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</si>
  <si>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</si>
  <si>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</si>
  <si>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</si>
  <si>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</si>
  <si>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</si>
  <si>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</si>
  <si>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</si>
  <si>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</si>
  <si>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</si>
  <si>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</si>
  <si>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</si>
  <si>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</si>
  <si>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</si>
  <si>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</si>
  <si>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</si>
  <si>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</si>
  <si>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</si>
  <si>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</si>
  <si>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</si>
  <si>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</si>
  <si>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</si>
  <si>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</si>
  <si>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</si>
  <si>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</si>
  <si>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</si>
  <si>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</si>
  <si>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</si>
  <si>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</si>
  <si>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</si>
  <si>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</si>
  <si>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</si>
  <si>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</si>
  <si>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</si>
  <si>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</si>
  <si>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</si>
  <si>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</si>
  <si>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</si>
  <si>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</si>
  <si>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</si>
  <si>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</si>
  <si>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</si>
  <si>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</si>
  <si>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</si>
  <si>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</si>
  <si>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</si>
  <si>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</si>
  <si>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</si>
  <si>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</si>
  <si>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</si>
  <si>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</si>
  <si>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</si>
  <si>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</si>
  <si>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</si>
  <si>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</si>
  <si>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</si>
  <si>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</si>
  <si>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</si>
  <si>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</si>
  <si>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</si>
  <si>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</si>
  <si>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</si>
  <si>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</si>
  <si>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</si>
  <si>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</si>
  <si>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</si>
  <si>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</si>
  <si>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</si>
  <si>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</si>
  <si>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</si>
  <si>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</si>
  <si>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</si>
  <si>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</si>
  <si>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</si>
  <si>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</si>
  <si>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</si>
  <si>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</si>
  <si>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</si>
  <si>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</si>
  <si>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</si>
  <si>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</si>
  <si>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</si>
  <si>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</si>
  <si>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</si>
  <si>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</si>
  <si>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</si>
  <si>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</si>
  <si>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</si>
  <si>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</si>
  <si>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</si>
  <si>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</si>
  <si>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</si>
  <si>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</si>
  <si>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</si>
  <si>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</si>
  <si>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</si>
  <si>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</si>
  <si>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</si>
  <si>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</si>
  <si>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</si>
  <si>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</si>
  <si>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</si>
  <si>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</si>
  <si>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</si>
  <si>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</si>
  <si>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</si>
  <si>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</si>
  <si>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</si>
  <si>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</si>
  <si>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</si>
  <si>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</si>
  <si>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</si>
  <si>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</si>
  <si>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</si>
  <si>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</si>
  <si>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</si>
  <si>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</si>
  <si>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</si>
  <si>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</si>
  <si>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</si>
  <si>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</si>
  <si>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</si>
  <si>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</si>
  <si>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</si>
  <si>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</si>
  <si>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</si>
  <si>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</si>
  <si>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</si>
  <si>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</si>
  <si>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</si>
  <si>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</si>
  <si>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</si>
  <si>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</si>
  <si>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</si>
  <si>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</si>
  <si>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</si>
  <si>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</si>
  <si>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</si>
  <si>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</si>
  <si>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</si>
  <si>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</si>
  <si>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</si>
  <si>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</si>
  <si>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</si>
  <si>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</si>
  <si>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</si>
  <si>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</si>
  <si>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</si>
  <si>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</si>
  <si>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</si>
  <si>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</si>
  <si>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</si>
  <si>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</si>
  <si>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</si>
  <si>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</si>
  <si>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</si>
  <si>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</si>
  <si>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</si>
  <si>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</si>
  <si>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</si>
  <si>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</si>
  <si>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</si>
  <si>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</si>
  <si>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</si>
  <si>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</si>
  <si>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</si>
  <si>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</si>
  <si>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</si>
  <si>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</si>
  <si>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</si>
  <si>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</si>
  <si>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</si>
  <si>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</si>
  <si>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</si>
  <si>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</si>
  <si>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</si>
  <si>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</si>
  <si>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</si>
  <si>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</si>
  <si>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</si>
  <si>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</si>
  <si>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</si>
  <si>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</si>
  <si>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</si>
  <si>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</si>
  <si>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</si>
  <si>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</si>
  <si>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</si>
  <si>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</si>
  <si>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</si>
  <si>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</si>
  <si>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</si>
  <si>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</si>
  <si>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</si>
  <si>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</si>
  <si>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</si>
  <si>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</si>
  <si>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</si>
  <si>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</si>
  <si>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</si>
  <si>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</si>
  <si>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</si>
  <si>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</si>
  <si>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</si>
  <si>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</si>
  <si>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</si>
  <si>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</si>
  <si>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</si>
  <si>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</si>
  <si>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</si>
  <si>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</si>
  <si>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</si>
  <si>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</si>
  <si>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</si>
  <si>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</si>
  <si>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</si>
  <si>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</si>
  <si>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</si>
  <si>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</si>
  <si>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</si>
  <si>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</si>
  <si>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</si>
  <si>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</si>
  <si>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</si>
  <si>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</si>
  <si>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</si>
  <si>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</si>
  <si>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</si>
  <si>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</si>
  <si>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</si>
  <si>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</si>
  <si>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</si>
  <si>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</si>
  <si>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</si>
  <si>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</si>
  <si>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</si>
  <si>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</si>
  <si>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</si>
  <si>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</si>
  <si>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</si>
  <si>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</si>
  <si>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</si>
  <si>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</si>
  <si>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</si>
  <si>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</si>
  <si>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</si>
  <si>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</si>
  <si>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</si>
  <si>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</si>
  <si>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</si>
  <si>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</si>
  <si>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</si>
  <si>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</si>
  <si>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</si>
  <si>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</si>
  <si>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</si>
  <si>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</si>
  <si>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</si>
  <si>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</si>
  <si>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</si>
  <si>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</si>
  <si>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</si>
  <si>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</si>
  <si>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</si>
  <si>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</si>
  <si>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</si>
  <si>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</si>
  <si>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</si>
  <si>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</si>
  <si>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</si>
  <si>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</si>
  <si>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</si>
  <si>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</si>
  <si>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</si>
  <si>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</si>
  <si>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</si>
  <si>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</si>
  <si>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</si>
  <si>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</si>
  <si>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</si>
  <si>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</si>
  <si>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</si>
  <si>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</si>
  <si>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</si>
  <si>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</si>
  <si>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</si>
  <si>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</si>
  <si>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</si>
  <si>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</si>
  <si>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</si>
  <si>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</si>
  <si>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</si>
  <si>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</si>
  <si>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</si>
  <si>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</si>
  <si>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</si>
  <si>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</si>
  <si>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</si>
  <si>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</si>
  <si>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</si>
  <si>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</si>
  <si>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</si>
  <si>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</si>
  <si>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</si>
  <si>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</si>
  <si>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</si>
  <si>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</si>
  <si>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</si>
  <si>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</si>
  <si>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</si>
  <si>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</si>
  <si>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</si>
  <si>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</si>
  <si>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</si>
  <si>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</si>
  <si>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</si>
  <si>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</si>
  <si>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</si>
  <si>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</si>
  <si>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</si>
  <si>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</si>
  <si>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</si>
  <si>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</si>
  <si>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</si>
  <si>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</si>
  <si>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</si>
  <si>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</si>
  <si>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</si>
  <si>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</si>
  <si>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</si>
  <si>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</si>
  <si>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</si>
  <si>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</si>
  <si>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</si>
  <si>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</si>
  <si>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</si>
  <si>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</si>
  <si>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</si>
  <si>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</si>
  <si>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</si>
  <si>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</si>
  <si>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</si>
  <si>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</si>
  <si>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</si>
  <si>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</si>
  <si>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</si>
  <si>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</si>
  <si>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</si>
  <si>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</si>
  <si>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</si>
  <si>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</si>
  <si>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</si>
  <si>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</si>
  <si>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</si>
  <si>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</si>
  <si>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</si>
  <si>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</si>
  <si>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</si>
  <si>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</si>
  <si>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</si>
  <si>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</si>
  <si>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</si>
  <si>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</si>
  <si>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</si>
  <si>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</si>
  <si>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</si>
  <si>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</si>
  <si>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</si>
  <si>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</si>
  <si>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</si>
  <si>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</si>
  <si>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</si>
  <si>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</si>
  <si>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</si>
  <si>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</si>
  <si>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</si>
  <si>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</si>
  <si>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</si>
  <si>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</si>
  <si>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</si>
  <si>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</si>
  <si>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</si>
  <si>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</si>
  <si>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</si>
  <si>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</si>
  <si>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</si>
  <si>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</si>
  <si>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</si>
  <si>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</si>
  <si>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</si>
  <si>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</si>
  <si>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</si>
  <si>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</si>
  <si>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</si>
  <si>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</si>
  <si>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</si>
  <si>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</si>
  <si>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</si>
  <si>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</si>
  <si>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</si>
  <si>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</si>
  <si>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</si>
  <si>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</si>
  <si>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</si>
  <si>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</si>
  <si>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</si>
  <si>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</si>
  <si>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</si>
  <si>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</si>
  <si>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</si>
  <si>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</si>
  <si>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</si>
  <si>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</si>
  <si>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</si>
  <si>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</si>
  <si>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</si>
  <si>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</si>
  <si>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</si>
  <si>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</si>
  <si>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</si>
  <si>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</si>
  <si>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</si>
  <si>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</si>
  <si>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</si>
  <si>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</si>
  <si>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</si>
  <si>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</si>
  <si>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</si>
  <si>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</si>
  <si>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</si>
  <si>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</si>
  <si>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</si>
  <si>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</si>
  <si>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</si>
  <si>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</si>
  <si>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</si>
  <si>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</si>
  <si>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</si>
  <si>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</si>
  <si>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</si>
  <si>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</si>
  <si>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</si>
  <si>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</si>
  <si>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</si>
  <si>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</si>
  <si>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</si>
  <si>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</si>
  <si>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</si>
  <si>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</si>
  <si>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</si>
  <si>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</si>
  <si>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</si>
  <si>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</si>
  <si>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</si>
  <si>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</si>
  <si>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</si>
  <si>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</si>
  <si>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</si>
  <si>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</si>
  <si>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</si>
  <si>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</si>
  <si>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</si>
  <si>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</si>
  <si>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</si>
  <si>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</si>
  <si>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</si>
  <si>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</si>
  <si>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</si>
  <si>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</si>
  <si>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</si>
  <si>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</si>
  <si>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</si>
  <si>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</si>
  <si>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</si>
  <si>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</si>
  <si>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</si>
  <si>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</si>
  <si>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</si>
  <si>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</si>
  <si>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</si>
  <si>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</si>
  <si>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</si>
  <si>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</si>
  <si>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</si>
  <si>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</si>
  <si>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</si>
  <si>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</si>
  <si>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</si>
  <si>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</si>
  <si>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</si>
  <si>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</si>
  <si>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</si>
  <si>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</si>
  <si>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</si>
  <si>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</si>
  <si>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</si>
  <si>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</si>
  <si>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</si>
  <si>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</si>
  <si>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</si>
  <si>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</si>
  <si>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</si>
  <si>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</si>
  <si>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</si>
  <si>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</si>
  <si>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</si>
  <si>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</si>
  <si>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</si>
  <si>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</si>
  <si>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</si>
  <si>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</si>
  <si>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</si>
  <si>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</si>
  <si>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</si>
  <si>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</si>
  <si>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</si>
  <si>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</si>
  <si>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</si>
  <si>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</si>
  <si>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</si>
  <si>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</si>
  <si>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</si>
  <si>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</si>
  <si>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</si>
  <si>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</si>
  <si>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</si>
  <si>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</si>
  <si>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</si>
  <si>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</si>
  <si>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</si>
  <si>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</si>
  <si>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</si>
  <si>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</si>
  <si>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</si>
  <si>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</si>
  <si>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</si>
  <si>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</si>
  <si>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</si>
  <si>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</si>
  <si>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</si>
  <si>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</si>
  <si>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</si>
  <si>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</si>
  <si>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</si>
  <si>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</si>
  <si>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</si>
  <si>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</si>
  <si>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</si>
  <si>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</si>
  <si>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</si>
  <si>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</si>
  <si>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</si>
  <si>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</si>
  <si>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</si>
  <si>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</si>
  <si>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</si>
  <si>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</si>
  <si>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</si>
  <si>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</si>
  <si>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</si>
  <si>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</si>
  <si>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</si>
  <si>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</si>
  <si>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</si>
  <si>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</si>
  <si>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</si>
  <si>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</si>
  <si>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</si>
  <si>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</si>
  <si>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</si>
  <si>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</si>
  <si>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</si>
  <si>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</si>
  <si>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</si>
  <si>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</si>
  <si>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</si>
  <si>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</si>
  <si>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</si>
  <si>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</si>
  <si>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</si>
  <si>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</si>
  <si>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</si>
  <si>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</si>
  <si>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</si>
  <si>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</si>
  <si>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</si>
  <si>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</si>
  <si>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</si>
  <si>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</si>
  <si>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</si>
  <si>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</si>
  <si>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</si>
  <si>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</si>
  <si>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</si>
  <si>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</si>
  <si>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</si>
  <si>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</si>
  <si>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</si>
  <si>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</si>
  <si>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</si>
  <si>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</si>
  <si>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</si>
  <si>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</si>
  <si>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</si>
  <si>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</si>
  <si>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</si>
  <si>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</si>
  <si>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</si>
  <si>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</si>
  <si>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</si>
  <si>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</si>
  <si>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</si>
  <si>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</si>
  <si>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</si>
  <si>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</si>
  <si>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</si>
  <si>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</si>
  <si>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</si>
  <si>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</si>
  <si>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</si>
  <si>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</si>
  <si>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</si>
  <si>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</si>
  <si>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</si>
  <si>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</si>
  <si>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</si>
  <si>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</si>
  <si>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</si>
  <si>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</si>
  <si>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</si>
  <si>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</si>
  <si>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</si>
  <si>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</si>
  <si>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</si>
  <si>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</si>
  <si>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</si>
  <si>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</si>
  <si>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</si>
  <si>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</si>
  <si>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</si>
  <si>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</si>
  <si>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</si>
  <si>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</si>
  <si>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</si>
  <si>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</si>
  <si>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</si>
  <si>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</si>
  <si>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</si>
  <si>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</si>
  <si>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</si>
  <si>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</si>
  <si>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</si>
  <si>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</si>
  <si>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</si>
  <si>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</si>
  <si>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</si>
  <si>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</si>
  <si>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</si>
  <si>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</si>
  <si>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</si>
  <si>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</si>
  <si>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</si>
  <si>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</si>
  <si>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</si>
  <si>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</si>
  <si>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</si>
  <si>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</si>
  <si>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</si>
  <si>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</si>
  <si>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</si>
  <si>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</si>
  <si>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</si>
  <si>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</si>
  <si>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</si>
  <si>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</si>
  <si>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</si>
  <si>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</si>
  <si>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</si>
  <si>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</si>
  <si>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</si>
  <si>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</si>
  <si>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</si>
  <si>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</si>
  <si>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</si>
  <si>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</si>
  <si>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</si>
  <si>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</si>
  <si>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</si>
  <si>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</si>
  <si>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</si>
  <si>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</si>
  <si>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</si>
  <si>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</si>
  <si>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</si>
  <si>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</si>
  <si>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</si>
  <si>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</si>
  <si>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</si>
  <si>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</si>
  <si>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</si>
  <si>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</si>
  <si>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</si>
  <si>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</si>
  <si>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</si>
  <si>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</si>
  <si>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</si>
  <si>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</si>
  <si>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</si>
  <si>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</si>
  <si>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</si>
  <si>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</si>
  <si>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</si>
  <si>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</si>
  <si>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</si>
  <si>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</si>
  <si>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</si>
  <si>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</si>
  <si>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</si>
  <si>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</si>
  <si>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</si>
  <si>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</si>
  <si>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</si>
  <si>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</si>
  <si>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</si>
  <si>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</si>
  <si>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</si>
  <si>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</si>
  <si>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</si>
  <si>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</si>
  <si>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</si>
  <si>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</si>
  <si>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</si>
  <si>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</si>
  <si>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</si>
  <si>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</si>
  <si>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</si>
  <si>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</si>
  <si>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</si>
  <si>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</si>
  <si>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</si>
  <si>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</si>
  <si>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</si>
  <si>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</si>
  <si>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</si>
  <si>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</si>
  <si>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</si>
  <si>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</si>
  <si>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</si>
  <si>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</si>
  <si>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</si>
  <si>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</si>
  <si>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</si>
  <si>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</si>
  <si>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</si>
  <si>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</si>
  <si>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</si>
  <si>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</si>
  <si>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</si>
  <si>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</si>
  <si>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</si>
  <si>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</si>
  <si>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</si>
  <si>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</si>
  <si>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</si>
  <si>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</si>
  <si>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</si>
  <si>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</si>
  <si>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</si>
  <si>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</si>
  <si>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</si>
  <si>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</si>
  <si>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</si>
  <si>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</si>
  <si>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</si>
  <si>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</si>
  <si>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</si>
  <si>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</si>
  <si>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</si>
  <si>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</si>
  <si>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</si>
  <si>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</si>
  <si>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</si>
  <si>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</si>
  <si>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</si>
  <si>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</si>
  <si>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</si>
  <si>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</si>
  <si>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</si>
  <si>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</si>
  <si>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</si>
  <si>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</si>
  <si>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</si>
  <si>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</si>
  <si>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</si>
  <si>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</si>
  <si>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</si>
  <si>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</si>
  <si>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</si>
  <si>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</si>
  <si>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</si>
  <si>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</si>
  <si>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</si>
  <si>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</si>
  <si>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</si>
  <si>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</si>
  <si>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</si>
  <si>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</si>
  <si>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</si>
  <si>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</si>
  <si>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</si>
  <si>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</si>
  <si>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</si>
  <si>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</si>
  <si>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</si>
  <si>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</si>
  <si>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</si>
  <si>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</si>
  <si>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</si>
  <si>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</si>
  <si>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</si>
  <si>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</si>
  <si>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</si>
  <si>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</si>
  <si>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</si>
  <si>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</si>
  <si>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</si>
  <si>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</si>
  <si>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</si>
  <si>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</si>
  <si>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</si>
  <si>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</si>
  <si>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</si>
  <si>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</si>
  <si>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</si>
  <si>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</si>
  <si>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</si>
  <si>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</si>
  <si>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</si>
  <si>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</si>
  <si>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</si>
  <si>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</si>
  <si>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</si>
  <si>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</si>
  <si>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</si>
  <si>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</si>
  <si>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</si>
  <si>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</si>
  <si>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</si>
  <si>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</si>
  <si>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</si>
  <si>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</si>
  <si>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</si>
  <si>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</si>
  <si>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</si>
  <si>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</si>
  <si>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</si>
  <si>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</si>
  <si>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</si>
  <si>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</si>
  <si>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</si>
  <si>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</si>
  <si>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</si>
  <si>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</si>
  <si>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</si>
  <si>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</si>
  <si>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</si>
  <si>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</si>
  <si>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</si>
  <si>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</si>
  <si>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</si>
  <si>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</si>
  <si>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</si>
  <si>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</si>
  <si>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</si>
  <si>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</si>
  <si>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</si>
  <si>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</si>
  <si>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</si>
  <si>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</si>
  <si>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</si>
  <si>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</si>
  <si>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</si>
  <si>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</si>
  <si>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</si>
  <si>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</si>
  <si>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</si>
  <si>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</si>
  <si>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</si>
  <si>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</si>
  <si>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</si>
  <si>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</si>
  <si>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</si>
  <si>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</si>
  <si>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</si>
  <si>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</si>
  <si>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</si>
  <si>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</si>
  <si>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</si>
  <si>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</si>
  <si>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</si>
  <si>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</si>
  <si>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</si>
  <si>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</si>
  <si>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</si>
  <si>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</si>
  <si>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</si>
  <si>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</si>
  <si>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</si>
  <si>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</si>
  <si>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</si>
  <si>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</si>
  <si>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</si>
  <si>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</si>
  <si>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</si>
  <si>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</si>
  <si>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</si>
  <si>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</si>
  <si>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</si>
  <si>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</si>
  <si>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</si>
  <si>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</si>
  <si>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</si>
  <si>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</si>
  <si>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</si>
  <si>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</si>
  <si>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</si>
  <si>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</si>
  <si>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</si>
  <si>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</si>
  <si>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</si>
  <si>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</si>
  <si>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</si>
  <si>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</si>
  <si>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</si>
  <si>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</si>
  <si>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</si>
  <si>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</si>
  <si>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</si>
  <si>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</si>
  <si>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</si>
  <si>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</si>
  <si>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</si>
  <si>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</si>
  <si>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</si>
  <si>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</si>
  <si>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</si>
  <si>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</si>
  <si>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</si>
  <si>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</si>
  <si>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</si>
  <si>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</si>
  <si>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</si>
  <si>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</si>
  <si>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</si>
  <si>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</si>
  <si>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</si>
  <si>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</si>
  <si>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</si>
  <si>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</si>
  <si>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</si>
  <si>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</si>
  <si>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</si>
  <si>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</si>
  <si>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</si>
  <si>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</si>
  <si>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</si>
  <si>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</si>
  <si>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</si>
  <si>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</si>
  <si>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</si>
  <si>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</si>
  <si>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</si>
  <si>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</si>
  <si>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</si>
  <si>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</si>
  <si>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</si>
  <si>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</si>
  <si>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</si>
  <si>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</si>
  <si>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</si>
  <si>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</si>
  <si>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</si>
  <si>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</si>
  <si>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</si>
  <si>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</si>
  <si>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</si>
  <si>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</si>
  <si>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</si>
  <si>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</si>
  <si>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</si>
  <si>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</si>
  <si>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</si>
  <si>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</si>
  <si>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</si>
  <si>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</si>
  <si>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</si>
  <si>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</si>
  <si>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</si>
  <si>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</si>
  <si>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</si>
  <si>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</si>
  <si>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</si>
  <si>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</si>
  <si>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</si>
  <si>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</si>
  <si>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</si>
  <si>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</si>
  <si>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</si>
  <si>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</si>
  <si>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</si>
  <si>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</si>
  <si>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</si>
  <si>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</si>
  <si>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</si>
  <si>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</si>
  <si>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</si>
  <si>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</si>
  <si>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</si>
  <si>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</si>
  <si>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</si>
  <si>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</si>
  <si>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</si>
  <si>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</si>
  <si>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</si>
  <si>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</si>
  <si>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</si>
  <si>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</si>
  <si>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</si>
  <si>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</si>
  <si>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</si>
  <si>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</si>
  <si>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</si>
  <si>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</si>
  <si>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</si>
  <si>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</si>
  <si>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</si>
  <si>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</si>
  <si>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</si>
  <si>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</si>
  <si>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</si>
  <si>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</si>
  <si>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</si>
  <si>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</si>
  <si>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</si>
  <si>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</si>
  <si>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</si>
  <si>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</si>
  <si>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</si>
  <si>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</si>
  <si>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</si>
  <si>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</si>
  <si>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</si>
  <si>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</si>
  <si>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</si>
  <si>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</si>
  <si>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</si>
  <si>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</si>
  <si>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</si>
  <si>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</si>
  <si>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</si>
  <si>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</si>
  <si>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</si>
  <si>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</si>
  <si>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</si>
  <si>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</si>
  <si>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</si>
  <si>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</si>
  <si>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</si>
  <si>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</si>
  <si>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</si>
  <si>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</si>
  <si>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</si>
  <si>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</si>
  <si>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</si>
  <si>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</si>
  <si>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</si>
  <si>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</si>
  <si>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</si>
  <si>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</si>
  <si>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</si>
  <si>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</si>
  <si>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</si>
  <si>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</si>
  <si>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</si>
  <si>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</si>
  <si>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</si>
  <si>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</si>
  <si>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</si>
  <si>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</si>
  <si>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</si>
  <si>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</si>
  <si>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</si>
  <si>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</si>
  <si>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</si>
  <si>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</si>
  <si>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</si>
  <si>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</si>
  <si>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</si>
  <si>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</si>
  <si>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</si>
  <si>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</si>
  <si>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</si>
  <si>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</si>
  <si>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</si>
  <si>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</si>
  <si>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</si>
  <si>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</si>
  <si>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</si>
  <si>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</si>
  <si>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</si>
  <si>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</si>
  <si>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</si>
  <si>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</si>
  <si>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</si>
  <si>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</si>
  <si>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</si>
  <si>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</si>
  <si>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</si>
  <si>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</si>
  <si>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</si>
  <si>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</si>
  <si>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</si>
  <si>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</si>
  <si>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</si>
  <si>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</si>
  <si>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</si>
  <si>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</si>
  <si>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</si>
  <si>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</si>
  <si>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</si>
  <si>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</si>
  <si>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</si>
  <si>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</si>
  <si>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</si>
  <si>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</si>
  <si>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</si>
  <si>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</si>
  <si>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</si>
  <si>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</si>
  <si>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</si>
  <si>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</si>
  <si>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</si>
  <si>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</si>
  <si>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</si>
  <si>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</si>
  <si>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</si>
  <si>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</si>
  <si>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</si>
  <si>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</si>
  <si>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</si>
  <si>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</si>
  <si>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</si>
  <si>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</si>
  <si>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</si>
  <si>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</si>
  <si>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</si>
  <si>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</si>
  <si>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</si>
  <si>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</si>
  <si>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</si>
  <si>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</si>
  <si>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</si>
  <si>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</si>
  <si>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</si>
  <si>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</si>
  <si>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</si>
  <si>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</si>
  <si>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</si>
  <si>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</si>
  <si>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</si>
  <si>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</si>
  <si>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</si>
  <si>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</si>
  <si>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</si>
  <si>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</si>
  <si>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</si>
  <si>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</si>
  <si>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</si>
  <si>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</si>
  <si>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</si>
  <si>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</si>
  <si>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</si>
  <si>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</si>
  <si>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</si>
  <si>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</si>
  <si>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</si>
  <si>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</si>
  <si>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</si>
  <si>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</si>
  <si>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</si>
  <si>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</si>
  <si>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</si>
  <si>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</si>
  <si>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</si>
  <si>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</si>
  <si>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</si>
  <si>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</si>
  <si>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</si>
  <si>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</si>
  <si>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</si>
  <si>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</si>
  <si>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</si>
  <si>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</si>
  <si>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</si>
  <si>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</si>
  <si>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</si>
  <si>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</si>
  <si>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</si>
  <si>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</si>
  <si>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</si>
  <si>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</si>
  <si>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</si>
  <si>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</si>
  <si>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</si>
  <si>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</si>
  <si>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</si>
  <si>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</si>
  <si>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</si>
  <si>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</si>
  <si>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</si>
  <si>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</si>
  <si>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</si>
  <si>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</si>
  <si>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</si>
  <si>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</si>
  <si>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</si>
  <si>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</si>
  <si>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</si>
  <si>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</si>
  <si>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</si>
  <si>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</si>
  <si>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</si>
  <si>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</si>
  <si>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</si>
  <si>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</si>
  <si>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</si>
  <si>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</si>
  <si>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</si>
  <si>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</si>
  <si>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</si>
  <si>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</si>
  <si>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</si>
  <si>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</si>
  <si>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</si>
  <si>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</si>
  <si>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</si>
  <si>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</si>
  <si>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</si>
  <si>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</si>
  <si>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</si>
  <si>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</si>
  <si>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</si>
  <si>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</si>
  <si>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</si>
  <si>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</si>
  <si>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</si>
  <si>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</si>
  <si>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</si>
  <si>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</si>
  <si>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</si>
  <si>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</si>
  <si>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</si>
  <si>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</si>
  <si>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</si>
  <si>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</si>
  <si>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</si>
  <si>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</si>
  <si>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</si>
  <si>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</si>
  <si>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</si>
  <si>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</si>
  <si>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</si>
  <si>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</si>
  <si>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</si>
  <si>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</si>
  <si>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</si>
  <si>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</si>
  <si>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</si>
  <si>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</si>
  <si>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</si>
  <si>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</si>
  <si>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</si>
  <si>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</si>
  <si>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</si>
  <si>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</si>
  <si>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</si>
  <si>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</si>
  <si>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</si>
  <si>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</si>
  <si>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</si>
  <si>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</si>
  <si>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</si>
  <si>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</si>
  <si>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</si>
  <si>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</si>
  <si>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</si>
  <si>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</si>
  <si>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</si>
  <si>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</si>
  <si>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</si>
  <si>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</si>
  <si>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</si>
  <si>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</si>
  <si>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</si>
  <si>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</si>
  <si>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</si>
  <si>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</si>
  <si>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</si>
  <si>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</si>
  <si>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</si>
  <si>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</si>
  <si>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</si>
  <si>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</si>
  <si>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</si>
  <si>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</si>
  <si>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</si>
  <si>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</si>
  <si>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</si>
  <si>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</si>
  <si>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</si>
  <si>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</si>
  <si>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</si>
  <si>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</si>
  <si>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</si>
  <si>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</si>
  <si>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</si>
  <si>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</si>
  <si>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</si>
  <si>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</si>
  <si>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</si>
  <si>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</si>
  <si>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</si>
  <si>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</si>
  <si>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</si>
  <si>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</si>
  <si>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</si>
  <si>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</si>
  <si>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</si>
  <si>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</si>
  <si>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</si>
  <si>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</si>
  <si>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</si>
  <si>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</si>
  <si>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</si>
  <si>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</si>
  <si>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</si>
  <si>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</si>
  <si>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</si>
  <si>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</si>
  <si>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</si>
  <si>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</si>
  <si>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</si>
  <si>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</si>
  <si>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</si>
  <si>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</si>
  <si>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</si>
  <si>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</si>
  <si>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</si>
  <si>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</si>
  <si>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</si>
  <si>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</si>
  <si>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</si>
  <si>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</si>
  <si>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</si>
  <si>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</si>
  <si>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</si>
  <si>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</si>
  <si>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</si>
  <si>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</si>
  <si>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</si>
  <si>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</si>
  <si>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</si>
  <si>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</si>
  <si>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</si>
  <si>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</si>
  <si>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</si>
  <si>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</si>
  <si>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</si>
  <si>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</si>
  <si>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</si>
  <si>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</si>
  <si>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</si>
  <si>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</si>
  <si>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</si>
  <si>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</si>
  <si>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</si>
  <si>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</si>
  <si>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</si>
  <si>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</si>
  <si>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</si>
  <si>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</si>
  <si>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</si>
  <si>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</si>
  <si>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</si>
  <si>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</si>
  <si>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</si>
  <si>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</si>
  <si>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</si>
  <si>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</si>
  <si>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</si>
  <si>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</si>
  <si>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</si>
  <si>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</si>
  <si>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</si>
  <si>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</si>
  <si>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</si>
  <si>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</si>
  <si>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</si>
  <si>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</si>
  <si>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</si>
  <si>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</si>
  <si>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</si>
  <si>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</si>
  <si>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</si>
  <si>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</si>
  <si>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</si>
  <si>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</si>
  <si>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</si>
  <si>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</si>
  <si>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</si>
  <si>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</si>
  <si>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</si>
  <si>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</si>
  <si>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</si>
  <si>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</si>
  <si>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</si>
  <si>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</si>
  <si>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</si>
  <si>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</si>
  <si>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</si>
  <si>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</si>
  <si>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</si>
  <si>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</si>
  <si>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</si>
  <si>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</si>
  <si>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</si>
  <si>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</si>
  <si>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</si>
  <si>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</si>
  <si>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</si>
  <si>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</si>
  <si>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</si>
  <si>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</si>
  <si>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</si>
  <si>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</si>
  <si>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</si>
  <si>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</si>
  <si>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</si>
  <si>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</si>
  <si>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</si>
  <si>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</si>
  <si>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</si>
  <si>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</si>
  <si>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</si>
  <si>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</si>
  <si>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</si>
  <si>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</si>
  <si>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</si>
  <si>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</si>
  <si>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</si>
  <si>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</si>
  <si>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</si>
  <si>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</si>
  <si>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</si>
  <si>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</si>
  <si>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</si>
  <si>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</si>
  <si>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</si>
  <si>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</si>
  <si>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</si>
  <si>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</si>
  <si>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</si>
  <si>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</si>
  <si>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</si>
  <si>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</si>
  <si>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</si>
  <si>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</si>
  <si>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</si>
  <si>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</si>
  <si>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</si>
  <si>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</si>
  <si>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</si>
  <si>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</si>
  <si>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</si>
  <si>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</si>
  <si>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</si>
  <si>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</si>
  <si>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</si>
  <si>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</si>
  <si>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</si>
  <si>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</si>
  <si>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</si>
  <si>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</si>
  <si>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</si>
  <si>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</si>
  <si>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</si>
  <si>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</si>
  <si>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</si>
  <si>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</si>
  <si>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</si>
  <si>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</si>
  <si>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</si>
  <si>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</si>
  <si>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</si>
  <si>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</si>
  <si>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</si>
  <si>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</si>
  <si>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</si>
  <si>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</si>
  <si>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</si>
  <si>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</si>
  <si>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</si>
  <si>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</si>
  <si>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</si>
  <si>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</si>
  <si>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</si>
  <si>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</si>
  <si>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</si>
  <si>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</si>
  <si>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</si>
  <si>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</si>
  <si>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</si>
  <si>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</si>
  <si>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</si>
  <si>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</si>
  <si>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</si>
  <si>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</si>
  <si>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</si>
  <si>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</si>
  <si>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</si>
  <si>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</si>
  <si>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</si>
  <si>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</si>
  <si>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</si>
  <si>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</si>
  <si>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</si>
  <si>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</si>
  <si>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</si>
  <si>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</si>
  <si>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</si>
  <si>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</si>
  <si>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</si>
  <si>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</si>
  <si>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</si>
  <si>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</si>
  <si>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</si>
  <si>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</si>
  <si>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</si>
  <si>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</si>
  <si>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</si>
  <si>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</si>
  <si>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</si>
  <si>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</si>
  <si>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</si>
  <si>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</si>
  <si>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</si>
  <si>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</si>
  <si>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</si>
  <si>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</si>
  <si>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</si>
  <si>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</si>
  <si>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</si>
  <si>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</si>
  <si>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</si>
  <si>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</si>
  <si>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</si>
  <si>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</si>
  <si>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</si>
  <si>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</si>
  <si>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</si>
  <si>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</si>
  <si>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</si>
  <si>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</si>
  <si>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</si>
  <si>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</si>
  <si>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</si>
  <si>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</si>
  <si>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</si>
  <si>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</si>
  <si>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</si>
  <si>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</si>
  <si>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</si>
  <si>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</si>
  <si>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</si>
  <si>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</si>
  <si>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</si>
  <si>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</si>
  <si>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</si>
  <si>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</si>
  <si>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</si>
  <si>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</si>
  <si>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</si>
  <si>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</si>
  <si>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</si>
  <si>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</si>
  <si>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</si>
  <si>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</si>
  <si>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</si>
  <si>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</si>
  <si>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</si>
  <si>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</si>
  <si>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</si>
  <si>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</si>
  <si>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</si>
  <si>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</si>
  <si>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</si>
  <si>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</si>
  <si>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</si>
  <si>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</si>
  <si>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</si>
  <si>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</si>
  <si>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</si>
  <si>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</si>
  <si>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</si>
  <si>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</si>
  <si>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</si>
  <si>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</si>
  <si>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</si>
  <si>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</si>
  <si>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</si>
  <si>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</si>
  <si>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</si>
  <si>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</si>
  <si>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</si>
  <si>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</si>
  <si>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</si>
  <si>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</si>
  <si>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</si>
  <si>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</si>
  <si>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</si>
  <si>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</si>
  <si>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</si>
  <si>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</si>
  <si>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</si>
  <si>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</si>
  <si>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</si>
  <si>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</si>
  <si>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</si>
  <si>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</si>
  <si>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</si>
  <si>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</si>
  <si>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</si>
  <si>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</si>
  <si>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</si>
  <si>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</si>
  <si>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</si>
  <si>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</si>
  <si>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</si>
  <si>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</si>
  <si>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</si>
  <si>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</si>
  <si>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</si>
  <si>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</si>
  <si>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</si>
  <si>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</si>
  <si>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</si>
  <si>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</si>
  <si>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</si>
  <si>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</si>
  <si>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</si>
  <si>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</si>
  <si>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</si>
  <si>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</si>
  <si>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</si>
  <si>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</si>
  <si>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</si>
  <si>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</si>
  <si>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</si>
  <si>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</si>
  <si>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</si>
  <si>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</si>
  <si>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</si>
  <si>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</si>
  <si>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</si>
  <si>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</si>
  <si>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</si>
  <si>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</si>
  <si>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</si>
  <si>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</si>
  <si>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</si>
  <si>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</si>
  <si>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</si>
  <si>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</si>
  <si>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</si>
  <si>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</si>
  <si>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</si>
  <si>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</si>
  <si>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</si>
  <si>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</si>
  <si>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</si>
  <si>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</si>
  <si>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</si>
  <si>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</si>
  <si>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</si>
  <si>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</si>
  <si>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</si>
  <si>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</si>
  <si>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</si>
  <si>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</si>
  <si>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</si>
  <si>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</si>
  <si>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</si>
  <si>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</si>
  <si>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</si>
  <si>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</si>
  <si>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</si>
  <si>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</si>
  <si>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</si>
  <si>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</si>
  <si>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</si>
  <si>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</si>
  <si>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</si>
  <si>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</si>
  <si>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</si>
  <si>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</si>
  <si>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</si>
  <si>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</si>
  <si>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</si>
  <si>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</si>
  <si>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</si>
  <si>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</si>
  <si>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</si>
  <si>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</si>
  <si>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</si>
  <si>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</si>
  <si>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</si>
  <si>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</si>
  <si>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</si>
  <si>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</si>
  <si>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</si>
  <si>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</si>
  <si>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</si>
  <si>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</si>
  <si>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</si>
  <si>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</si>
  <si>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</si>
  <si>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</si>
  <si>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</si>
  <si>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</si>
  <si>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</si>
  <si>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</si>
  <si>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</si>
  <si>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</si>
  <si>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</si>
  <si>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</si>
  <si>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</si>
  <si>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</si>
  <si>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</si>
  <si>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</si>
  <si>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</si>
  <si>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</si>
  <si>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</si>
  <si>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</si>
  <si>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</si>
  <si>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</si>
  <si>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</si>
  <si>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</si>
  <si>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</si>
  <si>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</si>
  <si>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</si>
  <si>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</si>
  <si>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</si>
  <si>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</si>
  <si>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</si>
  <si>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</si>
  <si>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</si>
  <si>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</si>
  <si>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</si>
  <si>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</si>
  <si>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</si>
  <si>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</si>
  <si>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</si>
  <si>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</si>
  <si>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</si>
  <si>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</si>
  <si>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</si>
  <si>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</si>
  <si>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</si>
  <si>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</si>
  <si>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</si>
  <si>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</si>
  <si>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</si>
  <si>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</si>
  <si>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</si>
  <si>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</si>
  <si>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</si>
  <si>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</si>
  <si>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</si>
  <si>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</si>
  <si>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</si>
  <si>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</si>
  <si>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</si>
  <si>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</si>
  <si>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</si>
  <si>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</si>
  <si>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</si>
  <si>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</si>
  <si>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</si>
  <si>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</si>
  <si>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</si>
  <si>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</si>
  <si>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</si>
  <si>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</si>
  <si>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</si>
  <si>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</si>
  <si>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</si>
  <si>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</si>
  <si>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</si>
  <si>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</si>
  <si>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</si>
  <si>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</si>
  <si>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</si>
  <si>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</si>
  <si>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</si>
  <si>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</si>
  <si>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</si>
  <si>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</si>
  <si>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</si>
  <si>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</si>
  <si>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</si>
  <si>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</si>
  <si>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</si>
  <si>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</si>
  <si>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</si>
  <si>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</si>
  <si>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</si>
  <si>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</si>
  <si>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</si>
  <si>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</si>
  <si>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</si>
  <si>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</si>
  <si>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</si>
  <si>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</si>
  <si>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</si>
  <si>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</si>
  <si>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</si>
  <si>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</si>
  <si>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</si>
  <si>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</si>
  <si>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</si>
  <si>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</si>
  <si>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</si>
  <si>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</si>
  <si>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</si>
  <si>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</si>
  <si>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</si>
  <si>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</si>
  <si>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</si>
  <si>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</si>
  <si>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</si>
  <si>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</si>
  <si>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</si>
  <si>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</si>
  <si>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</si>
  <si>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</si>
  <si>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</si>
  <si>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</si>
  <si>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</si>
  <si>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</si>
  <si>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</si>
  <si>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</si>
  <si>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</si>
  <si>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</si>
  <si>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</si>
  <si>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</si>
  <si>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</si>
  <si>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</si>
  <si>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</si>
  <si>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</si>
  <si>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</si>
  <si>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</si>
  <si>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</si>
  <si>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</si>
  <si>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</si>
  <si>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</si>
  <si>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</si>
  <si>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</si>
  <si>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</si>
  <si>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</si>
  <si>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</si>
  <si>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</si>
  <si>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</si>
  <si>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</si>
  <si>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</si>
  <si>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</si>
  <si>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</si>
  <si>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</si>
  <si>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</si>
  <si>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</si>
  <si>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</si>
  <si>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</si>
  <si>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</si>
  <si>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</si>
  <si>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</si>
  <si>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</si>
  <si>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</si>
  <si>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</si>
  <si>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</si>
  <si>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</si>
  <si>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</si>
  <si>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</si>
  <si>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</si>
  <si>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</si>
  <si>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</si>
  <si>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</si>
  <si>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</si>
  <si>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</si>
  <si>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</si>
  <si>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</si>
  <si>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</si>
  <si>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</si>
  <si>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</si>
  <si>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</si>
  <si>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</si>
  <si>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</si>
  <si>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</si>
  <si>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</si>
  <si>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</si>
  <si>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</si>
  <si>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</si>
  <si>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</si>
  <si>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</si>
  <si>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</si>
  <si>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</si>
  <si>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</si>
  <si>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</si>
  <si>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</si>
  <si>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</si>
  <si>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</si>
  <si>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</si>
  <si>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</si>
  <si>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</si>
  <si>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</si>
  <si>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</si>
  <si>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</si>
  <si>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</si>
  <si>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</si>
  <si>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</si>
  <si>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</si>
  <si>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</si>
  <si>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</si>
  <si>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</si>
  <si>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</si>
  <si>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</si>
  <si>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</si>
  <si>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</si>
  <si>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</si>
  <si>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</si>
  <si>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</si>
  <si>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</si>
  <si>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</si>
  <si>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</si>
  <si>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</si>
  <si>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</si>
  <si>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</si>
  <si>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</si>
  <si>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</si>
  <si>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</si>
  <si>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</si>
  <si>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</si>
  <si>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</si>
  <si>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</si>
  <si>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</si>
  <si>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</si>
  <si>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</si>
  <si>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</si>
  <si>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</si>
  <si>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</si>
  <si>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</si>
  <si>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</si>
  <si>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</si>
  <si>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</si>
  <si>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</si>
  <si>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</si>
  <si>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</si>
  <si>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</si>
  <si>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</si>
  <si>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</si>
  <si>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</si>
  <si>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</si>
  <si>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</si>
  <si>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</si>
  <si>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</si>
  <si>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</si>
  <si>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</si>
  <si>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</si>
  <si>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</si>
  <si>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</si>
  <si>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</si>
  <si>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</si>
  <si>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</si>
  <si>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</si>
  <si>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</si>
  <si>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</si>
  <si>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</si>
  <si>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</si>
  <si>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</si>
  <si>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</si>
  <si>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</si>
  <si>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</si>
  <si>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</si>
  <si>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</si>
  <si>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</si>
  <si>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</si>
  <si>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</si>
  <si>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</si>
  <si>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</si>
  <si>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</si>
  <si>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</si>
  <si>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</si>
  <si>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</si>
  <si>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</si>
  <si>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</si>
  <si>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</si>
  <si>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</si>
  <si>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</si>
  <si>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</si>
  <si>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</si>
  <si>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</si>
  <si>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</si>
  <si>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</si>
  <si>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</si>
  <si>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</si>
  <si>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</si>
  <si>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</si>
  <si>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</si>
  <si>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</si>
  <si>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</si>
  <si>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</si>
  <si>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</si>
  <si>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</si>
  <si>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</si>
  <si>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</si>
  <si>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</si>
  <si>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</si>
  <si>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</si>
  <si>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</si>
  <si>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</si>
  <si>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</si>
  <si>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</si>
  <si>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</si>
  <si>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</si>
  <si>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</si>
  <si>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</si>
  <si>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</si>
  <si>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</si>
  <si>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</si>
  <si>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</si>
  <si>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</si>
  <si>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</si>
  <si>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</si>
  <si>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</si>
  <si>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</si>
  <si>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</si>
  <si>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</si>
  <si>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</si>
  <si>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</si>
  <si>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</si>
  <si>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</si>
  <si>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</si>
  <si>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</si>
  <si>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</si>
  <si>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</si>
  <si>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</si>
  <si>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</si>
  <si>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</si>
  <si>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</si>
  <si>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</si>
  <si>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</si>
  <si>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</si>
  <si>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</si>
  <si>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</si>
  <si>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</si>
  <si>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</si>
  <si>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</si>
  <si>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</si>
  <si>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</si>
  <si>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</si>
  <si>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</si>
  <si>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</si>
  <si>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</si>
  <si>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</si>
  <si>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</si>
  <si>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</si>
  <si>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</si>
  <si>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</si>
  <si>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</si>
  <si>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</si>
  <si>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</si>
  <si>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</si>
  <si>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</si>
  <si>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</si>
  <si>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</si>
  <si>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</si>
  <si>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</si>
  <si>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</si>
  <si>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</si>
  <si>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</si>
  <si>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</si>
  <si>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</si>
  <si>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</si>
  <si>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</si>
  <si>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</si>
  <si>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</si>
  <si>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</si>
  <si>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</si>
  <si>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</si>
  <si>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</si>
  <si>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</si>
  <si>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</si>
  <si>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</si>
  <si>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</si>
  <si>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</si>
  <si>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</si>
  <si>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</si>
  <si>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</si>
  <si>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</si>
  <si>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</si>
  <si>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</si>
  <si>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</si>
  <si>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</si>
  <si>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</si>
  <si>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</si>
  <si>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</si>
  <si>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</si>
  <si>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</si>
  <si>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</si>
  <si>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</si>
  <si>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</si>
  <si>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</si>
  <si>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</si>
  <si>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</si>
  <si>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</si>
  <si>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</si>
  <si>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</si>
  <si>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</si>
  <si>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</si>
  <si>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</si>
  <si>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</si>
  <si>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</si>
  <si>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</si>
  <si>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</si>
  <si>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</si>
  <si>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</si>
  <si>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</si>
  <si>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</si>
  <si>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</si>
  <si>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</si>
  <si>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</si>
  <si>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</si>
  <si>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</si>
  <si>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</si>
  <si>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</si>
  <si>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</si>
  <si>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</si>
  <si>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</si>
  <si>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</si>
  <si>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</si>
  <si>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</si>
  <si>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</si>
  <si>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</si>
  <si>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</si>
  <si>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</si>
  <si>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</si>
  <si>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</si>
  <si>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</si>
  <si>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</si>
  <si>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</si>
  <si>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</si>
  <si>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</si>
  <si>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</si>
  <si>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</si>
  <si>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</si>
  <si>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</si>
  <si>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</si>
  <si>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</si>
  <si>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</si>
  <si>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</si>
  <si>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</si>
  <si>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</si>
  <si>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</si>
  <si>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</si>
  <si>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</si>
  <si>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</si>
  <si>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</si>
  <si>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</si>
  <si>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</si>
  <si>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</si>
  <si>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</si>
  <si>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</si>
  <si>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</si>
  <si>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</si>
  <si>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</si>
  <si>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</si>
  <si>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</si>
  <si>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</si>
  <si>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</si>
  <si>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</si>
  <si>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</si>
  <si>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</si>
  <si>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</si>
  <si>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</si>
  <si>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</si>
  <si>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</si>
  <si>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</si>
  <si>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</si>
  <si>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</si>
  <si>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</si>
  <si>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</si>
  <si>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</si>
  <si>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</si>
  <si>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</si>
  <si>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</si>
  <si>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</si>
  <si>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</si>
  <si>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</si>
  <si>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</si>
  <si>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</si>
  <si>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</si>
  <si>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</si>
  <si>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</si>
  <si>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</si>
  <si>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</si>
  <si>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</si>
  <si>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</si>
  <si>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</si>
  <si>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</si>
  <si>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</si>
  <si>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</si>
  <si>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</si>
  <si>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</si>
  <si>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</si>
  <si>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</si>
  <si>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</si>
  <si>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</si>
  <si>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</si>
  <si>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</si>
  <si>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</si>
  <si>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</si>
  <si>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</si>
  <si>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</si>
  <si>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</si>
  <si>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</si>
  <si>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</si>
  <si>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</si>
  <si>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</si>
  <si>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</si>
  <si>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</si>
  <si>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</si>
  <si>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</si>
  <si>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</si>
  <si>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</si>
  <si>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</si>
  <si>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</si>
  <si>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</si>
  <si>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</si>
  <si>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</si>
  <si>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</si>
  <si>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</si>
  <si>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</si>
  <si>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</si>
  <si>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</si>
  <si>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</si>
  <si>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</si>
  <si>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</si>
  <si>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</si>
  <si>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</si>
  <si>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</si>
  <si>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</si>
  <si>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</si>
  <si>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</si>
  <si>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</si>
  <si>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</si>
  <si>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</si>
  <si>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</si>
  <si>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</si>
  <si>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</si>
  <si>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</si>
  <si>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</si>
  <si>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</si>
  <si>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</si>
  <si>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</si>
  <si>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</si>
  <si>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</si>
  <si>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</si>
  <si>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</si>
  <si>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</si>
  <si>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</si>
  <si>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</si>
  <si>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</si>
  <si>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</si>
  <si>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</si>
  <si>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</si>
  <si>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</si>
  <si>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</si>
  <si>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</si>
  <si>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</si>
  <si>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</si>
  <si>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</si>
  <si>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</si>
  <si>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</si>
  <si>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</si>
  <si>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</si>
  <si>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</si>
  <si>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</si>
  <si>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</si>
  <si>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</si>
  <si>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</si>
  <si>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</si>
  <si>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</si>
  <si>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</si>
  <si>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</si>
  <si>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</si>
  <si>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</si>
  <si>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</si>
  <si>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</si>
  <si>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</si>
  <si>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</si>
  <si>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</si>
  <si>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</si>
  <si>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</si>
  <si>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</si>
  <si>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</si>
  <si>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</si>
  <si>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</si>
  <si>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</si>
  <si>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</si>
  <si>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</si>
  <si>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</si>
  <si>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</si>
  <si>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</si>
  <si>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</si>
  <si>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</si>
  <si>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</si>
  <si>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</si>
  <si>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</si>
  <si>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</si>
  <si>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</si>
  <si>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</si>
  <si>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</si>
  <si>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</si>
  <si>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</si>
  <si>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</si>
  <si>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</si>
  <si>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</si>
  <si>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</si>
  <si>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</si>
  <si>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</si>
  <si>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</si>
  <si>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</si>
  <si>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</si>
  <si>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</si>
  <si>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</si>
  <si>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</si>
  <si>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</si>
  <si>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</si>
  <si>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</si>
  <si>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</si>
  <si>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</si>
  <si>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</si>
  <si>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</si>
  <si>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</si>
  <si>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</si>
  <si>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</si>
  <si>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</si>
  <si>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</si>
  <si>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</si>
  <si>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</si>
  <si>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</si>
  <si>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</si>
  <si>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</si>
  <si>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</si>
  <si>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</si>
  <si>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</si>
  <si>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</si>
  <si>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</si>
  <si>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</si>
  <si>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</si>
  <si>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</si>
  <si>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</si>
  <si>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</si>
  <si>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</si>
  <si>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</si>
  <si>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</si>
  <si>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</si>
  <si>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</si>
  <si>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</si>
  <si>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</si>
  <si>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</si>
  <si>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</si>
  <si>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</si>
  <si>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</si>
  <si>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</si>
  <si>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</si>
  <si>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</si>
  <si>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</si>
  <si>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</si>
  <si>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</si>
  <si>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</si>
  <si>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</si>
  <si>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</si>
  <si>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</si>
  <si>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</si>
  <si>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</si>
  <si>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</si>
  <si>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</si>
  <si>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</si>
  <si>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</si>
  <si>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</si>
  <si>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</si>
  <si>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</si>
  <si>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</si>
  <si>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</si>
  <si>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</si>
  <si>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</si>
  <si>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</si>
  <si>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</si>
  <si>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</si>
  <si>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</si>
  <si>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</si>
  <si>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</si>
  <si>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</si>
  <si>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</si>
  <si>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</si>
  <si>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</si>
  <si>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</si>
  <si>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</si>
  <si>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</si>
  <si>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</si>
  <si>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</si>
  <si>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</si>
  <si>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</si>
  <si>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</si>
  <si>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</si>
  <si>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</si>
  <si>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</si>
  <si>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</si>
  <si>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</si>
  <si>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</si>
  <si>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</si>
  <si>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</si>
  <si>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</si>
  <si>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</si>
  <si>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</si>
  <si>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</si>
  <si>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</si>
  <si>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</si>
  <si>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</si>
  <si>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</si>
  <si>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</si>
  <si>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</si>
  <si>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</si>
  <si>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</si>
  <si>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</si>
  <si>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</si>
  <si>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</si>
  <si>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</si>
  <si>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</si>
  <si>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</si>
  <si>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</si>
  <si>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</si>
  <si>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</si>
  <si>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</si>
  <si>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</si>
  <si>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</si>
  <si>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</si>
  <si>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</si>
  <si>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</si>
  <si>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</si>
  <si>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</si>
  <si>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</si>
  <si>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</si>
  <si>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</si>
  <si>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</si>
  <si>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</si>
  <si>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</si>
  <si>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</si>
  <si>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</si>
  <si>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</si>
  <si>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</si>
  <si>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</si>
  <si>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</si>
  <si>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</si>
  <si>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</si>
  <si>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</si>
  <si>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</si>
  <si>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</si>
  <si>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</si>
  <si>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</si>
  <si>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</si>
  <si>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</si>
  <si>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</si>
  <si>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</si>
  <si>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</si>
  <si>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</si>
  <si>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</si>
  <si>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</si>
  <si>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</si>
  <si>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</si>
  <si>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</si>
  <si>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</si>
  <si>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</si>
  <si>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</si>
  <si>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</si>
  <si>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</si>
  <si>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</si>
  <si>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</si>
  <si>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</si>
  <si>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</si>
  <si>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</si>
  <si>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</si>
  <si>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</si>
  <si>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</si>
  <si>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</si>
  <si>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</si>
  <si>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</si>
  <si>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</si>
  <si>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</si>
  <si>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</si>
  <si>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</si>
  <si>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</si>
  <si>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</si>
  <si>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</si>
  <si>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</si>
  <si>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</si>
  <si>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</si>
  <si>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</si>
  <si>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</si>
  <si>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</si>
  <si>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</si>
  <si>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</si>
  <si>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</si>
  <si>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</si>
  <si>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</si>
  <si>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</si>
  <si>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</si>
  <si>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</si>
  <si>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</si>
  <si>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</si>
  <si>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</si>
  <si>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</si>
  <si>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</si>
  <si>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</si>
  <si>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</si>
  <si>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</si>
  <si>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</si>
  <si>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</si>
  <si>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</si>
  <si>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</si>
  <si>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</si>
  <si>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</si>
  <si>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</si>
  <si>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</si>
  <si>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</si>
  <si>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</si>
  <si>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</si>
  <si>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</si>
  <si>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</si>
  <si>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</si>
  <si>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</si>
  <si>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</si>
  <si>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</si>
  <si>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</si>
  <si>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</si>
  <si>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</si>
  <si>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</si>
  <si>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</si>
  <si>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</si>
  <si>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</si>
  <si>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</si>
  <si>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</si>
  <si>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</si>
  <si>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</si>
  <si>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</si>
  <si>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</si>
  <si>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</si>
  <si>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</si>
  <si>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</si>
  <si>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</si>
  <si>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</si>
  <si>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</si>
  <si>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</si>
  <si>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</si>
  <si>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</si>
  <si>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</si>
  <si>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</si>
  <si>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</si>
  <si>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</si>
  <si>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</si>
  <si>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</si>
  <si>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</si>
  <si>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</si>
  <si>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</si>
  <si>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</si>
  <si>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</si>
  <si>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</si>
  <si>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</si>
  <si>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</si>
  <si>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</si>
  <si>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</si>
  <si>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</si>
  <si>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</si>
  <si>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</si>
  <si>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</si>
  <si>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</si>
  <si>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</si>
  <si>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</si>
  <si>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</si>
  <si>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</si>
  <si>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</si>
  <si>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</si>
  <si>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</si>
  <si>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</si>
  <si>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</si>
  <si>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</si>
  <si>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</si>
  <si>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</si>
  <si>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</si>
  <si>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</si>
  <si>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</si>
  <si>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</si>
  <si>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</si>
  <si>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</si>
  <si>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</si>
  <si>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</si>
  <si>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</si>
  <si>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</si>
  <si>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</si>
  <si>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</si>
  <si>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</si>
  <si>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</si>
  <si>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</si>
  <si>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</si>
  <si>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</si>
  <si>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</si>
  <si>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</si>
  <si>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</si>
  <si>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</si>
  <si>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</si>
  <si>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</si>
  <si>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</si>
  <si>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</si>
  <si>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</si>
  <si>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</si>
  <si>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</si>
  <si>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</si>
  <si>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</si>
  <si>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</si>
  <si>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</si>
  <si>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</si>
  <si>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</si>
  <si>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</si>
  <si>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</si>
  <si>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</si>
  <si>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</si>
  <si>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</si>
  <si>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</si>
  <si>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</si>
  <si>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</si>
  <si>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</si>
  <si>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</si>
  <si>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</si>
  <si>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</si>
  <si>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</si>
  <si>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</si>
  <si>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</si>
  <si>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</si>
  <si>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</si>
  <si>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</si>
  <si>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</si>
  <si>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</si>
  <si>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</si>
  <si>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</si>
  <si>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</si>
  <si>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</si>
  <si>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</si>
  <si>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</si>
  <si>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</si>
  <si>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</si>
  <si>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</si>
  <si>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</si>
  <si>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</si>
  <si>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</si>
  <si>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</si>
  <si>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</si>
  <si>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</si>
  <si>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</si>
  <si>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</si>
  <si>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</si>
  <si>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</si>
  <si>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</si>
  <si>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</si>
  <si>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</si>
  <si>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</si>
  <si>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</si>
  <si>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</si>
  <si>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</si>
  <si>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</si>
  <si>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</si>
  <si>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</si>
  <si>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</si>
  <si>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</si>
  <si>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</si>
  <si>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</si>
  <si>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</si>
  <si>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</si>
  <si>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</si>
  <si>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</si>
  <si>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</si>
  <si>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</si>
  <si>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</si>
  <si>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</si>
  <si>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</si>
  <si>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</si>
  <si>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</si>
  <si>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</si>
  <si>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</si>
  <si>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</si>
  <si>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</si>
  <si>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</si>
  <si>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</si>
  <si>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</si>
  <si>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</si>
  <si>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</si>
  <si>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</si>
  <si>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</si>
  <si>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</si>
  <si>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</si>
  <si>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</si>
  <si>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</si>
  <si>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</si>
  <si>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</si>
  <si>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</si>
  <si>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</si>
  <si>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</si>
  <si>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</si>
  <si>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</si>
  <si>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</si>
  <si>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</si>
  <si>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</si>
  <si>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</si>
  <si>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</si>
  <si>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</si>
  <si>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</si>
  <si>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</si>
  <si>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</si>
  <si>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</si>
  <si>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</si>
  <si>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</si>
  <si>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</si>
  <si>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</si>
  <si>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</si>
  <si>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</si>
  <si>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</si>
  <si>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</si>
  <si>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</si>
  <si>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</si>
  <si>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</si>
  <si>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</si>
  <si>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</si>
  <si>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</si>
  <si>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</si>
  <si>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</si>
  <si>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</si>
  <si>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</si>
  <si>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</si>
  <si>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</si>
  <si>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</si>
  <si>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</si>
  <si>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</si>
  <si>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</si>
  <si>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</si>
  <si>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</si>
  <si>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</si>
  <si>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</si>
  <si>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</si>
  <si>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</si>
  <si>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</si>
  <si>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</si>
  <si>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</si>
  <si>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</si>
  <si>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</si>
  <si>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</si>
  <si>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</si>
  <si>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</si>
  <si>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</si>
  <si>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</si>
  <si>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</si>
  <si>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</si>
  <si>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</si>
  <si>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</si>
  <si>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</si>
  <si>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</si>
  <si>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</si>
  <si>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</si>
  <si>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</si>
  <si>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</si>
  <si>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</si>
  <si>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</si>
  <si>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</si>
  <si>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</si>
  <si>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</si>
  <si>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</si>
  <si>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</si>
  <si>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</si>
  <si>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</si>
  <si>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</si>
  <si>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</si>
  <si>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</si>
  <si>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</si>
  <si>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</si>
  <si>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</si>
  <si>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</si>
  <si>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</si>
  <si>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</si>
  <si>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</si>
  <si>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</si>
  <si>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</si>
  <si>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</si>
  <si>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</si>
  <si>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</si>
  <si>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</si>
  <si>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</si>
  <si>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</si>
  <si>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</si>
  <si>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</si>
  <si>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</si>
  <si>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</si>
  <si>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</si>
  <si>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</si>
  <si>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</si>
  <si>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</si>
  <si>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</si>
  <si>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</si>
  <si>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</si>
  <si>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</si>
  <si>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</si>
  <si>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</si>
  <si>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</si>
  <si>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</si>
  <si>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</si>
  <si>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</si>
  <si>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</si>
  <si>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</si>
  <si>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</si>
  <si>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</si>
  <si>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</si>
  <si>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</si>
  <si>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</si>
  <si>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</si>
  <si>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</si>
  <si>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</si>
  <si>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</si>
  <si>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</si>
  <si>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</si>
  <si>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</si>
  <si>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</si>
  <si>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</si>
  <si>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</si>
  <si>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</si>
  <si>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</si>
  <si>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</si>
  <si>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</si>
  <si>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</si>
  <si>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</si>
  <si>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</si>
  <si>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</si>
  <si>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</si>
  <si>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</si>
  <si>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</si>
  <si>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</si>
  <si>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</si>
  <si>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</si>
  <si>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</si>
  <si>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</si>
  <si>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</si>
  <si>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</si>
  <si>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</si>
  <si>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</si>
  <si>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</si>
  <si>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</si>
  <si>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</si>
  <si>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</si>
  <si>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</si>
  <si>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</si>
  <si>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</si>
  <si>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</si>
  <si>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</si>
  <si>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</si>
  <si>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</si>
  <si>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</si>
  <si>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</si>
  <si>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</si>
  <si>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</si>
  <si>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</si>
  <si>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</si>
  <si>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</si>
  <si>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</si>
  <si>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</si>
  <si>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</si>
  <si>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</si>
  <si>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</si>
  <si>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</si>
  <si>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</si>
  <si>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</si>
  <si>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</si>
  <si>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</si>
  <si>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</si>
  <si>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</si>
  <si>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</si>
  <si>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</si>
  <si>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</si>
  <si>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</si>
  <si>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</si>
  <si>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</si>
  <si>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</si>
  <si>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</si>
  <si>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</si>
  <si>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</si>
  <si>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</si>
  <si>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</si>
  <si>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</si>
  <si>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</si>
  <si>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</si>
  <si>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</si>
  <si>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</si>
  <si>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</si>
  <si>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</si>
  <si>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</si>
  <si>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</si>
  <si>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</si>
  <si>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</si>
  <si>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</si>
  <si>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</si>
  <si>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</si>
  <si>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</si>
  <si>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</si>
  <si>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</si>
  <si>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</si>
  <si>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</si>
  <si>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</si>
  <si>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</si>
  <si>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</si>
  <si>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</si>
  <si>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</si>
  <si>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</si>
  <si>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</si>
  <si>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</si>
  <si>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</si>
  <si>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</si>
  <si>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</si>
  <si>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</si>
  <si>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</si>
  <si>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</si>
  <si>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</si>
  <si>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</si>
  <si>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</si>
  <si>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</si>
  <si>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</si>
  <si>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</si>
  <si>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</si>
  <si>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</si>
  <si>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</si>
  <si>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</si>
  <si>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</si>
  <si>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</si>
  <si>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</si>
  <si>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</si>
  <si>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</si>
  <si>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</si>
  <si>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</si>
  <si>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</si>
  <si>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</si>
  <si>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</si>
  <si>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</si>
  <si>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</si>
  <si>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</si>
  <si>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</si>
  <si>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</si>
  <si>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</si>
  <si>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</si>
  <si>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</si>
  <si>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</si>
  <si>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</si>
  <si>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</si>
  <si>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</si>
  <si>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</si>
  <si>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</si>
  <si>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</si>
  <si>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</si>
  <si>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</si>
  <si>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</si>
  <si>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</si>
  <si>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</si>
  <si>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</si>
  <si>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</si>
  <si>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</si>
  <si>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</si>
  <si>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</si>
  <si>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</si>
  <si>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</si>
  <si>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</si>
  <si>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</si>
  <si>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</si>
  <si>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</si>
  <si>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</si>
  <si>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</si>
  <si>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</si>
  <si>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</si>
  <si>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</si>
  <si>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</si>
  <si>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</si>
  <si>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</si>
  <si>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</si>
  <si>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</si>
  <si>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</si>
  <si>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</si>
  <si>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</si>
  <si>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</si>
  <si>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</si>
  <si>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</si>
  <si>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</si>
  <si>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</si>
  <si>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</si>
  <si>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</si>
  <si>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</si>
  <si>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</si>
  <si>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</si>
  <si>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</si>
  <si>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</si>
  <si>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</si>
  <si>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</si>
  <si>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</si>
  <si>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</si>
  <si>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</si>
  <si>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</si>
  <si>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</si>
  <si>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</si>
  <si>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</si>
  <si>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</si>
  <si>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</si>
  <si>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</si>
  <si>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</si>
  <si>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</si>
  <si>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</si>
  <si>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</si>
  <si>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</si>
  <si>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</si>
  <si>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</si>
  <si>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</si>
  <si>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</si>
  <si>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</si>
  <si>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</si>
  <si>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</si>
  <si>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</si>
  <si>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</si>
  <si>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</si>
  <si>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</si>
  <si>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</si>
  <si>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</si>
  <si>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</si>
  <si>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</si>
  <si>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</si>
  <si>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</si>
  <si>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</si>
  <si>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</si>
  <si>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</si>
  <si>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</si>
  <si>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</si>
  <si>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</si>
  <si>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</si>
  <si>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</si>
  <si>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</si>
  <si>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</si>
  <si>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</si>
  <si>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</si>
  <si>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</si>
  <si>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</si>
  <si>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</si>
  <si>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</si>
  <si>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</si>
  <si>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</si>
  <si>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</si>
  <si>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</si>
  <si>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</si>
  <si>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</si>
  <si>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</si>
  <si>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</si>
  <si>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</si>
  <si>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</si>
  <si>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</si>
  <si>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</si>
  <si>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</si>
  <si>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</si>
  <si>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</si>
  <si>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</si>
  <si>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</si>
  <si>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</si>
  <si>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</si>
  <si>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</si>
  <si>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</si>
  <si>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</si>
  <si>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</si>
  <si>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</si>
  <si>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</si>
  <si>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</si>
  <si>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</si>
  <si>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</si>
  <si>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</si>
  <si>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</si>
  <si>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</si>
  <si>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</si>
  <si>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</si>
  <si>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</si>
  <si>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</si>
  <si>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</si>
  <si>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</si>
  <si>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</si>
  <si>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</si>
  <si>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</si>
  <si>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</si>
  <si>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</si>
  <si>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</si>
  <si>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</si>
  <si>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</si>
  <si>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</si>
  <si>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</si>
  <si>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</si>
  <si>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</si>
  <si>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</si>
  <si>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</si>
  <si>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</si>
  <si>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</si>
  <si>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</si>
  <si>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</si>
  <si>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</si>
  <si>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</si>
  <si>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</si>
  <si>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</si>
  <si>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</si>
  <si>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</si>
  <si>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</si>
  <si>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</si>
  <si>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</si>
  <si>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</si>
  <si>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</si>
  <si>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</si>
  <si>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</si>
  <si>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</si>
  <si>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</si>
  <si>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</si>
  <si>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</si>
  <si>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</si>
  <si>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</si>
  <si>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</si>
  <si>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</si>
  <si>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</si>
  <si>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</si>
  <si>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</si>
  <si>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</si>
  <si>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</si>
  <si>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</si>
  <si>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</si>
  <si>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</si>
  <si>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</si>
  <si>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</si>
  <si>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</si>
  <si>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</si>
  <si>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</si>
  <si>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</si>
  <si>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</si>
  <si>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</si>
  <si>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</si>
  <si>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</si>
  <si>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</si>
  <si>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</si>
  <si>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</si>
  <si>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</si>
  <si>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</si>
  <si>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</si>
  <si>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</si>
  <si>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</si>
  <si>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</si>
  <si>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</si>
  <si>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</si>
  <si>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</si>
  <si>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</si>
  <si>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</si>
  <si>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</si>
  <si>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</si>
  <si>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</si>
  <si>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</si>
  <si>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</si>
  <si>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</si>
  <si>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</si>
  <si>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</si>
  <si>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</si>
  <si>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</si>
  <si>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</si>
  <si>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</si>
  <si>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</si>
  <si>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</si>
  <si>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</si>
  <si>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</si>
  <si>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</si>
  <si>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</si>
  <si>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</si>
  <si>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</si>
  <si>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</si>
  <si>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</si>
  <si>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</si>
  <si>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</si>
  <si>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</si>
  <si>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</si>
  <si>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</si>
  <si>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</si>
  <si>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</si>
  <si>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</si>
  <si>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</si>
  <si>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</si>
  <si>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</si>
  <si>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</si>
  <si>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</si>
  <si>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</si>
  <si>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</si>
  <si>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</si>
  <si>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</si>
  <si>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</si>
  <si>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</si>
  <si>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</si>
  <si>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</si>
  <si>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</si>
  <si>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</si>
  <si>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</si>
  <si>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</si>
  <si>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</si>
  <si>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</si>
  <si>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</si>
  <si>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</si>
  <si>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</si>
  <si>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</si>
  <si>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</si>
  <si>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</si>
  <si>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</si>
  <si>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</si>
  <si>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</si>
  <si>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</si>
  <si>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</si>
  <si>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</si>
  <si>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</si>
  <si>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</si>
  <si>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</si>
  <si>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</si>
  <si>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</si>
  <si>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</si>
  <si>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</si>
  <si>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</si>
  <si>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</si>
  <si>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</si>
  <si>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</si>
  <si>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</si>
  <si>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</si>
  <si>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</si>
  <si>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</si>
  <si>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</si>
  <si>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</si>
  <si>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</si>
  <si>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</si>
  <si>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</si>
  <si>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</si>
  <si>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</si>
  <si>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</si>
  <si>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</si>
  <si>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</si>
  <si>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</si>
  <si>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</si>
  <si>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</si>
  <si>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</si>
  <si>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</si>
  <si>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</si>
  <si>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</si>
  <si>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</si>
  <si>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</si>
  <si>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</si>
  <si>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</si>
  <si>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</si>
  <si>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</si>
  <si>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</si>
  <si>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</si>
  <si>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</si>
  <si>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</si>
  <si>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</si>
  <si>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</si>
  <si>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</si>
  <si>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</si>
  <si>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</si>
  <si>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</si>
  <si>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</si>
  <si>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</si>
  <si>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</si>
  <si>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</si>
  <si>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</si>
  <si>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</si>
  <si>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</si>
  <si>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</si>
  <si>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</si>
  <si>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</si>
  <si>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</si>
  <si>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</si>
  <si>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</si>
  <si>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</si>
  <si>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</si>
  <si>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</si>
  <si>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</si>
  <si>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</si>
  <si>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</si>
  <si>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</si>
  <si>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</si>
  <si>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</si>
  <si>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</si>
  <si>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</si>
  <si>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</si>
  <si>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</si>
  <si>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</si>
  <si>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</si>
  <si>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</si>
  <si>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</si>
  <si>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</si>
  <si>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</si>
  <si>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</si>
  <si>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</si>
  <si>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</si>
  <si>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</si>
  <si>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</si>
  <si>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</si>
  <si>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</si>
  <si>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</si>
  <si>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</si>
  <si>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</si>
  <si>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</si>
  <si>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</si>
  <si>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</si>
  <si>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</si>
  <si>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</si>
  <si>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</si>
  <si>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</si>
  <si>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</si>
  <si>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</si>
  <si>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</si>
  <si>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</si>
  <si>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</si>
  <si>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</si>
  <si>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</si>
  <si>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</si>
  <si>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</si>
  <si>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</si>
  <si>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</si>
  <si>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</si>
  <si>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</si>
  <si>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</si>
  <si>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</si>
  <si>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</si>
  <si>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</si>
  <si>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</si>
  <si>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</si>
  <si>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</si>
  <si>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</si>
  <si>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</si>
  <si>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</si>
  <si>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</si>
  <si>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</si>
  <si>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</si>
  <si>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</si>
  <si>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</si>
  <si>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</si>
  <si>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</si>
  <si>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</si>
  <si>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</si>
  <si>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</si>
  <si>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</si>
  <si>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</si>
  <si>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</si>
  <si>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</si>
  <si>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</si>
  <si>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</si>
  <si>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</si>
  <si>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</si>
  <si>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</si>
  <si>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</si>
  <si>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</si>
  <si>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</si>
  <si>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</si>
  <si>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</si>
  <si>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</si>
  <si>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</si>
  <si>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</si>
  <si>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</si>
  <si>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</si>
  <si>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</si>
  <si>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</si>
  <si>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</si>
  <si>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</si>
  <si>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</si>
  <si>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</si>
  <si>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</si>
  <si>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</si>
  <si>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</si>
  <si>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</si>
  <si>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</si>
  <si>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</si>
  <si>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</si>
  <si>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</si>
  <si>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</si>
  <si>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</si>
  <si>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</si>
  <si>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</si>
  <si>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</si>
  <si>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</si>
  <si>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</si>
  <si>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</si>
  <si>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</si>
  <si>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</si>
  <si>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</si>
  <si>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</si>
  <si>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</si>
  <si>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</si>
  <si>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</si>
  <si>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</si>
  <si>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</si>
  <si>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</si>
  <si>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</si>
  <si>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</si>
  <si>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</si>
  <si>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</si>
  <si>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</si>
  <si>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</si>
  <si>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</si>
  <si>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</si>
  <si>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</si>
  <si>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</si>
  <si>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</si>
  <si>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</si>
  <si>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</si>
  <si>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</si>
  <si>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</si>
  <si>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</si>
  <si>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</si>
  <si>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</si>
  <si>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</si>
  <si>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</si>
  <si>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</si>
  <si>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</si>
  <si>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</si>
  <si>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</si>
  <si>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</si>
  <si>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</si>
  <si>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</si>
  <si>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</si>
  <si>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</si>
  <si>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</si>
  <si>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</si>
  <si>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</si>
  <si>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</si>
  <si>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</si>
  <si>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</si>
  <si>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</si>
  <si>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</si>
  <si>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</si>
  <si>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</si>
  <si>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</si>
  <si>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</si>
  <si>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</si>
  <si>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</si>
  <si>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</si>
  <si>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</si>
  <si>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</si>
  <si>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</si>
  <si>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</si>
  <si>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</si>
  <si>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</si>
  <si>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</si>
  <si>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</si>
  <si>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</si>
  <si>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</si>
  <si>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</si>
  <si>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</si>
  <si>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</si>
  <si>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</si>
  <si>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</si>
  <si>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</si>
  <si>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</si>
  <si>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</si>
  <si>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</si>
  <si>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</si>
  <si>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</si>
  <si>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</si>
  <si>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</si>
  <si>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</si>
  <si>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</si>
  <si>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</si>
  <si>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</si>
  <si>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</si>
  <si>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</si>
  <si>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</si>
  <si>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</si>
  <si>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</si>
  <si>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</si>
  <si>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</si>
  <si>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</si>
  <si>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</si>
  <si>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</si>
  <si>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</si>
  <si>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</si>
  <si>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</si>
  <si>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</si>
  <si>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</si>
  <si>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</si>
  <si>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</si>
  <si>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</si>
  <si>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</si>
  <si>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</si>
  <si>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</si>
  <si>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</si>
  <si>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</si>
  <si>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</si>
  <si>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</si>
  <si>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</si>
  <si>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</si>
  <si>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</si>
  <si>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</si>
  <si>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</si>
  <si>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</si>
  <si>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</si>
  <si>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</si>
  <si>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</si>
  <si>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</si>
  <si>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</si>
  <si>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</si>
  <si>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</si>
  <si>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</si>
  <si>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</si>
  <si>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</si>
  <si>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</si>
  <si>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</si>
  <si>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</si>
  <si>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</si>
  <si>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</si>
  <si>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</si>
  <si>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</si>
  <si>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</si>
  <si>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</si>
  <si>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</si>
  <si>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</si>
  <si>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</si>
  <si>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</si>
  <si>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</si>
  <si>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</si>
  <si>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</si>
  <si>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</si>
  <si>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</si>
  <si>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</si>
  <si>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</si>
  <si>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</si>
  <si>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</si>
  <si>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</si>
  <si>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</si>
  <si>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</si>
  <si>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</si>
  <si>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</si>
  <si>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</si>
  <si>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</si>
  <si>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</si>
  <si>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</si>
  <si>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</si>
  <si>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</si>
  <si>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</si>
  <si>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</si>
  <si>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</si>
  <si>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</si>
  <si>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</si>
  <si>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</si>
  <si>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</si>
  <si>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</si>
  <si>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</si>
  <si>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</si>
  <si>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</si>
  <si>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</si>
  <si>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</si>
  <si>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</si>
  <si>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</si>
  <si>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</si>
  <si>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</si>
  <si>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</si>
  <si>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</si>
  <si>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</si>
  <si>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</si>
  <si>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</si>
  <si>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</si>
  <si>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</si>
  <si>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</si>
  <si>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</si>
  <si>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</si>
  <si>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</si>
  <si>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</si>
  <si>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</si>
  <si>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</si>
  <si>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</si>
  <si>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</si>
  <si>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</si>
  <si>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</si>
  <si>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</si>
  <si>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</si>
  <si>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</si>
  <si>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</si>
  <si>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</si>
  <si>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</si>
  <si>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</si>
  <si>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</si>
  <si>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</si>
  <si>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</si>
  <si>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</si>
  <si>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</si>
  <si>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</si>
  <si>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</si>
  <si>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</si>
  <si>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</si>
  <si>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</si>
  <si>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</si>
  <si>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</si>
  <si>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</si>
  <si>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</si>
  <si>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</si>
  <si>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</si>
  <si>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</si>
  <si>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</si>
  <si>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</si>
  <si>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</si>
  <si>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</si>
  <si>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</si>
  <si>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</si>
  <si>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</si>
  <si>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</si>
  <si>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</si>
  <si>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</si>
  <si>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</si>
  <si>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</si>
  <si>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</si>
  <si>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</si>
  <si>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</si>
  <si>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</si>
  <si>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</si>
  <si>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</si>
  <si>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</si>
  <si>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</si>
  <si>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</si>
  <si>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</si>
  <si>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</si>
  <si>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</si>
  <si>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</si>
  <si>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</si>
  <si>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</si>
  <si>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</si>
  <si>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</si>
  <si>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</si>
  <si>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</si>
  <si>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</si>
  <si>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</si>
  <si>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</si>
  <si>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</si>
  <si>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</si>
  <si>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</si>
  <si>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</si>
  <si>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</si>
  <si>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</si>
  <si>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</si>
  <si>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</si>
  <si>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</si>
  <si>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</si>
  <si>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</si>
  <si>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</si>
  <si>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</si>
  <si>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</si>
  <si>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</si>
  <si>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</si>
  <si>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</si>
  <si>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</si>
  <si>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</si>
  <si>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</si>
  <si>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</si>
  <si>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</si>
  <si>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</si>
  <si>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</si>
  <si>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</si>
  <si>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</si>
  <si>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</si>
  <si>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</si>
  <si>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</si>
  <si>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</si>
  <si>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</si>
  <si>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</si>
  <si>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</si>
  <si>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</si>
  <si>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</si>
  <si>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</si>
  <si>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</si>
  <si>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</si>
  <si>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</si>
  <si>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</si>
  <si>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</si>
  <si>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</si>
  <si>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</si>
  <si>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</si>
  <si>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</si>
  <si>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</si>
  <si>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</si>
  <si>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</si>
  <si>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</si>
  <si>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</si>
  <si>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</si>
  <si>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</si>
  <si>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</si>
  <si>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</si>
  <si>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</si>
  <si>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</si>
  <si>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</si>
  <si>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</si>
  <si>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</si>
  <si>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</si>
  <si>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</si>
  <si>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</si>
  <si>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</si>
  <si>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</si>
  <si>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</si>
  <si>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</si>
  <si>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</si>
  <si>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</si>
  <si>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</si>
  <si>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</si>
  <si>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</si>
  <si>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</si>
  <si>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</si>
  <si>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</si>
  <si>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</si>
  <si>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</si>
  <si>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</si>
  <si>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</si>
  <si>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</si>
  <si>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</si>
  <si>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</si>
  <si>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</si>
  <si>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</si>
  <si>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</si>
  <si>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</si>
  <si>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</si>
  <si>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</si>
  <si>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</si>
  <si>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</si>
  <si>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</si>
  <si>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</si>
  <si>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</si>
  <si>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</si>
  <si>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</si>
  <si>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</si>
  <si>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</si>
  <si>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</si>
  <si>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</si>
  <si>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</si>
  <si>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</si>
  <si>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</si>
  <si>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</si>
  <si>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</si>
  <si>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</si>
  <si>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</si>
  <si>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</si>
  <si>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</si>
  <si>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</si>
  <si>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</si>
  <si>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</si>
  <si>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</si>
  <si>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</si>
  <si>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</si>
  <si>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</si>
  <si>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</si>
  <si>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</si>
  <si>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</si>
  <si>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</si>
  <si>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</si>
  <si>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</si>
  <si>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</si>
  <si>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</si>
  <si>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</si>
  <si>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</si>
  <si>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</si>
  <si>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</si>
  <si>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</si>
  <si>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</si>
  <si>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</si>
  <si>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</si>
  <si>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</si>
  <si>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</si>
  <si>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</si>
  <si>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</si>
  <si>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</si>
  <si>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</si>
  <si>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</si>
  <si>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</si>
  <si>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</si>
  <si>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</si>
  <si>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</si>
  <si>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</si>
  <si>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</si>
  <si>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</si>
  <si>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</si>
  <si>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</si>
  <si>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</si>
  <si>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</si>
  <si>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</si>
  <si>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</si>
  <si>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</si>
  <si>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</si>
  <si>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</si>
  <si>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</si>
  <si>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</si>
  <si>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</si>
  <si>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</si>
  <si>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</si>
  <si>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</si>
  <si>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</si>
  <si>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</si>
  <si>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</si>
  <si>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</si>
  <si>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</si>
  <si>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</si>
  <si>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</si>
  <si>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</si>
  <si>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</si>
  <si>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</si>
  <si>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</si>
  <si>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</si>
  <si>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</si>
  <si>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</si>
  <si>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</si>
  <si>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</si>
  <si>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</si>
  <si>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</si>
  <si>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</si>
  <si>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</si>
  <si>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</si>
  <si>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</si>
  <si>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</si>
  <si>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</si>
  <si>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</si>
  <si>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</si>
  <si>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</si>
  <si>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</si>
  <si>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</si>
  <si>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</si>
  <si>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</si>
  <si>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</si>
  <si>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</si>
  <si>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</si>
  <si>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</si>
  <si>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</si>
  <si>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</si>
  <si>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</si>
  <si>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</si>
  <si>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</si>
  <si>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</si>
  <si>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</si>
  <si>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</si>
  <si>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</si>
  <si>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</si>
  <si>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</si>
  <si>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</si>
  <si>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</si>
  <si>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</si>
  <si>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</si>
  <si>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</si>
  <si>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</si>
  <si>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</si>
  <si>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</si>
  <si>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</si>
  <si>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</si>
  <si>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</si>
  <si>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</si>
  <si>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</si>
  <si>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</si>
  <si>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</si>
  <si>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</si>
  <si>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</si>
  <si>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</si>
  <si>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</si>
  <si>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</si>
  <si>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</si>
  <si>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</si>
  <si>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</si>
  <si>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</si>
  <si>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</si>
  <si>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</si>
  <si>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</si>
  <si>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</si>
  <si>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</si>
  <si>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</si>
  <si>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</si>
  <si>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</si>
  <si>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</si>
  <si>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</si>
  <si>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</si>
  <si>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</si>
  <si>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</si>
  <si>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</si>
  <si>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</si>
  <si>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</si>
  <si>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</si>
  <si>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</si>
  <si>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</si>
  <si>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</si>
  <si>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</si>
  <si>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</si>
  <si>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</si>
  <si>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</si>
  <si>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</si>
  <si>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</si>
  <si>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</si>
  <si>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</si>
  <si>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</si>
  <si>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</si>
  <si>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</si>
  <si>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</si>
  <si>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</si>
  <si>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</si>
  <si>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</si>
  <si>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</si>
  <si>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</si>
  <si>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</si>
  <si>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</si>
  <si>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</si>
  <si>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</si>
  <si>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</si>
  <si>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</si>
  <si>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</si>
  <si>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</si>
  <si>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</si>
  <si>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</si>
  <si>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</si>
  <si>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</si>
  <si>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</si>
  <si>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</si>
  <si>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</si>
  <si>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</si>
  <si>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</si>
  <si>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</si>
  <si>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</si>
  <si>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</si>
  <si>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</si>
  <si>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</si>
  <si>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</si>
  <si>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</si>
  <si>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</si>
  <si>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</si>
  <si>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</si>
  <si>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</si>
  <si>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</si>
  <si>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</si>
  <si>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</si>
  <si>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</si>
  <si>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</si>
  <si>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</si>
  <si>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</si>
  <si>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</si>
  <si>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</si>
  <si>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</si>
  <si>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</si>
  <si>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</si>
  <si>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</si>
  <si>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</si>
  <si>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</si>
  <si>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</si>
  <si>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</si>
  <si>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</si>
  <si>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</si>
  <si>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</si>
  <si>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</si>
  <si>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</si>
  <si>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</si>
  <si>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</si>
  <si>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</si>
  <si>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</si>
  <si>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</si>
  <si>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</si>
  <si>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</si>
  <si>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</si>
  <si>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</si>
  <si>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</si>
  <si>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</si>
  <si>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</si>
  <si>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</si>
  <si>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</si>
  <si>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</si>
  <si>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</si>
  <si>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</si>
  <si>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</si>
  <si>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</si>
  <si>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</si>
  <si>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</si>
  <si>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</si>
  <si>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</si>
  <si>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</si>
  <si>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</si>
  <si>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</si>
  <si>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</si>
  <si>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</si>
  <si>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</si>
  <si>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</si>
  <si>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</si>
  <si>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</si>
  <si>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</si>
  <si>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</si>
  <si>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</si>
  <si>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</si>
  <si>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</si>
  <si>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</si>
  <si>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</si>
  <si>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</si>
  <si>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</si>
  <si>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</si>
  <si>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</si>
  <si>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</si>
  <si>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</si>
  <si>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</si>
  <si>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</si>
  <si>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</si>
  <si>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</si>
  <si>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</si>
  <si>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</si>
  <si>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</si>
  <si>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</si>
  <si>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</si>
  <si>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</si>
  <si>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</si>
  <si>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</si>
  <si>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</si>
  <si>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</si>
  <si>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</si>
  <si>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</si>
  <si>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</si>
  <si>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</si>
  <si>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</si>
  <si>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</si>
  <si>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</si>
  <si>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</si>
  <si>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</si>
  <si>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</si>
  <si>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</si>
  <si>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</si>
  <si>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</si>
  <si>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</si>
  <si>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</si>
  <si>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</si>
  <si>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</si>
  <si>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</si>
  <si>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</si>
  <si>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</si>
  <si>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</si>
  <si>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</si>
  <si>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</si>
  <si>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</si>
  <si>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</si>
  <si>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</si>
  <si>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</si>
  <si>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</si>
  <si>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</si>
  <si>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</si>
  <si>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</si>
  <si>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</si>
  <si>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</si>
  <si>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</si>
  <si>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</si>
  <si>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</si>
  <si>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</si>
  <si>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</si>
  <si>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</si>
  <si>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</si>
  <si>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</si>
  <si>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</si>
  <si>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</si>
  <si>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</si>
  <si>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</si>
  <si>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</si>
  <si>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</si>
  <si>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</si>
  <si>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</si>
  <si>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</si>
  <si>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</si>
  <si>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</si>
  <si>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</si>
  <si>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</si>
  <si>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</si>
  <si>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</si>
  <si>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</si>
  <si>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</si>
  <si>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</si>
  <si>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</si>
  <si>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</si>
  <si>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</si>
  <si>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</si>
  <si>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</si>
  <si>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</si>
  <si>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</si>
  <si>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</si>
  <si>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</si>
  <si>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</si>
  <si>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</si>
  <si>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</si>
  <si>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</si>
  <si>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</si>
  <si>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</si>
  <si>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</si>
  <si>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</si>
  <si>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</si>
  <si>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</si>
  <si>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</si>
  <si>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</si>
  <si>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</si>
  <si>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</si>
  <si>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</si>
  <si>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</si>
  <si>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</si>
  <si>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</si>
  <si>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</si>
  <si>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</si>
  <si>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</si>
  <si>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</si>
  <si>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</si>
  <si>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</si>
  <si>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</si>
  <si>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</si>
  <si>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</si>
  <si>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</si>
  <si>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</si>
  <si>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</si>
  <si>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</si>
  <si>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</si>
  <si>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</si>
  <si>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</si>
  <si>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</si>
  <si>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</si>
  <si>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</si>
  <si>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</si>
  <si>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</si>
  <si>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</si>
  <si>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</si>
  <si>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</si>
  <si>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</si>
  <si>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</si>
  <si>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</si>
  <si>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</si>
  <si>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</si>
  <si>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</si>
  <si>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</si>
  <si>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</si>
  <si>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</si>
  <si>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</si>
  <si>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</si>
  <si>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</si>
  <si>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</si>
  <si>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</si>
  <si>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</si>
  <si>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</si>
  <si>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</si>
  <si>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</si>
  <si>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</si>
  <si>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</si>
  <si>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</si>
  <si>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</si>
  <si>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</si>
  <si>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</si>
  <si>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</si>
  <si>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</si>
  <si>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</si>
  <si>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</si>
  <si>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</si>
  <si>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</si>
  <si>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</si>
  <si>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</si>
  <si>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</si>
  <si>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</si>
  <si>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</si>
  <si>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</si>
  <si>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</si>
  <si>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</si>
  <si>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</si>
  <si>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</si>
  <si>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</si>
  <si>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</si>
  <si>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</si>
  <si>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</si>
  <si>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</si>
  <si>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</si>
  <si>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</si>
  <si>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</si>
  <si>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</si>
  <si>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</si>
  <si>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</si>
  <si>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</si>
  <si>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</si>
  <si>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</si>
  <si>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</si>
  <si>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</si>
  <si>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</si>
  <si>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</si>
  <si>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</si>
  <si>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</si>
  <si>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</si>
  <si>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</si>
  <si>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</si>
  <si>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</si>
  <si>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</si>
  <si>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</si>
  <si>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</si>
  <si>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</si>
  <si>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</si>
  <si>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</si>
  <si>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</si>
  <si>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</si>
  <si>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</si>
  <si>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</si>
  <si>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</si>
  <si>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</si>
  <si>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</si>
  <si>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</si>
  <si>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</si>
  <si>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</si>
  <si>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</si>
  <si>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</si>
  <si>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</si>
  <si>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</si>
  <si>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</si>
  <si>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</si>
  <si>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</si>
  <si>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</si>
  <si>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</si>
  <si>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</si>
  <si>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</si>
  <si>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</si>
  <si>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</si>
  <si>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</si>
  <si>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</si>
  <si>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</si>
  <si>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</si>
  <si>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</si>
  <si>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</si>
  <si>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</si>
  <si>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</si>
  <si>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</si>
  <si>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</si>
  <si>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</si>
  <si>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</si>
  <si>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</si>
  <si>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</si>
  <si>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</si>
  <si>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</si>
  <si>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</si>
  <si>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</si>
  <si>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</si>
  <si>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</si>
  <si>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</si>
  <si>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</si>
  <si>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</si>
  <si>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</si>
  <si>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</si>
  <si>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</si>
  <si>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</si>
  <si>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</si>
  <si>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</si>
  <si>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</si>
  <si>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</si>
  <si>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</si>
  <si>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</si>
  <si>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</si>
  <si>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</si>
  <si>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</si>
  <si>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</si>
  <si>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</si>
  <si>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</si>
  <si>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</si>
  <si>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</si>
  <si>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</si>
  <si>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</si>
  <si>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</si>
  <si>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</si>
  <si>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</si>
  <si>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</si>
  <si>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</si>
  <si>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</si>
  <si>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</si>
  <si>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</si>
  <si>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</si>
  <si>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</si>
  <si>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</si>
  <si>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</si>
  <si>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</si>
  <si>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</si>
  <si>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</si>
  <si>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</si>
  <si>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</si>
  <si>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</si>
  <si>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</si>
  <si>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</si>
  <si>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</si>
  <si>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</si>
  <si>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</si>
  <si>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</si>
  <si>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</si>
  <si>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</si>
  <si>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</si>
  <si>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</si>
  <si>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</si>
  <si>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</si>
  <si>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</si>
  <si>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</si>
  <si>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</si>
  <si>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</si>
  <si>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</si>
  <si>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</si>
  <si>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</si>
  <si>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</si>
  <si>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</si>
  <si>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</si>
  <si>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</si>
  <si>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</si>
  <si>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</si>
  <si>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</si>
  <si>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</si>
  <si>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</si>
  <si>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</si>
  <si>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</si>
  <si>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</si>
  <si>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</si>
  <si>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</si>
  <si>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</si>
  <si>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</si>
  <si>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</si>
  <si>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</si>
  <si>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</si>
  <si>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</si>
  <si>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</si>
  <si>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</si>
  <si>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</si>
  <si>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</si>
  <si>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</si>
  <si>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</si>
  <si>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</si>
  <si>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</si>
  <si>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</si>
  <si>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</si>
  <si>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</si>
  <si>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</si>
  <si>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</si>
  <si>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</si>
  <si>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</si>
  <si>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</si>
  <si>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</si>
  <si>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</si>
  <si>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</si>
  <si>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</si>
  <si>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</si>
  <si>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</si>
  <si>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</si>
  <si>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</si>
  <si>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</si>
  <si>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</si>
  <si>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</si>
  <si>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</si>
  <si>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</si>
  <si>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</si>
  <si>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</si>
  <si>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</si>
  <si>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</si>
  <si>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</si>
  <si>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</si>
  <si>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</si>
  <si>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</si>
  <si>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</si>
  <si>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</si>
  <si>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</si>
  <si>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</si>
  <si>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</si>
  <si>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</si>
  <si>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</si>
  <si>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</si>
  <si>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</si>
  <si>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</si>
  <si>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</si>
  <si>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</si>
  <si>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</si>
  <si>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</si>
  <si>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</si>
  <si>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</si>
  <si>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</si>
  <si>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</si>
  <si>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</si>
  <si>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</si>
  <si>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</si>
  <si>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</si>
  <si>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</si>
  <si>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</si>
  <si>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</si>
  <si>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</si>
  <si>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</si>
  <si>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</si>
  <si>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</si>
  <si>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</si>
  <si>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</si>
  <si>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</si>
  <si>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</si>
  <si>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</si>
  <si>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</si>
  <si>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</si>
  <si>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</si>
  <si>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</si>
  <si>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</si>
  <si>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</si>
  <si>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</si>
  <si>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</si>
  <si>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</si>
  <si>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</si>
  <si>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</si>
  <si>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</si>
  <si>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</si>
  <si>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</si>
  <si>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</si>
  <si>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</si>
  <si>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</si>
  <si>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</si>
  <si>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</si>
  <si>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</si>
  <si>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</si>
  <si>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</si>
  <si>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</si>
  <si>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</si>
  <si>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</si>
  <si>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</si>
  <si>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</si>
  <si>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</si>
  <si>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</si>
  <si>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</si>
  <si>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</si>
  <si>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</si>
  <si>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</si>
  <si>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</si>
  <si>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</si>
  <si>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</si>
  <si>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</si>
  <si>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</si>
  <si>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</si>
  <si>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</si>
  <si>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</si>
  <si>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</si>
  <si>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</si>
  <si>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</si>
  <si>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</si>
  <si>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</si>
  <si>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</si>
  <si>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</si>
  <si>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</si>
  <si>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</si>
  <si>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</si>
  <si>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</si>
  <si>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</si>
  <si>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</si>
  <si>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</si>
  <si>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</si>
  <si>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</si>
  <si>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</si>
  <si>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</si>
  <si>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</si>
  <si>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</si>
  <si>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</si>
  <si>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</si>
  <si>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</si>
  <si>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</si>
  <si>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</si>
  <si>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</si>
  <si>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</si>
  <si>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</si>
  <si>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</si>
  <si>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</si>
  <si>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</si>
  <si>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</si>
  <si>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</si>
  <si>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</si>
  <si>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</si>
  <si>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</si>
  <si>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</si>
  <si>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</si>
  <si>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</si>
  <si>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</si>
  <si>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</si>
  <si>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</si>
  <si>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</si>
  <si>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</si>
  <si>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</si>
  <si>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</si>
  <si>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</si>
  <si>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</si>
  <si>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</si>
  <si>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</si>
  <si>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</si>
  <si>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</si>
  <si>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</si>
  <si>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</si>
  <si>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</si>
  <si>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</si>
  <si>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</si>
  <si>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</si>
  <si>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</si>
  <si>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</si>
  <si>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</si>
  <si>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</si>
  <si>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</si>
  <si>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</si>
  <si>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</si>
  <si>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</si>
  <si>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</si>
  <si>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</si>
  <si>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</si>
  <si>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</si>
  <si>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</si>
  <si>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</si>
  <si>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</si>
  <si>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</si>
  <si>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</si>
  <si>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</si>
  <si>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</si>
  <si>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</si>
  <si>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</si>
  <si>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</si>
  <si>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</si>
  <si>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</si>
  <si>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</si>
  <si>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</si>
  <si>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</si>
  <si>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</si>
  <si>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</si>
  <si>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</si>
  <si>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</si>
  <si>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</si>
  <si>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</si>
  <si>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</si>
  <si>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</si>
  <si>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</si>
  <si>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</si>
  <si>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</si>
  <si>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</si>
  <si>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</si>
  <si>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</si>
  <si>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</si>
  <si>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</si>
  <si>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</si>
  <si>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</si>
  <si>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</si>
  <si>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</si>
  <si>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</si>
  <si>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</si>
  <si>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</si>
  <si>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</si>
  <si>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</si>
  <si>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</si>
  <si>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</si>
  <si>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</si>
  <si>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</si>
  <si>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</si>
  <si>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</si>
  <si>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</si>
  <si>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</si>
  <si>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</si>
  <si>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</si>
  <si>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</si>
  <si>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</si>
  <si>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</si>
  <si>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</si>
  <si>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</si>
  <si>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</si>
  <si>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</si>
  <si>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</si>
  <si>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</si>
  <si>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</si>
  <si>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</si>
  <si>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</si>
  <si>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</si>
  <si>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</si>
  <si>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</si>
  <si>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</si>
  <si>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</si>
  <si>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</si>
  <si>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</si>
  <si>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</si>
  <si>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</si>
  <si>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</si>
  <si>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</si>
  <si>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</si>
  <si>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</si>
  <si>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</si>
  <si>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</si>
  <si>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</si>
  <si>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</si>
  <si>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</si>
  <si>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</si>
  <si>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</si>
  <si>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</si>
  <si>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</si>
  <si>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</si>
  <si>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</si>
  <si>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</si>
  <si>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</si>
  <si>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</si>
  <si>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</si>
  <si>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</si>
  <si>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</si>
  <si>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</si>
  <si>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</si>
  <si>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</si>
  <si>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</si>
  <si>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</si>
  <si>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</si>
  <si>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</si>
  <si>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</si>
  <si>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</si>
  <si>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</si>
  <si>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</si>
  <si>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</si>
  <si>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</si>
  <si>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</si>
  <si>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</si>
  <si>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</si>
  <si>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</si>
  <si>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</si>
  <si>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</si>
  <si>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</si>
  <si>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</si>
  <si>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</si>
  <si>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</si>
  <si>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</si>
  <si>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</si>
  <si>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</si>
  <si>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</si>
  <si>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</si>
  <si>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</si>
  <si>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</si>
  <si>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</si>
  <si>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</si>
  <si>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</si>
  <si>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</si>
  <si>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</si>
  <si>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</si>
  <si>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</si>
  <si>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</si>
  <si>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</si>
  <si>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</si>
  <si>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</si>
  <si>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</si>
  <si>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</si>
  <si>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</si>
  <si>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</si>
  <si>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</si>
  <si>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</si>
  <si>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</si>
  <si>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</si>
  <si>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</si>
  <si>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</si>
  <si>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</si>
  <si>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</si>
  <si>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</si>
  <si>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</si>
  <si>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</si>
  <si>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</si>
  <si>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</si>
  <si>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</si>
  <si>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</si>
  <si>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</si>
  <si>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</si>
  <si>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</si>
  <si>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</si>
  <si>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</si>
  <si>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</si>
  <si>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</si>
  <si>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</si>
  <si>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</si>
  <si>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</si>
  <si>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</si>
  <si>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</si>
  <si>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</si>
  <si>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</si>
  <si>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</si>
  <si>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</si>
  <si>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</si>
  <si>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</si>
  <si>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</si>
  <si>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</si>
  <si>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</si>
  <si>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</si>
  <si>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</si>
  <si>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</si>
  <si>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</si>
  <si>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</si>
  <si>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</si>
  <si>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</si>
  <si>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</si>
  <si>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</si>
  <si>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</si>
  <si>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</si>
  <si>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</si>
  <si>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</si>
  <si>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</si>
  <si>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</si>
  <si>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</si>
  <si>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</si>
  <si>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</si>
  <si>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</si>
  <si>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</si>
  <si>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</si>
  <si>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</si>
  <si>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</si>
  <si>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</si>
  <si>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</si>
  <si>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</si>
  <si>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</si>
  <si>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</si>
  <si>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</si>
  <si>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</si>
  <si>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</si>
  <si>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</si>
  <si>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</si>
  <si>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</si>
  <si>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</si>
  <si>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</si>
  <si>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</si>
  <si>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</si>
  <si>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</si>
  <si>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</si>
  <si>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</si>
  <si>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</si>
  <si>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</si>
  <si>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</si>
  <si>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</si>
  <si>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</si>
  <si>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</si>
  <si>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</si>
  <si>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</si>
  <si>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</si>
  <si>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</si>
  <si>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</si>
  <si>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</si>
  <si>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</si>
  <si>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</si>
  <si>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</si>
  <si>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</si>
  <si>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</si>
  <si>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</si>
  <si>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</si>
  <si>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</si>
  <si>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</si>
  <si>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</si>
  <si>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</si>
  <si>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</si>
  <si>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</si>
  <si>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</si>
  <si>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</si>
  <si>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</si>
  <si>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</si>
  <si>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</si>
  <si>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</si>
  <si>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</si>
  <si>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</si>
  <si>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</si>
  <si>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</si>
  <si>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</si>
  <si>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</si>
  <si>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</si>
  <si>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</si>
  <si>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</si>
  <si>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</si>
  <si>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</si>
  <si>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</si>
  <si>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</si>
  <si>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</si>
  <si>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</si>
  <si>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</si>
  <si>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</si>
  <si>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</si>
  <si>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</si>
  <si>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</si>
  <si>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</si>
  <si>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</si>
  <si>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</si>
  <si>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</si>
  <si>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</si>
  <si>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</si>
  <si>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</si>
  <si>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</si>
  <si>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</si>
  <si>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</si>
  <si>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</si>
  <si>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</si>
  <si>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</si>
  <si>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</si>
  <si>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</si>
  <si>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</si>
  <si>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</si>
  <si>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</si>
  <si>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</si>
  <si>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</si>
  <si>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</si>
  <si>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</si>
  <si>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</si>
  <si>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</si>
  <si>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</si>
  <si>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</si>
  <si>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</si>
  <si>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</si>
  <si>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</si>
  <si>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</si>
  <si>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</si>
  <si>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</si>
  <si>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</si>
  <si>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</si>
  <si>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</si>
  <si>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</si>
  <si>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</si>
  <si>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</si>
  <si>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</si>
  <si>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</si>
  <si>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</si>
  <si>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</si>
  <si>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</si>
  <si>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</si>
  <si>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</si>
  <si>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</si>
  <si>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</si>
  <si>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</si>
  <si>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</si>
  <si>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</si>
  <si>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</si>
  <si>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</si>
  <si>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</si>
  <si>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</si>
  <si>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</si>
  <si>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</si>
  <si>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</si>
  <si>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</si>
  <si>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</si>
  <si>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</si>
  <si>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</si>
  <si>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</si>
  <si>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</si>
  <si>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</si>
  <si>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</si>
  <si>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</si>
  <si>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</si>
  <si>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</si>
  <si>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</si>
  <si>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</si>
  <si>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</si>
  <si>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</si>
  <si>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</si>
  <si>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</si>
  <si>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</si>
  <si>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</si>
  <si>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</si>
  <si>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</si>
  <si>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</si>
  <si>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</si>
  <si>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</si>
  <si>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</si>
  <si>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</si>
  <si>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</si>
  <si>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</si>
  <si>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</si>
  <si>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</si>
  <si>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</si>
  <si>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</si>
  <si>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</si>
  <si>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</si>
  <si>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</si>
  <si>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</si>
  <si>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</si>
  <si>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</si>
  <si>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</si>
  <si>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</si>
  <si>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</si>
  <si>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</si>
  <si>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</si>
  <si>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</si>
  <si>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</si>
  <si>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</si>
  <si>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</si>
  <si>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</si>
  <si>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</si>
  <si>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</si>
  <si>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</si>
  <si>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</si>
  <si>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</si>
  <si>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</si>
  <si>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</si>
  <si>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</si>
  <si>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</si>
  <si>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</si>
  <si>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</si>
  <si>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</si>
  <si>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</si>
  <si>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</si>
  <si>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</si>
  <si>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</si>
  <si>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</si>
  <si>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</si>
  <si>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</si>
  <si>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</si>
  <si>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</si>
  <si>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</si>
  <si>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</si>
  <si>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</si>
  <si>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</si>
  <si>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</si>
  <si>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</si>
  <si>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</si>
  <si>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</si>
  <si>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</si>
  <si>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</si>
  <si>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</si>
  <si>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</si>
  <si>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</si>
  <si>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</si>
  <si>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</si>
  <si>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</si>
  <si>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</si>
  <si>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</si>
  <si>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</si>
  <si>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</si>
  <si>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</si>
  <si>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</si>
  <si>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</si>
  <si>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</si>
  <si>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</si>
  <si>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</si>
  <si>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</si>
  <si>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</si>
  <si>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</si>
  <si>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</si>
  <si>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</si>
  <si>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</si>
  <si>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</si>
  <si>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</si>
  <si>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</si>
  <si>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</si>
  <si>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</si>
  <si>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</si>
  <si>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</si>
  <si>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</si>
  <si>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</si>
  <si>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</si>
  <si>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</si>
  <si>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</si>
  <si>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</si>
  <si>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</si>
  <si>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</si>
  <si>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</si>
  <si>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</si>
  <si>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</si>
  <si>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</si>
  <si>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</si>
  <si>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</si>
  <si>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</si>
  <si>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</si>
  <si>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</si>
  <si>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</si>
  <si>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</si>
  <si>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</si>
  <si>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</si>
  <si>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</si>
  <si>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</si>
  <si>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</si>
  <si>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</si>
  <si>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</si>
  <si>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</si>
  <si>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</si>
  <si>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</si>
  <si>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</si>
  <si>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</si>
  <si>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</si>
  <si>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</si>
  <si>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</si>
  <si>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</si>
  <si>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</si>
  <si>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</si>
  <si>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</si>
  <si>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</si>
  <si>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</si>
  <si>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</si>
  <si>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</si>
  <si>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</si>
  <si>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</si>
  <si>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</si>
  <si>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</si>
  <si>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</si>
  <si>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</si>
  <si>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</si>
  <si>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</si>
  <si>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</si>
  <si>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</si>
  <si>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</si>
  <si>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</si>
  <si>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</si>
  <si>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</si>
  <si>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</si>
  <si>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</si>
  <si>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</si>
  <si>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</si>
  <si>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</si>
  <si>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</si>
  <si>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</si>
  <si>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</si>
  <si>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</si>
  <si>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</si>
  <si>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</si>
  <si>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</si>
  <si>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</si>
  <si>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</si>
  <si>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</si>
  <si>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</si>
  <si>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</si>
  <si>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</si>
  <si>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</si>
  <si>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</si>
  <si>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</si>
  <si>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</si>
  <si>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</si>
  <si>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</si>
  <si>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</si>
  <si>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</si>
  <si>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</si>
  <si>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</si>
  <si>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</si>
  <si>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</si>
  <si>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</si>
  <si>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</si>
  <si>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</si>
  <si>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</si>
  <si>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</si>
  <si>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</si>
  <si>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</si>
  <si>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</si>
  <si>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</si>
  <si>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</si>
  <si>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</si>
  <si>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</si>
  <si>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</si>
  <si>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</si>
  <si>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</si>
  <si>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</si>
  <si>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</si>
  <si>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</si>
  <si>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</si>
  <si>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</si>
  <si>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</si>
  <si>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</si>
  <si>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</si>
  <si>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</si>
  <si>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</si>
  <si>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</si>
  <si>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</si>
  <si>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</si>
  <si>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</si>
  <si>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</si>
  <si>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</si>
  <si>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</si>
  <si>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</si>
  <si>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</si>
  <si>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</si>
  <si>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</si>
  <si>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</si>
  <si>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</si>
  <si>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</si>
  <si>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</si>
  <si>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</si>
  <si>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</si>
  <si>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</si>
  <si>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</si>
  <si>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</si>
  <si>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</si>
  <si>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</si>
  <si>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</si>
  <si>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</si>
  <si>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</si>
  <si>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</si>
  <si>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</si>
  <si>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</si>
  <si>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</si>
  <si>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</si>
  <si>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</si>
  <si>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</si>
  <si>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</si>
  <si>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</si>
  <si>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</si>
  <si>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</si>
  <si>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</si>
  <si>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</si>
  <si>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</si>
  <si>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</si>
  <si>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</si>
  <si>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</si>
  <si>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</si>
  <si>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</si>
  <si>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</si>
  <si>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</si>
  <si>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</si>
  <si>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</si>
  <si>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</si>
  <si>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</si>
  <si>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</si>
  <si>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</si>
  <si>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</si>
  <si>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</si>
  <si>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</si>
  <si>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</si>
  <si>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</si>
  <si>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</si>
  <si>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</si>
  <si>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</si>
  <si>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</si>
  <si>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</si>
  <si>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</si>
  <si>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</si>
  <si>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</si>
  <si>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</si>
  <si>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</si>
  <si>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</si>
  <si>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</si>
  <si>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</si>
  <si>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</si>
  <si>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</si>
  <si>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</si>
  <si>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</si>
  <si>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</si>
  <si>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</si>
  <si>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</si>
  <si>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</si>
  <si>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</si>
  <si>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</si>
  <si>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</si>
  <si>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</si>
  <si>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</si>
  <si>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</si>
  <si>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</si>
  <si>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</si>
  <si>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</si>
  <si>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</si>
  <si>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</si>
  <si>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</si>
  <si>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</si>
  <si>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</si>
  <si>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</si>
  <si>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</si>
  <si>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</si>
  <si>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</si>
  <si>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</si>
  <si>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</si>
  <si>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</si>
  <si>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</si>
  <si>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</si>
  <si>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</si>
  <si>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</si>
  <si>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</si>
  <si>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</si>
  <si>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</si>
  <si>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</si>
  <si>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</si>
  <si>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</si>
  <si>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</si>
  <si>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</si>
  <si>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</si>
  <si>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</si>
  <si>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</si>
  <si>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</si>
  <si>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</si>
  <si>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</si>
  <si>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</si>
  <si>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</si>
  <si>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</si>
  <si>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</si>
  <si>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</si>
  <si>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</si>
  <si>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</si>
  <si>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</si>
  <si>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</si>
  <si>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</si>
  <si>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</si>
  <si>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</si>
  <si>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</si>
  <si>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</si>
  <si>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</si>
  <si>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</si>
  <si>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</si>
  <si>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</si>
  <si>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</si>
  <si>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</si>
  <si>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</si>
  <si>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</si>
  <si>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</si>
  <si>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</si>
  <si>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</si>
  <si>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</si>
  <si>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</si>
  <si>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</si>
  <si>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</si>
  <si>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</si>
  <si>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</si>
  <si>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</si>
  <si>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</si>
  <si>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</si>
  <si>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</si>
  <si>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</si>
  <si>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</si>
  <si>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</si>
  <si>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</si>
  <si>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</si>
  <si>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</si>
  <si>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</si>
  <si>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</si>
  <si>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</si>
  <si>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</si>
  <si>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</si>
  <si>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</si>
  <si>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</si>
  <si>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</si>
  <si>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</si>
  <si>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</si>
  <si>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</si>
  <si>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</si>
  <si>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</si>
  <si>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</si>
  <si>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</si>
  <si>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</si>
  <si>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</si>
  <si>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</si>
  <si>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</si>
  <si>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</si>
  <si>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</si>
  <si>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</si>
  <si>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</si>
  <si>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</si>
  <si>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</si>
  <si>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</si>
  <si>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</si>
  <si>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</si>
  <si>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</si>
  <si>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</si>
  <si>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</si>
  <si>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</si>
  <si>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</si>
  <si>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</si>
  <si>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</si>
  <si>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</si>
  <si>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</si>
  <si>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</si>
  <si>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</si>
  <si>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</si>
  <si>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</si>
  <si>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</si>
  <si>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</si>
  <si>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</si>
  <si>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</si>
  <si>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</si>
  <si>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</si>
  <si>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</si>
  <si>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</si>
  <si>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</si>
  <si>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</si>
  <si>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</si>
  <si>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</si>
  <si>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</si>
  <si>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</si>
  <si>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</si>
  <si>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</si>
  <si>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</si>
  <si>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</si>
  <si>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</si>
  <si>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</si>
  <si>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</si>
  <si>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</si>
  <si>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</si>
  <si>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</si>
  <si>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</si>
  <si>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</si>
  <si>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</si>
  <si>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</si>
  <si>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</si>
  <si>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</si>
  <si>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</si>
  <si>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</si>
  <si>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</si>
  <si>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</si>
  <si>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</si>
  <si>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</si>
  <si>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</si>
  <si>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</si>
  <si>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</si>
  <si>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</si>
  <si>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</si>
  <si>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</si>
  <si>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</si>
  <si>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</si>
  <si>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</si>
  <si>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</si>
  <si>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</si>
  <si>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</si>
  <si>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</si>
  <si>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</si>
  <si>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</si>
  <si>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</si>
  <si>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</si>
  <si>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</si>
  <si>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</si>
  <si>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</si>
  <si>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</si>
  <si>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</si>
  <si>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</si>
  <si>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</si>
  <si>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</si>
  <si>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</si>
  <si>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</si>
  <si>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</si>
  <si>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</si>
  <si>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</si>
  <si>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</si>
  <si>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</si>
  <si>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</si>
  <si>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</si>
  <si>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</si>
  <si>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</si>
  <si>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</si>
  <si>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</si>
  <si>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</si>
  <si>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</si>
  <si>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</si>
  <si>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</si>
  <si>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</si>
  <si>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</si>
  <si>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</si>
  <si>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</si>
  <si>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</si>
  <si>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</si>
  <si>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</si>
  <si>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</si>
  <si>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</si>
  <si>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</si>
  <si>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</si>
  <si>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</si>
  <si>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</si>
  <si>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</si>
  <si>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</si>
  <si>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</si>
  <si>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</si>
  <si>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</si>
  <si>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</si>
  <si>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</si>
  <si>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</si>
  <si>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</si>
  <si>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</si>
  <si>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</si>
  <si>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</si>
  <si>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</si>
  <si>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</si>
  <si>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</si>
  <si>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</si>
  <si>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</si>
  <si>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</si>
  <si>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</si>
  <si>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</si>
  <si>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</si>
  <si>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</si>
  <si>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</si>
  <si>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</si>
  <si>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</si>
  <si>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</si>
  <si>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</si>
  <si>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</si>
  <si>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</si>
  <si>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</si>
  <si>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</si>
  <si>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</si>
  <si>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</si>
  <si>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</si>
  <si>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</si>
  <si>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</si>
  <si>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</si>
  <si>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</si>
  <si>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</si>
  <si>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</si>
  <si>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</si>
  <si>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</si>
  <si>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</si>
  <si>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</si>
  <si>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</si>
  <si>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</si>
  <si>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</si>
  <si>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</si>
  <si>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</si>
  <si>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</si>
  <si>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</si>
  <si>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</si>
  <si>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</si>
  <si>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</si>
  <si>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</si>
  <si>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</si>
  <si>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</si>
  <si>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</si>
  <si>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</si>
  <si>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</si>
  <si>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</si>
  <si>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</si>
  <si>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</si>
  <si>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</si>
  <si>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</si>
  <si>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</si>
  <si>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</si>
  <si>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</si>
  <si>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</si>
  <si>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</si>
  <si>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</si>
  <si>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</si>
  <si>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</si>
  <si>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</si>
  <si>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</si>
  <si>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</si>
  <si>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</si>
  <si>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</si>
  <si>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</si>
  <si>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</si>
  <si>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</si>
  <si>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</si>
  <si>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</si>
  <si>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</si>
  <si>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</si>
  <si>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</si>
  <si>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</si>
  <si>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</si>
  <si>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</si>
  <si>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</si>
  <si>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</si>
  <si>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</si>
  <si>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</si>
  <si>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</si>
  <si>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</si>
  <si>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</si>
  <si>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</si>
  <si>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</si>
  <si>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</si>
  <si>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</si>
  <si>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</si>
  <si>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</si>
  <si>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</si>
  <si>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</si>
  <si>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</si>
  <si>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</si>
  <si>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</si>
  <si>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</si>
  <si>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</si>
  <si>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</si>
  <si>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</si>
  <si>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</si>
  <si>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</si>
  <si>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</si>
  <si>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</si>
  <si>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</si>
  <si>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</si>
  <si>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</si>
  <si>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</si>
  <si>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</si>
  <si>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</si>
  <si>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</si>
  <si>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</si>
  <si>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</si>
  <si>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</si>
  <si>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</si>
  <si>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</si>
  <si>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</si>
  <si>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</si>
  <si>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</si>
  <si>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</si>
  <si>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</si>
  <si>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</si>
  <si>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</si>
  <si>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</si>
  <si>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</si>
  <si>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</si>
  <si>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</si>
  <si>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</si>
  <si>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</si>
  <si>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</si>
  <si>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</si>
  <si>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</si>
  <si>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</si>
  <si>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</si>
  <si>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</si>
  <si>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</si>
  <si>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</si>
  <si>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</si>
  <si>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</si>
  <si>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</si>
  <si>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</si>
  <si>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</si>
  <si>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</si>
  <si>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</si>
  <si>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</si>
  <si>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</si>
  <si>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</si>
  <si>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</si>
  <si>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</si>
  <si>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</si>
  <si>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</si>
  <si>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</si>
  <si>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</si>
  <si>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</si>
  <si>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</si>
  <si>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</si>
  <si>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</si>
  <si>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</si>
  <si>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</si>
  <si>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</si>
  <si>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</si>
  <si>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</si>
  <si>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</si>
  <si>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</si>
  <si>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</si>
  <si>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</si>
  <si>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</si>
  <si>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</si>
  <si>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</si>
  <si>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</si>
  <si>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</si>
  <si>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</si>
  <si>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</si>
  <si>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</si>
  <si>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</si>
  <si>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</si>
  <si>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</si>
  <si>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</si>
  <si>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</si>
  <si>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</si>
  <si>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</si>
  <si>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</si>
  <si>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</si>
  <si>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</si>
  <si>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</si>
  <si>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</si>
  <si>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</si>
  <si>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</si>
  <si>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</si>
  <si>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</si>
  <si>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</si>
  <si>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</si>
  <si>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</si>
  <si>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</si>
  <si>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</si>
  <si>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</si>
  <si>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</si>
  <si>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</si>
  <si>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</si>
  <si>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</si>
  <si>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</si>
  <si>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</si>
  <si>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</si>
  <si>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</si>
  <si>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</si>
  <si>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</si>
  <si>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</si>
  <si>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</si>
  <si>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</si>
  <si>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</si>
  <si>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</si>
  <si>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</si>
  <si>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</si>
  <si>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</si>
  <si>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</si>
  <si>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</si>
  <si>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</si>
  <si>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</si>
  <si>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</si>
  <si>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</si>
  <si>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</si>
  <si>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</si>
  <si>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</si>
  <si>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</si>
  <si>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</si>
  <si>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</si>
  <si>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</si>
  <si>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</si>
  <si>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</si>
  <si>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</si>
  <si>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</si>
  <si>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</si>
  <si>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</si>
  <si>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</si>
  <si>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</si>
  <si>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</si>
  <si>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</si>
  <si>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</si>
  <si>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</si>
  <si>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</si>
  <si>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</si>
  <si>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</si>
  <si>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</si>
  <si>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</si>
  <si>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</si>
  <si>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</si>
  <si>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</si>
  <si>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</si>
  <si>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</si>
  <si>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</si>
  <si>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</si>
  <si>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</si>
  <si>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</si>
  <si>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</si>
  <si>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</si>
  <si>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</si>
  <si>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</si>
  <si>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</si>
  <si>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</si>
  <si>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</si>
  <si>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</si>
  <si>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</si>
  <si>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</si>
  <si>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</si>
  <si>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</si>
  <si>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</si>
  <si>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</si>
  <si>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</si>
  <si>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</si>
  <si>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</si>
  <si>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</si>
  <si>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</si>
  <si>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</si>
  <si>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</si>
  <si>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</si>
  <si>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</si>
  <si>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</si>
  <si>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</si>
  <si>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</si>
  <si>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</si>
  <si>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</si>
  <si>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</si>
  <si>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</si>
  <si>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</si>
  <si>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</si>
  <si>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</si>
  <si>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</si>
  <si>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</si>
  <si>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</si>
  <si>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</si>
  <si>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</si>
  <si>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</si>
  <si>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</si>
  <si>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</si>
  <si>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</si>
  <si>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</si>
  <si>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</si>
  <si>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</si>
  <si>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</si>
  <si>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</si>
  <si>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</si>
  <si>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</si>
  <si>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</si>
  <si>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</si>
  <si>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</si>
  <si>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</si>
  <si>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</si>
  <si>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</si>
  <si>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</si>
  <si>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</si>
  <si>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</si>
  <si>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</si>
  <si>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</si>
  <si>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</si>
  <si>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</si>
  <si>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</si>
  <si>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</si>
  <si>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</si>
  <si>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</si>
  <si>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</si>
  <si>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</si>
  <si>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</si>
  <si>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</si>
  <si>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</si>
  <si>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</si>
  <si>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</si>
  <si>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</si>
  <si>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</si>
  <si>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</si>
  <si>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</si>
  <si>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</si>
  <si>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</si>
  <si>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</si>
  <si>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</si>
  <si>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</si>
  <si>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</si>
  <si>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</si>
  <si>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</si>
  <si>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</si>
  <si>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</si>
  <si>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</si>
  <si>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</si>
  <si>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</si>
  <si>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</si>
  <si>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</si>
  <si>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</si>
  <si>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</si>
  <si>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</si>
  <si>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</si>
  <si>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</si>
  <si>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</si>
  <si>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</si>
  <si>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</si>
  <si>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</si>
  <si>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</si>
  <si>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</si>
  <si>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</si>
  <si>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</si>
  <si>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</si>
  <si>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</si>
  <si>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</si>
  <si>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</si>
  <si>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</si>
  <si>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</si>
  <si>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</si>
  <si>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</si>
  <si>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</si>
  <si>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</si>
  <si>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</si>
  <si>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</si>
  <si>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</si>
  <si>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</si>
  <si>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</si>
  <si>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</si>
  <si>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</si>
  <si>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</si>
  <si>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</si>
  <si>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</si>
  <si>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</si>
  <si>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</si>
  <si>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</si>
  <si>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</si>
  <si>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</si>
  <si>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</si>
  <si>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</si>
  <si>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</si>
  <si>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</si>
  <si>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</si>
  <si>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</si>
  <si>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</si>
  <si>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</si>
  <si>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</si>
  <si>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</si>
  <si>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</si>
  <si>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</si>
  <si>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</si>
  <si>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</si>
  <si>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</si>
  <si>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</si>
  <si>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</si>
  <si>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</si>
  <si>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</si>
  <si>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</si>
  <si>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</si>
  <si>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</si>
  <si>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</si>
  <si>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</si>
  <si>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</si>
  <si>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</si>
  <si>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</si>
  <si>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</si>
  <si>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</si>
  <si>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</si>
  <si>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</si>
  <si>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</si>
  <si>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</si>
  <si>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</si>
  <si>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</si>
  <si>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</si>
  <si>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</si>
  <si>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</si>
  <si>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</si>
  <si>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</si>
  <si>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</si>
  <si>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</si>
  <si>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</si>
  <si>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</si>
  <si>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</si>
  <si>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</si>
  <si>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</si>
  <si>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</si>
  <si>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</si>
  <si>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</si>
  <si>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</si>
  <si>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</si>
  <si>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</si>
  <si>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</si>
  <si>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</si>
  <si>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</si>
  <si>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</si>
  <si>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</si>
  <si>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</si>
  <si>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</si>
  <si>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</si>
  <si>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</si>
  <si>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</si>
  <si>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</si>
  <si>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</si>
  <si>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</si>
  <si>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</si>
  <si>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</si>
  <si>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</si>
  <si>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</si>
  <si>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</si>
  <si>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</si>
  <si>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</si>
  <si>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</si>
  <si>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</si>
  <si>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</si>
  <si>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</si>
  <si>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</si>
  <si>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</si>
  <si>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</si>
  <si>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</si>
  <si>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</si>
  <si>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</si>
  <si>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</si>
  <si>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</si>
  <si>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</si>
  <si>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</si>
  <si>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</si>
  <si>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</si>
  <si>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</si>
  <si>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</si>
  <si>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</si>
  <si>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</si>
  <si>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</si>
  <si>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</si>
  <si>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</si>
  <si>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</si>
  <si>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</si>
  <si>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</si>
  <si>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</si>
  <si>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</si>
  <si>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</si>
  <si>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</si>
  <si>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</si>
  <si>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</si>
  <si>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</si>
  <si>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</si>
  <si>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</si>
  <si>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</si>
  <si>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</si>
  <si>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</si>
  <si>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</si>
  <si>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</si>
  <si>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</si>
  <si>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</si>
  <si>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</si>
  <si>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</si>
  <si>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</si>
  <si>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 xml:space="preserve">Profit </t>
  </si>
  <si>
    <t>2016</t>
  </si>
  <si>
    <t>2017</t>
  </si>
  <si>
    <t>2018</t>
  </si>
  <si>
    <t>2019</t>
  </si>
  <si>
    <t xml:space="preserve">Sales </t>
  </si>
  <si>
    <t>Date</t>
  </si>
  <si>
    <t xml:space="preserve">Sales by Product Category over time </t>
  </si>
  <si>
    <t>Sales by region</t>
  </si>
  <si>
    <t>Customer</t>
  </si>
  <si>
    <t>Количество по полю Returned</t>
  </si>
  <si>
    <t>Названия столбцов</t>
  </si>
  <si>
    <t>Returns by category</t>
  </si>
  <si>
    <t>Total Sales</t>
  </si>
  <si>
    <t>Total Profit</t>
  </si>
  <si>
    <t>Profit per Order</t>
  </si>
  <si>
    <t>Sales per Customer</t>
  </si>
  <si>
    <t>Avg. Discount</t>
  </si>
  <si>
    <t>Monthly Sales by Segment ( табличка и график)</t>
  </si>
  <si>
    <t>Monthly Sales by Product Category (табличка и график)</t>
  </si>
  <si>
    <t>Сумма по полю Profit</t>
  </si>
  <si>
    <t>Значение</t>
  </si>
  <si>
    <t>Название</t>
  </si>
  <si>
    <t xml:space="preserve">Total sales </t>
  </si>
  <si>
    <t xml:space="preserve">Total profit </t>
  </si>
  <si>
    <t>AVG. Discount</t>
  </si>
  <si>
    <t>Среднее по полю Discount</t>
  </si>
  <si>
    <t>Profit ratio</t>
  </si>
  <si>
    <t>a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</si>
  <si>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</si>
  <si>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</si>
  <si>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</si>
  <si>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</si>
  <si>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</si>
  <si>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</si>
  <si>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</si>
  <si>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</si>
  <si>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</si>
  <si>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</si>
  <si>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</si>
  <si>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</si>
  <si>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Sales and profit over time</t>
  </si>
  <si>
    <t>Сумма по полю Sales</t>
  </si>
  <si>
    <t>Годы</t>
  </si>
  <si>
    <t>No</t>
  </si>
  <si>
    <t>Значения</t>
  </si>
  <si>
    <t>Количество по полю Order ID</t>
  </si>
  <si>
    <t>Percentage of returns</t>
  </si>
  <si>
    <t>(Все)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</si>
</sst>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* #,##0.00\ &quot;₽&quot;_-;\-* #,##0.00\ &quot;₽&quot;_-;_-* &quot;-&quot;??\ &quot;₽&quot;_-;_-@_-"/>
    <numFmt numFmtId="164" formatCode="\$\ 0,&quot;К&quot;"/>
    <numFmt numFmtId="165" formatCode="0,&quot;K&quot;"/>
    <numFmt numFmtId="166" formatCode="0,&quot;К&quot;"/>
    <numFmt numFmtId="167" formatCode="_-[$$-409]* #,##0_ ;_-[$$-409]* \-#,##0\ ;_-[$$-409]* &quot;-&quot;??_ ;_-@_ "/>
    <numFmt numFmtId="168" formatCode="0.0%"/>
    <numFmt numFmtId="169" formatCode="\$\ #,#00"/>
  </numFmts>
  <fonts count="12">
    <font>
      <sz val="10"/>
      <name val="MS Sans Serif"/>
    </font>
    <font>
      <sz val="11"/>
      <name val="Arial"/>
      <family val="2"/>
      <charset val="204"/>
    </font>
    <font>
      <sz val="14"/>
      <color rgb="FF595959"/>
      <name val="Calibri"/>
      <family val="2"/>
      <charset val="204"/>
    </font>
    <font>
      <sz val="10"/>
      <name val="MS Sans Serif"/>
    </font>
    <font>
      <b/>
      <sz val="10"/>
      <color theme="0"/>
      <name val="MS Sans Serif"/>
    </font>
    <font>
      <sz val="10"/>
      <color theme="1"/>
      <name val="MS Sans Serif"/>
    </font>
    <font>
      <b/>
      <sz val="10"/>
      <color theme="0"/>
      <name val="MS Sans Serif"/>
      <charset val="204"/>
    </font>
    <font>
      <sz val="12"/>
      <name val="MS Sans Serif"/>
      <charset val="204"/>
    </font>
    <font>
      <b/>
      <sz val="12"/>
      <color rgb="FF00B050"/>
      <name val="MS Sans Serif"/>
      <charset val="204"/>
    </font>
    <font>
      <b/>
      <sz val="12"/>
      <color theme="1" tint="0.249977111117893"/>
      <name val="Calibri "/>
      <charset val="204"/>
    </font>
    <font>
      <b/>
      <sz val="12"/>
      <color theme="1" tint="0.249977111117893"/>
      <name val="MS Sans Serif"/>
      <charset val="204"/>
    </font>
    <font>
      <b/>
      <sz val="13"/>
      <color theme="1" tint="0.249977111117893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 style="thin">
        <color theme="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4"/>
      </left>
      <right/>
      <top/>
      <bottom/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0" fontId="1" fillId="0" borderId="0" xfId="0" quotePrefix="1" applyNumberFormat="1" applyFont="1"/>
    <xf numFmtId="0" fontId="1" fillId="0" borderId="0" xfId="0" applyFont="1"/>
    <xf numFmtId="14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0" fontId="0" fillId="0" borderId="0" xfId="0" applyNumberFormat="1"/>
    <xf numFmtId="166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9" fontId="0" fillId="0" borderId="0" xfId="2" applyFont="1"/>
    <xf numFmtId="10" fontId="0" fillId="0" borderId="0" xfId="0" applyNumberFormat="1" applyAlignment="1">
      <alignment horizontal="right"/>
    </xf>
    <xf numFmtId="0" fontId="6" fillId="2" borderId="1" xfId="0" applyFont="1" applyFill="1" applyBorder="1" applyAlignment="1">
      <alignment horizontal="left" vertical="top"/>
    </xf>
    <xf numFmtId="167" fontId="4" fillId="2" borderId="2" xfId="1" applyNumberFormat="1" applyFont="1" applyFill="1" applyBorder="1"/>
    <xf numFmtId="0" fontId="5" fillId="0" borderId="1" xfId="0" applyFont="1" applyBorder="1" applyAlignment="1">
      <alignment horizontal="left" vertical="top"/>
    </xf>
    <xf numFmtId="167" fontId="5" fillId="0" borderId="2" xfId="1" applyNumberFormat="1" applyFont="1" applyBorder="1"/>
    <xf numFmtId="0" fontId="5" fillId="0" borderId="3" xfId="0" applyFont="1" applyBorder="1" applyAlignment="1">
      <alignment horizontal="left" vertical="top"/>
    </xf>
    <xf numFmtId="167" fontId="5" fillId="0" borderId="4" xfId="1" applyNumberFormat="1" applyFont="1" applyBorder="1"/>
    <xf numFmtId="10" fontId="5" fillId="0" borderId="2" xfId="2" applyNumberFormat="1" applyFont="1" applyBorder="1"/>
    <xf numFmtId="10" fontId="0" fillId="0" borderId="0" xfId="2" applyNumberFormat="1" applyFont="1"/>
    <xf numFmtId="0" fontId="1" fillId="0" borderId="0" xfId="0" applyNumberFormat="1" applyFont="1" applyAlignment="1">
      <alignment horizontal="right"/>
    </xf>
    <xf numFmtId="0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center" vertical="center" readingOrder="1"/>
    </xf>
    <xf numFmtId="0" fontId="0" fillId="0" borderId="0" xfId="0" applyAlignment="1">
      <alignment horizontal="center"/>
    </xf>
    <xf numFmtId="0" fontId="7" fillId="3" borderId="0" xfId="0" applyFont="1" applyFill="1"/>
    <xf numFmtId="0" fontId="0" fillId="3" borderId="0" xfId="0" applyFill="1"/>
    <xf numFmtId="0" fontId="9" fillId="4" borderId="5" xfId="0" applyFont="1" applyFill="1" applyBorder="1" applyAlignment="1">
      <alignment horizontal="center"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0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9" fontId="8" fillId="4" borderId="9" xfId="0" applyNumberFormat="1" applyFont="1" applyFill="1" applyBorder="1" applyAlignment="1">
      <alignment horizontal="center" vertical="center"/>
    </xf>
    <xf numFmtId="0" fontId="8" fillId="4" borderId="12" xfId="0" applyFont="1" applyFill="1" applyBorder="1" applyAlignment="1">
      <alignment horizontal="center" vertical="center"/>
    </xf>
    <xf numFmtId="10" fontId="10" fillId="4" borderId="8" xfId="2" applyNumberFormat="1" applyFont="1" applyFill="1" applyBorder="1" applyAlignment="1">
      <alignment horizontal="center" vertical="center"/>
    </xf>
    <xf numFmtId="10" fontId="10" fillId="4" borderId="0" xfId="2" applyNumberFormat="1" applyFont="1" applyFill="1" applyBorder="1" applyAlignment="1">
      <alignment horizontal="center" vertical="center"/>
    </xf>
    <xf numFmtId="168" fontId="8" fillId="4" borderId="9" xfId="0" applyNumberFormat="1" applyFont="1" applyFill="1" applyBorder="1" applyAlignment="1">
      <alignment horizontal="center" vertical="center"/>
    </xf>
    <xf numFmtId="10" fontId="10" fillId="4" borderId="10" xfId="2" applyNumberFormat="1" applyFont="1" applyFill="1" applyBorder="1" applyAlignment="1">
      <alignment horizontal="center" vertical="center"/>
    </xf>
    <xf numFmtId="10" fontId="10" fillId="4" borderId="11" xfId="2" applyNumberFormat="1" applyFont="1" applyFill="1" applyBorder="1" applyAlignment="1">
      <alignment horizontal="center" vertical="center"/>
    </xf>
    <xf numFmtId="168" fontId="8" fillId="4" borderId="12" xfId="0" applyNumberFormat="1" applyFont="1" applyFill="1" applyBorder="1" applyAlignment="1">
      <alignment horizontal="center" vertical="center"/>
    </xf>
    <xf numFmtId="9" fontId="8" fillId="4" borderId="12" xfId="0" applyNumberFormat="1" applyFont="1" applyFill="1" applyBorder="1" applyAlignment="1">
      <alignment horizontal="center" vertical="center"/>
    </xf>
    <xf numFmtId="169" fontId="11" fillId="4" borderId="8" xfId="1" applyNumberFormat="1" applyFont="1" applyFill="1" applyBorder="1" applyAlignment="1">
      <alignment horizontal="center" vertical="center"/>
    </xf>
    <xf numFmtId="169" fontId="11" fillId="4" borderId="0" xfId="1" applyNumberFormat="1" applyFont="1" applyFill="1" applyBorder="1" applyAlignment="1">
      <alignment horizontal="center" vertical="center"/>
    </xf>
    <xf numFmtId="169" fontId="11" fillId="4" borderId="10" xfId="1" applyNumberFormat="1" applyFont="1" applyFill="1" applyBorder="1" applyAlignment="1">
      <alignment horizontal="center" vertical="center"/>
    </xf>
    <xf numFmtId="169" fontId="11" fillId="4" borderId="11" xfId="1" applyNumberFormat="1" applyFont="1" applyFill="1" applyBorder="1" applyAlignment="1">
      <alignment horizontal="center" vertical="center"/>
    </xf>
    <xf numFmtId="10" fontId="11" fillId="4" borderId="8" xfId="2" applyNumberFormat="1" applyFont="1" applyFill="1" applyBorder="1" applyAlignment="1">
      <alignment horizontal="center" vertical="center"/>
    </xf>
    <xf numFmtId="10" fontId="11" fillId="4" borderId="0" xfId="2" applyNumberFormat="1" applyFont="1" applyFill="1" applyBorder="1" applyAlignment="1">
      <alignment horizontal="center" vertical="center"/>
    </xf>
    <xf numFmtId="10" fontId="11" fillId="4" borderId="10" xfId="2" applyNumberFormat="1" applyFont="1" applyFill="1" applyBorder="1" applyAlignment="1">
      <alignment horizontal="center" vertical="center"/>
    </xf>
    <xf numFmtId="10" fontId="11" fillId="4" borderId="11" xfId="2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left" vertical="top"/>
    </xf>
  </cellXfs>
  <cellStyles count="3">
    <cellStyle name="Денежный" xfId="1" builtinId="4"/>
    <cellStyle name="Обычный" xfId="0" builtinId="0"/>
    <cellStyle name="Процентный" xfId="2" builtinId="5"/>
  </cellStyles>
  <dxfs count="92">
    <dxf>
      <alignment horizontal="right"/>
    </dxf>
    <dxf>
      <alignment horizontal="right"/>
    </dxf>
    <dxf>
      <numFmt numFmtId="14" formatCode="0.00%"/>
    </dxf>
    <dxf>
      <alignment horizontal="right"/>
    </dxf>
    <dxf>
      <numFmt numFmtId="164" formatCode="\$\ 0,&quot;К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66" formatCode="0,&quot;К&quot;"/>
    </dxf>
    <dxf>
      <alignment horizontal="right"/>
    </dxf>
    <dxf>
      <alignment horizontal="right"/>
    </dxf>
    <dxf>
      <numFmt numFmtId="14" formatCode="0.00%"/>
    </dxf>
    <dxf>
      <alignment horizontal="right"/>
    </dxf>
    <dxf>
      <numFmt numFmtId="164" formatCode="\$\ 0,&quot;К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66" formatCode="0,&quot;К&quot;"/>
    </dxf>
    <dxf>
      <font>
        <color rgb="FFFF0000"/>
      </font>
    </dxf>
    <dxf>
      <font>
        <color rgb="FF00B050"/>
      </font>
    </dxf>
    <dxf>
      <alignment horizontal="right"/>
    </dxf>
    <dxf>
      <numFmt numFmtId="14" formatCode="0.00%"/>
    </dxf>
    <dxf>
      <alignment horizontal="right"/>
    </dxf>
    <dxf>
      <alignment horizontal="right"/>
    </dxf>
    <dxf>
      <alignment horizontal="right"/>
    </dxf>
    <dxf>
      <numFmt numFmtId="14" formatCode="0.00%"/>
    </dxf>
    <dxf>
      <alignment horizontal="right"/>
    </dxf>
    <dxf>
      <alignment horizontal="right"/>
    </dxf>
    <dxf>
      <numFmt numFmtId="164" formatCode="\$\ 0,&quot;К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alignment horizontal="right"/>
    </dxf>
    <dxf>
      <numFmt numFmtId="165" formatCode="0,&quot;K&quot;"/>
    </dxf>
    <dxf>
      <numFmt numFmtId="165" formatCode="0,&quot;K&quot;"/>
    </dxf>
    <dxf>
      <alignment horizontal="right"/>
    </dxf>
    <dxf>
      <numFmt numFmtId="166" formatCode="0,&quot;К&quot;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numFmt numFmtId="0" formatCode="General"/>
    </dxf>
  </dxfs>
  <tableStyles count="0" defaultTableStyle="TableStyleMedium2" defaultPivotStyle="PivotStyleLight16"/>
  <colors>
    <mruColors>
      <color rgb="FF7EB3FF"/>
      <color rgb="FF3466D4"/>
      <color rgb="FFED7D31"/>
      <color rgb="FFF9A807"/>
      <color rgb="FF4472C4"/>
      <color rgb="FF678CDF"/>
      <color rgb="FF4472D8"/>
      <color rgb="FFB3C6EF"/>
      <color rgb="FFF8696B"/>
      <color rgb="FF7194E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07/relationships/slicerCache" Target="slicerCaches/slicerCache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4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Product Category over !Сводная таблица2</c:name>
    <c:fmtId val="28"/>
  </c:pivotSource>
  <c:chart>
    <c:title>
      <c:tx>
        <c:strRef>
          <c:f>'Sales by Product Category over '!$A$1:$B$1</c:f>
          <c:strCache>
            <c:ptCount val="2"/>
            <c:pt idx="0">
              <c:v>Sales by Product Category over time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466D4"/>
          </a:solidFill>
          <a:ln>
            <a:noFill/>
          </a:ln>
          <a:effectLst/>
        </c:spPr>
      </c:pivotFmt>
      <c:pivotFmt>
        <c:idx val="2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ED7D31"/>
          </a:solidFill>
          <a:ln>
            <a:noFill/>
          </a:ln>
          <a:effectLst/>
        </c:spPr>
      </c:pivotFmt>
      <c:pivotFmt>
        <c:idx val="5"/>
        <c:spPr>
          <a:solidFill>
            <a:srgbClr val="ED7D31"/>
          </a:solidFill>
          <a:ln>
            <a:noFill/>
          </a:ln>
          <a:effectLst/>
        </c:spPr>
      </c:pivotFmt>
      <c:pivotFmt>
        <c:idx val="6"/>
        <c:spPr>
          <a:solidFill>
            <a:srgbClr val="ED7D31"/>
          </a:solidFill>
          <a:ln>
            <a:noFill/>
          </a:ln>
          <a:effectLst/>
        </c:spPr>
      </c:pivotFmt>
      <c:pivotFmt>
        <c:idx val="7"/>
        <c:spPr>
          <a:solidFill>
            <a:srgbClr val="ED7D31"/>
          </a:solidFill>
          <a:ln>
            <a:noFill/>
          </a:ln>
          <a:effectLst/>
        </c:spPr>
      </c:pivotFmt>
      <c:pivotFmt>
        <c:idx val="8"/>
        <c:spPr>
          <a:solidFill>
            <a:srgbClr val="3466D4"/>
          </a:solidFill>
          <a:ln>
            <a:noFill/>
          </a:ln>
          <a:effectLst/>
        </c:spPr>
      </c:pivotFmt>
      <c:pivotFmt>
        <c:idx val="9"/>
        <c:spPr>
          <a:solidFill>
            <a:srgbClr val="3466D4"/>
          </a:solidFill>
          <a:ln>
            <a:noFill/>
          </a:ln>
          <a:effectLst/>
        </c:spPr>
      </c:pivotFmt>
      <c:pivotFmt>
        <c:idx val="10"/>
        <c:spPr>
          <a:solidFill>
            <a:srgbClr val="3466D4"/>
          </a:solidFill>
          <a:ln>
            <a:noFill/>
          </a:ln>
          <a:effectLst/>
        </c:spPr>
      </c:pivotFmt>
      <c:pivotFmt>
        <c:idx val="11"/>
        <c:spPr>
          <a:solidFill>
            <a:srgbClr val="3466D4"/>
          </a:solidFill>
          <a:ln>
            <a:noFill/>
          </a:ln>
          <a:effectLst/>
        </c:spPr>
      </c:pivotFmt>
      <c:pivotFmt>
        <c:idx val="12"/>
        <c:spPr>
          <a:solidFill>
            <a:srgbClr val="7030A0"/>
          </a:solidFill>
          <a:ln>
            <a:noFill/>
          </a:ln>
          <a:effectLst/>
        </c:spPr>
      </c:pivotFmt>
      <c:pivotFmt>
        <c:idx val="13"/>
        <c:spPr>
          <a:solidFill>
            <a:srgbClr val="7030A0"/>
          </a:solidFill>
          <a:ln>
            <a:noFill/>
          </a:ln>
          <a:effectLst/>
        </c:spPr>
      </c:pivotFmt>
      <c:pivotFmt>
        <c:idx val="14"/>
        <c:spPr>
          <a:solidFill>
            <a:srgbClr val="7030A0"/>
          </a:solidFill>
          <a:ln>
            <a:noFill/>
          </a:ln>
          <a:effectLst/>
        </c:spPr>
      </c:pivotFmt>
      <c:pivotFmt>
        <c:idx val="15"/>
        <c:spPr>
          <a:solidFill>
            <a:srgbClr val="7030A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Product Category over '!$A$1:$B$1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466D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C69-45FF-BB23-A6630AF37529}"/>
              </c:ext>
            </c:extLst>
          </c:dPt>
          <c:dPt>
            <c:idx val="1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C69-45FF-BB23-A6630AF37529}"/>
              </c:ext>
            </c:extLst>
          </c:dPt>
          <c:dPt>
            <c:idx val="2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C69-45FF-BB23-A6630AF37529}"/>
              </c:ext>
            </c:extLst>
          </c:dPt>
          <c:dPt>
            <c:idx val="3"/>
            <c:invertIfNegative val="0"/>
            <c:bubble3D val="0"/>
            <c:spPr>
              <a:solidFill>
                <a:srgbClr val="ED7D3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C69-45FF-BB23-A6630AF37529}"/>
              </c:ext>
            </c:extLst>
          </c:dPt>
          <c:dPt>
            <c:idx val="4"/>
            <c:invertIfNegative val="0"/>
            <c:bubble3D val="0"/>
            <c:spPr>
              <a:solidFill>
                <a:srgbClr val="3466D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C69-45FF-BB23-A6630AF37529}"/>
              </c:ext>
            </c:extLst>
          </c:dPt>
          <c:dPt>
            <c:idx val="5"/>
            <c:invertIfNegative val="0"/>
            <c:bubble3D val="0"/>
            <c:spPr>
              <a:solidFill>
                <a:srgbClr val="3466D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AC69-45FF-BB23-A6630AF37529}"/>
              </c:ext>
            </c:extLst>
          </c:dPt>
          <c:dPt>
            <c:idx val="6"/>
            <c:invertIfNegative val="0"/>
            <c:bubble3D val="0"/>
            <c:spPr>
              <a:solidFill>
                <a:srgbClr val="3466D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C69-45FF-BB23-A6630AF37529}"/>
              </c:ext>
            </c:extLst>
          </c:dPt>
          <c:dPt>
            <c:idx val="7"/>
            <c:invertIfNegative val="0"/>
            <c:bubble3D val="0"/>
            <c:spPr>
              <a:solidFill>
                <a:srgbClr val="3466D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AC69-45FF-BB23-A6630AF37529}"/>
              </c:ext>
            </c:extLst>
          </c:dPt>
          <c:dPt>
            <c:idx val="8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C69-45FF-BB23-A6630AF37529}"/>
              </c:ext>
            </c:extLst>
          </c:dPt>
          <c:dPt>
            <c:idx val="9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AC69-45FF-BB23-A6630AF37529}"/>
              </c:ext>
            </c:extLst>
          </c:dPt>
          <c:dPt>
            <c:idx val="10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C69-45FF-BB23-A6630AF37529}"/>
              </c:ext>
            </c:extLst>
          </c:dPt>
          <c:dPt>
            <c:idx val="11"/>
            <c:invertIfNegative val="0"/>
            <c:bubble3D val="0"/>
            <c:spPr>
              <a:solidFill>
                <a:srgbClr val="7030A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AC69-45FF-BB23-A6630AF3752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by Product Category over '!$A$1:$B$1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Product Category over '!$A$1:$B$1</c:f>
              <c:numCache>
                <c:formatCode>0\ "К"</c:formatCode>
                <c:ptCount val="12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  <c:pt idx="4">
                  <c:v>151776.4120000001</c:v>
                </c:pt>
                <c:pt idx="5">
                  <c:v>137233.46299999976</c:v>
                </c:pt>
                <c:pt idx="6">
                  <c:v>183939.98199999996</c:v>
                </c:pt>
                <c:pt idx="7">
                  <c:v>246097.17500000025</c:v>
                </c:pt>
                <c:pt idx="8">
                  <c:v>175278.23300000004</c:v>
                </c:pt>
                <c:pt idx="9">
                  <c:v>162780.80899999989</c:v>
                </c:pt>
                <c:pt idx="10">
                  <c:v>226364.18000000011</c:v>
                </c:pt>
                <c:pt idx="11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9-45FF-BB23-A6630AF375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-27"/>
        <c:axId val="1985357120"/>
        <c:axId val="1985357536"/>
      </c:barChart>
      <c:catAx>
        <c:axId val="198535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5357536"/>
        <c:crosses val="autoZero"/>
        <c:auto val="1"/>
        <c:lblAlgn val="ctr"/>
        <c:lblOffset val="100"/>
        <c:noMultiLvlLbl val="0"/>
      </c:catAx>
      <c:valAx>
        <c:axId val="19853575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98535712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customer!Сводная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ysClr val="windowText" lastClr="000000"/>
                </a:solidFill>
              </a:rPr>
              <a:t>Sales and</a:t>
            </a:r>
            <a:r>
              <a:rPr lang="en-US" baseline="0">
                <a:solidFill>
                  <a:sysClr val="windowText" lastClr="000000"/>
                </a:solidFill>
              </a:rPr>
              <a:t> profit by customer</a:t>
            </a:r>
            <a:endParaRPr lang="ru-RU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466D4"/>
          </a:solidFill>
          <a:ln>
            <a:noFill/>
          </a:ln>
          <a:effectLst/>
        </c:spPr>
      </c:pivotFmt>
      <c:pivotFmt>
        <c:idx val="3"/>
        <c:spPr>
          <a:solidFill>
            <a:srgbClr val="3466D4"/>
          </a:solidFill>
          <a:ln>
            <a:noFill/>
          </a:ln>
          <a:effectLst/>
        </c:spPr>
      </c:pivotFmt>
      <c:pivotFmt>
        <c:idx val="4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by customer'!$B$3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3466D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by customer'!$A$4:$A$7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'Sales and profit by customer'!$B$4:$B$7</c:f>
              <c:numCache>
                <c:formatCode>0\ "K"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5E-41CB-9B9F-02E71279B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3340176"/>
        <c:axId val="23339344"/>
      </c:barChart>
      <c:barChart>
        <c:barDir val="bar"/>
        <c:grouping val="clustered"/>
        <c:varyColors val="0"/>
        <c:ser>
          <c:idx val="1"/>
          <c:order val="1"/>
          <c:tx>
            <c:strRef>
              <c:f>'Sales and profit by customer'!$C$3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9A80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by customer'!$A$4:$A$7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'Sales and profit by customer'!$C$4:$C$7</c:f>
              <c:numCache>
                <c:formatCode>0\ "K"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5E-41CB-9B9F-02E71279B0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6"/>
        <c:axId val="97529136"/>
        <c:axId val="307274240"/>
      </c:barChart>
      <c:catAx>
        <c:axId val="2334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339344"/>
        <c:crosses val="autoZero"/>
        <c:auto val="1"/>
        <c:lblAlgn val="ctr"/>
        <c:lblOffset val="100"/>
        <c:noMultiLvlLbl val="0"/>
      </c:catAx>
      <c:valAx>
        <c:axId val="233393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233401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valAx>
        <c:axId val="307274240"/>
        <c:scaling>
          <c:orientation val="minMax"/>
        </c:scaling>
        <c:delete val="1"/>
        <c:axPos val="t"/>
        <c:numFmt formatCode="0\ &quot;K&quot;" sourceLinked="1"/>
        <c:majorTickMark val="out"/>
        <c:minorTickMark val="none"/>
        <c:tickLblPos val="nextTo"/>
        <c:crossAx val="9752913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975291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07274240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Superstore.xlsx]Sales by region!Сводная таблица3</c:name>
    <c:fmtId val="39"/>
  </c:pivotSource>
  <c:chart>
    <c:title>
      <c:tx>
        <c:strRef>
          <c:f>'Sales by region'!$B$2:$C$2</c:f>
          <c:strCache>
            <c:ptCount val="2"/>
            <c:pt idx="0">
              <c:v>Sales by region</c:v>
            </c:pt>
          </c:strCache>
        </c:strRef>
      </c:tx>
      <c:overlay val="0"/>
      <c:spPr>
        <a:noFill/>
        <a:ln w="9525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194E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5D85DD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B3C6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7194E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B3C6EF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rgbClr val="5D85DD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7194E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rgbClr val="B3C6EF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rgbClr val="5D85DD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067579861111111"/>
          <c:y val="0.25980419940058558"/>
          <c:w val="0.59640590277777783"/>
          <c:h val="0.65337200097835635"/>
        </c:manualLayout>
      </c:layout>
      <c:doughnutChart>
        <c:varyColors val="1"/>
        <c:ser>
          <c:idx val="0"/>
          <c:order val="0"/>
          <c:tx>
            <c:strRef>
              <c:f>'Sales by region'!$B$2:$C$2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7194E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5B4-4824-9AA8-61E833E1FB33}"/>
              </c:ext>
            </c:extLst>
          </c:dPt>
          <c:dPt>
            <c:idx val="1"/>
            <c:bubble3D val="0"/>
            <c:spPr>
              <a:solidFill>
                <a:srgbClr val="3466D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5B4-4824-9AA8-61E833E1FB33}"/>
              </c:ext>
            </c:extLst>
          </c:dPt>
          <c:dPt>
            <c:idx val="2"/>
            <c:bubble3D val="0"/>
            <c:spPr>
              <a:solidFill>
                <a:srgbClr val="B3C6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5B4-4824-9AA8-61E833E1FB33}"/>
              </c:ext>
            </c:extLst>
          </c:dPt>
          <c:dPt>
            <c:idx val="3"/>
            <c:bubble3D val="0"/>
            <c:spPr>
              <a:solidFill>
                <a:srgbClr val="5D85D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5B4-4824-9AA8-61E833E1FB3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region'!$B$2:$C$2</c:f>
              <c:strCache>
                <c:ptCount val="4"/>
                <c:pt idx="0">
                  <c:v>Central</c:v>
                </c:pt>
                <c:pt idx="1">
                  <c:v>West</c:v>
                </c:pt>
                <c:pt idx="2">
                  <c:v>South</c:v>
                </c:pt>
                <c:pt idx="3">
                  <c:v>East</c:v>
                </c:pt>
              </c:strCache>
            </c:strRef>
          </c:cat>
          <c:val>
            <c:numRef>
              <c:f>'Sales by region'!$B$2:$C$2</c:f>
              <c:numCache>
                <c:formatCode>\$\ 0\ "К"</c:formatCode>
                <c:ptCount val="4"/>
                <c:pt idx="0">
                  <c:v>501239.89080000052</c:v>
                </c:pt>
                <c:pt idx="1">
                  <c:v>725457.82450000057</c:v>
                </c:pt>
                <c:pt idx="2">
                  <c:v>391721.90500000032</c:v>
                </c:pt>
                <c:pt idx="3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B4-4824-9AA8-61E833E1FB3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2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!Сводная таблица1</c:name>
    <c:fmtId val="11"/>
  </c:pivotSource>
  <c:chart>
    <c:title>
      <c:tx>
        <c:strRef>
          <c:f>'Sales '!$A$1</c:f>
          <c:strCache>
            <c:ptCount val="1"/>
            <c:pt idx="0">
              <c:v>Sales and profit over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3466D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17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'Sales '!$A$1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9A807"/>
            </a:solidFill>
            <a:ln>
              <a:noFill/>
            </a:ln>
            <a:effectLst/>
          </c:spPr>
          <c:invertIfNegative val="0"/>
          <c:cat>
            <c:multiLvlStrRef>
              <c:f>'Sales '!$A$1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'!$A$1</c:f>
              <c:numCache>
                <c:formatCode>0\ "K"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F3-4DF0-BD1A-F1BAEB20F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3313631"/>
        <c:axId val="143314879"/>
      </c:barChart>
      <c:lineChart>
        <c:grouping val="standard"/>
        <c:varyColors val="0"/>
        <c:ser>
          <c:idx val="0"/>
          <c:order val="0"/>
          <c:tx>
            <c:strRef>
              <c:f>'Sales '!$A$1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rgbClr val="3466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17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'!$A$1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'!$A$1</c:f>
              <c:numCache>
                <c:formatCode>0\ "K"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3-4DF0-BD1A-F1BAEB20FB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13631"/>
        <c:axId val="143314879"/>
      </c:lineChart>
      <c:catAx>
        <c:axId val="14331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314879"/>
        <c:crosses val="autoZero"/>
        <c:auto val="1"/>
        <c:lblAlgn val="ctr"/>
        <c:lblOffset val="100"/>
        <c:noMultiLvlLbl val="0"/>
      </c:catAx>
      <c:valAx>
        <c:axId val="14331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31363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category!Сводная таблица5</c:name>
    <c:fmtId val="48"/>
  </c:pivotSource>
  <c:chart>
    <c:title>
      <c:tx>
        <c:strRef>
          <c:f>'Returns by category'!$A$2:$B$2</c:f>
          <c:strCache>
            <c:ptCount val="2"/>
            <c:pt idx="0">
              <c:v>Returns by 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D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'Returns by category'!$A$2:$B$2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rgbClr val="3466D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by category'!$A$2:$B$2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'Returns by category'!$A$2:$B$2</c:f>
              <c:numCache>
                <c:formatCode>General</c:formatCode>
                <c:ptCount val="3"/>
                <c:pt idx="0">
                  <c:v>426</c:v>
                </c:pt>
                <c:pt idx="1">
                  <c:v>257</c:v>
                </c:pt>
                <c:pt idx="2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46-4C32-8C72-67918A369EB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606703759"/>
        <c:axId val="1606712079"/>
      </c:barChart>
      <c:catAx>
        <c:axId val="16067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712079"/>
        <c:crosses val="autoZero"/>
        <c:auto val="1"/>
        <c:lblAlgn val="ctr"/>
        <c:lblOffset val="100"/>
        <c:noMultiLvlLbl val="0"/>
      </c:catAx>
      <c:valAx>
        <c:axId val="16067120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0670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category!Сводная таблица6</c:name>
    <c:fmtId val="53"/>
  </c:pivotSource>
  <c:chart>
    <c:title>
      <c:tx>
        <c:strRef>
          <c:f>'Returns by category'!$A$25</c:f>
          <c:strCache>
            <c:ptCount val="1"/>
            <c:pt idx="0">
              <c:v>Percentage of returns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chemeClr val="tx1">
                <a:lumMod val="75000"/>
                <a:lumOff val="25000"/>
                <a:alpha val="3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tx1">
                <a:lumMod val="75000"/>
                <a:lumOff val="25000"/>
                <a:alpha val="3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ED7D3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solidFill>
              <a:schemeClr val="tx1">
                <a:lumMod val="75000"/>
                <a:lumOff val="25000"/>
                <a:alpha val="30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426493055555556"/>
          <c:y val="0.26429647381033894"/>
          <c:w val="0.56814660457644972"/>
          <c:h val="0.67664661708953044"/>
        </c:manualLayout>
      </c:layout>
      <c:doughnutChart>
        <c:varyColors val="1"/>
        <c:ser>
          <c:idx val="0"/>
          <c:order val="0"/>
          <c:tx>
            <c:strRef>
              <c:f>'Returns by category'!$A$25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466D4"/>
            </a:solidFill>
          </c:spPr>
          <c:dPt>
            <c:idx val="0"/>
            <c:bubble3D val="0"/>
            <c:spPr>
              <a:solidFill>
                <a:srgbClr val="3466D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D5-402B-B04B-3152F948DD7D}"/>
              </c:ext>
            </c:extLst>
          </c:dPt>
          <c:dPt>
            <c:idx val="1"/>
            <c:bubble3D val="0"/>
            <c:spPr>
              <a:solidFill>
                <a:srgbClr val="ED7D3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D5-402B-B04B-3152F948DD7D}"/>
              </c:ext>
            </c:extLst>
          </c:dPt>
          <c:dLbls>
            <c:dLbl>
              <c:idx val="0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CD5-402B-B04B-3152F948DD7D}"/>
                </c:ext>
              </c:extLst>
            </c:dLbl>
            <c:dLbl>
              <c:idx val="1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CD5-402B-B04B-3152F948DD7D}"/>
                </c:ext>
              </c:extLst>
            </c:dLbl>
            <c:spPr>
              <a:solidFill>
                <a:schemeClr val="tx1">
                  <a:lumMod val="75000"/>
                  <a:lumOff val="25000"/>
                  <a:alpha val="3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category'!$A$25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category'!$A$25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D5-402B-B04B-3152F948DD7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 by customer!Сводная таблица1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and</a:t>
            </a:r>
            <a:r>
              <a:rPr lang="en-US" baseline="0"/>
              <a:t> profit by customer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3466D4"/>
          </a:solidFill>
          <a:ln>
            <a:noFill/>
          </a:ln>
          <a:effectLst/>
        </c:spPr>
      </c:pivotFmt>
      <c:pivotFmt>
        <c:idx val="3"/>
        <c:spPr>
          <a:solidFill>
            <a:srgbClr val="3466D4"/>
          </a:solidFill>
          <a:ln>
            <a:noFill/>
          </a:ln>
          <a:effectLst/>
        </c:spPr>
      </c:pivotFmt>
      <c:pivotFmt>
        <c:idx val="4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9A807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and profit by customer'!$B$3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rgbClr val="3466D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by customer'!$A$4:$A$7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'Sales and profit by customer'!$B$4:$B$7</c:f>
              <c:numCache>
                <c:formatCode>0\ "K"</c:formatCode>
                <c:ptCount val="3"/>
                <c:pt idx="0">
                  <c:v>429653.1485000003</c:v>
                </c:pt>
                <c:pt idx="1">
                  <c:v>706146.36680000008</c:v>
                </c:pt>
                <c:pt idx="2">
                  <c:v>1161401.3449999888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D-4928-9C6E-1F59A233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3340176"/>
        <c:axId val="23339344"/>
      </c:barChart>
      <c:barChart>
        <c:barDir val="bar"/>
        <c:grouping val="clustered"/>
        <c:varyColors val="0"/>
        <c:ser>
          <c:idx val="1"/>
          <c:order val="1"/>
          <c:tx>
            <c:strRef>
              <c:f>'Sales and profit by customer'!$C$3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rgbClr val="F9A807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'Sales and profit by customer'!$A$4:$A$7</c:f>
              <c:strCache>
                <c:ptCount val="3"/>
                <c:pt idx="0">
                  <c:v>Home Office</c:v>
                </c:pt>
                <c:pt idx="1">
                  <c:v>Corporate</c:v>
                </c:pt>
                <c:pt idx="2">
                  <c:v>Consumer</c:v>
                </c:pt>
              </c:strCache>
            </c:strRef>
          </c:cat>
          <c:val>
            <c:numRef>
              <c:f>'Sales and profit by customer'!$C$4:$C$7</c:f>
              <c:numCache>
                <c:formatCode>0\ "K"</c:formatCode>
                <c:ptCount val="3"/>
                <c:pt idx="0">
                  <c:v>60298.67850000006</c:v>
                </c:pt>
                <c:pt idx="1">
                  <c:v>91979.13400000018</c:v>
                </c:pt>
                <c:pt idx="2">
                  <c:v>134119.20919999972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0D-4928-9C6E-1F59A23366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96"/>
        <c:axId val="97529136"/>
        <c:axId val="307274240"/>
      </c:barChart>
      <c:catAx>
        <c:axId val="233401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3339344"/>
        <c:crosses val="autoZero"/>
        <c:auto val="1"/>
        <c:lblAlgn val="ctr"/>
        <c:lblOffset val="100"/>
        <c:noMultiLvlLbl val="0"/>
      </c:catAx>
      <c:valAx>
        <c:axId val="23339344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out"/>
        <c:minorTickMark val="none"/>
        <c:tickLblPos val="nextTo"/>
        <c:crossAx val="23340176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valAx>
        <c:axId val="307274240"/>
        <c:scaling>
          <c:orientation val="minMax"/>
        </c:scaling>
        <c:delete val="1"/>
        <c:axPos val="t"/>
        <c:numFmt formatCode="0\ &quot;K&quot;" sourceLinked="1"/>
        <c:majorTickMark val="out"/>
        <c:minorTickMark val="none"/>
        <c:tickLblPos val="nextTo"/>
        <c:crossAx val="97529136"/>
        <c:crosses val="max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catAx>
        <c:axId val="9752913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307274240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!Сводная таблица1</c:name>
    <c:fmtId val="9"/>
  </c:pivotSource>
  <c:chart>
    <c:title>
      <c:tx>
        <c:strRef>
          <c:f>'Sales '!$A$1</c:f>
          <c:strCache>
            <c:ptCount val="1"/>
            <c:pt idx="0">
              <c:v>Sales and profit over time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 '!$A$1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'!$A$1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'!$A$1</c:f>
              <c:numCache>
                <c:formatCode>0\ "K"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7C-46C2-AA28-28A6B9C2063E}"/>
            </c:ext>
          </c:extLst>
        </c:ser>
        <c:ser>
          <c:idx val="1"/>
          <c:order val="1"/>
          <c:tx>
            <c:strRef>
              <c:f>'Sales '!$A$1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'!$A$1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'!$A$1</c:f>
              <c:numCache>
                <c:formatCode>0\ "K"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C-46C2-AA28-28A6B9C206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313631"/>
        <c:axId val="143314879"/>
      </c:lineChart>
      <c:catAx>
        <c:axId val="14331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314879"/>
        <c:crosses val="autoZero"/>
        <c:auto val="1"/>
        <c:lblAlgn val="ctr"/>
        <c:lblOffset val="100"/>
        <c:noMultiLvlLbl val="0"/>
      </c:catAx>
      <c:valAx>
        <c:axId val="14331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K&quot;" sourceLinked="1"/>
        <c:majorTickMark val="none"/>
        <c:minorTickMark val="none"/>
        <c:tickLblPos val="low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43313631"/>
        <c:crosses val="autoZero"/>
        <c:crossBetween val="between"/>
        <c:majorUnit val="10000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Product Category over !Сводная таблица2</c:name>
    <c:fmtId val="25"/>
  </c:pivotSource>
  <c:chart>
    <c:title>
      <c:tx>
        <c:strRef>
          <c:f>'Sales by Product Category over '!$A$1:$B$1</c:f>
          <c:strCache>
            <c:ptCount val="2"/>
            <c:pt idx="0">
              <c:v>Sales by Product Category over time 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rgbClr val="3466D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85000"/>
                      <a:lumOff val="1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separator>; </c:separator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466D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Product Category over '!$A$1:$B$1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rgbClr val="3466D4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rgbClr val="3466D4"/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85000"/>
                        <a:lumOff val="1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'Sales by Product Category over '!$A$1:$B$1</c:f>
              <c:multiLvlStrCache>
                <c:ptCount val="12"/>
                <c:lvl>
                  <c:pt idx="0">
                    <c:v>2016</c:v>
                  </c:pt>
                  <c:pt idx="1">
                    <c:v>2017</c:v>
                  </c:pt>
                  <c:pt idx="2">
                    <c:v>2018</c:v>
                  </c:pt>
                  <c:pt idx="3">
                    <c:v>2019</c:v>
                  </c:pt>
                  <c:pt idx="4">
                    <c:v>2016</c:v>
                  </c:pt>
                  <c:pt idx="5">
                    <c:v>2017</c:v>
                  </c:pt>
                  <c:pt idx="6">
                    <c:v>2018</c:v>
                  </c:pt>
                  <c:pt idx="7">
                    <c:v>2019</c:v>
                  </c:pt>
                  <c:pt idx="8">
                    <c:v>2016</c:v>
                  </c:pt>
                  <c:pt idx="9">
                    <c:v>2017</c:v>
                  </c:pt>
                  <c:pt idx="10">
                    <c:v>2018</c:v>
                  </c:pt>
                  <c:pt idx="11">
                    <c:v>2019</c:v>
                  </c:pt>
                </c:lvl>
                <c:lvl>
                  <c:pt idx="0">
                    <c:v>Furniture</c:v>
                  </c:pt>
                  <c:pt idx="4">
                    <c:v>Office Supplies</c:v>
                  </c:pt>
                  <c:pt idx="8">
                    <c:v>Technology</c:v>
                  </c:pt>
                </c:lvl>
              </c:multiLvlStrCache>
            </c:multiLvlStrRef>
          </c:cat>
          <c:val>
            <c:numRef>
              <c:f>'Sales by Product Category over '!$A$1:$B$1</c:f>
              <c:numCache>
                <c:formatCode>0\ "К"</c:formatCode>
                <c:ptCount val="12"/>
                <c:pt idx="0">
                  <c:v>157192.85310000001</c:v>
                </c:pt>
                <c:pt idx="1">
                  <c:v>170518.23700000011</c:v>
                </c:pt>
                <c:pt idx="2">
                  <c:v>198901.43600000019</c:v>
                </c:pt>
                <c:pt idx="3">
                  <c:v>215387.26920000004</c:v>
                </c:pt>
                <c:pt idx="4">
                  <c:v>151776.4120000001</c:v>
                </c:pt>
                <c:pt idx="5">
                  <c:v>137233.46299999976</c:v>
                </c:pt>
                <c:pt idx="6">
                  <c:v>183939.98199999996</c:v>
                </c:pt>
                <c:pt idx="7">
                  <c:v>246097.17500000025</c:v>
                </c:pt>
                <c:pt idx="8">
                  <c:v>175278.23300000004</c:v>
                </c:pt>
                <c:pt idx="9">
                  <c:v>162780.80899999989</c:v>
                </c:pt>
                <c:pt idx="10">
                  <c:v>226364.18000000011</c:v>
                </c:pt>
                <c:pt idx="11">
                  <c:v>271730.8110000001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8-418A-8F03-BA02B8951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4"/>
        <c:overlap val="-27"/>
        <c:axId val="1985357120"/>
        <c:axId val="1985357536"/>
      </c:barChart>
      <c:catAx>
        <c:axId val="1985357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85357536"/>
        <c:crosses val="autoZero"/>
        <c:auto val="1"/>
        <c:lblAlgn val="ctr"/>
        <c:lblOffset val="100"/>
        <c:noMultiLvlLbl val="0"/>
      </c:catAx>
      <c:valAx>
        <c:axId val="1985357536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&quot;К&quot;" sourceLinked="1"/>
        <c:majorTickMark val="out"/>
        <c:minorTickMark val="none"/>
        <c:tickLblPos val="nextTo"/>
        <c:crossAx val="1985357120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</c:dispUnitsLbl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pivotSource>
    <c:name>[Sample - Superstore.xlsx]Sales by region!Сводная таблица3</c:name>
    <c:fmtId val="37"/>
  </c:pivotSource>
  <c:chart>
    <c:title>
      <c:tx>
        <c:strRef>
          <c:f>'Sales by region'!$B$2:$C$2</c:f>
          <c:strCache>
            <c:ptCount val="2"/>
            <c:pt idx="0">
              <c:v>Sales by region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7194E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5D85DD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B3C6EF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3466D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28806640625"/>
          <c:y val="0.1390313849067116"/>
          <c:w val="0.52585026041666671"/>
          <c:h val="0.78035331569599586"/>
        </c:manualLayout>
      </c:layout>
      <c:doughnutChart>
        <c:varyColors val="1"/>
        <c:ser>
          <c:idx val="0"/>
          <c:order val="0"/>
          <c:tx>
            <c:strRef>
              <c:f>'Sales by region'!$B$2:$C$2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rgbClr val="7194E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4D33-4186-9227-8972D2F081CC}"/>
              </c:ext>
            </c:extLst>
          </c:dPt>
          <c:dPt>
            <c:idx val="1"/>
            <c:bubble3D val="0"/>
            <c:spPr>
              <a:solidFill>
                <a:srgbClr val="3466D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33-4186-9227-8972D2F081CC}"/>
              </c:ext>
            </c:extLst>
          </c:dPt>
          <c:dPt>
            <c:idx val="2"/>
            <c:bubble3D val="0"/>
            <c:spPr>
              <a:solidFill>
                <a:srgbClr val="B3C6EF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4D33-4186-9227-8972D2F081CC}"/>
              </c:ext>
            </c:extLst>
          </c:dPt>
          <c:dPt>
            <c:idx val="3"/>
            <c:bubble3D val="0"/>
            <c:spPr>
              <a:solidFill>
                <a:srgbClr val="5D85DD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33-4186-9227-8972D2F081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region'!$B$2:$C$2</c:f>
              <c:strCache>
                <c:ptCount val="4"/>
                <c:pt idx="0">
                  <c:v>Central</c:v>
                </c:pt>
                <c:pt idx="1">
                  <c:v>West</c:v>
                </c:pt>
                <c:pt idx="2">
                  <c:v>South</c:v>
                </c:pt>
                <c:pt idx="3">
                  <c:v>East</c:v>
                </c:pt>
              </c:strCache>
            </c:strRef>
          </c:cat>
          <c:val>
            <c:numRef>
              <c:f>'Sales by region'!$B$2:$C$2</c:f>
              <c:numCache>
                <c:formatCode>\$\ 0\ "К"</c:formatCode>
                <c:ptCount val="4"/>
                <c:pt idx="0">
                  <c:v>501239.89080000052</c:v>
                </c:pt>
                <c:pt idx="1">
                  <c:v>725457.82450000057</c:v>
                </c:pt>
                <c:pt idx="2">
                  <c:v>391721.90500000032</c:v>
                </c:pt>
                <c:pt idx="3">
                  <c:v>678781.2399999979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33-4186-9227-8972D2F081C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326"/>
        <c:holeSize val="49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category!Сводная таблица5</c:name>
    <c:fmtId val="42"/>
  </c:pivotSource>
  <c:chart>
    <c:title>
      <c:tx>
        <c:strRef>
          <c:f>'Returns by category'!$A$2:$B$2</c:f>
          <c:strCache>
            <c:ptCount val="2"/>
            <c:pt idx="0">
              <c:v>Returns by 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4472D8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5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'Returns by category'!$A$2:$B$2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'Returns by category'!$A$2:$B$2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'Returns by category'!$A$2:$B$2</c:f>
              <c:numCache>
                <c:formatCode>General</c:formatCode>
                <c:ptCount val="3"/>
                <c:pt idx="0">
                  <c:v>426</c:v>
                </c:pt>
                <c:pt idx="1">
                  <c:v>257</c:v>
                </c:pt>
                <c:pt idx="2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8E-479F-86EA-38FDB4B430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606703759"/>
        <c:axId val="1606712079"/>
      </c:barChart>
      <c:catAx>
        <c:axId val="160670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06712079"/>
        <c:crosses val="autoZero"/>
        <c:auto val="1"/>
        <c:lblAlgn val="ctr"/>
        <c:lblOffset val="100"/>
        <c:noMultiLvlLbl val="0"/>
      </c:catAx>
      <c:valAx>
        <c:axId val="160671207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6067037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category!Сводная таблица6</c:name>
    <c:fmtId val="51"/>
  </c:pivotSource>
  <c:chart>
    <c:title>
      <c:tx>
        <c:strRef>
          <c:f>'Returns by category'!$A$25</c:f>
          <c:strCache>
            <c:ptCount val="1"/>
            <c:pt idx="0">
              <c:v>Percentage of returns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'Returns by category'!$A$25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332-445B-9968-3ED02C5A214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6332-445B-9968-3ED02C5A2145}"/>
              </c:ext>
            </c:extLst>
          </c:dPt>
          <c:dLbls>
            <c:dLbl>
              <c:idx val="0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32-445B-9968-3ED02C5A2145}"/>
                </c:ext>
              </c:extLst>
            </c:dLbl>
            <c:dLbl>
              <c:idx val="1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332-445B-9968-3ED02C5A21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category'!$A$25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category'!$A$25</c:f>
              <c:numCache>
                <c:formatCode>General</c:formatCode>
                <c:ptCount val="2"/>
                <c:pt idx="0">
                  <c:v>9194</c:v>
                </c:pt>
                <c:pt idx="1">
                  <c:v>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32-445B-9968-3ED02C5A21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36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3</xdr:col>
      <xdr:colOff>0</xdr:colOff>
      <xdr:row>8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Segment">
              <a:extLst>
                <a:ext uri="{FF2B5EF4-FFF2-40B4-BE49-F238E27FC236}">
                  <a16:creationId xmlns:a16="http://schemas.microsoft.com/office/drawing/2014/main" id="{C74C4825-5DCA-4FDA-87EC-EF6F44AEE4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23850"/>
              <a:ext cx="1828800" cy="11239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24</xdr:row>
      <xdr:rowOff>104775</xdr:rowOff>
    </xdr:from>
    <xdr:to>
      <xdr:col>3</xdr:col>
      <xdr:colOff>0</xdr:colOff>
      <xdr:row>37</xdr:row>
      <xdr:rowOff>104775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State">
              <a:extLst>
                <a:ext uri="{FF2B5EF4-FFF2-40B4-BE49-F238E27FC236}">
                  <a16:creationId xmlns:a16="http://schemas.microsoft.com/office/drawing/2014/main" id="{EB640933-87FE-4D7E-8B99-47EB5366D62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29075"/>
              <a:ext cx="1828800" cy="2105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0</xdr:colOff>
      <xdr:row>24</xdr:row>
      <xdr:rowOff>5042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egion">
              <a:extLst>
                <a:ext uri="{FF2B5EF4-FFF2-40B4-BE49-F238E27FC236}">
                  <a16:creationId xmlns:a16="http://schemas.microsoft.com/office/drawing/2014/main" id="{EFB6AB89-2375-4338-AABB-2F89C476013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466975"/>
              <a:ext cx="1828800" cy="14623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8</xdr:row>
      <xdr:rowOff>152400</xdr:rowOff>
    </xdr:from>
    <xdr:to>
      <xdr:col>3</xdr:col>
      <xdr:colOff>0</xdr:colOff>
      <xdr:row>14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Годы">
              <a:extLst>
                <a:ext uri="{FF2B5EF4-FFF2-40B4-BE49-F238E27FC236}">
                  <a16:creationId xmlns:a16="http://schemas.microsoft.com/office/drawing/2014/main" id="{D6DEE39F-00C2-4889-8B69-51AB41BA81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485900"/>
              <a:ext cx="1828800" cy="9715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>
    <xdr:from>
      <xdr:col>16</xdr:col>
      <xdr:colOff>142875</xdr:colOff>
      <xdr:row>25</xdr:row>
      <xdr:rowOff>133351</xdr:rowOff>
    </xdr:from>
    <xdr:to>
      <xdr:col>25</xdr:col>
      <xdr:colOff>0</xdr:colOff>
      <xdr:row>42</xdr:row>
      <xdr:rowOff>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C4EB9A0F-84B7-4B64-B4AC-A8CD963B0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0</xdr:colOff>
      <xdr:row>6</xdr:row>
      <xdr:rowOff>161924</xdr:rowOff>
    </xdr:from>
    <xdr:to>
      <xdr:col>25</xdr:col>
      <xdr:colOff>0</xdr:colOff>
      <xdr:row>25</xdr:row>
      <xdr:rowOff>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386ACFE7-8569-4003-9088-70854BB0F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247648</xdr:colOff>
      <xdr:row>25</xdr:row>
      <xdr:rowOff>123826</xdr:rowOff>
    </xdr:from>
    <xdr:to>
      <xdr:col>9</xdr:col>
      <xdr:colOff>317773</xdr:colOff>
      <xdr:row>42</xdr:row>
      <xdr:rowOff>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5F524F9A-C4CF-46A1-88CD-2FFAFFA0F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0</xdr:colOff>
      <xdr:row>6</xdr:row>
      <xdr:rowOff>142875</xdr:rowOff>
    </xdr:from>
    <xdr:to>
      <xdr:col>19</xdr:col>
      <xdr:colOff>0</xdr:colOff>
      <xdr:row>25</xdr:row>
      <xdr:rowOff>0</xdr:rowOff>
    </xdr:to>
    <xdr:graphicFrame macro="">
      <xdr:nvGraphicFramePr>
        <xdr:cNvPr id="11" name="Диаграмма 10">
          <a:extLst>
            <a:ext uri="{FF2B5EF4-FFF2-40B4-BE49-F238E27FC236}">
              <a16:creationId xmlns:a16="http://schemas.microsoft.com/office/drawing/2014/main" id="{BF2615E8-AD64-4A09-8896-D309D62B57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151840</xdr:colOff>
      <xdr:row>6</xdr:row>
      <xdr:rowOff>145676</xdr:rowOff>
    </xdr:from>
    <xdr:to>
      <xdr:col>30</xdr:col>
      <xdr:colOff>123265</xdr:colOff>
      <xdr:row>25</xdr:row>
      <xdr:rowOff>0</xdr:rowOff>
    </xdr:to>
    <xdr:graphicFrame macro="">
      <xdr:nvGraphicFramePr>
        <xdr:cNvPr id="13" name="Диаграмма 12">
          <a:extLst>
            <a:ext uri="{FF2B5EF4-FFF2-40B4-BE49-F238E27FC236}">
              <a16:creationId xmlns:a16="http://schemas.microsoft.com/office/drawing/2014/main" id="{1ADC34F6-1717-4890-B330-2290DB1F3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438149</xdr:colOff>
      <xdr:row>25</xdr:row>
      <xdr:rowOff>123825</xdr:rowOff>
    </xdr:from>
    <xdr:to>
      <xdr:col>16</xdr:col>
      <xdr:colOff>22499</xdr:colOff>
      <xdr:row>42</xdr:row>
      <xdr:rowOff>0</xdr:rowOff>
    </xdr:to>
    <xdr:graphicFrame macro="">
      <xdr:nvGraphicFramePr>
        <xdr:cNvPr id="15" name="Диаграмма 14">
          <a:extLst>
            <a:ext uri="{FF2B5EF4-FFF2-40B4-BE49-F238E27FC236}">
              <a16:creationId xmlns:a16="http://schemas.microsoft.com/office/drawing/2014/main" id="{0790A0DE-B31D-4385-A9B5-5CC9F5826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0</xdr:rowOff>
    </xdr:from>
    <xdr:to>
      <xdr:col>11</xdr:col>
      <xdr:colOff>0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85AB2E3-BDA3-4565-A67A-937705728F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233361</xdr:colOff>
      <xdr:row>7</xdr:row>
      <xdr:rowOff>152399</xdr:rowOff>
    </xdr:from>
    <xdr:to>
      <xdr:col>19</xdr:col>
      <xdr:colOff>295274</xdr:colOff>
      <xdr:row>34</xdr:row>
      <xdr:rowOff>142875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23DEAFEB-FC0B-4886-99D9-3F5799561A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333374</xdr:colOff>
      <xdr:row>2</xdr:row>
      <xdr:rowOff>0</xdr:rowOff>
    </xdr:from>
    <xdr:to>
      <xdr:col>12</xdr:col>
      <xdr:colOff>0</xdr:colOff>
      <xdr:row>19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69E569B8-339E-4E9D-B567-E25525162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0</xdr:rowOff>
    </xdr:from>
    <xdr:to>
      <xdr:col>12</xdr:col>
      <xdr:colOff>340800</xdr:colOff>
      <xdr:row>22</xdr:row>
      <xdr:rowOff>28580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9BA924-2054-4E9E-B319-54482E27F9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123825</xdr:colOff>
      <xdr:row>1</xdr:row>
      <xdr:rowOff>142875</xdr:rowOff>
    </xdr:from>
    <xdr:to>
      <xdr:col>9</xdr:col>
      <xdr:colOff>28575</xdr:colOff>
      <xdr:row>18</xdr:row>
      <xdr:rowOff>133350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59DFC57B-8B28-491A-A4FB-04C9A4AAC0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228601</xdr:colOff>
      <xdr:row>20</xdr:row>
      <xdr:rowOff>38100</xdr:rowOff>
    </xdr:from>
    <xdr:to>
      <xdr:col>8</xdr:col>
      <xdr:colOff>504825</xdr:colOff>
      <xdr:row>37</xdr:row>
      <xdr:rowOff>28575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C6C92ED-8FBC-4463-90BE-F0B4E480AB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Роман Родионов" refreshedDate="44513.402219328702" createdVersion="7" refreshedVersion="7" minRefreshableVersion="3" recordCount="9994" xr:uid="{0E4D47AC-B863-4DD4-8ABE-7DD32EE3D6B8}">
  <cacheSource type="worksheet">
    <worksheetSource name="main_table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Returned" numFmtId="0">
      <sharedItems count="2">
        <s v="No"/>
        <s v="Yes"/>
      </sharedItems>
    </cacheField>
    <cacheField name="Кварталы" numFmtId="0" databaseField="0">
      <fieldGroup base="2">
        <rangePr groupBy="quarters" startDate="2016-01-03T00:00:00" endDate="2019-12-31T00:00:00"/>
        <groupItems count="6">
          <s v="&lt;03.01.2016"/>
          <s v="Кв-л1"/>
          <s v="Кв-л2"/>
          <s v="Кв-л3"/>
          <s v="Кв-л4"/>
          <s v="&gt;31.12.2019"/>
        </groupItems>
      </fieldGroup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Поле1" numFmtId="0" formula="Sales" databaseField="0"/>
    <cacheField name="Поле2" numFmtId="0" formula="Sales" databaseField="0"/>
  </cacheFields>
  <extLst>
    <ext xmlns:x14="http://schemas.microsoft.com/office/spreadsheetml/2009/9/main" uri="{725AE2AE-9491-48be-B2B4-4EB974FC3084}">
      <x14:pivotCacheDefinition pivotCacheId="181956504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s v="United States"/>
    <s v="Henderson"/>
    <x v="0"/>
    <n v="42420"/>
    <x v="0"/>
    <s v="FUR-BO-10001798"/>
    <x v="0"/>
    <s v="Bookcases"/>
    <s v="Bush Somerset Collection Bookcase"/>
    <x v="0"/>
    <n v="2"/>
    <n v="0"/>
    <x v="0"/>
    <x v="0"/>
  </r>
  <r>
    <n v="2"/>
    <s v="CA-2018-152156"/>
    <x v="0"/>
    <d v="2018-11-11T00:00:00"/>
    <s v="Second Class"/>
    <x v="0"/>
    <x v="0"/>
    <x v="0"/>
    <s v="United States"/>
    <s v="Henderson"/>
    <x v="0"/>
    <n v="42420"/>
    <x v="0"/>
    <s v="FUR-CH-10000454"/>
    <x v="0"/>
    <s v="Chairs"/>
    <s v="Hon Deluxe Fabric Upholstered Stacking Chairs, Rounded Back"/>
    <x v="1"/>
    <n v="3"/>
    <n v="0"/>
    <x v="1"/>
    <x v="0"/>
  </r>
  <r>
    <n v="3"/>
    <s v="CA-2018-138688"/>
    <x v="1"/>
    <d v="2018-06-16T00:00:00"/>
    <s v="Second Class"/>
    <x v="1"/>
    <x v="1"/>
    <x v="1"/>
    <s v="United States"/>
    <s v="Los Angeles"/>
    <x v="1"/>
    <n v="90036"/>
    <x v="1"/>
    <s v="OFF-LA-10000240"/>
    <x v="1"/>
    <s v="Labels"/>
    <s v="Self-Adhesive Address Labels for Typewriters by Universal"/>
    <x v="2"/>
    <n v="2"/>
    <n v="0"/>
    <x v="2"/>
    <x v="0"/>
  </r>
  <r>
    <n v="4"/>
    <s v="US-2017-108966"/>
    <x v="2"/>
    <d v="2017-10-18T00:00:00"/>
    <s v="Standard Class"/>
    <x v="2"/>
    <x v="2"/>
    <x v="0"/>
    <s v="United States"/>
    <s v="Fort Lauderdale"/>
    <x v="2"/>
    <n v="33311"/>
    <x v="0"/>
    <s v="FUR-TA-10000577"/>
    <x v="0"/>
    <s v="Tables"/>
    <s v="Bretford CR4500 Series Slim Rectangular Table"/>
    <x v="3"/>
    <n v="5"/>
    <n v="0.45"/>
    <x v="3"/>
    <x v="0"/>
  </r>
  <r>
    <n v="5"/>
    <s v="US-2017-108966"/>
    <x v="2"/>
    <d v="2017-10-18T00:00:00"/>
    <s v="Standard Class"/>
    <x v="2"/>
    <x v="2"/>
    <x v="0"/>
    <s v="United States"/>
    <s v="Fort Lauderdale"/>
    <x v="2"/>
    <n v="33311"/>
    <x v="0"/>
    <s v="OFF-ST-10000760"/>
    <x v="1"/>
    <s v="Storage"/>
    <s v="Eldon Fold 'N Roll Cart System"/>
    <x v="4"/>
    <n v="2"/>
    <n v="0.2"/>
    <x v="4"/>
    <x v="0"/>
  </r>
  <r>
    <n v="6"/>
    <s v="CA-2016-115812"/>
    <x v="3"/>
    <d v="2016-06-14T00:00:00"/>
    <s v="Standard Class"/>
    <x v="3"/>
    <x v="3"/>
    <x v="0"/>
    <s v="United States"/>
    <s v="Los Angeles"/>
    <x v="1"/>
    <n v="90032"/>
    <x v="1"/>
    <s v="FUR-FU-10001487"/>
    <x v="0"/>
    <s v="Furnishings"/>
    <s v="Eldon Expressions Wood and Plastic Desk Accessories, Cherry Wood"/>
    <x v="5"/>
    <n v="7"/>
    <n v="0"/>
    <x v="5"/>
    <x v="0"/>
  </r>
  <r>
    <n v="7"/>
    <s v="CA-2016-115812"/>
    <x v="3"/>
    <d v="2016-06-14T00:00:00"/>
    <s v="Standard Class"/>
    <x v="3"/>
    <x v="3"/>
    <x v="0"/>
    <s v="United States"/>
    <s v="Los Angeles"/>
    <x v="1"/>
    <n v="90032"/>
    <x v="1"/>
    <s v="OFF-AR-10002833"/>
    <x v="1"/>
    <s v="Art"/>
    <s v="Newell 322"/>
    <x v="6"/>
    <n v="4"/>
    <n v="0"/>
    <x v="6"/>
    <x v="0"/>
  </r>
  <r>
    <n v="8"/>
    <s v="CA-2016-115812"/>
    <x v="3"/>
    <d v="2016-06-14T00:00:00"/>
    <s v="Standard Class"/>
    <x v="3"/>
    <x v="3"/>
    <x v="0"/>
    <s v="United States"/>
    <s v="Los Angeles"/>
    <x v="1"/>
    <n v="90032"/>
    <x v="1"/>
    <s v="TEC-PH-10002275"/>
    <x v="2"/>
    <s v="Phones"/>
    <s v="Mitel 5320 IP Phone VoIP phone"/>
    <x v="7"/>
    <n v="6"/>
    <n v="0.2"/>
    <x v="7"/>
    <x v="0"/>
  </r>
  <r>
    <n v="9"/>
    <s v="CA-2016-115812"/>
    <x v="3"/>
    <d v="2016-06-14T00:00:00"/>
    <s v="Standard Class"/>
    <x v="3"/>
    <x v="3"/>
    <x v="0"/>
    <s v="United States"/>
    <s v="Los Angeles"/>
    <x v="1"/>
    <n v="90032"/>
    <x v="1"/>
    <s v="OFF-BI-10003910"/>
    <x v="1"/>
    <s v="Binders"/>
    <s v="DXL Angle-View Binders with Locking Rings by Samsill"/>
    <x v="8"/>
    <n v="3"/>
    <n v="0.2"/>
    <x v="8"/>
    <x v="0"/>
  </r>
  <r>
    <n v="10"/>
    <s v="CA-2016-115812"/>
    <x v="3"/>
    <d v="2016-06-14T00:00:00"/>
    <s v="Standard Class"/>
    <x v="3"/>
    <x v="3"/>
    <x v="0"/>
    <s v="United States"/>
    <s v="Los Angeles"/>
    <x v="1"/>
    <n v="90032"/>
    <x v="1"/>
    <s v="OFF-AP-10002892"/>
    <x v="1"/>
    <s v="Appliances"/>
    <s v="Belkin F5C206VTEL 6 Outlet Surge"/>
    <x v="9"/>
    <n v="5"/>
    <n v="0"/>
    <x v="9"/>
    <x v="0"/>
  </r>
  <r>
    <n v="11"/>
    <s v="CA-2016-115812"/>
    <x v="3"/>
    <d v="2016-06-14T00:00:00"/>
    <s v="Standard Class"/>
    <x v="3"/>
    <x v="3"/>
    <x v="0"/>
    <s v="United States"/>
    <s v="Los Angeles"/>
    <x v="1"/>
    <n v="90032"/>
    <x v="1"/>
    <s v="FUR-TA-10001539"/>
    <x v="0"/>
    <s v="Tables"/>
    <s v="Chromcraft Rectangular Conference Tables"/>
    <x v="10"/>
    <n v="9"/>
    <n v="0.2"/>
    <x v="10"/>
    <x v="0"/>
  </r>
  <r>
    <n v="12"/>
    <s v="CA-2016-115812"/>
    <x v="3"/>
    <d v="2016-06-14T00:00:00"/>
    <s v="Standard Class"/>
    <x v="3"/>
    <x v="3"/>
    <x v="0"/>
    <s v="United States"/>
    <s v="Los Angeles"/>
    <x v="1"/>
    <n v="90032"/>
    <x v="1"/>
    <s v="TEC-PH-10002033"/>
    <x v="2"/>
    <s v="Phones"/>
    <s v="Konftel 250 Conference phone - Charcoal black"/>
    <x v="11"/>
    <n v="4"/>
    <n v="0.2"/>
    <x v="11"/>
    <x v="0"/>
  </r>
  <r>
    <n v="13"/>
    <s v="CA-2019-114412"/>
    <x v="4"/>
    <d v="2019-04-20T00:00:00"/>
    <s v="Standard Class"/>
    <x v="4"/>
    <x v="4"/>
    <x v="0"/>
    <s v="United States"/>
    <s v="Concord"/>
    <x v="3"/>
    <n v="28027"/>
    <x v="0"/>
    <s v="OFF-PA-10002365"/>
    <x v="1"/>
    <s v="Paper"/>
    <s v="Xerox 1967"/>
    <x v="12"/>
    <n v="3"/>
    <n v="0.2"/>
    <x v="12"/>
    <x v="0"/>
  </r>
  <r>
    <n v="14"/>
    <s v="CA-2018-161389"/>
    <x v="5"/>
    <d v="2018-12-10T00:00:00"/>
    <s v="Standard Class"/>
    <x v="5"/>
    <x v="5"/>
    <x v="0"/>
    <s v="United States"/>
    <s v="Seattle"/>
    <x v="4"/>
    <n v="98103"/>
    <x v="1"/>
    <s v="OFF-BI-10003656"/>
    <x v="1"/>
    <s v="Binders"/>
    <s v="Fellowes PB200 Plastic Comb Binding Machine"/>
    <x v="13"/>
    <n v="3"/>
    <n v="0.2"/>
    <x v="13"/>
    <x v="0"/>
  </r>
  <r>
    <n v="15"/>
    <s v="US-2017-118983"/>
    <x v="6"/>
    <d v="2017-11-26T00:00:00"/>
    <s v="Standard Class"/>
    <x v="6"/>
    <x v="6"/>
    <x v="2"/>
    <s v="United States"/>
    <s v="Fort Worth"/>
    <x v="5"/>
    <n v="76106"/>
    <x v="2"/>
    <s v="OFF-AP-10002311"/>
    <x v="1"/>
    <s v="Appliances"/>
    <s v="Holmes Replacement Filter for HEPA Air Cleaner, Very Large Room, HEPA Filter"/>
    <x v="14"/>
    <n v="5"/>
    <n v="0.8"/>
    <x v="14"/>
    <x v="0"/>
  </r>
  <r>
    <n v="16"/>
    <s v="US-2017-118983"/>
    <x v="6"/>
    <d v="2017-11-26T00:00:00"/>
    <s v="Standard Class"/>
    <x v="6"/>
    <x v="6"/>
    <x v="2"/>
    <s v="United States"/>
    <s v="Fort Worth"/>
    <x v="5"/>
    <n v="76106"/>
    <x v="2"/>
    <s v="OFF-BI-10000756"/>
    <x v="1"/>
    <s v="Binders"/>
    <s v="Storex DuraTech Recycled Plastic Frosted Binders"/>
    <x v="15"/>
    <n v="3"/>
    <n v="0.8"/>
    <x v="15"/>
    <x v="0"/>
  </r>
  <r>
    <n v="17"/>
    <s v="CA-2016-105893"/>
    <x v="7"/>
    <d v="2016-11-18T00:00:00"/>
    <s v="Standard Class"/>
    <x v="7"/>
    <x v="7"/>
    <x v="0"/>
    <s v="United States"/>
    <s v="Madison"/>
    <x v="6"/>
    <n v="53711"/>
    <x v="2"/>
    <s v="OFF-ST-10004186"/>
    <x v="1"/>
    <s v="Storage"/>
    <s v="Stur-D-Stor Shelving, Vertical 5-Shelf: 72&quot;H x 36&quot;W x 18 1/2&quot;D"/>
    <x v="16"/>
    <n v="6"/>
    <n v="0"/>
    <x v="16"/>
    <x v="0"/>
  </r>
  <r>
    <n v="18"/>
    <s v="CA-2016-167164"/>
    <x v="8"/>
    <d v="2016-05-15T00:00:00"/>
    <s v="Second Class"/>
    <x v="8"/>
    <x v="8"/>
    <x v="0"/>
    <s v="United States"/>
    <s v="West Jordan"/>
    <x v="7"/>
    <n v="84084"/>
    <x v="1"/>
    <s v="OFF-ST-10000107"/>
    <x v="1"/>
    <s v="Storage"/>
    <s v="Fellowes Super Stor/Drawer"/>
    <x v="17"/>
    <n v="2"/>
    <n v="0"/>
    <x v="17"/>
    <x v="0"/>
  </r>
  <r>
    <n v="19"/>
    <s v="CA-2016-143336"/>
    <x v="9"/>
    <d v="2016-09-01T00:00:00"/>
    <s v="Second Class"/>
    <x v="9"/>
    <x v="9"/>
    <x v="0"/>
    <s v="United States"/>
    <s v="San Francisco"/>
    <x v="1"/>
    <n v="94109"/>
    <x v="1"/>
    <s v="OFF-AR-10003056"/>
    <x v="1"/>
    <s v="Art"/>
    <s v="Newell 341"/>
    <x v="18"/>
    <n v="2"/>
    <n v="0"/>
    <x v="18"/>
    <x v="1"/>
  </r>
  <r>
    <n v="20"/>
    <s v="CA-2016-143336"/>
    <x v="9"/>
    <d v="2016-09-01T00:00:00"/>
    <s v="Second Class"/>
    <x v="9"/>
    <x v="9"/>
    <x v="0"/>
    <s v="United States"/>
    <s v="San Francisco"/>
    <x v="1"/>
    <n v="94109"/>
    <x v="1"/>
    <s v="TEC-PH-10001949"/>
    <x v="2"/>
    <s v="Phones"/>
    <s v="Cisco SPA 501G IP Phone"/>
    <x v="19"/>
    <n v="3"/>
    <n v="0.2"/>
    <x v="19"/>
    <x v="1"/>
  </r>
  <r>
    <n v="21"/>
    <s v="CA-2016-143336"/>
    <x v="9"/>
    <d v="2016-09-01T00:00:00"/>
    <s v="Second Class"/>
    <x v="9"/>
    <x v="9"/>
    <x v="0"/>
    <s v="United States"/>
    <s v="San Francisco"/>
    <x v="1"/>
    <n v="94109"/>
    <x v="1"/>
    <s v="OFF-BI-10002215"/>
    <x v="1"/>
    <s v="Binders"/>
    <s v="Wilson Jones Hanging View Binder, White, 1&quot;"/>
    <x v="20"/>
    <n v="4"/>
    <n v="0.2"/>
    <x v="20"/>
    <x v="1"/>
  </r>
  <r>
    <n v="22"/>
    <s v="CA-2018-137330"/>
    <x v="10"/>
    <d v="2018-12-13T00:00:00"/>
    <s v="Standard Class"/>
    <x v="10"/>
    <x v="10"/>
    <x v="1"/>
    <s v="United States"/>
    <s v="Fremont"/>
    <x v="8"/>
    <n v="68025"/>
    <x v="2"/>
    <s v="OFF-AR-10000246"/>
    <x v="1"/>
    <s v="Art"/>
    <s v="Newell 318"/>
    <x v="21"/>
    <n v="7"/>
    <n v="0"/>
    <x v="21"/>
    <x v="0"/>
  </r>
  <r>
    <n v="23"/>
    <s v="CA-2018-137330"/>
    <x v="10"/>
    <d v="2018-12-13T00:00:00"/>
    <s v="Standard Class"/>
    <x v="10"/>
    <x v="10"/>
    <x v="1"/>
    <s v="United States"/>
    <s v="Fremont"/>
    <x v="8"/>
    <n v="68025"/>
    <x v="2"/>
    <s v="OFF-AP-10001492"/>
    <x v="1"/>
    <s v="Appliances"/>
    <s v="Acco Six-Outlet Power Strip, 4' Cord Length"/>
    <x v="22"/>
    <n v="7"/>
    <n v="0"/>
    <x v="22"/>
    <x v="0"/>
  </r>
  <r>
    <n v="24"/>
    <s v="US-2019-156909"/>
    <x v="11"/>
    <d v="2019-07-18T00:00:00"/>
    <s v="Second Class"/>
    <x v="11"/>
    <x v="11"/>
    <x v="0"/>
    <s v="United States"/>
    <s v="Philadelphia"/>
    <x v="9"/>
    <n v="19140"/>
    <x v="3"/>
    <s v="FUR-CH-10002774"/>
    <x v="0"/>
    <s v="Chairs"/>
    <s v="Global Deluxe Stacking Chair, Gray"/>
    <x v="23"/>
    <n v="2"/>
    <n v="0.3"/>
    <x v="23"/>
    <x v="0"/>
  </r>
  <r>
    <n v="25"/>
    <s v="CA-2017-106320"/>
    <x v="12"/>
    <d v="2017-09-30T00:00:00"/>
    <s v="Standard Class"/>
    <x v="12"/>
    <x v="12"/>
    <x v="0"/>
    <s v="United States"/>
    <s v="Orem"/>
    <x v="7"/>
    <n v="84057"/>
    <x v="1"/>
    <s v="FUR-TA-10000577"/>
    <x v="0"/>
    <s v="Tables"/>
    <s v="Bretford CR4500 Series Slim Rectangular Table"/>
    <x v="24"/>
    <n v="3"/>
    <n v="0"/>
    <x v="24"/>
    <x v="0"/>
  </r>
  <r>
    <n v="26"/>
    <s v="CA-2018-121755"/>
    <x v="13"/>
    <d v="2018-01-20T00:00:00"/>
    <s v="Second Class"/>
    <x v="13"/>
    <x v="13"/>
    <x v="0"/>
    <s v="United States"/>
    <s v="Los Angeles"/>
    <x v="1"/>
    <n v="90049"/>
    <x v="1"/>
    <s v="OFF-BI-10001634"/>
    <x v="1"/>
    <s v="Binders"/>
    <s v="Wilson Jones Active Use Binders"/>
    <x v="25"/>
    <n v="2"/>
    <n v="0.2"/>
    <x v="25"/>
    <x v="0"/>
  </r>
  <r>
    <n v="27"/>
    <s v="CA-2018-121755"/>
    <x v="13"/>
    <d v="2018-01-20T00:00:00"/>
    <s v="Second Class"/>
    <x v="13"/>
    <x v="13"/>
    <x v="0"/>
    <s v="United States"/>
    <s v="Los Angeles"/>
    <x v="1"/>
    <n v="90049"/>
    <x v="1"/>
    <s v="TEC-AC-10003027"/>
    <x v="2"/>
    <s v="Accessories"/>
    <s v="Imation 8GB Mini TravelDrive USB 2.0 Flash Drive"/>
    <x v="26"/>
    <n v="3"/>
    <n v="0"/>
    <x v="26"/>
    <x v="0"/>
  </r>
  <r>
    <n v="28"/>
    <s v="US-2017-150630"/>
    <x v="14"/>
    <d v="2017-09-21T00:00:00"/>
    <s v="Standard Class"/>
    <x v="14"/>
    <x v="14"/>
    <x v="0"/>
    <s v="United States"/>
    <s v="Philadelphia"/>
    <x v="9"/>
    <n v="19140"/>
    <x v="3"/>
    <s v="FUR-BO-10004834"/>
    <x v="0"/>
    <s v="Bookcases"/>
    <s v="Riverside Palais Royal Lawyers Bookcase, Royale Cherry Finish"/>
    <x v="27"/>
    <n v="7"/>
    <n v="0.5"/>
    <x v="27"/>
    <x v="0"/>
  </r>
  <r>
    <n v="29"/>
    <s v="US-2017-150630"/>
    <x v="14"/>
    <d v="2017-09-21T00:00:00"/>
    <s v="Standard Class"/>
    <x v="14"/>
    <x v="14"/>
    <x v="0"/>
    <s v="United States"/>
    <s v="Philadelphia"/>
    <x v="9"/>
    <n v="19140"/>
    <x v="3"/>
    <s v="OFF-BI-10000474"/>
    <x v="1"/>
    <s v="Binders"/>
    <s v="Avery Recycled Flexi-View Covers for Binding Systems"/>
    <x v="28"/>
    <n v="2"/>
    <n v="0.7"/>
    <x v="28"/>
    <x v="0"/>
  </r>
  <r>
    <n v="30"/>
    <s v="US-2017-150630"/>
    <x v="14"/>
    <d v="2017-09-21T00:00:00"/>
    <s v="Standard Class"/>
    <x v="14"/>
    <x v="14"/>
    <x v="0"/>
    <s v="United States"/>
    <s v="Philadelphia"/>
    <x v="9"/>
    <n v="19140"/>
    <x v="3"/>
    <s v="FUR-FU-10004848"/>
    <x v="0"/>
    <s v="Furnishings"/>
    <s v="Howard Miller 13-3/4&quot; Diameter Brushed Chrome Round Wall Clock"/>
    <x v="29"/>
    <n v="3"/>
    <n v="0.2"/>
    <x v="29"/>
    <x v="0"/>
  </r>
  <r>
    <n v="31"/>
    <s v="US-2017-150630"/>
    <x v="14"/>
    <d v="2017-09-21T00:00:00"/>
    <s v="Standard Class"/>
    <x v="14"/>
    <x v="14"/>
    <x v="0"/>
    <s v="United States"/>
    <s v="Philadelphia"/>
    <x v="9"/>
    <n v="19140"/>
    <x v="3"/>
    <s v="OFF-EN-10001509"/>
    <x v="1"/>
    <s v="Envelopes"/>
    <s v="Poly String Tie Envelopes"/>
    <x v="30"/>
    <n v="2"/>
    <n v="0.2"/>
    <x v="30"/>
    <x v="0"/>
  </r>
  <r>
    <n v="32"/>
    <s v="US-2017-150630"/>
    <x v="14"/>
    <d v="2017-09-21T00:00:00"/>
    <s v="Standard Class"/>
    <x v="14"/>
    <x v="14"/>
    <x v="0"/>
    <s v="United States"/>
    <s v="Philadelphia"/>
    <x v="9"/>
    <n v="19140"/>
    <x v="3"/>
    <s v="OFF-AR-10004042"/>
    <x v="1"/>
    <s v="Art"/>
    <s v="BOSTON Model 1800 Electric Pencil Sharpeners, Putty/Woodgrain"/>
    <x v="31"/>
    <n v="6"/>
    <n v="0.2"/>
    <x v="31"/>
    <x v="0"/>
  </r>
  <r>
    <n v="33"/>
    <s v="US-2017-150630"/>
    <x v="14"/>
    <d v="2017-09-21T00:00:00"/>
    <s v="Standard Class"/>
    <x v="14"/>
    <x v="14"/>
    <x v="0"/>
    <s v="United States"/>
    <s v="Philadelphia"/>
    <x v="9"/>
    <n v="19140"/>
    <x v="3"/>
    <s v="OFF-BI-10001525"/>
    <x v="1"/>
    <s v="Binders"/>
    <s v="Acco Pressboard Covers with Storage Hooks, 14 7/8&quot; x 11&quot;, Executive Red"/>
    <x v="32"/>
    <n v="6"/>
    <n v="0.7"/>
    <x v="32"/>
    <x v="0"/>
  </r>
  <r>
    <n v="34"/>
    <s v="US-2017-150630"/>
    <x v="14"/>
    <d v="2017-09-21T00:00:00"/>
    <s v="Standard Class"/>
    <x v="14"/>
    <x v="14"/>
    <x v="0"/>
    <s v="United States"/>
    <s v="Philadelphia"/>
    <x v="9"/>
    <n v="19140"/>
    <x v="3"/>
    <s v="OFF-AR-10001683"/>
    <x v="1"/>
    <s v="Art"/>
    <s v="Lumber Crayons"/>
    <x v="33"/>
    <n v="2"/>
    <n v="0.2"/>
    <x v="33"/>
    <x v="0"/>
  </r>
  <r>
    <n v="35"/>
    <s v="CA-2019-107727"/>
    <x v="15"/>
    <d v="2019-10-23T00:00:00"/>
    <s v="Second Class"/>
    <x v="15"/>
    <x v="15"/>
    <x v="2"/>
    <s v="United States"/>
    <s v="Houston"/>
    <x v="5"/>
    <n v="77095"/>
    <x v="2"/>
    <s v="OFF-PA-10000249"/>
    <x v="1"/>
    <s v="Paper"/>
    <s v="Easy-staple paper"/>
    <x v="34"/>
    <n v="3"/>
    <n v="0.2"/>
    <x v="34"/>
    <x v="0"/>
  </r>
  <r>
    <n v="36"/>
    <s v="CA-2018-117590"/>
    <x v="16"/>
    <d v="2018-12-10T00:00:00"/>
    <s v="First Class"/>
    <x v="16"/>
    <x v="16"/>
    <x v="1"/>
    <s v="United States"/>
    <s v="Richardson"/>
    <x v="5"/>
    <n v="75080"/>
    <x v="2"/>
    <s v="TEC-PH-10004977"/>
    <x v="2"/>
    <s v="Phones"/>
    <s v="GE 30524EE4"/>
    <x v="35"/>
    <n v="7"/>
    <n v="0.2"/>
    <x v="35"/>
    <x v="0"/>
  </r>
  <r>
    <n v="37"/>
    <s v="CA-2018-117590"/>
    <x v="16"/>
    <d v="2018-12-10T00:00:00"/>
    <s v="First Class"/>
    <x v="16"/>
    <x v="16"/>
    <x v="1"/>
    <s v="United States"/>
    <s v="Richardson"/>
    <x v="5"/>
    <n v="75080"/>
    <x v="2"/>
    <s v="FUR-FU-10003664"/>
    <x v="0"/>
    <s v="Furnishings"/>
    <s v="Electrix Architect's Clamp-On Swing Arm Lamp, Black"/>
    <x v="36"/>
    <n v="5"/>
    <n v="0.6"/>
    <x v="36"/>
    <x v="0"/>
  </r>
  <r>
    <n v="38"/>
    <s v="CA-2017-117415"/>
    <x v="17"/>
    <d v="2017-12-31T00:00:00"/>
    <s v="Standard Class"/>
    <x v="17"/>
    <x v="17"/>
    <x v="2"/>
    <s v="United States"/>
    <s v="Houston"/>
    <x v="5"/>
    <n v="77041"/>
    <x v="2"/>
    <s v="OFF-EN-10002986"/>
    <x v="1"/>
    <s v="Envelopes"/>
    <s v="#10-4 1/8&quot; x 9 1/2&quot; Premium Diagonal Seam Envelopes"/>
    <x v="37"/>
    <n v="9"/>
    <n v="0.2"/>
    <x v="37"/>
    <x v="0"/>
  </r>
  <r>
    <n v="39"/>
    <s v="CA-2017-117415"/>
    <x v="17"/>
    <d v="2017-12-31T00:00:00"/>
    <s v="Standard Class"/>
    <x v="17"/>
    <x v="17"/>
    <x v="2"/>
    <s v="United States"/>
    <s v="Houston"/>
    <x v="5"/>
    <n v="77041"/>
    <x v="2"/>
    <s v="FUR-BO-10002545"/>
    <x v="0"/>
    <s v="Bookcases"/>
    <s v="Atlantic Metals Mobile 3-Shelf Bookcases, Custom Colors"/>
    <x v="38"/>
    <n v="3"/>
    <n v="0.32"/>
    <x v="38"/>
    <x v="0"/>
  </r>
  <r>
    <n v="40"/>
    <s v="CA-2017-117415"/>
    <x v="17"/>
    <d v="2017-12-31T00:00:00"/>
    <s v="Standard Class"/>
    <x v="17"/>
    <x v="17"/>
    <x v="2"/>
    <s v="United States"/>
    <s v="Houston"/>
    <x v="5"/>
    <n v="77041"/>
    <x v="2"/>
    <s v="FUR-CH-10004218"/>
    <x v="0"/>
    <s v="Chairs"/>
    <s v="Global Fabric Manager's Chair, Dark Gray"/>
    <x v="39"/>
    <n v="3"/>
    <n v="0.3"/>
    <x v="39"/>
    <x v="0"/>
  </r>
  <r>
    <n v="41"/>
    <s v="CA-2017-117415"/>
    <x v="17"/>
    <d v="2017-12-31T00:00:00"/>
    <s v="Standard Class"/>
    <x v="17"/>
    <x v="17"/>
    <x v="2"/>
    <s v="United States"/>
    <s v="Houston"/>
    <x v="5"/>
    <n v="77041"/>
    <x v="2"/>
    <s v="TEC-PH-10000486"/>
    <x v="2"/>
    <s v="Phones"/>
    <s v="Plantronics HL10 Handset Lifter"/>
    <x v="40"/>
    <n v="4"/>
    <n v="0.2"/>
    <x v="40"/>
    <x v="0"/>
  </r>
  <r>
    <n v="42"/>
    <s v="CA-2019-120999"/>
    <x v="18"/>
    <d v="2019-09-15T00:00:00"/>
    <s v="Standard Class"/>
    <x v="18"/>
    <x v="18"/>
    <x v="1"/>
    <s v="United States"/>
    <s v="Naperville"/>
    <x v="10"/>
    <n v="60540"/>
    <x v="2"/>
    <s v="TEC-PH-10004093"/>
    <x v="2"/>
    <s v="Phones"/>
    <s v="Panasonic Kx-TS550"/>
    <x v="41"/>
    <n v="4"/>
    <n v="0.2"/>
    <x v="41"/>
    <x v="0"/>
  </r>
  <r>
    <n v="43"/>
    <s v="CA-2018-101343"/>
    <x v="19"/>
    <d v="2018-07-22T00:00:00"/>
    <s v="Standard Class"/>
    <x v="19"/>
    <x v="19"/>
    <x v="1"/>
    <s v="United States"/>
    <s v="Los Angeles"/>
    <x v="1"/>
    <n v="90049"/>
    <x v="1"/>
    <s v="OFF-ST-10003479"/>
    <x v="1"/>
    <s v="Storage"/>
    <s v="Eldon Base for stackable storage shelf, platinum"/>
    <x v="42"/>
    <n v="2"/>
    <n v="0"/>
    <x v="42"/>
    <x v="0"/>
  </r>
  <r>
    <n v="44"/>
    <s v="CA-2019-139619"/>
    <x v="20"/>
    <d v="2019-09-23T00:00:00"/>
    <s v="Standard Class"/>
    <x v="20"/>
    <x v="20"/>
    <x v="1"/>
    <s v="United States"/>
    <s v="Melbourne"/>
    <x v="2"/>
    <n v="32935"/>
    <x v="0"/>
    <s v="OFF-ST-10003282"/>
    <x v="1"/>
    <s v="Storage"/>
    <s v="Advantus 10-Drawer Portable Organizer, Chrome Metal Frame, Smoke Drawers"/>
    <x v="43"/>
    <n v="2"/>
    <n v="0.2"/>
    <x v="43"/>
    <x v="0"/>
  </r>
  <r>
    <n v="45"/>
    <s v="CA-2018-118255"/>
    <x v="21"/>
    <d v="2018-03-13T00:00:00"/>
    <s v="First Class"/>
    <x v="21"/>
    <x v="21"/>
    <x v="1"/>
    <s v="United States"/>
    <s v="Eagan"/>
    <x v="11"/>
    <n v="55122"/>
    <x v="2"/>
    <s v="TEC-AC-10000171"/>
    <x v="2"/>
    <s v="Accessories"/>
    <s v="Verbatim 25 GB 6x Blu-ray Single Layer Recordable Disc, 25/Pack"/>
    <x v="44"/>
    <n v="2"/>
    <n v="0"/>
    <x v="44"/>
    <x v="0"/>
  </r>
  <r>
    <n v="46"/>
    <s v="CA-2018-118255"/>
    <x v="21"/>
    <d v="2018-03-13T00:00:00"/>
    <s v="First Class"/>
    <x v="21"/>
    <x v="21"/>
    <x v="1"/>
    <s v="United States"/>
    <s v="Eagan"/>
    <x v="11"/>
    <n v="55122"/>
    <x v="2"/>
    <s v="OFF-BI-10003291"/>
    <x v="1"/>
    <s v="Binders"/>
    <s v="Wilson Jones Leather-Like Binders with DublLock Round Rings"/>
    <x v="45"/>
    <n v="2"/>
    <n v="0"/>
    <x v="45"/>
    <x v="0"/>
  </r>
  <r>
    <n v="47"/>
    <s v="CA-2016-146703"/>
    <x v="22"/>
    <d v="2016-10-25T00:00:00"/>
    <s v="Second Class"/>
    <x v="22"/>
    <x v="22"/>
    <x v="0"/>
    <s v="United States"/>
    <s v="Westland"/>
    <x v="12"/>
    <n v="48185"/>
    <x v="2"/>
    <s v="OFF-ST-10001713"/>
    <x v="1"/>
    <s v="Storage"/>
    <s v="Gould Plastics 9-Pocket Panel Bin, 18-3/8w x 5-1/4d x 20-1/2h, Black"/>
    <x v="46"/>
    <n v="4"/>
    <n v="0"/>
    <x v="46"/>
    <x v="0"/>
  </r>
  <r>
    <n v="48"/>
    <s v="CA-2018-169194"/>
    <x v="23"/>
    <d v="2018-06-25T00:00:00"/>
    <s v="Standard Class"/>
    <x v="23"/>
    <x v="23"/>
    <x v="0"/>
    <s v="United States"/>
    <s v="Dover"/>
    <x v="13"/>
    <n v="19901"/>
    <x v="3"/>
    <s v="TEC-AC-10002167"/>
    <x v="2"/>
    <s v="Accessories"/>
    <s v="Imation 8gb Micro Traveldrive Usb 2.0 Flash Drive"/>
    <x v="47"/>
    <n v="3"/>
    <n v="0"/>
    <x v="47"/>
    <x v="0"/>
  </r>
  <r>
    <n v="49"/>
    <s v="CA-2018-169194"/>
    <x v="23"/>
    <d v="2018-06-25T00:00:00"/>
    <s v="Standard Class"/>
    <x v="23"/>
    <x v="23"/>
    <x v="0"/>
    <s v="United States"/>
    <s v="Dover"/>
    <x v="13"/>
    <n v="19901"/>
    <x v="3"/>
    <s v="TEC-PH-10003988"/>
    <x v="2"/>
    <s v="Phones"/>
    <s v="LF Elite 3D Dazzle Designer Hard Case Cover, Lf Stylus Pen and Wiper For Apple Iphone 5c Mini Lite"/>
    <x v="48"/>
    <n v="2"/>
    <n v="0"/>
    <x v="48"/>
    <x v="0"/>
  </r>
  <r>
    <n v="50"/>
    <s v="CA-2017-115742"/>
    <x v="24"/>
    <d v="2017-04-22T00:00:00"/>
    <s v="Standard Class"/>
    <x v="24"/>
    <x v="24"/>
    <x v="0"/>
    <s v="United States"/>
    <s v="New Albany"/>
    <x v="14"/>
    <n v="47150"/>
    <x v="2"/>
    <s v="OFF-BI-10004410"/>
    <x v="1"/>
    <s v="Binders"/>
    <s v="C-Line Peel &amp; Stick Add-On Filing Pockets, 8-3/4 x 5-1/8, 10/Pack"/>
    <x v="49"/>
    <n v="6"/>
    <n v="0"/>
    <x v="49"/>
    <x v="0"/>
  </r>
  <r>
    <n v="51"/>
    <s v="CA-2017-115742"/>
    <x v="24"/>
    <d v="2017-04-22T00:00:00"/>
    <s v="Standard Class"/>
    <x v="24"/>
    <x v="24"/>
    <x v="0"/>
    <s v="United States"/>
    <s v="New Albany"/>
    <x v="14"/>
    <n v="47150"/>
    <x v="2"/>
    <s v="OFF-LA-10002762"/>
    <x v="1"/>
    <s v="Labels"/>
    <s v="Avery 485"/>
    <x v="50"/>
    <n v="6"/>
    <n v="0"/>
    <x v="50"/>
    <x v="0"/>
  </r>
  <r>
    <n v="52"/>
    <s v="CA-2017-115742"/>
    <x v="24"/>
    <d v="2017-04-22T00:00:00"/>
    <s v="Standard Class"/>
    <x v="24"/>
    <x v="24"/>
    <x v="0"/>
    <s v="United States"/>
    <s v="New Albany"/>
    <x v="14"/>
    <n v="47150"/>
    <x v="2"/>
    <s v="FUR-FU-10001706"/>
    <x v="0"/>
    <s v="Furnishings"/>
    <s v="Longer-Life Soft White Bulbs"/>
    <x v="51"/>
    <n v="2"/>
    <n v="0"/>
    <x v="51"/>
    <x v="0"/>
  </r>
  <r>
    <n v="53"/>
    <s v="CA-2017-115742"/>
    <x v="24"/>
    <d v="2017-04-22T00:00:00"/>
    <s v="Standard Class"/>
    <x v="24"/>
    <x v="24"/>
    <x v="0"/>
    <s v="United States"/>
    <s v="New Albany"/>
    <x v="14"/>
    <n v="47150"/>
    <x v="2"/>
    <s v="FUR-CH-10003061"/>
    <x v="0"/>
    <s v="Chairs"/>
    <s v="Global Leather Task Chair, Black"/>
    <x v="52"/>
    <n v="1"/>
    <n v="0"/>
    <x v="52"/>
    <x v="0"/>
  </r>
  <r>
    <n v="54"/>
    <s v="CA-2018-105816"/>
    <x v="25"/>
    <d v="2018-12-17T00:00:00"/>
    <s v="Standard Class"/>
    <x v="25"/>
    <x v="25"/>
    <x v="1"/>
    <s v="United States"/>
    <s v="New York City"/>
    <x v="15"/>
    <n v="10024"/>
    <x v="3"/>
    <s v="OFF-FA-10000304"/>
    <x v="1"/>
    <s v="Fasteners"/>
    <s v="Advantus Push Pins"/>
    <x v="53"/>
    <n v="7"/>
    <n v="0"/>
    <x v="53"/>
    <x v="0"/>
  </r>
  <r>
    <n v="55"/>
    <s v="CA-2018-105816"/>
    <x v="25"/>
    <d v="2018-12-17T00:00:00"/>
    <s v="Standard Class"/>
    <x v="25"/>
    <x v="25"/>
    <x v="1"/>
    <s v="United States"/>
    <s v="New York City"/>
    <x v="15"/>
    <n v="10024"/>
    <x v="3"/>
    <s v="TEC-PH-10002447"/>
    <x v="2"/>
    <s v="Phones"/>
    <s v="AT&amp;T CL83451 4-Handset Telephone"/>
    <x v="54"/>
    <n v="5"/>
    <n v="0"/>
    <x v="54"/>
    <x v="0"/>
  </r>
  <r>
    <n v="56"/>
    <s v="CA-2018-111682"/>
    <x v="26"/>
    <d v="2018-06-18T00:00:00"/>
    <s v="First Class"/>
    <x v="26"/>
    <x v="26"/>
    <x v="0"/>
    <s v="United States"/>
    <s v="Troy"/>
    <x v="15"/>
    <n v="12180"/>
    <x v="3"/>
    <s v="OFF-ST-10000604"/>
    <x v="1"/>
    <s v="Storage"/>
    <s v="Home/Office Personal File Carts"/>
    <x v="55"/>
    <n v="6"/>
    <n v="0"/>
    <x v="55"/>
    <x v="1"/>
  </r>
  <r>
    <n v="57"/>
    <s v="CA-2018-111682"/>
    <x v="26"/>
    <d v="2018-06-18T00:00:00"/>
    <s v="First Class"/>
    <x v="26"/>
    <x v="26"/>
    <x v="0"/>
    <s v="United States"/>
    <s v="Troy"/>
    <x v="15"/>
    <n v="12180"/>
    <x v="3"/>
    <s v="OFF-PA-10001569"/>
    <x v="1"/>
    <s v="Paper"/>
    <s v="Xerox 232"/>
    <x v="56"/>
    <n v="5"/>
    <n v="0"/>
    <x v="56"/>
    <x v="1"/>
  </r>
  <r>
    <n v="58"/>
    <s v="CA-2018-111682"/>
    <x v="26"/>
    <d v="2018-06-18T00:00:00"/>
    <s v="First Class"/>
    <x v="26"/>
    <x v="26"/>
    <x v="0"/>
    <s v="United States"/>
    <s v="Troy"/>
    <x v="15"/>
    <n v="12180"/>
    <x v="3"/>
    <s v="FUR-CH-10003968"/>
    <x v="0"/>
    <s v="Chairs"/>
    <s v="Novimex Turbo Task Chair"/>
    <x v="57"/>
    <n v="5"/>
    <n v="0.1"/>
    <x v="57"/>
    <x v="1"/>
  </r>
  <r>
    <n v="59"/>
    <s v="CA-2018-111682"/>
    <x v="26"/>
    <d v="2018-06-18T00:00:00"/>
    <s v="First Class"/>
    <x v="26"/>
    <x v="26"/>
    <x v="0"/>
    <s v="United States"/>
    <s v="Troy"/>
    <x v="15"/>
    <n v="12180"/>
    <x v="3"/>
    <s v="OFF-PA-10000587"/>
    <x v="1"/>
    <s v="Paper"/>
    <s v="Array Parchment Paper, Assorted Colors"/>
    <x v="58"/>
    <n v="2"/>
    <n v="0"/>
    <x v="58"/>
    <x v="1"/>
  </r>
  <r>
    <n v="60"/>
    <s v="CA-2018-111682"/>
    <x v="26"/>
    <d v="2018-06-18T00:00:00"/>
    <s v="First Class"/>
    <x v="26"/>
    <x v="26"/>
    <x v="0"/>
    <s v="United States"/>
    <s v="Troy"/>
    <x v="15"/>
    <n v="12180"/>
    <x v="3"/>
    <s v="TEC-AC-10002167"/>
    <x v="2"/>
    <s v="Accessories"/>
    <s v="Imation 8gb Micro Traveldrive Usb 2.0 Flash Drive"/>
    <x v="59"/>
    <n v="2"/>
    <n v="0"/>
    <x v="59"/>
    <x v="1"/>
  </r>
  <r>
    <n v="61"/>
    <s v="CA-2018-111682"/>
    <x v="26"/>
    <d v="2018-06-18T00:00:00"/>
    <s v="First Class"/>
    <x v="26"/>
    <x v="26"/>
    <x v="0"/>
    <s v="United States"/>
    <s v="Troy"/>
    <x v="15"/>
    <n v="12180"/>
    <x v="3"/>
    <s v="OFF-BI-10001460"/>
    <x v="1"/>
    <s v="Binders"/>
    <s v="Plastic Binding Combs"/>
    <x v="60"/>
    <n v="4"/>
    <n v="0.2"/>
    <x v="60"/>
    <x v="1"/>
  </r>
  <r>
    <n v="62"/>
    <s v="CA-2018-111682"/>
    <x v="26"/>
    <d v="2018-06-18T00:00:00"/>
    <s v="First Class"/>
    <x v="26"/>
    <x v="26"/>
    <x v="0"/>
    <s v="United States"/>
    <s v="Troy"/>
    <x v="15"/>
    <n v="12180"/>
    <x v="3"/>
    <s v="OFF-AR-10001868"/>
    <x v="1"/>
    <s v="Art"/>
    <s v="Prang Dustless Chalk Sticks"/>
    <x v="61"/>
    <n v="1"/>
    <n v="0"/>
    <x v="61"/>
    <x v="1"/>
  </r>
  <r>
    <n v="63"/>
    <s v="CA-2017-135545"/>
    <x v="27"/>
    <d v="2017-11-30T00:00:00"/>
    <s v="Standard Class"/>
    <x v="27"/>
    <x v="27"/>
    <x v="0"/>
    <s v="United States"/>
    <s v="Los Angeles"/>
    <x v="1"/>
    <n v="90004"/>
    <x v="1"/>
    <s v="TEC-AC-10004633"/>
    <x v="2"/>
    <s v="Accessories"/>
    <s v="Verbatim 25 GB 6x Blu-ray Single Layer Recordable Disc, 3/Pack"/>
    <x v="62"/>
    <n v="2"/>
    <n v="0"/>
    <x v="62"/>
    <x v="0"/>
  </r>
  <r>
    <n v="64"/>
    <s v="CA-2017-135545"/>
    <x v="27"/>
    <d v="2017-11-30T00:00:00"/>
    <s v="Standard Class"/>
    <x v="27"/>
    <x v="27"/>
    <x v="0"/>
    <s v="United States"/>
    <s v="Los Angeles"/>
    <x v="1"/>
    <n v="90004"/>
    <x v="1"/>
    <s v="OFF-BI-10001078"/>
    <x v="1"/>
    <s v="Binders"/>
    <s v="Acco PRESSTEX Data Binder with Storage Hooks, Dark Blue, 14 7/8&quot; X 11&quot;"/>
    <x v="63"/>
    <n v="6"/>
    <n v="0.2"/>
    <x v="63"/>
    <x v="0"/>
  </r>
  <r>
    <n v="65"/>
    <s v="CA-2017-135545"/>
    <x v="27"/>
    <d v="2017-11-30T00:00:00"/>
    <s v="Standard Class"/>
    <x v="27"/>
    <x v="27"/>
    <x v="0"/>
    <s v="United States"/>
    <s v="Los Angeles"/>
    <x v="1"/>
    <n v="90004"/>
    <x v="1"/>
    <s v="OFF-PA-10003892"/>
    <x v="1"/>
    <s v="Paper"/>
    <s v="Xerox 1943"/>
    <x v="64"/>
    <n v="3"/>
    <n v="0"/>
    <x v="64"/>
    <x v="0"/>
  </r>
  <r>
    <n v="66"/>
    <s v="CA-2017-135545"/>
    <x v="27"/>
    <d v="2017-11-30T00:00:00"/>
    <s v="Standard Class"/>
    <x v="27"/>
    <x v="27"/>
    <x v="0"/>
    <s v="United States"/>
    <s v="Los Angeles"/>
    <x v="1"/>
    <n v="90004"/>
    <x v="1"/>
    <s v="FUR-FU-10000397"/>
    <x v="0"/>
    <s v="Furnishings"/>
    <s v="Luxo Economy Swing Arm Lamp"/>
    <x v="65"/>
    <n v="4"/>
    <n v="0"/>
    <x v="65"/>
    <x v="0"/>
  </r>
  <r>
    <n v="67"/>
    <s v="US-2017-164175"/>
    <x v="28"/>
    <d v="2017-05-05T00:00:00"/>
    <s v="Standard Class"/>
    <x v="28"/>
    <x v="28"/>
    <x v="2"/>
    <s v="United States"/>
    <s v="Chicago"/>
    <x v="10"/>
    <n v="60610"/>
    <x v="2"/>
    <s v="FUR-CH-10001146"/>
    <x v="0"/>
    <s v="Chairs"/>
    <s v="Global Value Mid-Back Manager's Chair, Gray"/>
    <x v="66"/>
    <n v="5"/>
    <n v="0.3"/>
    <x v="66"/>
    <x v="0"/>
  </r>
  <r>
    <n v="68"/>
    <s v="CA-2016-106376"/>
    <x v="29"/>
    <d v="2016-12-10T00:00:00"/>
    <s v="Standard Class"/>
    <x v="29"/>
    <x v="29"/>
    <x v="1"/>
    <s v="United States"/>
    <s v="Gilbert"/>
    <x v="16"/>
    <n v="85234"/>
    <x v="1"/>
    <s v="OFF-AR-10002671"/>
    <x v="1"/>
    <s v="Art"/>
    <s v="Hunt BOSTON Model 1606 High-Volume Electric Pencil Sharpener, Beige"/>
    <x v="67"/>
    <n v="8"/>
    <n v="0.2"/>
    <x v="67"/>
    <x v="0"/>
  </r>
  <r>
    <n v="69"/>
    <s v="CA-2016-106376"/>
    <x v="29"/>
    <d v="2016-12-10T00:00:00"/>
    <s v="Standard Class"/>
    <x v="29"/>
    <x v="29"/>
    <x v="1"/>
    <s v="United States"/>
    <s v="Gilbert"/>
    <x v="16"/>
    <n v="85234"/>
    <x v="1"/>
    <s v="TEC-PH-10002726"/>
    <x v="2"/>
    <s v="Phones"/>
    <s v="netTALK DUO VoIP Telephone Service"/>
    <x v="68"/>
    <n v="4"/>
    <n v="0.2"/>
    <x v="68"/>
    <x v="0"/>
  </r>
  <r>
    <n v="70"/>
    <s v="CA-2018-119823"/>
    <x v="30"/>
    <d v="2018-06-06T00:00:00"/>
    <s v="First Class"/>
    <x v="30"/>
    <x v="30"/>
    <x v="0"/>
    <s v="United States"/>
    <s v="Springfield"/>
    <x v="17"/>
    <n v="22153"/>
    <x v="0"/>
    <s v="OFF-PA-10000482"/>
    <x v="1"/>
    <s v="Paper"/>
    <s v="Snap-A-Way Black Print Carbonless Ruled Speed Letter, Triplicate"/>
    <x v="69"/>
    <n v="2"/>
    <n v="0"/>
    <x v="69"/>
    <x v="0"/>
  </r>
  <r>
    <n v="71"/>
    <s v="CA-2018-106075"/>
    <x v="31"/>
    <d v="2018-09-23T00:00:00"/>
    <s v="Standard Class"/>
    <x v="31"/>
    <x v="31"/>
    <x v="0"/>
    <s v="United States"/>
    <s v="New York City"/>
    <x v="15"/>
    <n v="10009"/>
    <x v="3"/>
    <s v="OFF-BI-10004654"/>
    <x v="1"/>
    <s v="Binders"/>
    <s v="Avery Binding System Hidden Tab Executive Style Index Sets"/>
    <x v="70"/>
    <n v="1"/>
    <n v="0.2"/>
    <x v="70"/>
    <x v="0"/>
  </r>
  <r>
    <n v="72"/>
    <s v="CA-2019-114440"/>
    <x v="32"/>
    <d v="2019-09-17T00:00:00"/>
    <s v="Second Class"/>
    <x v="14"/>
    <x v="14"/>
    <x v="0"/>
    <s v="United States"/>
    <s v="Jackson"/>
    <x v="12"/>
    <n v="49201"/>
    <x v="2"/>
    <s v="OFF-PA-10004675"/>
    <x v="1"/>
    <s v="Paper"/>
    <s v="Telephone Message Books with Fax/Mobile Section, 5 1/2&quot; x 3 3/16&quot;"/>
    <x v="71"/>
    <n v="3"/>
    <n v="0"/>
    <x v="71"/>
    <x v="0"/>
  </r>
  <r>
    <n v="73"/>
    <s v="US-2017-134026"/>
    <x v="33"/>
    <d v="2017-05-02T00:00:00"/>
    <s v="Standard Class"/>
    <x v="32"/>
    <x v="32"/>
    <x v="0"/>
    <s v="United States"/>
    <s v="Memphis"/>
    <x v="18"/>
    <n v="38109"/>
    <x v="0"/>
    <s v="FUR-CH-10000513"/>
    <x v="0"/>
    <s v="Chairs"/>
    <s v="High-Back Leather Manager's Chair"/>
    <x v="72"/>
    <n v="8"/>
    <n v="0.2"/>
    <x v="72"/>
    <x v="0"/>
  </r>
  <r>
    <n v="74"/>
    <s v="US-2017-134026"/>
    <x v="33"/>
    <d v="2017-05-02T00:00:00"/>
    <s v="Standard Class"/>
    <x v="32"/>
    <x v="32"/>
    <x v="0"/>
    <s v="United States"/>
    <s v="Memphis"/>
    <x v="18"/>
    <n v="38109"/>
    <x v="0"/>
    <s v="FUR-FU-10003708"/>
    <x v="0"/>
    <s v="Furnishings"/>
    <s v="Tenex Traditional Chairmats for Medium Pile Carpet, Standard Lip, 36&quot; x 48&quot;"/>
    <x v="73"/>
    <n v="2"/>
    <n v="0.2"/>
    <x v="73"/>
    <x v="0"/>
  </r>
  <r>
    <n v="75"/>
    <s v="US-2017-134026"/>
    <x v="33"/>
    <d v="2017-05-02T00:00:00"/>
    <s v="Standard Class"/>
    <x v="32"/>
    <x v="32"/>
    <x v="0"/>
    <s v="United States"/>
    <s v="Memphis"/>
    <x v="18"/>
    <n v="38109"/>
    <x v="0"/>
    <s v="OFF-ST-10004123"/>
    <x v="1"/>
    <s v="Storage"/>
    <s v="Safco Industrial Wire Shelving System"/>
    <x v="74"/>
    <n v="1"/>
    <n v="0.2"/>
    <x v="74"/>
    <x v="0"/>
  </r>
  <r>
    <n v="76"/>
    <s v="US-2019-118038"/>
    <x v="34"/>
    <d v="2019-12-11T00:00:00"/>
    <s v="First Class"/>
    <x v="33"/>
    <x v="33"/>
    <x v="1"/>
    <s v="United States"/>
    <s v="Houston"/>
    <x v="5"/>
    <n v="77041"/>
    <x v="2"/>
    <s v="OFF-BI-10004182"/>
    <x v="1"/>
    <s v="Binders"/>
    <s v="Economy Binders"/>
    <x v="75"/>
    <n v="3"/>
    <n v="0.8"/>
    <x v="75"/>
    <x v="0"/>
  </r>
  <r>
    <n v="77"/>
    <s v="US-2019-118038"/>
    <x v="34"/>
    <d v="2019-12-11T00:00:00"/>
    <s v="First Class"/>
    <x v="33"/>
    <x v="33"/>
    <x v="1"/>
    <s v="United States"/>
    <s v="Houston"/>
    <x v="5"/>
    <n v="77041"/>
    <x v="2"/>
    <s v="FUR-FU-10000260"/>
    <x v="0"/>
    <s v="Furnishings"/>
    <s v="6&quot; Cubicle Wall Clock, Black"/>
    <x v="76"/>
    <n v="3"/>
    <n v="0.6"/>
    <x v="76"/>
    <x v="0"/>
  </r>
  <r>
    <n v="78"/>
    <s v="US-2019-118038"/>
    <x v="34"/>
    <d v="2019-12-11T00:00:00"/>
    <s v="First Class"/>
    <x v="33"/>
    <x v="33"/>
    <x v="1"/>
    <s v="United States"/>
    <s v="Houston"/>
    <x v="5"/>
    <n v="77041"/>
    <x v="2"/>
    <s v="OFF-ST-10000615"/>
    <x v="1"/>
    <s v="Storage"/>
    <s v="SimpliFile Personal File, Black Granite, 15w x 6-15/16d x 11-1/4h"/>
    <x v="77"/>
    <n v="3"/>
    <n v="0.2"/>
    <x v="77"/>
    <x v="0"/>
  </r>
  <r>
    <n v="79"/>
    <s v="US-2016-147606"/>
    <x v="35"/>
    <d v="2016-12-01T00:00:00"/>
    <s v="Second Class"/>
    <x v="32"/>
    <x v="32"/>
    <x v="0"/>
    <s v="United States"/>
    <s v="Houston"/>
    <x v="5"/>
    <n v="77070"/>
    <x v="2"/>
    <s v="FUR-FU-10003194"/>
    <x v="0"/>
    <s v="Furnishings"/>
    <s v="Eldon Expressions Desk Accessory, Wood Pencil Holder, Oak"/>
    <x v="78"/>
    <n v="5"/>
    <n v="0.6"/>
    <x v="78"/>
    <x v="0"/>
  </r>
  <r>
    <n v="80"/>
    <s v="CA-2018-127208"/>
    <x v="1"/>
    <d v="2018-06-15T00:00:00"/>
    <s v="First Class"/>
    <x v="34"/>
    <x v="34"/>
    <x v="1"/>
    <s v="United States"/>
    <s v="Decatur"/>
    <x v="19"/>
    <n v="35601"/>
    <x v="0"/>
    <s v="OFF-AP-10002118"/>
    <x v="1"/>
    <s v="Appliances"/>
    <s v="1.7 Cubic Foot Compact &quot;Cube&quot; Office Refrigerators"/>
    <x v="79"/>
    <n v="1"/>
    <n v="0"/>
    <x v="79"/>
    <x v="0"/>
  </r>
  <r>
    <n v="81"/>
    <s v="CA-2018-127208"/>
    <x v="1"/>
    <d v="2018-06-15T00:00:00"/>
    <s v="First Class"/>
    <x v="34"/>
    <x v="34"/>
    <x v="1"/>
    <s v="United States"/>
    <s v="Decatur"/>
    <x v="19"/>
    <n v="35601"/>
    <x v="0"/>
    <s v="OFF-BI-10002309"/>
    <x v="1"/>
    <s v="Binders"/>
    <s v="Avery Heavy-Duty EZD  Binder With Locking Rings"/>
    <x v="80"/>
    <n v="3"/>
    <n v="0"/>
    <x v="80"/>
    <x v="0"/>
  </r>
  <r>
    <n v="82"/>
    <s v="CA-2016-139451"/>
    <x v="36"/>
    <d v="2016-10-16T00:00:00"/>
    <s v="Standard Class"/>
    <x v="35"/>
    <x v="35"/>
    <x v="0"/>
    <s v="United States"/>
    <s v="San Francisco"/>
    <x v="1"/>
    <n v="94122"/>
    <x v="1"/>
    <s v="OFF-AR-10002053"/>
    <x v="1"/>
    <s v="Art"/>
    <s v="Premium Writing Pencils, Soft, #2 by Central Association for the Blind"/>
    <x v="81"/>
    <n v="5"/>
    <n v="0"/>
    <x v="81"/>
    <x v="0"/>
  </r>
  <r>
    <n v="83"/>
    <s v="CA-2016-139451"/>
    <x v="36"/>
    <d v="2016-10-16T00:00:00"/>
    <s v="Standard Class"/>
    <x v="35"/>
    <x v="35"/>
    <x v="0"/>
    <s v="United States"/>
    <s v="San Francisco"/>
    <x v="1"/>
    <n v="94122"/>
    <x v="1"/>
    <s v="OFF-ST-10002370"/>
    <x v="1"/>
    <s v="Storage"/>
    <s v="Sortfiler Multipurpose Personal File Organizer, Black"/>
    <x v="82"/>
    <n v="1"/>
    <n v="0"/>
    <x v="82"/>
    <x v="0"/>
  </r>
  <r>
    <n v="84"/>
    <s v="CA-2017-149734"/>
    <x v="37"/>
    <d v="2017-09-08T00:00:00"/>
    <s v="Standard Class"/>
    <x v="36"/>
    <x v="36"/>
    <x v="1"/>
    <s v="United States"/>
    <s v="Durham"/>
    <x v="3"/>
    <n v="27707"/>
    <x v="0"/>
    <s v="OFF-EN-10000927"/>
    <x v="1"/>
    <s v="Envelopes"/>
    <s v="Jet-Pak Recycled Peel 'N' Seal Padded Mailers"/>
    <x v="83"/>
    <n v="7"/>
    <n v="0.2"/>
    <x v="83"/>
    <x v="0"/>
  </r>
  <r>
    <n v="85"/>
    <s v="US-2019-119662"/>
    <x v="38"/>
    <d v="2019-11-16T00:00:00"/>
    <s v="First Class"/>
    <x v="37"/>
    <x v="37"/>
    <x v="2"/>
    <s v="United States"/>
    <s v="Chicago"/>
    <x v="10"/>
    <n v="60623"/>
    <x v="2"/>
    <s v="OFF-ST-10003656"/>
    <x v="1"/>
    <s v="Storage"/>
    <s v="Safco Industrial Wire Shelving"/>
    <x v="84"/>
    <n v="3"/>
    <n v="0.2"/>
    <x v="84"/>
    <x v="0"/>
  </r>
  <r>
    <n v="86"/>
    <s v="CA-2019-140088"/>
    <x v="39"/>
    <d v="2019-05-30T00:00:00"/>
    <s v="Second Class"/>
    <x v="22"/>
    <x v="22"/>
    <x v="0"/>
    <s v="United States"/>
    <s v="Columbia"/>
    <x v="20"/>
    <n v="29203"/>
    <x v="0"/>
    <s v="FUR-CH-10000863"/>
    <x v="0"/>
    <s v="Chairs"/>
    <s v="Novimex Swivel Fabric Task Chair"/>
    <x v="85"/>
    <n v="2"/>
    <n v="0"/>
    <x v="85"/>
    <x v="0"/>
  </r>
  <r>
    <n v="87"/>
    <s v="CA-2019-155558"/>
    <x v="40"/>
    <d v="2019-11-02T00:00:00"/>
    <s v="Standard Class"/>
    <x v="38"/>
    <x v="38"/>
    <x v="0"/>
    <s v="United States"/>
    <s v="Rochester"/>
    <x v="11"/>
    <n v="55901"/>
    <x v="2"/>
    <s v="TEC-AC-10001998"/>
    <x v="2"/>
    <s v="Accessories"/>
    <s v="Logitech LS21 Speaker System - PC Multimedia - 2.1-CH - Wired"/>
    <x v="86"/>
    <n v="1"/>
    <n v="0"/>
    <x v="86"/>
    <x v="0"/>
  </r>
  <r>
    <n v="88"/>
    <s v="CA-2019-155558"/>
    <x v="40"/>
    <d v="2019-11-02T00:00:00"/>
    <s v="Standard Class"/>
    <x v="38"/>
    <x v="38"/>
    <x v="0"/>
    <s v="United States"/>
    <s v="Rochester"/>
    <x v="11"/>
    <n v="55901"/>
    <x v="2"/>
    <s v="OFF-LA-10000134"/>
    <x v="1"/>
    <s v="Labels"/>
    <s v="Avery 511"/>
    <x v="51"/>
    <n v="2"/>
    <n v="0"/>
    <x v="51"/>
    <x v="0"/>
  </r>
  <r>
    <n v="89"/>
    <s v="CA-2018-159695"/>
    <x v="41"/>
    <d v="2018-04-10T00:00:00"/>
    <s v="Second Class"/>
    <x v="39"/>
    <x v="39"/>
    <x v="2"/>
    <s v="United States"/>
    <s v="Houston"/>
    <x v="5"/>
    <n v="77095"/>
    <x v="2"/>
    <s v="OFF-ST-10003442"/>
    <x v="1"/>
    <s v="Storage"/>
    <s v="Eldon Portable Mobile Manager"/>
    <x v="87"/>
    <n v="7"/>
    <n v="0.2"/>
    <x v="87"/>
    <x v="0"/>
  </r>
  <r>
    <n v="90"/>
    <s v="CA-2018-109806"/>
    <x v="42"/>
    <d v="2018-09-22T00:00:00"/>
    <s v="Standard Class"/>
    <x v="40"/>
    <x v="40"/>
    <x v="1"/>
    <s v="United States"/>
    <s v="Los Angeles"/>
    <x v="1"/>
    <n v="90036"/>
    <x v="1"/>
    <s v="OFF-AR-10004930"/>
    <x v="1"/>
    <s v="Art"/>
    <s v="Turquoise Lead Holder with Pocket Clip"/>
    <x v="88"/>
    <n v="3"/>
    <n v="0"/>
    <x v="88"/>
    <x v="1"/>
  </r>
  <r>
    <n v="91"/>
    <s v="CA-2018-109806"/>
    <x v="42"/>
    <d v="2018-09-22T00:00:00"/>
    <s v="Standard Class"/>
    <x v="40"/>
    <x v="40"/>
    <x v="1"/>
    <s v="United States"/>
    <s v="Los Angeles"/>
    <x v="1"/>
    <n v="90036"/>
    <x v="1"/>
    <s v="TEC-PH-10004093"/>
    <x v="2"/>
    <s v="Phones"/>
    <s v="Panasonic Kx-TS550"/>
    <x v="89"/>
    <n v="2"/>
    <n v="0.2"/>
    <x v="89"/>
    <x v="1"/>
  </r>
  <r>
    <n v="92"/>
    <s v="CA-2018-109806"/>
    <x v="42"/>
    <d v="2018-09-22T00:00:00"/>
    <s v="Standard Class"/>
    <x v="40"/>
    <x v="40"/>
    <x v="1"/>
    <s v="United States"/>
    <s v="Los Angeles"/>
    <x v="1"/>
    <n v="90036"/>
    <x v="1"/>
    <s v="OFF-PA-10000304"/>
    <x v="1"/>
    <s v="Paper"/>
    <s v="Xerox 1995"/>
    <x v="90"/>
    <n v="1"/>
    <n v="0"/>
    <x v="90"/>
    <x v="1"/>
  </r>
  <r>
    <n v="93"/>
    <s v="CA-2017-149587"/>
    <x v="43"/>
    <d v="2017-02-05T00:00:00"/>
    <s v="Second Class"/>
    <x v="41"/>
    <x v="41"/>
    <x v="0"/>
    <s v="United States"/>
    <s v="Minneapolis"/>
    <x v="11"/>
    <n v="55407"/>
    <x v="2"/>
    <s v="OFF-PA-10003177"/>
    <x v="1"/>
    <s v="Paper"/>
    <s v="Xerox 1999"/>
    <x v="91"/>
    <n v="2"/>
    <n v="0"/>
    <x v="91"/>
    <x v="0"/>
  </r>
  <r>
    <n v="94"/>
    <s v="CA-2017-149587"/>
    <x v="43"/>
    <d v="2017-02-05T00:00:00"/>
    <s v="Second Class"/>
    <x v="41"/>
    <x v="41"/>
    <x v="0"/>
    <s v="United States"/>
    <s v="Minneapolis"/>
    <x v="11"/>
    <n v="55407"/>
    <x v="2"/>
    <s v="FUR-FU-10003799"/>
    <x v="0"/>
    <s v="Furnishings"/>
    <s v="Seth Thomas 13 1/2&quot; Wall Clock"/>
    <x v="92"/>
    <n v="3"/>
    <n v="0"/>
    <x v="92"/>
    <x v="0"/>
  </r>
  <r>
    <n v="95"/>
    <s v="CA-2017-149587"/>
    <x v="43"/>
    <d v="2017-02-05T00:00:00"/>
    <s v="Second Class"/>
    <x v="41"/>
    <x v="41"/>
    <x v="0"/>
    <s v="United States"/>
    <s v="Minneapolis"/>
    <x v="11"/>
    <n v="55407"/>
    <x v="2"/>
    <s v="OFF-BI-10002852"/>
    <x v="1"/>
    <s v="Binders"/>
    <s v="Ibico Standard Transparent Covers"/>
    <x v="93"/>
    <n v="2"/>
    <n v="0"/>
    <x v="93"/>
    <x v="0"/>
  </r>
  <r>
    <n v="96"/>
    <s v="US-2019-109484"/>
    <x v="44"/>
    <d v="2019-11-12T00:00:00"/>
    <s v="Standard Class"/>
    <x v="42"/>
    <x v="42"/>
    <x v="2"/>
    <s v="United States"/>
    <s v="Portland"/>
    <x v="21"/>
    <n v="97206"/>
    <x v="1"/>
    <s v="OFF-BI-10004738"/>
    <x v="1"/>
    <s v="Binders"/>
    <s v="Flexible Leather- Look Classic Collection Ring Binder"/>
    <x v="94"/>
    <n v="1"/>
    <n v="0.7"/>
    <x v="94"/>
    <x v="0"/>
  </r>
  <r>
    <n v="97"/>
    <s v="CA-2019-161018"/>
    <x v="45"/>
    <d v="2019-11-11T00:00:00"/>
    <s v="Second Class"/>
    <x v="43"/>
    <x v="43"/>
    <x v="2"/>
    <s v="United States"/>
    <s v="New York City"/>
    <x v="15"/>
    <n v="10009"/>
    <x v="3"/>
    <s v="FUR-FU-10000629"/>
    <x v="0"/>
    <s v="Furnishings"/>
    <s v="9-3/4 Diameter Round Wall Clock"/>
    <x v="95"/>
    <n v="7"/>
    <n v="0"/>
    <x v="95"/>
    <x v="0"/>
  </r>
  <r>
    <n v="98"/>
    <s v="CA-2019-157833"/>
    <x v="46"/>
    <d v="2019-06-20T00:00:00"/>
    <s v="First Class"/>
    <x v="44"/>
    <x v="44"/>
    <x v="0"/>
    <s v="United States"/>
    <s v="San Francisco"/>
    <x v="1"/>
    <n v="94122"/>
    <x v="1"/>
    <s v="OFF-BI-10001721"/>
    <x v="1"/>
    <s v="Binders"/>
    <s v="Trimflex Flexible Post Binders"/>
    <x v="96"/>
    <n v="3"/>
    <n v="0.2"/>
    <x v="96"/>
    <x v="0"/>
  </r>
  <r>
    <n v="99"/>
    <s v="CA-2018-149223"/>
    <x v="47"/>
    <d v="2018-09-11T00:00:00"/>
    <s v="Standard Class"/>
    <x v="45"/>
    <x v="45"/>
    <x v="1"/>
    <s v="United States"/>
    <s v="Saint Paul"/>
    <x v="11"/>
    <n v="55106"/>
    <x v="2"/>
    <s v="OFF-AP-10000358"/>
    <x v="1"/>
    <s v="Appliances"/>
    <s v="Fellowes Basic Home/Office Series Surge Protectors"/>
    <x v="42"/>
    <n v="6"/>
    <n v="0"/>
    <x v="97"/>
    <x v="0"/>
  </r>
  <r>
    <n v="100"/>
    <s v="CA-2018-158568"/>
    <x v="48"/>
    <d v="2018-09-02T00:00:00"/>
    <s v="Standard Class"/>
    <x v="46"/>
    <x v="46"/>
    <x v="2"/>
    <s v="United States"/>
    <s v="Chicago"/>
    <x v="10"/>
    <n v="60610"/>
    <x v="2"/>
    <s v="OFF-PA-10003256"/>
    <x v="1"/>
    <s v="Paper"/>
    <s v="Avery Personal Creations Heavyweight Cards"/>
    <x v="97"/>
    <n v="7"/>
    <n v="0.2"/>
    <x v="98"/>
    <x v="0"/>
  </r>
  <r>
    <n v="101"/>
    <s v="CA-2018-158568"/>
    <x v="48"/>
    <d v="2018-09-02T00:00:00"/>
    <s v="Standard Class"/>
    <x v="46"/>
    <x v="46"/>
    <x v="2"/>
    <s v="United States"/>
    <s v="Chicago"/>
    <x v="10"/>
    <n v="60610"/>
    <x v="2"/>
    <s v="TEC-AC-10001767"/>
    <x v="2"/>
    <s v="Accessories"/>
    <s v="SanDisk Ultra 64 GB MicroSDHC Class 10 Memory Card"/>
    <x v="98"/>
    <n v="3"/>
    <n v="0.2"/>
    <x v="99"/>
    <x v="0"/>
  </r>
  <r>
    <n v="102"/>
    <s v="CA-2018-158568"/>
    <x v="48"/>
    <d v="2018-09-02T00:00:00"/>
    <s v="Standard Class"/>
    <x v="46"/>
    <x v="46"/>
    <x v="2"/>
    <s v="United States"/>
    <s v="Chicago"/>
    <x v="10"/>
    <n v="60610"/>
    <x v="2"/>
    <s v="OFF-BI-10002609"/>
    <x v="1"/>
    <s v="Binders"/>
    <s v="Avery Hidden Tab Dividers for Binding Systems"/>
    <x v="99"/>
    <n v="3"/>
    <n v="0.8"/>
    <x v="100"/>
    <x v="0"/>
  </r>
  <r>
    <n v="103"/>
    <s v="CA-2018-129903"/>
    <x v="49"/>
    <d v="2018-12-04T00:00:00"/>
    <s v="Second Class"/>
    <x v="47"/>
    <x v="47"/>
    <x v="0"/>
    <s v="United States"/>
    <s v="Rochester"/>
    <x v="11"/>
    <n v="55901"/>
    <x v="2"/>
    <s v="OFF-PA-10004040"/>
    <x v="1"/>
    <s v="Paper"/>
    <s v="Universal Premium White Copier/Laser Paper (20Lb. and 87 Bright)"/>
    <x v="100"/>
    <n v="4"/>
    <n v="0"/>
    <x v="101"/>
    <x v="0"/>
  </r>
  <r>
    <n v="104"/>
    <s v="US-2017-156867"/>
    <x v="50"/>
    <d v="2017-11-17T00:00:00"/>
    <s v="Standard Class"/>
    <x v="48"/>
    <x v="48"/>
    <x v="0"/>
    <s v="United States"/>
    <s v="Aurora"/>
    <x v="22"/>
    <n v="80013"/>
    <x v="1"/>
    <s v="TEC-AC-10001552"/>
    <x v="2"/>
    <s v="Accessories"/>
    <s v="Logitech K350 2.4Ghz Wireless Keyboard"/>
    <x v="101"/>
    <n v="6"/>
    <n v="0.2"/>
    <x v="102"/>
    <x v="0"/>
  </r>
  <r>
    <n v="105"/>
    <s v="US-2017-156867"/>
    <x v="50"/>
    <d v="2017-11-17T00:00:00"/>
    <s v="Standard Class"/>
    <x v="48"/>
    <x v="48"/>
    <x v="0"/>
    <s v="United States"/>
    <s v="Aurora"/>
    <x v="22"/>
    <n v="80013"/>
    <x v="1"/>
    <s v="FUR-FU-10004006"/>
    <x v="0"/>
    <s v="Furnishings"/>
    <s v="Deflect-o DuraMat Lighweight, Studded, Beveled Mat for Low Pile Carpeting"/>
    <x v="102"/>
    <n v="3"/>
    <n v="0.2"/>
    <x v="103"/>
    <x v="0"/>
  </r>
  <r>
    <n v="106"/>
    <s v="US-2017-156867"/>
    <x v="50"/>
    <d v="2017-11-17T00:00:00"/>
    <s v="Standard Class"/>
    <x v="48"/>
    <x v="48"/>
    <x v="0"/>
    <s v="United States"/>
    <s v="Aurora"/>
    <x v="22"/>
    <n v="80013"/>
    <x v="1"/>
    <s v="OFF-BI-10002794"/>
    <x v="1"/>
    <s v="Binders"/>
    <s v="Avery Trapezoid Ring Binder, 3&quot; Capacity, Black, 1040 sheets"/>
    <x v="103"/>
    <n v="3"/>
    <n v="0.7"/>
    <x v="104"/>
    <x v="0"/>
  </r>
  <r>
    <n v="107"/>
    <s v="CA-2019-119004"/>
    <x v="51"/>
    <d v="2019-11-28T00:00:00"/>
    <s v="Standard Class"/>
    <x v="49"/>
    <x v="49"/>
    <x v="0"/>
    <s v="United States"/>
    <s v="Charlotte"/>
    <x v="3"/>
    <n v="28205"/>
    <x v="0"/>
    <s v="TEC-AC-10003499"/>
    <x v="2"/>
    <s v="Accessories"/>
    <s v="Memorex Mini Travel Drive 8 GB USB 2.0 Flash Drive"/>
    <x v="104"/>
    <n v="8"/>
    <n v="0.2"/>
    <x v="105"/>
    <x v="0"/>
  </r>
  <r>
    <n v="108"/>
    <s v="CA-2019-119004"/>
    <x v="51"/>
    <d v="2019-11-28T00:00:00"/>
    <s v="Standard Class"/>
    <x v="49"/>
    <x v="49"/>
    <x v="0"/>
    <s v="United States"/>
    <s v="Charlotte"/>
    <x v="3"/>
    <n v="28205"/>
    <x v="0"/>
    <s v="TEC-PH-10002844"/>
    <x v="2"/>
    <s v="Phones"/>
    <s v="Speck Products Candyshell Flip Case"/>
    <x v="105"/>
    <n v="1"/>
    <n v="0.2"/>
    <x v="106"/>
    <x v="0"/>
  </r>
  <r>
    <n v="109"/>
    <s v="CA-2019-119004"/>
    <x v="51"/>
    <d v="2019-11-28T00:00:00"/>
    <s v="Standard Class"/>
    <x v="49"/>
    <x v="49"/>
    <x v="0"/>
    <s v="United States"/>
    <s v="Charlotte"/>
    <x v="3"/>
    <n v="28205"/>
    <x v="0"/>
    <s v="OFF-AR-10000390"/>
    <x v="1"/>
    <s v="Art"/>
    <s v="Newell Chalk Holder"/>
    <x v="106"/>
    <n v="1"/>
    <n v="0.2"/>
    <x v="107"/>
    <x v="0"/>
  </r>
  <r>
    <n v="110"/>
    <s v="CA-2017-129476"/>
    <x v="52"/>
    <d v="2017-10-20T00:00:00"/>
    <s v="Standard Class"/>
    <x v="50"/>
    <x v="50"/>
    <x v="2"/>
    <s v="United States"/>
    <s v="Orland Park"/>
    <x v="10"/>
    <n v="60462"/>
    <x v="2"/>
    <s v="TEC-AC-10000844"/>
    <x v="2"/>
    <s v="Accessories"/>
    <s v="Logitech Gaming G510s - Keyboard"/>
    <x v="107"/>
    <n v="5"/>
    <n v="0.2"/>
    <x v="108"/>
    <x v="0"/>
  </r>
  <r>
    <n v="111"/>
    <s v="CA-2019-146780"/>
    <x v="53"/>
    <d v="2019-12-30T00:00:00"/>
    <s v="Standard Class"/>
    <x v="51"/>
    <x v="51"/>
    <x v="1"/>
    <s v="United States"/>
    <s v="New York City"/>
    <x v="15"/>
    <n v="10035"/>
    <x v="3"/>
    <s v="FUR-FU-10001934"/>
    <x v="0"/>
    <s v="Furnishings"/>
    <s v="Magnifier Swing Arm Lamp"/>
    <x v="108"/>
    <n v="2"/>
    <n v="0"/>
    <x v="109"/>
    <x v="0"/>
  </r>
  <r>
    <n v="112"/>
    <s v="CA-2018-128867"/>
    <x v="54"/>
    <d v="2018-11-10T00:00:00"/>
    <s v="Standard Class"/>
    <x v="52"/>
    <x v="52"/>
    <x v="0"/>
    <s v="United States"/>
    <s v="Urbandale"/>
    <x v="23"/>
    <n v="50322"/>
    <x v="2"/>
    <s v="OFF-AR-10000380"/>
    <x v="1"/>
    <s v="Art"/>
    <s v="Hunt PowerHouse Electric Pencil Sharpener, Blue"/>
    <x v="109"/>
    <n v="2"/>
    <n v="0"/>
    <x v="110"/>
    <x v="0"/>
  </r>
  <r>
    <n v="113"/>
    <s v="CA-2018-128867"/>
    <x v="54"/>
    <d v="2018-11-10T00:00:00"/>
    <s v="Standard Class"/>
    <x v="52"/>
    <x v="52"/>
    <x v="0"/>
    <s v="United States"/>
    <s v="Urbandale"/>
    <x v="23"/>
    <n v="50322"/>
    <x v="2"/>
    <s v="OFF-BI-10003981"/>
    <x v="1"/>
    <s v="Binders"/>
    <s v="Avery Durable Plastic 1&quot; Binders"/>
    <x v="77"/>
    <n v="6"/>
    <n v="0"/>
    <x v="111"/>
    <x v="0"/>
  </r>
  <r>
    <n v="114"/>
    <s v="CA-2016-115259"/>
    <x v="55"/>
    <d v="2016-08-27T00:00:00"/>
    <s v="Second Class"/>
    <x v="53"/>
    <x v="53"/>
    <x v="0"/>
    <s v="United States"/>
    <s v="Columbus"/>
    <x v="24"/>
    <n v="43229"/>
    <x v="3"/>
    <s v="OFF-FA-10000621"/>
    <x v="1"/>
    <s v="Fasteners"/>
    <s v="OIC Colored Binder Clips, Assorted Sizes"/>
    <x v="110"/>
    <n v="14"/>
    <n v="0.2"/>
    <x v="112"/>
    <x v="0"/>
  </r>
  <r>
    <n v="115"/>
    <s v="CA-2016-115259"/>
    <x v="55"/>
    <d v="2016-08-27T00:00:00"/>
    <s v="Second Class"/>
    <x v="53"/>
    <x v="53"/>
    <x v="0"/>
    <s v="United States"/>
    <s v="Columbus"/>
    <x v="24"/>
    <n v="43229"/>
    <x v="3"/>
    <s v="OFF-EN-10002600"/>
    <x v="1"/>
    <s v="Envelopes"/>
    <s v="Redi-Strip #10 Envelopes, 4 1/8 x 9 1/2"/>
    <x v="111"/>
    <n v="2"/>
    <n v="0.2"/>
    <x v="113"/>
    <x v="0"/>
  </r>
  <r>
    <n v="116"/>
    <s v="CA-2016-115259"/>
    <x v="55"/>
    <d v="2016-08-27T00:00:00"/>
    <s v="Second Class"/>
    <x v="53"/>
    <x v="53"/>
    <x v="0"/>
    <s v="United States"/>
    <s v="Columbus"/>
    <x v="24"/>
    <n v="43229"/>
    <x v="3"/>
    <s v="OFF-PA-10004965"/>
    <x v="1"/>
    <s v="Paper"/>
    <s v="Xerox 1921"/>
    <x v="112"/>
    <n v="3"/>
    <n v="0.2"/>
    <x v="114"/>
    <x v="0"/>
  </r>
  <r>
    <n v="117"/>
    <s v="CA-2016-115259"/>
    <x v="55"/>
    <d v="2016-08-27T00:00:00"/>
    <s v="Second Class"/>
    <x v="53"/>
    <x v="53"/>
    <x v="0"/>
    <s v="United States"/>
    <s v="Columbus"/>
    <x v="24"/>
    <n v="43229"/>
    <x v="3"/>
    <s v="OFF-EN-10002504"/>
    <x v="1"/>
    <s v="Envelopes"/>
    <s v="Tyvek  Top-Opening Peel &amp; Seel Envelopes, Plain White"/>
    <x v="113"/>
    <n v="6"/>
    <n v="0.2"/>
    <x v="115"/>
    <x v="0"/>
  </r>
  <r>
    <n v="118"/>
    <s v="CA-2017-110457"/>
    <x v="56"/>
    <d v="2017-03-06T00:00:00"/>
    <s v="Standard Class"/>
    <x v="54"/>
    <x v="54"/>
    <x v="0"/>
    <s v="United States"/>
    <s v="Seattle"/>
    <x v="4"/>
    <n v="98103"/>
    <x v="1"/>
    <s v="FUR-TA-10001768"/>
    <x v="0"/>
    <s v="Tables"/>
    <s v="Hon Racetrack Conference Tables"/>
    <x v="114"/>
    <n v="3"/>
    <n v="0"/>
    <x v="116"/>
    <x v="0"/>
  </r>
  <r>
    <n v="119"/>
    <s v="US-2017-136476"/>
    <x v="57"/>
    <d v="2017-04-10T00:00:00"/>
    <s v="Standard Class"/>
    <x v="55"/>
    <x v="55"/>
    <x v="1"/>
    <s v="United States"/>
    <s v="Bristol"/>
    <x v="18"/>
    <n v="37620"/>
    <x v="0"/>
    <s v="OFF-BI-10003650"/>
    <x v="1"/>
    <s v="Binders"/>
    <s v="GBC DocuBind 300 Electric Binding Machine"/>
    <x v="115"/>
    <n v="1"/>
    <n v="0.7"/>
    <x v="117"/>
    <x v="0"/>
  </r>
  <r>
    <n v="120"/>
    <s v="CA-2018-103730"/>
    <x v="1"/>
    <d v="2018-06-15T00:00:00"/>
    <s v="First Class"/>
    <x v="56"/>
    <x v="56"/>
    <x v="0"/>
    <s v="United States"/>
    <s v="Wilmington"/>
    <x v="13"/>
    <n v="19805"/>
    <x v="3"/>
    <s v="FUR-FU-10002157"/>
    <x v="0"/>
    <s v="Furnishings"/>
    <s v="Artistic Insta-Plaque"/>
    <x v="116"/>
    <n v="3"/>
    <n v="0"/>
    <x v="118"/>
    <x v="0"/>
  </r>
  <r>
    <n v="121"/>
    <s v="CA-2018-103730"/>
    <x v="1"/>
    <d v="2018-06-15T00:00:00"/>
    <s v="First Class"/>
    <x v="56"/>
    <x v="56"/>
    <x v="0"/>
    <s v="United States"/>
    <s v="Wilmington"/>
    <x v="13"/>
    <n v="19805"/>
    <x v="3"/>
    <s v="OFF-BI-10003910"/>
    <x v="1"/>
    <s v="Binders"/>
    <s v="DXL Angle-View Binders with Locking Rings by Samsill"/>
    <x v="117"/>
    <n v="4"/>
    <n v="0"/>
    <x v="119"/>
    <x v="0"/>
  </r>
  <r>
    <n v="122"/>
    <s v="CA-2018-103730"/>
    <x v="1"/>
    <d v="2018-06-15T00:00:00"/>
    <s v="First Class"/>
    <x v="56"/>
    <x v="56"/>
    <x v="0"/>
    <s v="United States"/>
    <s v="Wilmington"/>
    <x v="13"/>
    <n v="19805"/>
    <x v="3"/>
    <s v="OFF-ST-10000777"/>
    <x v="1"/>
    <s v="Storage"/>
    <s v="Companion Letter/Legal File, Black"/>
    <x v="118"/>
    <n v="6"/>
    <n v="0"/>
    <x v="120"/>
    <x v="0"/>
  </r>
  <r>
    <n v="123"/>
    <s v="CA-2018-103730"/>
    <x v="1"/>
    <d v="2018-06-15T00:00:00"/>
    <s v="First Class"/>
    <x v="56"/>
    <x v="56"/>
    <x v="0"/>
    <s v="United States"/>
    <s v="Wilmington"/>
    <x v="13"/>
    <n v="19805"/>
    <x v="3"/>
    <s v="OFF-EN-10002500"/>
    <x v="1"/>
    <s v="Envelopes"/>
    <s v="Globe Weis Peel &amp; Seel First Class Envelopes"/>
    <x v="119"/>
    <n v="9"/>
    <n v="0"/>
    <x v="121"/>
    <x v="0"/>
  </r>
  <r>
    <n v="124"/>
    <s v="CA-2018-103730"/>
    <x v="1"/>
    <d v="2018-06-15T00:00:00"/>
    <s v="First Class"/>
    <x v="56"/>
    <x v="56"/>
    <x v="0"/>
    <s v="United States"/>
    <s v="Wilmington"/>
    <x v="13"/>
    <n v="19805"/>
    <x v="3"/>
    <s v="TEC-PH-10003875"/>
    <x v="2"/>
    <s v="Phones"/>
    <s v="KLD Oscar II Style Snap-on Ultra Thin Side Flip Synthetic Leather Cover Case for HTC One HTC M7"/>
    <x v="120"/>
    <n v="7"/>
    <n v="0"/>
    <x v="122"/>
    <x v="0"/>
  </r>
  <r>
    <n v="125"/>
    <s v="US-2016-152030"/>
    <x v="58"/>
    <d v="2016-12-28T00:00:00"/>
    <s v="Second Class"/>
    <x v="57"/>
    <x v="57"/>
    <x v="2"/>
    <s v="United States"/>
    <s v="Houston"/>
    <x v="5"/>
    <n v="77041"/>
    <x v="2"/>
    <s v="FUR-CH-10004063"/>
    <x v="0"/>
    <s v="Chairs"/>
    <s v="Global Deluxe High-Back Manager's Chair"/>
    <x v="121"/>
    <n v="3"/>
    <n v="0.3"/>
    <x v="123"/>
    <x v="0"/>
  </r>
  <r>
    <n v="126"/>
    <s v="US-2016-134614"/>
    <x v="59"/>
    <d v="2016-09-25T00:00:00"/>
    <s v="Standard Class"/>
    <x v="58"/>
    <x v="58"/>
    <x v="0"/>
    <s v="United States"/>
    <s v="Bloomington"/>
    <x v="10"/>
    <n v="61701"/>
    <x v="2"/>
    <s v="FUR-TA-10004534"/>
    <x v="0"/>
    <s v="Tables"/>
    <s v="Bevis 44 x 96 Conference Tables"/>
    <x v="122"/>
    <n v="6"/>
    <n v="0.5"/>
    <x v="124"/>
    <x v="0"/>
  </r>
  <r>
    <n v="127"/>
    <s v="US-2019-107272"/>
    <x v="60"/>
    <d v="2019-11-12T00:00:00"/>
    <s v="Standard Class"/>
    <x v="59"/>
    <x v="59"/>
    <x v="0"/>
    <s v="United States"/>
    <s v="Phoenix"/>
    <x v="16"/>
    <n v="85023"/>
    <x v="1"/>
    <s v="OFF-BI-10003274"/>
    <x v="1"/>
    <s v="Binders"/>
    <s v="Avery Durable Slant Ring Binders, No Labels"/>
    <x v="123"/>
    <n v="2"/>
    <n v="0.7"/>
    <x v="125"/>
    <x v="0"/>
  </r>
  <r>
    <n v="128"/>
    <s v="US-2019-107272"/>
    <x v="60"/>
    <d v="2019-11-12T00:00:00"/>
    <s v="Standard Class"/>
    <x v="59"/>
    <x v="59"/>
    <x v="0"/>
    <s v="United States"/>
    <s v="Phoenix"/>
    <x v="16"/>
    <n v="85023"/>
    <x v="1"/>
    <s v="OFF-ST-10002974"/>
    <x v="1"/>
    <s v="Storage"/>
    <s v="Trav-L-File Heavy-Duty Shuttle II, Black"/>
    <x v="124"/>
    <n v="7"/>
    <n v="0.2"/>
    <x v="126"/>
    <x v="0"/>
  </r>
  <r>
    <n v="129"/>
    <s v="US-2018-125969"/>
    <x v="61"/>
    <d v="2018-11-10T00:00:00"/>
    <s v="Second Class"/>
    <x v="60"/>
    <x v="60"/>
    <x v="2"/>
    <s v="United States"/>
    <s v="Los Angeles"/>
    <x v="1"/>
    <n v="90004"/>
    <x v="1"/>
    <s v="FUR-CH-10001146"/>
    <x v="0"/>
    <s v="Chairs"/>
    <s v="Global Task Chair, Black"/>
    <x v="125"/>
    <n v="2"/>
    <n v="0.2"/>
    <x v="127"/>
    <x v="0"/>
  </r>
  <r>
    <n v="130"/>
    <s v="US-2018-125969"/>
    <x v="61"/>
    <d v="2018-11-10T00:00:00"/>
    <s v="Second Class"/>
    <x v="60"/>
    <x v="60"/>
    <x v="2"/>
    <s v="United States"/>
    <s v="Los Angeles"/>
    <x v="1"/>
    <n v="90004"/>
    <x v="1"/>
    <s v="FUR-FU-10003773"/>
    <x v="0"/>
    <s v="Furnishings"/>
    <s v="Eldon Cleatmat Plus Chair Mats for High Pile Carpets"/>
    <x v="126"/>
    <n v="3"/>
    <n v="0"/>
    <x v="128"/>
    <x v="0"/>
  </r>
  <r>
    <n v="131"/>
    <s v="US-2019-164147"/>
    <x v="62"/>
    <d v="2019-02-05T00:00:00"/>
    <s v="First Class"/>
    <x v="61"/>
    <x v="61"/>
    <x v="1"/>
    <s v="United States"/>
    <s v="Columbus"/>
    <x v="24"/>
    <n v="43229"/>
    <x v="3"/>
    <s v="TEC-PH-10002293"/>
    <x v="2"/>
    <s v="Phones"/>
    <s v="Anker 36W 4-Port USB Wall Charger Travel Power Adapter for iPhone 5s 5c 5"/>
    <x v="127"/>
    <n v="5"/>
    <n v="0.4"/>
    <x v="129"/>
    <x v="0"/>
  </r>
  <r>
    <n v="132"/>
    <s v="US-2019-164147"/>
    <x v="62"/>
    <d v="2019-02-05T00:00:00"/>
    <s v="First Class"/>
    <x v="61"/>
    <x v="61"/>
    <x v="1"/>
    <s v="United States"/>
    <s v="Columbus"/>
    <x v="24"/>
    <n v="43229"/>
    <x v="3"/>
    <s v="OFF-PA-10002377"/>
    <x v="1"/>
    <s v="Paper"/>
    <s v="Xerox 1916"/>
    <x v="128"/>
    <n v="2"/>
    <n v="0.2"/>
    <x v="130"/>
    <x v="0"/>
  </r>
  <r>
    <n v="133"/>
    <s v="US-2019-164147"/>
    <x v="62"/>
    <d v="2019-02-05T00:00:00"/>
    <s v="First Class"/>
    <x v="61"/>
    <x v="61"/>
    <x v="1"/>
    <s v="United States"/>
    <s v="Columbus"/>
    <x v="24"/>
    <n v="43229"/>
    <x v="3"/>
    <s v="OFF-FA-10002780"/>
    <x v="1"/>
    <s v="Fasteners"/>
    <s v="Staples"/>
    <x v="129"/>
    <n v="9"/>
    <n v="0.2"/>
    <x v="131"/>
    <x v="0"/>
  </r>
  <r>
    <n v="134"/>
    <s v="CA-2018-145583"/>
    <x v="63"/>
    <d v="2018-10-19T00:00:00"/>
    <s v="Standard Class"/>
    <x v="62"/>
    <x v="62"/>
    <x v="0"/>
    <s v="United States"/>
    <s v="Roseville"/>
    <x v="1"/>
    <n v="95661"/>
    <x v="1"/>
    <s v="OFF-PA-10001804"/>
    <x v="1"/>
    <s v="Paper"/>
    <s v="Xerox 195"/>
    <x v="130"/>
    <n v="3"/>
    <n v="0"/>
    <x v="132"/>
    <x v="1"/>
  </r>
  <r>
    <n v="135"/>
    <s v="CA-2018-145583"/>
    <x v="63"/>
    <d v="2018-10-19T00:00:00"/>
    <s v="Standard Class"/>
    <x v="62"/>
    <x v="62"/>
    <x v="0"/>
    <s v="United States"/>
    <s v="Roseville"/>
    <x v="1"/>
    <n v="95661"/>
    <x v="1"/>
    <s v="OFF-PA-10001736"/>
    <x v="1"/>
    <s v="Paper"/>
    <s v="Xerox 1880"/>
    <x v="131"/>
    <n v="1"/>
    <n v="0"/>
    <x v="133"/>
    <x v="1"/>
  </r>
  <r>
    <n v="136"/>
    <s v="CA-2018-145583"/>
    <x v="63"/>
    <d v="2018-10-19T00:00:00"/>
    <s v="Standard Class"/>
    <x v="62"/>
    <x v="62"/>
    <x v="0"/>
    <s v="United States"/>
    <s v="Roseville"/>
    <x v="1"/>
    <n v="95661"/>
    <x v="1"/>
    <s v="OFF-AR-10001149"/>
    <x v="1"/>
    <s v="Art"/>
    <s v="Sanford Colorific Colored Pencils, 12/Box"/>
    <x v="132"/>
    <n v="4"/>
    <n v="0"/>
    <x v="134"/>
    <x v="1"/>
  </r>
  <r>
    <n v="137"/>
    <s v="CA-2018-145583"/>
    <x v="63"/>
    <d v="2018-10-19T00:00:00"/>
    <s v="Standard Class"/>
    <x v="62"/>
    <x v="62"/>
    <x v="0"/>
    <s v="United States"/>
    <s v="Roseville"/>
    <x v="1"/>
    <n v="95661"/>
    <x v="1"/>
    <s v="OFF-FA-10002988"/>
    <x v="1"/>
    <s v="Fasteners"/>
    <s v="Ideal Clamps"/>
    <x v="133"/>
    <n v="2"/>
    <n v="0"/>
    <x v="135"/>
    <x v="1"/>
  </r>
  <r>
    <n v="138"/>
    <s v="CA-2018-145583"/>
    <x v="63"/>
    <d v="2018-10-19T00:00:00"/>
    <s v="Standard Class"/>
    <x v="62"/>
    <x v="62"/>
    <x v="0"/>
    <s v="United States"/>
    <s v="Roseville"/>
    <x v="1"/>
    <n v="95661"/>
    <x v="1"/>
    <s v="OFF-BI-10004781"/>
    <x v="1"/>
    <s v="Binders"/>
    <s v="GBC Wire Binding Strips"/>
    <x v="134"/>
    <n v="3"/>
    <n v="0.2"/>
    <x v="136"/>
    <x v="1"/>
  </r>
  <r>
    <n v="139"/>
    <s v="CA-2018-145583"/>
    <x v="63"/>
    <d v="2018-10-19T00:00:00"/>
    <s v="Standard Class"/>
    <x v="62"/>
    <x v="62"/>
    <x v="0"/>
    <s v="United States"/>
    <s v="Roseville"/>
    <x v="1"/>
    <n v="95661"/>
    <x v="1"/>
    <s v="OFF-SU-10001218"/>
    <x v="1"/>
    <s v="Supplies"/>
    <s v="Fiskars Softgrip Scissors"/>
    <x v="135"/>
    <n v="6"/>
    <n v="0"/>
    <x v="137"/>
    <x v="1"/>
  </r>
  <r>
    <n v="140"/>
    <s v="CA-2018-145583"/>
    <x v="63"/>
    <d v="2018-10-19T00:00:00"/>
    <s v="Standard Class"/>
    <x v="62"/>
    <x v="62"/>
    <x v="0"/>
    <s v="United States"/>
    <s v="Roseville"/>
    <x v="1"/>
    <n v="95661"/>
    <x v="1"/>
    <s v="FUR-FU-10001706"/>
    <x v="0"/>
    <s v="Furnishings"/>
    <s v="Longer-Life Soft White Bulbs"/>
    <x v="136"/>
    <n v="14"/>
    <n v="0"/>
    <x v="138"/>
    <x v="1"/>
  </r>
  <r>
    <n v="141"/>
    <s v="CA-2018-110366"/>
    <x v="64"/>
    <d v="2018-09-07T00:00:00"/>
    <s v="Second Class"/>
    <x v="63"/>
    <x v="63"/>
    <x v="1"/>
    <s v="United States"/>
    <s v="Philadelphia"/>
    <x v="9"/>
    <n v="19140"/>
    <x v="3"/>
    <s v="FUR-FU-10004848"/>
    <x v="0"/>
    <s v="Furnishings"/>
    <s v="Howard Miller 13-3/4&quot; Diameter Brushed Chrome Round Wall Clock"/>
    <x v="137"/>
    <n v="2"/>
    <n v="0.2"/>
    <x v="139"/>
    <x v="0"/>
  </r>
  <r>
    <n v="142"/>
    <s v="CA-2019-106180"/>
    <x v="65"/>
    <d v="2019-09-23T00:00:00"/>
    <s v="Standard Class"/>
    <x v="64"/>
    <x v="64"/>
    <x v="1"/>
    <s v="United States"/>
    <s v="San Francisco"/>
    <x v="1"/>
    <n v="94122"/>
    <x v="1"/>
    <s v="OFF-AR-10000940"/>
    <x v="1"/>
    <s v="Art"/>
    <s v="Newell 343"/>
    <x v="138"/>
    <n v="3"/>
    <n v="0"/>
    <x v="140"/>
    <x v="0"/>
  </r>
  <r>
    <n v="143"/>
    <s v="CA-2019-106180"/>
    <x v="65"/>
    <d v="2019-09-23T00:00:00"/>
    <s v="Standard Class"/>
    <x v="64"/>
    <x v="64"/>
    <x v="1"/>
    <s v="United States"/>
    <s v="San Francisco"/>
    <x v="1"/>
    <n v="94122"/>
    <x v="1"/>
    <s v="OFF-EN-10004030"/>
    <x v="1"/>
    <s v="Envelopes"/>
    <s v="Convenience Packs of Business Envelopes"/>
    <x v="139"/>
    <n v="3"/>
    <n v="0"/>
    <x v="141"/>
    <x v="0"/>
  </r>
  <r>
    <n v="144"/>
    <s v="CA-2019-106180"/>
    <x v="65"/>
    <d v="2019-09-23T00:00:00"/>
    <s v="Standard Class"/>
    <x v="64"/>
    <x v="64"/>
    <x v="1"/>
    <s v="United States"/>
    <s v="San Francisco"/>
    <x v="1"/>
    <n v="94122"/>
    <x v="1"/>
    <s v="OFF-PA-10004327"/>
    <x v="1"/>
    <s v="Paper"/>
    <s v="Xerox 1911"/>
    <x v="140"/>
    <n v="3"/>
    <n v="0"/>
    <x v="142"/>
    <x v="0"/>
  </r>
  <r>
    <n v="145"/>
    <s v="CA-2019-155376"/>
    <x v="66"/>
    <d v="2019-12-27T00:00:00"/>
    <s v="Standard Class"/>
    <x v="65"/>
    <x v="65"/>
    <x v="0"/>
    <s v="United States"/>
    <s v="Independence"/>
    <x v="25"/>
    <n v="64055"/>
    <x v="2"/>
    <s v="OFF-AP-10001058"/>
    <x v="1"/>
    <s v="Appliances"/>
    <s v="Sanyo 2.5 Cubic Foot Mid-Size Office Refrigerators"/>
    <x v="141"/>
    <n v="3"/>
    <n v="0"/>
    <x v="143"/>
    <x v="0"/>
  </r>
  <r>
    <n v="146"/>
    <s v="CA-2017-110744"/>
    <x v="67"/>
    <d v="2017-09-12T00:00:00"/>
    <s v="Standard Class"/>
    <x v="66"/>
    <x v="66"/>
    <x v="0"/>
    <s v="United States"/>
    <s v="Pasadena"/>
    <x v="1"/>
    <n v="91104"/>
    <x v="1"/>
    <s v="OFF-ST-10003656"/>
    <x v="1"/>
    <s v="Storage"/>
    <s v="Safco Industrial Wire Shelving"/>
    <x v="142"/>
    <n v="7"/>
    <n v="0"/>
    <x v="144"/>
    <x v="0"/>
  </r>
  <r>
    <n v="147"/>
    <s v="CA-2016-110072"/>
    <x v="68"/>
    <d v="2016-10-28T00:00:00"/>
    <s v="Standard Class"/>
    <x v="67"/>
    <x v="67"/>
    <x v="2"/>
    <s v="United States"/>
    <s v="Newark"/>
    <x v="24"/>
    <n v="43055"/>
    <x v="3"/>
    <s v="FUR-FU-10000521"/>
    <x v="0"/>
    <s v="Furnishings"/>
    <s v="Seth Thomas 14&quot; Putty-Colored Wall Clock"/>
    <x v="143"/>
    <n v="4"/>
    <n v="0.2"/>
    <x v="145"/>
    <x v="0"/>
  </r>
  <r>
    <n v="148"/>
    <s v="CA-2018-114489"/>
    <x v="5"/>
    <d v="2018-12-09T00:00:00"/>
    <s v="Standard Class"/>
    <x v="68"/>
    <x v="68"/>
    <x v="1"/>
    <s v="United States"/>
    <s v="Franklin"/>
    <x v="6"/>
    <n v="53132"/>
    <x v="2"/>
    <s v="TEC-PH-10000215"/>
    <x v="2"/>
    <s v="Phones"/>
    <s v="Plantronics Cordless Phone Headset with In-line Volume - M214C"/>
    <x v="144"/>
    <n v="11"/>
    <n v="0"/>
    <x v="146"/>
    <x v="0"/>
  </r>
  <r>
    <n v="149"/>
    <s v="CA-2018-114489"/>
    <x v="5"/>
    <d v="2018-12-09T00:00:00"/>
    <s v="Standard Class"/>
    <x v="68"/>
    <x v="68"/>
    <x v="1"/>
    <s v="United States"/>
    <s v="Franklin"/>
    <x v="6"/>
    <n v="53132"/>
    <x v="2"/>
    <s v="TEC-PH-10001448"/>
    <x v="2"/>
    <s v="Phones"/>
    <s v="Anker Astro 15000mAh USB Portable Charger"/>
    <x v="145"/>
    <n v="3"/>
    <n v="0"/>
    <x v="147"/>
    <x v="0"/>
  </r>
  <r>
    <n v="150"/>
    <s v="CA-2018-114489"/>
    <x v="5"/>
    <d v="2018-12-09T00:00:00"/>
    <s v="Standard Class"/>
    <x v="68"/>
    <x v="68"/>
    <x v="1"/>
    <s v="United States"/>
    <s v="Franklin"/>
    <x v="6"/>
    <n v="53132"/>
    <x v="2"/>
    <s v="FUR-CH-10000454"/>
    <x v="0"/>
    <s v="Chairs"/>
    <s v="Hon Deluxe Fabric Upholstered Stacking Chairs, Rounded Back"/>
    <x v="146"/>
    <n v="8"/>
    <n v="0"/>
    <x v="148"/>
    <x v="0"/>
  </r>
  <r>
    <n v="151"/>
    <s v="CA-2018-114489"/>
    <x v="5"/>
    <d v="2018-12-09T00:00:00"/>
    <s v="Standard Class"/>
    <x v="68"/>
    <x v="68"/>
    <x v="1"/>
    <s v="United States"/>
    <s v="Franklin"/>
    <x v="6"/>
    <n v="53132"/>
    <x v="2"/>
    <s v="OFF-BI-10002735"/>
    <x v="1"/>
    <s v="Binders"/>
    <s v="GBC Prestige Therm-A-Bind Covers"/>
    <x v="147"/>
    <n v="5"/>
    <n v="0"/>
    <x v="149"/>
    <x v="0"/>
  </r>
  <r>
    <n v="152"/>
    <s v="CA-2018-158834"/>
    <x v="69"/>
    <d v="2018-03-16T00:00:00"/>
    <s v="First Class"/>
    <x v="69"/>
    <x v="69"/>
    <x v="2"/>
    <s v="United States"/>
    <s v="Scottsdale"/>
    <x v="16"/>
    <n v="85254"/>
    <x v="1"/>
    <s v="OFF-AP-10000326"/>
    <x v="1"/>
    <s v="Appliances"/>
    <s v="Belkin 7 Outlet SurgeMaster Surge Protector with Phone Protection"/>
    <x v="148"/>
    <n v="5"/>
    <n v="0.2"/>
    <x v="150"/>
    <x v="0"/>
  </r>
  <r>
    <n v="153"/>
    <s v="CA-2018-158834"/>
    <x v="69"/>
    <d v="2018-03-16T00:00:00"/>
    <s v="First Class"/>
    <x v="69"/>
    <x v="69"/>
    <x v="2"/>
    <s v="United States"/>
    <s v="Scottsdale"/>
    <x v="16"/>
    <n v="85254"/>
    <x v="1"/>
    <s v="TEC-PH-10001254"/>
    <x v="2"/>
    <s v="Phones"/>
    <s v="Jabra BIZ 2300 Duo QD Duo Corded Headset"/>
    <x v="149"/>
    <n v="2"/>
    <n v="0.2"/>
    <x v="151"/>
    <x v="0"/>
  </r>
  <r>
    <n v="154"/>
    <s v="CA-2017-124919"/>
    <x v="70"/>
    <d v="2017-06-02T00:00:00"/>
    <s v="First Class"/>
    <x v="70"/>
    <x v="70"/>
    <x v="1"/>
    <s v="United States"/>
    <s v="San Jose"/>
    <x v="1"/>
    <n v="95123"/>
    <x v="1"/>
    <s v="OFF-PA-10001950"/>
    <x v="1"/>
    <s v="Paper"/>
    <s v="Southworth 25% Cotton Antique Laid Paper &amp; Envelopes"/>
    <x v="150"/>
    <n v="7"/>
    <n v="0"/>
    <x v="152"/>
    <x v="0"/>
  </r>
  <r>
    <n v="155"/>
    <s v="CA-2017-124919"/>
    <x v="70"/>
    <d v="2017-06-02T00:00:00"/>
    <s v="First Class"/>
    <x v="70"/>
    <x v="70"/>
    <x v="1"/>
    <s v="United States"/>
    <s v="San Jose"/>
    <x v="1"/>
    <n v="95123"/>
    <x v="1"/>
    <s v="OFF-PA-10002254"/>
    <x v="1"/>
    <s v="Paper"/>
    <s v="Xerox 1883"/>
    <x v="151"/>
    <n v="4"/>
    <n v="0"/>
    <x v="153"/>
    <x v="0"/>
  </r>
  <r>
    <n v="156"/>
    <s v="CA-2017-124919"/>
    <x v="70"/>
    <d v="2017-06-02T00:00:00"/>
    <s v="First Class"/>
    <x v="70"/>
    <x v="70"/>
    <x v="1"/>
    <s v="United States"/>
    <s v="San Jose"/>
    <x v="1"/>
    <n v="95123"/>
    <x v="1"/>
    <s v="OFF-ST-10001590"/>
    <x v="1"/>
    <s v="Storage"/>
    <s v="Tenex Personal Project File with Scoop Front Design, Black"/>
    <x v="152"/>
    <n v="6"/>
    <n v="0"/>
    <x v="154"/>
    <x v="0"/>
  </r>
  <r>
    <n v="157"/>
    <s v="CA-2017-118948"/>
    <x v="71"/>
    <d v="2017-06-03T00:00:00"/>
    <s v="Standard Class"/>
    <x v="71"/>
    <x v="71"/>
    <x v="2"/>
    <s v="United States"/>
    <s v="Seattle"/>
    <x v="4"/>
    <n v="98105"/>
    <x v="1"/>
    <s v="OFF-AR-10001547"/>
    <x v="1"/>
    <s v="Art"/>
    <s v="Newell 311"/>
    <x v="153"/>
    <n v="3"/>
    <n v="0"/>
    <x v="155"/>
    <x v="0"/>
  </r>
  <r>
    <n v="158"/>
    <s v="CA-2016-104269"/>
    <x v="72"/>
    <d v="2016-03-06T00:00:00"/>
    <s v="Second Class"/>
    <x v="72"/>
    <x v="72"/>
    <x v="0"/>
    <s v="United States"/>
    <s v="Seattle"/>
    <x v="4"/>
    <n v="98115"/>
    <x v="1"/>
    <s v="FUR-CH-10004063"/>
    <x v="0"/>
    <s v="Chairs"/>
    <s v="Global Deluxe High-Back Manager's Chair"/>
    <x v="154"/>
    <n v="2"/>
    <n v="0.2"/>
    <x v="156"/>
    <x v="0"/>
  </r>
  <r>
    <n v="159"/>
    <s v="CA-2018-114104"/>
    <x v="73"/>
    <d v="2018-11-24T00:00:00"/>
    <s v="Standard Class"/>
    <x v="73"/>
    <x v="73"/>
    <x v="0"/>
    <s v="United States"/>
    <s v="Edmond"/>
    <x v="26"/>
    <n v="73034"/>
    <x v="2"/>
    <s v="OFF-LA-10002475"/>
    <x v="1"/>
    <s v="Labels"/>
    <s v="Avery 519"/>
    <x v="2"/>
    <n v="2"/>
    <n v="0"/>
    <x v="2"/>
    <x v="0"/>
  </r>
  <r>
    <n v="160"/>
    <s v="CA-2018-114104"/>
    <x v="73"/>
    <d v="2018-11-24T00:00:00"/>
    <s v="Standard Class"/>
    <x v="73"/>
    <x v="73"/>
    <x v="0"/>
    <s v="United States"/>
    <s v="Edmond"/>
    <x v="26"/>
    <n v="73034"/>
    <x v="2"/>
    <s v="TEC-PH-10004536"/>
    <x v="2"/>
    <s v="Phones"/>
    <s v="Avaya 5420 Digital phone"/>
    <x v="155"/>
    <n v="7"/>
    <n v="0"/>
    <x v="157"/>
    <x v="0"/>
  </r>
  <r>
    <n v="161"/>
    <s v="CA-2018-162733"/>
    <x v="74"/>
    <d v="2018-05-12T00:00:00"/>
    <s v="First Class"/>
    <x v="74"/>
    <x v="74"/>
    <x v="0"/>
    <s v="United States"/>
    <s v="Los Angeles"/>
    <x v="1"/>
    <n v="90045"/>
    <x v="1"/>
    <s v="OFF-PA-10002751"/>
    <x v="1"/>
    <s v="Paper"/>
    <s v="Xerox 1920"/>
    <x v="156"/>
    <n v="1"/>
    <n v="0"/>
    <x v="158"/>
    <x v="0"/>
  </r>
  <r>
    <n v="162"/>
    <s v="CA-2017-119697"/>
    <x v="75"/>
    <d v="2017-12-31T00:00:00"/>
    <s v="Second Class"/>
    <x v="75"/>
    <x v="75"/>
    <x v="0"/>
    <s v="United States"/>
    <s v="Philadelphia"/>
    <x v="9"/>
    <n v="19134"/>
    <x v="3"/>
    <s v="TEC-AC-10003657"/>
    <x v="2"/>
    <s v="Accessories"/>
    <s v="Lenovo 17-Key USB Numeric Keypad"/>
    <x v="157"/>
    <n v="2"/>
    <n v="0.2"/>
    <x v="159"/>
    <x v="0"/>
  </r>
  <r>
    <n v="163"/>
    <s v="CA-2018-154508"/>
    <x v="76"/>
    <d v="2018-11-20T00:00:00"/>
    <s v="Standard Class"/>
    <x v="76"/>
    <x v="76"/>
    <x v="0"/>
    <s v="United States"/>
    <s v="Carlsbad"/>
    <x v="27"/>
    <n v="88220"/>
    <x v="1"/>
    <s v="OFF-EN-10001990"/>
    <x v="1"/>
    <s v="Envelopes"/>
    <s v="Staple envelope"/>
    <x v="158"/>
    <n v="5"/>
    <n v="0"/>
    <x v="160"/>
    <x v="0"/>
  </r>
  <r>
    <n v="164"/>
    <s v="CA-2018-113817"/>
    <x v="77"/>
    <d v="2018-11-11T00:00:00"/>
    <s v="Standard Class"/>
    <x v="77"/>
    <x v="77"/>
    <x v="0"/>
    <s v="United States"/>
    <s v="Seattle"/>
    <x v="4"/>
    <n v="98115"/>
    <x v="1"/>
    <s v="OFF-BI-10004002"/>
    <x v="1"/>
    <s v="Binders"/>
    <s v="Wilson Jones International Size A4 Ring Binders"/>
    <x v="159"/>
    <n v="2"/>
    <n v="0.2"/>
    <x v="161"/>
    <x v="0"/>
  </r>
  <r>
    <n v="165"/>
    <s v="CA-2016-139892"/>
    <x v="78"/>
    <d v="2016-09-12T00:00:00"/>
    <s v="Standard Class"/>
    <x v="78"/>
    <x v="78"/>
    <x v="0"/>
    <s v="United States"/>
    <s v="San Antonio"/>
    <x v="5"/>
    <n v="78207"/>
    <x v="2"/>
    <s v="OFF-AR-10004441"/>
    <x v="1"/>
    <s v="Art"/>
    <s v="BIC Brite Liner Highlighters"/>
    <x v="160"/>
    <n v="3"/>
    <n v="0.2"/>
    <x v="162"/>
    <x v="0"/>
  </r>
  <r>
    <n v="166"/>
    <s v="CA-2016-139892"/>
    <x v="78"/>
    <d v="2016-09-12T00:00:00"/>
    <s v="Standard Class"/>
    <x v="78"/>
    <x v="78"/>
    <x v="0"/>
    <s v="United States"/>
    <s v="San Antonio"/>
    <x v="5"/>
    <n v="78207"/>
    <x v="2"/>
    <s v="TEC-MA-10000822"/>
    <x v="2"/>
    <s v="Machines"/>
    <s v="Lexmark MX611dhe Monochrome Laser Printer"/>
    <x v="161"/>
    <n v="8"/>
    <n v="0.4"/>
    <x v="163"/>
    <x v="0"/>
  </r>
  <r>
    <n v="167"/>
    <s v="CA-2016-139892"/>
    <x v="78"/>
    <d v="2016-09-12T00:00:00"/>
    <s v="Standard Class"/>
    <x v="78"/>
    <x v="78"/>
    <x v="0"/>
    <s v="United States"/>
    <s v="San Antonio"/>
    <x v="5"/>
    <n v="78207"/>
    <x v="2"/>
    <s v="OFF-ST-10000991"/>
    <x v="1"/>
    <s v="Storage"/>
    <s v="Space Solutions HD Industrial Steel Shelving."/>
    <x v="162"/>
    <n v="3"/>
    <n v="0.2"/>
    <x v="164"/>
    <x v="0"/>
  </r>
  <r>
    <n v="168"/>
    <s v="CA-2016-139892"/>
    <x v="78"/>
    <d v="2016-09-12T00:00:00"/>
    <s v="Standard Class"/>
    <x v="78"/>
    <x v="78"/>
    <x v="0"/>
    <s v="United States"/>
    <s v="San Antonio"/>
    <x v="5"/>
    <n v="78207"/>
    <x v="2"/>
    <s v="FUR-CH-10004287"/>
    <x v="0"/>
    <s v="Chairs"/>
    <s v="SAFCO Arco Folding Chair"/>
    <x v="163"/>
    <n v="9"/>
    <n v="0.3"/>
    <x v="165"/>
    <x v="0"/>
  </r>
  <r>
    <n v="169"/>
    <s v="CA-2016-139892"/>
    <x v="78"/>
    <d v="2016-09-12T00:00:00"/>
    <s v="Standard Class"/>
    <x v="78"/>
    <x v="78"/>
    <x v="0"/>
    <s v="United States"/>
    <s v="San Antonio"/>
    <x v="5"/>
    <n v="78207"/>
    <x v="2"/>
    <s v="OFF-AR-10002656"/>
    <x v="1"/>
    <s v="Art"/>
    <s v="Sanford Liquid Accent Highlighters"/>
    <x v="164"/>
    <n v="6"/>
    <n v="0.2"/>
    <x v="166"/>
    <x v="0"/>
  </r>
  <r>
    <n v="170"/>
    <s v="CA-2016-139892"/>
    <x v="78"/>
    <d v="2016-09-12T00:00:00"/>
    <s v="Standard Class"/>
    <x v="78"/>
    <x v="78"/>
    <x v="0"/>
    <s v="United States"/>
    <s v="San Antonio"/>
    <x v="5"/>
    <n v="78207"/>
    <x v="2"/>
    <s v="OFF-AP-10002518"/>
    <x v="1"/>
    <s v="Appliances"/>
    <s v="Kensington 7 Outlet MasterPiece Power Center"/>
    <x v="165"/>
    <n v="5"/>
    <n v="0.8"/>
    <x v="167"/>
    <x v="0"/>
  </r>
  <r>
    <n v="171"/>
    <s v="CA-2016-139892"/>
    <x v="78"/>
    <d v="2016-09-12T00:00:00"/>
    <s v="Standard Class"/>
    <x v="78"/>
    <x v="78"/>
    <x v="0"/>
    <s v="United States"/>
    <s v="San Antonio"/>
    <x v="5"/>
    <n v="78207"/>
    <x v="2"/>
    <s v="TEC-PH-10003931"/>
    <x v="2"/>
    <s v="Phones"/>
    <s v="JBL Micro Wireless Portable Bluetooth Speaker"/>
    <x v="166"/>
    <n v="3"/>
    <n v="0.2"/>
    <x v="168"/>
    <x v="0"/>
  </r>
  <r>
    <n v="172"/>
    <s v="CA-2016-118962"/>
    <x v="79"/>
    <d v="2016-08-09T00:00:00"/>
    <s v="Standard Class"/>
    <x v="79"/>
    <x v="79"/>
    <x v="0"/>
    <s v="United States"/>
    <s v="Los Angeles"/>
    <x v="1"/>
    <n v="90004"/>
    <x v="1"/>
    <s v="OFF-PA-10000659"/>
    <x v="1"/>
    <s v="Paper"/>
    <s v="Adams Phone Message Book, Professional, 400 Message Capacity, 5 3/6” x 11”"/>
    <x v="167"/>
    <n v="3"/>
    <n v="0"/>
    <x v="169"/>
    <x v="0"/>
  </r>
  <r>
    <n v="173"/>
    <s v="CA-2016-118962"/>
    <x v="79"/>
    <d v="2016-08-09T00:00:00"/>
    <s v="Standard Class"/>
    <x v="79"/>
    <x v="79"/>
    <x v="0"/>
    <s v="United States"/>
    <s v="Los Angeles"/>
    <x v="1"/>
    <n v="90004"/>
    <x v="1"/>
    <s v="OFF-PA-10001144"/>
    <x v="1"/>
    <s v="Paper"/>
    <s v="Xerox 1913"/>
    <x v="168"/>
    <n v="2"/>
    <n v="0"/>
    <x v="170"/>
    <x v="0"/>
  </r>
  <r>
    <n v="174"/>
    <s v="CA-2016-118962"/>
    <x v="79"/>
    <d v="2016-08-09T00:00:00"/>
    <s v="Standard Class"/>
    <x v="79"/>
    <x v="79"/>
    <x v="0"/>
    <s v="United States"/>
    <s v="Los Angeles"/>
    <x v="1"/>
    <n v="90004"/>
    <x v="1"/>
    <s v="FUR-CH-10003817"/>
    <x v="0"/>
    <s v="Chairs"/>
    <s v="Global Value Steno Chair, Gray"/>
    <x v="169"/>
    <n v="7"/>
    <n v="0.2"/>
    <x v="171"/>
    <x v="0"/>
  </r>
  <r>
    <n v="175"/>
    <s v="US-2016-100853"/>
    <x v="80"/>
    <d v="2016-09-19T00:00:00"/>
    <s v="Standard Class"/>
    <x v="80"/>
    <x v="80"/>
    <x v="1"/>
    <s v="United States"/>
    <s v="Chicago"/>
    <x v="10"/>
    <n v="60623"/>
    <x v="2"/>
    <s v="OFF-AP-10000891"/>
    <x v="1"/>
    <s v="Appliances"/>
    <s v="Kensington 7 Outlet MasterPiece HOMEOFFICE Power Control Center"/>
    <x v="170"/>
    <n v="2"/>
    <n v="0.8"/>
    <x v="172"/>
    <x v="0"/>
  </r>
  <r>
    <n v="176"/>
    <s v="US-2016-100853"/>
    <x v="80"/>
    <d v="2016-09-19T00:00:00"/>
    <s v="Standard Class"/>
    <x v="80"/>
    <x v="80"/>
    <x v="1"/>
    <s v="United States"/>
    <s v="Chicago"/>
    <x v="10"/>
    <n v="60623"/>
    <x v="2"/>
    <s v="OFF-LA-10003148"/>
    <x v="1"/>
    <s v="Labels"/>
    <s v="Avery 51"/>
    <x v="171"/>
    <n v="4"/>
    <n v="0.2"/>
    <x v="173"/>
    <x v="0"/>
  </r>
  <r>
    <n v="177"/>
    <s v="US-2019-152366"/>
    <x v="81"/>
    <d v="2019-04-25T00:00:00"/>
    <s v="Second Class"/>
    <x v="81"/>
    <x v="81"/>
    <x v="0"/>
    <s v="United States"/>
    <s v="Houston"/>
    <x v="5"/>
    <n v="77036"/>
    <x v="2"/>
    <s v="OFF-AP-10002684"/>
    <x v="1"/>
    <s v="Appliances"/>
    <s v="Acco 7-Outlet Masterpiece Power Center, Wihtout Fax/Phone Line Protection"/>
    <x v="172"/>
    <n v="4"/>
    <n v="0.8"/>
    <x v="174"/>
    <x v="0"/>
  </r>
  <r>
    <n v="178"/>
    <s v="US-2017-101511"/>
    <x v="82"/>
    <d v="2017-11-23T00:00:00"/>
    <s v="Second Class"/>
    <x v="32"/>
    <x v="32"/>
    <x v="0"/>
    <s v="United States"/>
    <s v="Newark"/>
    <x v="24"/>
    <n v="43055"/>
    <x v="3"/>
    <s v="FUR-CH-10004698"/>
    <x v="0"/>
    <s v="Chairs"/>
    <s v="Padded Folding Chairs, Black, 4/Carton"/>
    <x v="173"/>
    <n v="7"/>
    <n v="0.3"/>
    <x v="175"/>
    <x v="0"/>
  </r>
  <r>
    <n v="179"/>
    <s v="US-2017-101511"/>
    <x v="82"/>
    <d v="2017-11-23T00:00:00"/>
    <s v="Second Class"/>
    <x v="32"/>
    <x v="32"/>
    <x v="0"/>
    <s v="United States"/>
    <s v="Newark"/>
    <x v="24"/>
    <n v="43055"/>
    <x v="3"/>
    <s v="OFF-SU-10002189"/>
    <x v="1"/>
    <s v="Supplies"/>
    <s v="Acme Rosewood Handle Letter Opener"/>
    <x v="174"/>
    <n v="5"/>
    <n v="0.2"/>
    <x v="176"/>
    <x v="0"/>
  </r>
  <r>
    <n v="180"/>
    <s v="CA-2017-137225"/>
    <x v="83"/>
    <d v="2017-12-19T00:00:00"/>
    <s v="Standard Class"/>
    <x v="82"/>
    <x v="82"/>
    <x v="2"/>
    <s v="United States"/>
    <s v="New York City"/>
    <x v="15"/>
    <n v="10009"/>
    <x v="3"/>
    <s v="OFF-AR-10001940"/>
    <x v="1"/>
    <s v="Art"/>
    <s v="Sanford Colorific Eraseable Coloring Pencils, 12 Count"/>
    <x v="175"/>
    <n v="1"/>
    <n v="0"/>
    <x v="177"/>
    <x v="0"/>
  </r>
  <r>
    <n v="181"/>
    <s v="CA-2016-166191"/>
    <x v="29"/>
    <d v="2016-12-09T00:00:00"/>
    <s v="Second Class"/>
    <x v="83"/>
    <x v="83"/>
    <x v="1"/>
    <s v="United States"/>
    <s v="Decatur"/>
    <x v="10"/>
    <n v="62521"/>
    <x v="2"/>
    <s v="OFF-ST-10003455"/>
    <x v="1"/>
    <s v="Storage"/>
    <s v="Tenex File Box, Personal Filing Tote with Lid, Black"/>
    <x v="176"/>
    <n v="2"/>
    <n v="0.2"/>
    <x v="178"/>
    <x v="0"/>
  </r>
  <r>
    <n v="182"/>
    <s v="CA-2016-166191"/>
    <x v="29"/>
    <d v="2016-12-09T00:00:00"/>
    <s v="Second Class"/>
    <x v="83"/>
    <x v="83"/>
    <x v="1"/>
    <s v="United States"/>
    <s v="Decatur"/>
    <x v="10"/>
    <n v="62521"/>
    <x v="2"/>
    <s v="TEC-AC-10004659"/>
    <x v="2"/>
    <s v="Accessories"/>
    <s v="Imation Secure+ Hardware Encrypted USB 2.0 Flash Drive; 16GB"/>
    <x v="177"/>
    <n v="7"/>
    <n v="0.2"/>
    <x v="179"/>
    <x v="0"/>
  </r>
  <r>
    <n v="183"/>
    <s v="CA-2016-158274"/>
    <x v="84"/>
    <d v="2016-11-24T00:00:00"/>
    <s v="Second Class"/>
    <x v="84"/>
    <x v="84"/>
    <x v="2"/>
    <s v="United States"/>
    <s v="Monroe"/>
    <x v="28"/>
    <n v="71203"/>
    <x v="0"/>
    <s v="TEC-PH-10003273"/>
    <x v="2"/>
    <s v="Phones"/>
    <s v="AT&amp;T TR1909W"/>
    <x v="178"/>
    <n v="4"/>
    <n v="0"/>
    <x v="180"/>
    <x v="0"/>
  </r>
  <r>
    <n v="184"/>
    <s v="CA-2016-158274"/>
    <x v="84"/>
    <d v="2016-11-24T00:00:00"/>
    <s v="Second Class"/>
    <x v="84"/>
    <x v="84"/>
    <x v="2"/>
    <s v="United States"/>
    <s v="Monroe"/>
    <x v="28"/>
    <n v="71203"/>
    <x v="0"/>
    <s v="TEC-PH-10004896"/>
    <x v="2"/>
    <s v="Phones"/>
    <s v="Nokia Lumia 521 (T-Mobile)"/>
    <x v="179"/>
    <n v="5"/>
    <n v="0"/>
    <x v="181"/>
    <x v="0"/>
  </r>
  <r>
    <n v="185"/>
    <s v="CA-2016-158274"/>
    <x v="84"/>
    <d v="2016-11-24T00:00:00"/>
    <s v="Second Class"/>
    <x v="84"/>
    <x v="84"/>
    <x v="2"/>
    <s v="United States"/>
    <s v="Monroe"/>
    <x v="28"/>
    <n v="71203"/>
    <x v="0"/>
    <s v="TEC-AC-10002345"/>
    <x v="2"/>
    <s v="Accessories"/>
    <s v="HP Standard 104 key PS/2 Keyboard"/>
    <x v="180"/>
    <n v="2"/>
    <n v="0"/>
    <x v="182"/>
    <x v="0"/>
  </r>
  <r>
    <n v="186"/>
    <s v="CA-2018-105018"/>
    <x v="85"/>
    <d v="2018-12-02T00:00:00"/>
    <s v="Standard Class"/>
    <x v="85"/>
    <x v="85"/>
    <x v="0"/>
    <s v="United States"/>
    <s v="Fairfield"/>
    <x v="29"/>
    <n v="6824"/>
    <x v="3"/>
    <s v="OFF-BI-10001890"/>
    <x v="1"/>
    <s v="Binders"/>
    <s v="Avery Poly Binder Pockets"/>
    <x v="181"/>
    <n v="2"/>
    <n v="0"/>
    <x v="183"/>
    <x v="0"/>
  </r>
  <r>
    <n v="187"/>
    <s v="CA-2016-123260"/>
    <x v="86"/>
    <d v="2016-08-30T00:00:00"/>
    <s v="Standard Class"/>
    <x v="86"/>
    <x v="86"/>
    <x v="2"/>
    <s v="United States"/>
    <s v="Los Angeles"/>
    <x v="1"/>
    <n v="90032"/>
    <x v="1"/>
    <s v="TEC-AC-10002323"/>
    <x v="2"/>
    <s v="Accessories"/>
    <s v="SanDisk Ultra 32 GB MicroSDHC Class 10 Memory Card"/>
    <x v="182"/>
    <n v="8"/>
    <n v="0"/>
    <x v="184"/>
    <x v="0"/>
  </r>
  <r>
    <n v="188"/>
    <s v="CA-2018-157000"/>
    <x v="87"/>
    <d v="2018-07-22T00:00:00"/>
    <s v="Standard Class"/>
    <x v="87"/>
    <x v="87"/>
    <x v="1"/>
    <s v="United States"/>
    <s v="Grand Prairie"/>
    <x v="5"/>
    <n v="75051"/>
    <x v="2"/>
    <s v="OFF-ST-10001328"/>
    <x v="1"/>
    <s v="Storage"/>
    <s v="Personal Filing Tote with Lid, Black/Gray"/>
    <x v="183"/>
    <n v="3"/>
    <n v="0.2"/>
    <x v="185"/>
    <x v="0"/>
  </r>
  <r>
    <n v="189"/>
    <s v="CA-2018-157000"/>
    <x v="87"/>
    <d v="2018-07-22T00:00:00"/>
    <s v="Standard Class"/>
    <x v="87"/>
    <x v="87"/>
    <x v="1"/>
    <s v="United States"/>
    <s v="Grand Prairie"/>
    <x v="5"/>
    <n v="75051"/>
    <x v="2"/>
    <s v="OFF-PA-10001950"/>
    <x v="1"/>
    <s v="Paper"/>
    <s v="Southworth 25% Cotton Antique Laid Paper &amp; Envelopes"/>
    <x v="184"/>
    <n v="3"/>
    <n v="0.2"/>
    <x v="186"/>
    <x v="0"/>
  </r>
  <r>
    <n v="190"/>
    <s v="CA-2017-102281"/>
    <x v="88"/>
    <d v="2017-10-14T00:00:00"/>
    <s v="First Class"/>
    <x v="88"/>
    <x v="88"/>
    <x v="2"/>
    <s v="United States"/>
    <s v="New York City"/>
    <x v="15"/>
    <n v="10035"/>
    <x v="3"/>
    <s v="FUR-BO-10002613"/>
    <x v="0"/>
    <s v="Bookcases"/>
    <s v="Atlantic Metals Mobile 4-Shelf Bookcases, Custom Colors"/>
    <x v="185"/>
    <n v="4"/>
    <n v="0.2"/>
    <x v="187"/>
    <x v="0"/>
  </r>
  <r>
    <n v="191"/>
    <s v="CA-2017-102281"/>
    <x v="88"/>
    <d v="2017-10-14T00:00:00"/>
    <s v="First Class"/>
    <x v="88"/>
    <x v="88"/>
    <x v="2"/>
    <s v="United States"/>
    <s v="New York City"/>
    <x v="15"/>
    <n v="10035"/>
    <x v="3"/>
    <s v="TEC-PH-10001552"/>
    <x v="2"/>
    <s v="Phones"/>
    <s v="I Need's 3d Hello Kitty Hybrid Silicone Case Cover for HTC One X 4g with 3d Hello Kitty Stylus Pen Green/pink"/>
    <x v="186"/>
    <n v="6"/>
    <n v="0"/>
    <x v="188"/>
    <x v="0"/>
  </r>
  <r>
    <n v="192"/>
    <s v="CA-2017-102281"/>
    <x v="88"/>
    <d v="2017-10-14T00:00:00"/>
    <s v="First Class"/>
    <x v="88"/>
    <x v="88"/>
    <x v="2"/>
    <s v="United States"/>
    <s v="New York City"/>
    <x v="15"/>
    <n v="10035"/>
    <x v="3"/>
    <s v="OFF-PA-10000061"/>
    <x v="1"/>
    <s v="Paper"/>
    <s v="Xerox 205"/>
    <x v="187"/>
    <n v="8"/>
    <n v="0"/>
    <x v="189"/>
    <x v="0"/>
  </r>
  <r>
    <n v="193"/>
    <s v="CA-2017-102281"/>
    <x v="88"/>
    <d v="2017-10-14T00:00:00"/>
    <s v="First Class"/>
    <x v="88"/>
    <x v="88"/>
    <x v="2"/>
    <s v="United States"/>
    <s v="New York City"/>
    <x v="15"/>
    <n v="10035"/>
    <x v="3"/>
    <s v="FUR-BO-10002545"/>
    <x v="0"/>
    <s v="Bookcases"/>
    <s v="Atlantic Metals Mobile 3-Shelf Bookcases, Custom Colors"/>
    <x v="188"/>
    <n v="3"/>
    <n v="0.2"/>
    <x v="190"/>
    <x v="0"/>
  </r>
  <r>
    <n v="194"/>
    <s v="CA-2017-102281"/>
    <x v="88"/>
    <d v="2017-10-14T00:00:00"/>
    <s v="First Class"/>
    <x v="88"/>
    <x v="88"/>
    <x v="2"/>
    <s v="United States"/>
    <s v="New York City"/>
    <x v="15"/>
    <n v="10035"/>
    <x v="3"/>
    <s v="OFF-AR-10003514"/>
    <x v="1"/>
    <s v="Art"/>
    <s v="4009 Highlighters by Sanford"/>
    <x v="189"/>
    <n v="5"/>
    <n v="0"/>
    <x v="191"/>
    <x v="0"/>
  </r>
  <r>
    <n v="195"/>
    <s v="CA-2017-131457"/>
    <x v="89"/>
    <d v="2017-11-06T00:00:00"/>
    <s v="Standard Class"/>
    <x v="89"/>
    <x v="89"/>
    <x v="1"/>
    <s v="United States"/>
    <s v="Redlands"/>
    <x v="1"/>
    <n v="92374"/>
    <x v="1"/>
    <s v="OFF-EN-10001509"/>
    <x v="1"/>
    <s v="Envelopes"/>
    <s v="Poly String Tie Envelopes"/>
    <x v="190"/>
    <n v="7"/>
    <n v="0"/>
    <x v="192"/>
    <x v="0"/>
  </r>
  <r>
    <n v="196"/>
    <s v="CA-2016-140004"/>
    <x v="90"/>
    <d v="2016-03-25T00:00:00"/>
    <s v="Standard Class"/>
    <x v="90"/>
    <x v="90"/>
    <x v="0"/>
    <s v="United States"/>
    <s v="Hamilton"/>
    <x v="24"/>
    <n v="45011"/>
    <x v="3"/>
    <s v="OFF-AR-10004685"/>
    <x v="1"/>
    <s v="Art"/>
    <s v="Binney &amp; Smith Crayola Metallic Colored Pencils, 8-Color Set"/>
    <x v="191"/>
    <n v="2"/>
    <n v="0.2"/>
    <x v="193"/>
    <x v="0"/>
  </r>
  <r>
    <n v="197"/>
    <s v="CA-2016-140004"/>
    <x v="90"/>
    <d v="2016-03-25T00:00:00"/>
    <s v="Standard Class"/>
    <x v="90"/>
    <x v="90"/>
    <x v="0"/>
    <s v="United States"/>
    <s v="Hamilton"/>
    <x v="24"/>
    <n v="45011"/>
    <x v="3"/>
    <s v="OFF-AR-10004027"/>
    <x v="1"/>
    <s v="Art"/>
    <s v="Binney &amp; Smith inkTank Erasable Desk Highlighter, Chisel Tip, Yellow, 12/Box"/>
    <x v="192"/>
    <n v="3"/>
    <n v="0.2"/>
    <x v="194"/>
    <x v="0"/>
  </r>
  <r>
    <n v="198"/>
    <s v="CA-2019-107720"/>
    <x v="44"/>
    <d v="2019-11-13T00:00:00"/>
    <s v="Standard Class"/>
    <x v="91"/>
    <x v="91"/>
    <x v="2"/>
    <s v="United States"/>
    <s v="Westfield"/>
    <x v="30"/>
    <n v="7090"/>
    <x v="3"/>
    <s v="OFF-ST-10001414"/>
    <x v="1"/>
    <s v="Storage"/>
    <s v="Decoflex Hanging Personal Folder File"/>
    <x v="193"/>
    <n v="3"/>
    <n v="0"/>
    <x v="195"/>
    <x v="0"/>
  </r>
  <r>
    <n v="199"/>
    <s v="US-2019-124303"/>
    <x v="91"/>
    <d v="2019-07-13T00:00:00"/>
    <s v="Standard Class"/>
    <x v="92"/>
    <x v="92"/>
    <x v="1"/>
    <s v="United States"/>
    <s v="Philadelphia"/>
    <x v="9"/>
    <n v="19120"/>
    <x v="3"/>
    <s v="OFF-BI-10000343"/>
    <x v="1"/>
    <s v="Binders"/>
    <s v="Pressboard Covers with Storage Hooks, 9 1/2&quot; x 11&quot;, Light Blue"/>
    <x v="194"/>
    <n v="2"/>
    <n v="0.7"/>
    <x v="196"/>
    <x v="0"/>
  </r>
  <r>
    <n v="200"/>
    <s v="US-2019-124303"/>
    <x v="91"/>
    <d v="2019-07-13T00:00:00"/>
    <s v="Standard Class"/>
    <x v="92"/>
    <x v="92"/>
    <x v="1"/>
    <s v="United States"/>
    <s v="Philadelphia"/>
    <x v="9"/>
    <n v="19120"/>
    <x v="3"/>
    <s v="OFF-PA-10002749"/>
    <x v="1"/>
    <s v="Paper"/>
    <s v="Wirebound Message Books, 5-1/2 x 4 Forms, 2 or 4 Forms per Page"/>
    <x v="195"/>
    <n v="3"/>
    <n v="0.2"/>
    <x v="197"/>
    <x v="0"/>
  </r>
  <r>
    <n v="201"/>
    <s v="CA-2019-105074"/>
    <x v="92"/>
    <d v="2019-06-29T00:00:00"/>
    <s v="Standard Class"/>
    <x v="93"/>
    <x v="93"/>
    <x v="0"/>
    <s v="United States"/>
    <s v="Akron"/>
    <x v="24"/>
    <n v="44312"/>
    <x v="3"/>
    <s v="OFF-PA-10002666"/>
    <x v="1"/>
    <s v="Paper"/>
    <s v="Southworth 25% Cotton Linen-Finish Paper &amp; Envelopes"/>
    <x v="196"/>
    <n v="3"/>
    <n v="0.2"/>
    <x v="198"/>
    <x v="0"/>
  </r>
  <r>
    <n v="202"/>
    <s v="CA-2016-133690"/>
    <x v="93"/>
    <d v="2016-08-05T00:00:00"/>
    <s v="First Class"/>
    <x v="94"/>
    <x v="94"/>
    <x v="0"/>
    <s v="United States"/>
    <s v="Denver"/>
    <x v="22"/>
    <n v="80219"/>
    <x v="1"/>
    <s v="FUR-TA-10004289"/>
    <x v="0"/>
    <s v="Tables"/>
    <s v="BoxOffice By Design Rectangular and Half-Moon Meeting Room Tables"/>
    <x v="197"/>
    <n v="2"/>
    <n v="0.5"/>
    <x v="199"/>
    <x v="1"/>
  </r>
  <r>
    <n v="203"/>
    <s v="CA-2016-133690"/>
    <x v="93"/>
    <d v="2016-08-05T00:00:00"/>
    <s v="First Class"/>
    <x v="94"/>
    <x v="94"/>
    <x v="0"/>
    <s v="United States"/>
    <s v="Denver"/>
    <x v="22"/>
    <n v="80219"/>
    <x v="1"/>
    <s v="OFF-AP-10003622"/>
    <x v="1"/>
    <s v="Appliances"/>
    <s v="Bravo II Megaboss 12-Amp Hard Body Upright, Replacement Belts, 2 Belts per Pack"/>
    <x v="198"/>
    <n v="1"/>
    <n v="0.2"/>
    <x v="200"/>
    <x v="1"/>
  </r>
  <r>
    <n v="204"/>
    <s v="US-2019-116701"/>
    <x v="94"/>
    <d v="2019-12-21T00:00:00"/>
    <s v="Second Class"/>
    <x v="95"/>
    <x v="95"/>
    <x v="0"/>
    <s v="United States"/>
    <s v="Dallas"/>
    <x v="5"/>
    <n v="75220"/>
    <x v="2"/>
    <s v="OFF-AP-10003217"/>
    <x v="1"/>
    <s v="Appliances"/>
    <s v="Eureka Sanitaire  Commercial Upright"/>
    <x v="199"/>
    <n v="2"/>
    <n v="0.8"/>
    <x v="201"/>
    <x v="0"/>
  </r>
  <r>
    <n v="205"/>
    <s v="CA-2019-126382"/>
    <x v="95"/>
    <d v="2019-06-07T00:00:00"/>
    <s v="Standard Class"/>
    <x v="96"/>
    <x v="96"/>
    <x v="1"/>
    <s v="United States"/>
    <s v="Franklin"/>
    <x v="18"/>
    <n v="37064"/>
    <x v="0"/>
    <s v="FUR-FU-10002960"/>
    <x v="0"/>
    <s v="Furnishings"/>
    <s v="Eldon 200 Class Desk Accessories, Burgundy"/>
    <x v="200"/>
    <n v="7"/>
    <n v="0.2"/>
    <x v="202"/>
    <x v="0"/>
  </r>
  <r>
    <n v="206"/>
    <s v="CA-2019-108329"/>
    <x v="34"/>
    <d v="2019-12-14T00:00:00"/>
    <s v="Standard Class"/>
    <x v="97"/>
    <x v="97"/>
    <x v="0"/>
    <s v="United States"/>
    <s v="Whittier"/>
    <x v="1"/>
    <n v="90604"/>
    <x v="1"/>
    <s v="TEC-PH-10001918"/>
    <x v="2"/>
    <s v="Phones"/>
    <s v="Nortel Business Series Terminal T7208 Digital phone"/>
    <x v="201"/>
    <n v="4"/>
    <n v="0.2"/>
    <x v="203"/>
    <x v="0"/>
  </r>
  <r>
    <n v="207"/>
    <s v="CA-2019-135860"/>
    <x v="96"/>
    <d v="2019-12-07T00:00:00"/>
    <s v="Standard Class"/>
    <x v="98"/>
    <x v="98"/>
    <x v="0"/>
    <s v="United States"/>
    <s v="Saginaw"/>
    <x v="12"/>
    <n v="48601"/>
    <x v="2"/>
    <s v="OFF-ST-10000642"/>
    <x v="1"/>
    <s v="Storage"/>
    <s v="Tennsco Lockers, Gray"/>
    <x v="202"/>
    <n v="4"/>
    <n v="0"/>
    <x v="204"/>
    <x v="0"/>
  </r>
  <r>
    <n v="208"/>
    <s v="CA-2019-135860"/>
    <x v="96"/>
    <d v="2019-12-07T00:00:00"/>
    <s v="Standard Class"/>
    <x v="98"/>
    <x v="98"/>
    <x v="0"/>
    <s v="United States"/>
    <s v="Saginaw"/>
    <x v="12"/>
    <n v="48601"/>
    <x v="2"/>
    <s v="TEC-PH-10001700"/>
    <x v="2"/>
    <s v="Phones"/>
    <s v="Panasonic KX-TG6844B Expandable Digital Cordless Telephone"/>
    <x v="203"/>
    <n v="2"/>
    <n v="0"/>
    <x v="205"/>
    <x v="0"/>
  </r>
  <r>
    <n v="209"/>
    <s v="CA-2019-135860"/>
    <x v="96"/>
    <d v="2019-12-07T00:00:00"/>
    <s v="Standard Class"/>
    <x v="98"/>
    <x v="98"/>
    <x v="0"/>
    <s v="United States"/>
    <s v="Saginaw"/>
    <x v="12"/>
    <n v="48601"/>
    <x v="2"/>
    <s v="OFF-BI-10003274"/>
    <x v="1"/>
    <s v="Binders"/>
    <s v="Avery Durable Slant Ring Binders, No Labels"/>
    <x v="204"/>
    <n v="4"/>
    <n v="0"/>
    <x v="206"/>
    <x v="0"/>
  </r>
  <r>
    <n v="210"/>
    <s v="CA-2019-135860"/>
    <x v="96"/>
    <d v="2019-12-07T00:00:00"/>
    <s v="Standard Class"/>
    <x v="98"/>
    <x v="98"/>
    <x v="0"/>
    <s v="United States"/>
    <s v="Saginaw"/>
    <x v="12"/>
    <n v="48601"/>
    <x v="2"/>
    <s v="OFF-FA-10000134"/>
    <x v="1"/>
    <s v="Fasteners"/>
    <s v="Advantus Push Pins, Aluminum Head"/>
    <x v="205"/>
    <n v="9"/>
    <n v="0"/>
    <x v="207"/>
    <x v="0"/>
  </r>
  <r>
    <n v="211"/>
    <s v="CA-2019-135860"/>
    <x v="96"/>
    <d v="2019-12-07T00:00:00"/>
    <s v="Standard Class"/>
    <x v="98"/>
    <x v="98"/>
    <x v="0"/>
    <s v="United States"/>
    <s v="Saginaw"/>
    <x v="12"/>
    <n v="48601"/>
    <x v="2"/>
    <s v="OFF-ST-10001522"/>
    <x v="1"/>
    <s v="Storage"/>
    <s v="Gould Plastics 18-Pocket Panel Bin, 34w x 5-1/4d x 20-1/2h"/>
    <x v="206"/>
    <n v="1"/>
    <n v="0"/>
    <x v="208"/>
    <x v="0"/>
  </r>
  <r>
    <n v="212"/>
    <s v="CA-2017-101007"/>
    <x v="97"/>
    <d v="2017-02-13T00:00:00"/>
    <s v="Second Class"/>
    <x v="99"/>
    <x v="99"/>
    <x v="1"/>
    <s v="United States"/>
    <s v="Dallas"/>
    <x v="5"/>
    <n v="75220"/>
    <x v="2"/>
    <s v="TEC-AC-10001266"/>
    <x v="2"/>
    <s v="Accessories"/>
    <s v="Memorex Micro Travel Drive 8 GB"/>
    <x v="207"/>
    <n v="2"/>
    <n v="0.2"/>
    <x v="209"/>
    <x v="0"/>
  </r>
  <r>
    <n v="213"/>
    <s v="CA-2017-146262"/>
    <x v="98"/>
    <d v="2017-01-09T00:00:00"/>
    <s v="Standard Class"/>
    <x v="100"/>
    <x v="100"/>
    <x v="1"/>
    <s v="United States"/>
    <s v="Medina"/>
    <x v="24"/>
    <n v="44256"/>
    <x v="3"/>
    <s v="OFF-LA-10004544"/>
    <x v="1"/>
    <s v="Labels"/>
    <s v="Avery 505"/>
    <x v="208"/>
    <n v="2"/>
    <n v="0.2"/>
    <x v="210"/>
    <x v="1"/>
  </r>
  <r>
    <n v="214"/>
    <s v="CA-2017-146262"/>
    <x v="98"/>
    <d v="2017-01-09T00:00:00"/>
    <s v="Standard Class"/>
    <x v="100"/>
    <x v="100"/>
    <x v="1"/>
    <s v="United States"/>
    <s v="Medina"/>
    <x v="24"/>
    <n v="44256"/>
    <x v="3"/>
    <s v="FUR-BO-10004695"/>
    <x v="0"/>
    <s v="Bookcases"/>
    <s v="O'Sullivan 2-Door Barrister Bookcase in Odessa Pine"/>
    <x v="209"/>
    <n v="5"/>
    <n v="0.5"/>
    <x v="211"/>
    <x v="1"/>
  </r>
  <r>
    <n v="215"/>
    <s v="CA-2017-146262"/>
    <x v="98"/>
    <d v="2017-01-09T00:00:00"/>
    <s v="Standard Class"/>
    <x v="100"/>
    <x v="100"/>
    <x v="1"/>
    <s v="United States"/>
    <s v="Medina"/>
    <x v="24"/>
    <n v="44256"/>
    <x v="3"/>
    <s v="TEC-PH-10002844"/>
    <x v="2"/>
    <s v="Phones"/>
    <s v="Speck Products Candyshell Flip Case"/>
    <x v="210"/>
    <n v="3"/>
    <n v="0.4"/>
    <x v="212"/>
    <x v="1"/>
  </r>
  <r>
    <n v="216"/>
    <s v="CA-2017-146262"/>
    <x v="98"/>
    <d v="2017-01-09T00:00:00"/>
    <s v="Standard Class"/>
    <x v="100"/>
    <x v="100"/>
    <x v="1"/>
    <s v="United States"/>
    <s v="Medina"/>
    <x v="24"/>
    <n v="44256"/>
    <x v="3"/>
    <s v="TEC-MA-10000864"/>
    <x v="2"/>
    <s v="Machines"/>
    <s v="Cisco 9971 IP Video Phone Charcoal"/>
    <x v="211"/>
    <n v="9"/>
    <n v="0.7"/>
    <x v="213"/>
    <x v="1"/>
  </r>
  <r>
    <n v="217"/>
    <s v="CA-2017-146262"/>
    <x v="98"/>
    <d v="2017-01-09T00:00:00"/>
    <s v="Standard Class"/>
    <x v="100"/>
    <x v="100"/>
    <x v="1"/>
    <s v="United States"/>
    <s v="Medina"/>
    <x v="24"/>
    <n v="44256"/>
    <x v="3"/>
    <s v="TEC-AC-10000109"/>
    <x v="2"/>
    <s v="Accessories"/>
    <s v="Sony Micro Vault Click 16 GB USB 2.0 Flash Drive"/>
    <x v="212"/>
    <n v="2"/>
    <n v="0.2"/>
    <x v="214"/>
    <x v="1"/>
  </r>
  <r>
    <n v="218"/>
    <s v="CA-2018-130162"/>
    <x v="99"/>
    <d v="2018-11-01T00:00:00"/>
    <s v="Standard Class"/>
    <x v="101"/>
    <x v="101"/>
    <x v="0"/>
    <s v="United States"/>
    <s v="Los Angeles"/>
    <x v="1"/>
    <n v="90032"/>
    <x v="1"/>
    <s v="OFF-ST-10001328"/>
    <x v="1"/>
    <s v="Storage"/>
    <s v="Personal Filing Tote with Lid, Black/Gray"/>
    <x v="213"/>
    <n v="6"/>
    <n v="0"/>
    <x v="215"/>
    <x v="0"/>
  </r>
  <r>
    <n v="219"/>
    <s v="CA-2018-130162"/>
    <x v="99"/>
    <d v="2018-11-01T00:00:00"/>
    <s v="Standard Class"/>
    <x v="101"/>
    <x v="101"/>
    <x v="0"/>
    <s v="United States"/>
    <s v="Los Angeles"/>
    <x v="1"/>
    <n v="90032"/>
    <x v="1"/>
    <s v="TEC-PH-10002563"/>
    <x v="2"/>
    <s v="Phones"/>
    <s v="Adtran 1202752G1"/>
    <x v="214"/>
    <n v="3"/>
    <n v="0.2"/>
    <x v="216"/>
    <x v="0"/>
  </r>
  <r>
    <n v="220"/>
    <s v="CA-2017-169397"/>
    <x v="100"/>
    <d v="2017-12-27T00:00:00"/>
    <s v="First Class"/>
    <x v="102"/>
    <x v="102"/>
    <x v="0"/>
    <s v="United States"/>
    <s v="Dublin"/>
    <x v="24"/>
    <n v="43017"/>
    <x v="3"/>
    <s v="OFF-FA-10000585"/>
    <x v="1"/>
    <s v="Fasteners"/>
    <s v="OIC Bulk Pack Metal Binder Clips"/>
    <x v="215"/>
    <n v="2"/>
    <n v="0.2"/>
    <x v="217"/>
    <x v="1"/>
  </r>
  <r>
    <n v="221"/>
    <s v="CA-2017-169397"/>
    <x v="100"/>
    <d v="2017-12-27T00:00:00"/>
    <s v="First Class"/>
    <x v="102"/>
    <x v="102"/>
    <x v="0"/>
    <s v="United States"/>
    <s v="Dublin"/>
    <x v="24"/>
    <n v="43017"/>
    <x v="3"/>
    <s v="OFF-PA-10004000"/>
    <x v="1"/>
    <s v="Paper"/>
    <s v="While You Were Out Pads, 50 per Pad, 4 x 5 1/4, Green Cycle"/>
    <x v="216"/>
    <n v="6"/>
    <n v="0.2"/>
    <x v="218"/>
    <x v="1"/>
  </r>
  <r>
    <n v="222"/>
    <s v="CA-2017-169397"/>
    <x v="100"/>
    <d v="2017-12-27T00:00:00"/>
    <s v="First Class"/>
    <x v="102"/>
    <x v="102"/>
    <x v="0"/>
    <s v="United States"/>
    <s v="Dublin"/>
    <x v="24"/>
    <n v="43017"/>
    <x v="3"/>
    <s v="OFF-BI-10002852"/>
    <x v="1"/>
    <s v="Binders"/>
    <s v="Ibico Standard Transparent Covers"/>
    <x v="217"/>
    <n v="4"/>
    <n v="0.7"/>
    <x v="219"/>
    <x v="1"/>
  </r>
  <r>
    <n v="223"/>
    <s v="CA-2017-169397"/>
    <x v="100"/>
    <d v="2017-12-27T00:00:00"/>
    <s v="First Class"/>
    <x v="102"/>
    <x v="102"/>
    <x v="0"/>
    <s v="United States"/>
    <s v="Dublin"/>
    <x v="24"/>
    <n v="43017"/>
    <x v="3"/>
    <s v="FUR-FU-10000087"/>
    <x v="0"/>
    <s v="Furnishings"/>
    <s v="Executive Impressions 14&quot; Two-Color Numerals Wall Clock"/>
    <x v="218"/>
    <n v="4"/>
    <n v="0.2"/>
    <x v="220"/>
    <x v="1"/>
  </r>
  <r>
    <n v="224"/>
    <s v="CA-2017-169397"/>
    <x v="100"/>
    <d v="2017-12-27T00:00:00"/>
    <s v="First Class"/>
    <x v="102"/>
    <x v="102"/>
    <x v="0"/>
    <s v="United States"/>
    <s v="Dublin"/>
    <x v="24"/>
    <n v="43017"/>
    <x v="3"/>
    <s v="TEC-MA-10001148"/>
    <x v="2"/>
    <s v="Machines"/>
    <s v="Swingline SM12-08 MicroCut Jam Free Shredder"/>
    <x v="219"/>
    <n v="4"/>
    <n v="0.7"/>
    <x v="221"/>
    <x v="1"/>
  </r>
  <r>
    <n v="225"/>
    <s v="CA-2017-169397"/>
    <x v="100"/>
    <d v="2017-12-27T00:00:00"/>
    <s v="First Class"/>
    <x v="102"/>
    <x v="102"/>
    <x v="0"/>
    <s v="United States"/>
    <s v="Dublin"/>
    <x v="24"/>
    <n v="43017"/>
    <x v="3"/>
    <s v="OFF-AR-10001958"/>
    <x v="1"/>
    <s v="Art"/>
    <s v="Stanley Bostitch Contemporary Electric Pencil Sharpeners"/>
    <x v="220"/>
    <n v="2"/>
    <n v="0.2"/>
    <x v="222"/>
    <x v="1"/>
  </r>
  <r>
    <n v="226"/>
    <s v="CA-2017-163055"/>
    <x v="101"/>
    <d v="2017-08-16T00:00:00"/>
    <s v="Standard Class"/>
    <x v="103"/>
    <x v="103"/>
    <x v="1"/>
    <s v="United States"/>
    <s v="Detroit"/>
    <x v="12"/>
    <n v="48227"/>
    <x v="2"/>
    <s v="OFF-AR-10001026"/>
    <x v="1"/>
    <s v="Art"/>
    <s v="Sanford Uni-Blazer View Highlighters, Chisel Tip, Yellow"/>
    <x v="221"/>
    <n v="1"/>
    <n v="0"/>
    <x v="223"/>
    <x v="0"/>
  </r>
  <r>
    <n v="227"/>
    <s v="CA-2017-163055"/>
    <x v="101"/>
    <d v="2017-08-16T00:00:00"/>
    <s v="Standard Class"/>
    <x v="103"/>
    <x v="103"/>
    <x v="1"/>
    <s v="United States"/>
    <s v="Detroit"/>
    <x v="12"/>
    <n v="48227"/>
    <x v="2"/>
    <s v="FUR-TA-10003748"/>
    <x v="0"/>
    <s v="Tables"/>
    <s v="Bevis 36 x 72 Conference Tables"/>
    <x v="222"/>
    <n v="5"/>
    <n v="0"/>
    <x v="224"/>
    <x v="0"/>
  </r>
  <r>
    <n v="228"/>
    <s v="CA-2017-163055"/>
    <x v="101"/>
    <d v="2017-08-16T00:00:00"/>
    <s v="Standard Class"/>
    <x v="103"/>
    <x v="103"/>
    <x v="1"/>
    <s v="United States"/>
    <s v="Detroit"/>
    <x v="12"/>
    <n v="48227"/>
    <x v="2"/>
    <s v="OFF-ST-10002485"/>
    <x v="1"/>
    <s v="Storage"/>
    <s v="Rogers Deluxe File Chest"/>
    <x v="223"/>
    <n v="1"/>
    <n v="0"/>
    <x v="225"/>
    <x v="0"/>
  </r>
  <r>
    <n v="229"/>
    <s v="US-2017-145436"/>
    <x v="102"/>
    <d v="2017-03-04T00:00:00"/>
    <s v="Standard Class"/>
    <x v="104"/>
    <x v="104"/>
    <x v="0"/>
    <s v="United States"/>
    <s v="Columbia"/>
    <x v="18"/>
    <n v="38401"/>
    <x v="0"/>
    <s v="FUR-CH-10004860"/>
    <x v="0"/>
    <s v="Chairs"/>
    <s v="Global Low Back Tilter Chair"/>
    <x v="224"/>
    <n v="2"/>
    <n v="0.2"/>
    <x v="226"/>
    <x v="0"/>
  </r>
  <r>
    <n v="230"/>
    <s v="US-2017-145436"/>
    <x v="102"/>
    <d v="2017-03-04T00:00:00"/>
    <s v="Standard Class"/>
    <x v="104"/>
    <x v="104"/>
    <x v="0"/>
    <s v="United States"/>
    <s v="Columbia"/>
    <x v="18"/>
    <n v="38401"/>
    <x v="0"/>
    <s v="FUR-CH-10004477"/>
    <x v="0"/>
    <s v="Chairs"/>
    <s v="Global Push Button Manager's Chair, Indigo"/>
    <x v="225"/>
    <n v="8"/>
    <n v="0.2"/>
    <x v="227"/>
    <x v="0"/>
  </r>
  <r>
    <n v="231"/>
    <s v="US-2016-156216"/>
    <x v="103"/>
    <d v="2016-09-17T00:00:00"/>
    <s v="Standard Class"/>
    <x v="105"/>
    <x v="105"/>
    <x v="1"/>
    <s v="United States"/>
    <s v="Charlotte"/>
    <x v="3"/>
    <n v="28205"/>
    <x v="0"/>
    <s v="OFF-BI-10001679"/>
    <x v="1"/>
    <s v="Binders"/>
    <s v="GBC Instant Index System for Binding Systems"/>
    <x v="226"/>
    <n v="7"/>
    <n v="0.7"/>
    <x v="228"/>
    <x v="0"/>
  </r>
  <r>
    <n v="232"/>
    <s v="US-2019-100930"/>
    <x v="104"/>
    <d v="2019-04-12T00:00:00"/>
    <s v="Standard Class"/>
    <x v="37"/>
    <x v="37"/>
    <x v="2"/>
    <s v="United States"/>
    <s v="Tampa"/>
    <x v="2"/>
    <n v="33614"/>
    <x v="0"/>
    <s v="FUR-TA-10001705"/>
    <x v="0"/>
    <s v="Tables"/>
    <s v="Bush Advantage Collection Round Conference Table"/>
    <x v="227"/>
    <n v="2"/>
    <n v="0.45"/>
    <x v="229"/>
    <x v="0"/>
  </r>
  <r>
    <n v="233"/>
    <s v="US-2019-100930"/>
    <x v="104"/>
    <d v="2019-04-12T00:00:00"/>
    <s v="Standard Class"/>
    <x v="37"/>
    <x v="37"/>
    <x v="2"/>
    <s v="United States"/>
    <s v="Tampa"/>
    <x v="2"/>
    <n v="33614"/>
    <x v="0"/>
    <s v="FUR-TA-10003473"/>
    <x v="0"/>
    <s v="Tables"/>
    <s v="Bretford Rectangular Conference Table Tops"/>
    <x v="228"/>
    <n v="3"/>
    <n v="0.45"/>
    <x v="230"/>
    <x v="0"/>
  </r>
  <r>
    <n v="234"/>
    <s v="US-2019-100930"/>
    <x v="104"/>
    <d v="2019-04-12T00:00:00"/>
    <s v="Standard Class"/>
    <x v="37"/>
    <x v="37"/>
    <x v="2"/>
    <s v="United States"/>
    <s v="Tampa"/>
    <x v="2"/>
    <n v="33614"/>
    <x v="0"/>
    <s v="OFF-BI-10001679"/>
    <x v="1"/>
    <s v="Binders"/>
    <s v="GBC Instant Index System for Binding Systems"/>
    <x v="229"/>
    <n v="2"/>
    <n v="0.7"/>
    <x v="231"/>
    <x v="0"/>
  </r>
  <r>
    <n v="235"/>
    <s v="US-2019-100930"/>
    <x v="104"/>
    <d v="2019-04-12T00:00:00"/>
    <s v="Standard Class"/>
    <x v="37"/>
    <x v="37"/>
    <x v="2"/>
    <s v="United States"/>
    <s v="Tampa"/>
    <x v="2"/>
    <n v="33614"/>
    <x v="0"/>
    <s v="FUR-FU-10004017"/>
    <x v="0"/>
    <s v="Furnishings"/>
    <s v="Tenex Contemporary Contur Chairmats for Low and Medium Pile Carpet, Computer, 39&quot; x 49&quot;"/>
    <x v="230"/>
    <n v="3"/>
    <n v="0.2"/>
    <x v="232"/>
    <x v="0"/>
  </r>
  <r>
    <n v="236"/>
    <s v="US-2019-100930"/>
    <x v="104"/>
    <d v="2019-04-12T00:00:00"/>
    <s v="Standard Class"/>
    <x v="37"/>
    <x v="37"/>
    <x v="2"/>
    <s v="United States"/>
    <s v="Tampa"/>
    <x v="2"/>
    <n v="33614"/>
    <x v="0"/>
    <s v="TEC-AC-10003832"/>
    <x v="2"/>
    <s v="Accessories"/>
    <s v="Logitech P710e Mobile Speakerphone"/>
    <x v="231"/>
    <n v="3"/>
    <n v="0.2"/>
    <x v="233"/>
    <x v="0"/>
  </r>
  <r>
    <n v="237"/>
    <s v="CA-2019-160514"/>
    <x v="105"/>
    <d v="2019-11-16T00:00:00"/>
    <s v="Standard Class"/>
    <x v="106"/>
    <x v="106"/>
    <x v="1"/>
    <s v="United States"/>
    <s v="Santa Clara"/>
    <x v="1"/>
    <n v="95051"/>
    <x v="1"/>
    <s v="OFF-PA-10002479"/>
    <x v="1"/>
    <s v="Paper"/>
    <s v="Xerox 4200 Series MultiUse Premium Copy Paper (20Lb. and 84 Bright)"/>
    <x v="232"/>
    <n v="2"/>
    <n v="0"/>
    <x v="234"/>
    <x v="0"/>
  </r>
  <r>
    <n v="238"/>
    <s v="CA-2018-157749"/>
    <x v="30"/>
    <d v="2018-06-09T00:00:00"/>
    <s v="Second Class"/>
    <x v="107"/>
    <x v="107"/>
    <x v="0"/>
    <s v="United States"/>
    <s v="Chicago"/>
    <x v="10"/>
    <n v="60610"/>
    <x v="2"/>
    <s v="OFF-PA-10003349"/>
    <x v="1"/>
    <s v="Paper"/>
    <s v="Xerox 1957"/>
    <x v="233"/>
    <n v="5"/>
    <n v="0.2"/>
    <x v="235"/>
    <x v="0"/>
  </r>
  <r>
    <n v="239"/>
    <s v="CA-2018-157749"/>
    <x v="30"/>
    <d v="2018-06-09T00:00:00"/>
    <s v="Second Class"/>
    <x v="107"/>
    <x v="107"/>
    <x v="0"/>
    <s v="United States"/>
    <s v="Chicago"/>
    <x v="10"/>
    <n v="60610"/>
    <x v="2"/>
    <s v="FUR-FU-10000576"/>
    <x v="0"/>
    <s v="Furnishings"/>
    <s v="Luxo Professional Fluorescent Magnifier Lamp with Clamp-Mount Base"/>
    <x v="234"/>
    <n v="5"/>
    <n v="0.6"/>
    <x v="236"/>
    <x v="0"/>
  </r>
  <r>
    <n v="240"/>
    <s v="CA-2018-157749"/>
    <x v="30"/>
    <d v="2018-06-09T00:00:00"/>
    <s v="Second Class"/>
    <x v="107"/>
    <x v="107"/>
    <x v="0"/>
    <s v="United States"/>
    <s v="Chicago"/>
    <x v="10"/>
    <n v="60610"/>
    <x v="2"/>
    <s v="FUR-FU-10004351"/>
    <x v="0"/>
    <s v="Furnishings"/>
    <s v="Staple-based wall hangings"/>
    <x v="235"/>
    <n v="3"/>
    <n v="0.6"/>
    <x v="237"/>
    <x v="0"/>
  </r>
  <r>
    <n v="241"/>
    <s v="CA-2018-157749"/>
    <x v="30"/>
    <d v="2018-06-09T00:00:00"/>
    <s v="Second Class"/>
    <x v="107"/>
    <x v="107"/>
    <x v="0"/>
    <s v="United States"/>
    <s v="Chicago"/>
    <x v="10"/>
    <n v="60610"/>
    <x v="2"/>
    <s v="TEC-PH-10000011"/>
    <x v="2"/>
    <s v="Phones"/>
    <s v="PureGear Roll-On Screen Protector"/>
    <x v="236"/>
    <n v="2"/>
    <n v="0.2"/>
    <x v="238"/>
    <x v="0"/>
  </r>
  <r>
    <n v="242"/>
    <s v="CA-2018-157749"/>
    <x v="30"/>
    <d v="2018-06-09T00:00:00"/>
    <s v="Second Class"/>
    <x v="107"/>
    <x v="107"/>
    <x v="0"/>
    <s v="United States"/>
    <s v="Chicago"/>
    <x v="10"/>
    <n v="60610"/>
    <x v="2"/>
    <s v="FUR-TA-10002607"/>
    <x v="0"/>
    <s v="Tables"/>
    <s v="KI Conference Tables"/>
    <x v="237"/>
    <n v="5"/>
    <n v="0.5"/>
    <x v="239"/>
    <x v="0"/>
  </r>
  <r>
    <n v="243"/>
    <s v="CA-2018-157749"/>
    <x v="30"/>
    <d v="2018-06-09T00:00:00"/>
    <s v="Second Class"/>
    <x v="107"/>
    <x v="107"/>
    <x v="0"/>
    <s v="United States"/>
    <s v="Chicago"/>
    <x v="10"/>
    <n v="60610"/>
    <x v="2"/>
    <s v="FUR-FU-10002505"/>
    <x v="0"/>
    <s v="Furnishings"/>
    <s v="Eldon 100 Class Desk Accessories"/>
    <x v="238"/>
    <n v="3"/>
    <n v="0.6"/>
    <x v="240"/>
    <x v="0"/>
  </r>
  <r>
    <n v="244"/>
    <s v="CA-2018-157749"/>
    <x v="30"/>
    <d v="2018-06-09T00:00:00"/>
    <s v="Second Class"/>
    <x v="107"/>
    <x v="107"/>
    <x v="0"/>
    <s v="United States"/>
    <s v="Chicago"/>
    <x v="10"/>
    <n v="60610"/>
    <x v="2"/>
    <s v="OFF-AR-10004685"/>
    <x v="1"/>
    <s v="Art"/>
    <s v="Binney &amp; Smith Crayola Metallic Colored Pencils, 8-Color Set"/>
    <x v="191"/>
    <n v="2"/>
    <n v="0.2"/>
    <x v="193"/>
    <x v="0"/>
  </r>
  <r>
    <n v="245"/>
    <s v="CA-2016-131926"/>
    <x v="106"/>
    <d v="2016-06-06T00:00:00"/>
    <s v="Second Class"/>
    <x v="108"/>
    <x v="108"/>
    <x v="2"/>
    <s v="United States"/>
    <s v="Lakeville"/>
    <x v="11"/>
    <n v="55044"/>
    <x v="2"/>
    <s v="FUR-CH-10004063"/>
    <x v="0"/>
    <s v="Chairs"/>
    <s v="Global Deluxe High-Back Manager's Chair"/>
    <x v="239"/>
    <n v="7"/>
    <n v="0"/>
    <x v="241"/>
    <x v="0"/>
  </r>
  <r>
    <n v="246"/>
    <s v="CA-2016-131926"/>
    <x v="106"/>
    <d v="2016-06-06T00:00:00"/>
    <s v="Second Class"/>
    <x v="108"/>
    <x v="108"/>
    <x v="2"/>
    <s v="United States"/>
    <s v="Lakeville"/>
    <x v="11"/>
    <n v="55044"/>
    <x v="2"/>
    <s v="OFF-ST-10002276"/>
    <x v="1"/>
    <s v="Storage"/>
    <s v="Safco Steel Mobile File Cart"/>
    <x v="240"/>
    <n v="2"/>
    <n v="0"/>
    <x v="242"/>
    <x v="0"/>
  </r>
  <r>
    <n v="247"/>
    <s v="CA-2016-131926"/>
    <x v="106"/>
    <d v="2016-06-06T00:00:00"/>
    <s v="Second Class"/>
    <x v="108"/>
    <x v="108"/>
    <x v="2"/>
    <s v="United States"/>
    <s v="Lakeville"/>
    <x v="11"/>
    <n v="55044"/>
    <x v="2"/>
    <s v="OFF-PA-10004082"/>
    <x v="1"/>
    <s v="Paper"/>
    <s v="Adams Telephone Message Book w/Frequently-Called Numbers Space, 400 Messages per Book"/>
    <x v="241"/>
    <n v="6"/>
    <n v="0"/>
    <x v="243"/>
    <x v="0"/>
  </r>
  <r>
    <n v="248"/>
    <s v="CA-2016-131926"/>
    <x v="106"/>
    <d v="2016-06-06T00:00:00"/>
    <s v="Second Class"/>
    <x v="108"/>
    <x v="108"/>
    <x v="2"/>
    <s v="United States"/>
    <s v="Lakeville"/>
    <x v="11"/>
    <n v="55044"/>
    <x v="2"/>
    <s v="OFF-AP-10002945"/>
    <x v="1"/>
    <s v="Appliances"/>
    <s v="Honeywell Enviracaire Portable HEPA Air Cleaner for 17' x 22' Room"/>
    <x v="242"/>
    <n v="5"/>
    <n v="0"/>
    <x v="244"/>
    <x v="0"/>
  </r>
  <r>
    <n v="249"/>
    <s v="CA-2016-131926"/>
    <x v="106"/>
    <d v="2016-06-06T00:00:00"/>
    <s v="Second Class"/>
    <x v="108"/>
    <x v="108"/>
    <x v="2"/>
    <s v="United States"/>
    <s v="Lakeville"/>
    <x v="11"/>
    <n v="55044"/>
    <x v="2"/>
    <s v="OFF-PA-10000061"/>
    <x v="1"/>
    <s v="Paper"/>
    <s v="Xerox 205"/>
    <x v="243"/>
    <n v="4"/>
    <n v="0"/>
    <x v="245"/>
    <x v="0"/>
  </r>
  <r>
    <n v="250"/>
    <s v="CA-2018-154739"/>
    <x v="107"/>
    <d v="2018-12-15T00:00:00"/>
    <s v="Second Class"/>
    <x v="109"/>
    <x v="109"/>
    <x v="0"/>
    <s v="United States"/>
    <s v="San Francisco"/>
    <x v="1"/>
    <n v="94109"/>
    <x v="1"/>
    <s v="FUR-CH-10002965"/>
    <x v="0"/>
    <s v="Chairs"/>
    <s v="Global Leather Highback Executive Chair with Pneumatic Height Adjustment, Black"/>
    <x v="244"/>
    <n v="2"/>
    <n v="0.2"/>
    <x v="246"/>
    <x v="0"/>
  </r>
  <r>
    <n v="251"/>
    <s v="CA-2018-145625"/>
    <x v="108"/>
    <d v="2018-09-17T00:00:00"/>
    <s v="Standard Class"/>
    <x v="110"/>
    <x v="110"/>
    <x v="0"/>
    <s v="United States"/>
    <s v="San Diego"/>
    <x v="1"/>
    <n v="92037"/>
    <x v="1"/>
    <s v="OFF-PA-10004569"/>
    <x v="1"/>
    <s v="Paper"/>
    <s v="Wirebound Message Books, Two 4 1/4&quot; x 5&quot; Forms per Page"/>
    <x v="245"/>
    <n v="1"/>
    <n v="0"/>
    <x v="247"/>
    <x v="0"/>
  </r>
  <r>
    <n v="252"/>
    <s v="CA-2018-145625"/>
    <x v="108"/>
    <d v="2018-09-17T00:00:00"/>
    <s v="Standard Class"/>
    <x v="110"/>
    <x v="110"/>
    <x v="0"/>
    <s v="United States"/>
    <s v="San Diego"/>
    <x v="1"/>
    <n v="92037"/>
    <x v="1"/>
    <s v="TEC-AC-10003832"/>
    <x v="2"/>
    <s v="Accessories"/>
    <s v="Logitech P710e Mobile Speakerphone"/>
    <x v="246"/>
    <n v="13"/>
    <n v="0"/>
    <x v="248"/>
    <x v="0"/>
  </r>
  <r>
    <n v="253"/>
    <s v="CA-2018-146941"/>
    <x v="107"/>
    <d v="2018-12-13T00:00:00"/>
    <s v="First Class"/>
    <x v="111"/>
    <x v="111"/>
    <x v="0"/>
    <s v="United States"/>
    <s v="New York City"/>
    <x v="15"/>
    <n v="10024"/>
    <x v="3"/>
    <s v="OFF-ST-10001228"/>
    <x v="1"/>
    <s v="Storage"/>
    <s v="Fellowes Personal Hanging Folder Files, Navy"/>
    <x v="247"/>
    <n v="6"/>
    <n v="0"/>
    <x v="249"/>
    <x v="0"/>
  </r>
  <r>
    <n v="254"/>
    <s v="CA-2018-146941"/>
    <x v="107"/>
    <d v="2018-12-13T00:00:00"/>
    <s v="First Class"/>
    <x v="111"/>
    <x v="111"/>
    <x v="0"/>
    <s v="United States"/>
    <s v="New York City"/>
    <x v="15"/>
    <n v="10024"/>
    <x v="3"/>
    <s v="OFF-EN-10003296"/>
    <x v="1"/>
    <s v="Envelopes"/>
    <s v="Tyvek Side-Opening Peel &amp; Seel Expanding Envelopes"/>
    <x v="248"/>
    <n v="4"/>
    <n v="0"/>
    <x v="250"/>
    <x v="0"/>
  </r>
  <r>
    <n v="255"/>
    <s v="US-2017-159982"/>
    <x v="109"/>
    <d v="2017-12-04T00:00:00"/>
    <s v="Standard Class"/>
    <x v="112"/>
    <x v="112"/>
    <x v="1"/>
    <s v="United States"/>
    <s v="Chicago"/>
    <x v="10"/>
    <n v="60623"/>
    <x v="2"/>
    <s v="FUR-FU-10002505"/>
    <x v="0"/>
    <s v="Furnishings"/>
    <s v="Eldon 100 Class Desk Accessories"/>
    <x v="249"/>
    <n v="9"/>
    <n v="0.6"/>
    <x v="251"/>
    <x v="0"/>
  </r>
  <r>
    <n v="256"/>
    <s v="US-2017-159982"/>
    <x v="109"/>
    <d v="2017-12-04T00:00:00"/>
    <s v="Standard Class"/>
    <x v="112"/>
    <x v="112"/>
    <x v="1"/>
    <s v="United States"/>
    <s v="Chicago"/>
    <x v="10"/>
    <n v="60623"/>
    <x v="2"/>
    <s v="OFF-ST-10004804"/>
    <x v="1"/>
    <s v="Storage"/>
    <s v="Belkin 19&quot; Vented Equipment Shelf, Black"/>
    <x v="250"/>
    <n v="2"/>
    <n v="0.2"/>
    <x v="252"/>
    <x v="0"/>
  </r>
  <r>
    <n v="257"/>
    <s v="US-2017-159982"/>
    <x v="109"/>
    <d v="2017-12-04T00:00:00"/>
    <s v="Standard Class"/>
    <x v="112"/>
    <x v="112"/>
    <x v="1"/>
    <s v="United States"/>
    <s v="Chicago"/>
    <x v="10"/>
    <n v="60623"/>
    <x v="2"/>
    <s v="OFF-ST-10001590"/>
    <x v="1"/>
    <s v="Storage"/>
    <s v="Tenex Personal Project File with Scoop Front Design, Black"/>
    <x v="251"/>
    <n v="5"/>
    <n v="0.2"/>
    <x v="253"/>
    <x v="0"/>
  </r>
  <r>
    <n v="258"/>
    <s v="US-2017-159982"/>
    <x v="109"/>
    <d v="2017-12-04T00:00:00"/>
    <s v="Standard Class"/>
    <x v="112"/>
    <x v="112"/>
    <x v="1"/>
    <s v="United States"/>
    <s v="Chicago"/>
    <x v="10"/>
    <n v="60623"/>
    <x v="2"/>
    <s v="TEC-PH-10001580"/>
    <x v="2"/>
    <s v="Phones"/>
    <s v="Logitech Mobile Speakerphone P710e - speaker phone"/>
    <x v="252"/>
    <n v="6"/>
    <n v="0.2"/>
    <x v="254"/>
    <x v="0"/>
  </r>
  <r>
    <n v="259"/>
    <s v="CA-2019-163139"/>
    <x v="96"/>
    <d v="2019-12-03T00:00:00"/>
    <s v="Second Class"/>
    <x v="113"/>
    <x v="113"/>
    <x v="0"/>
    <s v="United States"/>
    <s v="New York City"/>
    <x v="15"/>
    <n v="10009"/>
    <x v="3"/>
    <s v="TEC-AC-10000290"/>
    <x v="2"/>
    <s v="Accessories"/>
    <s v="Sabrent 4-Port USB 2.0 Hub"/>
    <x v="253"/>
    <n v="3"/>
    <n v="0"/>
    <x v="255"/>
    <x v="0"/>
  </r>
  <r>
    <n v="260"/>
    <s v="CA-2019-163139"/>
    <x v="96"/>
    <d v="2019-12-03T00:00:00"/>
    <s v="Second Class"/>
    <x v="113"/>
    <x v="113"/>
    <x v="0"/>
    <s v="United States"/>
    <s v="New York City"/>
    <x v="15"/>
    <n v="10009"/>
    <x v="3"/>
    <s v="OFF-ST-10002790"/>
    <x v="1"/>
    <s v="Storage"/>
    <s v="Safco Industrial Shelving"/>
    <x v="254"/>
    <n v="3"/>
    <n v="0"/>
    <x v="256"/>
    <x v="0"/>
  </r>
  <r>
    <n v="261"/>
    <s v="CA-2019-163139"/>
    <x v="96"/>
    <d v="2019-12-03T00:00:00"/>
    <s v="Second Class"/>
    <x v="113"/>
    <x v="113"/>
    <x v="0"/>
    <s v="United States"/>
    <s v="New York City"/>
    <x v="15"/>
    <n v="10009"/>
    <x v="3"/>
    <s v="OFF-BI-10003460"/>
    <x v="1"/>
    <s v="Binders"/>
    <s v="Acco 3-Hole Punch"/>
    <x v="255"/>
    <n v="5"/>
    <n v="0.2"/>
    <x v="257"/>
    <x v="0"/>
  </r>
  <r>
    <n v="262"/>
    <s v="US-2019-155299"/>
    <x v="110"/>
    <d v="2019-06-12T00:00:00"/>
    <s v="Standard Class"/>
    <x v="114"/>
    <x v="114"/>
    <x v="1"/>
    <s v="United States"/>
    <s v="Pasadena"/>
    <x v="5"/>
    <n v="77506"/>
    <x v="2"/>
    <s v="OFF-AP-10002203"/>
    <x v="1"/>
    <s v="Appliances"/>
    <s v="Eureka Disposable Bags for Sanitaire Vibra Groomer I Upright Vac"/>
    <x v="256"/>
    <n v="2"/>
    <n v="0.8"/>
    <x v="258"/>
    <x v="0"/>
  </r>
  <r>
    <n v="263"/>
    <s v="US-2016-106992"/>
    <x v="111"/>
    <d v="2016-09-21T00:00:00"/>
    <s v="Second Class"/>
    <x v="115"/>
    <x v="115"/>
    <x v="1"/>
    <s v="United States"/>
    <s v="Houston"/>
    <x v="5"/>
    <n v="77036"/>
    <x v="2"/>
    <s v="TEC-MA-10000822"/>
    <x v="2"/>
    <s v="Machines"/>
    <s v="Lexmark MX611dhe Monochrome Laser Printer"/>
    <x v="257"/>
    <n v="3"/>
    <n v="0.4"/>
    <x v="259"/>
    <x v="0"/>
  </r>
  <r>
    <n v="264"/>
    <s v="US-2016-106992"/>
    <x v="111"/>
    <d v="2016-09-21T00:00:00"/>
    <s v="Second Class"/>
    <x v="115"/>
    <x v="115"/>
    <x v="1"/>
    <s v="United States"/>
    <s v="Houston"/>
    <x v="5"/>
    <n v="77036"/>
    <x v="2"/>
    <s v="TEC-MA-10003353"/>
    <x v="2"/>
    <s v="Machines"/>
    <s v="Xerox WorkCentre 6505DN Laser Multifunction Printer"/>
    <x v="258"/>
    <n v="7"/>
    <n v="0.4"/>
    <x v="260"/>
    <x v="0"/>
  </r>
  <r>
    <n v="265"/>
    <s v="CA-2018-125318"/>
    <x v="112"/>
    <d v="2018-06-13T00:00:00"/>
    <s v="Standard Class"/>
    <x v="116"/>
    <x v="116"/>
    <x v="0"/>
    <s v="United States"/>
    <s v="Chicago"/>
    <x v="10"/>
    <n v="60610"/>
    <x v="2"/>
    <s v="TEC-PH-10001433"/>
    <x v="2"/>
    <s v="Phones"/>
    <s v="Cisco Small Business SPA 502G VoIP phone"/>
    <x v="259"/>
    <n v="4"/>
    <n v="0.2"/>
    <x v="261"/>
    <x v="0"/>
  </r>
  <r>
    <n v="266"/>
    <s v="CA-2017-155040"/>
    <x v="113"/>
    <d v="2017-11-15T00:00:00"/>
    <s v="Standard Class"/>
    <x v="117"/>
    <x v="117"/>
    <x v="0"/>
    <s v="United States"/>
    <s v="Brentwood"/>
    <x v="1"/>
    <n v="94513"/>
    <x v="1"/>
    <s v="TEC-AC-10004469"/>
    <x v="2"/>
    <s v="Accessories"/>
    <s v="Microsoft Sculpt Comfort Mouse"/>
    <x v="260"/>
    <n v="2"/>
    <n v="0"/>
    <x v="262"/>
    <x v="0"/>
  </r>
  <r>
    <n v="267"/>
    <s v="CA-2019-136826"/>
    <x v="114"/>
    <d v="2019-06-20T00:00:00"/>
    <s v="Standard Class"/>
    <x v="118"/>
    <x v="118"/>
    <x v="1"/>
    <s v="United States"/>
    <s v="Chapel Hill"/>
    <x v="3"/>
    <n v="27514"/>
    <x v="0"/>
    <s v="OFF-AR-10003602"/>
    <x v="1"/>
    <s v="Art"/>
    <s v="Quartet Omega Colored Chalk, 12/Pack"/>
    <x v="261"/>
    <n v="3"/>
    <n v="0.2"/>
    <x v="263"/>
    <x v="0"/>
  </r>
  <r>
    <n v="268"/>
    <s v="CA-2018-111010"/>
    <x v="115"/>
    <d v="2018-01-28T00:00:00"/>
    <s v="Standard Class"/>
    <x v="38"/>
    <x v="38"/>
    <x v="0"/>
    <s v="United States"/>
    <s v="Morristown"/>
    <x v="30"/>
    <n v="7960"/>
    <x v="3"/>
    <s v="OFF-FA-10003472"/>
    <x v="1"/>
    <s v="Fasteners"/>
    <s v="Bagged Rubber Bands"/>
    <x v="262"/>
    <n v="6"/>
    <n v="0"/>
    <x v="264"/>
    <x v="0"/>
  </r>
  <r>
    <n v="269"/>
    <s v="US-2019-145366"/>
    <x v="34"/>
    <d v="2019-12-13T00:00:00"/>
    <s v="Standard Class"/>
    <x v="119"/>
    <x v="119"/>
    <x v="1"/>
    <s v="United States"/>
    <s v="Cincinnati"/>
    <x v="24"/>
    <n v="45231"/>
    <x v="3"/>
    <s v="OFF-ST-10004180"/>
    <x v="1"/>
    <s v="Storage"/>
    <s v="Safco Commercial Shelving"/>
    <x v="263"/>
    <n v="1"/>
    <n v="0.2"/>
    <x v="265"/>
    <x v="0"/>
  </r>
  <r>
    <n v="270"/>
    <s v="US-2019-145366"/>
    <x v="34"/>
    <d v="2019-12-13T00:00:00"/>
    <s v="Standard Class"/>
    <x v="119"/>
    <x v="119"/>
    <x v="1"/>
    <s v="United States"/>
    <s v="Cincinnati"/>
    <x v="24"/>
    <n v="45231"/>
    <x v="3"/>
    <s v="OFF-EN-10004386"/>
    <x v="1"/>
    <s v="Envelopes"/>
    <s v="Recycled Interoffice Envelopes with String and Button Closure, 10 x 13"/>
    <x v="264"/>
    <n v="3"/>
    <n v="0.2"/>
    <x v="266"/>
    <x v="0"/>
  </r>
  <r>
    <n v="271"/>
    <s v="CA-2019-163979"/>
    <x v="116"/>
    <d v="2020-01-02T00:00:00"/>
    <s v="Second Class"/>
    <x v="120"/>
    <x v="120"/>
    <x v="1"/>
    <s v="United States"/>
    <s v="San Francisco"/>
    <x v="1"/>
    <n v="94110"/>
    <x v="1"/>
    <s v="OFF-ST-10003208"/>
    <x v="1"/>
    <s v="Storage"/>
    <s v="Adjustable Depth Letter/Legal Cart"/>
    <x v="265"/>
    <n v="4"/>
    <n v="0"/>
    <x v="267"/>
    <x v="0"/>
  </r>
  <r>
    <n v="272"/>
    <s v="CA-2017-155334"/>
    <x v="117"/>
    <d v="2017-07-31T00:00:00"/>
    <s v="First Class"/>
    <x v="66"/>
    <x v="66"/>
    <x v="0"/>
    <s v="United States"/>
    <s v="San Francisco"/>
    <x v="1"/>
    <n v="94109"/>
    <x v="1"/>
    <s v="TEC-AC-10003628"/>
    <x v="2"/>
    <s v="Accessories"/>
    <s v="Logitech 910-002974 M325 Wireless Mouse for Web Scrolling"/>
    <x v="266"/>
    <n v="7"/>
    <n v="0"/>
    <x v="268"/>
    <x v="0"/>
  </r>
  <r>
    <n v="273"/>
    <s v="CA-2017-155334"/>
    <x v="117"/>
    <d v="2017-07-31T00:00:00"/>
    <s v="First Class"/>
    <x v="66"/>
    <x v="66"/>
    <x v="0"/>
    <s v="United States"/>
    <s v="San Francisco"/>
    <x v="1"/>
    <n v="94109"/>
    <x v="1"/>
    <s v="FUR-FU-10003274"/>
    <x v="0"/>
    <s v="Furnishings"/>
    <s v="Regeneration Desk Collection"/>
    <x v="267"/>
    <n v="3"/>
    <n v="0"/>
    <x v="269"/>
    <x v="0"/>
  </r>
  <r>
    <n v="274"/>
    <s v="CA-2017-155334"/>
    <x v="117"/>
    <d v="2017-07-31T00:00:00"/>
    <s v="First Class"/>
    <x v="66"/>
    <x v="66"/>
    <x v="0"/>
    <s v="United States"/>
    <s v="San Francisco"/>
    <x v="1"/>
    <n v="94109"/>
    <x v="1"/>
    <s v="OFF-BI-10002557"/>
    <x v="1"/>
    <s v="Binders"/>
    <s v="Presstex Flexible Ring Binders"/>
    <x v="268"/>
    <n v="3"/>
    <n v="0.2"/>
    <x v="270"/>
    <x v="0"/>
  </r>
  <r>
    <n v="275"/>
    <s v="CA-2019-118136"/>
    <x v="118"/>
    <d v="2019-09-17T00:00:00"/>
    <s v="First Class"/>
    <x v="121"/>
    <x v="121"/>
    <x v="1"/>
    <s v="United States"/>
    <s v="Inglewood"/>
    <x v="1"/>
    <n v="90301"/>
    <x v="1"/>
    <s v="OFF-PA-10002615"/>
    <x v="1"/>
    <s v="Paper"/>
    <s v="Ampad Gold Fibre Wirebound Steno Books, 6&quot; x 9&quot;, Gregg Ruled"/>
    <x v="138"/>
    <n v="2"/>
    <n v="0"/>
    <x v="271"/>
    <x v="0"/>
  </r>
  <r>
    <n v="276"/>
    <s v="CA-2019-118136"/>
    <x v="118"/>
    <d v="2019-09-17T00:00:00"/>
    <s v="First Class"/>
    <x v="121"/>
    <x v="121"/>
    <x v="1"/>
    <s v="United States"/>
    <s v="Inglewood"/>
    <x v="1"/>
    <n v="90301"/>
    <x v="1"/>
    <s v="OFF-AR-10001427"/>
    <x v="1"/>
    <s v="Art"/>
    <s v="Newell 330"/>
    <x v="156"/>
    <n v="1"/>
    <n v="0"/>
    <x v="272"/>
    <x v="0"/>
  </r>
  <r>
    <n v="277"/>
    <s v="CA-2019-132976"/>
    <x v="119"/>
    <d v="2019-10-17T00:00:00"/>
    <s v="Standard Class"/>
    <x v="122"/>
    <x v="122"/>
    <x v="1"/>
    <s v="United States"/>
    <s v="Philadelphia"/>
    <x v="9"/>
    <n v="19140"/>
    <x v="3"/>
    <s v="OFF-PA-10000673"/>
    <x v="1"/>
    <s v="Paper"/>
    <s v="Post-it “Important Message” Note Pad, Neon Colors, 50 Sheets/Pad"/>
    <x v="25"/>
    <n v="2"/>
    <n v="0.2"/>
    <x v="273"/>
    <x v="0"/>
  </r>
  <r>
    <n v="278"/>
    <s v="CA-2019-132976"/>
    <x v="119"/>
    <d v="2019-10-17T00:00:00"/>
    <s v="Standard Class"/>
    <x v="122"/>
    <x v="122"/>
    <x v="1"/>
    <s v="United States"/>
    <s v="Philadelphia"/>
    <x v="9"/>
    <n v="19140"/>
    <x v="3"/>
    <s v="OFF-PA-10004470"/>
    <x v="1"/>
    <s v="Paper"/>
    <s v="Adams Write n' Stick Phone Message Book, 11&quot; X 5 1/4&quot;, 200 Messages"/>
    <x v="269"/>
    <n v="4"/>
    <n v="0.2"/>
    <x v="274"/>
    <x v="0"/>
  </r>
  <r>
    <n v="279"/>
    <s v="CA-2019-132976"/>
    <x v="119"/>
    <d v="2019-10-17T00:00:00"/>
    <s v="Standard Class"/>
    <x v="122"/>
    <x v="122"/>
    <x v="1"/>
    <s v="United States"/>
    <s v="Philadelphia"/>
    <x v="9"/>
    <n v="19140"/>
    <x v="3"/>
    <s v="OFF-ST-10000876"/>
    <x v="1"/>
    <s v="Storage"/>
    <s v="Eldon Simplefile Box Office"/>
    <x v="270"/>
    <n v="6"/>
    <n v="0.2"/>
    <x v="275"/>
    <x v="0"/>
  </r>
  <r>
    <n v="280"/>
    <s v="CA-2019-132976"/>
    <x v="119"/>
    <d v="2019-10-17T00:00:00"/>
    <s v="Standard Class"/>
    <x v="122"/>
    <x v="122"/>
    <x v="1"/>
    <s v="United States"/>
    <s v="Philadelphia"/>
    <x v="9"/>
    <n v="19140"/>
    <x v="3"/>
    <s v="OFF-LA-10002043"/>
    <x v="1"/>
    <s v="Labels"/>
    <s v="Avery 489"/>
    <x v="271"/>
    <n v="3"/>
    <n v="0.2"/>
    <x v="276"/>
    <x v="0"/>
  </r>
  <r>
    <n v="281"/>
    <s v="US-2017-161991"/>
    <x v="120"/>
    <d v="2017-09-28T00:00:00"/>
    <s v="Second Class"/>
    <x v="56"/>
    <x v="56"/>
    <x v="0"/>
    <s v="United States"/>
    <s v="Houston"/>
    <x v="5"/>
    <n v="77070"/>
    <x v="2"/>
    <s v="OFF-BI-10004967"/>
    <x v="1"/>
    <s v="Binders"/>
    <s v="Round Ring Binders"/>
    <x v="272"/>
    <n v="5"/>
    <n v="0.8"/>
    <x v="277"/>
    <x v="0"/>
  </r>
  <r>
    <n v="282"/>
    <s v="US-2017-161991"/>
    <x v="120"/>
    <d v="2017-09-28T00:00:00"/>
    <s v="Second Class"/>
    <x v="56"/>
    <x v="56"/>
    <x v="0"/>
    <s v="United States"/>
    <s v="Houston"/>
    <x v="5"/>
    <n v="77070"/>
    <x v="2"/>
    <s v="TEC-PH-10001760"/>
    <x v="2"/>
    <s v="Phones"/>
    <s v="Bose SoundLink Bluetooth Speaker"/>
    <x v="273"/>
    <n v="7"/>
    <n v="0.2"/>
    <x v="278"/>
    <x v="0"/>
  </r>
  <r>
    <n v="283"/>
    <s v="CA-2017-130890"/>
    <x v="121"/>
    <d v="2017-11-06T00:00:00"/>
    <s v="Standard Class"/>
    <x v="123"/>
    <x v="123"/>
    <x v="0"/>
    <s v="United States"/>
    <s v="Los Angeles"/>
    <x v="1"/>
    <n v="90004"/>
    <x v="1"/>
    <s v="FUR-TA-10002903"/>
    <x v="0"/>
    <s v="Tables"/>
    <s v="Bevis Round Bullnose 29&quot; High Table Top"/>
    <x v="274"/>
    <n v="5"/>
    <n v="0.2"/>
    <x v="279"/>
    <x v="0"/>
  </r>
  <r>
    <n v="284"/>
    <s v="CA-2017-130883"/>
    <x v="120"/>
    <d v="2017-10-02T00:00:00"/>
    <s v="Standard Class"/>
    <x v="14"/>
    <x v="14"/>
    <x v="0"/>
    <s v="United States"/>
    <s v="Portland"/>
    <x v="21"/>
    <n v="97206"/>
    <x v="1"/>
    <s v="OFF-PA-10000474"/>
    <x v="1"/>
    <s v="Paper"/>
    <s v="Easy-staple paper"/>
    <x v="275"/>
    <n v="5"/>
    <n v="0.2"/>
    <x v="280"/>
    <x v="0"/>
  </r>
  <r>
    <n v="285"/>
    <s v="CA-2017-130883"/>
    <x v="120"/>
    <d v="2017-10-02T00:00:00"/>
    <s v="Standard Class"/>
    <x v="14"/>
    <x v="14"/>
    <x v="0"/>
    <s v="United States"/>
    <s v="Portland"/>
    <x v="21"/>
    <n v="97206"/>
    <x v="1"/>
    <s v="TEC-AC-10001956"/>
    <x v="2"/>
    <s v="Accessories"/>
    <s v="Microsoft Arc Touch Mouse"/>
    <x v="276"/>
    <n v="5"/>
    <n v="0.2"/>
    <x v="281"/>
    <x v="0"/>
  </r>
  <r>
    <n v="286"/>
    <s v="CA-2017-130883"/>
    <x v="120"/>
    <d v="2017-10-02T00:00:00"/>
    <s v="Standard Class"/>
    <x v="14"/>
    <x v="14"/>
    <x v="0"/>
    <s v="United States"/>
    <s v="Portland"/>
    <x v="21"/>
    <n v="97206"/>
    <x v="1"/>
    <s v="OFF-PA-10004100"/>
    <x v="1"/>
    <s v="Paper"/>
    <s v="Xerox 216"/>
    <x v="277"/>
    <n v="6"/>
    <n v="0.2"/>
    <x v="282"/>
    <x v="0"/>
  </r>
  <r>
    <n v="287"/>
    <s v="CA-2018-112697"/>
    <x v="122"/>
    <d v="2018-12-20T00:00:00"/>
    <s v="Second Class"/>
    <x v="124"/>
    <x v="124"/>
    <x v="1"/>
    <s v="United States"/>
    <s v="Tamarac"/>
    <x v="2"/>
    <n v="33319"/>
    <x v="0"/>
    <s v="OFF-BI-10000778"/>
    <x v="1"/>
    <s v="Binders"/>
    <s v="GBC VeloBinder Electric Binding Machine"/>
    <x v="278"/>
    <n v="7"/>
    <n v="0.7"/>
    <x v="283"/>
    <x v="0"/>
  </r>
  <r>
    <n v="288"/>
    <s v="CA-2018-112697"/>
    <x v="122"/>
    <d v="2018-12-20T00:00:00"/>
    <s v="Second Class"/>
    <x v="124"/>
    <x v="124"/>
    <x v="1"/>
    <s v="United States"/>
    <s v="Tamarac"/>
    <x v="2"/>
    <n v="33319"/>
    <x v="0"/>
    <s v="OFF-AP-10002684"/>
    <x v="1"/>
    <s v="Appliances"/>
    <s v="Acco 7-Outlet Masterpiece Power Center, Wihtout Fax/Phone Line Protection"/>
    <x v="279"/>
    <n v="2"/>
    <n v="0.2"/>
    <x v="284"/>
    <x v="0"/>
  </r>
  <r>
    <n v="289"/>
    <s v="CA-2018-112697"/>
    <x v="122"/>
    <d v="2018-12-20T00:00:00"/>
    <s v="Second Class"/>
    <x v="124"/>
    <x v="124"/>
    <x v="1"/>
    <s v="United States"/>
    <s v="Tamarac"/>
    <x v="2"/>
    <n v="33319"/>
    <x v="0"/>
    <s v="OFF-SU-10000646"/>
    <x v="1"/>
    <s v="Supplies"/>
    <s v="Premier Automatic Letter Opener"/>
    <x v="280"/>
    <n v="5"/>
    <n v="0.2"/>
    <x v="285"/>
    <x v="0"/>
  </r>
  <r>
    <n v="290"/>
    <s v="CA-2018-110772"/>
    <x v="73"/>
    <d v="2018-11-24T00:00:00"/>
    <s v="Second Class"/>
    <x v="125"/>
    <x v="125"/>
    <x v="2"/>
    <s v="United States"/>
    <s v="Columbus"/>
    <x v="24"/>
    <n v="43229"/>
    <x v="3"/>
    <s v="OFF-FA-10002983"/>
    <x v="1"/>
    <s v="Fasteners"/>
    <s v="Advantus SlideClip Paper Clips"/>
    <x v="281"/>
    <n v="7"/>
    <n v="0.2"/>
    <x v="286"/>
    <x v="0"/>
  </r>
  <r>
    <n v="291"/>
    <s v="CA-2018-110772"/>
    <x v="73"/>
    <d v="2018-11-24T00:00:00"/>
    <s v="Second Class"/>
    <x v="125"/>
    <x v="125"/>
    <x v="2"/>
    <s v="United States"/>
    <s v="Columbus"/>
    <x v="24"/>
    <n v="43229"/>
    <x v="3"/>
    <s v="OFF-LA-10004689"/>
    <x v="1"/>
    <s v="Labels"/>
    <s v="Avery 512"/>
    <x v="282"/>
    <n v="8"/>
    <n v="0.2"/>
    <x v="287"/>
    <x v="0"/>
  </r>
  <r>
    <n v="292"/>
    <s v="CA-2018-110772"/>
    <x v="73"/>
    <d v="2018-11-24T00:00:00"/>
    <s v="Second Class"/>
    <x v="125"/>
    <x v="125"/>
    <x v="2"/>
    <s v="United States"/>
    <s v="Columbus"/>
    <x v="24"/>
    <n v="43229"/>
    <x v="3"/>
    <s v="TEC-AC-10002001"/>
    <x v="2"/>
    <s v="Accessories"/>
    <s v="Logitech Wireless Gaming Headset G930"/>
    <x v="283"/>
    <n v="2"/>
    <n v="0.2"/>
    <x v="288"/>
    <x v="0"/>
  </r>
  <r>
    <n v="293"/>
    <s v="CA-2018-110772"/>
    <x v="73"/>
    <d v="2018-11-24T00:00:00"/>
    <s v="Second Class"/>
    <x v="125"/>
    <x v="125"/>
    <x v="2"/>
    <s v="United States"/>
    <s v="Columbus"/>
    <x v="24"/>
    <n v="43229"/>
    <x v="3"/>
    <s v="FUR-BO-10004709"/>
    <x v="0"/>
    <s v="Bookcases"/>
    <s v="Bush Westfield Collection Bookcases, Medium Cherry Finish"/>
    <x v="284"/>
    <n v="3"/>
    <n v="0.5"/>
    <x v="289"/>
    <x v="0"/>
  </r>
  <r>
    <n v="294"/>
    <s v="CA-2016-111451"/>
    <x v="58"/>
    <d v="2016-12-28T00:00:00"/>
    <s v="First Class"/>
    <x v="126"/>
    <x v="126"/>
    <x v="1"/>
    <s v="United States"/>
    <s v="Colorado Springs"/>
    <x v="22"/>
    <n v="80906"/>
    <x v="1"/>
    <s v="FUR-FU-10004091"/>
    <x v="0"/>
    <s v="Furnishings"/>
    <s v="Howard Miller 13&quot; Diameter Goldtone Round Wall Clock"/>
    <x v="285"/>
    <n v="8"/>
    <n v="0.2"/>
    <x v="290"/>
    <x v="0"/>
  </r>
  <r>
    <n v="295"/>
    <s v="CA-2016-111451"/>
    <x v="58"/>
    <d v="2016-12-28T00:00:00"/>
    <s v="First Class"/>
    <x v="126"/>
    <x v="126"/>
    <x v="1"/>
    <s v="United States"/>
    <s v="Colorado Springs"/>
    <x v="22"/>
    <n v="80906"/>
    <x v="1"/>
    <s v="FUR-CH-10001891"/>
    <x v="0"/>
    <s v="Chairs"/>
    <s v="Global Deluxe Office Fabric Chairs"/>
    <x v="286"/>
    <n v="3"/>
    <n v="0.2"/>
    <x v="291"/>
    <x v="0"/>
  </r>
  <r>
    <n v="296"/>
    <s v="CA-2016-111451"/>
    <x v="58"/>
    <d v="2016-12-28T00:00:00"/>
    <s v="First Class"/>
    <x v="126"/>
    <x v="126"/>
    <x v="1"/>
    <s v="United States"/>
    <s v="Colorado Springs"/>
    <x v="22"/>
    <n v="80906"/>
    <x v="1"/>
    <s v="FUR-FU-10002918"/>
    <x v="0"/>
    <s v="Furnishings"/>
    <s v="Eldon ClusterMat Chair Mat with Cordless Antistatic Protection"/>
    <x v="287"/>
    <n v="3"/>
    <n v="0.2"/>
    <x v="292"/>
    <x v="0"/>
  </r>
  <r>
    <n v="297"/>
    <s v="CA-2016-111451"/>
    <x v="58"/>
    <d v="2016-12-28T00:00:00"/>
    <s v="First Class"/>
    <x v="126"/>
    <x v="126"/>
    <x v="1"/>
    <s v="United States"/>
    <s v="Colorado Springs"/>
    <x v="22"/>
    <n v="80906"/>
    <x v="1"/>
    <s v="OFF-BI-10004593"/>
    <x v="1"/>
    <s v="Binders"/>
    <s v="Ibico Laser Imprintable Binding System Covers"/>
    <x v="288"/>
    <n v="5"/>
    <n v="0.7"/>
    <x v="293"/>
    <x v="0"/>
  </r>
  <r>
    <n v="298"/>
    <s v="CA-2016-111451"/>
    <x v="58"/>
    <d v="2016-12-28T00:00:00"/>
    <s v="First Class"/>
    <x v="126"/>
    <x v="126"/>
    <x v="1"/>
    <s v="United States"/>
    <s v="Colorado Springs"/>
    <x v="22"/>
    <n v="80906"/>
    <x v="1"/>
    <s v="OFF-FA-10004854"/>
    <x v="1"/>
    <s v="Fasteners"/>
    <s v="Vinyl Coated Wire Paper Clips in Organizer Box, 800/Box"/>
    <x v="289"/>
    <n v="3"/>
    <n v="0.2"/>
    <x v="294"/>
    <x v="0"/>
  </r>
  <r>
    <n v="299"/>
    <s v="CA-2018-142545"/>
    <x v="99"/>
    <d v="2018-11-03T00:00:00"/>
    <s v="Standard Class"/>
    <x v="63"/>
    <x v="63"/>
    <x v="1"/>
    <s v="United States"/>
    <s v="Belleville"/>
    <x v="30"/>
    <n v="7109"/>
    <x v="3"/>
    <s v="OFF-PA-10002105"/>
    <x v="1"/>
    <s v="Paper"/>
    <s v="Xerox 223"/>
    <x v="56"/>
    <n v="5"/>
    <n v="0"/>
    <x v="56"/>
    <x v="0"/>
  </r>
  <r>
    <n v="300"/>
    <s v="CA-2018-142545"/>
    <x v="99"/>
    <d v="2018-11-03T00:00:00"/>
    <s v="Standard Class"/>
    <x v="63"/>
    <x v="63"/>
    <x v="1"/>
    <s v="United States"/>
    <s v="Belleville"/>
    <x v="30"/>
    <n v="7109"/>
    <x v="3"/>
    <s v="OFF-ST-10002756"/>
    <x v="1"/>
    <s v="Storage"/>
    <s v="Tennsco Stur-D-Stor Boltless Shelving, 5 Shelves, 24&quot; Deep, Sand"/>
    <x v="290"/>
    <n v="8"/>
    <n v="0"/>
    <x v="295"/>
    <x v="0"/>
  </r>
  <r>
    <n v="301"/>
    <s v="CA-2018-142545"/>
    <x v="99"/>
    <d v="2018-11-03T00:00:00"/>
    <s v="Standard Class"/>
    <x v="63"/>
    <x v="63"/>
    <x v="1"/>
    <s v="United States"/>
    <s v="Belleville"/>
    <x v="30"/>
    <n v="7109"/>
    <x v="3"/>
    <s v="OFF-PA-10004243"/>
    <x v="1"/>
    <s v="Paper"/>
    <s v="Xerox 1939"/>
    <x v="291"/>
    <n v="3"/>
    <n v="0"/>
    <x v="296"/>
    <x v="0"/>
  </r>
  <r>
    <n v="302"/>
    <s v="CA-2018-142545"/>
    <x v="99"/>
    <d v="2018-11-03T00:00:00"/>
    <s v="Standard Class"/>
    <x v="63"/>
    <x v="63"/>
    <x v="1"/>
    <s v="United States"/>
    <s v="Belleville"/>
    <x v="30"/>
    <n v="7109"/>
    <x v="3"/>
    <s v="FUR-FU-10001861"/>
    <x v="0"/>
    <s v="Furnishings"/>
    <s v="Floodlight Indoor Halogen Bulbs, 1 Bulb per Pack, 60 Watts"/>
    <x v="292"/>
    <n v="4"/>
    <n v="0"/>
    <x v="297"/>
    <x v="0"/>
  </r>
  <r>
    <n v="303"/>
    <s v="CA-2018-142545"/>
    <x v="99"/>
    <d v="2018-11-03T00:00:00"/>
    <s v="Standard Class"/>
    <x v="63"/>
    <x v="63"/>
    <x v="1"/>
    <s v="United States"/>
    <s v="Belleville"/>
    <x v="30"/>
    <n v="7109"/>
    <x v="3"/>
    <s v="OFF-BI-10002706"/>
    <x v="1"/>
    <s v="Binders"/>
    <s v="Avery Premier Heavy-Duty Binder with Round Locking Rings"/>
    <x v="293"/>
    <n v="1"/>
    <n v="0"/>
    <x v="298"/>
    <x v="0"/>
  </r>
  <r>
    <n v="304"/>
    <s v="US-2019-152380"/>
    <x v="123"/>
    <d v="2019-11-23T00:00:00"/>
    <s v="Standard Class"/>
    <x v="101"/>
    <x v="101"/>
    <x v="0"/>
    <s v="United States"/>
    <s v="Chicago"/>
    <x v="10"/>
    <n v="60623"/>
    <x v="2"/>
    <s v="FUR-TA-10002533"/>
    <x v="0"/>
    <s v="Tables"/>
    <s v="BPI Conference Tables"/>
    <x v="294"/>
    <n v="3"/>
    <n v="0.5"/>
    <x v="299"/>
    <x v="0"/>
  </r>
  <r>
    <n v="305"/>
    <s v="CA-2017-144253"/>
    <x v="124"/>
    <d v="2017-05-09T00:00:00"/>
    <s v="Second Class"/>
    <x v="127"/>
    <x v="127"/>
    <x v="1"/>
    <s v="United States"/>
    <s v="New York City"/>
    <x v="15"/>
    <n v="10024"/>
    <x v="3"/>
    <s v="FUR-FU-10002671"/>
    <x v="0"/>
    <s v="Furnishings"/>
    <s v="Electrix 20W Halogen Replacement Bulb for Zoom-In Desk Lamp"/>
    <x v="295"/>
    <n v="2"/>
    <n v="0"/>
    <x v="300"/>
    <x v="0"/>
  </r>
  <r>
    <n v="306"/>
    <s v="CA-2016-130960"/>
    <x v="125"/>
    <d v="2017-01-04T00:00:00"/>
    <s v="Standard Class"/>
    <x v="33"/>
    <x v="33"/>
    <x v="1"/>
    <s v="United States"/>
    <s v="Taylor"/>
    <x v="12"/>
    <n v="48180"/>
    <x v="2"/>
    <s v="OFF-AR-10003651"/>
    <x v="1"/>
    <s v="Art"/>
    <s v="Newell 350"/>
    <x v="296"/>
    <n v="3"/>
    <n v="0"/>
    <x v="301"/>
    <x v="0"/>
  </r>
  <r>
    <n v="307"/>
    <s v="CA-2016-111003"/>
    <x v="106"/>
    <d v="2016-06-06T00:00:00"/>
    <s v="Standard Class"/>
    <x v="128"/>
    <x v="128"/>
    <x v="2"/>
    <s v="United States"/>
    <s v="Lakewood"/>
    <x v="30"/>
    <n v="8701"/>
    <x v="3"/>
    <s v="OFF-BI-10001072"/>
    <x v="1"/>
    <s v="Binders"/>
    <s v="GBC Clear Cover, 8-1/2 x 11, unpunched, 25 covers per pack"/>
    <x v="297"/>
    <n v="3"/>
    <n v="0"/>
    <x v="302"/>
    <x v="0"/>
  </r>
  <r>
    <n v="308"/>
    <s v="CA-2016-111003"/>
    <x v="106"/>
    <d v="2016-06-06T00:00:00"/>
    <s v="Standard Class"/>
    <x v="128"/>
    <x v="128"/>
    <x v="2"/>
    <s v="United States"/>
    <s v="Lakewood"/>
    <x v="30"/>
    <n v="8701"/>
    <x v="3"/>
    <s v="OFF-AR-10002135"/>
    <x v="1"/>
    <s v="Art"/>
    <s v="Boston Heavy-Duty Trimline Electric Pencil Sharpeners"/>
    <x v="298"/>
    <n v="6"/>
    <n v="0"/>
    <x v="303"/>
    <x v="0"/>
  </r>
  <r>
    <n v="309"/>
    <s v="CA-2019-126774"/>
    <x v="4"/>
    <d v="2019-04-17T00:00:00"/>
    <s v="First Class"/>
    <x v="129"/>
    <x v="129"/>
    <x v="0"/>
    <s v="United States"/>
    <s v="Arlington"/>
    <x v="17"/>
    <n v="22204"/>
    <x v="0"/>
    <s v="OFF-AR-10002804"/>
    <x v="1"/>
    <s v="Art"/>
    <s v="Faber Castell Col-Erase Pencils"/>
    <x v="299"/>
    <n v="1"/>
    <n v="0"/>
    <x v="304"/>
    <x v="0"/>
  </r>
  <r>
    <n v="310"/>
    <s v="CA-2018-142902"/>
    <x v="126"/>
    <d v="2018-09-14T00:00:00"/>
    <s v="Second Class"/>
    <x v="130"/>
    <x v="130"/>
    <x v="1"/>
    <s v="United States"/>
    <s v="Arvada"/>
    <x v="22"/>
    <n v="80004"/>
    <x v="1"/>
    <s v="FUR-FU-10001918"/>
    <x v="0"/>
    <s v="Furnishings"/>
    <s v="C-Line Cubicle Keepers Polyproplyene Holder With Velcro Backings"/>
    <x v="300"/>
    <n v="4"/>
    <n v="0.2"/>
    <x v="305"/>
    <x v="0"/>
  </r>
  <r>
    <n v="311"/>
    <s v="CA-2018-142902"/>
    <x v="126"/>
    <d v="2018-09-14T00:00:00"/>
    <s v="Second Class"/>
    <x v="130"/>
    <x v="130"/>
    <x v="1"/>
    <s v="United States"/>
    <s v="Arvada"/>
    <x v="22"/>
    <n v="80004"/>
    <x v="1"/>
    <s v="FUR-CH-10004086"/>
    <x v="0"/>
    <s v="Chairs"/>
    <s v="Hon 4070 Series Pagoda Armless Upholstered Stacking Chairs"/>
    <x v="301"/>
    <n v="2"/>
    <n v="0.2"/>
    <x v="306"/>
    <x v="0"/>
  </r>
  <r>
    <n v="312"/>
    <s v="CA-2018-142902"/>
    <x v="126"/>
    <d v="2018-09-14T00:00:00"/>
    <s v="Second Class"/>
    <x v="130"/>
    <x v="130"/>
    <x v="1"/>
    <s v="United States"/>
    <s v="Arvada"/>
    <x v="22"/>
    <n v="80004"/>
    <x v="1"/>
    <s v="FUR-FU-10001756"/>
    <x v="0"/>
    <s v="Furnishings"/>
    <s v="Eldon Expressions Desk Accessory, Wood Photo Frame, Mahogany"/>
    <x v="302"/>
    <n v="1"/>
    <n v="0.2"/>
    <x v="307"/>
    <x v="0"/>
  </r>
  <r>
    <n v="313"/>
    <s v="CA-2018-142902"/>
    <x v="126"/>
    <d v="2018-09-14T00:00:00"/>
    <s v="Second Class"/>
    <x v="130"/>
    <x v="130"/>
    <x v="1"/>
    <s v="United States"/>
    <s v="Arvada"/>
    <x v="22"/>
    <n v="80004"/>
    <x v="1"/>
    <s v="OFF-LA-10000634"/>
    <x v="1"/>
    <s v="Labels"/>
    <s v="Avery 509"/>
    <x v="303"/>
    <n v="3"/>
    <n v="0.2"/>
    <x v="308"/>
    <x v="0"/>
  </r>
  <r>
    <n v="314"/>
    <s v="CA-2016-120887"/>
    <x v="127"/>
    <d v="2016-10-03T00:00:00"/>
    <s v="Standard Class"/>
    <x v="131"/>
    <x v="131"/>
    <x v="1"/>
    <s v="United States"/>
    <s v="Hackensack"/>
    <x v="30"/>
    <n v="7601"/>
    <x v="3"/>
    <s v="FUR-FU-10001588"/>
    <x v="0"/>
    <s v="Furnishings"/>
    <s v="Deflect-o SuperTray Unbreakable Stackable Tray, Letter, Black"/>
    <x v="304"/>
    <n v="3"/>
    <n v="0"/>
    <x v="309"/>
    <x v="0"/>
  </r>
  <r>
    <n v="315"/>
    <s v="CA-2016-167850"/>
    <x v="128"/>
    <d v="2016-08-16T00:00:00"/>
    <s v="Standard Class"/>
    <x v="132"/>
    <x v="132"/>
    <x v="1"/>
    <s v="United States"/>
    <s v="Saint Petersburg"/>
    <x v="2"/>
    <n v="33710"/>
    <x v="0"/>
    <s v="TEC-PH-10002398"/>
    <x v="2"/>
    <s v="Phones"/>
    <s v="AT&amp;T 1070 Corded Phone"/>
    <x v="305"/>
    <n v="2"/>
    <n v="0.2"/>
    <x v="310"/>
    <x v="0"/>
  </r>
  <r>
    <n v="316"/>
    <s v="CA-2016-167850"/>
    <x v="128"/>
    <d v="2016-08-16T00:00:00"/>
    <s v="Standard Class"/>
    <x v="132"/>
    <x v="132"/>
    <x v="1"/>
    <s v="United States"/>
    <s v="Saint Petersburg"/>
    <x v="2"/>
    <n v="33710"/>
    <x v="0"/>
    <s v="OFF-PA-10001937"/>
    <x v="1"/>
    <s v="Paper"/>
    <s v="Xerox 21"/>
    <x v="12"/>
    <n v="3"/>
    <n v="0.2"/>
    <x v="12"/>
    <x v="0"/>
  </r>
  <r>
    <n v="317"/>
    <s v="CA-2016-164259"/>
    <x v="129"/>
    <d v="2016-12-30T00:00:00"/>
    <s v="First Class"/>
    <x v="133"/>
    <x v="133"/>
    <x v="1"/>
    <s v="United States"/>
    <s v="Philadelphia"/>
    <x v="9"/>
    <n v="19143"/>
    <x v="3"/>
    <s v="OFF-AR-10003373"/>
    <x v="1"/>
    <s v="Art"/>
    <s v="Boston School Pro Electric Pencil Sharpener, 1670"/>
    <x v="306"/>
    <n v="4"/>
    <n v="0.2"/>
    <x v="311"/>
    <x v="0"/>
  </r>
  <r>
    <n v="318"/>
    <s v="CA-2016-164973"/>
    <x v="130"/>
    <d v="2016-11-09T00:00:00"/>
    <s v="Standard Class"/>
    <x v="134"/>
    <x v="134"/>
    <x v="2"/>
    <s v="United States"/>
    <s v="New York City"/>
    <x v="15"/>
    <n v="10024"/>
    <x v="3"/>
    <s v="FUR-CH-10002602"/>
    <x v="0"/>
    <s v="Chairs"/>
    <s v="DMI Arturo Collection Mission-style Design Wood Chair"/>
    <x v="307"/>
    <n v="1"/>
    <n v="0.1"/>
    <x v="312"/>
    <x v="0"/>
  </r>
  <r>
    <n v="319"/>
    <s v="CA-2016-164973"/>
    <x v="130"/>
    <d v="2016-11-09T00:00:00"/>
    <s v="Standard Class"/>
    <x v="134"/>
    <x v="134"/>
    <x v="2"/>
    <s v="United States"/>
    <s v="New York City"/>
    <x v="15"/>
    <n v="10024"/>
    <x v="3"/>
    <s v="TEC-MA-10002927"/>
    <x v="2"/>
    <s v="Machines"/>
    <s v="Canon imageCLASS MF7460 Monochrome Digital Laser Multifunction Copier"/>
    <x v="308"/>
    <n v="2"/>
    <n v="0"/>
    <x v="313"/>
    <x v="0"/>
  </r>
  <r>
    <n v="320"/>
    <s v="CA-2016-164973"/>
    <x v="130"/>
    <d v="2016-11-09T00:00:00"/>
    <s v="Standard Class"/>
    <x v="134"/>
    <x v="134"/>
    <x v="2"/>
    <s v="United States"/>
    <s v="New York City"/>
    <x v="15"/>
    <n v="10024"/>
    <x v="3"/>
    <s v="TEC-PH-10004093"/>
    <x v="2"/>
    <s v="Phones"/>
    <s v="Panasonic Kx-TS550"/>
    <x v="309"/>
    <n v="6"/>
    <n v="0"/>
    <x v="314"/>
    <x v="0"/>
  </r>
  <r>
    <n v="321"/>
    <s v="CA-2016-164973"/>
    <x v="130"/>
    <d v="2016-11-09T00:00:00"/>
    <s v="Standard Class"/>
    <x v="134"/>
    <x v="134"/>
    <x v="2"/>
    <s v="United States"/>
    <s v="New York City"/>
    <x v="15"/>
    <n v="10024"/>
    <x v="3"/>
    <s v="TEC-AC-10000892"/>
    <x v="2"/>
    <s v="Accessories"/>
    <s v="NETGEAR N750 Dual Band Wi-Fi Gigabit Router"/>
    <x v="310"/>
    <n v="4"/>
    <n v="0"/>
    <x v="315"/>
    <x v="0"/>
  </r>
  <r>
    <n v="322"/>
    <s v="CA-2016-164973"/>
    <x v="130"/>
    <d v="2016-11-09T00:00:00"/>
    <s v="Standard Class"/>
    <x v="134"/>
    <x v="134"/>
    <x v="2"/>
    <s v="United States"/>
    <s v="New York City"/>
    <x v="15"/>
    <n v="10024"/>
    <x v="3"/>
    <s v="OFF-ST-10002974"/>
    <x v="1"/>
    <s v="Storage"/>
    <s v="Trav-L-File Heavy-Duty Shuttle II, Black"/>
    <x v="311"/>
    <n v="1"/>
    <n v="0"/>
    <x v="316"/>
    <x v="0"/>
  </r>
  <r>
    <n v="323"/>
    <s v="CA-2016-156601"/>
    <x v="111"/>
    <d v="2016-09-24T00:00:00"/>
    <s v="Standard Class"/>
    <x v="135"/>
    <x v="135"/>
    <x v="1"/>
    <s v="United States"/>
    <s v="Long Beach"/>
    <x v="1"/>
    <n v="90805"/>
    <x v="1"/>
    <s v="OFF-FA-10000624"/>
    <x v="1"/>
    <s v="Fasteners"/>
    <s v="OIC Binder Clips"/>
    <x v="181"/>
    <n v="2"/>
    <n v="0"/>
    <x v="317"/>
    <x v="0"/>
  </r>
  <r>
    <n v="324"/>
    <s v="CA-2018-162138"/>
    <x v="131"/>
    <d v="2018-04-27T00:00:00"/>
    <s v="Standard Class"/>
    <x v="136"/>
    <x v="136"/>
    <x v="1"/>
    <s v="United States"/>
    <s v="Hesperia"/>
    <x v="1"/>
    <n v="92345"/>
    <x v="1"/>
    <s v="OFF-BI-10004593"/>
    <x v="1"/>
    <s v="Binders"/>
    <s v="Ibico Laser Imprintable Binding System Covers"/>
    <x v="312"/>
    <n v="6"/>
    <n v="0.2"/>
    <x v="318"/>
    <x v="1"/>
  </r>
  <r>
    <n v="325"/>
    <s v="CA-2018-162138"/>
    <x v="131"/>
    <d v="2018-04-27T00:00:00"/>
    <s v="Standard Class"/>
    <x v="136"/>
    <x v="136"/>
    <x v="1"/>
    <s v="United States"/>
    <s v="Hesperia"/>
    <x v="1"/>
    <n v="92345"/>
    <x v="1"/>
    <s v="TEC-AC-10001908"/>
    <x v="2"/>
    <s v="Accessories"/>
    <s v="Logitech Wireless Headset h800"/>
    <x v="313"/>
    <n v="1"/>
    <n v="0"/>
    <x v="319"/>
    <x v="1"/>
  </r>
  <r>
    <n v="326"/>
    <s v="CA-2019-153339"/>
    <x v="132"/>
    <d v="2019-11-05T00:00:00"/>
    <s v="Second Class"/>
    <x v="137"/>
    <x v="137"/>
    <x v="1"/>
    <s v="United States"/>
    <s v="Murfreesboro"/>
    <x v="18"/>
    <n v="37130"/>
    <x v="0"/>
    <s v="FUR-FU-10001967"/>
    <x v="0"/>
    <s v="Furnishings"/>
    <s v="Telescoping Adjustable Floor Lamp"/>
    <x v="314"/>
    <n v="1"/>
    <n v="0.2"/>
    <x v="320"/>
    <x v="0"/>
  </r>
  <r>
    <n v="327"/>
    <s v="US-2018-141544"/>
    <x v="133"/>
    <d v="2018-09-01T00:00:00"/>
    <s v="First Class"/>
    <x v="138"/>
    <x v="138"/>
    <x v="0"/>
    <s v="United States"/>
    <s v="Philadelphia"/>
    <x v="9"/>
    <n v="19143"/>
    <x v="3"/>
    <s v="TEC-PH-10003645"/>
    <x v="2"/>
    <s v="Phones"/>
    <s v="Aastra 57i VoIP phone"/>
    <x v="315"/>
    <n v="3"/>
    <n v="0.4"/>
    <x v="321"/>
    <x v="0"/>
  </r>
  <r>
    <n v="328"/>
    <s v="US-2018-141544"/>
    <x v="133"/>
    <d v="2018-09-01T00:00:00"/>
    <s v="First Class"/>
    <x v="138"/>
    <x v="138"/>
    <x v="0"/>
    <s v="United States"/>
    <s v="Philadelphia"/>
    <x v="9"/>
    <n v="19143"/>
    <x v="3"/>
    <s v="OFF-ST-10000675"/>
    <x v="1"/>
    <s v="Storage"/>
    <s v="File Shuttle II and Handi-File, Black"/>
    <x v="316"/>
    <n v="2"/>
    <n v="0.2"/>
    <x v="322"/>
    <x v="0"/>
  </r>
  <r>
    <n v="329"/>
    <s v="US-2018-141544"/>
    <x v="133"/>
    <d v="2018-09-01T00:00:00"/>
    <s v="First Class"/>
    <x v="138"/>
    <x v="138"/>
    <x v="0"/>
    <s v="United States"/>
    <s v="Philadelphia"/>
    <x v="9"/>
    <n v="19143"/>
    <x v="3"/>
    <s v="FUR-CH-10003312"/>
    <x v="0"/>
    <s v="Chairs"/>
    <s v="Hon 2090 “Pillow Soft” Series Mid Back Swivel/Tilt Chairs"/>
    <x v="317"/>
    <n v="4"/>
    <n v="0.3"/>
    <x v="323"/>
    <x v="0"/>
  </r>
  <r>
    <n v="330"/>
    <s v="US-2018-141544"/>
    <x v="133"/>
    <d v="2018-09-01T00:00:00"/>
    <s v="First Class"/>
    <x v="138"/>
    <x v="138"/>
    <x v="0"/>
    <s v="United States"/>
    <s v="Philadelphia"/>
    <x v="9"/>
    <n v="19143"/>
    <x v="3"/>
    <s v="OFF-LA-10001074"/>
    <x v="1"/>
    <s v="Labels"/>
    <s v="Round Specialty Laser Printer Labels"/>
    <x v="318"/>
    <n v="10"/>
    <n v="0.2"/>
    <x v="324"/>
    <x v="0"/>
  </r>
  <r>
    <n v="331"/>
    <s v="US-2018-141544"/>
    <x v="133"/>
    <d v="2018-09-01T00:00:00"/>
    <s v="First Class"/>
    <x v="138"/>
    <x v="138"/>
    <x v="0"/>
    <s v="United States"/>
    <s v="Philadelphia"/>
    <x v="9"/>
    <n v="19143"/>
    <x v="3"/>
    <s v="OFF-BI-10001524"/>
    <x v="1"/>
    <s v="Binders"/>
    <s v="GBC Premium Transparent Covers with Diagonal Lined Pattern"/>
    <x v="319"/>
    <n v="6"/>
    <n v="0.7"/>
    <x v="325"/>
    <x v="0"/>
  </r>
  <r>
    <n v="332"/>
    <s v="US-2018-150147"/>
    <x v="134"/>
    <d v="2018-04-29T00:00:00"/>
    <s v="Second Class"/>
    <x v="139"/>
    <x v="139"/>
    <x v="0"/>
    <s v="United States"/>
    <s v="Philadelphia"/>
    <x v="9"/>
    <n v="19134"/>
    <x v="3"/>
    <s v="TEC-PH-10004614"/>
    <x v="2"/>
    <s v="Phones"/>
    <s v="AT&amp;T 841000 Phone"/>
    <x v="320"/>
    <n v="2"/>
    <n v="0.4"/>
    <x v="326"/>
    <x v="0"/>
  </r>
  <r>
    <n v="333"/>
    <s v="US-2018-150147"/>
    <x v="134"/>
    <d v="2018-04-29T00:00:00"/>
    <s v="Second Class"/>
    <x v="139"/>
    <x v="139"/>
    <x v="0"/>
    <s v="United States"/>
    <s v="Philadelphia"/>
    <x v="9"/>
    <n v="19134"/>
    <x v="3"/>
    <s v="OFF-BI-10001153"/>
    <x v="1"/>
    <s v="Binders"/>
    <s v="Ibico Recycled Grain-Textured Covers"/>
    <x v="321"/>
    <n v="2"/>
    <n v="0.7"/>
    <x v="327"/>
    <x v="0"/>
  </r>
  <r>
    <n v="334"/>
    <s v="US-2018-150147"/>
    <x v="134"/>
    <d v="2018-04-29T00:00:00"/>
    <s v="Second Class"/>
    <x v="139"/>
    <x v="139"/>
    <x v="0"/>
    <s v="United States"/>
    <s v="Philadelphia"/>
    <x v="9"/>
    <n v="19134"/>
    <x v="3"/>
    <s v="OFF-BI-10001982"/>
    <x v="1"/>
    <s v="Binders"/>
    <s v="Wilson Jones Custom Binder Spines &amp; Labels"/>
    <x v="322"/>
    <n v="3"/>
    <n v="0.7"/>
    <x v="328"/>
    <x v="0"/>
  </r>
  <r>
    <n v="335"/>
    <s v="CA-2017-137946"/>
    <x v="135"/>
    <d v="2017-09-04T00:00:00"/>
    <s v="Second Class"/>
    <x v="140"/>
    <x v="140"/>
    <x v="0"/>
    <s v="United States"/>
    <s v="Los Angeles"/>
    <x v="1"/>
    <n v="90045"/>
    <x v="1"/>
    <s v="OFF-BI-10001922"/>
    <x v="1"/>
    <s v="Binders"/>
    <s v="Storex Dura Pro Binders"/>
    <x v="323"/>
    <n v="1"/>
    <n v="0.2"/>
    <x v="329"/>
    <x v="0"/>
  </r>
  <r>
    <n v="336"/>
    <s v="CA-2017-137946"/>
    <x v="135"/>
    <d v="2017-09-04T00:00:00"/>
    <s v="Second Class"/>
    <x v="140"/>
    <x v="140"/>
    <x v="0"/>
    <s v="United States"/>
    <s v="Los Angeles"/>
    <x v="1"/>
    <n v="90045"/>
    <x v="1"/>
    <s v="TEC-CO-10001449"/>
    <x v="2"/>
    <s v="Copiers"/>
    <s v="Hewlett Packard LaserJet 3310 Copier"/>
    <x v="324"/>
    <n v="2"/>
    <n v="0.2"/>
    <x v="330"/>
    <x v="0"/>
  </r>
  <r>
    <n v="337"/>
    <s v="CA-2017-137946"/>
    <x v="135"/>
    <d v="2017-09-04T00:00:00"/>
    <s v="Second Class"/>
    <x v="140"/>
    <x v="140"/>
    <x v="0"/>
    <s v="United States"/>
    <s v="Los Angeles"/>
    <x v="1"/>
    <n v="90045"/>
    <x v="1"/>
    <s v="OFF-BI-10004140"/>
    <x v="1"/>
    <s v="Binders"/>
    <s v="Avery Non-Stick Binders"/>
    <x v="325"/>
    <n v="4"/>
    <n v="0.2"/>
    <x v="331"/>
    <x v="0"/>
  </r>
  <r>
    <n v="338"/>
    <s v="CA-2016-129924"/>
    <x v="136"/>
    <d v="2016-07-17T00:00:00"/>
    <s v="Standard Class"/>
    <x v="141"/>
    <x v="141"/>
    <x v="1"/>
    <s v="United States"/>
    <s v="San Francisco"/>
    <x v="1"/>
    <n v="94122"/>
    <x v="1"/>
    <s v="OFF-BI-10003314"/>
    <x v="1"/>
    <s v="Binders"/>
    <s v="Tuff Stuff Recycled Round Ring Binders"/>
    <x v="326"/>
    <n v="2"/>
    <n v="0.2"/>
    <x v="332"/>
    <x v="0"/>
  </r>
  <r>
    <n v="339"/>
    <s v="CA-2016-129924"/>
    <x v="136"/>
    <d v="2016-07-17T00:00:00"/>
    <s v="Standard Class"/>
    <x v="141"/>
    <x v="141"/>
    <x v="1"/>
    <s v="United States"/>
    <s v="San Francisco"/>
    <x v="1"/>
    <n v="94122"/>
    <x v="1"/>
    <s v="FUR-TA-10004575"/>
    <x v="0"/>
    <s v="Tables"/>
    <s v="Hon 5100 Series Wood Tables"/>
    <x v="327"/>
    <n v="3"/>
    <n v="0.2"/>
    <x v="333"/>
    <x v="0"/>
  </r>
  <r>
    <n v="340"/>
    <s v="CA-2017-128167"/>
    <x v="137"/>
    <d v="2017-06-26T00:00:00"/>
    <s v="Second Class"/>
    <x v="107"/>
    <x v="107"/>
    <x v="0"/>
    <s v="United States"/>
    <s v="Layton"/>
    <x v="7"/>
    <n v="84041"/>
    <x v="1"/>
    <s v="OFF-FA-10000490"/>
    <x v="1"/>
    <s v="Fasteners"/>
    <s v="OIC Binder Clips, Mini, 1/4&quot; Capacity, Black"/>
    <x v="328"/>
    <n v="4"/>
    <n v="0"/>
    <x v="334"/>
    <x v="0"/>
  </r>
  <r>
    <n v="341"/>
    <s v="CA-2016-122336"/>
    <x v="138"/>
    <d v="2016-04-17T00:00:00"/>
    <s v="Second Class"/>
    <x v="63"/>
    <x v="63"/>
    <x v="1"/>
    <s v="United States"/>
    <s v="Philadelphia"/>
    <x v="9"/>
    <n v="19140"/>
    <x v="3"/>
    <s v="OFF-AR-10000122"/>
    <x v="1"/>
    <s v="Art"/>
    <s v="Newell 314"/>
    <x v="329"/>
    <n v="4"/>
    <n v="0.2"/>
    <x v="335"/>
    <x v="0"/>
  </r>
  <r>
    <n v="342"/>
    <s v="CA-2016-122336"/>
    <x v="138"/>
    <d v="2016-04-17T00:00:00"/>
    <s v="Second Class"/>
    <x v="63"/>
    <x v="63"/>
    <x v="1"/>
    <s v="United States"/>
    <s v="Philadelphia"/>
    <x v="9"/>
    <n v="19140"/>
    <x v="3"/>
    <s v="OFF-BI-10003656"/>
    <x v="1"/>
    <s v="Binders"/>
    <s v="Fellowes PB200 Plastic Comb Binding Machine"/>
    <x v="330"/>
    <n v="10"/>
    <n v="0.7"/>
    <x v="336"/>
    <x v="0"/>
  </r>
  <r>
    <n v="343"/>
    <s v="CA-2016-122336"/>
    <x v="138"/>
    <d v="2016-04-17T00:00:00"/>
    <s v="Second Class"/>
    <x v="63"/>
    <x v="63"/>
    <x v="1"/>
    <s v="United States"/>
    <s v="Philadelphia"/>
    <x v="9"/>
    <n v="19140"/>
    <x v="3"/>
    <s v="OFF-FA-10002780"/>
    <x v="1"/>
    <s v="Fasteners"/>
    <s v="Staples"/>
    <x v="331"/>
    <n v="13"/>
    <n v="0.2"/>
    <x v="337"/>
    <x v="0"/>
  </r>
  <r>
    <n v="344"/>
    <s v="CA-2016-122336"/>
    <x v="138"/>
    <d v="2016-04-17T00:00:00"/>
    <s v="Second Class"/>
    <x v="63"/>
    <x v="63"/>
    <x v="1"/>
    <s v="United States"/>
    <s v="Philadelphia"/>
    <x v="9"/>
    <n v="19140"/>
    <x v="3"/>
    <s v="TEC-PH-10000702"/>
    <x v="2"/>
    <s v="Phones"/>
    <s v="Square Credit Card Reader, 4 1/2&quot; x 4 1/2&quot; x 1&quot;, White"/>
    <x v="332"/>
    <n v="12"/>
    <n v="0.4"/>
    <x v="338"/>
    <x v="0"/>
  </r>
  <r>
    <n v="345"/>
    <s v="US-2017-120712"/>
    <x v="139"/>
    <d v="2017-12-24T00:00:00"/>
    <s v="Standard Class"/>
    <x v="79"/>
    <x v="79"/>
    <x v="0"/>
    <s v="United States"/>
    <s v="Austin"/>
    <x v="5"/>
    <n v="78745"/>
    <x v="2"/>
    <s v="OFF-ST-10000107"/>
    <x v="1"/>
    <s v="Storage"/>
    <s v="Fellowes Super Stor/Drawer"/>
    <x v="333"/>
    <n v="4"/>
    <n v="0.2"/>
    <x v="339"/>
    <x v="0"/>
  </r>
  <r>
    <n v="346"/>
    <s v="CA-2019-169901"/>
    <x v="140"/>
    <d v="2019-06-19T00:00:00"/>
    <s v="Standard Class"/>
    <x v="142"/>
    <x v="142"/>
    <x v="0"/>
    <s v="United States"/>
    <s v="San Francisco"/>
    <x v="1"/>
    <n v="94122"/>
    <x v="1"/>
    <s v="TEC-PH-10002293"/>
    <x v="2"/>
    <s v="Phones"/>
    <s v="Anker 36W 4-Port USB Wall Charger Travel Power Adapter for iPhone 5s 5c 5"/>
    <x v="334"/>
    <n v="3"/>
    <n v="0.2"/>
    <x v="340"/>
    <x v="0"/>
  </r>
  <r>
    <n v="347"/>
    <s v="CA-2019-134306"/>
    <x v="141"/>
    <d v="2019-07-12T00:00:00"/>
    <s v="Standard Class"/>
    <x v="143"/>
    <x v="143"/>
    <x v="0"/>
    <s v="United States"/>
    <s v="Lowell"/>
    <x v="31"/>
    <n v="1852"/>
    <x v="3"/>
    <s v="OFF-AR-10004027"/>
    <x v="1"/>
    <s v="Art"/>
    <s v="Binney &amp; Smith inkTank Erasable Desk Highlighter, Chisel Tip, Yellow, 12/Box"/>
    <x v="262"/>
    <n v="3"/>
    <n v="0"/>
    <x v="341"/>
    <x v="0"/>
  </r>
  <r>
    <n v="348"/>
    <s v="CA-2019-134306"/>
    <x v="141"/>
    <d v="2019-07-12T00:00:00"/>
    <s v="Standard Class"/>
    <x v="143"/>
    <x v="143"/>
    <x v="0"/>
    <s v="United States"/>
    <s v="Lowell"/>
    <x v="31"/>
    <n v="1852"/>
    <x v="3"/>
    <s v="OFF-PA-10000249"/>
    <x v="1"/>
    <s v="Paper"/>
    <s v="Easy-staple paper"/>
    <x v="335"/>
    <n v="2"/>
    <n v="0"/>
    <x v="342"/>
    <x v="0"/>
  </r>
  <r>
    <n v="349"/>
    <s v="CA-2019-134306"/>
    <x v="141"/>
    <d v="2019-07-12T00:00:00"/>
    <s v="Standard Class"/>
    <x v="143"/>
    <x v="143"/>
    <x v="0"/>
    <s v="United States"/>
    <s v="Lowell"/>
    <x v="31"/>
    <n v="1852"/>
    <x v="3"/>
    <s v="OFF-AR-10001374"/>
    <x v="1"/>
    <s v="Art"/>
    <s v="BIC Brite Liner Highlighters, Chisel Tip"/>
    <x v="91"/>
    <n v="2"/>
    <n v="0"/>
    <x v="343"/>
    <x v="0"/>
  </r>
  <r>
    <n v="350"/>
    <s v="CA-2018-129714"/>
    <x v="142"/>
    <d v="2018-09-03T00:00:00"/>
    <s v="First Class"/>
    <x v="144"/>
    <x v="144"/>
    <x v="2"/>
    <s v="United States"/>
    <s v="New York City"/>
    <x v="15"/>
    <n v="10009"/>
    <x v="3"/>
    <s v="TEC-AC-10000290"/>
    <x v="2"/>
    <s v="Accessories"/>
    <s v="Sabrent 4-Port USB 2.0 Hub"/>
    <x v="336"/>
    <n v="1"/>
    <n v="0"/>
    <x v="344"/>
    <x v="0"/>
  </r>
  <r>
    <n v="351"/>
    <s v="CA-2018-129714"/>
    <x v="142"/>
    <d v="2018-09-03T00:00:00"/>
    <s v="First Class"/>
    <x v="144"/>
    <x v="144"/>
    <x v="2"/>
    <s v="United States"/>
    <s v="New York City"/>
    <x v="15"/>
    <n v="10009"/>
    <x v="3"/>
    <s v="OFF-PA-10001970"/>
    <x v="1"/>
    <s v="Paper"/>
    <s v="Xerox 1881"/>
    <x v="335"/>
    <n v="2"/>
    <n v="0"/>
    <x v="342"/>
    <x v="0"/>
  </r>
  <r>
    <n v="352"/>
    <s v="CA-2018-129714"/>
    <x v="142"/>
    <d v="2018-09-03T00:00:00"/>
    <s v="First Class"/>
    <x v="144"/>
    <x v="144"/>
    <x v="2"/>
    <s v="United States"/>
    <s v="New York City"/>
    <x v="15"/>
    <n v="10009"/>
    <x v="3"/>
    <s v="OFF-BI-10002160"/>
    <x v="1"/>
    <s v="Binders"/>
    <s v="Acco Hanging Data Binders"/>
    <x v="337"/>
    <n v="1"/>
    <n v="0.2"/>
    <x v="345"/>
    <x v="0"/>
  </r>
  <r>
    <n v="353"/>
    <s v="CA-2018-129714"/>
    <x v="142"/>
    <d v="2018-09-03T00:00:00"/>
    <s v="First Class"/>
    <x v="144"/>
    <x v="144"/>
    <x v="2"/>
    <s v="United States"/>
    <s v="New York City"/>
    <x v="15"/>
    <n v="10009"/>
    <x v="3"/>
    <s v="OFF-PA-10001970"/>
    <x v="1"/>
    <s v="Paper"/>
    <s v="Xerox 1881"/>
    <x v="338"/>
    <n v="4"/>
    <n v="0"/>
    <x v="346"/>
    <x v="0"/>
  </r>
  <r>
    <n v="354"/>
    <s v="CA-2018-129714"/>
    <x v="142"/>
    <d v="2018-09-03T00:00:00"/>
    <s v="First Class"/>
    <x v="144"/>
    <x v="144"/>
    <x v="2"/>
    <s v="United States"/>
    <s v="New York City"/>
    <x v="15"/>
    <n v="10009"/>
    <x v="3"/>
    <s v="OFF-BI-10004995"/>
    <x v="1"/>
    <s v="Binders"/>
    <s v="GBC DocuBind P400 Electric Binding System"/>
    <x v="339"/>
    <n v="4"/>
    <n v="0.2"/>
    <x v="347"/>
    <x v="0"/>
  </r>
  <r>
    <n v="355"/>
    <s v="CA-2018-138520"/>
    <x v="143"/>
    <d v="2018-04-13T00:00:00"/>
    <s v="Standard Class"/>
    <x v="145"/>
    <x v="145"/>
    <x v="0"/>
    <s v="United States"/>
    <s v="New York City"/>
    <x v="15"/>
    <n v="10035"/>
    <x v="3"/>
    <s v="FUR-BO-10002268"/>
    <x v="0"/>
    <s v="Bookcases"/>
    <s v="Sauder Barrister Bookcases"/>
    <x v="340"/>
    <n v="6"/>
    <n v="0.2"/>
    <x v="348"/>
    <x v="0"/>
  </r>
  <r>
    <n v="356"/>
    <s v="CA-2018-138520"/>
    <x v="143"/>
    <d v="2018-04-13T00:00:00"/>
    <s v="Standard Class"/>
    <x v="145"/>
    <x v="145"/>
    <x v="0"/>
    <s v="United States"/>
    <s v="New York City"/>
    <x v="15"/>
    <n v="10035"/>
    <x v="3"/>
    <s v="OFF-EN-10001137"/>
    <x v="1"/>
    <s v="Envelopes"/>
    <s v="#10 Gummed Flap White Envelopes, 100/Box"/>
    <x v="341"/>
    <n v="2"/>
    <n v="0"/>
    <x v="349"/>
    <x v="0"/>
  </r>
  <r>
    <n v="357"/>
    <s v="CA-2018-138520"/>
    <x v="143"/>
    <d v="2018-04-13T00:00:00"/>
    <s v="Standard Class"/>
    <x v="145"/>
    <x v="145"/>
    <x v="0"/>
    <s v="United States"/>
    <s v="New York City"/>
    <x v="15"/>
    <n v="10035"/>
    <x v="3"/>
    <s v="OFF-AR-10002399"/>
    <x v="1"/>
    <s v="Art"/>
    <s v="Dixon Prang Watercolor Pencils, 10-Color Set with Brush"/>
    <x v="342"/>
    <n v="4"/>
    <n v="0"/>
    <x v="350"/>
    <x v="0"/>
  </r>
  <r>
    <n v="358"/>
    <s v="CA-2018-138520"/>
    <x v="143"/>
    <d v="2018-04-13T00:00:00"/>
    <s v="Standard Class"/>
    <x v="145"/>
    <x v="145"/>
    <x v="0"/>
    <s v="United States"/>
    <s v="New York City"/>
    <x v="15"/>
    <n v="10035"/>
    <x v="3"/>
    <s v="OFF-PA-10002713"/>
    <x v="1"/>
    <s v="Paper"/>
    <s v="Adams Phone Message Book, 200 Message Capacity, 8 1/16” x 11”"/>
    <x v="343"/>
    <n v="5"/>
    <n v="0"/>
    <x v="351"/>
    <x v="0"/>
  </r>
  <r>
    <n v="359"/>
    <s v="CA-2018-130001"/>
    <x v="131"/>
    <d v="2018-04-28T00:00:00"/>
    <s v="Standard Class"/>
    <x v="96"/>
    <x v="96"/>
    <x v="1"/>
    <s v="United States"/>
    <s v="Charlotte"/>
    <x v="3"/>
    <n v="28205"/>
    <x v="0"/>
    <s v="OFF-PA-10002666"/>
    <x v="1"/>
    <s v="Paper"/>
    <s v="Southworth 25% Cotton Linen-Finish Paper &amp; Envelopes"/>
    <x v="344"/>
    <n v="5"/>
    <n v="0.2"/>
    <x v="352"/>
    <x v="0"/>
  </r>
  <r>
    <n v="360"/>
    <s v="CA-2019-155698"/>
    <x v="144"/>
    <d v="2019-03-11T00:00:00"/>
    <s v="First Class"/>
    <x v="146"/>
    <x v="146"/>
    <x v="1"/>
    <s v="United States"/>
    <s v="Columbus"/>
    <x v="32"/>
    <n v="31907"/>
    <x v="0"/>
    <s v="OFF-AP-10001124"/>
    <x v="1"/>
    <s v="Appliances"/>
    <s v="Belkin 8 Outlet SurgeMaster II Gold Surge Protector with Phone Protection"/>
    <x v="345"/>
    <n v="8"/>
    <n v="0"/>
    <x v="353"/>
    <x v="0"/>
  </r>
  <r>
    <n v="361"/>
    <s v="CA-2019-155698"/>
    <x v="144"/>
    <d v="2019-03-11T00:00:00"/>
    <s v="First Class"/>
    <x v="146"/>
    <x v="146"/>
    <x v="1"/>
    <s v="United States"/>
    <s v="Columbus"/>
    <x v="32"/>
    <n v="31907"/>
    <x v="0"/>
    <s v="OFF-LA-10001158"/>
    <x v="1"/>
    <s v="Labels"/>
    <s v="Avery Address/Shipping Labels for Typewriters, 4&quot; x 2&quot;"/>
    <x v="346"/>
    <n v="2"/>
    <n v="0"/>
    <x v="354"/>
    <x v="0"/>
  </r>
  <r>
    <n v="362"/>
    <s v="CA-2019-144904"/>
    <x v="145"/>
    <d v="2019-10-01T00:00:00"/>
    <s v="Standard Class"/>
    <x v="147"/>
    <x v="147"/>
    <x v="0"/>
    <s v="United States"/>
    <s v="New York City"/>
    <x v="15"/>
    <n v="10009"/>
    <x v="3"/>
    <s v="OFF-LA-10001158"/>
    <x v="1"/>
    <s v="Labels"/>
    <s v="Avery Address/Shipping Labels for Typewriters, 4&quot; x 2&quot;"/>
    <x v="346"/>
    <n v="2"/>
    <n v="0"/>
    <x v="354"/>
    <x v="0"/>
  </r>
  <r>
    <n v="363"/>
    <s v="CA-2019-144904"/>
    <x v="145"/>
    <d v="2019-10-01T00:00:00"/>
    <s v="Standard Class"/>
    <x v="147"/>
    <x v="147"/>
    <x v="0"/>
    <s v="United States"/>
    <s v="New York City"/>
    <x v="15"/>
    <n v="10009"/>
    <x v="3"/>
    <s v="FUR-CH-10000785"/>
    <x v="0"/>
    <s v="Chairs"/>
    <s v="Global Ergonomic Managers Chair"/>
    <x v="347"/>
    <n v="3"/>
    <n v="0.1"/>
    <x v="355"/>
    <x v="0"/>
  </r>
  <r>
    <n v="364"/>
    <s v="CA-2019-144904"/>
    <x v="145"/>
    <d v="2019-10-01T00:00:00"/>
    <s v="Standard Class"/>
    <x v="147"/>
    <x v="147"/>
    <x v="0"/>
    <s v="United States"/>
    <s v="New York City"/>
    <x v="15"/>
    <n v="10009"/>
    <x v="3"/>
    <s v="OFF-AR-10003732"/>
    <x v="1"/>
    <s v="Art"/>
    <s v="Newell 333"/>
    <x v="348"/>
    <n v="2"/>
    <n v="0"/>
    <x v="356"/>
    <x v="0"/>
  </r>
  <r>
    <n v="365"/>
    <s v="CA-2019-144904"/>
    <x v="145"/>
    <d v="2019-10-01T00:00:00"/>
    <s v="Standard Class"/>
    <x v="147"/>
    <x v="147"/>
    <x v="0"/>
    <s v="United States"/>
    <s v="New York City"/>
    <x v="15"/>
    <n v="10009"/>
    <x v="3"/>
    <s v="FUR-FU-10000023"/>
    <x v="0"/>
    <s v="Furnishings"/>
    <s v="Eldon Wave Desk Accessories"/>
    <x v="349"/>
    <n v="8"/>
    <n v="0"/>
    <x v="357"/>
    <x v="0"/>
  </r>
  <r>
    <n v="366"/>
    <s v="CA-2016-123344"/>
    <x v="146"/>
    <d v="2016-09-29T00:00:00"/>
    <s v="Standard Class"/>
    <x v="148"/>
    <x v="148"/>
    <x v="0"/>
    <s v="United States"/>
    <s v="San Francisco"/>
    <x v="1"/>
    <n v="94109"/>
    <x v="1"/>
    <s v="OFF-ST-10001713"/>
    <x v="1"/>
    <s v="Storage"/>
    <s v="Gould Plastics 9-Pocket Panel Bin, 18-3/8w x 5-1/4d x 20-1/2h, Black"/>
    <x v="46"/>
    <n v="4"/>
    <n v="0"/>
    <x v="46"/>
    <x v="0"/>
  </r>
  <r>
    <n v="367"/>
    <s v="CA-2018-155516"/>
    <x v="147"/>
    <d v="2018-10-21T00:00:00"/>
    <s v="Same Day"/>
    <x v="149"/>
    <x v="149"/>
    <x v="1"/>
    <s v="United States"/>
    <s v="Manchester"/>
    <x v="29"/>
    <n v="6040"/>
    <x v="3"/>
    <s v="OFF-BI-10002412"/>
    <x v="1"/>
    <s v="Binders"/>
    <s v="Wilson Jones “Snap” Scratch Pad Binder Tool for Ring Binders"/>
    <x v="350"/>
    <n v="4"/>
    <n v="0"/>
    <x v="358"/>
    <x v="0"/>
  </r>
  <r>
    <n v="368"/>
    <s v="CA-2018-155516"/>
    <x v="147"/>
    <d v="2018-10-21T00:00:00"/>
    <s v="Same Day"/>
    <x v="149"/>
    <x v="149"/>
    <x v="1"/>
    <s v="United States"/>
    <s v="Manchester"/>
    <x v="29"/>
    <n v="6040"/>
    <x v="3"/>
    <s v="OFF-SU-10001225"/>
    <x v="1"/>
    <s v="Supplies"/>
    <s v="Staple remover"/>
    <x v="351"/>
    <n v="2"/>
    <n v="0"/>
    <x v="359"/>
    <x v="0"/>
  </r>
  <r>
    <n v="369"/>
    <s v="CA-2018-155516"/>
    <x v="147"/>
    <d v="2018-10-21T00:00:00"/>
    <s v="Same Day"/>
    <x v="149"/>
    <x v="149"/>
    <x v="1"/>
    <s v="United States"/>
    <s v="Manchester"/>
    <x v="29"/>
    <n v="6040"/>
    <x v="3"/>
    <s v="OFF-ST-10002406"/>
    <x v="1"/>
    <s v="Storage"/>
    <s v="Pizazz Global Quick File"/>
    <x v="352"/>
    <n v="7"/>
    <n v="0"/>
    <x v="360"/>
    <x v="0"/>
  </r>
  <r>
    <n v="370"/>
    <s v="CA-2018-155516"/>
    <x v="147"/>
    <d v="2018-10-21T00:00:00"/>
    <s v="Same Day"/>
    <x v="149"/>
    <x v="149"/>
    <x v="1"/>
    <s v="United States"/>
    <s v="Manchester"/>
    <x v="29"/>
    <n v="6040"/>
    <x v="3"/>
    <s v="FUR-BO-10002545"/>
    <x v="0"/>
    <s v="Bookcases"/>
    <s v="Atlantic Metals Mobile 3-Shelf Bookcases, Custom Colors"/>
    <x v="353"/>
    <n v="4"/>
    <n v="0"/>
    <x v="361"/>
    <x v="0"/>
  </r>
  <r>
    <n v="371"/>
    <s v="CA-2019-104745"/>
    <x v="148"/>
    <d v="2019-06-04T00:00:00"/>
    <s v="Standard Class"/>
    <x v="150"/>
    <x v="150"/>
    <x v="0"/>
    <s v="United States"/>
    <s v="Harlingen"/>
    <x v="5"/>
    <n v="78550"/>
    <x v="2"/>
    <s v="OFF-PA-10002036"/>
    <x v="1"/>
    <s v="Paper"/>
    <s v="Xerox 1930"/>
    <x v="233"/>
    <n v="5"/>
    <n v="0.2"/>
    <x v="235"/>
    <x v="0"/>
  </r>
  <r>
    <n v="372"/>
    <s v="CA-2019-104745"/>
    <x v="148"/>
    <d v="2019-06-04T00:00:00"/>
    <s v="Standard Class"/>
    <x v="150"/>
    <x v="150"/>
    <x v="0"/>
    <s v="United States"/>
    <s v="Harlingen"/>
    <x v="5"/>
    <n v="78550"/>
    <x v="2"/>
    <s v="OFF-ST-10002205"/>
    <x v="1"/>
    <s v="Storage"/>
    <s v="File Shuttle I and Handi-File"/>
    <x v="354"/>
    <n v="3"/>
    <n v="0.2"/>
    <x v="362"/>
    <x v="0"/>
  </r>
  <r>
    <n v="373"/>
    <s v="US-2016-119137"/>
    <x v="149"/>
    <d v="2016-07-27T00:00:00"/>
    <s v="Standard Class"/>
    <x v="151"/>
    <x v="151"/>
    <x v="0"/>
    <s v="United States"/>
    <s v="Tucson"/>
    <x v="16"/>
    <n v="85705"/>
    <x v="1"/>
    <s v="OFF-BI-10001982"/>
    <x v="1"/>
    <s v="Binders"/>
    <s v="Wilson Jones Custom Binder Spines &amp; Labels"/>
    <x v="355"/>
    <n v="5"/>
    <n v="0.7"/>
    <x v="363"/>
    <x v="0"/>
  </r>
  <r>
    <n v="374"/>
    <s v="US-2016-119137"/>
    <x v="149"/>
    <d v="2016-07-27T00:00:00"/>
    <s v="Standard Class"/>
    <x v="151"/>
    <x v="151"/>
    <x v="0"/>
    <s v="United States"/>
    <s v="Tucson"/>
    <x v="16"/>
    <n v="85705"/>
    <x v="1"/>
    <s v="TEC-AC-10003911"/>
    <x v="2"/>
    <s v="Accessories"/>
    <s v="NETGEAR AC1750 Dual Band Gigabit Smart WiFi Router"/>
    <x v="356"/>
    <n v="8"/>
    <n v="0.2"/>
    <x v="364"/>
    <x v="0"/>
  </r>
  <r>
    <n v="375"/>
    <s v="US-2016-119137"/>
    <x v="149"/>
    <d v="2016-07-27T00:00:00"/>
    <s v="Standard Class"/>
    <x v="151"/>
    <x v="151"/>
    <x v="0"/>
    <s v="United States"/>
    <s v="Tucson"/>
    <x v="16"/>
    <n v="85705"/>
    <x v="1"/>
    <s v="OFF-AR-10000658"/>
    <x v="1"/>
    <s v="Art"/>
    <s v="Newell 324"/>
    <x v="357"/>
    <n v="1"/>
    <n v="0.2"/>
    <x v="365"/>
    <x v="0"/>
  </r>
  <r>
    <n v="376"/>
    <s v="US-2016-119137"/>
    <x v="149"/>
    <d v="2016-07-27T00:00:00"/>
    <s v="Standard Class"/>
    <x v="151"/>
    <x v="151"/>
    <x v="0"/>
    <s v="United States"/>
    <s v="Tucson"/>
    <x v="16"/>
    <n v="85705"/>
    <x v="1"/>
    <s v="TEC-AC-10002076"/>
    <x v="2"/>
    <s v="Accessories"/>
    <s v="Microsoft Natural Keyboard Elite"/>
    <x v="358"/>
    <n v="10"/>
    <n v="0.2"/>
    <x v="366"/>
    <x v="0"/>
  </r>
  <r>
    <n v="377"/>
    <s v="US-2018-134656"/>
    <x v="150"/>
    <d v="2018-10-01T00:00:00"/>
    <s v="First Class"/>
    <x v="152"/>
    <x v="152"/>
    <x v="1"/>
    <s v="United States"/>
    <s v="Quincy"/>
    <x v="10"/>
    <n v="62301"/>
    <x v="2"/>
    <s v="OFF-PA-10003039"/>
    <x v="1"/>
    <s v="Paper"/>
    <s v="Xerox 1960"/>
    <x v="306"/>
    <n v="4"/>
    <n v="0.2"/>
    <x v="367"/>
    <x v="0"/>
  </r>
  <r>
    <n v="378"/>
    <s v="US-2019-134481"/>
    <x v="151"/>
    <d v="2019-09-01T00:00:00"/>
    <s v="Standard Class"/>
    <x v="153"/>
    <x v="153"/>
    <x v="1"/>
    <s v="United States"/>
    <s v="Franklin"/>
    <x v="31"/>
    <n v="2038"/>
    <x v="3"/>
    <s v="FUR-TA-10004915"/>
    <x v="0"/>
    <s v="Tables"/>
    <s v="Office Impressions End Table, 20-1/2&quot;H x 24&quot;W x 20&quot;D"/>
    <x v="359"/>
    <n v="7"/>
    <n v="0.3"/>
    <x v="368"/>
    <x v="0"/>
  </r>
  <r>
    <n v="379"/>
    <s v="CA-2017-130792"/>
    <x v="152"/>
    <d v="2017-05-05T00:00:00"/>
    <s v="Standard Class"/>
    <x v="154"/>
    <x v="154"/>
    <x v="0"/>
    <s v="United States"/>
    <s v="Houston"/>
    <x v="5"/>
    <n v="77095"/>
    <x v="2"/>
    <s v="OFF-AP-10000696"/>
    <x v="1"/>
    <s v="Appliances"/>
    <s v="Holmes Odor Grabber"/>
    <x v="360"/>
    <n v="3"/>
    <n v="0.8"/>
    <x v="369"/>
    <x v="0"/>
  </r>
  <r>
    <n v="380"/>
    <s v="CA-2017-130792"/>
    <x v="152"/>
    <d v="2017-05-05T00:00:00"/>
    <s v="Standard Class"/>
    <x v="154"/>
    <x v="154"/>
    <x v="0"/>
    <s v="United States"/>
    <s v="Houston"/>
    <x v="5"/>
    <n v="77095"/>
    <x v="2"/>
    <s v="OFF-ST-10003327"/>
    <x v="1"/>
    <s v="Storage"/>
    <s v="Akro-Mils 12-Gallon Tote"/>
    <x v="361"/>
    <n v="3"/>
    <n v="0.2"/>
    <x v="370"/>
    <x v="0"/>
  </r>
  <r>
    <n v="381"/>
    <s v="CA-2017-130792"/>
    <x v="152"/>
    <d v="2017-05-05T00:00:00"/>
    <s v="Standard Class"/>
    <x v="154"/>
    <x v="154"/>
    <x v="0"/>
    <s v="United States"/>
    <s v="Houston"/>
    <x v="5"/>
    <n v="77095"/>
    <x v="2"/>
    <s v="OFF-BI-10000309"/>
    <x v="1"/>
    <s v="Binders"/>
    <s v="GBC Twin Loop Wire Binding Elements, 9/16&quot; Spine, Black"/>
    <x v="362"/>
    <n v="4"/>
    <n v="0.8"/>
    <x v="371"/>
    <x v="0"/>
  </r>
  <r>
    <n v="382"/>
    <s v="CA-2018-134775"/>
    <x v="99"/>
    <d v="2018-10-29T00:00:00"/>
    <s v="First Class"/>
    <x v="155"/>
    <x v="155"/>
    <x v="1"/>
    <s v="United States"/>
    <s v="San Francisco"/>
    <x v="1"/>
    <n v="94109"/>
    <x v="1"/>
    <s v="OFF-PA-10004734"/>
    <x v="1"/>
    <s v="Paper"/>
    <s v="Southworth Structures Collection"/>
    <x v="363"/>
    <n v="7"/>
    <n v="0"/>
    <x v="372"/>
    <x v="1"/>
  </r>
  <r>
    <n v="383"/>
    <s v="CA-2018-134775"/>
    <x v="99"/>
    <d v="2018-10-29T00:00:00"/>
    <s v="First Class"/>
    <x v="155"/>
    <x v="155"/>
    <x v="1"/>
    <s v="United States"/>
    <s v="San Francisco"/>
    <x v="1"/>
    <n v="94109"/>
    <x v="1"/>
    <s v="OFF-BI-10002225"/>
    <x v="1"/>
    <s v="Binders"/>
    <s v="Square Ring Data Binders, Rigid 75 Pt. Covers, 11&quot; x 14-7/8&quot;"/>
    <x v="364"/>
    <n v="3"/>
    <n v="0.2"/>
    <x v="373"/>
    <x v="1"/>
  </r>
  <r>
    <n v="384"/>
    <s v="CA-2017-125395"/>
    <x v="153"/>
    <d v="2017-06-29T00:00:00"/>
    <s v="Second Class"/>
    <x v="156"/>
    <x v="156"/>
    <x v="1"/>
    <s v="United States"/>
    <s v="Taylor"/>
    <x v="12"/>
    <n v="48180"/>
    <x v="2"/>
    <s v="TEC-AC-10004708"/>
    <x v="2"/>
    <s v="Accessories"/>
    <s v="Sony 32GB Class 10 Micro SDHC R40 Memory Card"/>
    <x v="365"/>
    <n v="2"/>
    <n v="0"/>
    <x v="374"/>
    <x v="0"/>
  </r>
  <r>
    <n v="385"/>
    <s v="US-2017-168935"/>
    <x v="154"/>
    <d v="2017-12-02T00:00:00"/>
    <s v="Standard Class"/>
    <x v="157"/>
    <x v="157"/>
    <x v="0"/>
    <s v="United States"/>
    <s v="Pembroke Pines"/>
    <x v="2"/>
    <n v="33024"/>
    <x v="0"/>
    <s v="FUR-TA-10000617"/>
    <x v="0"/>
    <s v="Tables"/>
    <s v="Hon Practical Foundations 30 x 60 Training Table, Light Gray/Charcoal"/>
    <x v="366"/>
    <n v="3"/>
    <n v="0.45"/>
    <x v="375"/>
    <x v="0"/>
  </r>
  <r>
    <n v="386"/>
    <s v="US-2017-168935"/>
    <x v="154"/>
    <d v="2017-12-02T00:00:00"/>
    <s v="Standard Class"/>
    <x v="157"/>
    <x v="157"/>
    <x v="0"/>
    <s v="United States"/>
    <s v="Pembroke Pines"/>
    <x v="2"/>
    <n v="33024"/>
    <x v="0"/>
    <s v="TEC-AC-10002335"/>
    <x v="2"/>
    <s v="Accessories"/>
    <s v="Logitech Media Keyboard K200"/>
    <x v="367"/>
    <n v="3"/>
    <n v="0.2"/>
    <x v="376"/>
    <x v="0"/>
  </r>
  <r>
    <n v="387"/>
    <s v="CA-2017-122756"/>
    <x v="155"/>
    <d v="2017-12-07T00:00:00"/>
    <s v="Standard Class"/>
    <x v="158"/>
    <x v="158"/>
    <x v="1"/>
    <s v="United States"/>
    <s v="Philadelphia"/>
    <x v="9"/>
    <n v="19140"/>
    <x v="3"/>
    <s v="TEC-MA-10001681"/>
    <x v="2"/>
    <s v="Machines"/>
    <s v="Lexmark MarkNet N8150 Wireless Print Server"/>
    <x v="368"/>
    <n v="4"/>
    <n v="0.7"/>
    <x v="377"/>
    <x v="0"/>
  </r>
  <r>
    <n v="388"/>
    <s v="CA-2017-122756"/>
    <x v="155"/>
    <d v="2017-12-07T00:00:00"/>
    <s v="Standard Class"/>
    <x v="158"/>
    <x v="158"/>
    <x v="1"/>
    <s v="United States"/>
    <s v="Philadelphia"/>
    <x v="9"/>
    <n v="19140"/>
    <x v="3"/>
    <s v="FUR-FU-10001935"/>
    <x v="0"/>
    <s v="Furnishings"/>
    <s v="3M Hangers With Command Adhesive"/>
    <x v="369"/>
    <n v="1"/>
    <n v="0.2"/>
    <x v="378"/>
    <x v="0"/>
  </r>
  <r>
    <n v="389"/>
    <s v="CA-2016-115973"/>
    <x v="156"/>
    <d v="2016-11-26T00:00:00"/>
    <s v="First Class"/>
    <x v="159"/>
    <x v="159"/>
    <x v="0"/>
    <s v="United States"/>
    <s v="Cincinnati"/>
    <x v="24"/>
    <n v="45231"/>
    <x v="3"/>
    <s v="OFF-AR-10004757"/>
    <x v="1"/>
    <s v="Art"/>
    <s v="Crayola Colored Pencils"/>
    <x v="370"/>
    <n v="1"/>
    <n v="0.2"/>
    <x v="379"/>
    <x v="0"/>
  </r>
  <r>
    <n v="390"/>
    <s v="CA-2019-101798"/>
    <x v="157"/>
    <d v="2019-12-15T00:00:00"/>
    <s v="Standard Class"/>
    <x v="160"/>
    <x v="160"/>
    <x v="0"/>
    <s v="United States"/>
    <s v="New York City"/>
    <x v="15"/>
    <n v="10009"/>
    <x v="3"/>
    <s v="OFF-BI-10000050"/>
    <x v="1"/>
    <s v="Binders"/>
    <s v="Angle-D Binders with Locking Rings, Label Holders"/>
    <x v="371"/>
    <n v="4"/>
    <n v="0.2"/>
    <x v="380"/>
    <x v="0"/>
  </r>
  <r>
    <n v="391"/>
    <s v="CA-2019-101798"/>
    <x v="157"/>
    <d v="2019-12-15T00:00:00"/>
    <s v="Standard Class"/>
    <x v="160"/>
    <x v="160"/>
    <x v="0"/>
    <s v="United States"/>
    <s v="New York City"/>
    <x v="15"/>
    <n v="10009"/>
    <x v="3"/>
    <s v="TEC-AC-10001998"/>
    <x v="2"/>
    <s v="Accessories"/>
    <s v="Logitech LS21 Speaker System - PC Multimedia - 2.1-CH - Wired"/>
    <x v="372"/>
    <n v="2"/>
    <n v="0"/>
    <x v="381"/>
    <x v="0"/>
  </r>
  <r>
    <n v="392"/>
    <s v="US-2016-135972"/>
    <x v="158"/>
    <d v="2016-09-23T00:00:00"/>
    <s v="Second Class"/>
    <x v="161"/>
    <x v="161"/>
    <x v="0"/>
    <s v="United States"/>
    <s v="Des Moines"/>
    <x v="4"/>
    <n v="98198"/>
    <x v="1"/>
    <s v="TEC-PH-10003012"/>
    <x v="2"/>
    <s v="Phones"/>
    <s v="Nortel Meridian M3904 Professional Digital phone"/>
    <x v="373"/>
    <n v="2"/>
    <n v="0.2"/>
    <x v="382"/>
    <x v="0"/>
  </r>
  <r>
    <n v="393"/>
    <s v="US-2016-135972"/>
    <x v="158"/>
    <d v="2016-09-23T00:00:00"/>
    <s v="Second Class"/>
    <x v="161"/>
    <x v="161"/>
    <x v="0"/>
    <s v="United States"/>
    <s v="Des Moines"/>
    <x v="4"/>
    <n v="98198"/>
    <x v="1"/>
    <s v="TEC-CO-10002313"/>
    <x v="2"/>
    <s v="Copiers"/>
    <s v="Canon PC1080F Personal Copier"/>
    <x v="374"/>
    <n v="3"/>
    <n v="0"/>
    <x v="383"/>
    <x v="0"/>
  </r>
  <r>
    <n v="394"/>
    <s v="US-2016-134971"/>
    <x v="159"/>
    <d v="2016-06-10T00:00:00"/>
    <s v="Second Class"/>
    <x v="162"/>
    <x v="162"/>
    <x v="1"/>
    <s v="United States"/>
    <s v="Peoria"/>
    <x v="10"/>
    <n v="61604"/>
    <x v="2"/>
    <s v="OFF-BI-10003982"/>
    <x v="1"/>
    <s v="Binders"/>
    <s v="Wilson Jones Century Plastic Molded Ring Binders"/>
    <x v="375"/>
    <n v="3"/>
    <n v="0.8"/>
    <x v="384"/>
    <x v="0"/>
  </r>
  <r>
    <n v="395"/>
    <s v="CA-2019-102946"/>
    <x v="160"/>
    <d v="2019-07-05T00:00:00"/>
    <s v="Standard Class"/>
    <x v="163"/>
    <x v="163"/>
    <x v="2"/>
    <s v="United States"/>
    <s v="Las Vegas"/>
    <x v="33"/>
    <n v="89115"/>
    <x v="1"/>
    <s v="OFF-BI-10004492"/>
    <x v="1"/>
    <s v="Binders"/>
    <s v="Tuf-Vin Binders"/>
    <x v="376"/>
    <n v="3"/>
    <n v="0.2"/>
    <x v="385"/>
    <x v="0"/>
  </r>
  <r>
    <n v="396"/>
    <s v="CA-2019-165603"/>
    <x v="161"/>
    <d v="2019-10-19T00:00:00"/>
    <s v="Second Class"/>
    <x v="164"/>
    <x v="164"/>
    <x v="1"/>
    <s v="United States"/>
    <s v="Warwick"/>
    <x v="34"/>
    <n v="2886"/>
    <x v="3"/>
    <s v="OFF-ST-10000798"/>
    <x v="1"/>
    <s v="Storage"/>
    <s v="2300 Heavy-Duty Transfer File Systems by Perma"/>
    <x v="377"/>
    <n v="2"/>
    <n v="0"/>
    <x v="386"/>
    <x v="0"/>
  </r>
  <r>
    <n v="397"/>
    <s v="CA-2019-165603"/>
    <x v="161"/>
    <d v="2019-10-19T00:00:00"/>
    <s v="Second Class"/>
    <x v="164"/>
    <x v="164"/>
    <x v="1"/>
    <s v="United States"/>
    <s v="Warwick"/>
    <x v="34"/>
    <n v="2886"/>
    <x v="3"/>
    <s v="OFF-PA-10002552"/>
    <x v="1"/>
    <s v="Paper"/>
    <s v="Xerox 1958"/>
    <x v="91"/>
    <n v="2"/>
    <n v="0"/>
    <x v="91"/>
    <x v="0"/>
  </r>
  <r>
    <n v="398"/>
    <s v="CA-2017-122259"/>
    <x v="89"/>
    <d v="2017-11-04T00:00:00"/>
    <s v="Standard Class"/>
    <x v="6"/>
    <x v="6"/>
    <x v="2"/>
    <s v="United States"/>
    <s v="Jackson"/>
    <x v="12"/>
    <n v="49201"/>
    <x v="2"/>
    <s v="OFF-SU-10002573"/>
    <x v="1"/>
    <s v="Supplies"/>
    <s v="Acme 10&quot; Easy Grip Assistive Scissors"/>
    <x v="378"/>
    <n v="4"/>
    <n v="0"/>
    <x v="387"/>
    <x v="0"/>
  </r>
  <r>
    <n v="399"/>
    <s v="CA-2018-108987"/>
    <x v="162"/>
    <d v="2018-09-10T00:00:00"/>
    <s v="Second Class"/>
    <x v="165"/>
    <x v="165"/>
    <x v="0"/>
    <s v="United States"/>
    <s v="Houston"/>
    <x v="5"/>
    <n v="77036"/>
    <x v="2"/>
    <s v="OFF-ST-10001580"/>
    <x v="1"/>
    <s v="Storage"/>
    <s v="Super Decoflex Portable Personal File"/>
    <x v="379"/>
    <n v="3"/>
    <n v="0.2"/>
    <x v="388"/>
    <x v="0"/>
  </r>
  <r>
    <n v="400"/>
    <s v="CA-2018-108987"/>
    <x v="162"/>
    <d v="2018-09-10T00:00:00"/>
    <s v="Second Class"/>
    <x v="165"/>
    <x v="165"/>
    <x v="0"/>
    <s v="United States"/>
    <s v="Houston"/>
    <x v="5"/>
    <n v="77036"/>
    <x v="2"/>
    <s v="FUR-BO-10004834"/>
    <x v="0"/>
    <s v="Bookcases"/>
    <s v="Riverside Palais Royal Lawyers Bookcase, Royale Cherry Finish"/>
    <x v="380"/>
    <n v="4"/>
    <n v="0.32"/>
    <x v="389"/>
    <x v="0"/>
  </r>
  <r>
    <n v="401"/>
    <s v="CA-2018-108987"/>
    <x v="162"/>
    <d v="2018-09-10T00:00:00"/>
    <s v="Second Class"/>
    <x v="165"/>
    <x v="165"/>
    <x v="0"/>
    <s v="United States"/>
    <s v="Houston"/>
    <x v="5"/>
    <n v="77036"/>
    <x v="2"/>
    <s v="OFF-ST-10000934"/>
    <x v="1"/>
    <s v="Storage"/>
    <s v="Contico 72&quot;H Heavy-Duty Storage System"/>
    <x v="381"/>
    <n v="4"/>
    <n v="0.2"/>
    <x v="390"/>
    <x v="0"/>
  </r>
  <r>
    <n v="402"/>
    <s v="CA-2018-108987"/>
    <x v="162"/>
    <d v="2018-09-10T00:00:00"/>
    <s v="Second Class"/>
    <x v="165"/>
    <x v="165"/>
    <x v="0"/>
    <s v="United States"/>
    <s v="Houston"/>
    <x v="5"/>
    <n v="77036"/>
    <x v="2"/>
    <s v="TEC-AC-10000158"/>
    <x v="2"/>
    <s v="Accessories"/>
    <s v="Sony 64GB Class 10 Micro SDHC R40 Memory Card"/>
    <x v="382"/>
    <n v="2"/>
    <n v="0.2"/>
    <x v="391"/>
    <x v="0"/>
  </r>
  <r>
    <n v="403"/>
    <s v="CA-2016-113166"/>
    <x v="163"/>
    <d v="2016-12-26T00:00:00"/>
    <s v="First Class"/>
    <x v="166"/>
    <x v="166"/>
    <x v="0"/>
    <s v="United States"/>
    <s v="Miami"/>
    <x v="2"/>
    <n v="33180"/>
    <x v="0"/>
    <s v="OFF-PA-10001947"/>
    <x v="1"/>
    <s v="Paper"/>
    <s v="Xerox 1974"/>
    <x v="383"/>
    <n v="2"/>
    <n v="0.2"/>
    <x v="392"/>
    <x v="0"/>
  </r>
  <r>
    <n v="404"/>
    <s v="CA-2016-155208"/>
    <x v="164"/>
    <d v="2016-04-20T00:00:00"/>
    <s v="Standard Class"/>
    <x v="70"/>
    <x v="70"/>
    <x v="1"/>
    <s v="United States"/>
    <s v="Wilmington"/>
    <x v="3"/>
    <n v="28403"/>
    <x v="0"/>
    <s v="OFF-AR-10003478"/>
    <x v="1"/>
    <s v="Art"/>
    <s v="Avery Hi-Liter EverBold Pen Style Fluorescent Highlighters, 4/Pack"/>
    <x v="384"/>
    <n v="6"/>
    <n v="0.2"/>
    <x v="393"/>
    <x v="0"/>
  </r>
  <r>
    <n v="405"/>
    <s v="CA-2019-117933"/>
    <x v="165"/>
    <d v="2019-12-29T00:00:00"/>
    <s v="Standard Class"/>
    <x v="167"/>
    <x v="167"/>
    <x v="0"/>
    <s v="United States"/>
    <s v="New York City"/>
    <x v="15"/>
    <n v="10024"/>
    <x v="3"/>
    <s v="OFF-AP-10004249"/>
    <x v="1"/>
    <s v="Appliances"/>
    <s v="Staple holder"/>
    <x v="385"/>
    <n v="3"/>
    <n v="0"/>
    <x v="394"/>
    <x v="0"/>
  </r>
  <r>
    <n v="406"/>
    <s v="CA-2019-117457"/>
    <x v="166"/>
    <d v="2019-12-12T00:00:00"/>
    <s v="Standard Class"/>
    <x v="168"/>
    <x v="168"/>
    <x v="0"/>
    <s v="United States"/>
    <s v="San Francisco"/>
    <x v="1"/>
    <n v="94110"/>
    <x v="1"/>
    <s v="TEC-AC-10000158"/>
    <x v="2"/>
    <s v="Accessories"/>
    <s v="Sony 64GB Class 10 Micro SDHC R40 Memory Card"/>
    <x v="386"/>
    <n v="5"/>
    <n v="0"/>
    <x v="395"/>
    <x v="0"/>
  </r>
  <r>
    <n v="407"/>
    <s v="CA-2019-117457"/>
    <x v="166"/>
    <d v="2019-12-12T00:00:00"/>
    <s v="Standard Class"/>
    <x v="168"/>
    <x v="168"/>
    <x v="0"/>
    <s v="United States"/>
    <s v="San Francisco"/>
    <x v="1"/>
    <n v="94110"/>
    <x v="1"/>
    <s v="TEC-CO-10004115"/>
    <x v="2"/>
    <s v="Copiers"/>
    <s v="Sharp AL-1530CS Digital Copier"/>
    <x v="387"/>
    <n v="3"/>
    <n v="0.2"/>
    <x v="396"/>
    <x v="0"/>
  </r>
  <r>
    <n v="408"/>
    <s v="CA-2019-117457"/>
    <x v="166"/>
    <d v="2019-12-12T00:00:00"/>
    <s v="Standard Class"/>
    <x v="168"/>
    <x v="168"/>
    <x v="0"/>
    <s v="United States"/>
    <s v="San Francisco"/>
    <x v="1"/>
    <n v="94110"/>
    <x v="1"/>
    <s v="OFF-PA-10003724"/>
    <x v="1"/>
    <s v="Paper"/>
    <s v="Wirebound Message Book, 4 per Page"/>
    <x v="388"/>
    <n v="5"/>
    <n v="0"/>
    <x v="397"/>
    <x v="0"/>
  </r>
  <r>
    <n v="409"/>
    <s v="CA-2019-117457"/>
    <x v="166"/>
    <d v="2019-12-12T00:00:00"/>
    <s v="Standard Class"/>
    <x v="168"/>
    <x v="168"/>
    <x v="0"/>
    <s v="United States"/>
    <s v="San Francisco"/>
    <x v="1"/>
    <n v="94110"/>
    <x v="1"/>
    <s v="FUR-TA-10002041"/>
    <x v="0"/>
    <s v="Tables"/>
    <s v="Bevis Round Conference Table Top, X-Base"/>
    <x v="389"/>
    <n v="7"/>
    <n v="0.2"/>
    <x v="398"/>
    <x v="0"/>
  </r>
  <r>
    <n v="410"/>
    <s v="CA-2019-117457"/>
    <x v="166"/>
    <d v="2019-12-12T00:00:00"/>
    <s v="Standard Class"/>
    <x v="168"/>
    <x v="168"/>
    <x v="0"/>
    <s v="United States"/>
    <s v="San Francisco"/>
    <x v="1"/>
    <n v="94110"/>
    <x v="1"/>
    <s v="OFF-PA-10002893"/>
    <x v="1"/>
    <s v="Paper"/>
    <s v="Wirebound Service Call Books, 5 1/2&quot; x 4&quot;"/>
    <x v="390"/>
    <n v="1"/>
    <n v="0"/>
    <x v="399"/>
    <x v="0"/>
  </r>
  <r>
    <n v="411"/>
    <s v="CA-2019-117457"/>
    <x v="166"/>
    <d v="2019-12-12T00:00:00"/>
    <s v="Standard Class"/>
    <x v="168"/>
    <x v="168"/>
    <x v="0"/>
    <s v="United States"/>
    <s v="San Francisco"/>
    <x v="1"/>
    <n v="94110"/>
    <x v="1"/>
    <s v="OFF-LA-10003766"/>
    <x v="1"/>
    <s v="Labels"/>
    <s v="Self-Adhesive Removable Labels"/>
    <x v="391"/>
    <n v="9"/>
    <n v="0"/>
    <x v="400"/>
    <x v="0"/>
  </r>
  <r>
    <n v="412"/>
    <s v="CA-2019-117457"/>
    <x v="166"/>
    <d v="2019-12-12T00:00:00"/>
    <s v="Standard Class"/>
    <x v="168"/>
    <x v="168"/>
    <x v="0"/>
    <s v="United States"/>
    <s v="San Francisco"/>
    <x v="1"/>
    <n v="94110"/>
    <x v="1"/>
    <s v="OFF-PA-10001970"/>
    <x v="1"/>
    <s v="Paper"/>
    <s v="Xerox 1908"/>
    <x v="392"/>
    <n v="1"/>
    <n v="0"/>
    <x v="401"/>
    <x v="0"/>
  </r>
  <r>
    <n v="413"/>
    <s v="CA-2019-117457"/>
    <x v="166"/>
    <d v="2019-12-12T00:00:00"/>
    <s v="Standard Class"/>
    <x v="168"/>
    <x v="168"/>
    <x v="0"/>
    <s v="United States"/>
    <s v="San Francisco"/>
    <x v="1"/>
    <n v="94110"/>
    <x v="1"/>
    <s v="FUR-BO-10001972"/>
    <x v="0"/>
    <s v="Bookcases"/>
    <s v="O'Sullivan 4-Shelf Bookcase in Odessa Pine"/>
    <x v="393"/>
    <n v="13"/>
    <n v="0.15"/>
    <x v="402"/>
    <x v="0"/>
  </r>
  <r>
    <n v="414"/>
    <s v="CA-2019-117457"/>
    <x v="166"/>
    <d v="2019-12-12T00:00:00"/>
    <s v="Standard Class"/>
    <x v="168"/>
    <x v="168"/>
    <x v="0"/>
    <s v="United States"/>
    <s v="San Francisco"/>
    <x v="1"/>
    <n v="94110"/>
    <x v="1"/>
    <s v="FUR-CH-10003956"/>
    <x v="0"/>
    <s v="Chairs"/>
    <s v="Novimex High-Tech Fabric Mesh Task Chair"/>
    <x v="394"/>
    <n v="2"/>
    <n v="0.2"/>
    <x v="403"/>
    <x v="0"/>
  </r>
  <r>
    <n v="415"/>
    <s v="CA-2019-142636"/>
    <x v="132"/>
    <d v="2019-11-07T00:00:00"/>
    <s v="Standard Class"/>
    <x v="169"/>
    <x v="169"/>
    <x v="1"/>
    <s v="United States"/>
    <s v="Seattle"/>
    <x v="4"/>
    <n v="98105"/>
    <x v="1"/>
    <s v="OFF-PA-10000157"/>
    <x v="1"/>
    <s v="Paper"/>
    <s v="Xerox 191"/>
    <x v="395"/>
    <n v="7"/>
    <n v="0"/>
    <x v="404"/>
    <x v="0"/>
  </r>
  <r>
    <n v="416"/>
    <s v="CA-2019-142636"/>
    <x v="132"/>
    <d v="2019-11-07T00:00:00"/>
    <s v="Standard Class"/>
    <x v="169"/>
    <x v="169"/>
    <x v="1"/>
    <s v="United States"/>
    <s v="Seattle"/>
    <x v="4"/>
    <n v="98105"/>
    <x v="1"/>
    <s v="FUR-CH-10001891"/>
    <x v="0"/>
    <s v="Chairs"/>
    <s v="Global Deluxe Office Fabric Chairs"/>
    <x v="396"/>
    <n v="4"/>
    <n v="0.2"/>
    <x v="405"/>
    <x v="0"/>
  </r>
  <r>
    <n v="417"/>
    <s v="CA-2019-122105"/>
    <x v="92"/>
    <d v="2019-06-28T00:00:00"/>
    <s v="Standard Class"/>
    <x v="170"/>
    <x v="170"/>
    <x v="0"/>
    <s v="United States"/>
    <s v="Huntington Beach"/>
    <x v="1"/>
    <n v="92646"/>
    <x v="1"/>
    <s v="OFF-AR-10004344"/>
    <x v="1"/>
    <s v="Art"/>
    <s v="Bulldog Vacuum Base Pencil Sharpener"/>
    <x v="397"/>
    <n v="8"/>
    <n v="0"/>
    <x v="406"/>
    <x v="0"/>
  </r>
  <r>
    <n v="418"/>
    <s v="CA-2018-148796"/>
    <x v="167"/>
    <d v="2018-04-18T00:00:00"/>
    <s v="Standard Class"/>
    <x v="171"/>
    <x v="171"/>
    <x v="0"/>
    <s v="United States"/>
    <s v="Los Angeles"/>
    <x v="1"/>
    <n v="90004"/>
    <x v="1"/>
    <s v="FUR-CH-10004886"/>
    <x v="0"/>
    <s v="Chairs"/>
    <s v="Bevis Steel Folding Chairs"/>
    <x v="398"/>
    <n v="5"/>
    <n v="0.2"/>
    <x v="407"/>
    <x v="1"/>
  </r>
  <r>
    <n v="419"/>
    <s v="CA-2019-154816"/>
    <x v="44"/>
    <d v="2019-11-10T00:00:00"/>
    <s v="Standard Class"/>
    <x v="146"/>
    <x v="146"/>
    <x v="1"/>
    <s v="United States"/>
    <s v="Richmond"/>
    <x v="0"/>
    <n v="40475"/>
    <x v="0"/>
    <s v="OFF-PA-10003845"/>
    <x v="1"/>
    <s v="Paper"/>
    <s v="Xerox 1987"/>
    <x v="399"/>
    <n v="1"/>
    <n v="0"/>
    <x v="408"/>
    <x v="0"/>
  </r>
  <r>
    <n v="420"/>
    <s v="CA-2019-110478"/>
    <x v="168"/>
    <d v="2019-03-09T00:00:00"/>
    <s v="Standard Class"/>
    <x v="133"/>
    <x v="133"/>
    <x v="1"/>
    <s v="United States"/>
    <s v="Los Angeles"/>
    <x v="1"/>
    <n v="90045"/>
    <x v="1"/>
    <s v="OFF-AR-10001573"/>
    <x v="1"/>
    <s v="Art"/>
    <s v="American Pencil"/>
    <x v="400"/>
    <n v="4"/>
    <n v="0"/>
    <x v="409"/>
    <x v="0"/>
  </r>
  <r>
    <n v="421"/>
    <s v="CA-2019-110478"/>
    <x v="168"/>
    <d v="2019-03-09T00:00:00"/>
    <s v="Standard Class"/>
    <x v="133"/>
    <x v="133"/>
    <x v="1"/>
    <s v="United States"/>
    <s v="Los Angeles"/>
    <x v="1"/>
    <n v="90045"/>
    <x v="1"/>
    <s v="OFF-EN-10000483"/>
    <x v="1"/>
    <s v="Envelopes"/>
    <s v="White Envelopes, White Envelopes with Clear Poly Window"/>
    <x v="401"/>
    <n v="1"/>
    <n v="0"/>
    <x v="410"/>
    <x v="0"/>
  </r>
  <r>
    <n v="422"/>
    <s v="CA-2016-142048"/>
    <x v="169"/>
    <d v="2016-06-25T00:00:00"/>
    <s v="First Class"/>
    <x v="32"/>
    <x v="32"/>
    <x v="0"/>
    <s v="United States"/>
    <s v="Louisville"/>
    <x v="22"/>
    <n v="80027"/>
    <x v="1"/>
    <s v="TEC-AC-10004114"/>
    <x v="2"/>
    <s v="Accessories"/>
    <s v="KeyTronic 6101 Series - Keyboard - Black"/>
    <x v="402"/>
    <n v="6"/>
    <n v="0.2"/>
    <x v="411"/>
    <x v="0"/>
  </r>
  <r>
    <n v="423"/>
    <s v="CA-2019-125388"/>
    <x v="15"/>
    <d v="2019-10-23T00:00:00"/>
    <s v="Standard Class"/>
    <x v="172"/>
    <x v="172"/>
    <x v="1"/>
    <s v="United States"/>
    <s v="Lawrence"/>
    <x v="31"/>
    <n v="1841"/>
    <x v="3"/>
    <s v="FUR-FU-10004712"/>
    <x v="0"/>
    <s v="Furnishings"/>
    <s v="Westinghouse Mesh Shade Clip-On Gooseneck Lamp, Black"/>
    <x v="403"/>
    <n v="4"/>
    <n v="0"/>
    <x v="412"/>
    <x v="0"/>
  </r>
  <r>
    <n v="424"/>
    <s v="CA-2019-125388"/>
    <x v="15"/>
    <d v="2019-10-23T00:00:00"/>
    <s v="Standard Class"/>
    <x v="172"/>
    <x v="172"/>
    <x v="1"/>
    <s v="United States"/>
    <s v="Lawrence"/>
    <x v="31"/>
    <n v="1841"/>
    <x v="3"/>
    <s v="OFF-ST-10000918"/>
    <x v="1"/>
    <s v="Storage"/>
    <s v="Crate-A-Files"/>
    <x v="404"/>
    <n v="3"/>
    <n v="0"/>
    <x v="413"/>
    <x v="0"/>
  </r>
  <r>
    <n v="425"/>
    <s v="CA-2019-155705"/>
    <x v="170"/>
    <d v="2019-08-23T00:00:00"/>
    <s v="Second Class"/>
    <x v="173"/>
    <x v="173"/>
    <x v="0"/>
    <s v="United States"/>
    <s v="Jackson"/>
    <x v="35"/>
    <n v="39212"/>
    <x v="0"/>
    <s v="FUR-CH-10000015"/>
    <x v="0"/>
    <s v="Chairs"/>
    <s v="Hon Multipurpose Stacking Arm Chairs"/>
    <x v="405"/>
    <n v="4"/>
    <n v="0"/>
    <x v="414"/>
    <x v="0"/>
  </r>
  <r>
    <n v="426"/>
    <s v="CA-2019-149160"/>
    <x v="51"/>
    <d v="2019-11-26T00:00:00"/>
    <s v="Second Class"/>
    <x v="25"/>
    <x v="25"/>
    <x v="1"/>
    <s v="United States"/>
    <s v="Canton"/>
    <x v="12"/>
    <n v="48187"/>
    <x v="2"/>
    <s v="FUR-FU-10003347"/>
    <x v="0"/>
    <s v="Furnishings"/>
    <s v="Coloredge Poster Frame"/>
    <x v="158"/>
    <n v="2"/>
    <n v="0"/>
    <x v="415"/>
    <x v="0"/>
  </r>
  <r>
    <n v="427"/>
    <s v="CA-2019-149160"/>
    <x v="51"/>
    <d v="2019-11-26T00:00:00"/>
    <s v="Second Class"/>
    <x v="25"/>
    <x v="25"/>
    <x v="1"/>
    <s v="United States"/>
    <s v="Canton"/>
    <x v="12"/>
    <n v="48187"/>
    <x v="2"/>
    <s v="OFF-BI-10001543"/>
    <x v="1"/>
    <s v="Binders"/>
    <s v="GBC VeloBinder Manual Binding System"/>
    <x v="406"/>
    <n v="8"/>
    <n v="0"/>
    <x v="416"/>
    <x v="0"/>
  </r>
  <r>
    <n v="428"/>
    <s v="CA-2016-101476"/>
    <x v="171"/>
    <d v="2016-09-13T00:00:00"/>
    <s v="First Class"/>
    <x v="174"/>
    <x v="174"/>
    <x v="2"/>
    <s v="United States"/>
    <s v="New Rochelle"/>
    <x v="15"/>
    <n v="10801"/>
    <x v="3"/>
    <s v="TEC-MA-10000029"/>
    <x v="2"/>
    <s v="Machines"/>
    <s v="Epson WorkForce WF-2530 All-in-One Printer, Copier Scanner"/>
    <x v="407"/>
    <n v="1"/>
    <n v="0"/>
    <x v="417"/>
    <x v="0"/>
  </r>
  <r>
    <n v="429"/>
    <s v="CA-2019-152275"/>
    <x v="172"/>
    <d v="2019-10-08T00:00:00"/>
    <s v="Standard Class"/>
    <x v="175"/>
    <x v="175"/>
    <x v="1"/>
    <s v="United States"/>
    <s v="San Antonio"/>
    <x v="5"/>
    <n v="78207"/>
    <x v="2"/>
    <s v="OFF-AR-10000369"/>
    <x v="1"/>
    <s v="Art"/>
    <s v="Design Ebony Sketching Pencil"/>
    <x v="408"/>
    <n v="6"/>
    <n v="0.2"/>
    <x v="418"/>
    <x v="0"/>
  </r>
  <r>
    <n v="430"/>
    <s v="US-2018-123750"/>
    <x v="173"/>
    <d v="2018-04-21T00:00:00"/>
    <s v="Standard Class"/>
    <x v="176"/>
    <x v="176"/>
    <x v="2"/>
    <s v="United States"/>
    <s v="Gastonia"/>
    <x v="3"/>
    <n v="28052"/>
    <x v="0"/>
    <s v="OFF-BI-10004584"/>
    <x v="1"/>
    <s v="Binders"/>
    <s v="GBC ProClick 150 Presentation Binding System"/>
    <x v="409"/>
    <n v="2"/>
    <n v="0.7"/>
    <x v="419"/>
    <x v="0"/>
  </r>
  <r>
    <n v="431"/>
    <s v="US-2018-123750"/>
    <x v="173"/>
    <d v="2018-04-21T00:00:00"/>
    <s v="Standard Class"/>
    <x v="176"/>
    <x v="176"/>
    <x v="2"/>
    <s v="United States"/>
    <s v="Gastonia"/>
    <x v="3"/>
    <n v="28052"/>
    <x v="0"/>
    <s v="TEC-AC-10004659"/>
    <x v="2"/>
    <s v="Accessories"/>
    <s v="Imation Secure+ Hardware Encrypted USB 2.0 Flash Drive; 16GB"/>
    <x v="177"/>
    <n v="7"/>
    <n v="0.2"/>
    <x v="179"/>
    <x v="0"/>
  </r>
  <r>
    <n v="432"/>
    <s v="US-2018-123750"/>
    <x v="173"/>
    <d v="2018-04-21T00:00:00"/>
    <s v="Standard Class"/>
    <x v="176"/>
    <x v="176"/>
    <x v="2"/>
    <s v="United States"/>
    <s v="Gastonia"/>
    <x v="3"/>
    <n v="28052"/>
    <x v="0"/>
    <s v="TEC-AC-10004659"/>
    <x v="2"/>
    <s v="Accessories"/>
    <s v="Imation Secure+ Hardware Encrypted USB 2.0 Flash Drive; 16GB"/>
    <x v="410"/>
    <n v="5"/>
    <n v="0.2"/>
    <x v="420"/>
    <x v="0"/>
  </r>
  <r>
    <n v="433"/>
    <s v="US-2018-123750"/>
    <x v="173"/>
    <d v="2018-04-21T00:00:00"/>
    <s v="Standard Class"/>
    <x v="176"/>
    <x v="176"/>
    <x v="2"/>
    <s v="United States"/>
    <s v="Gastonia"/>
    <x v="3"/>
    <n v="28052"/>
    <x v="0"/>
    <s v="OFF-ST-10000617"/>
    <x v="1"/>
    <s v="Storage"/>
    <s v="Woodgrain Magazine Files by Perma"/>
    <x v="411"/>
    <n v="2"/>
    <n v="0.2"/>
    <x v="421"/>
    <x v="0"/>
  </r>
  <r>
    <n v="434"/>
    <s v="CA-2018-127369"/>
    <x v="112"/>
    <d v="2018-06-07T00:00:00"/>
    <s v="First Class"/>
    <x v="72"/>
    <x v="72"/>
    <x v="0"/>
    <s v="United States"/>
    <s v="Lowell"/>
    <x v="31"/>
    <n v="1852"/>
    <x v="3"/>
    <s v="OFF-ST-10003306"/>
    <x v="1"/>
    <s v="Storage"/>
    <s v="Letter Size Cart"/>
    <x v="412"/>
    <n v="5"/>
    <n v="0"/>
    <x v="422"/>
    <x v="0"/>
  </r>
  <r>
    <n v="435"/>
    <s v="US-2016-150574"/>
    <x v="174"/>
    <d v="2016-12-25T00:00:00"/>
    <s v="Standard Class"/>
    <x v="177"/>
    <x v="177"/>
    <x v="0"/>
    <s v="United States"/>
    <s v="Jacksonville"/>
    <x v="2"/>
    <n v="32216"/>
    <x v="0"/>
    <s v="OFF-BI-10000773"/>
    <x v="1"/>
    <s v="Binders"/>
    <s v="Insertable Tab Post Binder Dividers"/>
    <x v="413"/>
    <n v="2"/>
    <n v="0.7"/>
    <x v="423"/>
    <x v="1"/>
  </r>
  <r>
    <n v="436"/>
    <s v="US-2016-150574"/>
    <x v="174"/>
    <d v="2016-12-25T00:00:00"/>
    <s v="Standard Class"/>
    <x v="177"/>
    <x v="177"/>
    <x v="0"/>
    <s v="United States"/>
    <s v="Jacksonville"/>
    <x v="2"/>
    <n v="32216"/>
    <x v="0"/>
    <s v="TEC-AC-10002600"/>
    <x v="2"/>
    <s v="Accessories"/>
    <s v="Belkin QODE FastFit Bluetooth Keyboard"/>
    <x v="414"/>
    <n v="5"/>
    <n v="0.2"/>
    <x v="424"/>
    <x v="1"/>
  </r>
  <r>
    <n v="437"/>
    <s v="CA-2018-147375"/>
    <x v="1"/>
    <d v="2018-06-14T00:00:00"/>
    <s v="Second Class"/>
    <x v="178"/>
    <x v="178"/>
    <x v="2"/>
    <s v="United States"/>
    <s v="Chicago"/>
    <x v="10"/>
    <n v="60623"/>
    <x v="2"/>
    <s v="TEC-MA-10002937"/>
    <x v="2"/>
    <s v="Machines"/>
    <s v="Canon Color ImageCLASS MF8580Cdw Wireless Laser All-In-One Printer, Copier, Scanner"/>
    <x v="415"/>
    <n v="3"/>
    <n v="0.3"/>
    <x v="425"/>
    <x v="1"/>
  </r>
  <r>
    <n v="438"/>
    <s v="CA-2018-147375"/>
    <x v="1"/>
    <d v="2018-06-14T00:00:00"/>
    <s v="Second Class"/>
    <x v="178"/>
    <x v="178"/>
    <x v="2"/>
    <s v="United States"/>
    <s v="Chicago"/>
    <x v="10"/>
    <n v="60623"/>
    <x v="2"/>
    <s v="OFF-PA-10001970"/>
    <x v="1"/>
    <s v="Paper"/>
    <s v="Xerox 1908"/>
    <x v="416"/>
    <n v="7"/>
    <n v="0.2"/>
    <x v="426"/>
    <x v="1"/>
  </r>
  <r>
    <n v="439"/>
    <s v="CA-2019-130043"/>
    <x v="175"/>
    <d v="2019-09-19T00:00:00"/>
    <s v="Standard Class"/>
    <x v="179"/>
    <x v="179"/>
    <x v="1"/>
    <s v="United States"/>
    <s v="Houston"/>
    <x v="5"/>
    <n v="77070"/>
    <x v="2"/>
    <s v="OFF-PA-10002230"/>
    <x v="1"/>
    <s v="Paper"/>
    <s v="Xerox 1897"/>
    <x v="417"/>
    <n v="8"/>
    <n v="0.2"/>
    <x v="427"/>
    <x v="0"/>
  </r>
  <r>
    <n v="440"/>
    <s v="CA-2019-157252"/>
    <x v="176"/>
    <d v="2019-01-23T00:00:00"/>
    <s v="Second Class"/>
    <x v="51"/>
    <x v="51"/>
    <x v="1"/>
    <s v="United States"/>
    <s v="New York City"/>
    <x v="15"/>
    <n v="10024"/>
    <x v="3"/>
    <s v="FUR-CH-10003396"/>
    <x v="0"/>
    <s v="Chairs"/>
    <s v="Global Deluxe Steno Chair"/>
    <x v="418"/>
    <n v="3"/>
    <n v="0.1"/>
    <x v="428"/>
    <x v="0"/>
  </r>
  <r>
    <n v="441"/>
    <s v="CA-2018-115756"/>
    <x v="64"/>
    <d v="2018-09-07T00:00:00"/>
    <s v="Second Class"/>
    <x v="7"/>
    <x v="7"/>
    <x v="0"/>
    <s v="United States"/>
    <s v="Detroit"/>
    <x v="12"/>
    <n v="48227"/>
    <x v="2"/>
    <s v="FUR-FU-10000246"/>
    <x v="0"/>
    <s v="Furnishings"/>
    <s v="Aluminum Document Frame"/>
    <x v="419"/>
    <n v="1"/>
    <n v="0"/>
    <x v="429"/>
    <x v="0"/>
  </r>
  <r>
    <n v="442"/>
    <s v="CA-2018-115756"/>
    <x v="64"/>
    <d v="2018-09-07T00:00:00"/>
    <s v="Second Class"/>
    <x v="7"/>
    <x v="7"/>
    <x v="0"/>
    <s v="United States"/>
    <s v="Detroit"/>
    <x v="12"/>
    <n v="48227"/>
    <x v="2"/>
    <s v="OFF-ST-10000060"/>
    <x v="1"/>
    <s v="Storage"/>
    <s v="Fellowes Bankers Box Staxonsteel Drawer File/Stacking System"/>
    <x v="420"/>
    <n v="3"/>
    <n v="0"/>
    <x v="430"/>
    <x v="0"/>
  </r>
  <r>
    <n v="443"/>
    <s v="CA-2018-115756"/>
    <x v="64"/>
    <d v="2018-09-07T00:00:00"/>
    <s v="Second Class"/>
    <x v="7"/>
    <x v="7"/>
    <x v="0"/>
    <s v="United States"/>
    <s v="Detroit"/>
    <x v="12"/>
    <n v="48227"/>
    <x v="2"/>
    <s v="OFF-ST-10003058"/>
    <x v="1"/>
    <s v="Storage"/>
    <s v="Eldon Mobile Mega Data Cart  Mega Stackable  Add-On Trays"/>
    <x v="421"/>
    <n v="3"/>
    <n v="0"/>
    <x v="431"/>
    <x v="0"/>
  </r>
  <r>
    <n v="444"/>
    <s v="CA-2018-115756"/>
    <x v="64"/>
    <d v="2018-09-07T00:00:00"/>
    <s v="Second Class"/>
    <x v="7"/>
    <x v="7"/>
    <x v="0"/>
    <s v="United States"/>
    <s v="Detroit"/>
    <x v="12"/>
    <n v="48227"/>
    <x v="2"/>
    <s v="OFF-PA-10002222"/>
    <x v="1"/>
    <s v="Paper"/>
    <s v="Xerox Color Copier Paper, 11&quot; x 17&quot;, Ream"/>
    <x v="422"/>
    <n v="4"/>
    <n v="0"/>
    <x v="432"/>
    <x v="0"/>
  </r>
  <r>
    <n v="445"/>
    <s v="CA-2018-115756"/>
    <x v="64"/>
    <d v="2018-09-07T00:00:00"/>
    <s v="Second Class"/>
    <x v="7"/>
    <x v="7"/>
    <x v="0"/>
    <s v="United States"/>
    <s v="Detroit"/>
    <x v="12"/>
    <n v="48227"/>
    <x v="2"/>
    <s v="FUR-CH-10002372"/>
    <x v="0"/>
    <s v="Chairs"/>
    <s v="Office Star - Ergonomically Designed Knee Chair"/>
    <x v="423"/>
    <n v="3"/>
    <n v="0"/>
    <x v="433"/>
    <x v="0"/>
  </r>
  <r>
    <n v="446"/>
    <s v="CA-2018-115756"/>
    <x v="64"/>
    <d v="2018-09-07T00:00:00"/>
    <s v="Second Class"/>
    <x v="7"/>
    <x v="7"/>
    <x v="0"/>
    <s v="United States"/>
    <s v="Detroit"/>
    <x v="12"/>
    <n v="48227"/>
    <x v="2"/>
    <s v="OFF-LA-10001317"/>
    <x v="1"/>
    <s v="Labels"/>
    <s v="Avery 520"/>
    <x v="424"/>
    <n v="7"/>
    <n v="0"/>
    <x v="434"/>
    <x v="0"/>
  </r>
  <r>
    <n v="447"/>
    <s v="CA-2019-154214"/>
    <x v="177"/>
    <d v="2019-03-25T00:00:00"/>
    <s v="Second Class"/>
    <x v="180"/>
    <x v="180"/>
    <x v="0"/>
    <s v="United States"/>
    <s v="Columbus"/>
    <x v="14"/>
    <n v="47201"/>
    <x v="2"/>
    <s v="FUR-FU-10000206"/>
    <x v="0"/>
    <s v="Furnishings"/>
    <s v="GE General Purpose, Extra Long Life, Showcase &amp; Floodlight Incandescent Bulbs"/>
    <x v="425"/>
    <n v="1"/>
    <n v="0"/>
    <x v="435"/>
    <x v="1"/>
  </r>
  <r>
    <n v="448"/>
    <s v="CA-2018-166674"/>
    <x v="178"/>
    <d v="2018-04-03T00:00:00"/>
    <s v="Second Class"/>
    <x v="181"/>
    <x v="181"/>
    <x v="0"/>
    <s v="United States"/>
    <s v="Auburn"/>
    <x v="15"/>
    <n v="13021"/>
    <x v="3"/>
    <s v="OFF-AR-10000588"/>
    <x v="1"/>
    <s v="Art"/>
    <s v="Newell 345"/>
    <x v="426"/>
    <n v="3"/>
    <n v="0"/>
    <x v="436"/>
    <x v="0"/>
  </r>
  <r>
    <n v="449"/>
    <s v="CA-2018-166674"/>
    <x v="178"/>
    <d v="2018-04-03T00:00:00"/>
    <s v="Second Class"/>
    <x v="181"/>
    <x v="181"/>
    <x v="0"/>
    <s v="United States"/>
    <s v="Auburn"/>
    <x v="15"/>
    <n v="13021"/>
    <x v="3"/>
    <s v="OFF-ST-10001469"/>
    <x v="1"/>
    <s v="Storage"/>
    <s v="Fellowes Bankers Box Recycled Super Stor/Drawer"/>
    <x v="427"/>
    <n v="3"/>
    <n v="0"/>
    <x v="437"/>
    <x v="0"/>
  </r>
  <r>
    <n v="450"/>
    <s v="CA-2018-166674"/>
    <x v="178"/>
    <d v="2018-04-03T00:00:00"/>
    <s v="Second Class"/>
    <x v="181"/>
    <x v="181"/>
    <x v="0"/>
    <s v="United States"/>
    <s v="Auburn"/>
    <x v="15"/>
    <n v="13021"/>
    <x v="3"/>
    <s v="OFF-AR-10001953"/>
    <x v="1"/>
    <s v="Art"/>
    <s v="Boston 1645 Deluxe Heavier-Duty Electric Pencil Sharpener"/>
    <x v="428"/>
    <n v="6"/>
    <n v="0"/>
    <x v="438"/>
    <x v="0"/>
  </r>
  <r>
    <n v="451"/>
    <s v="CA-2018-166674"/>
    <x v="178"/>
    <d v="2018-04-03T00:00:00"/>
    <s v="Second Class"/>
    <x v="181"/>
    <x v="181"/>
    <x v="0"/>
    <s v="United States"/>
    <s v="Auburn"/>
    <x v="15"/>
    <n v="13021"/>
    <x v="3"/>
    <s v="OFF-AR-10003156"/>
    <x v="1"/>
    <s v="Art"/>
    <s v="50 Colored Long Pencils"/>
    <x v="429"/>
    <n v="3"/>
    <n v="0"/>
    <x v="439"/>
    <x v="0"/>
  </r>
  <r>
    <n v="452"/>
    <s v="CA-2018-166674"/>
    <x v="178"/>
    <d v="2018-04-03T00:00:00"/>
    <s v="Second Class"/>
    <x v="181"/>
    <x v="181"/>
    <x v="0"/>
    <s v="United States"/>
    <s v="Auburn"/>
    <x v="15"/>
    <n v="13021"/>
    <x v="3"/>
    <s v="OFF-AR-10004974"/>
    <x v="1"/>
    <s v="Art"/>
    <s v="Newell 342"/>
    <x v="296"/>
    <n v="3"/>
    <n v="0"/>
    <x v="301"/>
    <x v="0"/>
  </r>
  <r>
    <n v="453"/>
    <s v="CA-2018-166674"/>
    <x v="178"/>
    <d v="2018-04-03T00:00:00"/>
    <s v="Second Class"/>
    <x v="181"/>
    <x v="181"/>
    <x v="0"/>
    <s v="United States"/>
    <s v="Auburn"/>
    <x v="15"/>
    <n v="13021"/>
    <x v="3"/>
    <s v="TEC-PH-10002365"/>
    <x v="2"/>
    <s v="Phones"/>
    <s v="Belkin Grip Candy Sheer Case / Cover for iPhone 5 and 5S"/>
    <x v="430"/>
    <n v="4"/>
    <n v="0"/>
    <x v="440"/>
    <x v="0"/>
  </r>
  <r>
    <n v="454"/>
    <s v="CA-2019-147277"/>
    <x v="179"/>
    <d v="2019-10-24T00:00:00"/>
    <s v="Standard Class"/>
    <x v="182"/>
    <x v="182"/>
    <x v="1"/>
    <s v="United States"/>
    <s v="Akron"/>
    <x v="24"/>
    <n v="44312"/>
    <x v="3"/>
    <s v="FUR-TA-10001539"/>
    <x v="0"/>
    <s v="Tables"/>
    <s v="Chromcraft Rectangular Conference Tables"/>
    <x v="431"/>
    <n v="2"/>
    <n v="0.4"/>
    <x v="441"/>
    <x v="0"/>
  </r>
  <r>
    <n v="455"/>
    <s v="CA-2019-147277"/>
    <x v="179"/>
    <d v="2019-10-24T00:00:00"/>
    <s v="Standard Class"/>
    <x v="182"/>
    <x v="182"/>
    <x v="1"/>
    <s v="United States"/>
    <s v="Akron"/>
    <x v="24"/>
    <n v="44312"/>
    <x v="3"/>
    <s v="OFF-ST-10000142"/>
    <x v="1"/>
    <s v="Storage"/>
    <s v="Deluxe Rollaway Locking File with Drawer"/>
    <x v="432"/>
    <n v="2"/>
    <n v="0.2"/>
    <x v="442"/>
    <x v="0"/>
  </r>
  <r>
    <n v="456"/>
    <s v="CA-2018-100153"/>
    <x v="180"/>
    <d v="2018-12-17T00:00:00"/>
    <s v="Standard Class"/>
    <x v="175"/>
    <x v="175"/>
    <x v="1"/>
    <s v="United States"/>
    <s v="Norman"/>
    <x v="26"/>
    <n v="73071"/>
    <x v="2"/>
    <s v="TEC-AC-10001772"/>
    <x v="2"/>
    <s v="Accessories"/>
    <s v="Memorex Mini Travel Drive 16 GB USB 2.0 Flash Drive"/>
    <x v="433"/>
    <n v="4"/>
    <n v="0"/>
    <x v="443"/>
    <x v="0"/>
  </r>
  <r>
    <n v="457"/>
    <s v="US-2016-110674"/>
    <x v="181"/>
    <d v="2016-02-18T00:00:00"/>
    <s v="Standard Class"/>
    <x v="183"/>
    <x v="183"/>
    <x v="0"/>
    <s v="United States"/>
    <s v="Concord"/>
    <x v="1"/>
    <n v="94521"/>
    <x v="1"/>
    <s v="FUR-CH-10000225"/>
    <x v="0"/>
    <s v="Chairs"/>
    <s v="Global Geo Office Task Chair, Gray"/>
    <x v="434"/>
    <n v="2"/>
    <n v="0.2"/>
    <x v="444"/>
    <x v="0"/>
  </r>
  <r>
    <n v="458"/>
    <s v="US-2018-157945"/>
    <x v="182"/>
    <d v="2018-10-01T00:00:00"/>
    <s v="Standard Class"/>
    <x v="173"/>
    <x v="173"/>
    <x v="0"/>
    <s v="United States"/>
    <s v="Decatur"/>
    <x v="10"/>
    <n v="62521"/>
    <x v="2"/>
    <s v="FUR-CH-10002331"/>
    <x v="0"/>
    <s v="Chairs"/>
    <s v="Hon 4700 Series Mobuis Mid-Back Task Chairs with Adjustable Arms"/>
    <x v="435"/>
    <n v="3"/>
    <n v="0.3"/>
    <x v="445"/>
    <x v="0"/>
  </r>
  <r>
    <n v="459"/>
    <s v="US-2018-157945"/>
    <x v="182"/>
    <d v="2018-10-01T00:00:00"/>
    <s v="Standard Class"/>
    <x v="173"/>
    <x v="173"/>
    <x v="0"/>
    <s v="United States"/>
    <s v="Decatur"/>
    <x v="10"/>
    <n v="62521"/>
    <x v="2"/>
    <s v="OFF-EN-10001415"/>
    <x v="1"/>
    <s v="Envelopes"/>
    <s v="Staple envelope"/>
    <x v="436"/>
    <n v="2"/>
    <n v="0.2"/>
    <x v="446"/>
    <x v="0"/>
  </r>
  <r>
    <n v="460"/>
    <s v="CA-2017-109638"/>
    <x v="83"/>
    <d v="2017-12-22T00:00:00"/>
    <s v="Standard Class"/>
    <x v="98"/>
    <x v="98"/>
    <x v="0"/>
    <s v="United States"/>
    <s v="Seattle"/>
    <x v="4"/>
    <n v="98115"/>
    <x v="1"/>
    <s v="OFF-AP-10002472"/>
    <x v="1"/>
    <s v="Appliances"/>
    <s v="3M Office Air Cleaner"/>
    <x v="437"/>
    <n v="4"/>
    <n v="0"/>
    <x v="447"/>
    <x v="0"/>
  </r>
  <r>
    <n v="461"/>
    <s v="CA-2017-109638"/>
    <x v="83"/>
    <d v="2017-12-22T00:00:00"/>
    <s v="Standard Class"/>
    <x v="98"/>
    <x v="98"/>
    <x v="0"/>
    <s v="United States"/>
    <s v="Seattle"/>
    <x v="4"/>
    <n v="98115"/>
    <x v="1"/>
    <s v="TEC-AC-10004571"/>
    <x v="2"/>
    <s v="Accessories"/>
    <s v="Logitech G700s Rechargeable Gaming Mouse"/>
    <x v="438"/>
    <n v="9"/>
    <n v="0"/>
    <x v="448"/>
    <x v="0"/>
  </r>
  <r>
    <n v="462"/>
    <s v="CA-2017-109638"/>
    <x v="83"/>
    <d v="2017-12-22T00:00:00"/>
    <s v="Standard Class"/>
    <x v="98"/>
    <x v="98"/>
    <x v="0"/>
    <s v="United States"/>
    <s v="Seattle"/>
    <x v="4"/>
    <n v="98115"/>
    <x v="1"/>
    <s v="OFF-BI-10001098"/>
    <x v="1"/>
    <s v="Binders"/>
    <s v="Acco D-Ring Binder w/DublLock"/>
    <x v="96"/>
    <n v="3"/>
    <n v="0.2"/>
    <x v="449"/>
    <x v="0"/>
  </r>
  <r>
    <n v="463"/>
    <s v="CA-2018-109869"/>
    <x v="183"/>
    <d v="2018-04-29T00:00:00"/>
    <s v="Standard Class"/>
    <x v="184"/>
    <x v="184"/>
    <x v="2"/>
    <s v="United States"/>
    <s v="Phoenix"/>
    <x v="16"/>
    <n v="85023"/>
    <x v="1"/>
    <s v="FUR-FU-10000023"/>
    <x v="0"/>
    <s v="Furnishings"/>
    <s v="Eldon Wave Desk Accessories"/>
    <x v="439"/>
    <n v="5"/>
    <n v="0.2"/>
    <x v="450"/>
    <x v="1"/>
  </r>
  <r>
    <n v="464"/>
    <s v="CA-2018-109869"/>
    <x v="183"/>
    <d v="2018-04-29T00:00:00"/>
    <s v="Standard Class"/>
    <x v="184"/>
    <x v="184"/>
    <x v="2"/>
    <s v="United States"/>
    <s v="Phoenix"/>
    <x v="16"/>
    <n v="85023"/>
    <x v="1"/>
    <s v="FUR-TA-10001889"/>
    <x v="0"/>
    <s v="Tables"/>
    <s v="Bush Advantage Collection Racetrack Conference Table"/>
    <x v="440"/>
    <n v="6"/>
    <n v="0.5"/>
    <x v="451"/>
    <x v="1"/>
  </r>
  <r>
    <n v="465"/>
    <s v="CA-2018-109869"/>
    <x v="183"/>
    <d v="2018-04-29T00:00:00"/>
    <s v="Standard Class"/>
    <x v="184"/>
    <x v="184"/>
    <x v="2"/>
    <s v="United States"/>
    <s v="Phoenix"/>
    <x v="16"/>
    <n v="85023"/>
    <x v="1"/>
    <s v="OFF-BI-10000315"/>
    <x v="1"/>
    <s v="Binders"/>
    <s v="Poly Designer Cover &amp; Back"/>
    <x v="441"/>
    <n v="5"/>
    <n v="0.7"/>
    <x v="452"/>
    <x v="1"/>
  </r>
  <r>
    <n v="466"/>
    <s v="CA-2018-109869"/>
    <x v="183"/>
    <d v="2018-04-29T00:00:00"/>
    <s v="Standard Class"/>
    <x v="184"/>
    <x v="184"/>
    <x v="2"/>
    <s v="United States"/>
    <s v="Phoenix"/>
    <x v="16"/>
    <n v="85023"/>
    <x v="1"/>
    <s v="OFF-SU-10003505"/>
    <x v="1"/>
    <s v="Supplies"/>
    <s v="Premier Electric Letter Opener"/>
    <x v="442"/>
    <n v="2"/>
    <n v="0.2"/>
    <x v="453"/>
    <x v="1"/>
  </r>
  <r>
    <n v="467"/>
    <s v="CA-2018-109869"/>
    <x v="183"/>
    <d v="2018-04-29T00:00:00"/>
    <s v="Standard Class"/>
    <x v="184"/>
    <x v="184"/>
    <x v="2"/>
    <s v="United States"/>
    <s v="Phoenix"/>
    <x v="16"/>
    <n v="85023"/>
    <x v="1"/>
    <s v="OFF-AP-10002578"/>
    <x v="1"/>
    <s v="Appliances"/>
    <s v="Fellowes Premier Superior Surge Suppressor, 10-Outlet, With Phone and Remote"/>
    <x v="443"/>
    <n v="2"/>
    <n v="0.2"/>
    <x v="454"/>
    <x v="1"/>
  </r>
  <r>
    <n v="468"/>
    <s v="US-2017-101399"/>
    <x v="184"/>
    <d v="2017-01-24T00:00:00"/>
    <s v="Standard Class"/>
    <x v="185"/>
    <x v="185"/>
    <x v="2"/>
    <s v="United States"/>
    <s v="Park Ridge"/>
    <x v="10"/>
    <n v="60068"/>
    <x v="2"/>
    <s v="FUR-FU-10002918"/>
    <x v="0"/>
    <s v="Furnishings"/>
    <s v="Eldon ClusterMat Chair Mat with Cordless Antistatic Protection"/>
    <x v="444"/>
    <n v="7"/>
    <n v="0.6"/>
    <x v="455"/>
    <x v="0"/>
  </r>
  <r>
    <n v="469"/>
    <s v="CA-2019-154907"/>
    <x v="185"/>
    <d v="2019-04-04T00:00:00"/>
    <s v="Standard Class"/>
    <x v="103"/>
    <x v="103"/>
    <x v="1"/>
    <s v="United States"/>
    <s v="Amarillo"/>
    <x v="5"/>
    <n v="79109"/>
    <x v="2"/>
    <s v="FUR-BO-10002824"/>
    <x v="0"/>
    <s v="Bookcases"/>
    <s v="Bush Mission Pointe Library"/>
    <x v="445"/>
    <n v="2"/>
    <n v="0.32"/>
    <x v="456"/>
    <x v="0"/>
  </r>
  <r>
    <n v="470"/>
    <s v="US-2018-100419"/>
    <x v="186"/>
    <d v="2018-12-20T00:00:00"/>
    <s v="Second Class"/>
    <x v="113"/>
    <x v="113"/>
    <x v="0"/>
    <s v="United States"/>
    <s v="Chicago"/>
    <x v="10"/>
    <n v="60610"/>
    <x v="2"/>
    <s v="OFF-BI-10002194"/>
    <x v="1"/>
    <s v="Binders"/>
    <s v="Cardinal Hold-It CD Pocket"/>
    <x v="446"/>
    <n v="3"/>
    <n v="0.8"/>
    <x v="457"/>
    <x v="0"/>
  </r>
  <r>
    <n v="471"/>
    <s v="CA-2017-154144"/>
    <x v="139"/>
    <d v="2017-12-24T00:00:00"/>
    <s v="Standard Class"/>
    <x v="186"/>
    <x v="186"/>
    <x v="1"/>
    <s v="United States"/>
    <s v="Lindenhurst"/>
    <x v="15"/>
    <n v="11757"/>
    <x v="3"/>
    <s v="OFF-PA-10004071"/>
    <x v="1"/>
    <s v="Paper"/>
    <s v="Eaton Premium Continuous-Feed Paper, 25% Cotton, Letter Size, White, 1000 Shts/Box"/>
    <x v="447"/>
    <n v="1"/>
    <n v="0"/>
    <x v="458"/>
    <x v="0"/>
  </r>
  <r>
    <n v="472"/>
    <s v="CA-2016-144666"/>
    <x v="187"/>
    <d v="2016-11-11T00:00:00"/>
    <s v="Second Class"/>
    <x v="187"/>
    <x v="187"/>
    <x v="0"/>
    <s v="United States"/>
    <s v="San Francisco"/>
    <x v="1"/>
    <n v="94110"/>
    <x v="1"/>
    <s v="OFF-ST-10002743"/>
    <x v="1"/>
    <s v="Storage"/>
    <s v="SAFCO Boltless Steel Shelving"/>
    <x v="448"/>
    <n v="3"/>
    <n v="0"/>
    <x v="459"/>
    <x v="0"/>
  </r>
  <r>
    <n v="473"/>
    <s v="CA-2016-144666"/>
    <x v="187"/>
    <d v="2016-11-11T00:00:00"/>
    <s v="Second Class"/>
    <x v="187"/>
    <x v="187"/>
    <x v="0"/>
    <s v="United States"/>
    <s v="San Francisco"/>
    <x v="1"/>
    <n v="94110"/>
    <x v="1"/>
    <s v="FUR-BO-10001601"/>
    <x v="0"/>
    <s v="Bookcases"/>
    <s v="Sauder Mission Library with Doors, Fruitwood Finish"/>
    <x v="449"/>
    <n v="2"/>
    <n v="0.15"/>
    <x v="460"/>
    <x v="0"/>
  </r>
  <r>
    <n v="474"/>
    <s v="CA-2016-144666"/>
    <x v="187"/>
    <d v="2016-11-11T00:00:00"/>
    <s v="Second Class"/>
    <x v="187"/>
    <x v="187"/>
    <x v="0"/>
    <s v="United States"/>
    <s v="San Francisco"/>
    <x v="1"/>
    <n v="94110"/>
    <x v="1"/>
    <s v="TEC-PH-10002680"/>
    <x v="2"/>
    <s v="Phones"/>
    <s v="Samsung Galaxy Note 3"/>
    <x v="450"/>
    <n v="4"/>
    <n v="0.2"/>
    <x v="461"/>
    <x v="0"/>
  </r>
  <r>
    <n v="475"/>
    <s v="CA-2016-144666"/>
    <x v="187"/>
    <d v="2016-11-11T00:00:00"/>
    <s v="Second Class"/>
    <x v="187"/>
    <x v="187"/>
    <x v="0"/>
    <s v="United States"/>
    <s v="San Francisco"/>
    <x v="1"/>
    <n v="94110"/>
    <x v="1"/>
    <s v="OFF-ST-10001321"/>
    <x v="1"/>
    <s v="Storage"/>
    <s v="Decoflex Hanging Personal Folder File, Blue"/>
    <x v="451"/>
    <n v="6"/>
    <n v="0"/>
    <x v="462"/>
    <x v="0"/>
  </r>
  <r>
    <n v="476"/>
    <s v="CA-2016-144666"/>
    <x v="187"/>
    <d v="2016-11-11T00:00:00"/>
    <s v="Second Class"/>
    <x v="187"/>
    <x v="187"/>
    <x v="0"/>
    <s v="United States"/>
    <s v="San Francisco"/>
    <x v="1"/>
    <n v="94110"/>
    <x v="1"/>
    <s v="OFF-PA-10001509"/>
    <x v="1"/>
    <s v="Paper"/>
    <s v="Recycled Desk Saver Line &quot;While You Were Out&quot; Book, 5 1/2&quot; X 4&quot;"/>
    <x v="452"/>
    <n v="7"/>
    <n v="0"/>
    <x v="463"/>
    <x v="0"/>
  </r>
  <r>
    <n v="477"/>
    <s v="CA-2016-144666"/>
    <x v="187"/>
    <d v="2016-11-11T00:00:00"/>
    <s v="Second Class"/>
    <x v="187"/>
    <x v="187"/>
    <x v="0"/>
    <s v="United States"/>
    <s v="San Francisco"/>
    <x v="1"/>
    <n v="94110"/>
    <x v="1"/>
    <s v="OFF-PA-10003465"/>
    <x v="1"/>
    <s v="Paper"/>
    <s v="Xerox 1912"/>
    <x v="453"/>
    <n v="5"/>
    <n v="0"/>
    <x v="464"/>
    <x v="0"/>
  </r>
  <r>
    <n v="478"/>
    <s v="CA-2018-103891"/>
    <x v="188"/>
    <d v="2018-07-19T00:00:00"/>
    <s v="Standard Class"/>
    <x v="120"/>
    <x v="120"/>
    <x v="1"/>
    <s v="United States"/>
    <s v="Los Angeles"/>
    <x v="1"/>
    <n v="90008"/>
    <x v="1"/>
    <s v="TEC-PH-10000149"/>
    <x v="2"/>
    <s v="Phones"/>
    <s v="Cisco SPA525G2 IP Phone - Wireless"/>
    <x v="454"/>
    <n v="6"/>
    <n v="0.2"/>
    <x v="465"/>
    <x v="0"/>
  </r>
  <r>
    <n v="479"/>
    <s v="CA-2018-152632"/>
    <x v="189"/>
    <d v="2018-11-02T00:00:00"/>
    <s v="Standard Class"/>
    <x v="188"/>
    <x v="188"/>
    <x v="0"/>
    <s v="United States"/>
    <s v="Troy"/>
    <x v="15"/>
    <n v="12180"/>
    <x v="3"/>
    <s v="FUR-FU-10002671"/>
    <x v="0"/>
    <s v="Furnishings"/>
    <s v="Electrix 20W Halogen Replacement Bulb for Zoom-In Desk Lamp"/>
    <x v="455"/>
    <n v="3"/>
    <n v="0"/>
    <x v="466"/>
    <x v="0"/>
  </r>
  <r>
    <n v="480"/>
    <s v="CA-2018-100790"/>
    <x v="190"/>
    <d v="2018-07-02T00:00:00"/>
    <s v="Standard Class"/>
    <x v="189"/>
    <x v="189"/>
    <x v="1"/>
    <s v="United States"/>
    <s v="New York City"/>
    <x v="15"/>
    <n v="10024"/>
    <x v="3"/>
    <s v="OFF-AR-10003045"/>
    <x v="1"/>
    <s v="Art"/>
    <s v="Prang Colored Pencils"/>
    <x v="456"/>
    <n v="5"/>
    <n v="0"/>
    <x v="467"/>
    <x v="0"/>
  </r>
  <r>
    <n v="481"/>
    <s v="CA-2018-100790"/>
    <x v="190"/>
    <d v="2018-07-02T00:00:00"/>
    <s v="Standard Class"/>
    <x v="189"/>
    <x v="189"/>
    <x v="1"/>
    <s v="United States"/>
    <s v="New York City"/>
    <x v="15"/>
    <n v="10024"/>
    <x v="3"/>
    <s v="OFF-ST-10000689"/>
    <x v="1"/>
    <s v="Storage"/>
    <s v="Fellowes Strictly Business Drawer File, Letter/Legal Size"/>
    <x v="457"/>
    <n v="5"/>
    <n v="0"/>
    <x v="468"/>
    <x v="0"/>
  </r>
  <r>
    <n v="482"/>
    <s v="CA-2016-134677"/>
    <x v="191"/>
    <d v="2016-10-10T00:00:00"/>
    <s v="Standard Class"/>
    <x v="190"/>
    <x v="190"/>
    <x v="0"/>
    <s v="United States"/>
    <s v="San Diego"/>
    <x v="1"/>
    <n v="92024"/>
    <x v="1"/>
    <s v="TEC-AC-10001445"/>
    <x v="2"/>
    <s v="Accessories"/>
    <s v="Imation USB 2.0 Swivel Flash Drive USB flash drive - 4 GB - Pink"/>
    <x v="458"/>
    <n v="3"/>
    <n v="0"/>
    <x v="469"/>
    <x v="0"/>
  </r>
  <r>
    <n v="483"/>
    <s v="CA-2016-127691"/>
    <x v="192"/>
    <d v="2016-07-27T00:00:00"/>
    <s v="Standard Class"/>
    <x v="191"/>
    <x v="191"/>
    <x v="0"/>
    <s v="United States"/>
    <s v="New York City"/>
    <x v="15"/>
    <n v="10024"/>
    <x v="3"/>
    <s v="OFF-AR-10002053"/>
    <x v="1"/>
    <s v="Art"/>
    <s v="Premium Writing Pencils, Soft, #2 by Central Association for the Blind"/>
    <x v="459"/>
    <n v="2"/>
    <n v="0"/>
    <x v="470"/>
    <x v="0"/>
  </r>
  <r>
    <n v="484"/>
    <s v="CA-2016-127691"/>
    <x v="192"/>
    <d v="2016-07-27T00:00:00"/>
    <s v="Standard Class"/>
    <x v="191"/>
    <x v="191"/>
    <x v="0"/>
    <s v="United States"/>
    <s v="New York City"/>
    <x v="15"/>
    <n v="10024"/>
    <x v="3"/>
    <s v="TEC-AC-10002567"/>
    <x v="2"/>
    <s v="Accessories"/>
    <s v="Logitech G602 Wireless Gaming Mouse"/>
    <x v="460"/>
    <n v="2"/>
    <n v="0"/>
    <x v="471"/>
    <x v="0"/>
  </r>
  <r>
    <n v="485"/>
    <s v="CA-2019-140963"/>
    <x v="193"/>
    <d v="2019-06-13T00:00:00"/>
    <s v="First Class"/>
    <x v="192"/>
    <x v="192"/>
    <x v="2"/>
    <s v="United States"/>
    <s v="Los Angeles"/>
    <x v="1"/>
    <n v="90045"/>
    <x v="1"/>
    <s v="OFF-LA-10003923"/>
    <x v="1"/>
    <s v="Labels"/>
    <s v="Alphabetical Labels for Top Tab Filing"/>
    <x v="461"/>
    <n v="2"/>
    <n v="0"/>
    <x v="472"/>
    <x v="1"/>
  </r>
  <r>
    <n v="486"/>
    <s v="CA-2019-140963"/>
    <x v="193"/>
    <d v="2019-06-13T00:00:00"/>
    <s v="First Class"/>
    <x v="192"/>
    <x v="192"/>
    <x v="2"/>
    <s v="United States"/>
    <s v="Los Angeles"/>
    <x v="1"/>
    <n v="90045"/>
    <x v="1"/>
    <s v="FUR-BO-10001337"/>
    <x v="0"/>
    <s v="Bookcases"/>
    <s v="O'Sullivan Living Dimensions 2-Shelf Bookcases"/>
    <x v="462"/>
    <n v="5"/>
    <n v="0.15"/>
    <x v="473"/>
    <x v="1"/>
  </r>
  <r>
    <n v="487"/>
    <s v="CA-2019-140963"/>
    <x v="193"/>
    <d v="2019-06-13T00:00:00"/>
    <s v="First Class"/>
    <x v="192"/>
    <x v="192"/>
    <x v="2"/>
    <s v="United States"/>
    <s v="Los Angeles"/>
    <x v="1"/>
    <n v="90045"/>
    <x v="1"/>
    <s v="TEC-PH-10001924"/>
    <x v="2"/>
    <s v="Phones"/>
    <s v="iHome FM Clock Radio with Lightning Dock"/>
    <x v="463"/>
    <n v="5"/>
    <n v="0.2"/>
    <x v="474"/>
    <x v="1"/>
  </r>
  <r>
    <n v="488"/>
    <s v="CA-2016-154627"/>
    <x v="194"/>
    <d v="2016-10-31T00:00:00"/>
    <s v="First Class"/>
    <x v="193"/>
    <x v="193"/>
    <x v="0"/>
    <s v="United States"/>
    <s v="Chicago"/>
    <x v="10"/>
    <n v="60610"/>
    <x v="2"/>
    <s v="TEC-PH-10001363"/>
    <x v="2"/>
    <s v="Phones"/>
    <s v="Apple iPhone 5S"/>
    <x v="464"/>
    <n v="6"/>
    <n v="0.2"/>
    <x v="475"/>
    <x v="0"/>
  </r>
  <r>
    <n v="489"/>
    <s v="CA-2016-133753"/>
    <x v="3"/>
    <d v="2016-06-13T00:00:00"/>
    <s v="Second Class"/>
    <x v="194"/>
    <x v="194"/>
    <x v="2"/>
    <s v="United States"/>
    <s v="Huntsville"/>
    <x v="5"/>
    <n v="77340"/>
    <x v="2"/>
    <s v="TEC-PH-10000376"/>
    <x v="2"/>
    <s v="Phones"/>
    <s v="Square Credit Card Reader"/>
    <x v="465"/>
    <n v="1"/>
    <n v="0.2"/>
    <x v="476"/>
    <x v="0"/>
  </r>
  <r>
    <n v="490"/>
    <s v="CA-2016-133753"/>
    <x v="3"/>
    <d v="2016-06-13T00:00:00"/>
    <s v="Second Class"/>
    <x v="194"/>
    <x v="194"/>
    <x v="2"/>
    <s v="United States"/>
    <s v="Huntsville"/>
    <x v="5"/>
    <n v="77340"/>
    <x v="2"/>
    <s v="TEC-AC-10000303"/>
    <x v="2"/>
    <s v="Accessories"/>
    <s v="Logitech M510 Wireless Mouse"/>
    <x v="466"/>
    <n v="2"/>
    <n v="0.2"/>
    <x v="477"/>
    <x v="0"/>
  </r>
  <r>
    <n v="491"/>
    <s v="CA-2016-133753"/>
    <x v="3"/>
    <d v="2016-06-13T00:00:00"/>
    <s v="Second Class"/>
    <x v="194"/>
    <x v="194"/>
    <x v="2"/>
    <s v="United States"/>
    <s v="Huntsville"/>
    <x v="5"/>
    <n v="77340"/>
    <x v="2"/>
    <s v="OFF-AR-10001953"/>
    <x v="1"/>
    <s v="Art"/>
    <s v="Boston 1645 Deluxe Heavier-Duty Electric Pencil Sharpener"/>
    <x v="467"/>
    <n v="2"/>
    <n v="0.2"/>
    <x v="478"/>
    <x v="0"/>
  </r>
  <r>
    <n v="492"/>
    <s v="CA-2016-113362"/>
    <x v="80"/>
    <d v="2016-09-19T00:00:00"/>
    <s v="Standard Class"/>
    <x v="195"/>
    <x v="195"/>
    <x v="0"/>
    <s v="United States"/>
    <s v="Rochester"/>
    <x v="15"/>
    <n v="14609"/>
    <x v="3"/>
    <s v="OFF-ST-10001809"/>
    <x v="1"/>
    <s v="Storage"/>
    <s v="Fellowes Officeware Wire Shelving"/>
    <x v="468"/>
    <n v="5"/>
    <n v="0"/>
    <x v="479"/>
    <x v="0"/>
  </r>
  <r>
    <n v="493"/>
    <s v="CA-2016-113362"/>
    <x v="80"/>
    <d v="2016-09-19T00:00:00"/>
    <s v="Standard Class"/>
    <x v="195"/>
    <x v="195"/>
    <x v="0"/>
    <s v="United States"/>
    <s v="Rochester"/>
    <x v="15"/>
    <n v="14609"/>
    <x v="3"/>
    <s v="OFF-EN-10003845"/>
    <x v="1"/>
    <s v="Envelopes"/>
    <s v="Colored Envelopes"/>
    <x v="469"/>
    <n v="3"/>
    <n v="0"/>
    <x v="480"/>
    <x v="0"/>
  </r>
  <r>
    <n v="494"/>
    <s v="CA-2018-169166"/>
    <x v="195"/>
    <d v="2018-05-14T00:00:00"/>
    <s v="Standard Class"/>
    <x v="196"/>
    <x v="196"/>
    <x v="0"/>
    <s v="United States"/>
    <s v="Seattle"/>
    <x v="4"/>
    <n v="98115"/>
    <x v="1"/>
    <s v="TEC-AC-10000991"/>
    <x v="2"/>
    <s v="Accessories"/>
    <s v="Sony Micro Vault Click 8 GB USB 2.0 Flash Drive"/>
    <x v="470"/>
    <n v="2"/>
    <n v="0"/>
    <x v="481"/>
    <x v="0"/>
  </r>
  <r>
    <n v="495"/>
    <s v="US-2018-120929"/>
    <x v="196"/>
    <d v="2018-03-21T00:00:00"/>
    <s v="Second Class"/>
    <x v="197"/>
    <x v="197"/>
    <x v="0"/>
    <s v="United States"/>
    <s v="Memphis"/>
    <x v="18"/>
    <n v="38109"/>
    <x v="0"/>
    <s v="FUR-TA-10001857"/>
    <x v="0"/>
    <s v="Tables"/>
    <s v="Balt Solid Wood Rectangular Table"/>
    <x v="471"/>
    <n v="3"/>
    <n v="0.4"/>
    <x v="482"/>
    <x v="0"/>
  </r>
  <r>
    <n v="496"/>
    <s v="CA-2017-134782"/>
    <x v="17"/>
    <d v="2017-12-31T00:00:00"/>
    <s v="Standard Class"/>
    <x v="198"/>
    <x v="198"/>
    <x v="0"/>
    <s v="United States"/>
    <s v="Fayetteville"/>
    <x v="36"/>
    <n v="72701"/>
    <x v="0"/>
    <s v="OFF-EN-10001434"/>
    <x v="1"/>
    <s v="Envelopes"/>
    <s v="Strathmore #10 Envelopes, Ultimate White"/>
    <x v="472"/>
    <n v="2"/>
    <n v="0"/>
    <x v="483"/>
    <x v="0"/>
  </r>
  <r>
    <n v="497"/>
    <s v="CA-2018-126158"/>
    <x v="197"/>
    <d v="2018-07-31T00:00:00"/>
    <s v="Standard Class"/>
    <x v="183"/>
    <x v="183"/>
    <x v="0"/>
    <s v="United States"/>
    <s v="Costa Mesa"/>
    <x v="1"/>
    <n v="92627"/>
    <x v="1"/>
    <s v="OFF-BI-10002498"/>
    <x v="1"/>
    <s v="Binders"/>
    <s v="Clear Mylar Reinforcing Strips"/>
    <x v="473"/>
    <n v="8"/>
    <n v="0.2"/>
    <x v="484"/>
    <x v="0"/>
  </r>
  <r>
    <n v="498"/>
    <s v="CA-2018-126158"/>
    <x v="197"/>
    <d v="2018-07-31T00:00:00"/>
    <s v="Standard Class"/>
    <x v="183"/>
    <x v="183"/>
    <x v="0"/>
    <s v="United States"/>
    <s v="Costa Mesa"/>
    <x v="1"/>
    <n v="92627"/>
    <x v="1"/>
    <s v="FUR-FU-10004864"/>
    <x v="0"/>
    <s v="Furnishings"/>
    <s v="Howard Miller 14-1/2&quot; Diameter Chrome Round Wall Clock"/>
    <x v="474"/>
    <n v="4"/>
    <n v="0"/>
    <x v="485"/>
    <x v="0"/>
  </r>
  <r>
    <n v="499"/>
    <s v="CA-2018-126158"/>
    <x v="197"/>
    <d v="2018-07-31T00:00:00"/>
    <s v="Standard Class"/>
    <x v="183"/>
    <x v="183"/>
    <x v="0"/>
    <s v="United States"/>
    <s v="Costa Mesa"/>
    <x v="1"/>
    <n v="92627"/>
    <x v="1"/>
    <s v="FUR-CH-10002602"/>
    <x v="0"/>
    <s v="Chairs"/>
    <s v="DMI Arturo Collection Mission-style Design Wood Chair"/>
    <x v="475"/>
    <n v="2"/>
    <n v="0.2"/>
    <x v="486"/>
    <x v="0"/>
  </r>
  <r>
    <n v="500"/>
    <s v="CA-2018-126158"/>
    <x v="197"/>
    <d v="2018-07-31T00:00:00"/>
    <s v="Standard Class"/>
    <x v="183"/>
    <x v="183"/>
    <x v="0"/>
    <s v="United States"/>
    <s v="Costa Mesa"/>
    <x v="1"/>
    <n v="92627"/>
    <x v="1"/>
    <s v="FUR-FU-10000073"/>
    <x v="0"/>
    <s v="Furnishings"/>
    <s v="Deflect-O Glasstique Clear Desk Accessories"/>
    <x v="476"/>
    <n v="9"/>
    <n v="0"/>
    <x v="487"/>
    <x v="0"/>
  </r>
  <r>
    <n v="501"/>
    <s v="US-2018-105578"/>
    <x v="198"/>
    <d v="2018-06-04T00:00:00"/>
    <s v="Standard Class"/>
    <x v="199"/>
    <x v="199"/>
    <x v="1"/>
    <s v="United States"/>
    <s v="Parker"/>
    <x v="22"/>
    <n v="80134"/>
    <x v="1"/>
    <s v="OFF-BI-10001670"/>
    <x v="1"/>
    <s v="Binders"/>
    <s v="Vinyl Sectional Post Binders"/>
    <x v="477"/>
    <n v="2"/>
    <n v="0.7"/>
    <x v="488"/>
    <x v="1"/>
  </r>
  <r>
    <n v="502"/>
    <s v="US-2018-105578"/>
    <x v="198"/>
    <d v="2018-06-04T00:00:00"/>
    <s v="Standard Class"/>
    <x v="199"/>
    <x v="199"/>
    <x v="1"/>
    <s v="United States"/>
    <s v="Parker"/>
    <x v="22"/>
    <n v="80134"/>
    <x v="1"/>
    <s v="OFF-BI-10001658"/>
    <x v="1"/>
    <s v="Binders"/>
    <s v="GBC Standard Therm-A-Bind Covers"/>
    <x v="478"/>
    <n v="2"/>
    <n v="0.7"/>
    <x v="489"/>
    <x v="1"/>
  </r>
  <r>
    <n v="503"/>
    <s v="US-2018-105578"/>
    <x v="198"/>
    <d v="2018-06-04T00:00:00"/>
    <s v="Standard Class"/>
    <x v="199"/>
    <x v="199"/>
    <x v="1"/>
    <s v="United States"/>
    <s v="Parker"/>
    <x v="22"/>
    <n v="80134"/>
    <x v="1"/>
    <s v="FUR-CH-10001215"/>
    <x v="0"/>
    <s v="Chairs"/>
    <s v="Global Troy Executive Leather Low-Back Tilter"/>
    <x v="479"/>
    <n v="2"/>
    <n v="0.2"/>
    <x v="490"/>
    <x v="1"/>
  </r>
  <r>
    <n v="504"/>
    <s v="US-2018-105578"/>
    <x v="198"/>
    <d v="2018-06-04T00:00:00"/>
    <s v="Standard Class"/>
    <x v="199"/>
    <x v="199"/>
    <x v="1"/>
    <s v="United States"/>
    <s v="Parker"/>
    <x v="22"/>
    <n v="80134"/>
    <x v="1"/>
    <s v="OFF-BI-10000831"/>
    <x v="1"/>
    <s v="Binders"/>
    <s v="Storex Flexible Poly Binders with Double Pockets"/>
    <x v="480"/>
    <n v="3"/>
    <n v="0.7"/>
    <x v="491"/>
    <x v="1"/>
  </r>
  <r>
    <n v="505"/>
    <s v="US-2018-105578"/>
    <x v="198"/>
    <d v="2018-06-04T00:00:00"/>
    <s v="Standard Class"/>
    <x v="199"/>
    <x v="199"/>
    <x v="1"/>
    <s v="United States"/>
    <s v="Parker"/>
    <x v="22"/>
    <n v="80134"/>
    <x v="1"/>
    <s v="OFF-PA-10000357"/>
    <x v="1"/>
    <s v="Paper"/>
    <s v="White Dual Perf Computer Printout Paper, 2700 Sheets, 1 Part, Heavyweight, 20 lbs., 14 7/8 x 11"/>
    <x v="481"/>
    <n v="1"/>
    <n v="0.2"/>
    <x v="492"/>
    <x v="1"/>
  </r>
  <r>
    <n v="506"/>
    <s v="CA-2019-134978"/>
    <x v="105"/>
    <d v="2019-11-15T00:00:00"/>
    <s v="Second Class"/>
    <x v="182"/>
    <x v="182"/>
    <x v="1"/>
    <s v="United States"/>
    <s v="New York City"/>
    <x v="15"/>
    <n v="10024"/>
    <x v="3"/>
    <s v="OFF-BI-10003274"/>
    <x v="1"/>
    <s v="Binders"/>
    <s v="Avery Durable Slant Ring Binders, No Labels"/>
    <x v="482"/>
    <n v="5"/>
    <n v="0.2"/>
    <x v="493"/>
    <x v="0"/>
  </r>
  <r>
    <n v="507"/>
    <s v="CA-2017-145352"/>
    <x v="199"/>
    <d v="2017-03-22T00:00:00"/>
    <s v="Standard Class"/>
    <x v="200"/>
    <x v="200"/>
    <x v="0"/>
    <s v="United States"/>
    <s v="Atlanta"/>
    <x v="32"/>
    <n v="30318"/>
    <x v="0"/>
    <s v="OFF-AR-10001662"/>
    <x v="1"/>
    <s v="Art"/>
    <s v="Rogers Handheld Barrel Pencil Sharpener"/>
    <x v="483"/>
    <n v="1"/>
    <n v="0"/>
    <x v="494"/>
    <x v="0"/>
  </r>
  <r>
    <n v="508"/>
    <s v="CA-2017-145352"/>
    <x v="199"/>
    <d v="2017-03-22T00:00:00"/>
    <s v="Standard Class"/>
    <x v="200"/>
    <x v="200"/>
    <x v="0"/>
    <s v="United States"/>
    <s v="Atlanta"/>
    <x v="32"/>
    <n v="30318"/>
    <x v="0"/>
    <s v="OFF-AR-10003856"/>
    <x v="1"/>
    <s v="Art"/>
    <s v="Newell 344"/>
    <x v="484"/>
    <n v="3"/>
    <n v="0"/>
    <x v="495"/>
    <x v="0"/>
  </r>
  <r>
    <n v="509"/>
    <s v="CA-2017-145352"/>
    <x v="199"/>
    <d v="2017-03-22T00:00:00"/>
    <s v="Standard Class"/>
    <x v="200"/>
    <x v="200"/>
    <x v="0"/>
    <s v="United States"/>
    <s v="Atlanta"/>
    <x v="32"/>
    <n v="30318"/>
    <x v="0"/>
    <s v="OFF-ST-10001228"/>
    <x v="1"/>
    <s v="Storage"/>
    <s v="Personal File Boxes with Fold-Down Carry Handle"/>
    <x v="485"/>
    <n v="3"/>
    <n v="0"/>
    <x v="496"/>
    <x v="0"/>
  </r>
  <r>
    <n v="510"/>
    <s v="CA-2017-145352"/>
    <x v="199"/>
    <d v="2017-03-22T00:00:00"/>
    <s v="Standard Class"/>
    <x v="200"/>
    <x v="200"/>
    <x v="0"/>
    <s v="United States"/>
    <s v="Atlanta"/>
    <x v="32"/>
    <n v="30318"/>
    <x v="0"/>
    <s v="OFF-BI-10003527"/>
    <x v="1"/>
    <s v="Binders"/>
    <s v="Fellowes PB500 Electric Punch Plastic Comb Binding Machine with Manual Bind"/>
    <x v="486"/>
    <n v="5"/>
    <n v="0"/>
    <x v="497"/>
    <x v="0"/>
  </r>
  <r>
    <n v="511"/>
    <s v="CA-2019-135307"/>
    <x v="200"/>
    <d v="2019-11-27T00:00:00"/>
    <s v="First Class"/>
    <x v="201"/>
    <x v="201"/>
    <x v="0"/>
    <s v="United States"/>
    <s v="Gladstone"/>
    <x v="25"/>
    <n v="64118"/>
    <x v="2"/>
    <s v="FUR-FU-10001290"/>
    <x v="0"/>
    <s v="Furnishings"/>
    <s v="Executive Impressions Supervisor Wall Clock"/>
    <x v="487"/>
    <n v="3"/>
    <n v="0"/>
    <x v="498"/>
    <x v="0"/>
  </r>
  <r>
    <n v="512"/>
    <s v="CA-2019-135307"/>
    <x v="200"/>
    <d v="2019-11-27T00:00:00"/>
    <s v="First Class"/>
    <x v="201"/>
    <x v="201"/>
    <x v="0"/>
    <s v="United States"/>
    <s v="Gladstone"/>
    <x v="25"/>
    <n v="64118"/>
    <x v="2"/>
    <s v="TEC-AC-10002399"/>
    <x v="2"/>
    <s v="Accessories"/>
    <s v="SanDisk Cruzer 32 GB USB Flash Drive"/>
    <x v="488"/>
    <n v="2"/>
    <n v="0"/>
    <x v="499"/>
    <x v="0"/>
  </r>
  <r>
    <n v="513"/>
    <s v="CA-2018-106341"/>
    <x v="201"/>
    <d v="2018-10-23T00:00:00"/>
    <s v="First Class"/>
    <x v="166"/>
    <x v="166"/>
    <x v="0"/>
    <s v="United States"/>
    <s v="Newark"/>
    <x v="24"/>
    <n v="43055"/>
    <x v="3"/>
    <s v="OFF-AR-10002053"/>
    <x v="1"/>
    <s v="Art"/>
    <s v="Premium Writing Pencils, Soft, #2 by Central Association for the Blind"/>
    <x v="489"/>
    <n v="3"/>
    <n v="0.2"/>
    <x v="500"/>
    <x v="0"/>
  </r>
  <r>
    <n v="514"/>
    <s v="CA-2019-163405"/>
    <x v="202"/>
    <d v="2019-12-25T00:00:00"/>
    <s v="Standard Class"/>
    <x v="202"/>
    <x v="202"/>
    <x v="0"/>
    <s v="United States"/>
    <s v="Los Angeles"/>
    <x v="1"/>
    <n v="90049"/>
    <x v="1"/>
    <s v="OFF-AR-10003811"/>
    <x v="1"/>
    <s v="Art"/>
    <s v="Newell 327"/>
    <x v="153"/>
    <n v="3"/>
    <n v="0"/>
    <x v="155"/>
    <x v="0"/>
  </r>
  <r>
    <n v="515"/>
    <s v="CA-2019-163405"/>
    <x v="202"/>
    <d v="2019-12-25T00:00:00"/>
    <s v="Standard Class"/>
    <x v="202"/>
    <x v="202"/>
    <x v="0"/>
    <s v="United States"/>
    <s v="Los Angeles"/>
    <x v="1"/>
    <n v="90049"/>
    <x v="1"/>
    <s v="OFF-AR-10001246"/>
    <x v="1"/>
    <s v="Art"/>
    <s v="Newell 317"/>
    <x v="490"/>
    <n v="2"/>
    <n v="0"/>
    <x v="501"/>
    <x v="0"/>
  </r>
  <r>
    <n v="516"/>
    <s v="CA-2019-127432"/>
    <x v="203"/>
    <d v="2019-01-27T00:00:00"/>
    <s v="Standard Class"/>
    <x v="57"/>
    <x v="57"/>
    <x v="2"/>
    <s v="United States"/>
    <s v="Great Falls"/>
    <x v="37"/>
    <n v="59405"/>
    <x v="1"/>
    <s v="TEC-CO-10003236"/>
    <x v="2"/>
    <s v="Copiers"/>
    <s v="Canon Image Class D660 Copier"/>
    <x v="491"/>
    <n v="5"/>
    <n v="0"/>
    <x v="502"/>
    <x v="0"/>
  </r>
  <r>
    <n v="517"/>
    <s v="CA-2019-127432"/>
    <x v="203"/>
    <d v="2019-01-27T00:00:00"/>
    <s v="Standard Class"/>
    <x v="57"/>
    <x v="57"/>
    <x v="2"/>
    <s v="United States"/>
    <s v="Great Falls"/>
    <x v="37"/>
    <n v="59405"/>
    <x v="1"/>
    <s v="OFF-ST-10004507"/>
    <x v="1"/>
    <s v="Storage"/>
    <s v="Advantus Rolling Storage Box"/>
    <x v="492"/>
    <n v="3"/>
    <n v="0"/>
    <x v="503"/>
    <x v="0"/>
  </r>
  <r>
    <n v="518"/>
    <s v="CA-2019-127432"/>
    <x v="203"/>
    <d v="2019-01-27T00:00:00"/>
    <s v="Standard Class"/>
    <x v="57"/>
    <x v="57"/>
    <x v="2"/>
    <s v="United States"/>
    <s v="Great Falls"/>
    <x v="37"/>
    <n v="59405"/>
    <x v="1"/>
    <s v="OFF-PA-10001667"/>
    <x v="1"/>
    <s v="Paper"/>
    <s v="Great White Multi-Use Recycled Paper (20Lb. and 84 Bright)"/>
    <x v="493"/>
    <n v="2"/>
    <n v="0"/>
    <x v="504"/>
    <x v="0"/>
  </r>
  <r>
    <n v="519"/>
    <s v="CA-2019-127432"/>
    <x v="203"/>
    <d v="2019-01-27T00:00:00"/>
    <s v="Standard Class"/>
    <x v="57"/>
    <x v="57"/>
    <x v="2"/>
    <s v="United States"/>
    <s v="Great Falls"/>
    <x v="37"/>
    <n v="59405"/>
    <x v="1"/>
    <s v="OFF-ST-10004459"/>
    <x v="1"/>
    <s v="Storage"/>
    <s v="Tennsco Single-Tier Lockers"/>
    <x v="494"/>
    <n v="3"/>
    <n v="0"/>
    <x v="505"/>
    <x v="0"/>
  </r>
  <r>
    <n v="520"/>
    <s v="CA-2017-157812"/>
    <x v="204"/>
    <d v="2017-03-26T00:00:00"/>
    <s v="Standard Class"/>
    <x v="203"/>
    <x v="203"/>
    <x v="0"/>
    <s v="United States"/>
    <s v="Houston"/>
    <x v="5"/>
    <n v="77041"/>
    <x v="2"/>
    <s v="TEC-AC-10000171"/>
    <x v="2"/>
    <s v="Accessories"/>
    <s v="Verbatim 25 GB 6x Blu-ray Single Layer Recordable Disc, 25/Pack"/>
    <x v="495"/>
    <n v="1"/>
    <n v="0.2"/>
    <x v="506"/>
    <x v="1"/>
  </r>
  <r>
    <n v="521"/>
    <s v="CA-2017-157812"/>
    <x v="204"/>
    <d v="2017-03-26T00:00:00"/>
    <s v="Standard Class"/>
    <x v="203"/>
    <x v="203"/>
    <x v="0"/>
    <s v="United States"/>
    <s v="Houston"/>
    <x v="5"/>
    <n v="77041"/>
    <x v="2"/>
    <s v="OFF-ST-10000736"/>
    <x v="1"/>
    <s v="Storage"/>
    <s v="Carina Double Wide Media Storage Towers in Natural &amp; Black"/>
    <x v="434"/>
    <n v="2"/>
    <n v="0.2"/>
    <x v="507"/>
    <x v="1"/>
  </r>
  <r>
    <n v="522"/>
    <s v="CA-2017-157812"/>
    <x v="204"/>
    <d v="2017-03-26T00:00:00"/>
    <s v="Standard Class"/>
    <x v="203"/>
    <x v="203"/>
    <x v="0"/>
    <s v="United States"/>
    <s v="Houston"/>
    <x v="5"/>
    <n v="77041"/>
    <x v="2"/>
    <s v="OFF-BI-10000285"/>
    <x v="1"/>
    <s v="Binders"/>
    <s v="XtraLife ClearVue Slant-D Ring Binders by Cardinal"/>
    <x v="496"/>
    <n v="9"/>
    <n v="0.8"/>
    <x v="508"/>
    <x v="1"/>
  </r>
  <r>
    <n v="523"/>
    <s v="CA-2019-145142"/>
    <x v="205"/>
    <d v="2019-01-25T00:00:00"/>
    <s v="First Class"/>
    <x v="204"/>
    <x v="204"/>
    <x v="1"/>
    <s v="United States"/>
    <s v="Detroit"/>
    <x v="12"/>
    <n v="48234"/>
    <x v="2"/>
    <s v="FUR-TA-10001857"/>
    <x v="0"/>
    <s v="Tables"/>
    <s v="Balt Solid Wood Rectangular Table"/>
    <x v="497"/>
    <n v="2"/>
    <n v="0"/>
    <x v="509"/>
    <x v="0"/>
  </r>
  <r>
    <n v="524"/>
    <s v="US-2018-139486"/>
    <x v="206"/>
    <d v="2018-05-23T00:00:00"/>
    <s v="First Class"/>
    <x v="109"/>
    <x v="109"/>
    <x v="0"/>
    <s v="United States"/>
    <s v="Los Angeles"/>
    <x v="1"/>
    <n v="90032"/>
    <x v="1"/>
    <s v="TEC-PH-10003555"/>
    <x v="2"/>
    <s v="Phones"/>
    <s v="Motorola HK250 Universal Bluetooth Headset"/>
    <x v="498"/>
    <n v="3"/>
    <n v="0.2"/>
    <x v="510"/>
    <x v="0"/>
  </r>
  <r>
    <n v="525"/>
    <s v="US-2018-139486"/>
    <x v="206"/>
    <d v="2018-05-23T00:00:00"/>
    <s v="First Class"/>
    <x v="109"/>
    <x v="109"/>
    <x v="0"/>
    <s v="United States"/>
    <s v="Los Angeles"/>
    <x v="1"/>
    <n v="90032"/>
    <x v="1"/>
    <s v="TEC-AC-10003832"/>
    <x v="2"/>
    <s v="Accessories"/>
    <s v="Imation 16GB Mini TravelDrive USB 2.0 Flash Drive"/>
    <x v="499"/>
    <n v="2"/>
    <n v="0"/>
    <x v="511"/>
    <x v="0"/>
  </r>
  <r>
    <n v="526"/>
    <s v="CA-2017-158792"/>
    <x v="207"/>
    <d v="2018-01-02T00:00:00"/>
    <s v="Standard Class"/>
    <x v="205"/>
    <x v="205"/>
    <x v="0"/>
    <s v="United States"/>
    <s v="Lawrence"/>
    <x v="31"/>
    <n v="1841"/>
    <x v="3"/>
    <s v="OFF-FA-10002815"/>
    <x v="1"/>
    <s v="Fasteners"/>
    <s v="Staples"/>
    <x v="500"/>
    <n v="5"/>
    <n v="0"/>
    <x v="512"/>
    <x v="0"/>
  </r>
  <r>
    <n v="527"/>
    <s v="CA-2019-113558"/>
    <x v="208"/>
    <d v="2019-10-26T00:00:00"/>
    <s v="Standard Class"/>
    <x v="206"/>
    <x v="206"/>
    <x v="2"/>
    <s v="United States"/>
    <s v="Lakeland"/>
    <x v="2"/>
    <n v="33801"/>
    <x v="0"/>
    <s v="FUR-CH-10003379"/>
    <x v="0"/>
    <s v="Chairs"/>
    <s v="Global Commerce Series High-Back Swivel/Tilt Chairs"/>
    <x v="501"/>
    <n v="3"/>
    <n v="0.2"/>
    <x v="513"/>
    <x v="0"/>
  </r>
  <r>
    <n v="528"/>
    <s v="CA-2019-113558"/>
    <x v="208"/>
    <d v="2019-10-26T00:00:00"/>
    <s v="Standard Class"/>
    <x v="206"/>
    <x v="206"/>
    <x v="2"/>
    <s v="United States"/>
    <s v="Lakeland"/>
    <x v="2"/>
    <n v="33801"/>
    <x v="0"/>
    <s v="FUR-FU-10001756"/>
    <x v="0"/>
    <s v="Furnishings"/>
    <s v="Eldon Expressions Desk Accessory, Wood Photo Frame, Mahogany"/>
    <x v="502"/>
    <n v="3"/>
    <n v="0.2"/>
    <x v="514"/>
    <x v="0"/>
  </r>
  <r>
    <n v="529"/>
    <s v="US-2017-138303"/>
    <x v="37"/>
    <d v="2017-09-07T00:00:00"/>
    <s v="Standard Class"/>
    <x v="207"/>
    <x v="207"/>
    <x v="0"/>
    <s v="United States"/>
    <s v="Philadelphia"/>
    <x v="9"/>
    <n v="19134"/>
    <x v="3"/>
    <s v="OFF-ST-10004963"/>
    <x v="1"/>
    <s v="Storage"/>
    <s v="Eldon Gobal File Keepers"/>
    <x v="503"/>
    <n v="3"/>
    <n v="0.2"/>
    <x v="515"/>
    <x v="0"/>
  </r>
  <r>
    <n v="530"/>
    <s v="US-2017-138303"/>
    <x v="37"/>
    <d v="2017-09-07T00:00:00"/>
    <s v="Standard Class"/>
    <x v="207"/>
    <x v="207"/>
    <x v="0"/>
    <s v="United States"/>
    <s v="Philadelphia"/>
    <x v="9"/>
    <n v="19134"/>
    <x v="3"/>
    <s v="OFF-SU-10002881"/>
    <x v="1"/>
    <s v="Supplies"/>
    <s v="Martin Yale Chadless Opener Electric Letter Opener"/>
    <x v="504"/>
    <n v="1"/>
    <n v="0.2"/>
    <x v="516"/>
    <x v="0"/>
  </r>
  <r>
    <n v="531"/>
    <s v="US-2017-138303"/>
    <x v="37"/>
    <d v="2017-09-07T00:00:00"/>
    <s v="Standard Class"/>
    <x v="207"/>
    <x v="207"/>
    <x v="0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x v="517"/>
    <x v="0"/>
  </r>
  <r>
    <n v="532"/>
    <s v="CA-2017-102848"/>
    <x v="209"/>
    <d v="2017-11-09T00:00:00"/>
    <s v="Second Class"/>
    <x v="208"/>
    <x v="208"/>
    <x v="1"/>
    <s v="United States"/>
    <s v="Los Angeles"/>
    <x v="1"/>
    <n v="90036"/>
    <x v="1"/>
    <s v="FUR-CH-10000595"/>
    <x v="0"/>
    <s v="Chairs"/>
    <s v="Safco Contoured Stacking Chairs"/>
    <x v="506"/>
    <n v="1"/>
    <n v="0.2"/>
    <x v="518"/>
    <x v="0"/>
  </r>
  <r>
    <n v="533"/>
    <s v="US-2019-129441"/>
    <x v="210"/>
    <d v="2019-09-11T00:00:00"/>
    <s v="Standard Class"/>
    <x v="209"/>
    <x v="209"/>
    <x v="0"/>
    <s v="United States"/>
    <s v="Los Angeles"/>
    <x v="1"/>
    <n v="90032"/>
    <x v="1"/>
    <s v="FUR-FU-10000448"/>
    <x v="0"/>
    <s v="Furnishings"/>
    <s v="Tenex Chairmats For Use With Carpeted Floors"/>
    <x v="507"/>
    <n v="3"/>
    <n v="0"/>
    <x v="519"/>
    <x v="0"/>
  </r>
  <r>
    <n v="534"/>
    <s v="CA-2018-168753"/>
    <x v="211"/>
    <d v="2018-06-01T00:00:00"/>
    <s v="Second Class"/>
    <x v="210"/>
    <x v="210"/>
    <x v="0"/>
    <s v="United States"/>
    <s v="Montgomery"/>
    <x v="19"/>
    <n v="36116"/>
    <x v="0"/>
    <s v="TEC-PH-10000984"/>
    <x v="2"/>
    <s v="Phones"/>
    <s v="Panasonic KX-TG9471B"/>
    <x v="508"/>
    <n v="5"/>
    <n v="0"/>
    <x v="520"/>
    <x v="0"/>
  </r>
  <r>
    <n v="535"/>
    <s v="CA-2018-168753"/>
    <x v="211"/>
    <d v="2018-06-01T00:00:00"/>
    <s v="Second Class"/>
    <x v="210"/>
    <x v="210"/>
    <x v="0"/>
    <s v="United States"/>
    <s v="Montgomery"/>
    <x v="19"/>
    <n v="36116"/>
    <x v="0"/>
    <s v="OFF-BI-10002557"/>
    <x v="1"/>
    <s v="Binders"/>
    <s v="Presstex Flexible Ring Binders"/>
    <x v="509"/>
    <n v="5"/>
    <n v="0"/>
    <x v="521"/>
    <x v="0"/>
  </r>
  <r>
    <n v="536"/>
    <s v="CA-2018-126613"/>
    <x v="212"/>
    <d v="2018-07-16T00:00:00"/>
    <s v="Standard Class"/>
    <x v="211"/>
    <x v="211"/>
    <x v="0"/>
    <s v="United States"/>
    <s v="Mesa"/>
    <x v="16"/>
    <n v="85204"/>
    <x v="1"/>
    <s v="OFF-ST-10001325"/>
    <x v="1"/>
    <s v="Storage"/>
    <s v="Sterilite Officeware Hinged File Box"/>
    <x v="510"/>
    <n v="2"/>
    <n v="0.2"/>
    <x v="522"/>
    <x v="0"/>
  </r>
  <r>
    <n v="537"/>
    <s v="US-2019-122637"/>
    <x v="213"/>
    <d v="2019-09-08T00:00:00"/>
    <s v="Second Class"/>
    <x v="212"/>
    <x v="212"/>
    <x v="0"/>
    <s v="United States"/>
    <s v="Chicago"/>
    <x v="10"/>
    <n v="60653"/>
    <x v="2"/>
    <s v="OFF-BI-10002429"/>
    <x v="1"/>
    <s v="Binders"/>
    <s v="Premier Elliptical Ring Binder, Black"/>
    <x v="511"/>
    <n v="7"/>
    <n v="0.8"/>
    <x v="523"/>
    <x v="0"/>
  </r>
  <r>
    <n v="538"/>
    <s v="CA-2017-147851"/>
    <x v="155"/>
    <d v="2017-12-08T00:00:00"/>
    <s v="Standard Class"/>
    <x v="88"/>
    <x v="88"/>
    <x v="2"/>
    <s v="United States"/>
    <s v="New York City"/>
    <x v="15"/>
    <n v="10009"/>
    <x v="3"/>
    <s v="OFF-BI-10004528"/>
    <x v="1"/>
    <s v="Binders"/>
    <s v="Cardinal Poly Pocket Divider Pockets for Ring Binders"/>
    <x v="512"/>
    <n v="4"/>
    <n v="0.2"/>
    <x v="524"/>
    <x v="0"/>
  </r>
  <r>
    <n v="539"/>
    <s v="CA-2017-134894"/>
    <x v="214"/>
    <d v="2017-12-11T00:00:00"/>
    <s v="Standard Class"/>
    <x v="213"/>
    <x v="213"/>
    <x v="0"/>
    <s v="United States"/>
    <s v="Henderson"/>
    <x v="0"/>
    <n v="42420"/>
    <x v="0"/>
    <s v="OFF-AP-10001271"/>
    <x v="1"/>
    <s v="Appliances"/>
    <s v="Eureka The Boss Cordless Rechargeable Stick Vac"/>
    <x v="513"/>
    <n v="3"/>
    <n v="0"/>
    <x v="525"/>
    <x v="0"/>
  </r>
  <r>
    <n v="540"/>
    <s v="CA-2017-134894"/>
    <x v="214"/>
    <d v="2017-12-11T00:00:00"/>
    <s v="Standard Class"/>
    <x v="213"/>
    <x v="213"/>
    <x v="0"/>
    <s v="United States"/>
    <s v="Henderson"/>
    <x v="0"/>
    <n v="42420"/>
    <x v="0"/>
    <s v="FUR-CH-10002647"/>
    <x v="0"/>
    <s v="Chairs"/>
    <s v="Situations Contoured Folding Chairs, 4/Set"/>
    <x v="514"/>
    <n v="4"/>
    <n v="0"/>
    <x v="526"/>
    <x v="0"/>
  </r>
  <r>
    <n v="541"/>
    <s v="CA-2016-140795"/>
    <x v="215"/>
    <d v="2016-02-03T00:00:00"/>
    <s v="First Class"/>
    <x v="214"/>
    <x v="214"/>
    <x v="0"/>
    <s v="United States"/>
    <s v="Green Bay"/>
    <x v="6"/>
    <n v="54302"/>
    <x v="2"/>
    <s v="TEC-AC-10001432"/>
    <x v="2"/>
    <s v="Accessories"/>
    <s v="Enermax Aurora Lite Keyboard"/>
    <x v="515"/>
    <n v="6"/>
    <n v="0"/>
    <x v="527"/>
    <x v="0"/>
  </r>
  <r>
    <n v="542"/>
    <s v="CA-2018-136924"/>
    <x v="216"/>
    <d v="2018-07-17T00:00:00"/>
    <s v="First Class"/>
    <x v="20"/>
    <x v="20"/>
    <x v="1"/>
    <s v="United States"/>
    <s v="Tucson"/>
    <x v="16"/>
    <n v="85705"/>
    <x v="1"/>
    <s v="TEC-PH-10002262"/>
    <x v="2"/>
    <s v="Phones"/>
    <s v="LG Electronics Tone+ HBS-730 Bluetooth Headset"/>
    <x v="516"/>
    <n v="8"/>
    <n v="0.2"/>
    <x v="528"/>
    <x v="1"/>
  </r>
  <r>
    <n v="543"/>
    <s v="US-2017-120161"/>
    <x v="217"/>
    <d v="2017-12-23T00:00:00"/>
    <s v="Standard Class"/>
    <x v="215"/>
    <x v="215"/>
    <x v="0"/>
    <s v="United States"/>
    <s v="Springfield"/>
    <x v="24"/>
    <n v="45503"/>
    <x v="3"/>
    <s v="OFF-ST-10001809"/>
    <x v="1"/>
    <s v="Storage"/>
    <s v="Fellowes Officeware Wire Shelving"/>
    <x v="517"/>
    <n v="9"/>
    <n v="0.2"/>
    <x v="529"/>
    <x v="0"/>
  </r>
  <r>
    <n v="544"/>
    <s v="CA-2016-103849"/>
    <x v="218"/>
    <d v="2016-05-16T00:00:00"/>
    <s v="Standard Class"/>
    <x v="38"/>
    <x v="38"/>
    <x v="0"/>
    <s v="United States"/>
    <s v="Fort Worth"/>
    <x v="5"/>
    <n v="76106"/>
    <x v="2"/>
    <s v="TEC-AC-10001465"/>
    <x v="2"/>
    <s v="Accessories"/>
    <s v="SanDisk Cruzer 64 GB USB Flash Drive"/>
    <x v="518"/>
    <n v="2"/>
    <n v="0.2"/>
    <x v="530"/>
    <x v="0"/>
  </r>
  <r>
    <n v="545"/>
    <s v="CA-2016-103849"/>
    <x v="218"/>
    <d v="2016-05-16T00:00:00"/>
    <s v="Standard Class"/>
    <x v="38"/>
    <x v="38"/>
    <x v="0"/>
    <s v="United States"/>
    <s v="Fort Worth"/>
    <x v="5"/>
    <n v="76106"/>
    <x v="2"/>
    <s v="TEC-PH-10002597"/>
    <x v="2"/>
    <s v="Phones"/>
    <s v="Xblue XB-1670-86 X16 Small Office Telephone - Titanium"/>
    <x v="519"/>
    <n v="1"/>
    <n v="0.2"/>
    <x v="531"/>
    <x v="0"/>
  </r>
  <r>
    <n v="546"/>
    <s v="CA-2016-103849"/>
    <x v="218"/>
    <d v="2016-05-16T00:00:00"/>
    <s v="Standard Class"/>
    <x v="38"/>
    <x v="38"/>
    <x v="0"/>
    <s v="United States"/>
    <s v="Fort Worth"/>
    <x v="5"/>
    <n v="76106"/>
    <x v="2"/>
    <s v="FUR-FU-10000723"/>
    <x v="0"/>
    <s v="Furnishings"/>
    <s v="Deflect-o EconoMat Studded, No Bevel Mat for Low Pile Carpeting"/>
    <x v="520"/>
    <n v="4"/>
    <n v="0.6"/>
    <x v="532"/>
    <x v="0"/>
  </r>
  <r>
    <n v="547"/>
    <s v="CA-2019-162929"/>
    <x v="123"/>
    <d v="2019-11-22T00:00:00"/>
    <s v="First Class"/>
    <x v="216"/>
    <x v="216"/>
    <x v="2"/>
    <s v="United States"/>
    <s v="New York City"/>
    <x v="15"/>
    <n v="10035"/>
    <x v="3"/>
    <s v="OFF-BI-10000404"/>
    <x v="1"/>
    <s v="Binders"/>
    <s v="Avery Printable Repositionable Plastic Tabs"/>
    <x v="521"/>
    <n v="6"/>
    <n v="0.2"/>
    <x v="533"/>
    <x v="0"/>
  </r>
  <r>
    <n v="548"/>
    <s v="CA-2019-162929"/>
    <x v="123"/>
    <d v="2019-11-22T00:00:00"/>
    <s v="First Class"/>
    <x v="216"/>
    <x v="216"/>
    <x v="2"/>
    <s v="United States"/>
    <s v="New York City"/>
    <x v="15"/>
    <n v="10035"/>
    <x v="3"/>
    <s v="OFF-PA-10002986"/>
    <x v="1"/>
    <s v="Paper"/>
    <s v="Xerox 1898"/>
    <x v="522"/>
    <n v="2"/>
    <n v="0"/>
    <x v="534"/>
    <x v="0"/>
  </r>
  <r>
    <n v="549"/>
    <s v="CA-2017-113173"/>
    <x v="219"/>
    <d v="2017-11-17T00:00:00"/>
    <s v="Second Class"/>
    <x v="158"/>
    <x v="158"/>
    <x v="1"/>
    <s v="United States"/>
    <s v="Chicago"/>
    <x v="10"/>
    <n v="60653"/>
    <x v="2"/>
    <s v="OFF-ST-10000604"/>
    <x v="1"/>
    <s v="Storage"/>
    <s v="Home/Office Personal File Carts"/>
    <x v="523"/>
    <n v="9"/>
    <n v="0.2"/>
    <x v="535"/>
    <x v="0"/>
  </r>
  <r>
    <n v="550"/>
    <s v="CA-2017-113173"/>
    <x v="219"/>
    <d v="2017-11-17T00:00:00"/>
    <s v="Second Class"/>
    <x v="158"/>
    <x v="158"/>
    <x v="1"/>
    <s v="United States"/>
    <s v="Chicago"/>
    <x v="10"/>
    <n v="60653"/>
    <x v="2"/>
    <s v="OFF-BI-10004738"/>
    <x v="1"/>
    <s v="Binders"/>
    <s v="Flexible Leather- Look Classic Collection Ring Binder"/>
    <x v="524"/>
    <n v="3"/>
    <n v="0.8"/>
    <x v="536"/>
    <x v="0"/>
  </r>
  <r>
    <n v="551"/>
    <s v="CA-2017-113173"/>
    <x v="219"/>
    <d v="2017-11-17T00:00:00"/>
    <s v="Second Class"/>
    <x v="158"/>
    <x v="158"/>
    <x v="1"/>
    <s v="United States"/>
    <s v="Chicago"/>
    <x v="10"/>
    <n v="60653"/>
    <x v="2"/>
    <s v="OFF-SU-10001935"/>
    <x v="1"/>
    <s v="Supplies"/>
    <s v="Staple remover"/>
    <x v="525"/>
    <n v="5"/>
    <n v="0.2"/>
    <x v="537"/>
    <x v="0"/>
  </r>
  <r>
    <n v="552"/>
    <s v="CA-2018-136406"/>
    <x v="173"/>
    <d v="2018-04-17T00:00:00"/>
    <s v="Second Class"/>
    <x v="217"/>
    <x v="217"/>
    <x v="0"/>
    <s v="United States"/>
    <s v="San Francisco"/>
    <x v="1"/>
    <n v="94110"/>
    <x v="1"/>
    <s v="FUR-CH-10002024"/>
    <x v="0"/>
    <s v="Chairs"/>
    <s v="HON 5400 Series Task Chairs for Big and Tall"/>
    <x v="526"/>
    <n v="2"/>
    <n v="0.2"/>
    <x v="232"/>
    <x v="0"/>
  </r>
  <r>
    <n v="553"/>
    <s v="CA-2019-112774"/>
    <x v="220"/>
    <d v="2019-09-12T00:00:00"/>
    <s v="First Class"/>
    <x v="53"/>
    <x v="53"/>
    <x v="0"/>
    <s v="United States"/>
    <s v="Jacksonville"/>
    <x v="2"/>
    <n v="32216"/>
    <x v="0"/>
    <s v="FUR-FU-10003039"/>
    <x v="0"/>
    <s v="Furnishings"/>
    <s v="Howard Miller 11-1/2&quot; Diameter Grantwood Wall Clock"/>
    <x v="527"/>
    <n v="1"/>
    <n v="0.2"/>
    <x v="538"/>
    <x v="0"/>
  </r>
  <r>
    <n v="554"/>
    <s v="CA-2019-101945"/>
    <x v="221"/>
    <d v="2019-11-28T00:00:00"/>
    <s v="Standard Class"/>
    <x v="218"/>
    <x v="218"/>
    <x v="0"/>
    <s v="United States"/>
    <s v="Houston"/>
    <x v="5"/>
    <n v="77070"/>
    <x v="2"/>
    <s v="OFF-FA-10004248"/>
    <x v="1"/>
    <s v="Fasteners"/>
    <s v="Advantus T-Pin Paper Clips"/>
    <x v="528"/>
    <n v="3"/>
    <n v="0.2"/>
    <x v="539"/>
    <x v="0"/>
  </r>
  <r>
    <n v="555"/>
    <s v="CA-2019-100650"/>
    <x v="222"/>
    <d v="2019-07-03T00:00:00"/>
    <s v="Second Class"/>
    <x v="158"/>
    <x v="158"/>
    <x v="1"/>
    <s v="United States"/>
    <s v="Anaheim"/>
    <x v="1"/>
    <n v="92804"/>
    <x v="1"/>
    <s v="OFF-ST-10001780"/>
    <x v="1"/>
    <s v="Storage"/>
    <s v="Tennsco 16-Compartment Lockers with Coat Rack"/>
    <x v="529"/>
    <n v="2"/>
    <n v="0"/>
    <x v="540"/>
    <x v="0"/>
  </r>
  <r>
    <n v="556"/>
    <s v="CA-2016-155852"/>
    <x v="223"/>
    <d v="2016-03-07T00:00:00"/>
    <s v="Second Class"/>
    <x v="219"/>
    <x v="219"/>
    <x v="0"/>
    <s v="United States"/>
    <s v="Wilmington"/>
    <x v="3"/>
    <n v="28403"/>
    <x v="0"/>
    <s v="OFF-AR-10003560"/>
    <x v="1"/>
    <s v="Art"/>
    <s v="Zebra Zazzle Fluorescent Highlighters"/>
    <x v="530"/>
    <n v="4"/>
    <n v="0.2"/>
    <x v="541"/>
    <x v="0"/>
  </r>
  <r>
    <n v="557"/>
    <s v="CA-2018-113243"/>
    <x v="224"/>
    <d v="2018-06-15T00:00:00"/>
    <s v="Standard Class"/>
    <x v="220"/>
    <x v="220"/>
    <x v="0"/>
    <s v="United States"/>
    <s v="Los Angeles"/>
    <x v="1"/>
    <n v="90045"/>
    <x v="1"/>
    <s v="OFF-LA-10001297"/>
    <x v="1"/>
    <s v="Labels"/>
    <s v="Avery 473"/>
    <x v="346"/>
    <n v="2"/>
    <n v="0"/>
    <x v="354"/>
    <x v="0"/>
  </r>
  <r>
    <n v="558"/>
    <s v="CA-2018-113243"/>
    <x v="224"/>
    <d v="2018-06-15T00:00:00"/>
    <s v="Standard Class"/>
    <x v="220"/>
    <x v="220"/>
    <x v="0"/>
    <s v="United States"/>
    <s v="Los Angeles"/>
    <x v="1"/>
    <n v="90045"/>
    <x v="1"/>
    <s v="FUR-TA-10004256"/>
    <x v="0"/>
    <s v="Tables"/>
    <s v="Bretford “Just In Time” Height-Adjustable Multi-Task Work Tables"/>
    <x v="531"/>
    <n v="4"/>
    <n v="0.2"/>
    <x v="542"/>
    <x v="0"/>
  </r>
  <r>
    <n v="559"/>
    <s v="CA-2018-113243"/>
    <x v="224"/>
    <d v="2018-06-15T00:00:00"/>
    <s v="Standard Class"/>
    <x v="220"/>
    <x v="220"/>
    <x v="0"/>
    <s v="United States"/>
    <s v="Los Angeles"/>
    <x v="1"/>
    <n v="90045"/>
    <x v="1"/>
    <s v="OFF-PA-10003441"/>
    <x v="1"/>
    <s v="Paper"/>
    <s v="Xerox 226"/>
    <x v="56"/>
    <n v="5"/>
    <n v="0"/>
    <x v="56"/>
    <x v="0"/>
  </r>
  <r>
    <n v="560"/>
    <s v="CA-2019-118731"/>
    <x v="225"/>
    <d v="2019-11-22T00:00:00"/>
    <s v="Second Class"/>
    <x v="221"/>
    <x v="221"/>
    <x v="0"/>
    <s v="United States"/>
    <s v="San Francisco"/>
    <x v="1"/>
    <n v="94110"/>
    <x v="1"/>
    <s v="FUR-FU-10003347"/>
    <x v="0"/>
    <s v="Furnishings"/>
    <s v="Coloredge Poster Frame"/>
    <x v="532"/>
    <n v="3"/>
    <n v="0"/>
    <x v="543"/>
    <x v="0"/>
  </r>
  <r>
    <n v="561"/>
    <s v="CA-2019-118731"/>
    <x v="225"/>
    <d v="2019-11-22T00:00:00"/>
    <s v="Second Class"/>
    <x v="221"/>
    <x v="221"/>
    <x v="0"/>
    <s v="United States"/>
    <s v="San Francisco"/>
    <x v="1"/>
    <n v="94110"/>
    <x v="1"/>
    <s v="OFF-BI-10000069"/>
    <x v="1"/>
    <s v="Binders"/>
    <s v="GBC Prepunched Paper, 19-Hole, for Binding Systems, 24-lb"/>
    <x v="533"/>
    <n v="7"/>
    <n v="0.2"/>
    <x v="544"/>
    <x v="0"/>
  </r>
  <r>
    <n v="562"/>
    <s v="CA-2016-145576"/>
    <x v="80"/>
    <d v="2016-09-18T00:00:00"/>
    <s v="Second Class"/>
    <x v="222"/>
    <x v="222"/>
    <x v="0"/>
    <s v="United States"/>
    <s v="Tampa"/>
    <x v="2"/>
    <n v="33614"/>
    <x v="0"/>
    <s v="OFF-AP-10003914"/>
    <x v="1"/>
    <s v="Appliances"/>
    <s v="Sanitaire Vibra Groomer IR Commercial Upright Vacuum, Replacement Belts"/>
    <x v="534"/>
    <n v="5"/>
    <n v="0.2"/>
    <x v="545"/>
    <x v="0"/>
  </r>
  <r>
    <n v="563"/>
    <s v="CA-2016-145576"/>
    <x v="80"/>
    <d v="2016-09-18T00:00:00"/>
    <s v="Second Class"/>
    <x v="222"/>
    <x v="222"/>
    <x v="0"/>
    <s v="United States"/>
    <s v="Tampa"/>
    <x v="2"/>
    <n v="33614"/>
    <x v="0"/>
    <s v="FUR-FU-10004020"/>
    <x v="0"/>
    <s v="Furnishings"/>
    <s v="Advantus Panel Wall Acrylic Frame"/>
    <x v="535"/>
    <n v="3"/>
    <n v="0.2"/>
    <x v="546"/>
    <x v="0"/>
  </r>
  <r>
    <n v="564"/>
    <s v="CA-2017-130736"/>
    <x v="214"/>
    <d v="2017-12-09T00:00:00"/>
    <s v="First Class"/>
    <x v="223"/>
    <x v="223"/>
    <x v="0"/>
    <s v="United States"/>
    <s v="Seattle"/>
    <x v="4"/>
    <n v="98105"/>
    <x v="1"/>
    <s v="OFF-FA-10003467"/>
    <x v="1"/>
    <s v="Fasteners"/>
    <s v="Alliance Big Bands Rubber Bands, 12/Pack"/>
    <x v="536"/>
    <n v="2"/>
    <n v="0"/>
    <x v="232"/>
    <x v="0"/>
  </r>
  <r>
    <n v="565"/>
    <s v="CA-2017-130736"/>
    <x v="214"/>
    <d v="2017-12-09T00:00:00"/>
    <s v="First Class"/>
    <x v="223"/>
    <x v="223"/>
    <x v="0"/>
    <s v="United States"/>
    <s v="Seattle"/>
    <x v="4"/>
    <n v="98105"/>
    <x v="1"/>
    <s v="OFF-LA-10000634"/>
    <x v="1"/>
    <s v="Labels"/>
    <s v="Avery 509"/>
    <x v="537"/>
    <n v="1"/>
    <n v="0"/>
    <x v="547"/>
    <x v="0"/>
  </r>
  <r>
    <n v="566"/>
    <s v="CA-2019-137099"/>
    <x v="226"/>
    <d v="2019-12-10T00:00:00"/>
    <s v="First Class"/>
    <x v="224"/>
    <x v="224"/>
    <x v="0"/>
    <s v="United States"/>
    <s v="Los Angeles"/>
    <x v="1"/>
    <n v="90008"/>
    <x v="1"/>
    <s v="TEC-PH-10002496"/>
    <x v="2"/>
    <s v="Phones"/>
    <s v="Cisco SPA301"/>
    <x v="538"/>
    <n v="3"/>
    <n v="0.2"/>
    <x v="548"/>
    <x v="1"/>
  </r>
  <r>
    <n v="567"/>
    <s v="CA-2019-156951"/>
    <x v="172"/>
    <d v="2019-10-08T00:00:00"/>
    <s v="Standard Class"/>
    <x v="225"/>
    <x v="225"/>
    <x v="1"/>
    <s v="United States"/>
    <s v="Seattle"/>
    <x v="4"/>
    <n v="98105"/>
    <x v="1"/>
    <s v="OFF-PA-10004530"/>
    <x v="1"/>
    <s v="Paper"/>
    <s v="Personal Creations Ink Jet Cards and Labels"/>
    <x v="539"/>
    <n v="8"/>
    <n v="0"/>
    <x v="549"/>
    <x v="0"/>
  </r>
  <r>
    <n v="568"/>
    <s v="CA-2019-156951"/>
    <x v="172"/>
    <d v="2019-10-08T00:00:00"/>
    <s v="Standard Class"/>
    <x v="225"/>
    <x v="225"/>
    <x v="1"/>
    <s v="United States"/>
    <s v="Seattle"/>
    <x v="4"/>
    <n v="98105"/>
    <x v="1"/>
    <s v="OFF-BI-10001107"/>
    <x v="1"/>
    <s v="Binders"/>
    <s v="GBC White Gloss Covers, Plain Front"/>
    <x v="540"/>
    <n v="7"/>
    <n v="0.2"/>
    <x v="550"/>
    <x v="0"/>
  </r>
  <r>
    <n v="569"/>
    <s v="CA-2019-156951"/>
    <x v="172"/>
    <d v="2019-10-08T00:00:00"/>
    <s v="Standard Class"/>
    <x v="225"/>
    <x v="225"/>
    <x v="1"/>
    <s v="United States"/>
    <s v="Seattle"/>
    <x v="4"/>
    <n v="98105"/>
    <x v="1"/>
    <s v="OFF-PA-10004451"/>
    <x v="1"/>
    <s v="Paper"/>
    <s v="Xerox 222"/>
    <x v="541"/>
    <n v="3"/>
    <n v="0"/>
    <x v="551"/>
    <x v="0"/>
  </r>
  <r>
    <n v="570"/>
    <s v="CA-2019-156951"/>
    <x v="172"/>
    <d v="2019-10-08T00:00:00"/>
    <s v="Standard Class"/>
    <x v="225"/>
    <x v="225"/>
    <x v="1"/>
    <s v="United States"/>
    <s v="Seattle"/>
    <x v="4"/>
    <n v="98105"/>
    <x v="1"/>
    <s v="FUR-CH-10004997"/>
    <x v="0"/>
    <s v="Chairs"/>
    <s v="Hon Every-Day Series Multi-Task Chairs"/>
    <x v="542"/>
    <n v="3"/>
    <n v="0.2"/>
    <x v="232"/>
    <x v="0"/>
  </r>
  <r>
    <n v="571"/>
    <s v="CA-2019-164826"/>
    <x v="116"/>
    <d v="2020-01-04T00:00:00"/>
    <s v="Standard Class"/>
    <x v="226"/>
    <x v="226"/>
    <x v="0"/>
    <s v="United States"/>
    <s v="New York City"/>
    <x v="15"/>
    <n v="10024"/>
    <x v="3"/>
    <s v="OFF-LA-10001297"/>
    <x v="1"/>
    <s v="Labels"/>
    <s v="Avery 473"/>
    <x v="543"/>
    <n v="7"/>
    <n v="0"/>
    <x v="552"/>
    <x v="0"/>
  </r>
  <r>
    <n v="572"/>
    <s v="CA-2019-164826"/>
    <x v="116"/>
    <d v="2020-01-04T00:00:00"/>
    <s v="Standard Class"/>
    <x v="226"/>
    <x v="226"/>
    <x v="0"/>
    <s v="United States"/>
    <s v="New York City"/>
    <x v="15"/>
    <n v="10024"/>
    <x v="3"/>
    <s v="OFF-FA-10000585"/>
    <x v="1"/>
    <s v="Fasteners"/>
    <s v="OIC Bulk Pack Metal Binder Clips"/>
    <x v="544"/>
    <n v="4"/>
    <n v="0"/>
    <x v="553"/>
    <x v="0"/>
  </r>
  <r>
    <n v="573"/>
    <s v="CA-2019-164826"/>
    <x v="116"/>
    <d v="2020-01-04T00:00:00"/>
    <s v="Standard Class"/>
    <x v="226"/>
    <x v="226"/>
    <x v="0"/>
    <s v="United States"/>
    <s v="New York City"/>
    <x v="15"/>
    <n v="10024"/>
    <x v="3"/>
    <s v="OFF-BI-10001922"/>
    <x v="1"/>
    <s v="Binders"/>
    <s v="Storex Dura Pro Binders"/>
    <x v="545"/>
    <n v="7"/>
    <n v="0.2"/>
    <x v="554"/>
    <x v="0"/>
  </r>
  <r>
    <n v="574"/>
    <s v="CA-2019-164826"/>
    <x v="116"/>
    <d v="2020-01-04T00:00:00"/>
    <s v="Standard Class"/>
    <x v="226"/>
    <x v="226"/>
    <x v="0"/>
    <s v="United States"/>
    <s v="New York City"/>
    <x v="15"/>
    <n v="10024"/>
    <x v="3"/>
    <s v="TEC-PH-10000347"/>
    <x v="2"/>
    <s v="Phones"/>
    <s v="Cush Cases Heavy Duty Rugged Cover Case for Samsung Galaxy S5 - Purple"/>
    <x v="546"/>
    <n v="3"/>
    <n v="0"/>
    <x v="555"/>
    <x v="0"/>
  </r>
  <r>
    <n v="575"/>
    <s v="CA-2018-127250"/>
    <x v="54"/>
    <d v="2018-11-07T00:00:00"/>
    <s v="Standard Class"/>
    <x v="227"/>
    <x v="227"/>
    <x v="0"/>
    <s v="United States"/>
    <s v="Marysville"/>
    <x v="4"/>
    <n v="98270"/>
    <x v="1"/>
    <s v="OFF-AR-10003394"/>
    <x v="1"/>
    <s v="Art"/>
    <s v="Newell 332"/>
    <x v="138"/>
    <n v="3"/>
    <n v="0"/>
    <x v="140"/>
    <x v="0"/>
  </r>
  <r>
    <n v="576"/>
    <s v="CA-2017-149713"/>
    <x v="227"/>
    <d v="2017-09-22T00:00:00"/>
    <s v="Second Class"/>
    <x v="228"/>
    <x v="228"/>
    <x v="0"/>
    <s v="United States"/>
    <s v="Long Beach"/>
    <x v="1"/>
    <n v="90805"/>
    <x v="1"/>
    <s v="OFF-PA-10004530"/>
    <x v="1"/>
    <s v="Paper"/>
    <s v="Personal Creations Ink Jet Cards and Labels"/>
    <x v="547"/>
    <n v="14"/>
    <n v="0"/>
    <x v="556"/>
    <x v="0"/>
  </r>
  <r>
    <n v="577"/>
    <s v="CA-2017-149713"/>
    <x v="227"/>
    <d v="2017-09-22T00:00:00"/>
    <s v="Second Class"/>
    <x v="228"/>
    <x v="228"/>
    <x v="0"/>
    <s v="United States"/>
    <s v="Long Beach"/>
    <x v="1"/>
    <n v="90805"/>
    <x v="1"/>
    <s v="OFF-PA-10001450"/>
    <x v="1"/>
    <s v="Paper"/>
    <s v="Rediform S.O.S. Phone Message Books"/>
    <x v="548"/>
    <n v="4"/>
    <n v="0"/>
    <x v="557"/>
    <x v="0"/>
  </r>
  <r>
    <n v="578"/>
    <s v="CA-2017-149713"/>
    <x v="227"/>
    <d v="2017-09-22T00:00:00"/>
    <s v="Second Class"/>
    <x v="228"/>
    <x v="228"/>
    <x v="0"/>
    <s v="United States"/>
    <s v="Long Beach"/>
    <x v="1"/>
    <n v="90805"/>
    <x v="1"/>
    <s v="OFF-SU-10001574"/>
    <x v="1"/>
    <s v="Supplies"/>
    <s v="Acme Value Line Scissors"/>
    <x v="549"/>
    <n v="2"/>
    <n v="0"/>
    <x v="558"/>
    <x v="0"/>
  </r>
  <r>
    <n v="579"/>
    <s v="CA-2019-118640"/>
    <x v="228"/>
    <d v="2019-07-26T00:00:00"/>
    <s v="Standard Class"/>
    <x v="229"/>
    <x v="229"/>
    <x v="0"/>
    <s v="United States"/>
    <s v="Chicago"/>
    <x v="10"/>
    <n v="60610"/>
    <x v="2"/>
    <s v="OFF-ST-10002974"/>
    <x v="1"/>
    <s v="Storage"/>
    <s v="Trav-L-File Heavy-Duty Shuttle II, Black"/>
    <x v="550"/>
    <n v="2"/>
    <n v="0.2"/>
    <x v="559"/>
    <x v="0"/>
  </r>
  <r>
    <n v="580"/>
    <s v="CA-2019-118640"/>
    <x v="228"/>
    <d v="2019-07-26T00:00:00"/>
    <s v="Standard Class"/>
    <x v="229"/>
    <x v="229"/>
    <x v="0"/>
    <s v="United States"/>
    <s v="Chicago"/>
    <x v="10"/>
    <n v="60610"/>
    <x v="2"/>
    <s v="FUR-FU-10001475"/>
    <x v="0"/>
    <s v="Furnishings"/>
    <s v="Contract Clock, 14&quot;, Brown"/>
    <x v="551"/>
    <n v="1"/>
    <n v="0.6"/>
    <x v="560"/>
    <x v="0"/>
  </r>
  <r>
    <n v="581"/>
    <s v="CA-2017-132906"/>
    <x v="229"/>
    <d v="2017-09-14T00:00:00"/>
    <s v="Standard Class"/>
    <x v="230"/>
    <x v="230"/>
    <x v="0"/>
    <s v="United States"/>
    <s v="Los Angeles"/>
    <x v="1"/>
    <n v="90004"/>
    <x v="1"/>
    <s v="OFF-SU-10004498"/>
    <x v="1"/>
    <s v="Supplies"/>
    <s v="Martin-Yale Premier Letter Opener"/>
    <x v="552"/>
    <n v="4"/>
    <n v="0"/>
    <x v="561"/>
    <x v="0"/>
  </r>
  <r>
    <n v="582"/>
    <s v="CA-2019-145233"/>
    <x v="96"/>
    <d v="2019-12-05T00:00:00"/>
    <s v="Standard Class"/>
    <x v="231"/>
    <x v="231"/>
    <x v="0"/>
    <s v="United States"/>
    <s v="Denver"/>
    <x v="22"/>
    <n v="80219"/>
    <x v="1"/>
    <s v="TEC-PH-10004977"/>
    <x v="2"/>
    <s v="Phones"/>
    <s v="GE 30524EE4"/>
    <x v="553"/>
    <n v="3"/>
    <n v="0.2"/>
    <x v="562"/>
    <x v="0"/>
  </r>
  <r>
    <n v="583"/>
    <s v="CA-2019-145233"/>
    <x v="96"/>
    <d v="2019-12-05T00:00:00"/>
    <s v="Standard Class"/>
    <x v="231"/>
    <x v="231"/>
    <x v="0"/>
    <s v="United States"/>
    <s v="Denver"/>
    <x v="22"/>
    <n v="80219"/>
    <x v="1"/>
    <s v="TEC-PH-10000586"/>
    <x v="2"/>
    <s v="Phones"/>
    <s v="AT&amp;T SB67148 SynJ"/>
    <x v="554"/>
    <n v="2"/>
    <n v="0.2"/>
    <x v="563"/>
    <x v="0"/>
  </r>
  <r>
    <n v="584"/>
    <s v="CA-2019-145233"/>
    <x v="96"/>
    <d v="2019-12-05T00:00:00"/>
    <s v="Standard Class"/>
    <x v="231"/>
    <x v="231"/>
    <x v="0"/>
    <s v="United States"/>
    <s v="Denver"/>
    <x v="22"/>
    <n v="80219"/>
    <x v="1"/>
    <s v="OFF-AP-10000358"/>
    <x v="1"/>
    <s v="Appliances"/>
    <s v="Fellowes Basic Home/Office Series Surge Protectors"/>
    <x v="555"/>
    <n v="3"/>
    <n v="0.2"/>
    <x v="564"/>
    <x v="0"/>
  </r>
  <r>
    <n v="585"/>
    <s v="CA-2019-145233"/>
    <x v="96"/>
    <d v="2019-12-05T00:00:00"/>
    <s v="Standard Class"/>
    <x v="231"/>
    <x v="231"/>
    <x v="0"/>
    <s v="United States"/>
    <s v="Denver"/>
    <x v="22"/>
    <n v="80219"/>
    <x v="1"/>
    <s v="OFF-BI-10002764"/>
    <x v="1"/>
    <s v="Binders"/>
    <s v="Recycled Pressboard Report Cover with Reinforced Top Hinge"/>
    <x v="556"/>
    <n v="7"/>
    <n v="0.7"/>
    <x v="565"/>
    <x v="0"/>
  </r>
  <r>
    <n v="586"/>
    <s v="CA-2019-145233"/>
    <x v="96"/>
    <d v="2019-12-05T00:00:00"/>
    <s v="Standard Class"/>
    <x v="231"/>
    <x v="231"/>
    <x v="0"/>
    <s v="United States"/>
    <s v="Denver"/>
    <x v="22"/>
    <n v="80219"/>
    <x v="1"/>
    <s v="TEC-PH-10001254"/>
    <x v="2"/>
    <s v="Phones"/>
    <s v="Jabra BIZ 2300 Duo QD Duo Corded Headset"/>
    <x v="557"/>
    <n v="4"/>
    <n v="0.2"/>
    <x v="566"/>
    <x v="0"/>
  </r>
  <r>
    <n v="587"/>
    <s v="CA-2017-128139"/>
    <x v="230"/>
    <d v="2017-07-09T00:00:00"/>
    <s v="Standard Class"/>
    <x v="232"/>
    <x v="232"/>
    <x v="0"/>
    <s v="United States"/>
    <s v="Richmond"/>
    <x v="0"/>
    <n v="40475"/>
    <x v="0"/>
    <s v="FUR-CH-10003956"/>
    <x v="0"/>
    <s v="Chairs"/>
    <s v="Novimex High-Tech Fabric Mesh Task Chair"/>
    <x v="558"/>
    <n v="1"/>
    <n v="0"/>
    <x v="567"/>
    <x v="0"/>
  </r>
  <r>
    <n v="588"/>
    <s v="CA-2017-128139"/>
    <x v="230"/>
    <d v="2017-07-09T00:00:00"/>
    <s v="Standard Class"/>
    <x v="232"/>
    <x v="232"/>
    <x v="0"/>
    <s v="United States"/>
    <s v="Richmond"/>
    <x v="0"/>
    <n v="40475"/>
    <x v="0"/>
    <s v="OFF-LA-10003930"/>
    <x v="1"/>
    <s v="Labels"/>
    <s v="Dot Matrix Printer Tape Reel Labels, White, 5000/Box"/>
    <x v="559"/>
    <n v="3"/>
    <n v="0"/>
    <x v="568"/>
    <x v="0"/>
  </r>
  <r>
    <n v="589"/>
    <s v="US-2018-156986"/>
    <x v="231"/>
    <d v="2018-03-24T00:00:00"/>
    <s v="Standard Class"/>
    <x v="233"/>
    <x v="233"/>
    <x v="0"/>
    <s v="United States"/>
    <s v="Salem"/>
    <x v="21"/>
    <n v="97301"/>
    <x v="1"/>
    <s v="TEC-PH-10003800"/>
    <x v="2"/>
    <s v="Phones"/>
    <s v="i.Sound Portable Power - 8000 mAh"/>
    <x v="560"/>
    <n v="2"/>
    <n v="0.2"/>
    <x v="569"/>
    <x v="1"/>
  </r>
  <r>
    <n v="590"/>
    <s v="US-2018-156986"/>
    <x v="231"/>
    <d v="2018-03-24T00:00:00"/>
    <s v="Standard Class"/>
    <x v="233"/>
    <x v="233"/>
    <x v="0"/>
    <s v="United States"/>
    <s v="Salem"/>
    <x v="21"/>
    <n v="97301"/>
    <x v="1"/>
    <s v="OFF-PA-10002005"/>
    <x v="1"/>
    <s v="Paper"/>
    <s v="Xerox 225"/>
    <x v="561"/>
    <n v="4"/>
    <n v="0.2"/>
    <x v="570"/>
    <x v="1"/>
  </r>
  <r>
    <n v="591"/>
    <s v="US-2018-156986"/>
    <x v="231"/>
    <d v="2018-03-24T00:00:00"/>
    <s v="Standard Class"/>
    <x v="233"/>
    <x v="233"/>
    <x v="0"/>
    <s v="United States"/>
    <s v="Salem"/>
    <x v="21"/>
    <n v="97301"/>
    <x v="1"/>
    <s v="OFF-BI-10002498"/>
    <x v="1"/>
    <s v="Binders"/>
    <s v="Clear Mylar Reinforcing Strips"/>
    <x v="562"/>
    <n v="3"/>
    <n v="0.7"/>
    <x v="571"/>
    <x v="1"/>
  </r>
  <r>
    <n v="592"/>
    <s v="US-2018-156986"/>
    <x v="231"/>
    <d v="2018-03-24T00:00:00"/>
    <s v="Standard Class"/>
    <x v="233"/>
    <x v="233"/>
    <x v="0"/>
    <s v="United States"/>
    <s v="Salem"/>
    <x v="21"/>
    <n v="97301"/>
    <x v="1"/>
    <s v="OFF-PA-10004101"/>
    <x v="1"/>
    <s v="Paper"/>
    <s v="Xerox 1894"/>
    <x v="563"/>
    <n v="2"/>
    <n v="0.2"/>
    <x v="572"/>
    <x v="1"/>
  </r>
  <r>
    <n v="593"/>
    <s v="CA-2016-135405"/>
    <x v="232"/>
    <d v="2016-01-13T00:00:00"/>
    <s v="Standard Class"/>
    <x v="234"/>
    <x v="234"/>
    <x v="0"/>
    <s v="United States"/>
    <s v="Laredo"/>
    <x v="5"/>
    <n v="78041"/>
    <x v="2"/>
    <s v="OFF-AR-10004078"/>
    <x v="1"/>
    <s v="Art"/>
    <s v="Newell 312"/>
    <x v="564"/>
    <n v="2"/>
    <n v="0.2"/>
    <x v="573"/>
    <x v="0"/>
  </r>
  <r>
    <n v="594"/>
    <s v="CA-2016-135405"/>
    <x v="232"/>
    <d v="2016-01-13T00:00:00"/>
    <s v="Standard Class"/>
    <x v="234"/>
    <x v="234"/>
    <x v="0"/>
    <s v="United States"/>
    <s v="Laredo"/>
    <x v="5"/>
    <n v="78041"/>
    <x v="2"/>
    <s v="TEC-AC-10001266"/>
    <x v="2"/>
    <s v="Accessories"/>
    <s v="Memorex Micro Travel Drive 8 GB"/>
    <x v="565"/>
    <n v="3"/>
    <n v="0.2"/>
    <x v="574"/>
    <x v="0"/>
  </r>
  <r>
    <n v="595"/>
    <s v="CA-2016-131450"/>
    <x v="233"/>
    <d v="2016-08-15T00:00:00"/>
    <s v="Standard Class"/>
    <x v="235"/>
    <x v="235"/>
    <x v="0"/>
    <s v="United States"/>
    <s v="San Diego"/>
    <x v="1"/>
    <n v="92024"/>
    <x v="1"/>
    <s v="OFF-AP-10004708"/>
    <x v="1"/>
    <s v="Appliances"/>
    <s v="Fellowes Superior 10 Outlet Split Surge Protector"/>
    <x v="566"/>
    <n v="2"/>
    <n v="0"/>
    <x v="575"/>
    <x v="0"/>
  </r>
  <r>
    <n v="596"/>
    <s v="CA-2016-131450"/>
    <x v="233"/>
    <d v="2016-08-15T00:00:00"/>
    <s v="Standard Class"/>
    <x v="235"/>
    <x v="235"/>
    <x v="0"/>
    <s v="United States"/>
    <s v="San Diego"/>
    <x v="1"/>
    <n v="92024"/>
    <x v="1"/>
    <s v="TEC-CO-10004115"/>
    <x v="2"/>
    <s v="Copiers"/>
    <s v="Sharp AL-1530CS Digital Copier"/>
    <x v="387"/>
    <n v="3"/>
    <n v="0.2"/>
    <x v="396"/>
    <x v="0"/>
  </r>
  <r>
    <n v="597"/>
    <s v="CA-2016-131450"/>
    <x v="233"/>
    <d v="2016-08-15T00:00:00"/>
    <s v="Standard Class"/>
    <x v="235"/>
    <x v="235"/>
    <x v="0"/>
    <s v="United States"/>
    <s v="San Diego"/>
    <x v="1"/>
    <n v="92024"/>
    <x v="1"/>
    <s v="TEC-PH-10002398"/>
    <x v="2"/>
    <s v="Phones"/>
    <s v="AT&amp;T 1070 Corded Phone"/>
    <x v="567"/>
    <n v="5"/>
    <n v="0.2"/>
    <x v="576"/>
    <x v="0"/>
  </r>
  <r>
    <n v="598"/>
    <s v="CA-2016-131450"/>
    <x v="233"/>
    <d v="2016-08-15T00:00:00"/>
    <s v="Standard Class"/>
    <x v="235"/>
    <x v="235"/>
    <x v="0"/>
    <s v="United States"/>
    <s v="San Diego"/>
    <x v="1"/>
    <n v="92024"/>
    <x v="1"/>
    <s v="FUR-FU-10001979"/>
    <x v="0"/>
    <s v="Furnishings"/>
    <s v="Dana Halogen Swing-Arm Architect Lamp"/>
    <x v="568"/>
    <n v="8"/>
    <n v="0"/>
    <x v="577"/>
    <x v="0"/>
  </r>
  <r>
    <n v="599"/>
    <s v="CA-2018-120180"/>
    <x v="216"/>
    <d v="2018-07-16T00:00:00"/>
    <s v="First Class"/>
    <x v="236"/>
    <x v="236"/>
    <x v="0"/>
    <s v="United States"/>
    <s v="Philadelphia"/>
    <x v="9"/>
    <n v="19134"/>
    <x v="3"/>
    <s v="OFF-SU-10004115"/>
    <x v="1"/>
    <s v="Supplies"/>
    <s v="Acme Stainless Steel Office Snips"/>
    <x v="569"/>
    <n v="2"/>
    <n v="0.2"/>
    <x v="578"/>
    <x v="0"/>
  </r>
  <r>
    <n v="600"/>
    <s v="US-2018-100720"/>
    <x v="87"/>
    <d v="2018-07-21T00:00:00"/>
    <s v="Standard Class"/>
    <x v="237"/>
    <x v="237"/>
    <x v="0"/>
    <s v="United States"/>
    <s v="Philadelphia"/>
    <x v="9"/>
    <n v="19120"/>
    <x v="3"/>
    <s v="TEC-PH-10001425"/>
    <x v="2"/>
    <s v="Phones"/>
    <s v="Mophie Juice Pack Helium for iPhone"/>
    <x v="570"/>
    <n v="3"/>
    <n v="0.4"/>
    <x v="579"/>
    <x v="0"/>
  </r>
  <r>
    <n v="601"/>
    <s v="US-2018-100720"/>
    <x v="87"/>
    <d v="2018-07-21T00:00:00"/>
    <s v="Standard Class"/>
    <x v="237"/>
    <x v="237"/>
    <x v="0"/>
    <s v="United States"/>
    <s v="Philadelphia"/>
    <x v="9"/>
    <n v="19120"/>
    <x v="3"/>
    <s v="TEC-PH-10003963"/>
    <x v="2"/>
    <s v="Phones"/>
    <s v="GE 2-Jack Phone Line Splitter"/>
    <x v="571"/>
    <n v="4"/>
    <n v="0.4"/>
    <x v="580"/>
    <x v="0"/>
  </r>
  <r>
    <n v="602"/>
    <s v="US-2018-100720"/>
    <x v="87"/>
    <d v="2018-07-21T00:00:00"/>
    <s v="Standard Class"/>
    <x v="237"/>
    <x v="237"/>
    <x v="0"/>
    <s v="United States"/>
    <s v="Philadelphia"/>
    <x v="9"/>
    <n v="19120"/>
    <x v="3"/>
    <s v="OFF-SU-10001574"/>
    <x v="1"/>
    <s v="Supplies"/>
    <s v="Acme Value Line Scissors"/>
    <x v="572"/>
    <n v="2"/>
    <n v="0.2"/>
    <x v="581"/>
    <x v="0"/>
  </r>
  <r>
    <n v="603"/>
    <s v="CA-2016-149958"/>
    <x v="234"/>
    <d v="2016-03-19T00:00:00"/>
    <s v="Standard Class"/>
    <x v="238"/>
    <x v="238"/>
    <x v="0"/>
    <s v="United States"/>
    <s v="Tampa"/>
    <x v="2"/>
    <n v="33614"/>
    <x v="0"/>
    <s v="OFF-ST-10001490"/>
    <x v="1"/>
    <s v="Storage"/>
    <s v="Hot File 7-Pocket, Floor Stand"/>
    <x v="573"/>
    <n v="1"/>
    <n v="0.2"/>
    <x v="582"/>
    <x v="0"/>
  </r>
  <r>
    <n v="604"/>
    <s v="CA-2016-149958"/>
    <x v="234"/>
    <d v="2016-03-19T00:00:00"/>
    <s v="Standard Class"/>
    <x v="238"/>
    <x v="238"/>
    <x v="0"/>
    <s v="United States"/>
    <s v="Tampa"/>
    <x v="2"/>
    <n v="33614"/>
    <x v="0"/>
    <s v="FUR-FU-10001756"/>
    <x v="0"/>
    <s v="Furnishings"/>
    <s v="Eldon Expressions Desk Accessory, Wood Photo Frame, Mahogany"/>
    <x v="502"/>
    <n v="3"/>
    <n v="0.2"/>
    <x v="514"/>
    <x v="0"/>
  </r>
  <r>
    <n v="605"/>
    <s v="CA-2016-149958"/>
    <x v="234"/>
    <d v="2016-03-19T00:00:00"/>
    <s v="Standard Class"/>
    <x v="238"/>
    <x v="238"/>
    <x v="0"/>
    <s v="United States"/>
    <s v="Tampa"/>
    <x v="2"/>
    <n v="33614"/>
    <x v="0"/>
    <s v="OFF-BI-10000773"/>
    <x v="1"/>
    <s v="Binders"/>
    <s v="Insertable Tab Post Binder Dividers"/>
    <x v="574"/>
    <n v="3"/>
    <n v="0.7"/>
    <x v="583"/>
    <x v="0"/>
  </r>
  <r>
    <n v="606"/>
    <s v="CA-2016-149958"/>
    <x v="234"/>
    <d v="2016-03-19T00:00:00"/>
    <s v="Standard Class"/>
    <x v="238"/>
    <x v="238"/>
    <x v="0"/>
    <s v="United States"/>
    <s v="Tampa"/>
    <x v="2"/>
    <n v="33614"/>
    <x v="0"/>
    <s v="OFF-BI-10001543"/>
    <x v="1"/>
    <s v="Binders"/>
    <s v="GBC VeloBinder Manual Binding System"/>
    <x v="575"/>
    <n v="4"/>
    <n v="0.7"/>
    <x v="584"/>
    <x v="0"/>
  </r>
  <r>
    <n v="607"/>
    <s v="CA-2016-149958"/>
    <x v="234"/>
    <d v="2016-03-19T00:00:00"/>
    <s v="Standard Class"/>
    <x v="238"/>
    <x v="238"/>
    <x v="0"/>
    <s v="United States"/>
    <s v="Tampa"/>
    <x v="2"/>
    <n v="33614"/>
    <x v="0"/>
    <s v="OFF-PA-10002120"/>
    <x v="1"/>
    <s v="Paper"/>
    <s v="Xerox 1889"/>
    <x v="576"/>
    <n v="3"/>
    <n v="0.2"/>
    <x v="585"/>
    <x v="0"/>
  </r>
  <r>
    <n v="608"/>
    <s v="US-2016-105767"/>
    <x v="235"/>
    <d v="2016-05-27T00:00:00"/>
    <s v="Standard Class"/>
    <x v="239"/>
    <x v="239"/>
    <x v="0"/>
    <s v="United States"/>
    <s v="Philadelphia"/>
    <x v="9"/>
    <n v="19134"/>
    <x v="3"/>
    <s v="OFF-BI-10000848"/>
    <x v="1"/>
    <s v="Binders"/>
    <s v="Angle-D Ring Binders"/>
    <x v="577"/>
    <n v="2"/>
    <n v="0.7"/>
    <x v="586"/>
    <x v="0"/>
  </r>
  <r>
    <n v="609"/>
    <s v="US-2016-105767"/>
    <x v="235"/>
    <d v="2016-05-27T00:00:00"/>
    <s v="Standard Class"/>
    <x v="239"/>
    <x v="239"/>
    <x v="0"/>
    <s v="United States"/>
    <s v="Philadelphia"/>
    <x v="9"/>
    <n v="19134"/>
    <x v="3"/>
    <s v="OFF-AR-10001246"/>
    <x v="1"/>
    <s v="Art"/>
    <s v="Newell 317"/>
    <x v="578"/>
    <n v="9"/>
    <n v="0.2"/>
    <x v="587"/>
    <x v="0"/>
  </r>
  <r>
    <n v="610"/>
    <s v="US-2016-105767"/>
    <x v="235"/>
    <d v="2016-05-27T00:00:00"/>
    <s v="Standard Class"/>
    <x v="239"/>
    <x v="239"/>
    <x v="0"/>
    <s v="United States"/>
    <s v="Philadelphia"/>
    <x v="9"/>
    <n v="19134"/>
    <x v="3"/>
    <s v="TEC-PH-10003092"/>
    <x v="2"/>
    <s v="Phones"/>
    <s v="Motorola L804"/>
    <x v="579"/>
    <n v="2"/>
    <n v="0.4"/>
    <x v="588"/>
    <x v="0"/>
  </r>
  <r>
    <n v="611"/>
    <s v="CA-2018-161816"/>
    <x v="236"/>
    <d v="2018-05-01T00:00:00"/>
    <s v="First Class"/>
    <x v="240"/>
    <x v="240"/>
    <x v="1"/>
    <s v="United States"/>
    <s v="Dallas"/>
    <x v="5"/>
    <n v="75217"/>
    <x v="2"/>
    <s v="TEC-PH-10003012"/>
    <x v="2"/>
    <s v="Phones"/>
    <s v="Nortel Meridian M3904 Professional Digital phone"/>
    <x v="580"/>
    <n v="3"/>
    <n v="0.2"/>
    <x v="589"/>
    <x v="0"/>
  </r>
  <r>
    <n v="612"/>
    <s v="CA-2018-161816"/>
    <x v="236"/>
    <d v="2018-05-01T00:00:00"/>
    <s v="First Class"/>
    <x v="240"/>
    <x v="240"/>
    <x v="1"/>
    <s v="United States"/>
    <s v="Dallas"/>
    <x v="5"/>
    <n v="75217"/>
    <x v="2"/>
    <s v="OFF-LA-10004345"/>
    <x v="1"/>
    <s v="Labels"/>
    <s v="Avery 493"/>
    <x v="581"/>
    <n v="4"/>
    <n v="0.2"/>
    <x v="590"/>
    <x v="0"/>
  </r>
  <r>
    <n v="613"/>
    <s v="CA-2018-121223"/>
    <x v="108"/>
    <d v="2018-09-13T00:00:00"/>
    <s v="Second Class"/>
    <x v="241"/>
    <x v="241"/>
    <x v="1"/>
    <s v="United States"/>
    <s v="Philadelphia"/>
    <x v="9"/>
    <n v="19143"/>
    <x v="3"/>
    <s v="OFF-PA-10001204"/>
    <x v="1"/>
    <s v="Paper"/>
    <s v="Xerox 1972"/>
    <x v="582"/>
    <n v="2"/>
    <n v="0.2"/>
    <x v="591"/>
    <x v="0"/>
  </r>
  <r>
    <n v="614"/>
    <s v="CA-2018-121223"/>
    <x v="108"/>
    <d v="2018-09-13T00:00:00"/>
    <s v="Second Class"/>
    <x v="241"/>
    <x v="241"/>
    <x v="1"/>
    <s v="United States"/>
    <s v="Philadelphia"/>
    <x v="9"/>
    <n v="19143"/>
    <x v="3"/>
    <s v="TEC-PH-10004667"/>
    <x v="2"/>
    <s v="Phones"/>
    <s v="Cisco 8x8 Inc. 6753i IP Business Phone System"/>
    <x v="583"/>
    <n v="9"/>
    <n v="0.4"/>
    <x v="592"/>
    <x v="0"/>
  </r>
  <r>
    <n v="615"/>
    <s v="CA-2019-138611"/>
    <x v="237"/>
    <d v="2019-11-17T00:00:00"/>
    <s v="Second Class"/>
    <x v="242"/>
    <x v="242"/>
    <x v="0"/>
    <s v="United States"/>
    <s v="Grove City"/>
    <x v="24"/>
    <n v="43123"/>
    <x v="3"/>
    <s v="TEC-PH-10000011"/>
    <x v="2"/>
    <s v="Phones"/>
    <s v="PureGear Roll-On Screen Protector"/>
    <x v="584"/>
    <n v="10"/>
    <n v="0.4"/>
    <x v="593"/>
    <x v="0"/>
  </r>
  <r>
    <n v="616"/>
    <s v="CA-2019-138611"/>
    <x v="237"/>
    <d v="2019-11-17T00:00:00"/>
    <s v="Second Class"/>
    <x v="242"/>
    <x v="242"/>
    <x v="0"/>
    <s v="United States"/>
    <s v="Grove City"/>
    <x v="24"/>
    <n v="43123"/>
    <x v="3"/>
    <s v="OFF-BI-10002949"/>
    <x v="1"/>
    <s v="Binders"/>
    <s v="Prestige Round Ring Binders"/>
    <x v="585"/>
    <n v="2"/>
    <n v="0.7"/>
    <x v="594"/>
    <x v="0"/>
  </r>
  <r>
    <n v="617"/>
    <s v="CA-2019-117947"/>
    <x v="238"/>
    <d v="2019-08-23T00:00:00"/>
    <s v="Second Class"/>
    <x v="243"/>
    <x v="243"/>
    <x v="1"/>
    <s v="United States"/>
    <s v="New York City"/>
    <x v="15"/>
    <n v="10011"/>
    <x v="3"/>
    <s v="FUR-FU-10003849"/>
    <x v="0"/>
    <s v="Furnishings"/>
    <s v="DAX Metal Frame, Desktop, Stepped-Edge"/>
    <x v="586"/>
    <n v="2"/>
    <n v="0"/>
    <x v="595"/>
    <x v="0"/>
  </r>
  <r>
    <n v="618"/>
    <s v="CA-2019-117947"/>
    <x v="238"/>
    <d v="2019-08-23T00:00:00"/>
    <s v="Second Class"/>
    <x v="243"/>
    <x v="243"/>
    <x v="1"/>
    <s v="United States"/>
    <s v="New York City"/>
    <x v="15"/>
    <n v="10011"/>
    <x v="3"/>
    <s v="FUR-FU-10000010"/>
    <x v="0"/>
    <s v="Furnishings"/>
    <s v="DAX Value U-Channel Document Frames, Easel Back"/>
    <x v="587"/>
    <n v="2"/>
    <n v="0"/>
    <x v="596"/>
    <x v="0"/>
  </r>
  <r>
    <n v="619"/>
    <s v="CA-2019-117947"/>
    <x v="238"/>
    <d v="2019-08-23T00:00:00"/>
    <s v="Second Class"/>
    <x v="243"/>
    <x v="243"/>
    <x v="1"/>
    <s v="United States"/>
    <s v="New York City"/>
    <x v="15"/>
    <n v="10011"/>
    <x v="3"/>
    <s v="OFF-BI-10002824"/>
    <x v="1"/>
    <s v="Binders"/>
    <s v="Recycled Easel Ring Binders"/>
    <x v="588"/>
    <n v="9"/>
    <n v="0.2"/>
    <x v="597"/>
    <x v="0"/>
  </r>
  <r>
    <n v="620"/>
    <s v="CA-2019-117947"/>
    <x v="238"/>
    <d v="2019-08-23T00:00:00"/>
    <s v="Second Class"/>
    <x v="243"/>
    <x v="243"/>
    <x v="1"/>
    <s v="United States"/>
    <s v="New York City"/>
    <x v="15"/>
    <n v="10011"/>
    <x v="3"/>
    <s v="TEC-PH-10002538"/>
    <x v="2"/>
    <s v="Phones"/>
    <s v="Grandstream GXP1160 VoIP phone"/>
    <x v="589"/>
    <n v="1"/>
    <n v="0"/>
    <x v="598"/>
    <x v="0"/>
  </r>
  <r>
    <n v="621"/>
    <s v="CA-2019-117947"/>
    <x v="238"/>
    <d v="2019-08-23T00:00:00"/>
    <s v="Second Class"/>
    <x v="243"/>
    <x v="243"/>
    <x v="1"/>
    <s v="United States"/>
    <s v="New York City"/>
    <x v="15"/>
    <n v="10011"/>
    <x v="3"/>
    <s v="FUR-FU-10000521"/>
    <x v="0"/>
    <s v="Furnishings"/>
    <s v="Seth Thomas 14&quot; Putty-Colored Wall Clock"/>
    <x v="590"/>
    <n v="3"/>
    <n v="0"/>
    <x v="599"/>
    <x v="0"/>
  </r>
  <r>
    <n v="622"/>
    <s v="US-2016-111171"/>
    <x v="58"/>
    <d v="2016-12-31T00:00:00"/>
    <s v="Standard Class"/>
    <x v="244"/>
    <x v="244"/>
    <x v="0"/>
    <s v="United States"/>
    <s v="Chicago"/>
    <x v="10"/>
    <n v="60610"/>
    <x v="2"/>
    <s v="OFF-BI-10002103"/>
    <x v="1"/>
    <s v="Binders"/>
    <s v="Cardinal Slant-D Ring Binder, Heavy Gauge Vinyl"/>
    <x v="591"/>
    <n v="5"/>
    <n v="0.8"/>
    <x v="600"/>
    <x v="0"/>
  </r>
  <r>
    <n v="623"/>
    <s v="CA-2017-138009"/>
    <x v="239"/>
    <d v="2017-12-03T00:00:00"/>
    <s v="Standard Class"/>
    <x v="245"/>
    <x v="245"/>
    <x v="1"/>
    <s v="United States"/>
    <s v="Dearborn"/>
    <x v="12"/>
    <n v="48126"/>
    <x v="2"/>
    <s v="FUR-CH-10004853"/>
    <x v="0"/>
    <s v="Chairs"/>
    <s v="Global Manager's Adjustable Task Chair, Storm"/>
    <x v="85"/>
    <n v="2"/>
    <n v="0"/>
    <x v="601"/>
    <x v="0"/>
  </r>
  <r>
    <n v="624"/>
    <s v="CA-2017-138009"/>
    <x v="239"/>
    <d v="2017-12-03T00:00:00"/>
    <s v="Standard Class"/>
    <x v="245"/>
    <x v="245"/>
    <x v="1"/>
    <s v="United States"/>
    <s v="Dearborn"/>
    <x v="12"/>
    <n v="48126"/>
    <x v="2"/>
    <s v="OFF-AP-10000179"/>
    <x v="1"/>
    <s v="Appliances"/>
    <s v="Honeywell Enviracaire Portable HEPA Air Cleaner for up to 10 x 16 Room"/>
    <x v="592"/>
    <n v="5"/>
    <n v="0.1"/>
    <x v="602"/>
    <x v="0"/>
  </r>
  <r>
    <n v="625"/>
    <s v="CA-2017-138009"/>
    <x v="239"/>
    <d v="2017-12-03T00:00:00"/>
    <s v="Standard Class"/>
    <x v="245"/>
    <x v="245"/>
    <x v="1"/>
    <s v="United States"/>
    <s v="Dearborn"/>
    <x v="12"/>
    <n v="48126"/>
    <x v="2"/>
    <s v="OFF-ST-10001272"/>
    <x v="1"/>
    <s v="Storage"/>
    <s v="Mini 13-1/2 Capacity Data Binder Rack, Pearl"/>
    <x v="593"/>
    <n v="4"/>
    <n v="0"/>
    <x v="603"/>
    <x v="0"/>
  </r>
  <r>
    <n v="626"/>
    <s v="CA-2017-138009"/>
    <x v="239"/>
    <d v="2017-12-03T00:00:00"/>
    <s v="Standard Class"/>
    <x v="245"/>
    <x v="245"/>
    <x v="1"/>
    <s v="United States"/>
    <s v="Dearborn"/>
    <x v="12"/>
    <n v="48126"/>
    <x v="2"/>
    <s v="OFF-AR-10004042"/>
    <x v="1"/>
    <s v="Art"/>
    <s v="BOSTON Model 1800 Electric Pencil Sharpeners, Putty/Woodgrain"/>
    <x v="594"/>
    <n v="9"/>
    <n v="0"/>
    <x v="604"/>
    <x v="0"/>
  </r>
  <r>
    <n v="627"/>
    <s v="CA-2019-163020"/>
    <x v="175"/>
    <d v="2019-09-19T00:00:00"/>
    <s v="Standard Class"/>
    <x v="246"/>
    <x v="246"/>
    <x v="2"/>
    <s v="United States"/>
    <s v="New York City"/>
    <x v="15"/>
    <n v="10009"/>
    <x v="3"/>
    <s v="FUR-FU-10000221"/>
    <x v="0"/>
    <s v="Furnishings"/>
    <s v="Master Caster Door Stop, Brown"/>
    <x v="595"/>
    <n v="7"/>
    <n v="0"/>
    <x v="605"/>
    <x v="0"/>
  </r>
  <r>
    <n v="628"/>
    <s v="CA-2019-153787"/>
    <x v="240"/>
    <d v="2019-05-23T00:00:00"/>
    <s v="Standard Class"/>
    <x v="247"/>
    <x v="247"/>
    <x v="0"/>
    <s v="United States"/>
    <s v="Seattle"/>
    <x v="4"/>
    <n v="98115"/>
    <x v="1"/>
    <s v="OFF-AP-10001563"/>
    <x v="1"/>
    <s v="Appliances"/>
    <s v="Belkin Premiere Surge Master II 8-outlet surge protector"/>
    <x v="596"/>
    <n v="2"/>
    <n v="0"/>
    <x v="606"/>
    <x v="0"/>
  </r>
  <r>
    <n v="629"/>
    <s v="CA-2019-133431"/>
    <x v="94"/>
    <d v="2019-12-21T00:00:00"/>
    <s v="Standard Class"/>
    <x v="95"/>
    <x v="95"/>
    <x v="0"/>
    <s v="United States"/>
    <s v="San Francisco"/>
    <x v="1"/>
    <n v="94122"/>
    <x v="1"/>
    <s v="OFF-BI-10000605"/>
    <x v="1"/>
    <s v="Binders"/>
    <s v="Acco Pressboard Covers with Storage Hooks, 9 1/2&quot; x 11&quot;, Executive Red"/>
    <x v="597"/>
    <n v="5"/>
    <n v="0.2"/>
    <x v="607"/>
    <x v="0"/>
  </r>
  <r>
    <n v="630"/>
    <s v="CA-2019-133431"/>
    <x v="94"/>
    <d v="2019-12-21T00:00:00"/>
    <s v="Standard Class"/>
    <x v="95"/>
    <x v="95"/>
    <x v="0"/>
    <s v="United States"/>
    <s v="San Francisco"/>
    <x v="1"/>
    <n v="94122"/>
    <x v="1"/>
    <s v="OFF-PA-10002615"/>
    <x v="1"/>
    <s v="Paper"/>
    <s v="Ampad Gold Fibre Wirebound Steno Books, 6&quot; x 9&quot;, Gregg Ruled"/>
    <x v="598"/>
    <n v="3"/>
    <n v="0"/>
    <x v="608"/>
    <x v="0"/>
  </r>
  <r>
    <n v="631"/>
    <s v="US-2018-135720"/>
    <x v="25"/>
    <d v="2018-12-13T00:00:00"/>
    <s v="Second Class"/>
    <x v="248"/>
    <x v="248"/>
    <x v="0"/>
    <s v="United States"/>
    <s v="Aurora"/>
    <x v="22"/>
    <n v="80013"/>
    <x v="1"/>
    <s v="OFF-ST-10001963"/>
    <x v="1"/>
    <s v="Storage"/>
    <s v="Tennsco Regal Shelving Units"/>
    <x v="599"/>
    <n v="3"/>
    <n v="0.2"/>
    <x v="609"/>
    <x v="1"/>
  </r>
  <r>
    <n v="632"/>
    <s v="US-2018-135720"/>
    <x v="25"/>
    <d v="2018-12-13T00:00:00"/>
    <s v="Second Class"/>
    <x v="248"/>
    <x v="248"/>
    <x v="0"/>
    <s v="United States"/>
    <s v="Aurora"/>
    <x v="22"/>
    <n v="80013"/>
    <x v="1"/>
    <s v="TEC-AC-10001267"/>
    <x v="2"/>
    <s v="Accessories"/>
    <s v="Imation 32GB Pocket Pro USB 3.0 Flash Drive - 32 GB - Black - 1 P ..."/>
    <x v="600"/>
    <n v="5"/>
    <n v="0.2"/>
    <x v="610"/>
    <x v="1"/>
  </r>
  <r>
    <n v="633"/>
    <s v="US-2018-135720"/>
    <x v="25"/>
    <d v="2018-12-13T00:00:00"/>
    <s v="Second Class"/>
    <x v="248"/>
    <x v="248"/>
    <x v="0"/>
    <s v="United States"/>
    <s v="Aurora"/>
    <x v="22"/>
    <n v="80013"/>
    <x v="1"/>
    <s v="TEC-PH-10002103"/>
    <x v="2"/>
    <s v="Phones"/>
    <s v="Jabra SPEAK 410"/>
    <x v="601"/>
    <n v="4"/>
    <n v="0.2"/>
    <x v="611"/>
    <x v="1"/>
  </r>
  <r>
    <n v="634"/>
    <s v="CA-2019-144694"/>
    <x v="241"/>
    <d v="2019-09-26T00:00:00"/>
    <s v="Second Class"/>
    <x v="205"/>
    <x v="205"/>
    <x v="0"/>
    <s v="United States"/>
    <s v="Miami"/>
    <x v="2"/>
    <n v="33180"/>
    <x v="0"/>
    <s v="TEC-AC-10002857"/>
    <x v="2"/>
    <s v="Accessories"/>
    <s v="Verbatim 25 GB 6x Blu-ray Single Layer Recordable Disc, 1/Pack"/>
    <x v="602"/>
    <n v="3"/>
    <n v="0.2"/>
    <x v="612"/>
    <x v="0"/>
  </r>
  <r>
    <n v="635"/>
    <s v="CA-2019-144694"/>
    <x v="241"/>
    <d v="2019-09-26T00:00:00"/>
    <s v="Second Class"/>
    <x v="205"/>
    <x v="205"/>
    <x v="0"/>
    <s v="United States"/>
    <s v="Miami"/>
    <x v="2"/>
    <n v="33180"/>
    <x v="0"/>
    <s v="OFF-LA-10003930"/>
    <x v="1"/>
    <s v="Labels"/>
    <s v="Dot Matrix Printer Tape Reel Labels, White, 5000/Box"/>
    <x v="603"/>
    <n v="3"/>
    <n v="0.2"/>
    <x v="613"/>
    <x v="0"/>
  </r>
  <r>
    <n v="636"/>
    <s v="CA-2017-168004"/>
    <x v="242"/>
    <d v="2017-10-09T00:00:00"/>
    <s v="Second Class"/>
    <x v="249"/>
    <x v="249"/>
    <x v="1"/>
    <s v="United States"/>
    <s v="Warner Robins"/>
    <x v="32"/>
    <n v="31088"/>
    <x v="0"/>
    <s v="FUR-CH-10001482"/>
    <x v="0"/>
    <s v="Chairs"/>
    <s v="Office Star - Mesh Screen back chair with Vinyl seat"/>
    <x v="604"/>
    <n v="3"/>
    <n v="0"/>
    <x v="614"/>
    <x v="0"/>
  </r>
  <r>
    <n v="637"/>
    <s v="US-2018-123470"/>
    <x v="243"/>
    <d v="2018-08-21T00:00:00"/>
    <s v="Standard Class"/>
    <x v="250"/>
    <x v="250"/>
    <x v="0"/>
    <s v="United States"/>
    <s v="Aurora"/>
    <x v="22"/>
    <n v="80013"/>
    <x v="1"/>
    <s v="OFF-BI-10001989"/>
    <x v="1"/>
    <s v="Binders"/>
    <s v="Premium Transparent Presentation Covers by GBC"/>
    <x v="605"/>
    <n v="3"/>
    <n v="0.7"/>
    <x v="615"/>
    <x v="0"/>
  </r>
  <r>
    <n v="638"/>
    <s v="US-2018-123470"/>
    <x v="243"/>
    <d v="2018-08-21T00:00:00"/>
    <s v="Standard Class"/>
    <x v="250"/>
    <x v="250"/>
    <x v="0"/>
    <s v="United States"/>
    <s v="Aurora"/>
    <x v="22"/>
    <n v="80013"/>
    <x v="1"/>
    <s v="OFF-AP-10003287"/>
    <x v="1"/>
    <s v="Appliances"/>
    <s v="Tripp Lite TLP810NET Broadband Surge for Modem/Fax"/>
    <x v="606"/>
    <n v="3"/>
    <n v="0.2"/>
    <x v="616"/>
    <x v="0"/>
  </r>
  <r>
    <n v="639"/>
    <s v="CA-2018-115917"/>
    <x v="244"/>
    <d v="2018-05-25T00:00:00"/>
    <s v="Standard Class"/>
    <x v="46"/>
    <x v="46"/>
    <x v="2"/>
    <s v="United States"/>
    <s v="Vallejo"/>
    <x v="1"/>
    <n v="94591"/>
    <x v="1"/>
    <s v="FUR-FU-10000576"/>
    <x v="0"/>
    <s v="Furnishings"/>
    <s v="Luxo Professional Fluorescent Magnifier Lamp with Clamp-Mount Base"/>
    <x v="607"/>
    <n v="5"/>
    <n v="0"/>
    <x v="617"/>
    <x v="1"/>
  </r>
  <r>
    <n v="640"/>
    <s v="CA-2018-115917"/>
    <x v="244"/>
    <d v="2018-05-25T00:00:00"/>
    <s v="Standard Class"/>
    <x v="46"/>
    <x v="46"/>
    <x v="2"/>
    <s v="United States"/>
    <s v="Vallejo"/>
    <x v="1"/>
    <n v="94591"/>
    <x v="1"/>
    <s v="OFF-BI-10004728"/>
    <x v="1"/>
    <s v="Binders"/>
    <s v="Wilson Jones Turn Tabs Binder Tool for Ring Binders"/>
    <x v="608"/>
    <n v="4"/>
    <n v="0.2"/>
    <x v="618"/>
    <x v="1"/>
  </r>
  <r>
    <n v="641"/>
    <s v="CA-2018-147067"/>
    <x v="122"/>
    <d v="2018-12-22T00:00:00"/>
    <s v="Standard Class"/>
    <x v="251"/>
    <x v="251"/>
    <x v="1"/>
    <s v="United States"/>
    <s v="Minneapolis"/>
    <x v="11"/>
    <n v="55407"/>
    <x v="2"/>
    <s v="FUR-FU-10000732"/>
    <x v="0"/>
    <s v="Furnishings"/>
    <s v="Eldon 200 Class Desk Accessories"/>
    <x v="609"/>
    <n v="3"/>
    <n v="0"/>
    <x v="619"/>
    <x v="0"/>
  </r>
  <r>
    <n v="642"/>
    <s v="CA-2019-167913"/>
    <x v="245"/>
    <d v="2019-08-03T00:00:00"/>
    <s v="Second Class"/>
    <x v="252"/>
    <x v="252"/>
    <x v="0"/>
    <s v="United States"/>
    <s v="Mission Viejo"/>
    <x v="1"/>
    <n v="92691"/>
    <x v="1"/>
    <s v="OFF-ST-10000585"/>
    <x v="1"/>
    <s v="Storage"/>
    <s v="Economy Rollaway Files"/>
    <x v="610"/>
    <n v="2"/>
    <n v="0"/>
    <x v="620"/>
    <x v="0"/>
  </r>
  <r>
    <n v="643"/>
    <s v="CA-2019-167913"/>
    <x v="245"/>
    <d v="2019-08-03T00:00:00"/>
    <s v="Second Class"/>
    <x v="252"/>
    <x v="252"/>
    <x v="0"/>
    <s v="United States"/>
    <s v="Mission Viejo"/>
    <x v="1"/>
    <n v="92691"/>
    <x v="1"/>
    <s v="OFF-LA-10002787"/>
    <x v="1"/>
    <s v="Labels"/>
    <s v="Avery 480"/>
    <x v="611"/>
    <n v="7"/>
    <n v="0"/>
    <x v="621"/>
    <x v="0"/>
  </r>
  <r>
    <n v="644"/>
    <s v="CA-2019-106103"/>
    <x v="193"/>
    <d v="2019-06-15T00:00:00"/>
    <s v="Standard Class"/>
    <x v="253"/>
    <x v="253"/>
    <x v="0"/>
    <s v="United States"/>
    <s v="Rochester Hills"/>
    <x v="12"/>
    <n v="48307"/>
    <x v="2"/>
    <s v="TEC-AC-10003832"/>
    <x v="2"/>
    <s v="Accessories"/>
    <s v="Imation 16GB Mini TravelDrive USB 2.0 Flash Drive"/>
    <x v="612"/>
    <n v="4"/>
    <n v="0"/>
    <x v="622"/>
    <x v="0"/>
  </r>
  <r>
    <n v="645"/>
    <s v="US-2019-127719"/>
    <x v="246"/>
    <d v="2019-07-25T00:00:00"/>
    <s v="Standard Class"/>
    <x v="69"/>
    <x v="69"/>
    <x v="2"/>
    <s v="United States"/>
    <s v="Plainfield"/>
    <x v="30"/>
    <n v="7060"/>
    <x v="3"/>
    <s v="OFF-PA-10001934"/>
    <x v="1"/>
    <s v="Paper"/>
    <s v="Xerox 1993"/>
    <x v="90"/>
    <n v="1"/>
    <n v="0"/>
    <x v="623"/>
    <x v="0"/>
  </r>
  <r>
    <n v="646"/>
    <s v="CA-2019-126221"/>
    <x v="247"/>
    <d v="2020-01-05T00:00:00"/>
    <s v="Standard Class"/>
    <x v="254"/>
    <x v="254"/>
    <x v="2"/>
    <s v="United States"/>
    <s v="Columbus"/>
    <x v="14"/>
    <n v="47201"/>
    <x v="2"/>
    <s v="OFF-AP-10002457"/>
    <x v="1"/>
    <s v="Appliances"/>
    <s v="Eureka The Boss Plus 12-Amp Hard Box Upright Vacuum, Red"/>
    <x v="613"/>
    <n v="2"/>
    <n v="0"/>
    <x v="624"/>
    <x v="0"/>
  </r>
  <r>
    <n v="647"/>
    <s v="CA-2018-103947"/>
    <x v="178"/>
    <d v="2018-04-08T00:00:00"/>
    <s v="Standard Class"/>
    <x v="121"/>
    <x v="121"/>
    <x v="1"/>
    <s v="United States"/>
    <s v="Sierra Vista"/>
    <x v="16"/>
    <n v="85635"/>
    <x v="1"/>
    <s v="OFF-FA-10003112"/>
    <x v="1"/>
    <s v="Fasteners"/>
    <s v="Staples"/>
    <x v="614"/>
    <n v="5"/>
    <n v="0.2"/>
    <x v="625"/>
    <x v="0"/>
  </r>
  <r>
    <n v="648"/>
    <s v="CA-2018-103947"/>
    <x v="178"/>
    <d v="2018-04-08T00:00:00"/>
    <s v="Standard Class"/>
    <x v="121"/>
    <x v="121"/>
    <x v="1"/>
    <s v="United States"/>
    <s v="Sierra Vista"/>
    <x v="16"/>
    <n v="85635"/>
    <x v="1"/>
    <s v="OFF-AP-10002350"/>
    <x v="1"/>
    <s v="Appliances"/>
    <s v="Belkin F9H710-06 7 Outlet SurgeMaster Surge Protector"/>
    <x v="615"/>
    <n v="2"/>
    <n v="0.2"/>
    <x v="626"/>
    <x v="0"/>
  </r>
  <r>
    <n v="649"/>
    <s v="CA-2018-160745"/>
    <x v="25"/>
    <d v="2018-12-16T00:00:00"/>
    <s v="Second Class"/>
    <x v="255"/>
    <x v="255"/>
    <x v="1"/>
    <s v="United States"/>
    <s v="Vancouver"/>
    <x v="4"/>
    <n v="98661"/>
    <x v="1"/>
    <s v="FUR-FU-10001935"/>
    <x v="0"/>
    <s v="Furnishings"/>
    <s v="3M Hangers With Command Adhesive"/>
    <x v="616"/>
    <n v="4"/>
    <n v="0"/>
    <x v="627"/>
    <x v="0"/>
  </r>
  <r>
    <n v="650"/>
    <s v="CA-2018-160745"/>
    <x v="25"/>
    <d v="2018-12-16T00:00:00"/>
    <s v="Second Class"/>
    <x v="255"/>
    <x v="255"/>
    <x v="1"/>
    <s v="United States"/>
    <s v="Vancouver"/>
    <x v="4"/>
    <n v="98661"/>
    <x v="1"/>
    <s v="TEC-PH-10003273"/>
    <x v="2"/>
    <s v="Phones"/>
    <s v="AT&amp;T TR1909W"/>
    <x v="214"/>
    <n v="3"/>
    <n v="0.2"/>
    <x v="216"/>
    <x v="0"/>
  </r>
  <r>
    <n v="651"/>
    <s v="CA-2018-160745"/>
    <x v="25"/>
    <d v="2018-12-16T00:00:00"/>
    <s v="Second Class"/>
    <x v="255"/>
    <x v="255"/>
    <x v="1"/>
    <s v="United States"/>
    <s v="Vancouver"/>
    <x v="4"/>
    <n v="98661"/>
    <x v="1"/>
    <s v="TEC-AC-10001142"/>
    <x v="2"/>
    <s v="Accessories"/>
    <s v="First Data FD10 PIN Pad"/>
    <x v="617"/>
    <n v="4"/>
    <n v="0"/>
    <x v="628"/>
    <x v="0"/>
  </r>
  <r>
    <n v="652"/>
    <s v="CA-2018-132661"/>
    <x v="248"/>
    <d v="2018-10-29T00:00:00"/>
    <s v="Standard Class"/>
    <x v="256"/>
    <x v="256"/>
    <x v="2"/>
    <s v="United States"/>
    <s v="New York City"/>
    <x v="15"/>
    <n v="10024"/>
    <x v="3"/>
    <s v="OFF-PA-10000482"/>
    <x v="1"/>
    <s v="Paper"/>
    <s v="Snap-A-Way Black Print Carbonless Ruled Speed Letter, Triplicate"/>
    <x v="618"/>
    <n v="10"/>
    <n v="0"/>
    <x v="629"/>
    <x v="0"/>
  </r>
  <r>
    <n v="653"/>
    <s v="CA-2019-140844"/>
    <x v="249"/>
    <d v="2019-06-23T00:00:00"/>
    <s v="Standard Class"/>
    <x v="153"/>
    <x v="153"/>
    <x v="1"/>
    <s v="United States"/>
    <s v="New York City"/>
    <x v="15"/>
    <n v="10035"/>
    <x v="3"/>
    <s v="OFF-PA-10003892"/>
    <x v="1"/>
    <s v="Paper"/>
    <s v="Xerox 1943"/>
    <x v="619"/>
    <n v="2"/>
    <n v="0"/>
    <x v="630"/>
    <x v="0"/>
  </r>
  <r>
    <n v="654"/>
    <s v="CA-2019-140844"/>
    <x v="249"/>
    <d v="2019-06-23T00:00:00"/>
    <s v="Standard Class"/>
    <x v="153"/>
    <x v="153"/>
    <x v="1"/>
    <s v="United States"/>
    <s v="New York City"/>
    <x v="15"/>
    <n v="10035"/>
    <x v="3"/>
    <s v="TEC-AC-10001101"/>
    <x v="2"/>
    <s v="Accessories"/>
    <s v="Sony 16GB Class 10 Micro SDHC R40 Memory Card"/>
    <x v="620"/>
    <n v="8"/>
    <n v="0"/>
    <x v="631"/>
    <x v="0"/>
  </r>
  <r>
    <n v="655"/>
    <s v="CA-2018-137239"/>
    <x v="250"/>
    <d v="2018-08-28T00:00:00"/>
    <s v="Standard Class"/>
    <x v="257"/>
    <x v="257"/>
    <x v="0"/>
    <s v="United States"/>
    <s v="Columbus"/>
    <x v="24"/>
    <n v="43229"/>
    <x v="3"/>
    <s v="OFF-AP-10002439"/>
    <x v="1"/>
    <s v="Appliances"/>
    <s v="Tripp Lite Isotel 8 Ultra 8 Outlet Metal Surge"/>
    <x v="621"/>
    <n v="2"/>
    <n v="0.2"/>
    <x v="632"/>
    <x v="0"/>
  </r>
  <r>
    <n v="656"/>
    <s v="CA-2018-137239"/>
    <x v="250"/>
    <d v="2018-08-28T00:00:00"/>
    <s v="Standard Class"/>
    <x v="257"/>
    <x v="257"/>
    <x v="0"/>
    <s v="United States"/>
    <s v="Columbus"/>
    <x v="24"/>
    <n v="43229"/>
    <x v="3"/>
    <s v="OFF-BI-10002827"/>
    <x v="1"/>
    <s v="Binders"/>
    <s v="Avery Durable Poly Binders"/>
    <x v="622"/>
    <n v="2"/>
    <n v="0.7"/>
    <x v="633"/>
    <x v="0"/>
  </r>
  <r>
    <n v="657"/>
    <s v="CA-2018-137239"/>
    <x v="250"/>
    <d v="2018-08-28T00:00:00"/>
    <s v="Standard Class"/>
    <x v="257"/>
    <x v="257"/>
    <x v="0"/>
    <s v="United States"/>
    <s v="Columbus"/>
    <x v="24"/>
    <n v="43229"/>
    <x v="3"/>
    <s v="OFF-EN-10002230"/>
    <x v="1"/>
    <s v="Envelopes"/>
    <s v="Airmail Envelopes"/>
    <x v="623"/>
    <n v="2"/>
    <n v="0.2"/>
    <x v="634"/>
    <x v="0"/>
  </r>
  <r>
    <n v="658"/>
    <s v="US-2018-156097"/>
    <x v="251"/>
    <d v="2018-09-19T00:00:00"/>
    <s v="Same Day"/>
    <x v="258"/>
    <x v="258"/>
    <x v="2"/>
    <s v="United States"/>
    <s v="Aurora"/>
    <x v="10"/>
    <n v="60505"/>
    <x v="2"/>
    <s v="FUR-CH-10001215"/>
    <x v="0"/>
    <s v="Chairs"/>
    <s v="Global Troy Executive Leather Low-Back Tilter"/>
    <x v="624"/>
    <n v="2"/>
    <n v="0.3"/>
    <x v="635"/>
    <x v="0"/>
  </r>
  <r>
    <n v="659"/>
    <s v="US-2018-156097"/>
    <x v="251"/>
    <d v="2018-09-19T00:00:00"/>
    <s v="Same Day"/>
    <x v="258"/>
    <x v="258"/>
    <x v="2"/>
    <s v="United States"/>
    <s v="Aurora"/>
    <x v="10"/>
    <n v="60505"/>
    <x v="2"/>
    <s v="OFF-BI-10004654"/>
    <x v="1"/>
    <s v="Binders"/>
    <s v="Avery Binding System Hidden Tab Executive Style Index Sets"/>
    <x v="625"/>
    <n v="2"/>
    <n v="0.8"/>
    <x v="636"/>
    <x v="0"/>
  </r>
  <r>
    <n v="660"/>
    <s v="CA-2017-146563"/>
    <x v="252"/>
    <d v="2017-08-28T00:00:00"/>
    <s v="Standard Class"/>
    <x v="90"/>
    <x v="90"/>
    <x v="0"/>
    <s v="United States"/>
    <s v="Arlington"/>
    <x v="5"/>
    <n v="76017"/>
    <x v="2"/>
    <s v="OFF-ST-10001490"/>
    <x v="1"/>
    <s v="Storage"/>
    <s v="Hot File 7-Pocket, Floor Stand"/>
    <x v="626"/>
    <n v="7"/>
    <n v="0.2"/>
    <x v="637"/>
    <x v="0"/>
  </r>
  <r>
    <n v="661"/>
    <s v="CA-2017-146563"/>
    <x v="252"/>
    <d v="2017-08-28T00:00:00"/>
    <s v="Standard Class"/>
    <x v="90"/>
    <x v="90"/>
    <x v="0"/>
    <s v="United States"/>
    <s v="Arlington"/>
    <x v="5"/>
    <n v="76017"/>
    <x v="2"/>
    <s v="OFF-ST-10001511"/>
    <x v="1"/>
    <s v="Storage"/>
    <s v="Space Solutions Commercial Steel Shelving"/>
    <x v="627"/>
    <n v="14"/>
    <n v="0.2"/>
    <x v="638"/>
    <x v="0"/>
  </r>
  <r>
    <n v="662"/>
    <s v="CA-2017-146563"/>
    <x v="252"/>
    <d v="2017-08-28T00:00:00"/>
    <s v="Standard Class"/>
    <x v="90"/>
    <x v="90"/>
    <x v="0"/>
    <s v="United States"/>
    <s v="Arlington"/>
    <x v="5"/>
    <n v="76017"/>
    <x v="2"/>
    <s v="FUR-TA-10001768"/>
    <x v="0"/>
    <s v="Tables"/>
    <s v="Hon Racetrack Conference Tables"/>
    <x v="628"/>
    <n v="5"/>
    <n v="0.3"/>
    <x v="639"/>
    <x v="0"/>
  </r>
  <r>
    <n v="663"/>
    <s v="CA-2017-146563"/>
    <x v="252"/>
    <d v="2017-08-28T00:00:00"/>
    <s v="Standard Class"/>
    <x v="90"/>
    <x v="90"/>
    <x v="0"/>
    <s v="United States"/>
    <s v="Arlington"/>
    <x v="5"/>
    <n v="76017"/>
    <x v="2"/>
    <s v="OFF-BI-10003981"/>
    <x v="1"/>
    <s v="Binders"/>
    <s v="Avery Durable Plastic 1&quot; Binders"/>
    <x v="629"/>
    <n v="3"/>
    <n v="0.8"/>
    <x v="640"/>
    <x v="0"/>
  </r>
  <r>
    <n v="664"/>
    <s v="CA-2018-123666"/>
    <x v="253"/>
    <d v="2018-03-30T00:00:00"/>
    <s v="Standard Class"/>
    <x v="259"/>
    <x v="259"/>
    <x v="1"/>
    <s v="United States"/>
    <s v="New York City"/>
    <x v="15"/>
    <n v="10011"/>
    <x v="3"/>
    <s v="OFF-ST-10001522"/>
    <x v="1"/>
    <s v="Storage"/>
    <s v="Gould Plastics 18-Pocket Panel Bin, 34w x 5-1/4d x 20-1/2h"/>
    <x v="630"/>
    <n v="5"/>
    <n v="0"/>
    <x v="641"/>
    <x v="0"/>
  </r>
  <r>
    <n v="665"/>
    <s v="CA-2018-143308"/>
    <x v="254"/>
    <d v="2018-11-04T00:00:00"/>
    <s v="Same Day"/>
    <x v="116"/>
    <x v="116"/>
    <x v="0"/>
    <s v="United States"/>
    <s v="Louisville"/>
    <x v="0"/>
    <n v="40214"/>
    <x v="0"/>
    <s v="OFF-FA-10000621"/>
    <x v="1"/>
    <s v="Fasteners"/>
    <s v="OIC Colored Binder Clips, Assorted Sizes"/>
    <x v="631"/>
    <n v="3"/>
    <n v="0"/>
    <x v="642"/>
    <x v="0"/>
  </r>
  <r>
    <n v="666"/>
    <s v="CA-2019-132682"/>
    <x v="110"/>
    <d v="2019-06-10T00:00:00"/>
    <s v="Second Class"/>
    <x v="260"/>
    <x v="260"/>
    <x v="1"/>
    <s v="United States"/>
    <s v="Dallas"/>
    <x v="5"/>
    <n v="75081"/>
    <x v="2"/>
    <s v="OFF-SU-10004231"/>
    <x v="1"/>
    <s v="Supplies"/>
    <s v="Acme Tagit Stainless Steel Antibacterial Scissors"/>
    <x v="632"/>
    <n v="3"/>
    <n v="0.2"/>
    <x v="643"/>
    <x v="0"/>
  </r>
  <r>
    <n v="667"/>
    <s v="CA-2019-132682"/>
    <x v="110"/>
    <d v="2019-06-10T00:00:00"/>
    <s v="Second Class"/>
    <x v="260"/>
    <x v="260"/>
    <x v="1"/>
    <s v="United States"/>
    <s v="Dallas"/>
    <x v="5"/>
    <n v="75081"/>
    <x v="2"/>
    <s v="OFF-PA-10000474"/>
    <x v="1"/>
    <s v="Paper"/>
    <s v="Easy-staple paper"/>
    <x v="633"/>
    <n v="3"/>
    <n v="0.2"/>
    <x v="644"/>
    <x v="0"/>
  </r>
  <r>
    <n v="668"/>
    <s v="CA-2019-132682"/>
    <x v="110"/>
    <d v="2019-06-10T00:00:00"/>
    <s v="Second Class"/>
    <x v="260"/>
    <x v="260"/>
    <x v="1"/>
    <s v="United States"/>
    <s v="Dallas"/>
    <x v="5"/>
    <n v="75081"/>
    <x v="2"/>
    <s v="TEC-PH-10004042"/>
    <x v="2"/>
    <s v="Phones"/>
    <s v="ClearOne Communications CHAT 70 OC Speaker Phone"/>
    <x v="634"/>
    <n v="3"/>
    <n v="0.2"/>
    <x v="645"/>
    <x v="0"/>
  </r>
  <r>
    <n v="669"/>
    <s v="CA-2016-156314"/>
    <x v="163"/>
    <d v="2016-12-26T00:00:00"/>
    <s v="First Class"/>
    <x v="261"/>
    <x v="261"/>
    <x v="0"/>
    <s v="United States"/>
    <s v="Cleveland"/>
    <x v="24"/>
    <n v="44105"/>
    <x v="3"/>
    <s v="FUR-FU-10003096"/>
    <x v="0"/>
    <s v="Furnishings"/>
    <s v="Master Giant Foot Doorstop, Safety Yellow"/>
    <x v="635"/>
    <n v="5"/>
    <n v="0.2"/>
    <x v="646"/>
    <x v="0"/>
  </r>
  <r>
    <n v="670"/>
    <s v="US-2019-106663"/>
    <x v="255"/>
    <d v="2019-06-13T00:00:00"/>
    <s v="Standard Class"/>
    <x v="246"/>
    <x v="246"/>
    <x v="2"/>
    <s v="United States"/>
    <s v="Chicago"/>
    <x v="10"/>
    <n v="60653"/>
    <x v="2"/>
    <s v="FUR-FU-10002759"/>
    <x v="0"/>
    <s v="Furnishings"/>
    <s v="12-1/2 Diameter Round Wall Clock"/>
    <x v="112"/>
    <n v="3"/>
    <n v="0.6"/>
    <x v="647"/>
    <x v="0"/>
  </r>
  <r>
    <n v="671"/>
    <s v="US-2019-106663"/>
    <x v="255"/>
    <d v="2019-06-13T00:00:00"/>
    <s v="Standard Class"/>
    <x v="246"/>
    <x v="246"/>
    <x v="2"/>
    <s v="United States"/>
    <s v="Chicago"/>
    <x v="10"/>
    <n v="60653"/>
    <x v="2"/>
    <s v="FUR-TA-10000688"/>
    <x v="0"/>
    <s v="Tables"/>
    <s v="Chromcraft Bull-Nose Wood Round Conference Table Top, Wood Base"/>
    <x v="636"/>
    <n v="1"/>
    <n v="0.5"/>
    <x v="648"/>
    <x v="0"/>
  </r>
  <r>
    <n v="672"/>
    <s v="US-2019-106663"/>
    <x v="255"/>
    <d v="2019-06-13T00:00:00"/>
    <s v="Standard Class"/>
    <x v="246"/>
    <x v="246"/>
    <x v="2"/>
    <s v="United States"/>
    <s v="Chicago"/>
    <x v="10"/>
    <n v="60653"/>
    <x v="2"/>
    <s v="OFF-PA-10002377"/>
    <x v="1"/>
    <s v="Paper"/>
    <s v="Adams Telephone Message Book W/Dividers/Space For Phone Numbers, 5 1/4&quot;X8 1/2&quot;, 200/Messages"/>
    <x v="637"/>
    <n v="8"/>
    <n v="0.2"/>
    <x v="649"/>
    <x v="0"/>
  </r>
  <r>
    <n v="673"/>
    <s v="CA-2019-111178"/>
    <x v="140"/>
    <d v="2019-06-22T00:00:00"/>
    <s v="Standard Class"/>
    <x v="143"/>
    <x v="143"/>
    <x v="0"/>
    <s v="United States"/>
    <s v="Quincy"/>
    <x v="10"/>
    <n v="62301"/>
    <x v="2"/>
    <s v="OFF-AR-10001954"/>
    <x v="1"/>
    <s v="Art"/>
    <s v="Newell 331"/>
    <x v="638"/>
    <n v="5"/>
    <n v="0.2"/>
    <x v="650"/>
    <x v="0"/>
  </r>
  <r>
    <n v="674"/>
    <s v="CA-2019-130351"/>
    <x v="256"/>
    <d v="2019-12-08T00:00:00"/>
    <s v="First Class"/>
    <x v="262"/>
    <x v="262"/>
    <x v="0"/>
    <s v="United States"/>
    <s v="Columbus"/>
    <x v="14"/>
    <n v="47201"/>
    <x v="2"/>
    <s v="OFF-AP-10004532"/>
    <x v="1"/>
    <s v="Appliances"/>
    <s v="Kensington 6 Outlet Guardian Standard Surge Protector"/>
    <x v="639"/>
    <n v="3"/>
    <n v="0"/>
    <x v="651"/>
    <x v="0"/>
  </r>
  <r>
    <n v="675"/>
    <s v="CA-2019-130351"/>
    <x v="256"/>
    <d v="2019-12-08T00:00:00"/>
    <s v="First Class"/>
    <x v="262"/>
    <x v="262"/>
    <x v="0"/>
    <s v="United States"/>
    <s v="Columbus"/>
    <x v="14"/>
    <n v="47201"/>
    <x v="2"/>
    <s v="OFF-PA-10002137"/>
    <x v="1"/>
    <s v="Paper"/>
    <s v="Southworth 100% Résumé Paper, 24lb."/>
    <x v="640"/>
    <n v="5"/>
    <n v="0"/>
    <x v="652"/>
    <x v="0"/>
  </r>
  <r>
    <n v="676"/>
    <s v="CA-2019-130351"/>
    <x v="256"/>
    <d v="2019-12-08T00:00:00"/>
    <s v="First Class"/>
    <x v="262"/>
    <x v="262"/>
    <x v="0"/>
    <s v="United States"/>
    <s v="Columbus"/>
    <x v="14"/>
    <n v="47201"/>
    <x v="2"/>
    <s v="TEC-AC-10003832"/>
    <x v="2"/>
    <s v="Accessories"/>
    <s v="Imation 16GB Mini TravelDrive USB 2.0 Flash Drive"/>
    <x v="641"/>
    <n v="3"/>
    <n v="0"/>
    <x v="653"/>
    <x v="0"/>
  </r>
  <r>
    <n v="677"/>
    <s v="US-2019-119438"/>
    <x v="257"/>
    <d v="2019-03-23T00:00:00"/>
    <s v="Standard Class"/>
    <x v="263"/>
    <x v="263"/>
    <x v="0"/>
    <s v="United States"/>
    <s v="Tyler"/>
    <x v="5"/>
    <n v="75701"/>
    <x v="2"/>
    <s v="OFF-AP-10000804"/>
    <x v="1"/>
    <s v="Appliances"/>
    <s v="Hoover Portapower Portable Vacuum"/>
    <x v="642"/>
    <n v="3"/>
    <n v="0.8"/>
    <x v="654"/>
    <x v="0"/>
  </r>
  <r>
    <n v="678"/>
    <s v="US-2019-119438"/>
    <x v="257"/>
    <d v="2019-03-23T00:00:00"/>
    <s v="Standard Class"/>
    <x v="263"/>
    <x v="263"/>
    <x v="0"/>
    <s v="United States"/>
    <s v="Tyler"/>
    <x v="5"/>
    <n v="75701"/>
    <x v="2"/>
    <s v="TEC-AC-10003614"/>
    <x v="2"/>
    <s v="Accessories"/>
    <s v="Verbatim 25 GB 6x Blu-ray Single Layer Recordable Disc, 10/Pack"/>
    <x v="643"/>
    <n v="3"/>
    <n v="0.2"/>
    <x v="655"/>
    <x v="0"/>
  </r>
  <r>
    <n v="679"/>
    <s v="US-2019-119438"/>
    <x v="257"/>
    <d v="2019-03-23T00:00:00"/>
    <s v="Standard Class"/>
    <x v="263"/>
    <x v="263"/>
    <x v="0"/>
    <s v="United States"/>
    <s v="Tyler"/>
    <x v="5"/>
    <n v="75701"/>
    <x v="2"/>
    <s v="FUR-FU-10003553"/>
    <x v="0"/>
    <s v="Furnishings"/>
    <s v="Howard Miller 13-1/2&quot; Diameter Rosebrook Wall Clock"/>
    <x v="644"/>
    <n v="3"/>
    <n v="0.6"/>
    <x v="656"/>
    <x v="0"/>
  </r>
  <r>
    <n v="680"/>
    <s v="US-2019-119438"/>
    <x v="257"/>
    <d v="2019-03-23T00:00:00"/>
    <s v="Standard Class"/>
    <x v="263"/>
    <x v="263"/>
    <x v="0"/>
    <s v="United States"/>
    <s v="Tyler"/>
    <x v="5"/>
    <n v="75701"/>
    <x v="2"/>
    <s v="OFF-BI-10004632"/>
    <x v="1"/>
    <s v="Binders"/>
    <s v="Ibico Hi-Tech Manual Binding System"/>
    <x v="645"/>
    <n v="3"/>
    <n v="0.8"/>
    <x v="657"/>
    <x v="0"/>
  </r>
  <r>
    <n v="681"/>
    <s v="CA-2018-164511"/>
    <x v="258"/>
    <d v="2018-11-24T00:00:00"/>
    <s v="Standard Class"/>
    <x v="264"/>
    <x v="264"/>
    <x v="0"/>
    <s v="United States"/>
    <s v="New York City"/>
    <x v="15"/>
    <n v="10024"/>
    <x v="3"/>
    <s v="OFF-BI-10003305"/>
    <x v="1"/>
    <s v="Binders"/>
    <s v="Avery Hanging File Binders"/>
    <x v="646"/>
    <n v="3"/>
    <n v="0.2"/>
    <x v="658"/>
    <x v="0"/>
  </r>
  <r>
    <n v="682"/>
    <s v="CA-2018-164511"/>
    <x v="258"/>
    <d v="2018-11-24T00:00:00"/>
    <s v="Standard Class"/>
    <x v="264"/>
    <x v="264"/>
    <x v="0"/>
    <s v="United States"/>
    <s v="New York City"/>
    <x v="15"/>
    <n v="10024"/>
    <x v="3"/>
    <s v="OFF-ST-10002583"/>
    <x v="1"/>
    <s v="Storage"/>
    <s v="Fellowes Neat Ideas Storage Cubes"/>
    <x v="647"/>
    <n v="2"/>
    <n v="0"/>
    <x v="659"/>
    <x v="0"/>
  </r>
  <r>
    <n v="683"/>
    <s v="CA-2018-164511"/>
    <x v="258"/>
    <d v="2018-11-24T00:00:00"/>
    <s v="Standard Class"/>
    <x v="264"/>
    <x v="264"/>
    <x v="0"/>
    <s v="United States"/>
    <s v="New York City"/>
    <x v="15"/>
    <n v="10024"/>
    <x v="3"/>
    <s v="OFF-ST-10004507"/>
    <x v="1"/>
    <s v="Storage"/>
    <s v="Advantus Rolling Storage Box"/>
    <x v="648"/>
    <n v="4"/>
    <n v="0"/>
    <x v="660"/>
    <x v="0"/>
  </r>
  <r>
    <n v="684"/>
    <s v="US-2019-168116"/>
    <x v="259"/>
    <d v="2019-11-04T00:00:00"/>
    <s v="Same Day"/>
    <x v="265"/>
    <x v="265"/>
    <x v="1"/>
    <s v="United States"/>
    <s v="Burlington"/>
    <x v="3"/>
    <n v="27217"/>
    <x v="0"/>
    <s v="TEC-MA-10004125"/>
    <x v="2"/>
    <s v="Machines"/>
    <s v="Cubify CubeX 3D Printer Triple Head Print"/>
    <x v="649"/>
    <n v="4"/>
    <n v="0.5"/>
    <x v="661"/>
    <x v="0"/>
  </r>
  <r>
    <n v="685"/>
    <s v="US-2019-168116"/>
    <x v="259"/>
    <d v="2019-11-04T00:00:00"/>
    <s v="Same Day"/>
    <x v="265"/>
    <x v="265"/>
    <x v="1"/>
    <s v="United States"/>
    <s v="Burlington"/>
    <x v="3"/>
    <n v="27217"/>
    <x v="0"/>
    <s v="OFF-AP-10002457"/>
    <x v="1"/>
    <s v="Appliances"/>
    <s v="Eureka The Boss Plus 12-Amp Hard Box Upright Vacuum, Red"/>
    <x v="650"/>
    <n v="2"/>
    <n v="0.2"/>
    <x v="662"/>
    <x v="0"/>
  </r>
  <r>
    <n v="686"/>
    <s v="CA-2016-157784"/>
    <x v="260"/>
    <d v="2016-07-08T00:00:00"/>
    <s v="First Class"/>
    <x v="266"/>
    <x v="266"/>
    <x v="0"/>
    <s v="United States"/>
    <s v="Jackson"/>
    <x v="35"/>
    <n v="39212"/>
    <x v="0"/>
    <s v="TEC-AC-10003911"/>
    <x v="2"/>
    <s v="Accessories"/>
    <s v="NETGEAR AC1750 Dual Band Gigabit Smart WiFi Router"/>
    <x v="651"/>
    <n v="3"/>
    <n v="0"/>
    <x v="663"/>
    <x v="0"/>
  </r>
  <r>
    <n v="687"/>
    <s v="CA-2016-157784"/>
    <x v="260"/>
    <d v="2016-07-08T00:00:00"/>
    <s v="First Class"/>
    <x v="266"/>
    <x v="266"/>
    <x v="0"/>
    <s v="United States"/>
    <s v="Jackson"/>
    <x v="35"/>
    <n v="39212"/>
    <x v="0"/>
    <s v="OFF-LA-10001934"/>
    <x v="1"/>
    <s v="Labels"/>
    <s v="Avery 516"/>
    <x v="2"/>
    <n v="2"/>
    <n v="0"/>
    <x v="2"/>
    <x v="0"/>
  </r>
  <r>
    <n v="688"/>
    <s v="CA-2016-157784"/>
    <x v="260"/>
    <d v="2016-07-08T00:00:00"/>
    <s v="First Class"/>
    <x v="266"/>
    <x v="266"/>
    <x v="0"/>
    <s v="United States"/>
    <s v="Jackson"/>
    <x v="35"/>
    <n v="39212"/>
    <x v="0"/>
    <s v="OFF-PA-10000304"/>
    <x v="1"/>
    <s v="Paper"/>
    <s v="Xerox 1995"/>
    <x v="541"/>
    <n v="3"/>
    <n v="0"/>
    <x v="551"/>
    <x v="0"/>
  </r>
  <r>
    <n v="689"/>
    <s v="CA-2019-161480"/>
    <x v="53"/>
    <d v="2019-12-29T00:00:00"/>
    <s v="Standard Class"/>
    <x v="267"/>
    <x v="267"/>
    <x v="0"/>
    <s v="United States"/>
    <s v="New York City"/>
    <x v="15"/>
    <n v="10035"/>
    <x v="3"/>
    <s v="FUR-BO-10004015"/>
    <x v="0"/>
    <s v="Bookcases"/>
    <s v="Bush Andora Bookcase, Maple/Graphite Gray Finish"/>
    <x v="652"/>
    <n v="2"/>
    <n v="0.2"/>
    <x v="664"/>
    <x v="0"/>
  </r>
  <r>
    <n v="690"/>
    <s v="US-2016-117135"/>
    <x v="261"/>
    <d v="2016-06-23T00:00:00"/>
    <s v="Second Class"/>
    <x v="268"/>
    <x v="268"/>
    <x v="0"/>
    <s v="United States"/>
    <s v="Waynesboro"/>
    <x v="17"/>
    <n v="22980"/>
    <x v="0"/>
    <s v="FUR-FU-10004071"/>
    <x v="0"/>
    <s v="Furnishings"/>
    <s v="Luxo Professional Magnifying Clamp-On Fluorescent Lamps"/>
    <x v="653"/>
    <n v="1"/>
    <n v="0"/>
    <x v="665"/>
    <x v="0"/>
  </r>
  <r>
    <n v="691"/>
    <s v="US-2016-117135"/>
    <x v="261"/>
    <d v="2016-06-23T00:00:00"/>
    <s v="Second Class"/>
    <x v="268"/>
    <x v="268"/>
    <x v="0"/>
    <s v="United States"/>
    <s v="Waynesboro"/>
    <x v="17"/>
    <n v="22980"/>
    <x v="0"/>
    <s v="TEC-PH-10002033"/>
    <x v="2"/>
    <s v="Phones"/>
    <s v="Konftel 250 Conference phone - Charcoal black"/>
    <x v="654"/>
    <n v="1"/>
    <n v="0"/>
    <x v="666"/>
    <x v="0"/>
  </r>
  <r>
    <n v="692"/>
    <s v="US-2016-117135"/>
    <x v="261"/>
    <d v="2016-06-23T00:00:00"/>
    <s v="Second Class"/>
    <x v="268"/>
    <x v="268"/>
    <x v="0"/>
    <s v="United States"/>
    <s v="Waynesboro"/>
    <x v="17"/>
    <n v="22980"/>
    <x v="0"/>
    <s v="OFF-ST-10002444"/>
    <x v="1"/>
    <s v="Storage"/>
    <s v="Recycled Eldon Regeneration Jumbo File"/>
    <x v="655"/>
    <n v="3"/>
    <n v="0"/>
    <x v="667"/>
    <x v="0"/>
  </r>
  <r>
    <n v="693"/>
    <s v="CA-2017-131534"/>
    <x v="262"/>
    <d v="2017-04-02T00:00:00"/>
    <s v="Standard Class"/>
    <x v="269"/>
    <x v="269"/>
    <x v="0"/>
    <s v="United States"/>
    <s v="Los Angeles"/>
    <x v="1"/>
    <n v="90036"/>
    <x v="1"/>
    <s v="TEC-AC-10002253"/>
    <x v="2"/>
    <s v="Accessories"/>
    <s v="Imation Bio 8GB USB Flash Drive Imation Corp"/>
    <x v="656"/>
    <n v="1"/>
    <n v="0"/>
    <x v="668"/>
    <x v="0"/>
  </r>
  <r>
    <n v="694"/>
    <s v="CA-2017-131534"/>
    <x v="262"/>
    <d v="2017-04-02T00:00:00"/>
    <s v="Standard Class"/>
    <x v="269"/>
    <x v="269"/>
    <x v="0"/>
    <s v="United States"/>
    <s v="Los Angeles"/>
    <x v="1"/>
    <n v="90036"/>
    <x v="1"/>
    <s v="OFF-PA-10000743"/>
    <x v="1"/>
    <s v="Paper"/>
    <s v="Xerox 1977"/>
    <x v="657"/>
    <n v="5"/>
    <n v="0"/>
    <x v="669"/>
    <x v="0"/>
  </r>
  <r>
    <n v="695"/>
    <s v="CA-2017-119291"/>
    <x v="263"/>
    <d v="2017-05-17T00:00:00"/>
    <s v="First Class"/>
    <x v="270"/>
    <x v="270"/>
    <x v="2"/>
    <s v="United States"/>
    <s v="Chester"/>
    <x v="9"/>
    <n v="19013"/>
    <x v="3"/>
    <s v="OFF-AR-10003373"/>
    <x v="1"/>
    <s v="Art"/>
    <s v="Boston School Pro Electric Pencil Sharpener, 1670"/>
    <x v="658"/>
    <n v="8"/>
    <n v="0.2"/>
    <x v="670"/>
    <x v="0"/>
  </r>
  <r>
    <n v="696"/>
    <s v="CA-2017-119291"/>
    <x v="263"/>
    <d v="2017-05-17T00:00:00"/>
    <s v="First Class"/>
    <x v="270"/>
    <x v="270"/>
    <x v="2"/>
    <s v="United States"/>
    <s v="Chester"/>
    <x v="9"/>
    <n v="19013"/>
    <x v="3"/>
    <s v="OFF-LA-10002312"/>
    <x v="1"/>
    <s v="Labels"/>
    <s v="Avery 490"/>
    <x v="659"/>
    <n v="4"/>
    <n v="0.2"/>
    <x v="671"/>
    <x v="0"/>
  </r>
  <r>
    <n v="697"/>
    <s v="CA-2017-119291"/>
    <x v="263"/>
    <d v="2017-05-17T00:00:00"/>
    <s v="First Class"/>
    <x v="270"/>
    <x v="270"/>
    <x v="2"/>
    <s v="United States"/>
    <s v="Chester"/>
    <x v="9"/>
    <n v="19013"/>
    <x v="3"/>
    <s v="OFF-EN-10000927"/>
    <x v="1"/>
    <s v="Envelopes"/>
    <s v="Jet-Pak Recycled Peel 'N' Seal Padded Mailers"/>
    <x v="83"/>
    <n v="7"/>
    <n v="0.2"/>
    <x v="83"/>
    <x v="0"/>
  </r>
  <r>
    <n v="698"/>
    <s v="CA-2017-119291"/>
    <x v="263"/>
    <d v="2017-05-17T00:00:00"/>
    <s v="First Class"/>
    <x v="270"/>
    <x v="270"/>
    <x v="2"/>
    <s v="United States"/>
    <s v="Chester"/>
    <x v="9"/>
    <n v="19013"/>
    <x v="3"/>
    <s v="OFF-LA-10003510"/>
    <x v="1"/>
    <s v="Labels"/>
    <s v="Avery 4027 File Folder Labels for Dot Matrix Printers, 5000 Labels per Box, White"/>
    <x v="660"/>
    <n v="4"/>
    <n v="0.2"/>
    <x v="672"/>
    <x v="0"/>
  </r>
  <r>
    <n v="699"/>
    <s v="CA-2017-119291"/>
    <x v="263"/>
    <d v="2017-05-17T00:00:00"/>
    <s v="First Class"/>
    <x v="270"/>
    <x v="270"/>
    <x v="2"/>
    <s v="United States"/>
    <s v="Chester"/>
    <x v="9"/>
    <n v="19013"/>
    <x v="3"/>
    <s v="OFF-AR-10001118"/>
    <x v="1"/>
    <s v="Art"/>
    <s v="Binney &amp; Smith Crayola Metallic Crayons, 16-Color Pack"/>
    <x v="661"/>
    <n v="1"/>
    <n v="0.2"/>
    <x v="673"/>
    <x v="0"/>
  </r>
  <r>
    <n v="700"/>
    <s v="CA-2017-119291"/>
    <x v="263"/>
    <d v="2017-05-17T00:00:00"/>
    <s v="First Class"/>
    <x v="270"/>
    <x v="270"/>
    <x v="2"/>
    <s v="United States"/>
    <s v="Chester"/>
    <x v="9"/>
    <n v="19013"/>
    <x v="3"/>
    <s v="OFF-BI-10001575"/>
    <x v="1"/>
    <s v="Binders"/>
    <s v="GBC Linen Binding Covers"/>
    <x v="662"/>
    <n v="2"/>
    <n v="0.7"/>
    <x v="674"/>
    <x v="0"/>
  </r>
  <r>
    <n v="701"/>
    <s v="CA-2017-119291"/>
    <x v="263"/>
    <d v="2017-05-17T00:00:00"/>
    <s v="First Class"/>
    <x v="270"/>
    <x v="270"/>
    <x v="2"/>
    <s v="United States"/>
    <s v="Chester"/>
    <x v="9"/>
    <n v="19013"/>
    <x v="3"/>
    <s v="OFF-BI-10001982"/>
    <x v="1"/>
    <s v="Binders"/>
    <s v="Wilson Jones Custom Binder Spines &amp; Labels"/>
    <x v="322"/>
    <n v="3"/>
    <n v="0.7"/>
    <x v="328"/>
    <x v="0"/>
  </r>
  <r>
    <n v="702"/>
    <s v="CA-2019-114552"/>
    <x v="264"/>
    <d v="2019-09-08T00:00:00"/>
    <s v="Standard Class"/>
    <x v="114"/>
    <x v="114"/>
    <x v="1"/>
    <s v="United States"/>
    <s v="Cleveland"/>
    <x v="24"/>
    <n v="44105"/>
    <x v="3"/>
    <s v="FUR-FU-10002960"/>
    <x v="0"/>
    <s v="Furnishings"/>
    <s v="Eldon 200 Class Desk Accessories, Burgundy"/>
    <x v="663"/>
    <n v="3"/>
    <n v="0.2"/>
    <x v="675"/>
    <x v="0"/>
  </r>
  <r>
    <n v="703"/>
    <s v="CA-2018-163755"/>
    <x v="254"/>
    <d v="2018-11-08T00:00:00"/>
    <s v="Second Class"/>
    <x v="155"/>
    <x v="155"/>
    <x v="1"/>
    <s v="United States"/>
    <s v="Seattle"/>
    <x v="4"/>
    <n v="98103"/>
    <x v="1"/>
    <s v="FUR-FU-10003394"/>
    <x v="0"/>
    <s v="Furnishings"/>
    <s v="Tenex &quot;The Solids&quot; Textured Chair Mats"/>
    <x v="664"/>
    <n v="3"/>
    <n v="0"/>
    <x v="676"/>
    <x v="0"/>
  </r>
  <r>
    <n v="704"/>
    <s v="CA-2017-142027"/>
    <x v="265"/>
    <d v="2017-04-14T00:00:00"/>
    <s v="Standard Class"/>
    <x v="271"/>
    <x v="271"/>
    <x v="0"/>
    <s v="United States"/>
    <s v="Long Beach"/>
    <x v="1"/>
    <n v="90805"/>
    <x v="1"/>
    <s v="FUR-TA-10002774"/>
    <x v="0"/>
    <s v="Tables"/>
    <s v="Laminate Occasional Tables"/>
    <x v="665"/>
    <n v="3"/>
    <n v="0.2"/>
    <x v="677"/>
    <x v="0"/>
  </r>
  <r>
    <n v="705"/>
    <s v="CA-2016-138527"/>
    <x v="171"/>
    <d v="2016-09-17T00:00:00"/>
    <s v="Standard Class"/>
    <x v="272"/>
    <x v="272"/>
    <x v="1"/>
    <s v="United States"/>
    <s v="Cary"/>
    <x v="3"/>
    <n v="27511"/>
    <x v="0"/>
    <s v="OFF-PA-10001800"/>
    <x v="1"/>
    <s v="Paper"/>
    <s v="Xerox 220"/>
    <x v="563"/>
    <n v="2"/>
    <n v="0.2"/>
    <x v="572"/>
    <x v="0"/>
  </r>
  <r>
    <n v="706"/>
    <s v="CA-2016-138527"/>
    <x v="171"/>
    <d v="2016-09-17T00:00:00"/>
    <s v="Standard Class"/>
    <x v="272"/>
    <x v="272"/>
    <x v="1"/>
    <s v="United States"/>
    <s v="Cary"/>
    <x v="3"/>
    <n v="27511"/>
    <x v="0"/>
    <s v="OFF-AP-10001469"/>
    <x v="1"/>
    <s v="Appliances"/>
    <s v="Fellowes 8 Outlet Superior Workstation Surge Protector"/>
    <x v="666"/>
    <n v="5"/>
    <n v="0.2"/>
    <x v="678"/>
    <x v="0"/>
  </r>
  <r>
    <n v="707"/>
    <s v="CA-2016-138527"/>
    <x v="171"/>
    <d v="2016-09-17T00:00:00"/>
    <s v="Standard Class"/>
    <x v="272"/>
    <x v="272"/>
    <x v="1"/>
    <s v="United States"/>
    <s v="Cary"/>
    <x v="3"/>
    <n v="27511"/>
    <x v="0"/>
    <s v="TEC-AC-10002399"/>
    <x v="2"/>
    <s v="Accessories"/>
    <s v="SanDisk Cruzer 32 GB USB Flash Drive"/>
    <x v="667"/>
    <n v="1"/>
    <n v="0.2"/>
    <x v="679"/>
    <x v="0"/>
  </r>
  <r>
    <n v="708"/>
    <s v="CA-2016-112158"/>
    <x v="266"/>
    <d v="2016-12-04T00:00:00"/>
    <s v="First Class"/>
    <x v="273"/>
    <x v="273"/>
    <x v="0"/>
    <s v="United States"/>
    <s v="New York City"/>
    <x v="15"/>
    <n v="10035"/>
    <x v="3"/>
    <s v="TEC-AC-10003628"/>
    <x v="2"/>
    <s v="Accessories"/>
    <s v="Logitech 910-002974 M325 Wireless Mouse for Web Scrolling"/>
    <x v="668"/>
    <n v="4"/>
    <n v="0"/>
    <x v="680"/>
    <x v="0"/>
  </r>
  <r>
    <n v="709"/>
    <s v="CA-2016-112158"/>
    <x v="266"/>
    <d v="2016-12-04T00:00:00"/>
    <s v="First Class"/>
    <x v="273"/>
    <x v="273"/>
    <x v="0"/>
    <s v="United States"/>
    <s v="New York City"/>
    <x v="15"/>
    <n v="10035"/>
    <x v="3"/>
    <s v="FUR-BO-10003272"/>
    <x v="0"/>
    <s v="Bookcases"/>
    <s v="O'Sullivan Living Dimensions 5-Shelf Bookcases"/>
    <x v="669"/>
    <n v="5"/>
    <n v="0.2"/>
    <x v="681"/>
    <x v="0"/>
  </r>
  <r>
    <n v="710"/>
    <s v="CA-2016-112158"/>
    <x v="266"/>
    <d v="2016-12-04T00:00:00"/>
    <s v="First Class"/>
    <x v="273"/>
    <x v="273"/>
    <x v="0"/>
    <s v="United States"/>
    <s v="New York City"/>
    <x v="15"/>
    <n v="10035"/>
    <x v="3"/>
    <s v="OFF-BI-10000050"/>
    <x v="1"/>
    <s v="Binders"/>
    <s v="Angle-D Binders with Locking Rings, Label Holders"/>
    <x v="670"/>
    <n v="8"/>
    <n v="0.2"/>
    <x v="682"/>
    <x v="0"/>
  </r>
  <r>
    <n v="711"/>
    <s v="CA-2016-113887"/>
    <x v="267"/>
    <d v="2016-04-07T00:00:00"/>
    <s v="First Class"/>
    <x v="274"/>
    <x v="274"/>
    <x v="2"/>
    <s v="United States"/>
    <s v="New York City"/>
    <x v="15"/>
    <n v="10035"/>
    <x v="3"/>
    <s v="OFF-PA-10004071"/>
    <x v="1"/>
    <s v="Paper"/>
    <s v="Eaton Premium Continuous-Feed Paper, 25% Cotton, Letter Size, White, 1000 Shts/Box"/>
    <x v="447"/>
    <n v="1"/>
    <n v="0"/>
    <x v="458"/>
    <x v="0"/>
  </r>
  <r>
    <n v="712"/>
    <s v="CA-2019-146136"/>
    <x v="213"/>
    <d v="2019-09-07T00:00:00"/>
    <s v="Standard Class"/>
    <x v="275"/>
    <x v="275"/>
    <x v="0"/>
    <s v="United States"/>
    <s v="Palm Coast"/>
    <x v="2"/>
    <n v="32137"/>
    <x v="0"/>
    <s v="OFF-EN-10001219"/>
    <x v="1"/>
    <s v="Envelopes"/>
    <s v="#10- 4 1/8&quot; x 9 1/2&quot; Security-Tint Envelopes"/>
    <x v="671"/>
    <n v="4"/>
    <n v="0.2"/>
    <x v="683"/>
    <x v="0"/>
  </r>
  <r>
    <n v="713"/>
    <s v="US-2019-100048"/>
    <x v="240"/>
    <d v="2019-05-24T00:00:00"/>
    <s v="Standard Class"/>
    <x v="276"/>
    <x v="276"/>
    <x v="1"/>
    <s v="United States"/>
    <s v="Mount Vernon"/>
    <x v="15"/>
    <n v="10550"/>
    <x v="3"/>
    <s v="OFF-AP-10001154"/>
    <x v="1"/>
    <s v="Appliances"/>
    <s v="Bionaire Personal Warm Mist Humidifier/Vaporizer"/>
    <x v="672"/>
    <n v="6"/>
    <n v="0"/>
    <x v="684"/>
    <x v="0"/>
  </r>
  <r>
    <n v="714"/>
    <s v="US-2019-100048"/>
    <x v="240"/>
    <d v="2019-05-24T00:00:00"/>
    <s v="Standard Class"/>
    <x v="276"/>
    <x v="276"/>
    <x v="1"/>
    <s v="United States"/>
    <s v="Mount Vernon"/>
    <x v="15"/>
    <n v="10550"/>
    <x v="3"/>
    <s v="TEC-PH-10003012"/>
    <x v="2"/>
    <s v="Phones"/>
    <s v="Nortel Meridian M3904 Professional Digital phone"/>
    <x v="673"/>
    <n v="2"/>
    <n v="0"/>
    <x v="685"/>
    <x v="0"/>
  </r>
  <r>
    <n v="715"/>
    <s v="US-2019-100048"/>
    <x v="240"/>
    <d v="2019-05-24T00:00:00"/>
    <s v="Standard Class"/>
    <x v="276"/>
    <x v="276"/>
    <x v="1"/>
    <s v="United States"/>
    <s v="Mount Vernon"/>
    <x v="15"/>
    <n v="10550"/>
    <x v="3"/>
    <s v="TEC-AC-10001606"/>
    <x v="2"/>
    <s v="Accessories"/>
    <s v="Logitech Wireless Performance Mouse MX for PC and Mac"/>
    <x v="674"/>
    <n v="3"/>
    <n v="0"/>
    <x v="686"/>
    <x v="0"/>
  </r>
  <r>
    <n v="716"/>
    <s v="CA-2016-153150"/>
    <x v="268"/>
    <d v="2016-07-06T00:00:00"/>
    <s v="Second Class"/>
    <x v="114"/>
    <x v="114"/>
    <x v="1"/>
    <s v="United States"/>
    <s v="Seattle"/>
    <x v="4"/>
    <n v="98105"/>
    <x v="1"/>
    <s v="OFF-BI-10003355"/>
    <x v="1"/>
    <s v="Binders"/>
    <s v="Cardinal Holdit Business Card Pockets"/>
    <x v="548"/>
    <n v="5"/>
    <n v="0.2"/>
    <x v="687"/>
    <x v="1"/>
  </r>
  <r>
    <n v="717"/>
    <s v="CA-2016-130092"/>
    <x v="269"/>
    <d v="2016-01-14T00:00:00"/>
    <s v="First Class"/>
    <x v="277"/>
    <x v="277"/>
    <x v="0"/>
    <s v="United States"/>
    <s v="Dover"/>
    <x v="13"/>
    <n v="19901"/>
    <x v="3"/>
    <s v="FUR-FU-10000010"/>
    <x v="0"/>
    <s v="Furnishings"/>
    <s v="DAX Value U-Channel Document Frames, Easel Back"/>
    <x v="587"/>
    <n v="2"/>
    <n v="0"/>
    <x v="596"/>
    <x v="0"/>
  </r>
  <r>
    <n v="718"/>
    <s v="CA-2019-108910"/>
    <x v="241"/>
    <d v="2019-09-29T00:00:00"/>
    <s v="Standard Class"/>
    <x v="110"/>
    <x v="110"/>
    <x v="0"/>
    <s v="United States"/>
    <s v="Newark"/>
    <x v="24"/>
    <n v="43055"/>
    <x v="3"/>
    <s v="FUR-FU-10002253"/>
    <x v="0"/>
    <s v="Furnishings"/>
    <s v="Howard Miller 13&quot; Diameter Pewter Finish Round Wall Clock"/>
    <x v="675"/>
    <n v="3"/>
    <n v="0.2"/>
    <x v="688"/>
    <x v="0"/>
  </r>
  <r>
    <n v="719"/>
    <s v="CA-2016-104472"/>
    <x v="270"/>
    <d v="2016-06-07T00:00:00"/>
    <s v="Standard Class"/>
    <x v="278"/>
    <x v="278"/>
    <x v="2"/>
    <s v="United States"/>
    <s v="Orem"/>
    <x v="7"/>
    <n v="84057"/>
    <x v="1"/>
    <s v="OFF-BI-10001658"/>
    <x v="1"/>
    <s v="Binders"/>
    <s v="GBC Standard Therm-A-Bind Covers"/>
    <x v="676"/>
    <n v="3"/>
    <n v="0.2"/>
    <x v="689"/>
    <x v="0"/>
  </r>
  <r>
    <n v="720"/>
    <s v="CA-2016-104472"/>
    <x v="270"/>
    <d v="2016-06-07T00:00:00"/>
    <s v="Standard Class"/>
    <x v="278"/>
    <x v="278"/>
    <x v="2"/>
    <s v="United States"/>
    <s v="Orem"/>
    <x v="7"/>
    <n v="84057"/>
    <x v="1"/>
    <s v="FUR-FU-10000246"/>
    <x v="0"/>
    <s v="Furnishings"/>
    <s v="Aluminum Document Frame"/>
    <x v="677"/>
    <n v="6"/>
    <n v="0"/>
    <x v="690"/>
    <x v="0"/>
  </r>
  <r>
    <n v="721"/>
    <s v="CA-2018-112942"/>
    <x v="271"/>
    <d v="2018-02-18T00:00:00"/>
    <s v="Standard Class"/>
    <x v="279"/>
    <x v="279"/>
    <x v="2"/>
    <s v="United States"/>
    <s v="Los Angeles"/>
    <x v="1"/>
    <n v="90045"/>
    <x v="1"/>
    <s v="OFF-PA-10004092"/>
    <x v="1"/>
    <s v="Paper"/>
    <s v="Tops Green Bar Computer Printout Paper"/>
    <x v="678"/>
    <n v="3"/>
    <n v="0"/>
    <x v="691"/>
    <x v="0"/>
  </r>
  <r>
    <n v="722"/>
    <s v="CA-2018-142335"/>
    <x v="272"/>
    <d v="2018-12-19T00:00:00"/>
    <s v="Standard Class"/>
    <x v="172"/>
    <x v="172"/>
    <x v="1"/>
    <s v="United States"/>
    <s v="Detroit"/>
    <x v="12"/>
    <n v="48205"/>
    <x v="2"/>
    <s v="FUR-TA-10000198"/>
    <x v="0"/>
    <s v="Tables"/>
    <s v="Chromcraft Bull-Nose Wood Oval Conference Tables &amp; Bases"/>
    <x v="679"/>
    <n v="3"/>
    <n v="0"/>
    <x v="692"/>
    <x v="0"/>
  </r>
  <r>
    <n v="723"/>
    <s v="CA-2018-142335"/>
    <x v="272"/>
    <d v="2018-12-19T00:00:00"/>
    <s v="Standard Class"/>
    <x v="172"/>
    <x v="172"/>
    <x v="1"/>
    <s v="United States"/>
    <s v="Detroit"/>
    <x v="12"/>
    <n v="48205"/>
    <x v="2"/>
    <s v="OFF-ST-10000036"/>
    <x v="1"/>
    <s v="Storage"/>
    <s v="Recycled Data-Pak for Archival Bound Computer Printouts, 12-1/2 x 12-1/2 x 16"/>
    <x v="680"/>
    <n v="3"/>
    <n v="0"/>
    <x v="693"/>
    <x v="0"/>
  </r>
  <r>
    <n v="724"/>
    <s v="CA-2016-117429"/>
    <x v="273"/>
    <d v="2016-10-13T00:00:00"/>
    <s v="Standard Class"/>
    <x v="280"/>
    <x v="280"/>
    <x v="2"/>
    <s v="United States"/>
    <s v="Philadelphia"/>
    <x v="9"/>
    <n v="19140"/>
    <x v="3"/>
    <s v="FUR-FU-10000222"/>
    <x v="0"/>
    <s v="Furnishings"/>
    <s v="Seth Thomas 16&quot; Steel Case Clock"/>
    <x v="681"/>
    <n v="5"/>
    <n v="0.2"/>
    <x v="694"/>
    <x v="0"/>
  </r>
  <r>
    <n v="725"/>
    <s v="CA-2018-114713"/>
    <x v="274"/>
    <d v="2018-07-12T00:00:00"/>
    <s v="Standard Class"/>
    <x v="281"/>
    <x v="281"/>
    <x v="1"/>
    <s v="United States"/>
    <s v="Hialeah"/>
    <x v="2"/>
    <n v="33012"/>
    <x v="0"/>
    <s v="OFF-SU-10004664"/>
    <x v="1"/>
    <s v="Supplies"/>
    <s v="Acme Softgrip Scissors"/>
    <x v="682"/>
    <n v="7"/>
    <n v="0.2"/>
    <x v="695"/>
    <x v="0"/>
  </r>
  <r>
    <n v="726"/>
    <s v="CA-2019-144113"/>
    <x v="118"/>
    <d v="2019-09-20T00:00:00"/>
    <s v="Standard Class"/>
    <x v="282"/>
    <x v="282"/>
    <x v="0"/>
    <s v="United States"/>
    <s v="Austin"/>
    <x v="5"/>
    <n v="78745"/>
    <x v="2"/>
    <s v="OFF-EN-10001141"/>
    <x v="1"/>
    <s v="Envelopes"/>
    <s v="Manila Recycled Extra-Heavyweight Clasp Envelopes, 6&quot; x 9&quot;"/>
    <x v="683"/>
    <n v="2"/>
    <n v="0.2"/>
    <x v="696"/>
    <x v="0"/>
  </r>
  <r>
    <n v="727"/>
    <s v="CA-2019-144113"/>
    <x v="118"/>
    <d v="2019-09-20T00:00:00"/>
    <s v="Standard Class"/>
    <x v="282"/>
    <x v="282"/>
    <x v="0"/>
    <s v="United States"/>
    <s v="Austin"/>
    <x v="5"/>
    <n v="78745"/>
    <x v="2"/>
    <s v="TEC-PH-10002170"/>
    <x v="2"/>
    <s v="Phones"/>
    <s v="ClearSounds CSC500 Amplified Spirit Phone Corded phone"/>
    <x v="684"/>
    <n v="1"/>
    <n v="0.2"/>
    <x v="697"/>
    <x v="0"/>
  </r>
  <r>
    <n v="728"/>
    <s v="US-2018-150861"/>
    <x v="275"/>
    <d v="2018-12-06T00:00:00"/>
    <s v="First Class"/>
    <x v="283"/>
    <x v="283"/>
    <x v="0"/>
    <s v="United States"/>
    <s v="Oceanside"/>
    <x v="15"/>
    <n v="11572"/>
    <x v="3"/>
    <s v="OFF-PA-10001954"/>
    <x v="1"/>
    <s v="Paper"/>
    <s v="Xerox 1964"/>
    <x v="685"/>
    <n v="8"/>
    <n v="0"/>
    <x v="698"/>
    <x v="0"/>
  </r>
  <r>
    <n v="729"/>
    <s v="US-2018-150861"/>
    <x v="275"/>
    <d v="2018-12-06T00:00:00"/>
    <s v="First Class"/>
    <x v="283"/>
    <x v="283"/>
    <x v="0"/>
    <s v="United States"/>
    <s v="Oceanside"/>
    <x v="15"/>
    <n v="11572"/>
    <x v="3"/>
    <s v="FUR-TA-10002228"/>
    <x v="0"/>
    <s v="Tables"/>
    <s v="Bevis Traditional Conference Table Top, Plinth Base"/>
    <x v="686"/>
    <n v="2"/>
    <n v="0.4"/>
    <x v="699"/>
    <x v="0"/>
  </r>
  <r>
    <n v="730"/>
    <s v="US-2018-150861"/>
    <x v="275"/>
    <d v="2018-12-06T00:00:00"/>
    <s v="First Class"/>
    <x v="283"/>
    <x v="283"/>
    <x v="0"/>
    <s v="United States"/>
    <s v="Oceanside"/>
    <x v="15"/>
    <n v="11572"/>
    <x v="3"/>
    <s v="OFF-ST-10004634"/>
    <x v="1"/>
    <s v="Storage"/>
    <s v="Personal Folder Holder, Ebony"/>
    <x v="687"/>
    <n v="3"/>
    <n v="0"/>
    <x v="700"/>
    <x v="0"/>
  </r>
  <r>
    <n v="731"/>
    <s v="US-2018-150861"/>
    <x v="275"/>
    <d v="2018-12-06T00:00:00"/>
    <s v="First Class"/>
    <x v="283"/>
    <x v="283"/>
    <x v="0"/>
    <s v="United States"/>
    <s v="Oceanside"/>
    <x v="15"/>
    <n v="11572"/>
    <x v="3"/>
    <s v="FUR-CH-10002965"/>
    <x v="0"/>
    <s v="Chairs"/>
    <s v="Global Leather Highback Executive Chair with Pneumatic Height Adjustment, Black"/>
    <x v="688"/>
    <n v="3"/>
    <n v="0.1"/>
    <x v="701"/>
    <x v="0"/>
  </r>
  <r>
    <n v="732"/>
    <s v="US-2018-150861"/>
    <x v="275"/>
    <d v="2018-12-06T00:00:00"/>
    <s v="First Class"/>
    <x v="283"/>
    <x v="283"/>
    <x v="0"/>
    <s v="United States"/>
    <s v="Oceanside"/>
    <x v="15"/>
    <n v="11572"/>
    <x v="3"/>
    <s v="OFF-LA-10001317"/>
    <x v="1"/>
    <s v="Labels"/>
    <s v="Avery 520"/>
    <x v="689"/>
    <n v="2"/>
    <n v="0"/>
    <x v="702"/>
    <x v="0"/>
  </r>
  <r>
    <n v="733"/>
    <s v="CA-2019-131954"/>
    <x v="276"/>
    <d v="2019-01-25T00:00:00"/>
    <s v="Standard Class"/>
    <x v="284"/>
    <x v="284"/>
    <x v="2"/>
    <s v="United States"/>
    <s v="Seattle"/>
    <x v="4"/>
    <n v="98115"/>
    <x v="1"/>
    <s v="OFF-ST-10000736"/>
    <x v="1"/>
    <s v="Storage"/>
    <s v="Carina Double Wide Media Storage Towers in Natural &amp; Black"/>
    <x v="423"/>
    <n v="3"/>
    <n v="0"/>
    <x v="703"/>
    <x v="0"/>
  </r>
  <r>
    <n v="734"/>
    <s v="CA-2019-131954"/>
    <x v="276"/>
    <d v="2019-01-25T00:00:00"/>
    <s v="Standard Class"/>
    <x v="284"/>
    <x v="284"/>
    <x v="2"/>
    <s v="United States"/>
    <s v="Seattle"/>
    <x v="4"/>
    <n v="98115"/>
    <x v="1"/>
    <s v="TEC-AC-10003610"/>
    <x v="2"/>
    <s v="Accessories"/>
    <s v="Logitech Illuminated - Keyboard"/>
    <x v="690"/>
    <n v="3"/>
    <n v="0"/>
    <x v="704"/>
    <x v="0"/>
  </r>
  <r>
    <n v="735"/>
    <s v="CA-2019-131954"/>
    <x v="276"/>
    <d v="2019-01-25T00:00:00"/>
    <s v="Standard Class"/>
    <x v="284"/>
    <x v="284"/>
    <x v="2"/>
    <s v="United States"/>
    <s v="Seattle"/>
    <x v="4"/>
    <n v="98115"/>
    <x v="1"/>
    <s v="OFF-BI-10003982"/>
    <x v="1"/>
    <s v="Binders"/>
    <s v="Wilson Jones Century Plastic Molded Ring Binders"/>
    <x v="691"/>
    <n v="6"/>
    <n v="0.2"/>
    <x v="705"/>
    <x v="0"/>
  </r>
  <r>
    <n v="736"/>
    <s v="CA-2019-131954"/>
    <x v="276"/>
    <d v="2019-01-25T00:00:00"/>
    <s v="Standard Class"/>
    <x v="284"/>
    <x v="284"/>
    <x v="2"/>
    <s v="United States"/>
    <s v="Seattle"/>
    <x v="4"/>
    <n v="98115"/>
    <x v="1"/>
    <s v="OFF-BI-10003291"/>
    <x v="1"/>
    <s v="Binders"/>
    <s v="Wilson Jones Leather-Like Binders with DublLock Round Rings"/>
    <x v="692"/>
    <n v="4"/>
    <n v="0.2"/>
    <x v="706"/>
    <x v="0"/>
  </r>
  <r>
    <n v="737"/>
    <s v="CA-2019-131954"/>
    <x v="276"/>
    <d v="2019-01-25T00:00:00"/>
    <s v="Standard Class"/>
    <x v="284"/>
    <x v="284"/>
    <x v="2"/>
    <s v="United States"/>
    <s v="Seattle"/>
    <x v="4"/>
    <n v="98115"/>
    <x v="1"/>
    <s v="FUR-BO-10001619"/>
    <x v="0"/>
    <s v="Bookcases"/>
    <s v="O'Sullivan Cherrywood Estates Traditional Bookcase"/>
    <x v="693"/>
    <n v="1"/>
    <n v="0"/>
    <x v="707"/>
    <x v="0"/>
  </r>
  <r>
    <n v="738"/>
    <s v="CA-2019-131954"/>
    <x v="276"/>
    <d v="2019-01-25T00:00:00"/>
    <s v="Standard Class"/>
    <x v="284"/>
    <x v="284"/>
    <x v="2"/>
    <s v="United States"/>
    <s v="Seattle"/>
    <x v="4"/>
    <n v="98115"/>
    <x v="1"/>
    <s v="OFF-BI-10000138"/>
    <x v="1"/>
    <s v="Binders"/>
    <s v="Acco Translucent Poly Ring Binders"/>
    <x v="694"/>
    <n v="5"/>
    <n v="0.2"/>
    <x v="708"/>
    <x v="0"/>
  </r>
  <r>
    <n v="739"/>
    <s v="CA-2016-132500"/>
    <x v="78"/>
    <d v="2016-09-12T00:00:00"/>
    <s v="Standard Class"/>
    <x v="47"/>
    <x v="47"/>
    <x v="0"/>
    <s v="United States"/>
    <s v="San Francisco"/>
    <x v="1"/>
    <n v="94110"/>
    <x v="1"/>
    <s v="TEC-AC-10001383"/>
    <x v="2"/>
    <s v="Accessories"/>
    <s v="Logitech Wireless Touch Keyboard K400"/>
    <x v="695"/>
    <n v="2"/>
    <n v="0"/>
    <x v="709"/>
    <x v="0"/>
  </r>
  <r>
    <n v="740"/>
    <s v="CA-2016-112326"/>
    <x v="277"/>
    <d v="2016-01-08T00:00:00"/>
    <s v="Standard Class"/>
    <x v="285"/>
    <x v="285"/>
    <x v="2"/>
    <s v="United States"/>
    <s v="Naperville"/>
    <x v="10"/>
    <n v="60540"/>
    <x v="2"/>
    <s v="OFF-LA-10003223"/>
    <x v="1"/>
    <s v="Labels"/>
    <s v="Avery 508"/>
    <x v="696"/>
    <n v="3"/>
    <n v="0.2"/>
    <x v="710"/>
    <x v="0"/>
  </r>
  <r>
    <n v="741"/>
    <s v="CA-2016-112326"/>
    <x v="277"/>
    <d v="2016-01-08T00:00:00"/>
    <s v="Standard Class"/>
    <x v="285"/>
    <x v="285"/>
    <x v="2"/>
    <s v="United States"/>
    <s v="Naperville"/>
    <x v="10"/>
    <n v="60540"/>
    <x v="2"/>
    <s v="OFF-ST-10002743"/>
    <x v="1"/>
    <s v="Storage"/>
    <s v="SAFCO Boltless Steel Shelving"/>
    <x v="697"/>
    <n v="3"/>
    <n v="0.2"/>
    <x v="711"/>
    <x v="0"/>
  </r>
  <r>
    <n v="742"/>
    <s v="CA-2016-112326"/>
    <x v="277"/>
    <d v="2016-01-08T00:00:00"/>
    <s v="Standard Class"/>
    <x v="285"/>
    <x v="285"/>
    <x v="2"/>
    <s v="United States"/>
    <s v="Naperville"/>
    <x v="10"/>
    <n v="60540"/>
    <x v="2"/>
    <s v="OFF-BI-10004094"/>
    <x v="1"/>
    <s v="Binders"/>
    <s v="GBC Standard Plastic Binding Systems Combs"/>
    <x v="698"/>
    <n v="2"/>
    <n v="0.8"/>
    <x v="712"/>
    <x v="0"/>
  </r>
  <r>
    <n v="743"/>
    <s v="US-2018-146710"/>
    <x v="278"/>
    <d v="2018-09-01T00:00:00"/>
    <s v="Standard Class"/>
    <x v="286"/>
    <x v="286"/>
    <x v="0"/>
    <s v="United States"/>
    <s v="Dallas"/>
    <x v="5"/>
    <n v="75220"/>
    <x v="2"/>
    <s v="OFF-SU-10004498"/>
    <x v="1"/>
    <s v="Supplies"/>
    <s v="Martin-Yale Premier Letter Opener"/>
    <x v="699"/>
    <n v="5"/>
    <n v="0.2"/>
    <x v="713"/>
    <x v="0"/>
  </r>
  <r>
    <n v="744"/>
    <s v="US-2018-146710"/>
    <x v="278"/>
    <d v="2018-09-01T00:00:00"/>
    <s v="Standard Class"/>
    <x v="286"/>
    <x v="286"/>
    <x v="0"/>
    <s v="United States"/>
    <s v="Dallas"/>
    <x v="5"/>
    <n v="75220"/>
    <x v="2"/>
    <s v="OFF-PA-10002615"/>
    <x v="1"/>
    <s v="Paper"/>
    <s v="Ampad Gold Fibre Wirebound Steno Books, 6&quot; x 9&quot;, Gregg Ruled"/>
    <x v="700"/>
    <n v="1"/>
    <n v="0.2"/>
    <x v="714"/>
    <x v="0"/>
  </r>
  <r>
    <n v="745"/>
    <s v="US-2018-146710"/>
    <x v="278"/>
    <d v="2018-09-01T00:00:00"/>
    <s v="Standard Class"/>
    <x v="286"/>
    <x v="286"/>
    <x v="0"/>
    <s v="United States"/>
    <s v="Dallas"/>
    <x v="5"/>
    <n v="75220"/>
    <x v="2"/>
    <s v="OFF-PA-10004971"/>
    <x v="1"/>
    <s v="Paper"/>
    <s v="Xerox 196"/>
    <x v="701"/>
    <n v="1"/>
    <n v="0.2"/>
    <x v="715"/>
    <x v="0"/>
  </r>
  <r>
    <n v="746"/>
    <s v="US-2018-146710"/>
    <x v="278"/>
    <d v="2018-09-01T00:00:00"/>
    <s v="Standard Class"/>
    <x v="286"/>
    <x v="286"/>
    <x v="0"/>
    <s v="United States"/>
    <s v="Dallas"/>
    <x v="5"/>
    <n v="75220"/>
    <x v="2"/>
    <s v="OFF-SU-10004261"/>
    <x v="1"/>
    <s v="Supplies"/>
    <s v="Fiskars 8&quot; Scissors, 2/Pack"/>
    <x v="702"/>
    <n v="4"/>
    <n v="0.2"/>
    <x v="716"/>
    <x v="0"/>
  </r>
  <r>
    <n v="747"/>
    <s v="CA-2016-124429"/>
    <x v="279"/>
    <d v="2016-05-27T00:00:00"/>
    <s v="Same Day"/>
    <x v="186"/>
    <x v="186"/>
    <x v="1"/>
    <s v="United States"/>
    <s v="San Diego"/>
    <x v="1"/>
    <n v="92105"/>
    <x v="1"/>
    <s v="FUR-TA-10002607"/>
    <x v="0"/>
    <s v="Tables"/>
    <s v="KI Conference Tables"/>
    <x v="703"/>
    <n v="10"/>
    <n v="0.2"/>
    <x v="717"/>
    <x v="0"/>
  </r>
  <r>
    <n v="748"/>
    <s v="CA-2016-124429"/>
    <x v="279"/>
    <d v="2016-05-27T00:00:00"/>
    <s v="Same Day"/>
    <x v="186"/>
    <x v="186"/>
    <x v="1"/>
    <s v="United States"/>
    <s v="San Diego"/>
    <x v="1"/>
    <n v="92105"/>
    <x v="1"/>
    <s v="OFF-ST-10001809"/>
    <x v="1"/>
    <s v="Storage"/>
    <s v="Fellowes Officeware Wire Shelving"/>
    <x v="704"/>
    <n v="4"/>
    <n v="0"/>
    <x v="718"/>
    <x v="0"/>
  </r>
  <r>
    <n v="749"/>
    <s v="CA-2018-150889"/>
    <x v="231"/>
    <d v="2018-03-22T00:00:00"/>
    <s v="Second Class"/>
    <x v="287"/>
    <x v="287"/>
    <x v="0"/>
    <s v="United States"/>
    <s v="Evanston"/>
    <x v="10"/>
    <n v="60201"/>
    <x v="2"/>
    <s v="TEC-PH-10000004"/>
    <x v="2"/>
    <s v="Phones"/>
    <s v="Belkin iPhone and iPad Lightning Cable"/>
    <x v="705"/>
    <n v="1"/>
    <n v="0.2"/>
    <x v="719"/>
    <x v="0"/>
  </r>
  <r>
    <n v="750"/>
    <s v="CA-2019-126074"/>
    <x v="280"/>
    <d v="2019-10-06T00:00:00"/>
    <s v="Standard Class"/>
    <x v="288"/>
    <x v="288"/>
    <x v="0"/>
    <s v="United States"/>
    <s v="Trenton"/>
    <x v="12"/>
    <n v="48183"/>
    <x v="2"/>
    <s v="OFF-BI-10003638"/>
    <x v="1"/>
    <s v="Binders"/>
    <s v="GBC Durable Plastic Covers"/>
    <x v="706"/>
    <n v="3"/>
    <n v="0"/>
    <x v="720"/>
    <x v="0"/>
  </r>
  <r>
    <n v="751"/>
    <s v="CA-2019-126074"/>
    <x v="280"/>
    <d v="2019-10-06T00:00:00"/>
    <s v="Standard Class"/>
    <x v="288"/>
    <x v="288"/>
    <x v="0"/>
    <s v="United States"/>
    <s v="Trenton"/>
    <x v="12"/>
    <n v="48183"/>
    <x v="2"/>
    <s v="FUR-FU-10003577"/>
    <x v="0"/>
    <s v="Furnishings"/>
    <s v="Nu-Dell Leatherette Frames"/>
    <x v="707"/>
    <n v="11"/>
    <n v="0"/>
    <x v="721"/>
    <x v="0"/>
  </r>
  <r>
    <n v="752"/>
    <s v="CA-2019-126074"/>
    <x v="280"/>
    <d v="2019-10-06T00:00:00"/>
    <s v="Standard Class"/>
    <x v="288"/>
    <x v="288"/>
    <x v="0"/>
    <s v="United States"/>
    <s v="Trenton"/>
    <x v="12"/>
    <n v="48183"/>
    <x v="2"/>
    <s v="OFF-AR-10003478"/>
    <x v="1"/>
    <s v="Art"/>
    <s v="Avery Hi-Liter EverBold Pen Style Fluorescent Highlighters, 4/Pack"/>
    <x v="708"/>
    <n v="7"/>
    <n v="0"/>
    <x v="722"/>
    <x v="0"/>
  </r>
  <r>
    <n v="753"/>
    <s v="CA-2019-126074"/>
    <x v="280"/>
    <d v="2019-10-06T00:00:00"/>
    <s v="Standard Class"/>
    <x v="288"/>
    <x v="288"/>
    <x v="0"/>
    <s v="United States"/>
    <s v="Trenton"/>
    <x v="12"/>
    <n v="48183"/>
    <x v="2"/>
    <s v="OFF-BI-10000546"/>
    <x v="1"/>
    <s v="Binders"/>
    <s v="Avery Durable Binders"/>
    <x v="709"/>
    <n v="1"/>
    <n v="0"/>
    <x v="723"/>
    <x v="0"/>
  </r>
  <r>
    <n v="754"/>
    <s v="CA-2018-110499"/>
    <x v="281"/>
    <d v="2018-04-09T00:00:00"/>
    <s v="First Class"/>
    <x v="289"/>
    <x v="289"/>
    <x v="1"/>
    <s v="United States"/>
    <s v="San Francisco"/>
    <x v="1"/>
    <n v="94110"/>
    <x v="1"/>
    <s v="TEC-CO-10002095"/>
    <x v="2"/>
    <s v="Copiers"/>
    <s v="Hewlett Packard 610 Color Digital Copier / Printer"/>
    <x v="387"/>
    <n v="3"/>
    <n v="0.2"/>
    <x v="724"/>
    <x v="0"/>
  </r>
  <r>
    <n v="755"/>
    <s v="CA-2017-135272"/>
    <x v="214"/>
    <d v="2017-12-12T00:00:00"/>
    <s v="Standard Class"/>
    <x v="234"/>
    <x v="234"/>
    <x v="0"/>
    <s v="United States"/>
    <s v="Los Angeles"/>
    <x v="1"/>
    <n v="90036"/>
    <x v="1"/>
    <s v="FUR-FU-10002759"/>
    <x v="0"/>
    <s v="Furnishings"/>
    <s v="12-1/2 Diameter Round Wall Clock"/>
    <x v="710"/>
    <n v="4"/>
    <n v="0"/>
    <x v="725"/>
    <x v="0"/>
  </r>
  <r>
    <n v="756"/>
    <s v="CA-2018-140928"/>
    <x v="31"/>
    <d v="2018-09-22T00:00:00"/>
    <s v="Standard Class"/>
    <x v="240"/>
    <x v="240"/>
    <x v="1"/>
    <s v="United States"/>
    <s v="Jacksonville"/>
    <x v="2"/>
    <n v="32216"/>
    <x v="0"/>
    <s v="FUR-TA-10001095"/>
    <x v="0"/>
    <s v="Tables"/>
    <s v="Chromcraft Round Conference Tables"/>
    <x v="711"/>
    <n v="4"/>
    <n v="0.45"/>
    <x v="726"/>
    <x v="0"/>
  </r>
  <r>
    <n v="757"/>
    <s v="CA-2016-106803"/>
    <x v="282"/>
    <d v="2017-01-02T00:00:00"/>
    <s v="Standard Class"/>
    <x v="290"/>
    <x v="290"/>
    <x v="0"/>
    <s v="United States"/>
    <s v="Cottage Grove"/>
    <x v="11"/>
    <n v="55016"/>
    <x v="2"/>
    <s v="OFF-ST-10002444"/>
    <x v="1"/>
    <s v="Storage"/>
    <s v="Recycled Eldon Regeneration Jumbo File"/>
    <x v="335"/>
    <n v="2"/>
    <n v="0"/>
    <x v="727"/>
    <x v="0"/>
  </r>
  <r>
    <n v="758"/>
    <s v="CA-2016-106803"/>
    <x v="282"/>
    <d v="2017-01-02T00:00:00"/>
    <s v="Standard Class"/>
    <x v="290"/>
    <x v="290"/>
    <x v="0"/>
    <s v="United States"/>
    <s v="Cottage Grove"/>
    <x v="11"/>
    <n v="55016"/>
    <x v="2"/>
    <s v="TEC-AC-10001267"/>
    <x v="2"/>
    <s v="Accessories"/>
    <s v="Imation 32GB Pocket Pro USB 3.0 Flash Drive - 32 GB - Black - 1 P ..."/>
    <x v="712"/>
    <n v="4"/>
    <n v="0"/>
    <x v="728"/>
    <x v="0"/>
  </r>
  <r>
    <n v="759"/>
    <s v="CA-2019-117240"/>
    <x v="283"/>
    <d v="2019-07-28T00:00:00"/>
    <s v="Standard Class"/>
    <x v="291"/>
    <x v="291"/>
    <x v="1"/>
    <s v="United States"/>
    <s v="New York City"/>
    <x v="15"/>
    <n v="10009"/>
    <x v="3"/>
    <s v="OFF-BI-10000848"/>
    <x v="1"/>
    <s v="Binders"/>
    <s v="Angle-D Ring Binders"/>
    <x v="535"/>
    <n v="3"/>
    <n v="0.2"/>
    <x v="729"/>
    <x v="0"/>
  </r>
  <r>
    <n v="760"/>
    <s v="CA-2019-133333"/>
    <x v="65"/>
    <d v="2019-09-22T00:00:00"/>
    <s v="Standard Class"/>
    <x v="292"/>
    <x v="292"/>
    <x v="1"/>
    <s v="United States"/>
    <s v="Green Bay"/>
    <x v="6"/>
    <n v="54302"/>
    <x v="2"/>
    <s v="OFF-PA-10002377"/>
    <x v="1"/>
    <s v="Paper"/>
    <s v="Adams Telephone Message Book W/Dividers/Space For Phone Numbers, 5 1/4&quot;X8 1/2&quot;, 200/Messages"/>
    <x v="20"/>
    <n v="4"/>
    <n v="0"/>
    <x v="730"/>
    <x v="0"/>
  </r>
  <r>
    <n v="761"/>
    <s v="CA-2017-112319"/>
    <x v="284"/>
    <d v="2017-09-05T00:00:00"/>
    <s v="Standard Class"/>
    <x v="239"/>
    <x v="239"/>
    <x v="0"/>
    <s v="United States"/>
    <s v="Los Angeles"/>
    <x v="1"/>
    <n v="90004"/>
    <x v="1"/>
    <s v="OFF-PA-10003441"/>
    <x v="1"/>
    <s v="Paper"/>
    <s v="Xerox 226"/>
    <x v="713"/>
    <n v="9"/>
    <n v="0"/>
    <x v="731"/>
    <x v="0"/>
  </r>
  <r>
    <n v="762"/>
    <s v="CA-2019-126046"/>
    <x v="132"/>
    <d v="2019-11-07T00:00:00"/>
    <s v="Standard Class"/>
    <x v="36"/>
    <x v="36"/>
    <x v="1"/>
    <s v="United States"/>
    <s v="Atlanta"/>
    <x v="32"/>
    <n v="30318"/>
    <x v="0"/>
    <s v="OFF-LA-10004484"/>
    <x v="1"/>
    <s v="Labels"/>
    <s v="Avery 476"/>
    <x v="714"/>
    <n v="3"/>
    <n v="0"/>
    <x v="732"/>
    <x v="0"/>
  </r>
  <r>
    <n v="763"/>
    <s v="CA-2017-114923"/>
    <x v="285"/>
    <d v="2017-02-13T00:00:00"/>
    <s v="Standard Class"/>
    <x v="293"/>
    <x v="293"/>
    <x v="0"/>
    <s v="United States"/>
    <s v="Columbus"/>
    <x v="24"/>
    <n v="43229"/>
    <x v="3"/>
    <s v="TEC-PH-10003931"/>
    <x v="2"/>
    <s v="Phones"/>
    <s v="JBL Micro Wireless Portable Bluetooth Speaker"/>
    <x v="715"/>
    <n v="3"/>
    <n v="0.4"/>
    <x v="733"/>
    <x v="0"/>
  </r>
  <r>
    <n v="764"/>
    <s v="CA-2016-162775"/>
    <x v="286"/>
    <d v="2016-01-15T00:00:00"/>
    <s v="Second Class"/>
    <x v="294"/>
    <x v="294"/>
    <x v="1"/>
    <s v="United States"/>
    <s v="Bossier City"/>
    <x v="28"/>
    <n v="71111"/>
    <x v="0"/>
    <s v="OFF-EN-10001990"/>
    <x v="1"/>
    <s v="Envelopes"/>
    <s v="Staple envelope"/>
    <x v="716"/>
    <n v="2"/>
    <n v="0"/>
    <x v="734"/>
    <x v="0"/>
  </r>
  <r>
    <n v="765"/>
    <s v="CA-2016-162775"/>
    <x v="286"/>
    <d v="2016-01-15T00:00:00"/>
    <s v="Second Class"/>
    <x v="294"/>
    <x v="294"/>
    <x v="1"/>
    <s v="United States"/>
    <s v="Bossier City"/>
    <x v="28"/>
    <n v="71111"/>
    <x v="0"/>
    <s v="OFF-EN-10001532"/>
    <x v="1"/>
    <s v="Envelopes"/>
    <s v="Brown Kraft Recycled Envelopes"/>
    <x v="717"/>
    <n v="3"/>
    <n v="0"/>
    <x v="735"/>
    <x v="0"/>
  </r>
  <r>
    <n v="766"/>
    <s v="CA-2016-162775"/>
    <x v="286"/>
    <d v="2016-01-15T00:00:00"/>
    <s v="Second Class"/>
    <x v="294"/>
    <x v="294"/>
    <x v="1"/>
    <s v="United States"/>
    <s v="Bossier City"/>
    <x v="28"/>
    <n v="71111"/>
    <x v="0"/>
    <s v="TEC-AC-10003174"/>
    <x v="2"/>
    <s v="Accessories"/>
    <s v="Plantronics S12 Corded Telephone Headset System"/>
    <x v="718"/>
    <n v="6"/>
    <n v="0"/>
    <x v="736"/>
    <x v="0"/>
  </r>
  <r>
    <n v="767"/>
    <s v="CA-2016-162775"/>
    <x v="286"/>
    <d v="2016-01-15T00:00:00"/>
    <s v="Second Class"/>
    <x v="294"/>
    <x v="294"/>
    <x v="1"/>
    <s v="United States"/>
    <s v="Bossier City"/>
    <x v="28"/>
    <n v="71111"/>
    <x v="0"/>
    <s v="OFF-BI-10004187"/>
    <x v="1"/>
    <s v="Binders"/>
    <s v="3-ring staple pack"/>
    <x v="719"/>
    <n v="3"/>
    <n v="0"/>
    <x v="737"/>
    <x v="0"/>
  </r>
  <r>
    <n v="768"/>
    <s v="CA-2016-162775"/>
    <x v="286"/>
    <d v="2016-01-15T00:00:00"/>
    <s v="Second Class"/>
    <x v="294"/>
    <x v="294"/>
    <x v="1"/>
    <s v="United States"/>
    <s v="Bossier City"/>
    <x v="28"/>
    <n v="71111"/>
    <x v="0"/>
    <s v="OFF-ST-10000025"/>
    <x v="1"/>
    <s v="Storage"/>
    <s v="Fellowes Stor/Drawer Steel Plus Storage Drawers"/>
    <x v="720"/>
    <n v="6"/>
    <n v="0"/>
    <x v="738"/>
    <x v="0"/>
  </r>
  <r>
    <n v="769"/>
    <s v="CA-2016-106810"/>
    <x v="287"/>
    <d v="2016-05-20T00:00:00"/>
    <s v="Standard Class"/>
    <x v="295"/>
    <x v="295"/>
    <x v="1"/>
    <s v="United States"/>
    <s v="Saint Petersburg"/>
    <x v="2"/>
    <n v="33710"/>
    <x v="0"/>
    <s v="FUR-FU-10004306"/>
    <x v="0"/>
    <s v="Furnishings"/>
    <s v="Electrix Halogen Magnifier Lamp"/>
    <x v="721"/>
    <n v="2"/>
    <n v="0.2"/>
    <x v="739"/>
    <x v="0"/>
  </r>
  <r>
    <n v="770"/>
    <s v="CA-2018-157245"/>
    <x v="288"/>
    <d v="2018-05-24T00:00:00"/>
    <s v="Standard Class"/>
    <x v="97"/>
    <x v="97"/>
    <x v="0"/>
    <s v="United States"/>
    <s v="Arlington"/>
    <x v="17"/>
    <n v="22204"/>
    <x v="0"/>
    <s v="FUR-CH-10003746"/>
    <x v="0"/>
    <s v="Chairs"/>
    <s v="Hon 4070 Series Pagoda Round Back Stacking Chairs"/>
    <x v="722"/>
    <n v="2"/>
    <n v="0"/>
    <x v="740"/>
    <x v="0"/>
  </r>
  <r>
    <n v="771"/>
    <s v="CA-2019-104220"/>
    <x v="289"/>
    <d v="2019-02-05T00:00:00"/>
    <s v="Standard Class"/>
    <x v="296"/>
    <x v="296"/>
    <x v="1"/>
    <s v="United States"/>
    <s v="Des Moines"/>
    <x v="23"/>
    <n v="50315"/>
    <x v="2"/>
    <s v="OFF-BI-10001036"/>
    <x v="1"/>
    <s v="Binders"/>
    <s v="Cardinal EasyOpen D-Ring Binders"/>
    <x v="723"/>
    <n v="2"/>
    <n v="0"/>
    <x v="741"/>
    <x v="0"/>
  </r>
  <r>
    <n v="772"/>
    <s v="CA-2019-104220"/>
    <x v="289"/>
    <d v="2019-02-05T00:00:00"/>
    <s v="Standard Class"/>
    <x v="296"/>
    <x v="296"/>
    <x v="1"/>
    <s v="United States"/>
    <s v="Des Moines"/>
    <x v="23"/>
    <n v="50315"/>
    <x v="2"/>
    <s v="TEC-PH-10004614"/>
    <x v="2"/>
    <s v="Phones"/>
    <s v="AT&amp;T 841000 Phone"/>
    <x v="724"/>
    <n v="3"/>
    <n v="0"/>
    <x v="742"/>
    <x v="0"/>
  </r>
  <r>
    <n v="773"/>
    <s v="CA-2019-104220"/>
    <x v="289"/>
    <d v="2019-02-05T00:00:00"/>
    <s v="Standard Class"/>
    <x v="296"/>
    <x v="296"/>
    <x v="1"/>
    <s v="United States"/>
    <s v="Des Moines"/>
    <x v="23"/>
    <n v="50315"/>
    <x v="2"/>
    <s v="OFF-BI-10000301"/>
    <x v="1"/>
    <s v="Binders"/>
    <s v="GBC Instant Report Kit"/>
    <x v="725"/>
    <n v="5"/>
    <n v="0"/>
    <x v="743"/>
    <x v="0"/>
  </r>
  <r>
    <n v="774"/>
    <s v="CA-2019-104220"/>
    <x v="289"/>
    <d v="2019-02-05T00:00:00"/>
    <s v="Standard Class"/>
    <x v="296"/>
    <x v="296"/>
    <x v="1"/>
    <s v="United States"/>
    <s v="Des Moines"/>
    <x v="23"/>
    <n v="50315"/>
    <x v="2"/>
    <s v="OFF-BI-10003910"/>
    <x v="1"/>
    <s v="Binders"/>
    <s v="DXL Angle-View Binders with Locking Rings by Samsill"/>
    <x v="726"/>
    <n v="1"/>
    <n v="0"/>
    <x v="744"/>
    <x v="0"/>
  </r>
  <r>
    <n v="775"/>
    <s v="CA-2019-104220"/>
    <x v="289"/>
    <d v="2019-02-05T00:00:00"/>
    <s v="Standard Class"/>
    <x v="296"/>
    <x v="296"/>
    <x v="1"/>
    <s v="United States"/>
    <s v="Des Moines"/>
    <x v="23"/>
    <n v="50315"/>
    <x v="2"/>
    <s v="OFF-AR-10004648"/>
    <x v="1"/>
    <s v="Art"/>
    <s v="Boston 19500 Mighty Mite Electric Pencil Sharpener"/>
    <x v="727"/>
    <n v="2"/>
    <n v="0"/>
    <x v="745"/>
    <x v="0"/>
  </r>
  <r>
    <n v="776"/>
    <s v="CA-2019-104220"/>
    <x v="289"/>
    <d v="2019-02-05T00:00:00"/>
    <s v="Standard Class"/>
    <x v="296"/>
    <x v="296"/>
    <x v="1"/>
    <s v="United States"/>
    <s v="Des Moines"/>
    <x v="23"/>
    <n v="50315"/>
    <x v="2"/>
    <s v="FUR-FU-10002597"/>
    <x v="0"/>
    <s v="Furnishings"/>
    <s v="C-Line Magnetic Cubicle Keepers, Clear Polypropylene"/>
    <x v="728"/>
    <n v="7"/>
    <n v="0"/>
    <x v="746"/>
    <x v="0"/>
  </r>
  <r>
    <n v="777"/>
    <s v="CA-2016-165974"/>
    <x v="290"/>
    <d v="2016-07-06T00:00:00"/>
    <s v="Standard Class"/>
    <x v="297"/>
    <x v="297"/>
    <x v="0"/>
    <s v="United States"/>
    <s v="Cincinnati"/>
    <x v="24"/>
    <n v="45231"/>
    <x v="3"/>
    <s v="OFF-AR-10003405"/>
    <x v="1"/>
    <s v="Art"/>
    <s v="Dixon My First Ticonderoga Pencil, #2"/>
    <x v="729"/>
    <n v="7"/>
    <n v="0.2"/>
    <x v="747"/>
    <x v="0"/>
  </r>
  <r>
    <n v="778"/>
    <s v="CA-2017-144267"/>
    <x v="291"/>
    <d v="2017-08-23T00:00:00"/>
    <s v="First Class"/>
    <x v="125"/>
    <x v="125"/>
    <x v="2"/>
    <s v="United States"/>
    <s v="San Francisco"/>
    <x v="1"/>
    <n v="94110"/>
    <x v="1"/>
    <s v="FUR-CH-10002335"/>
    <x v="0"/>
    <s v="Chairs"/>
    <s v="Hon GuestStacker Chair"/>
    <x v="730"/>
    <n v="3"/>
    <n v="0.2"/>
    <x v="748"/>
    <x v="1"/>
  </r>
  <r>
    <n v="779"/>
    <s v="CA-2017-144267"/>
    <x v="291"/>
    <d v="2017-08-23T00:00:00"/>
    <s v="First Class"/>
    <x v="125"/>
    <x v="125"/>
    <x v="2"/>
    <s v="United States"/>
    <s v="San Francisco"/>
    <x v="1"/>
    <n v="94110"/>
    <x v="1"/>
    <s v="OFF-PA-10000157"/>
    <x v="1"/>
    <s v="Paper"/>
    <s v="Xerox 191"/>
    <x v="731"/>
    <n v="3"/>
    <n v="0"/>
    <x v="749"/>
    <x v="1"/>
  </r>
  <r>
    <n v="780"/>
    <s v="CA-2017-144267"/>
    <x v="291"/>
    <d v="2017-08-23T00:00:00"/>
    <s v="First Class"/>
    <x v="125"/>
    <x v="125"/>
    <x v="2"/>
    <s v="United States"/>
    <s v="San Francisco"/>
    <x v="1"/>
    <n v="94110"/>
    <x v="1"/>
    <s v="OFF-PA-10001947"/>
    <x v="1"/>
    <s v="Paper"/>
    <s v="Xerox 1974"/>
    <x v="100"/>
    <n v="4"/>
    <n v="0"/>
    <x v="101"/>
    <x v="1"/>
  </r>
  <r>
    <n v="781"/>
    <s v="CA-2017-144267"/>
    <x v="291"/>
    <d v="2017-08-23T00:00:00"/>
    <s v="First Class"/>
    <x v="125"/>
    <x v="125"/>
    <x v="2"/>
    <s v="United States"/>
    <s v="San Francisco"/>
    <x v="1"/>
    <n v="94110"/>
    <x v="1"/>
    <s v="OFF-PA-10003657"/>
    <x v="1"/>
    <s v="Paper"/>
    <s v="Xerox 1927"/>
    <x v="732"/>
    <n v="1"/>
    <n v="0"/>
    <x v="750"/>
    <x v="1"/>
  </r>
  <r>
    <n v="782"/>
    <s v="US-2017-157014"/>
    <x v="292"/>
    <d v="2017-10-06T00:00:00"/>
    <s v="Second Class"/>
    <x v="298"/>
    <x v="298"/>
    <x v="0"/>
    <s v="United States"/>
    <s v="Columbus"/>
    <x v="24"/>
    <n v="43229"/>
    <x v="3"/>
    <s v="OFF-BI-10001098"/>
    <x v="1"/>
    <s v="Binders"/>
    <s v="Acco D-Ring Binder w/DublLock"/>
    <x v="733"/>
    <n v="5"/>
    <n v="0.7"/>
    <x v="751"/>
    <x v="0"/>
  </r>
  <r>
    <n v="783"/>
    <s v="US-2017-157014"/>
    <x v="292"/>
    <d v="2017-10-06T00:00:00"/>
    <s v="Second Class"/>
    <x v="298"/>
    <x v="298"/>
    <x v="0"/>
    <s v="United States"/>
    <s v="Columbus"/>
    <x v="24"/>
    <n v="43229"/>
    <x v="3"/>
    <s v="TEC-AC-10002167"/>
    <x v="2"/>
    <s v="Accessories"/>
    <s v="Imation 8gb Micro Traveldrive Usb 2.0 Flash Drive"/>
    <x v="734"/>
    <n v="2"/>
    <n v="0.2"/>
    <x v="752"/>
    <x v="0"/>
  </r>
  <r>
    <n v="784"/>
    <s v="US-2017-157014"/>
    <x v="292"/>
    <d v="2017-10-06T00:00:00"/>
    <s v="Second Class"/>
    <x v="298"/>
    <x v="298"/>
    <x v="0"/>
    <s v="United States"/>
    <s v="Columbus"/>
    <x v="24"/>
    <n v="43229"/>
    <x v="3"/>
    <s v="FUR-BO-10004409"/>
    <x v="0"/>
    <s v="Bookcases"/>
    <s v="Safco Value Mate Series Steel Bookcases, Baked Enamel Finish on Steel, Gray"/>
    <x v="735"/>
    <n v="1"/>
    <n v="0.5"/>
    <x v="753"/>
    <x v="0"/>
  </r>
  <r>
    <n v="785"/>
    <s v="US-2017-157014"/>
    <x v="292"/>
    <d v="2017-10-06T00:00:00"/>
    <s v="Second Class"/>
    <x v="298"/>
    <x v="298"/>
    <x v="0"/>
    <s v="United States"/>
    <s v="Columbus"/>
    <x v="24"/>
    <n v="43229"/>
    <x v="3"/>
    <s v="TEC-AC-10000057"/>
    <x v="2"/>
    <s v="Accessories"/>
    <s v="Microsoft Natural Ergonomic Keyboard 4000"/>
    <x v="736"/>
    <n v="2"/>
    <n v="0.2"/>
    <x v="754"/>
    <x v="0"/>
  </r>
  <r>
    <n v="786"/>
    <s v="CA-2017-154921"/>
    <x v="293"/>
    <d v="2017-05-28T00:00:00"/>
    <s v="Standard Class"/>
    <x v="105"/>
    <x v="105"/>
    <x v="1"/>
    <s v="United States"/>
    <s v="Columbia"/>
    <x v="20"/>
    <n v="29203"/>
    <x v="0"/>
    <s v="OFF-EN-10000056"/>
    <x v="1"/>
    <s v="Envelopes"/>
    <s v="Cameo Buff Policy Envelopes"/>
    <x v="737"/>
    <n v="3"/>
    <n v="0"/>
    <x v="755"/>
    <x v="0"/>
  </r>
  <r>
    <n v="787"/>
    <s v="CA-2019-129567"/>
    <x v="294"/>
    <d v="2019-03-21T00:00:00"/>
    <s v="Second Class"/>
    <x v="52"/>
    <x v="52"/>
    <x v="0"/>
    <s v="United States"/>
    <s v="Lancaster"/>
    <x v="1"/>
    <n v="93534"/>
    <x v="1"/>
    <s v="OFF-BI-10000014"/>
    <x v="1"/>
    <s v="Binders"/>
    <s v="Heavy-Duty E-Z-D Binders"/>
    <x v="738"/>
    <n v="2"/>
    <n v="0.2"/>
    <x v="756"/>
    <x v="0"/>
  </r>
  <r>
    <n v="788"/>
    <s v="CA-2017-154620"/>
    <x v="295"/>
    <d v="2017-12-16T00:00:00"/>
    <s v="Standard Class"/>
    <x v="299"/>
    <x v="299"/>
    <x v="0"/>
    <s v="United States"/>
    <s v="Lancaster"/>
    <x v="1"/>
    <n v="93534"/>
    <x v="1"/>
    <s v="FUR-CH-10004675"/>
    <x v="0"/>
    <s v="Chairs"/>
    <s v="Lifetime Advantage Folding Chairs, 4/Carton"/>
    <x v="739"/>
    <n v="2"/>
    <n v="0.2"/>
    <x v="757"/>
    <x v="0"/>
  </r>
  <r>
    <n v="789"/>
    <s v="CA-2017-115938"/>
    <x v="153"/>
    <d v="2017-06-30T00:00:00"/>
    <s v="Standard Class"/>
    <x v="193"/>
    <x v="193"/>
    <x v="0"/>
    <s v="United States"/>
    <s v="Richmond"/>
    <x v="17"/>
    <n v="23223"/>
    <x v="0"/>
    <s v="OFF-BI-10001543"/>
    <x v="1"/>
    <s v="Binders"/>
    <s v="GBC VeloBinder Manual Binding System"/>
    <x v="740"/>
    <n v="4"/>
    <n v="0"/>
    <x v="758"/>
    <x v="0"/>
  </r>
  <r>
    <n v="790"/>
    <s v="CA-2017-115938"/>
    <x v="153"/>
    <d v="2017-06-30T00:00:00"/>
    <s v="Standard Class"/>
    <x v="193"/>
    <x v="193"/>
    <x v="0"/>
    <s v="United States"/>
    <s v="Richmond"/>
    <x v="17"/>
    <n v="23223"/>
    <x v="0"/>
    <s v="OFF-ST-10001321"/>
    <x v="1"/>
    <s v="Storage"/>
    <s v="Decoflex Hanging Personal Folder File, Blue"/>
    <x v="741"/>
    <n v="1"/>
    <n v="0"/>
    <x v="759"/>
    <x v="0"/>
  </r>
  <r>
    <n v="791"/>
    <s v="CA-2017-115938"/>
    <x v="153"/>
    <d v="2017-06-30T00:00:00"/>
    <s v="Standard Class"/>
    <x v="193"/>
    <x v="193"/>
    <x v="0"/>
    <s v="United States"/>
    <s v="Richmond"/>
    <x v="17"/>
    <n v="23223"/>
    <x v="0"/>
    <s v="OFF-BI-10001132"/>
    <x v="1"/>
    <s v="Binders"/>
    <s v="Acco PRESSTEX Data Binder with Storage Hooks, Dark Blue, 9 1/2&quot; X 11&quot;"/>
    <x v="742"/>
    <n v="8"/>
    <n v="0"/>
    <x v="760"/>
    <x v="0"/>
  </r>
  <r>
    <n v="792"/>
    <s v="CA-2017-115938"/>
    <x v="153"/>
    <d v="2017-06-30T00:00:00"/>
    <s v="Standard Class"/>
    <x v="193"/>
    <x v="193"/>
    <x v="0"/>
    <s v="United States"/>
    <s v="Richmond"/>
    <x v="17"/>
    <n v="23223"/>
    <x v="0"/>
    <s v="FUR-CH-10003199"/>
    <x v="0"/>
    <s v="Chairs"/>
    <s v="Office Star - Contemporary Task Swivel Chair"/>
    <x v="743"/>
    <n v="3"/>
    <n v="0"/>
    <x v="761"/>
    <x v="0"/>
  </r>
  <r>
    <n v="793"/>
    <s v="CA-2018-105256"/>
    <x v="244"/>
    <d v="2018-05-20T00:00:00"/>
    <s v="Same Day"/>
    <x v="300"/>
    <x v="300"/>
    <x v="0"/>
    <s v="United States"/>
    <s v="Asheville"/>
    <x v="3"/>
    <n v="28806"/>
    <x v="0"/>
    <s v="TEC-PH-10001530"/>
    <x v="2"/>
    <s v="Phones"/>
    <s v="Cisco Unified IP Phone 7945G VoIP phone"/>
    <x v="744"/>
    <n v="5"/>
    <n v="0.2"/>
    <x v="762"/>
    <x v="0"/>
  </r>
  <r>
    <n v="794"/>
    <s v="CA-2016-156433"/>
    <x v="59"/>
    <d v="2016-09-26T00:00:00"/>
    <s v="Standard Class"/>
    <x v="301"/>
    <x v="301"/>
    <x v="0"/>
    <s v="United States"/>
    <s v="San Francisco"/>
    <x v="1"/>
    <n v="94110"/>
    <x v="1"/>
    <s v="OFF-LA-10001569"/>
    <x v="1"/>
    <s v="Labels"/>
    <s v="Avery 499"/>
    <x v="745"/>
    <n v="2"/>
    <n v="0"/>
    <x v="763"/>
    <x v="0"/>
  </r>
  <r>
    <n v="795"/>
    <s v="CA-2016-156433"/>
    <x v="59"/>
    <d v="2016-09-26T00:00:00"/>
    <s v="Standard Class"/>
    <x v="301"/>
    <x v="301"/>
    <x v="0"/>
    <s v="United States"/>
    <s v="San Francisco"/>
    <x v="1"/>
    <n v="94110"/>
    <x v="1"/>
    <s v="OFF-PA-10003724"/>
    <x v="1"/>
    <s v="Paper"/>
    <s v="Wirebound Message Book, 4 per Page"/>
    <x v="746"/>
    <n v="4"/>
    <n v="0"/>
    <x v="764"/>
    <x v="0"/>
  </r>
  <r>
    <n v="796"/>
    <s v="CA-2019-151428"/>
    <x v="296"/>
    <d v="2019-09-26T00:00:00"/>
    <s v="Standard Class"/>
    <x v="302"/>
    <x v="302"/>
    <x v="0"/>
    <s v="United States"/>
    <s v="Rochester"/>
    <x v="11"/>
    <n v="55901"/>
    <x v="2"/>
    <s v="OFF-BI-10000546"/>
    <x v="1"/>
    <s v="Binders"/>
    <s v="Avery Durable Binders"/>
    <x v="171"/>
    <n v="7"/>
    <n v="0"/>
    <x v="765"/>
    <x v="0"/>
  </r>
  <r>
    <n v="797"/>
    <s v="CA-2017-124653"/>
    <x v="100"/>
    <d v="2017-12-26T00:00:00"/>
    <s v="First Class"/>
    <x v="106"/>
    <x v="106"/>
    <x v="1"/>
    <s v="United States"/>
    <s v="Rochester"/>
    <x v="15"/>
    <n v="14609"/>
    <x v="3"/>
    <s v="OFF-PA-10000176"/>
    <x v="1"/>
    <s v="Paper"/>
    <s v="Xerox 1887"/>
    <x v="747"/>
    <n v="7"/>
    <n v="0"/>
    <x v="766"/>
    <x v="0"/>
  </r>
  <r>
    <n v="798"/>
    <s v="CA-2017-124653"/>
    <x v="100"/>
    <d v="2017-12-26T00:00:00"/>
    <s v="First Class"/>
    <x v="106"/>
    <x v="106"/>
    <x v="1"/>
    <s v="United States"/>
    <s v="Rochester"/>
    <x v="15"/>
    <n v="14609"/>
    <x v="3"/>
    <s v="OFF-PA-10002365"/>
    <x v="1"/>
    <s v="Paper"/>
    <s v="Xerox 1967"/>
    <x v="91"/>
    <n v="2"/>
    <n v="0"/>
    <x v="91"/>
    <x v="0"/>
  </r>
  <r>
    <n v="799"/>
    <s v="CA-2017-124653"/>
    <x v="100"/>
    <d v="2017-12-26T00:00:00"/>
    <s v="First Class"/>
    <x v="106"/>
    <x v="106"/>
    <x v="1"/>
    <s v="United States"/>
    <s v="Rochester"/>
    <x v="15"/>
    <n v="14609"/>
    <x v="3"/>
    <s v="OFF-LA-10002271"/>
    <x v="1"/>
    <s v="Labels"/>
    <s v="Smead Alpha-Z Color-Coded Second Alphabetical Labels and Starter Set"/>
    <x v="748"/>
    <n v="7"/>
    <n v="0"/>
    <x v="767"/>
    <x v="0"/>
  </r>
  <r>
    <n v="800"/>
    <s v="CA-2017-101910"/>
    <x v="154"/>
    <d v="2017-12-03T00:00:00"/>
    <s v="Standard Class"/>
    <x v="303"/>
    <x v="303"/>
    <x v="0"/>
    <s v="United States"/>
    <s v="Lake Elsinore"/>
    <x v="1"/>
    <n v="92530"/>
    <x v="1"/>
    <s v="FUR-CH-10002647"/>
    <x v="0"/>
    <s v="Chairs"/>
    <s v="Situations Contoured Folding Chairs, 4/Set"/>
    <x v="514"/>
    <n v="5"/>
    <n v="0.2"/>
    <x v="768"/>
    <x v="1"/>
  </r>
  <r>
    <n v="801"/>
    <s v="CA-2019-105809"/>
    <x v="297"/>
    <d v="2019-02-23T00:00:00"/>
    <s v="First Class"/>
    <x v="304"/>
    <x v="304"/>
    <x v="1"/>
    <s v="United States"/>
    <s v="San Diego"/>
    <x v="1"/>
    <n v="92105"/>
    <x v="1"/>
    <s v="FUR-FU-10004090"/>
    <x v="0"/>
    <s v="Furnishings"/>
    <s v="Executive Impressions 14&quot; Contract Wall Clock"/>
    <x v="749"/>
    <n v="1"/>
    <n v="0"/>
    <x v="769"/>
    <x v="0"/>
  </r>
  <r>
    <n v="802"/>
    <s v="CA-2019-105809"/>
    <x v="297"/>
    <d v="2019-02-23T00:00:00"/>
    <s v="First Class"/>
    <x v="304"/>
    <x v="304"/>
    <x v="1"/>
    <s v="United States"/>
    <s v="San Diego"/>
    <x v="1"/>
    <n v="92105"/>
    <x v="1"/>
    <s v="TEC-PH-10001580"/>
    <x v="2"/>
    <s v="Phones"/>
    <s v="Logitech Mobile Speakerphone P710e - speaker phone"/>
    <x v="750"/>
    <n v="2"/>
    <n v="0.2"/>
    <x v="770"/>
    <x v="0"/>
  </r>
  <r>
    <n v="803"/>
    <s v="CA-2018-136133"/>
    <x v="298"/>
    <d v="2018-08-23T00:00:00"/>
    <s v="Second Class"/>
    <x v="304"/>
    <x v="304"/>
    <x v="1"/>
    <s v="United States"/>
    <s v="New York City"/>
    <x v="15"/>
    <n v="10024"/>
    <x v="3"/>
    <s v="OFF-AP-10000576"/>
    <x v="1"/>
    <s v="Appliances"/>
    <s v="Belkin 7 Outlet SurgeMaster II"/>
    <x v="751"/>
    <n v="9"/>
    <n v="0"/>
    <x v="771"/>
    <x v="0"/>
  </r>
  <r>
    <n v="804"/>
    <s v="CA-2018-115504"/>
    <x v="299"/>
    <d v="2018-03-17T00:00:00"/>
    <s v="Standard Class"/>
    <x v="305"/>
    <x v="305"/>
    <x v="1"/>
    <s v="United States"/>
    <s v="Monroe"/>
    <x v="28"/>
    <n v="71203"/>
    <x v="0"/>
    <s v="OFF-PA-10003953"/>
    <x v="1"/>
    <s v="Paper"/>
    <s v="Xerox 218"/>
    <x v="91"/>
    <n v="2"/>
    <n v="0"/>
    <x v="91"/>
    <x v="0"/>
  </r>
  <r>
    <n v="805"/>
    <s v="CA-2019-135783"/>
    <x v="300"/>
    <d v="2019-04-24T00:00:00"/>
    <s v="First Class"/>
    <x v="306"/>
    <x v="306"/>
    <x v="0"/>
    <s v="United States"/>
    <s v="San Francisco"/>
    <x v="1"/>
    <n v="94122"/>
    <x v="1"/>
    <s v="FUR-FU-10000794"/>
    <x v="0"/>
    <s v="Furnishings"/>
    <s v="Eldon Stackable Tray, Side-Load, Legal, Smoke"/>
    <x v="723"/>
    <n v="2"/>
    <n v="0"/>
    <x v="772"/>
    <x v="0"/>
  </r>
  <r>
    <n v="806"/>
    <s v="CA-2016-134313"/>
    <x v="301"/>
    <d v="2016-11-07T00:00:00"/>
    <s v="Standard Class"/>
    <x v="154"/>
    <x v="154"/>
    <x v="0"/>
    <s v="United States"/>
    <s v="Denver"/>
    <x v="22"/>
    <n v="80219"/>
    <x v="1"/>
    <s v="OFF-AR-10001897"/>
    <x v="1"/>
    <s v="Art"/>
    <s v="Model L Table or Wall-Mount Pencil Sharpener"/>
    <x v="752"/>
    <n v="3"/>
    <n v="0.2"/>
    <x v="773"/>
    <x v="0"/>
  </r>
  <r>
    <n v="807"/>
    <s v="CA-2016-134313"/>
    <x v="301"/>
    <d v="2016-11-07T00:00:00"/>
    <s v="Standard Class"/>
    <x v="154"/>
    <x v="154"/>
    <x v="0"/>
    <s v="United States"/>
    <s v="Denver"/>
    <x v="22"/>
    <n v="80219"/>
    <x v="1"/>
    <s v="TEC-PH-10001795"/>
    <x v="2"/>
    <s v="Phones"/>
    <s v="ClearOne CHATAttach 160 - speaker phone"/>
    <x v="753"/>
    <n v="4"/>
    <n v="0.2"/>
    <x v="774"/>
    <x v="0"/>
  </r>
  <r>
    <n v="808"/>
    <s v="CA-2017-140921"/>
    <x v="302"/>
    <d v="2017-02-05T00:00:00"/>
    <s v="First Class"/>
    <x v="211"/>
    <x v="211"/>
    <x v="0"/>
    <s v="United States"/>
    <s v="Omaha"/>
    <x v="8"/>
    <n v="68104"/>
    <x v="2"/>
    <s v="FUR-FU-10003347"/>
    <x v="0"/>
    <s v="Furnishings"/>
    <s v="Coloredge Poster Frame"/>
    <x v="158"/>
    <n v="2"/>
    <n v="0"/>
    <x v="415"/>
    <x v="0"/>
  </r>
  <r>
    <n v="809"/>
    <s v="CA-2017-140921"/>
    <x v="302"/>
    <d v="2017-02-05T00:00:00"/>
    <s v="First Class"/>
    <x v="211"/>
    <x v="211"/>
    <x v="0"/>
    <s v="United States"/>
    <s v="Omaha"/>
    <x v="8"/>
    <n v="68104"/>
    <x v="2"/>
    <s v="TEC-AC-10004901"/>
    <x v="2"/>
    <s v="Accessories"/>
    <s v="Kensington SlimBlade Notebook Wireless Mouse with Nano Receiver"/>
    <x v="145"/>
    <n v="3"/>
    <n v="0"/>
    <x v="775"/>
    <x v="0"/>
  </r>
  <r>
    <n v="810"/>
    <s v="CA-2016-151995"/>
    <x v="303"/>
    <d v="2016-10-15T00:00:00"/>
    <s v="First Class"/>
    <x v="233"/>
    <x v="233"/>
    <x v="0"/>
    <s v="United States"/>
    <s v="Edmonds"/>
    <x v="4"/>
    <n v="98026"/>
    <x v="1"/>
    <s v="OFF-AR-10003190"/>
    <x v="1"/>
    <s v="Art"/>
    <s v="Newell 32"/>
    <x v="132"/>
    <n v="4"/>
    <n v="0"/>
    <x v="776"/>
    <x v="0"/>
  </r>
  <r>
    <n v="811"/>
    <s v="CA-2016-151995"/>
    <x v="303"/>
    <d v="2016-10-15T00:00:00"/>
    <s v="First Class"/>
    <x v="233"/>
    <x v="233"/>
    <x v="0"/>
    <s v="United States"/>
    <s v="Edmonds"/>
    <x v="4"/>
    <n v="98026"/>
    <x v="1"/>
    <s v="FUR-TA-10002903"/>
    <x v="0"/>
    <s v="Tables"/>
    <s v="Bevis Round Bullnose 29&quot; High Table Top"/>
    <x v="754"/>
    <n v="5"/>
    <n v="0"/>
    <x v="777"/>
    <x v="0"/>
  </r>
  <r>
    <n v="812"/>
    <s v="CA-2016-151995"/>
    <x v="303"/>
    <d v="2016-10-15T00:00:00"/>
    <s v="First Class"/>
    <x v="233"/>
    <x v="233"/>
    <x v="0"/>
    <s v="United States"/>
    <s v="Edmonds"/>
    <x v="4"/>
    <n v="98026"/>
    <x v="1"/>
    <s v="OFF-AP-10000240"/>
    <x v="1"/>
    <s v="Appliances"/>
    <s v="Belkin F9G930V10-GRY 9 Outlet Surge"/>
    <x v="755"/>
    <n v="4"/>
    <n v="0"/>
    <x v="778"/>
    <x v="0"/>
  </r>
  <r>
    <n v="813"/>
    <s v="CA-2016-151995"/>
    <x v="303"/>
    <d v="2016-10-15T00:00:00"/>
    <s v="First Class"/>
    <x v="233"/>
    <x v="233"/>
    <x v="0"/>
    <s v="United States"/>
    <s v="Edmonds"/>
    <x v="4"/>
    <n v="98026"/>
    <x v="1"/>
    <s v="TEC-AC-10001101"/>
    <x v="2"/>
    <s v="Accessories"/>
    <s v="Sony 16GB Class 10 Micro SDHC R40 Memory Card"/>
    <x v="756"/>
    <n v="2"/>
    <n v="0"/>
    <x v="779"/>
    <x v="0"/>
  </r>
  <r>
    <n v="814"/>
    <s v="CA-2019-143686"/>
    <x v="304"/>
    <d v="2019-05-14T00:00:00"/>
    <s v="Same Day"/>
    <x v="307"/>
    <x v="307"/>
    <x v="0"/>
    <s v="United States"/>
    <s v="Santa Ana"/>
    <x v="1"/>
    <n v="92704"/>
    <x v="1"/>
    <s v="FUR-FU-10000794"/>
    <x v="0"/>
    <s v="Furnishings"/>
    <s v="Eldon Stackable Tray, Side-Load, Legal, Smoke"/>
    <x v="723"/>
    <n v="2"/>
    <n v="0"/>
    <x v="772"/>
    <x v="0"/>
  </r>
  <r>
    <n v="815"/>
    <s v="CA-2019-143686"/>
    <x v="304"/>
    <d v="2019-05-14T00:00:00"/>
    <s v="Same Day"/>
    <x v="307"/>
    <x v="307"/>
    <x v="0"/>
    <s v="United States"/>
    <s v="Santa Ana"/>
    <x v="1"/>
    <n v="92704"/>
    <x v="1"/>
    <s v="TEC-AC-10001838"/>
    <x v="2"/>
    <s v="Accessories"/>
    <s v="Razer Tiamat Over Ear 7.1 Surround Sound PC Gaming Headset"/>
    <x v="757"/>
    <n v="7"/>
    <n v="0"/>
    <x v="780"/>
    <x v="0"/>
  </r>
  <r>
    <n v="816"/>
    <s v="CA-2017-106565"/>
    <x v="305"/>
    <d v="2017-03-23T00:00:00"/>
    <s v="First Class"/>
    <x v="308"/>
    <x v="308"/>
    <x v="1"/>
    <s v="United States"/>
    <s v="Milwaukee"/>
    <x v="6"/>
    <n v="53209"/>
    <x v="2"/>
    <s v="OFF-PA-10000061"/>
    <x v="1"/>
    <s v="Paper"/>
    <s v="Xerox 205"/>
    <x v="187"/>
    <n v="8"/>
    <n v="0"/>
    <x v="189"/>
    <x v="0"/>
  </r>
  <r>
    <n v="817"/>
    <s v="CA-2018-149370"/>
    <x v="306"/>
    <d v="2018-09-19T00:00:00"/>
    <s v="Standard Class"/>
    <x v="203"/>
    <x v="203"/>
    <x v="0"/>
    <s v="United States"/>
    <s v="Philadelphia"/>
    <x v="9"/>
    <n v="19140"/>
    <x v="3"/>
    <s v="OFF-PA-10003651"/>
    <x v="1"/>
    <s v="Paper"/>
    <s v="Xerox 1968"/>
    <x v="758"/>
    <n v="1"/>
    <n v="0.2"/>
    <x v="781"/>
    <x v="0"/>
  </r>
  <r>
    <n v="818"/>
    <s v="CA-2016-140858"/>
    <x v="307"/>
    <d v="2016-07-02T00:00:00"/>
    <s v="Standard Class"/>
    <x v="222"/>
    <x v="222"/>
    <x v="0"/>
    <s v="United States"/>
    <s v="Philadelphia"/>
    <x v="9"/>
    <n v="19140"/>
    <x v="3"/>
    <s v="OFF-PA-10000304"/>
    <x v="1"/>
    <s v="Paper"/>
    <s v="Xerox 1995"/>
    <x v="759"/>
    <n v="8"/>
    <n v="0.2"/>
    <x v="782"/>
    <x v="0"/>
  </r>
  <r>
    <n v="819"/>
    <s v="CA-2016-140858"/>
    <x v="307"/>
    <d v="2016-07-02T00:00:00"/>
    <s v="Standard Class"/>
    <x v="222"/>
    <x v="222"/>
    <x v="0"/>
    <s v="United States"/>
    <s v="Philadelphia"/>
    <x v="9"/>
    <n v="19140"/>
    <x v="3"/>
    <s v="OFF-BI-10003094"/>
    <x v="1"/>
    <s v="Binders"/>
    <s v="Self-Adhesive Ring Binder Labels"/>
    <x v="760"/>
    <n v="3"/>
    <n v="0.7"/>
    <x v="783"/>
    <x v="0"/>
  </r>
  <r>
    <n v="820"/>
    <s v="CA-2016-140858"/>
    <x v="307"/>
    <d v="2016-07-02T00:00:00"/>
    <s v="Standard Class"/>
    <x v="222"/>
    <x v="222"/>
    <x v="0"/>
    <s v="United States"/>
    <s v="Philadelphia"/>
    <x v="9"/>
    <n v="19140"/>
    <x v="3"/>
    <s v="FUR-CH-10001394"/>
    <x v="0"/>
    <s v="Chairs"/>
    <s v="Global Leather Executive Chair"/>
    <x v="761"/>
    <n v="5"/>
    <n v="0.3"/>
    <x v="232"/>
    <x v="0"/>
  </r>
  <r>
    <n v="821"/>
    <s v="CA-2016-140858"/>
    <x v="307"/>
    <d v="2016-07-02T00:00:00"/>
    <s v="Standard Class"/>
    <x v="222"/>
    <x v="222"/>
    <x v="0"/>
    <s v="United States"/>
    <s v="Philadelphia"/>
    <x v="9"/>
    <n v="19140"/>
    <x v="3"/>
    <s v="OFF-BI-10004230"/>
    <x v="1"/>
    <s v="Binders"/>
    <s v="GBC Recycled Grain Textured Covers"/>
    <x v="762"/>
    <n v="3"/>
    <n v="0.7"/>
    <x v="784"/>
    <x v="0"/>
  </r>
  <r>
    <n v="822"/>
    <s v="CA-2016-140858"/>
    <x v="307"/>
    <d v="2016-07-02T00:00:00"/>
    <s v="Standard Class"/>
    <x v="222"/>
    <x v="222"/>
    <x v="0"/>
    <s v="United States"/>
    <s v="Philadelphia"/>
    <x v="9"/>
    <n v="19140"/>
    <x v="3"/>
    <s v="OFF-PA-10003395"/>
    <x v="1"/>
    <s v="Paper"/>
    <s v="Xerox 1941"/>
    <x v="763"/>
    <n v="4"/>
    <n v="0.2"/>
    <x v="785"/>
    <x v="0"/>
  </r>
  <r>
    <n v="823"/>
    <s v="CA-2019-101434"/>
    <x v="308"/>
    <d v="2019-06-27T00:00:00"/>
    <s v="Standard Class"/>
    <x v="309"/>
    <x v="309"/>
    <x v="0"/>
    <s v="United States"/>
    <s v="Belleville"/>
    <x v="30"/>
    <n v="7109"/>
    <x v="3"/>
    <s v="TEC-AC-10002402"/>
    <x v="2"/>
    <s v="Accessories"/>
    <s v="Razer Kraken PRO Over Ear PC and Music Headset"/>
    <x v="764"/>
    <n v="3"/>
    <n v="0"/>
    <x v="786"/>
    <x v="0"/>
  </r>
  <r>
    <n v="824"/>
    <s v="CA-2019-101434"/>
    <x v="308"/>
    <d v="2019-06-27T00:00:00"/>
    <s v="Standard Class"/>
    <x v="309"/>
    <x v="309"/>
    <x v="0"/>
    <s v="United States"/>
    <s v="Belleville"/>
    <x v="30"/>
    <n v="7109"/>
    <x v="3"/>
    <s v="OFF-LA-10003223"/>
    <x v="1"/>
    <s v="Labels"/>
    <s v="Avery 508"/>
    <x v="765"/>
    <n v="2"/>
    <n v="0"/>
    <x v="787"/>
    <x v="0"/>
  </r>
  <r>
    <n v="825"/>
    <s v="US-2016-102071"/>
    <x v="309"/>
    <d v="2016-05-15T00:00:00"/>
    <s v="Standard Class"/>
    <x v="310"/>
    <x v="310"/>
    <x v="0"/>
    <s v="United States"/>
    <s v="San Francisco"/>
    <x v="1"/>
    <n v="94110"/>
    <x v="1"/>
    <s v="TEC-AC-10003441"/>
    <x v="2"/>
    <s v="Accessories"/>
    <s v="Kingston Digital DataTraveler 32GB USB 2.0"/>
    <x v="766"/>
    <n v="4"/>
    <n v="0"/>
    <x v="788"/>
    <x v="0"/>
  </r>
  <r>
    <n v="826"/>
    <s v="US-2016-102071"/>
    <x v="309"/>
    <d v="2016-05-15T00:00:00"/>
    <s v="Standard Class"/>
    <x v="310"/>
    <x v="310"/>
    <x v="0"/>
    <s v="United States"/>
    <s v="San Francisco"/>
    <x v="1"/>
    <n v="94110"/>
    <x v="1"/>
    <s v="TEC-AC-10000109"/>
    <x v="2"/>
    <s v="Accessories"/>
    <s v="Sony Micro Vault Click 16 GB USB 2.0 Flash Drive"/>
    <x v="767"/>
    <n v="3"/>
    <n v="0"/>
    <x v="789"/>
    <x v="0"/>
  </r>
  <r>
    <n v="827"/>
    <s v="CA-2019-126956"/>
    <x v="170"/>
    <d v="2019-08-28T00:00:00"/>
    <s v="Standard Class"/>
    <x v="218"/>
    <x v="218"/>
    <x v="0"/>
    <s v="United States"/>
    <s v="Lakeville"/>
    <x v="11"/>
    <n v="55044"/>
    <x v="2"/>
    <s v="OFF-FA-10002280"/>
    <x v="1"/>
    <s v="Fasteners"/>
    <s v="Advantus Plastic Paper Clips"/>
    <x v="768"/>
    <n v="7"/>
    <n v="0"/>
    <x v="790"/>
    <x v="0"/>
  </r>
  <r>
    <n v="828"/>
    <s v="CA-2019-126956"/>
    <x v="170"/>
    <d v="2019-08-28T00:00:00"/>
    <s v="Standard Class"/>
    <x v="218"/>
    <x v="218"/>
    <x v="0"/>
    <s v="United States"/>
    <s v="Lakeville"/>
    <x v="11"/>
    <n v="55044"/>
    <x v="2"/>
    <s v="OFF-SU-10000381"/>
    <x v="1"/>
    <s v="Supplies"/>
    <s v="Acme Forged Steel Scissors with Black Enamel Handles"/>
    <x v="769"/>
    <n v="4"/>
    <n v="0"/>
    <x v="791"/>
    <x v="0"/>
  </r>
  <r>
    <n v="829"/>
    <s v="CA-2019-126956"/>
    <x v="170"/>
    <d v="2019-08-28T00:00:00"/>
    <s v="Standard Class"/>
    <x v="218"/>
    <x v="218"/>
    <x v="0"/>
    <s v="United States"/>
    <s v="Lakeville"/>
    <x v="11"/>
    <n v="55044"/>
    <x v="2"/>
    <s v="OFF-EN-10004459"/>
    <x v="1"/>
    <s v="Envelopes"/>
    <s v="Security-Tint Envelopes"/>
    <x v="770"/>
    <n v="2"/>
    <n v="0"/>
    <x v="792"/>
    <x v="0"/>
  </r>
  <r>
    <n v="830"/>
    <s v="CA-2019-129462"/>
    <x v="114"/>
    <d v="2019-06-21T00:00:00"/>
    <s v="Second Class"/>
    <x v="32"/>
    <x v="32"/>
    <x v="0"/>
    <s v="United States"/>
    <s v="Florence"/>
    <x v="0"/>
    <n v="41042"/>
    <x v="0"/>
    <s v="FUR-CH-10000665"/>
    <x v="0"/>
    <s v="Chairs"/>
    <s v="Global Airflow Leather Mesh Back Chair, Black"/>
    <x v="85"/>
    <n v="2"/>
    <n v="0"/>
    <x v="793"/>
    <x v="0"/>
  </r>
  <r>
    <n v="831"/>
    <s v="CA-2019-129462"/>
    <x v="114"/>
    <d v="2019-06-21T00:00:00"/>
    <s v="Second Class"/>
    <x v="32"/>
    <x v="32"/>
    <x v="0"/>
    <s v="United States"/>
    <s v="Florence"/>
    <x v="0"/>
    <n v="41042"/>
    <x v="0"/>
    <s v="OFF-AP-10003884"/>
    <x v="1"/>
    <s v="Appliances"/>
    <s v="Fellowes Smart Surge Ten-Outlet Protector, Platinum"/>
    <x v="771"/>
    <n v="3"/>
    <n v="0"/>
    <x v="794"/>
    <x v="0"/>
  </r>
  <r>
    <n v="832"/>
    <s v="CA-2019-129462"/>
    <x v="114"/>
    <d v="2019-06-21T00:00:00"/>
    <s v="Second Class"/>
    <x v="32"/>
    <x v="32"/>
    <x v="0"/>
    <s v="United States"/>
    <s v="Florence"/>
    <x v="0"/>
    <n v="41042"/>
    <x v="0"/>
    <s v="TEC-PH-10001557"/>
    <x v="2"/>
    <s v="Phones"/>
    <s v="Pyle PMP37LED"/>
    <x v="772"/>
    <n v="2"/>
    <n v="0"/>
    <x v="795"/>
    <x v="0"/>
  </r>
  <r>
    <n v="833"/>
    <s v="CA-2019-129462"/>
    <x v="114"/>
    <d v="2019-06-21T00:00:00"/>
    <s v="Second Class"/>
    <x v="32"/>
    <x v="32"/>
    <x v="0"/>
    <s v="United States"/>
    <s v="Florence"/>
    <x v="0"/>
    <n v="41042"/>
    <x v="0"/>
    <s v="TEC-PH-10002085"/>
    <x v="2"/>
    <s v="Phones"/>
    <s v="Clarity 53712"/>
    <x v="773"/>
    <n v="1"/>
    <n v="0"/>
    <x v="796"/>
    <x v="0"/>
  </r>
  <r>
    <n v="834"/>
    <s v="CA-2018-165316"/>
    <x v="310"/>
    <d v="2018-07-27T00:00:00"/>
    <s v="Standard Class"/>
    <x v="80"/>
    <x v="80"/>
    <x v="1"/>
    <s v="United States"/>
    <s v="Tampa"/>
    <x v="2"/>
    <n v="33614"/>
    <x v="0"/>
    <s v="OFF-AR-10002956"/>
    <x v="1"/>
    <s v="Art"/>
    <s v="Boston 16801 Nautilus Battery Pencil Sharpener"/>
    <x v="774"/>
    <n v="2"/>
    <n v="0.2"/>
    <x v="797"/>
    <x v="0"/>
  </r>
  <r>
    <n v="835"/>
    <s v="CA-2018-165316"/>
    <x v="310"/>
    <d v="2018-07-27T00:00:00"/>
    <s v="Standard Class"/>
    <x v="80"/>
    <x v="80"/>
    <x v="1"/>
    <s v="United States"/>
    <s v="Tampa"/>
    <x v="2"/>
    <n v="33614"/>
    <x v="0"/>
    <s v="OFF-AP-10003266"/>
    <x v="1"/>
    <s v="Appliances"/>
    <s v="Holmes Replacement Filter for HEPA Air Cleaner, Large Room"/>
    <x v="775"/>
    <n v="2"/>
    <n v="0.2"/>
    <x v="798"/>
    <x v="0"/>
  </r>
  <r>
    <n v="836"/>
    <s v="CA-2018-165316"/>
    <x v="310"/>
    <d v="2018-07-27T00:00:00"/>
    <s v="Standard Class"/>
    <x v="80"/>
    <x v="80"/>
    <x v="1"/>
    <s v="United States"/>
    <s v="Tampa"/>
    <x v="2"/>
    <n v="33614"/>
    <x v="0"/>
    <s v="TEC-MA-10004002"/>
    <x v="2"/>
    <s v="Machines"/>
    <s v="Zebra GX420t Direct Thermal/Thermal Transfer Printer"/>
    <x v="776"/>
    <n v="1"/>
    <n v="0.5"/>
    <x v="799"/>
    <x v="0"/>
  </r>
  <r>
    <n v="837"/>
    <s v="US-2016-115987"/>
    <x v="78"/>
    <d v="2016-09-13T00:00:00"/>
    <s v="Second Class"/>
    <x v="293"/>
    <x v="293"/>
    <x v="0"/>
    <s v="United States"/>
    <s v="Tyler"/>
    <x v="5"/>
    <n v="75701"/>
    <x v="2"/>
    <s v="OFF-BI-10001071"/>
    <x v="1"/>
    <s v="Binders"/>
    <s v="GBC ProClick Punch Binding System"/>
    <x v="777"/>
    <n v="4"/>
    <n v="0.8"/>
    <x v="800"/>
    <x v="0"/>
  </r>
  <r>
    <n v="838"/>
    <s v="US-2019-156083"/>
    <x v="259"/>
    <d v="2019-11-11T00:00:00"/>
    <s v="Standard Class"/>
    <x v="311"/>
    <x v="311"/>
    <x v="2"/>
    <s v="United States"/>
    <s v="Columbia"/>
    <x v="18"/>
    <n v="38401"/>
    <x v="0"/>
    <s v="OFF-PA-10001560"/>
    <x v="1"/>
    <s v="Paper"/>
    <s v="Adams Telephone Message Books, 5 1/4” x 11”"/>
    <x v="778"/>
    <n v="2"/>
    <n v="0.2"/>
    <x v="801"/>
    <x v="0"/>
  </r>
  <r>
    <n v="839"/>
    <s v="US-2018-137547"/>
    <x v="311"/>
    <d v="2018-03-12T00:00:00"/>
    <s v="Standard Class"/>
    <x v="182"/>
    <x v="182"/>
    <x v="1"/>
    <s v="United States"/>
    <s v="Fort Worth"/>
    <x v="5"/>
    <n v="76106"/>
    <x v="2"/>
    <s v="TEC-PH-10002365"/>
    <x v="2"/>
    <s v="Phones"/>
    <s v="Belkin Grip Candy Sheer Case / Cover for iPhone 5 and 5S"/>
    <x v="779"/>
    <n v="3"/>
    <n v="0.2"/>
    <x v="802"/>
    <x v="0"/>
  </r>
  <r>
    <n v="840"/>
    <s v="CA-2017-100454"/>
    <x v="312"/>
    <d v="2017-11-25T00:00:00"/>
    <s v="Standard Class"/>
    <x v="312"/>
    <x v="312"/>
    <x v="1"/>
    <s v="United States"/>
    <s v="New York City"/>
    <x v="15"/>
    <n v="10035"/>
    <x v="3"/>
    <s v="OFF-AR-10004648"/>
    <x v="1"/>
    <s v="Art"/>
    <s v="Boston 19500 Mighty Mite Electric Pencil Sharpener"/>
    <x v="780"/>
    <n v="3"/>
    <n v="0"/>
    <x v="803"/>
    <x v="0"/>
  </r>
  <r>
    <n v="841"/>
    <s v="CA-2017-100454"/>
    <x v="312"/>
    <d v="2017-11-25T00:00:00"/>
    <s v="Standard Class"/>
    <x v="312"/>
    <x v="312"/>
    <x v="1"/>
    <s v="United States"/>
    <s v="New York City"/>
    <x v="15"/>
    <n v="10035"/>
    <x v="3"/>
    <s v="OFF-AR-10002578"/>
    <x v="1"/>
    <s v="Art"/>
    <s v="Newell 335"/>
    <x v="132"/>
    <n v="4"/>
    <n v="0"/>
    <x v="804"/>
    <x v="0"/>
  </r>
  <r>
    <n v="842"/>
    <s v="CA-2017-100454"/>
    <x v="312"/>
    <d v="2017-11-25T00:00:00"/>
    <s v="Standard Class"/>
    <x v="312"/>
    <x v="312"/>
    <x v="1"/>
    <s v="United States"/>
    <s v="New York City"/>
    <x v="15"/>
    <n v="10035"/>
    <x v="3"/>
    <s v="FUR-BO-10001519"/>
    <x v="0"/>
    <s v="Bookcases"/>
    <s v="O'Sullivan 3-Shelf Heavy-Duty Bookcases"/>
    <x v="781"/>
    <n v="4"/>
    <n v="0.2"/>
    <x v="805"/>
    <x v="0"/>
  </r>
  <r>
    <n v="843"/>
    <s v="CA-2018-161669"/>
    <x v="77"/>
    <d v="2018-11-09T00:00:00"/>
    <s v="First Class"/>
    <x v="313"/>
    <x v="313"/>
    <x v="1"/>
    <s v="United States"/>
    <s v="Los Angeles"/>
    <x v="1"/>
    <n v="90036"/>
    <x v="1"/>
    <s v="OFF-BI-10001294"/>
    <x v="1"/>
    <s v="Binders"/>
    <s v="Fellowes Binding Cases"/>
    <x v="782"/>
    <n v="4"/>
    <n v="0.2"/>
    <x v="806"/>
    <x v="0"/>
  </r>
  <r>
    <n v="844"/>
    <s v="CA-2018-161669"/>
    <x v="77"/>
    <d v="2018-11-09T00:00:00"/>
    <s v="First Class"/>
    <x v="313"/>
    <x v="313"/>
    <x v="1"/>
    <s v="United States"/>
    <s v="Los Angeles"/>
    <x v="1"/>
    <n v="90036"/>
    <x v="1"/>
    <s v="OFF-BI-10001636"/>
    <x v="1"/>
    <s v="Binders"/>
    <s v="Ibico Plastic and Wire Spiral Binding Combs"/>
    <x v="783"/>
    <n v="4"/>
    <n v="0.2"/>
    <x v="807"/>
    <x v="0"/>
  </r>
  <r>
    <n v="845"/>
    <s v="CA-2018-161669"/>
    <x v="77"/>
    <d v="2018-11-09T00:00:00"/>
    <s v="First Class"/>
    <x v="313"/>
    <x v="313"/>
    <x v="1"/>
    <s v="United States"/>
    <s v="Los Angeles"/>
    <x v="1"/>
    <n v="90036"/>
    <x v="1"/>
    <s v="OFF-SU-10002503"/>
    <x v="1"/>
    <s v="Supplies"/>
    <s v="Acme Preferred Stainless Steel Scissors"/>
    <x v="716"/>
    <n v="2"/>
    <n v="0"/>
    <x v="808"/>
    <x v="0"/>
  </r>
  <r>
    <n v="846"/>
    <s v="CA-2018-161669"/>
    <x v="77"/>
    <d v="2018-11-09T00:00:00"/>
    <s v="First Class"/>
    <x v="313"/>
    <x v="313"/>
    <x v="1"/>
    <s v="United States"/>
    <s v="Los Angeles"/>
    <x v="1"/>
    <n v="90036"/>
    <x v="1"/>
    <s v="OFF-LA-10004093"/>
    <x v="1"/>
    <s v="Labels"/>
    <s v="Avery 486"/>
    <x v="2"/>
    <n v="2"/>
    <n v="0"/>
    <x v="2"/>
    <x v="0"/>
  </r>
  <r>
    <n v="847"/>
    <s v="CA-2017-114300"/>
    <x v="313"/>
    <d v="2017-10-17T00:00:00"/>
    <s v="Standard Class"/>
    <x v="314"/>
    <x v="314"/>
    <x v="0"/>
    <s v="United States"/>
    <s v="Louisville"/>
    <x v="0"/>
    <n v="40214"/>
    <x v="0"/>
    <s v="TEC-PH-10001552"/>
    <x v="2"/>
    <s v="Phones"/>
    <s v="I Need's 3d Hello Kitty Hybrid Silicone Case Cover for HTC One X 4g with 3d Hello Kitty Stylus Pen Green/pink"/>
    <x v="784"/>
    <n v="7"/>
    <n v="0"/>
    <x v="809"/>
    <x v="0"/>
  </r>
  <r>
    <n v="848"/>
    <s v="CA-2017-114300"/>
    <x v="313"/>
    <d v="2017-10-17T00:00:00"/>
    <s v="Standard Class"/>
    <x v="314"/>
    <x v="314"/>
    <x v="0"/>
    <s v="United States"/>
    <s v="Louisville"/>
    <x v="0"/>
    <n v="40214"/>
    <x v="0"/>
    <s v="FUR-CH-10001891"/>
    <x v="0"/>
    <s v="Chairs"/>
    <s v="Global Deluxe Office Fabric Chairs"/>
    <x v="785"/>
    <n v="3"/>
    <n v="0"/>
    <x v="810"/>
    <x v="0"/>
  </r>
  <r>
    <n v="849"/>
    <s v="CA-2019-107503"/>
    <x v="314"/>
    <d v="2019-01-06T00:00:00"/>
    <s v="Standard Class"/>
    <x v="315"/>
    <x v="315"/>
    <x v="0"/>
    <s v="United States"/>
    <s v="Lorain"/>
    <x v="24"/>
    <n v="44052"/>
    <x v="3"/>
    <s v="FUR-FU-10003878"/>
    <x v="0"/>
    <s v="Furnishings"/>
    <s v="Linden 10&quot; Round Wall Clock, Black"/>
    <x v="786"/>
    <n v="4"/>
    <n v="0.2"/>
    <x v="811"/>
    <x v="0"/>
  </r>
  <r>
    <n v="850"/>
    <s v="CA-2016-107755"/>
    <x v="315"/>
    <d v="2016-02-12T00:00:00"/>
    <s v="Standard Class"/>
    <x v="316"/>
    <x v="316"/>
    <x v="1"/>
    <s v="United States"/>
    <s v="Linden"/>
    <x v="30"/>
    <n v="7036"/>
    <x v="3"/>
    <s v="TEC-AC-10000710"/>
    <x v="2"/>
    <s v="Accessories"/>
    <s v="Maxell DVD-RAM Discs"/>
    <x v="787"/>
    <n v="7"/>
    <n v="0"/>
    <x v="812"/>
    <x v="0"/>
  </r>
  <r>
    <n v="851"/>
    <s v="CA-2018-152534"/>
    <x v="23"/>
    <d v="2018-06-25T00:00:00"/>
    <s v="Second Class"/>
    <x v="317"/>
    <x v="317"/>
    <x v="1"/>
    <s v="United States"/>
    <s v="Salinas"/>
    <x v="1"/>
    <n v="93905"/>
    <x v="1"/>
    <s v="OFF-AR-10002335"/>
    <x v="1"/>
    <s v="Art"/>
    <s v="DIXON Oriole Pencils"/>
    <x v="788"/>
    <n v="2"/>
    <n v="0"/>
    <x v="813"/>
    <x v="0"/>
  </r>
  <r>
    <n v="852"/>
    <s v="CA-2018-152534"/>
    <x v="23"/>
    <d v="2018-06-25T00:00:00"/>
    <s v="Second Class"/>
    <x v="317"/>
    <x v="317"/>
    <x v="1"/>
    <s v="United States"/>
    <s v="Salinas"/>
    <x v="1"/>
    <n v="93905"/>
    <x v="1"/>
    <s v="OFF-PA-10001870"/>
    <x v="1"/>
    <s v="Paper"/>
    <s v="Xerox 202"/>
    <x v="789"/>
    <n v="6"/>
    <n v="0"/>
    <x v="814"/>
    <x v="0"/>
  </r>
  <r>
    <n v="853"/>
    <s v="CA-2018-113747"/>
    <x v="316"/>
    <d v="2018-06-04T00:00:00"/>
    <s v="Standard Class"/>
    <x v="104"/>
    <x v="104"/>
    <x v="0"/>
    <s v="United States"/>
    <s v="Jackson"/>
    <x v="35"/>
    <n v="39212"/>
    <x v="0"/>
    <s v="OFF-AR-10003373"/>
    <x v="1"/>
    <s v="Art"/>
    <s v="Boston School Pro Electric Pencil Sharpener, 1670"/>
    <x v="790"/>
    <n v="6"/>
    <n v="0"/>
    <x v="815"/>
    <x v="0"/>
  </r>
  <r>
    <n v="854"/>
    <s v="CA-2018-123274"/>
    <x v="317"/>
    <d v="2018-02-24T00:00:00"/>
    <s v="Standard Class"/>
    <x v="218"/>
    <x v="218"/>
    <x v="0"/>
    <s v="United States"/>
    <s v="New York City"/>
    <x v="15"/>
    <n v="10035"/>
    <x v="3"/>
    <s v="FUR-FU-10004090"/>
    <x v="0"/>
    <s v="Furnishings"/>
    <s v="Executive Impressions 14&quot; Contract Wall Clock"/>
    <x v="791"/>
    <n v="2"/>
    <n v="0"/>
    <x v="816"/>
    <x v="0"/>
  </r>
  <r>
    <n v="855"/>
    <s v="CA-2018-123274"/>
    <x v="317"/>
    <d v="2018-02-24T00:00:00"/>
    <s v="Standard Class"/>
    <x v="218"/>
    <x v="218"/>
    <x v="0"/>
    <s v="United States"/>
    <s v="New York City"/>
    <x v="15"/>
    <n v="10035"/>
    <x v="3"/>
    <s v="OFF-ST-10000736"/>
    <x v="1"/>
    <s v="Storage"/>
    <s v="Carina Double Wide Media Storage Towers in Natural &amp; Black"/>
    <x v="423"/>
    <n v="3"/>
    <n v="0"/>
    <x v="703"/>
    <x v="0"/>
  </r>
  <r>
    <n v="856"/>
    <s v="CA-2016-125612"/>
    <x v="93"/>
    <d v="2016-08-08T00:00:00"/>
    <s v="Standard Class"/>
    <x v="318"/>
    <x v="318"/>
    <x v="0"/>
    <s v="United States"/>
    <s v="New York City"/>
    <x v="15"/>
    <n v="10035"/>
    <x v="3"/>
    <s v="OFF-PA-10001019"/>
    <x v="1"/>
    <s v="Paper"/>
    <s v="Xerox 1884"/>
    <x v="792"/>
    <n v="2"/>
    <n v="0"/>
    <x v="817"/>
    <x v="0"/>
  </r>
  <r>
    <n v="857"/>
    <s v="CA-2016-125612"/>
    <x v="93"/>
    <d v="2016-08-08T00:00:00"/>
    <s v="Standard Class"/>
    <x v="318"/>
    <x v="318"/>
    <x v="0"/>
    <s v="United States"/>
    <s v="New York City"/>
    <x v="15"/>
    <n v="10035"/>
    <x v="3"/>
    <s v="OFF-SU-10002537"/>
    <x v="1"/>
    <s v="Supplies"/>
    <s v="Acme Box Cutter Scissors"/>
    <x v="793"/>
    <n v="10"/>
    <n v="0"/>
    <x v="818"/>
    <x v="0"/>
  </r>
  <r>
    <n v="858"/>
    <s v="CA-2016-125612"/>
    <x v="93"/>
    <d v="2016-08-08T00:00:00"/>
    <s v="Standard Class"/>
    <x v="318"/>
    <x v="318"/>
    <x v="0"/>
    <s v="United States"/>
    <s v="New York City"/>
    <x v="15"/>
    <n v="10035"/>
    <x v="3"/>
    <s v="OFF-ST-10003221"/>
    <x v="1"/>
    <s v="Storage"/>
    <s v="Staple magnet"/>
    <x v="794"/>
    <n v="2"/>
    <n v="0"/>
    <x v="819"/>
    <x v="0"/>
  </r>
  <r>
    <n v="859"/>
    <s v="CA-2019-161984"/>
    <x v="318"/>
    <d v="2019-04-15T00:00:00"/>
    <s v="Standard Class"/>
    <x v="319"/>
    <x v="319"/>
    <x v="2"/>
    <s v="United States"/>
    <s v="New Brunswick"/>
    <x v="30"/>
    <n v="8901"/>
    <x v="3"/>
    <s v="OFF-PA-10004569"/>
    <x v="1"/>
    <s v="Paper"/>
    <s v="Wirebound Message Books, Two 4 1/4&quot; x 5&quot; Forms per Page"/>
    <x v="245"/>
    <n v="1"/>
    <n v="0"/>
    <x v="247"/>
    <x v="0"/>
  </r>
  <r>
    <n v="860"/>
    <s v="CA-2019-161984"/>
    <x v="318"/>
    <d v="2019-04-15T00:00:00"/>
    <s v="Standard Class"/>
    <x v="319"/>
    <x v="319"/>
    <x v="2"/>
    <s v="United States"/>
    <s v="New Brunswick"/>
    <x v="30"/>
    <n v="8901"/>
    <x v="3"/>
    <s v="OFF-FA-10000624"/>
    <x v="1"/>
    <s v="Fasteners"/>
    <s v="OIC Binder Clips"/>
    <x v="181"/>
    <n v="2"/>
    <n v="0"/>
    <x v="317"/>
    <x v="0"/>
  </r>
  <r>
    <n v="861"/>
    <s v="CA-2016-133851"/>
    <x v="3"/>
    <d v="2016-06-16T00:00:00"/>
    <s v="Standard Class"/>
    <x v="320"/>
    <x v="320"/>
    <x v="0"/>
    <s v="United States"/>
    <s v="San Francisco"/>
    <x v="1"/>
    <n v="94122"/>
    <x v="1"/>
    <s v="OFF-SU-10001225"/>
    <x v="1"/>
    <s v="Supplies"/>
    <s v="Staple remover"/>
    <x v="351"/>
    <n v="2"/>
    <n v="0"/>
    <x v="359"/>
    <x v="0"/>
  </r>
  <r>
    <n v="862"/>
    <s v="CA-2016-133851"/>
    <x v="3"/>
    <d v="2016-06-16T00:00:00"/>
    <s v="Standard Class"/>
    <x v="320"/>
    <x v="320"/>
    <x v="0"/>
    <s v="United States"/>
    <s v="San Francisco"/>
    <x v="1"/>
    <n v="94122"/>
    <x v="1"/>
    <s v="OFF-AR-10003752"/>
    <x v="1"/>
    <s v="Art"/>
    <s v="Deluxe Chalkboard Eraser Cleaner"/>
    <x v="795"/>
    <n v="2"/>
    <n v="0"/>
    <x v="820"/>
    <x v="0"/>
  </r>
  <r>
    <n v="863"/>
    <s v="CA-2018-134474"/>
    <x v="319"/>
    <d v="2018-01-07T00:00:00"/>
    <s v="Second Class"/>
    <x v="295"/>
    <x v="295"/>
    <x v="1"/>
    <s v="United States"/>
    <s v="Jacksonville"/>
    <x v="2"/>
    <n v="32216"/>
    <x v="0"/>
    <s v="TEC-AC-10001714"/>
    <x v="2"/>
    <s v="Accessories"/>
    <s v="Logitech MX Performance Wireless Mouse"/>
    <x v="796"/>
    <n v="6"/>
    <n v="0.2"/>
    <x v="821"/>
    <x v="0"/>
  </r>
  <r>
    <n v="864"/>
    <s v="CA-2018-134474"/>
    <x v="319"/>
    <d v="2018-01-07T00:00:00"/>
    <s v="Second Class"/>
    <x v="295"/>
    <x v="295"/>
    <x v="1"/>
    <s v="United States"/>
    <s v="Jacksonville"/>
    <x v="2"/>
    <n v="32216"/>
    <x v="0"/>
    <s v="OFF-AR-10003958"/>
    <x v="1"/>
    <s v="Art"/>
    <s v="Newell 337"/>
    <x v="797"/>
    <n v="2"/>
    <n v="0.2"/>
    <x v="822"/>
    <x v="0"/>
  </r>
  <r>
    <n v="865"/>
    <s v="CA-2018-134474"/>
    <x v="319"/>
    <d v="2018-01-07T00:00:00"/>
    <s v="Second Class"/>
    <x v="295"/>
    <x v="295"/>
    <x v="1"/>
    <s v="United States"/>
    <s v="Jacksonville"/>
    <x v="2"/>
    <n v="32216"/>
    <x v="0"/>
    <s v="TEC-PH-10002923"/>
    <x v="2"/>
    <s v="Phones"/>
    <s v="Logitech B530 USB Headset - headset - Full size, Binaural"/>
    <x v="798"/>
    <n v="2"/>
    <n v="0.2"/>
    <x v="823"/>
    <x v="0"/>
  </r>
  <r>
    <n v="866"/>
    <s v="CA-2016-149020"/>
    <x v="320"/>
    <d v="2016-01-15T00:00:00"/>
    <s v="Standard Class"/>
    <x v="321"/>
    <x v="321"/>
    <x v="1"/>
    <s v="United States"/>
    <s v="Springfield"/>
    <x v="17"/>
    <n v="22153"/>
    <x v="0"/>
    <s v="OFF-LA-10004272"/>
    <x v="1"/>
    <s v="Labels"/>
    <s v="Avery 482"/>
    <x v="799"/>
    <n v="1"/>
    <n v="0"/>
    <x v="824"/>
    <x v="0"/>
  </r>
  <r>
    <n v="867"/>
    <s v="CA-2016-149020"/>
    <x v="320"/>
    <d v="2016-01-15T00:00:00"/>
    <s v="Standard Class"/>
    <x v="321"/>
    <x v="321"/>
    <x v="1"/>
    <s v="United States"/>
    <s v="Springfield"/>
    <x v="17"/>
    <n v="22153"/>
    <x v="0"/>
    <s v="FUR-FU-10000965"/>
    <x v="0"/>
    <s v="Furnishings"/>
    <s v="Howard Miller 11-1/2&quot; Diameter Ridgewood Wall Clock"/>
    <x v="800"/>
    <n v="1"/>
    <n v="0"/>
    <x v="825"/>
    <x v="0"/>
  </r>
  <r>
    <n v="868"/>
    <s v="CA-2018-134362"/>
    <x v="321"/>
    <d v="2018-10-02T00:00:00"/>
    <s v="First Class"/>
    <x v="322"/>
    <x v="322"/>
    <x v="1"/>
    <s v="United States"/>
    <s v="Philadelphia"/>
    <x v="9"/>
    <n v="19140"/>
    <x v="3"/>
    <s v="OFF-LA-10004853"/>
    <x v="1"/>
    <s v="Labels"/>
    <s v="Avery 483"/>
    <x v="801"/>
    <n v="4"/>
    <n v="0.2"/>
    <x v="826"/>
    <x v="0"/>
  </r>
  <r>
    <n v="869"/>
    <s v="CA-2016-136742"/>
    <x v="322"/>
    <d v="2016-04-10T00:00:00"/>
    <s v="Standard Class"/>
    <x v="323"/>
    <x v="323"/>
    <x v="1"/>
    <s v="United States"/>
    <s v="Lancaster"/>
    <x v="9"/>
    <n v="17602"/>
    <x v="3"/>
    <s v="OFF-BI-10003719"/>
    <x v="1"/>
    <s v="Binders"/>
    <s v="Large Capacity Hanging Post Binders"/>
    <x v="802"/>
    <n v="6"/>
    <n v="0.7"/>
    <x v="827"/>
    <x v="0"/>
  </r>
  <r>
    <n v="870"/>
    <s v="CA-2018-158099"/>
    <x v="323"/>
    <d v="2018-09-05T00:00:00"/>
    <s v="First Class"/>
    <x v="324"/>
    <x v="324"/>
    <x v="2"/>
    <s v="United States"/>
    <s v="Philadelphia"/>
    <x v="9"/>
    <n v="19143"/>
    <x v="3"/>
    <s v="OFF-BI-10000545"/>
    <x v="1"/>
    <s v="Binders"/>
    <s v="GBC Ibimaster 500 Manual ProClick Binding System"/>
    <x v="803"/>
    <n v="5"/>
    <n v="0.7"/>
    <x v="828"/>
    <x v="0"/>
  </r>
  <r>
    <n v="871"/>
    <s v="CA-2018-158099"/>
    <x v="323"/>
    <d v="2018-09-05T00:00:00"/>
    <s v="First Class"/>
    <x v="324"/>
    <x v="324"/>
    <x v="2"/>
    <s v="United States"/>
    <s v="Philadelphia"/>
    <x v="9"/>
    <n v="19143"/>
    <x v="3"/>
    <s v="TEC-PH-10002496"/>
    <x v="2"/>
    <s v="Phones"/>
    <s v="Cisco SPA301"/>
    <x v="804"/>
    <n v="3"/>
    <n v="0.4"/>
    <x v="829"/>
    <x v="0"/>
  </r>
  <r>
    <n v="872"/>
    <s v="CA-2017-131128"/>
    <x v="324"/>
    <d v="2017-10-20T00:00:00"/>
    <s v="First Class"/>
    <x v="14"/>
    <x v="14"/>
    <x v="0"/>
    <s v="United States"/>
    <s v="Concord"/>
    <x v="38"/>
    <n v="3301"/>
    <x v="3"/>
    <s v="OFF-PA-10003591"/>
    <x v="1"/>
    <s v="Paper"/>
    <s v="Southworth 100% Cotton The Best Paper"/>
    <x v="805"/>
    <n v="3"/>
    <n v="0"/>
    <x v="830"/>
    <x v="0"/>
  </r>
  <r>
    <n v="873"/>
    <s v="CA-2016-148488"/>
    <x v="325"/>
    <d v="2016-12-15T00:00:00"/>
    <s v="Standard Class"/>
    <x v="325"/>
    <x v="325"/>
    <x v="0"/>
    <s v="United States"/>
    <s v="New York City"/>
    <x v="15"/>
    <n v="10009"/>
    <x v="3"/>
    <s v="OFF-PA-10004470"/>
    <x v="1"/>
    <s v="Paper"/>
    <s v="Adams Write n' Stick Phone Message Book, 11&quot; X 5 1/4&quot;, 200 Messages"/>
    <x v="716"/>
    <n v="2"/>
    <n v="0"/>
    <x v="831"/>
    <x v="0"/>
  </r>
  <r>
    <n v="874"/>
    <s v="CA-2016-148488"/>
    <x v="325"/>
    <d v="2016-12-15T00:00:00"/>
    <s v="Standard Class"/>
    <x v="325"/>
    <x v="325"/>
    <x v="0"/>
    <s v="United States"/>
    <s v="New York City"/>
    <x v="15"/>
    <n v="10009"/>
    <x v="3"/>
    <s v="OFF-BI-10000315"/>
    <x v="1"/>
    <s v="Binders"/>
    <s v="Poly Designer Cover &amp; Back"/>
    <x v="806"/>
    <n v="7"/>
    <n v="0.2"/>
    <x v="832"/>
    <x v="0"/>
  </r>
  <r>
    <n v="875"/>
    <s v="CA-2019-114636"/>
    <x v="326"/>
    <d v="2019-08-29T00:00:00"/>
    <s v="Standard Class"/>
    <x v="315"/>
    <x v="315"/>
    <x v="0"/>
    <s v="United States"/>
    <s v="Charlotte"/>
    <x v="3"/>
    <n v="28205"/>
    <x v="0"/>
    <s v="OFF-PA-10001790"/>
    <x v="1"/>
    <s v="Paper"/>
    <s v="Xerox 1910"/>
    <x v="807"/>
    <n v="5"/>
    <n v="0.2"/>
    <x v="833"/>
    <x v="0"/>
  </r>
  <r>
    <n v="876"/>
    <s v="CA-2018-116736"/>
    <x v="327"/>
    <d v="2018-01-21T00:00:00"/>
    <s v="Standard Class"/>
    <x v="254"/>
    <x v="254"/>
    <x v="2"/>
    <s v="United States"/>
    <s v="Concord"/>
    <x v="38"/>
    <n v="3301"/>
    <x v="3"/>
    <s v="FUR-FU-10004017"/>
    <x v="0"/>
    <s v="Furnishings"/>
    <s v="Tenex Contemporary Contur Chairmats for Low and Medium Pile Carpet, Computer, 39&quot; x 49&quot;"/>
    <x v="808"/>
    <n v="3"/>
    <n v="0"/>
    <x v="834"/>
    <x v="1"/>
  </r>
  <r>
    <n v="877"/>
    <s v="CA-2018-116736"/>
    <x v="327"/>
    <d v="2018-01-21T00:00:00"/>
    <s v="Standard Class"/>
    <x v="254"/>
    <x v="254"/>
    <x v="2"/>
    <s v="United States"/>
    <s v="Concord"/>
    <x v="38"/>
    <n v="3301"/>
    <x v="3"/>
    <s v="TEC-AC-10003628"/>
    <x v="2"/>
    <s v="Accessories"/>
    <s v="Logitech 910-002974 M325 Wireless Mouse for Web Scrolling"/>
    <x v="809"/>
    <n v="1"/>
    <n v="0"/>
    <x v="835"/>
    <x v="1"/>
  </r>
  <r>
    <n v="878"/>
    <s v="CA-2018-116736"/>
    <x v="327"/>
    <d v="2018-01-21T00:00:00"/>
    <s v="Standard Class"/>
    <x v="254"/>
    <x v="254"/>
    <x v="2"/>
    <s v="United States"/>
    <s v="Concord"/>
    <x v="38"/>
    <n v="3301"/>
    <x v="3"/>
    <s v="TEC-AC-10002049"/>
    <x v="2"/>
    <s v="Accessories"/>
    <s v="Logitech G19 Programmable Gaming Keyboard"/>
    <x v="810"/>
    <n v="3"/>
    <n v="0"/>
    <x v="836"/>
    <x v="1"/>
  </r>
  <r>
    <n v="879"/>
    <s v="US-2016-158638"/>
    <x v="328"/>
    <d v="2016-09-21T00:00:00"/>
    <s v="Standard Class"/>
    <x v="326"/>
    <x v="326"/>
    <x v="2"/>
    <s v="United States"/>
    <s v="Philadelphia"/>
    <x v="9"/>
    <n v="19120"/>
    <x v="3"/>
    <s v="OFF-BI-10003712"/>
    <x v="1"/>
    <s v="Binders"/>
    <s v="Acco Pressboard Covers with Storage Hooks, 14 7/8&quot; x 11&quot;, Light Blue"/>
    <x v="811"/>
    <n v="4"/>
    <n v="0.7"/>
    <x v="837"/>
    <x v="0"/>
  </r>
  <r>
    <n v="880"/>
    <s v="CA-2019-111689"/>
    <x v="329"/>
    <d v="2019-12-02T00:00:00"/>
    <s v="Second Class"/>
    <x v="6"/>
    <x v="6"/>
    <x v="2"/>
    <s v="United States"/>
    <s v="New York City"/>
    <x v="15"/>
    <n v="10024"/>
    <x v="3"/>
    <s v="OFF-BI-10003984"/>
    <x v="1"/>
    <s v="Binders"/>
    <s v="Lock-Up Easel 'Spel-Binder'"/>
    <x v="812"/>
    <n v="3"/>
    <n v="0.2"/>
    <x v="838"/>
    <x v="0"/>
  </r>
  <r>
    <n v="881"/>
    <s v="CA-2019-111689"/>
    <x v="329"/>
    <d v="2019-12-02T00:00:00"/>
    <s v="Second Class"/>
    <x v="6"/>
    <x v="6"/>
    <x v="2"/>
    <s v="United States"/>
    <s v="New York City"/>
    <x v="15"/>
    <n v="10024"/>
    <x v="3"/>
    <s v="FUR-CH-10004287"/>
    <x v="0"/>
    <s v="Chairs"/>
    <s v="SAFCO Arco Folding Chair"/>
    <x v="813"/>
    <n v="5"/>
    <n v="0.1"/>
    <x v="839"/>
    <x v="0"/>
  </r>
  <r>
    <n v="882"/>
    <s v="CA-2017-129098"/>
    <x v="330"/>
    <d v="2017-10-13T00:00:00"/>
    <s v="Standard Class"/>
    <x v="54"/>
    <x v="54"/>
    <x v="0"/>
    <s v="United States"/>
    <s v="Springfield"/>
    <x v="17"/>
    <n v="22153"/>
    <x v="0"/>
    <s v="OFF-ST-10001321"/>
    <x v="1"/>
    <s v="Storage"/>
    <s v="Decoflex Hanging Personal Folder File, Blue"/>
    <x v="117"/>
    <n v="2"/>
    <n v="0"/>
    <x v="840"/>
    <x v="0"/>
  </r>
  <r>
    <n v="883"/>
    <s v="US-2019-123463"/>
    <x v="331"/>
    <d v="2019-12-23T00:00:00"/>
    <s v="Same Day"/>
    <x v="47"/>
    <x v="47"/>
    <x v="0"/>
    <s v="United States"/>
    <s v="San Francisco"/>
    <x v="1"/>
    <n v="94109"/>
    <x v="1"/>
    <s v="OFF-AR-10001118"/>
    <x v="1"/>
    <s v="Art"/>
    <s v="Binney &amp; Smith Crayola Metallic Crayons, 16-Color Pack"/>
    <x v="814"/>
    <n v="4"/>
    <n v="0"/>
    <x v="841"/>
    <x v="0"/>
  </r>
  <r>
    <n v="884"/>
    <s v="CA-2018-165148"/>
    <x v="332"/>
    <d v="2018-10-24T00:00:00"/>
    <s v="First Class"/>
    <x v="327"/>
    <x v="327"/>
    <x v="2"/>
    <s v="United States"/>
    <s v="Detroit"/>
    <x v="12"/>
    <n v="48227"/>
    <x v="2"/>
    <s v="FUR-FU-10000732"/>
    <x v="0"/>
    <s v="Furnishings"/>
    <s v="Eldon 200 Class Desk Accessories"/>
    <x v="815"/>
    <n v="5"/>
    <n v="0"/>
    <x v="842"/>
    <x v="0"/>
  </r>
  <r>
    <n v="885"/>
    <s v="CA-2016-134061"/>
    <x v="333"/>
    <d v="2016-05-04T00:00:00"/>
    <s v="Standard Class"/>
    <x v="328"/>
    <x v="328"/>
    <x v="0"/>
    <s v="United States"/>
    <s v="Rochester"/>
    <x v="15"/>
    <n v="14609"/>
    <x v="3"/>
    <s v="FUR-FU-10001424"/>
    <x v="0"/>
    <s v="Furnishings"/>
    <s v="Dax Clear Box Frame"/>
    <x v="45"/>
    <n v="2"/>
    <n v="0"/>
    <x v="843"/>
    <x v="0"/>
  </r>
  <r>
    <n v="886"/>
    <s v="CA-2017-143602"/>
    <x v="334"/>
    <d v="2017-04-28T00:00:00"/>
    <s v="Second Class"/>
    <x v="329"/>
    <x v="329"/>
    <x v="1"/>
    <s v="United States"/>
    <s v="Los Angeles"/>
    <x v="1"/>
    <n v="90045"/>
    <x v="1"/>
    <s v="OFF-BI-10002071"/>
    <x v="1"/>
    <s v="Binders"/>
    <s v="Fellowes Black Plastic Comb Bindings"/>
    <x v="816"/>
    <n v="3"/>
    <n v="0.2"/>
    <x v="844"/>
    <x v="1"/>
  </r>
  <r>
    <n v="887"/>
    <s v="CA-2019-115364"/>
    <x v="335"/>
    <d v="2019-07-02T00:00:00"/>
    <s v="Standard Class"/>
    <x v="220"/>
    <x v="220"/>
    <x v="0"/>
    <s v="United States"/>
    <s v="San Diego"/>
    <x v="1"/>
    <n v="92105"/>
    <x v="1"/>
    <s v="OFF-ST-10002486"/>
    <x v="1"/>
    <s v="Storage"/>
    <s v="Eldon Shelf Savers Cubes and Bins"/>
    <x v="817"/>
    <n v="12"/>
    <n v="0"/>
    <x v="845"/>
    <x v="0"/>
  </r>
  <r>
    <n v="888"/>
    <s v="CA-2019-150707"/>
    <x v="336"/>
    <d v="2019-10-19T00:00:00"/>
    <s v="Standard Class"/>
    <x v="330"/>
    <x v="330"/>
    <x v="2"/>
    <s v="United States"/>
    <s v="Columbia"/>
    <x v="39"/>
    <n v="21044"/>
    <x v="3"/>
    <s v="OFF-BI-10001078"/>
    <x v="1"/>
    <s v="Binders"/>
    <s v="Acco PRESSTEX Data Binder with Storage Hooks, Dark Blue, 14 7/8&quot; X 11&quot;"/>
    <x v="818"/>
    <n v="7"/>
    <n v="0"/>
    <x v="846"/>
    <x v="0"/>
  </r>
  <r>
    <n v="889"/>
    <s v="CA-2016-104976"/>
    <x v="337"/>
    <d v="2016-12-16T00:00:00"/>
    <s v="Standard Class"/>
    <x v="316"/>
    <x v="316"/>
    <x v="1"/>
    <s v="United States"/>
    <s v="San Francisco"/>
    <x v="1"/>
    <n v="94122"/>
    <x v="1"/>
    <s v="OFF-PA-10003845"/>
    <x v="1"/>
    <s v="Paper"/>
    <s v="Xerox 1987"/>
    <x v="819"/>
    <n v="6"/>
    <n v="0"/>
    <x v="847"/>
    <x v="0"/>
  </r>
  <r>
    <n v="890"/>
    <s v="CA-2019-132934"/>
    <x v="308"/>
    <d v="2019-06-26T00:00:00"/>
    <s v="Standard Class"/>
    <x v="188"/>
    <x v="188"/>
    <x v="0"/>
    <s v="United States"/>
    <s v="New Rochelle"/>
    <x v="15"/>
    <n v="10801"/>
    <x v="3"/>
    <s v="TEC-AC-10000927"/>
    <x v="2"/>
    <s v="Accessories"/>
    <s v="Anker Ultrathin Bluetooth Wireless Keyboard Aluminum Cover with Stand"/>
    <x v="179"/>
    <n v="5"/>
    <n v="0"/>
    <x v="848"/>
    <x v="0"/>
  </r>
  <r>
    <n v="891"/>
    <s v="CA-2019-132934"/>
    <x v="308"/>
    <d v="2019-06-26T00:00:00"/>
    <s v="Standard Class"/>
    <x v="188"/>
    <x v="188"/>
    <x v="0"/>
    <s v="United States"/>
    <s v="New Rochelle"/>
    <x v="15"/>
    <n v="10801"/>
    <x v="3"/>
    <s v="OFF-BI-10001098"/>
    <x v="1"/>
    <s v="Binders"/>
    <s v="Acco D-Ring Binder w/DublLock"/>
    <x v="96"/>
    <n v="3"/>
    <n v="0.2"/>
    <x v="449"/>
    <x v="0"/>
  </r>
  <r>
    <n v="892"/>
    <s v="CA-2019-133256"/>
    <x v="335"/>
    <d v="2019-06-27T00:00:00"/>
    <s v="First Class"/>
    <x v="274"/>
    <x v="274"/>
    <x v="2"/>
    <s v="United States"/>
    <s v="Detroit"/>
    <x v="12"/>
    <n v="48227"/>
    <x v="2"/>
    <s v="OFF-PA-10001622"/>
    <x v="1"/>
    <s v="Paper"/>
    <s v="Ampad Poly Cover Wirebound Steno Book, 6&quot; x 9&quot; Assorted Colors, Gregg Ruled"/>
    <x v="820"/>
    <n v="1"/>
    <n v="0"/>
    <x v="849"/>
    <x v="0"/>
  </r>
  <r>
    <n v="893"/>
    <s v="CA-2019-133256"/>
    <x v="335"/>
    <d v="2019-06-27T00:00:00"/>
    <s v="First Class"/>
    <x v="274"/>
    <x v="274"/>
    <x v="2"/>
    <s v="United States"/>
    <s v="Detroit"/>
    <x v="12"/>
    <n v="48227"/>
    <x v="2"/>
    <s v="OFF-AR-10003158"/>
    <x v="1"/>
    <s v="Art"/>
    <s v="Fluorescent Highlighters by Dixon"/>
    <x v="204"/>
    <n v="4"/>
    <n v="0"/>
    <x v="850"/>
    <x v="0"/>
  </r>
  <r>
    <n v="894"/>
    <s v="CA-2019-133256"/>
    <x v="335"/>
    <d v="2019-06-27T00:00:00"/>
    <s v="First Class"/>
    <x v="274"/>
    <x v="274"/>
    <x v="2"/>
    <s v="United States"/>
    <s v="Detroit"/>
    <x v="12"/>
    <n v="48227"/>
    <x v="2"/>
    <s v="TEC-PH-10002660"/>
    <x v="2"/>
    <s v="Phones"/>
    <s v="Nortel Networks T7316 E Nt8 B27"/>
    <x v="821"/>
    <n v="8"/>
    <n v="0"/>
    <x v="851"/>
    <x v="0"/>
  </r>
  <r>
    <n v="895"/>
    <s v="CA-2018-105494"/>
    <x v="338"/>
    <d v="2018-11-12T00:00:00"/>
    <s v="First Class"/>
    <x v="331"/>
    <x v="331"/>
    <x v="1"/>
    <s v="United States"/>
    <s v="San Francisco"/>
    <x v="1"/>
    <n v="94122"/>
    <x v="1"/>
    <s v="OFF-ST-10002205"/>
    <x v="1"/>
    <s v="Storage"/>
    <s v="File Shuttle I and Handi-File"/>
    <x v="822"/>
    <n v="7"/>
    <n v="0"/>
    <x v="852"/>
    <x v="0"/>
  </r>
  <r>
    <n v="896"/>
    <s v="CA-2018-105494"/>
    <x v="338"/>
    <d v="2018-11-12T00:00:00"/>
    <s v="First Class"/>
    <x v="331"/>
    <x v="331"/>
    <x v="1"/>
    <s v="United States"/>
    <s v="San Francisco"/>
    <x v="1"/>
    <n v="94122"/>
    <x v="1"/>
    <s v="OFF-BI-10003364"/>
    <x v="1"/>
    <s v="Binders"/>
    <s v="Binding Machine Supplies"/>
    <x v="823"/>
    <n v="3"/>
    <n v="0.2"/>
    <x v="853"/>
    <x v="0"/>
  </r>
  <r>
    <n v="897"/>
    <s v="CA-2018-140634"/>
    <x v="339"/>
    <d v="2018-10-06T00:00:00"/>
    <s v="Second Class"/>
    <x v="332"/>
    <x v="332"/>
    <x v="0"/>
    <s v="United States"/>
    <s v="Houston"/>
    <x v="5"/>
    <n v="77095"/>
    <x v="2"/>
    <s v="OFF-EN-10001099"/>
    <x v="1"/>
    <s v="Envelopes"/>
    <s v="Staple envelope"/>
    <x v="824"/>
    <n v="2"/>
    <n v="0.2"/>
    <x v="854"/>
    <x v="0"/>
  </r>
  <r>
    <n v="898"/>
    <s v="CA-2016-144407"/>
    <x v="340"/>
    <d v="2016-09-15T00:00:00"/>
    <s v="Standard Class"/>
    <x v="333"/>
    <x v="333"/>
    <x v="0"/>
    <s v="United States"/>
    <s v="Detroit"/>
    <x v="12"/>
    <n v="48227"/>
    <x v="2"/>
    <s v="OFF-LA-10003923"/>
    <x v="1"/>
    <s v="Labels"/>
    <s v="Alphabetical Labels for Top Tab Filing"/>
    <x v="825"/>
    <n v="7"/>
    <n v="0"/>
    <x v="855"/>
    <x v="0"/>
  </r>
  <r>
    <n v="899"/>
    <s v="CA-2019-160983"/>
    <x v="341"/>
    <d v="2019-10-31T00:00:00"/>
    <s v="Second Class"/>
    <x v="334"/>
    <x v="334"/>
    <x v="1"/>
    <s v="United States"/>
    <s v="Auburn"/>
    <x v="15"/>
    <n v="13021"/>
    <x v="3"/>
    <s v="OFF-PA-10002250"/>
    <x v="1"/>
    <s v="Paper"/>
    <s v="Things To Do Today Pad"/>
    <x v="826"/>
    <n v="8"/>
    <n v="0"/>
    <x v="856"/>
    <x v="0"/>
  </r>
  <r>
    <n v="900"/>
    <s v="US-2018-114622"/>
    <x v="342"/>
    <d v="2018-04-12T00:00:00"/>
    <s v="First Class"/>
    <x v="335"/>
    <x v="335"/>
    <x v="1"/>
    <s v="United States"/>
    <s v="Springfield"/>
    <x v="24"/>
    <n v="45503"/>
    <x v="3"/>
    <s v="OFF-BI-10004716"/>
    <x v="1"/>
    <s v="Binders"/>
    <s v="Wilson Jones Hanging Recycled Pressboard Data Binders"/>
    <x v="827"/>
    <n v="2"/>
    <n v="0.7"/>
    <x v="857"/>
    <x v="0"/>
  </r>
  <r>
    <n v="901"/>
    <s v="CA-2019-150959"/>
    <x v="343"/>
    <d v="2019-11-13T00:00:00"/>
    <s v="First Class"/>
    <x v="143"/>
    <x v="143"/>
    <x v="0"/>
    <s v="United States"/>
    <s v="Garland"/>
    <x v="5"/>
    <n v="75043"/>
    <x v="2"/>
    <s v="OFF-LA-10001045"/>
    <x v="1"/>
    <s v="Labels"/>
    <s v="Permanent Self-Adhesive File Folder Labels for Typewriters by Universal"/>
    <x v="828"/>
    <n v="5"/>
    <n v="0.2"/>
    <x v="858"/>
    <x v="0"/>
  </r>
  <r>
    <n v="902"/>
    <s v="CA-2019-150959"/>
    <x v="343"/>
    <d v="2019-11-13T00:00:00"/>
    <s v="First Class"/>
    <x v="143"/>
    <x v="143"/>
    <x v="0"/>
    <s v="United States"/>
    <s v="Garland"/>
    <x v="5"/>
    <n v="75043"/>
    <x v="2"/>
    <s v="OFF-BI-10001510"/>
    <x v="1"/>
    <s v="Binders"/>
    <s v="Deluxe Heavy-Duty Vinyl Round Ring Binder"/>
    <x v="829"/>
    <n v="4"/>
    <n v="0.8"/>
    <x v="859"/>
    <x v="0"/>
  </r>
  <r>
    <n v="903"/>
    <s v="CA-2019-132353"/>
    <x v="175"/>
    <d v="2019-09-17T00:00:00"/>
    <s v="First Class"/>
    <x v="72"/>
    <x v="72"/>
    <x v="0"/>
    <s v="United States"/>
    <s v="Chicago"/>
    <x v="10"/>
    <n v="60653"/>
    <x v="2"/>
    <s v="TEC-PH-10004536"/>
    <x v="2"/>
    <s v="Phones"/>
    <s v="Avaya 5420 Digital phone"/>
    <x v="830"/>
    <n v="3"/>
    <n v="0.2"/>
    <x v="860"/>
    <x v="0"/>
  </r>
  <r>
    <n v="904"/>
    <s v="CA-2018-130477"/>
    <x v="143"/>
    <d v="2018-04-12T00:00:00"/>
    <s v="Standard Class"/>
    <x v="95"/>
    <x v="95"/>
    <x v="0"/>
    <s v="United States"/>
    <s v="Los Angeles"/>
    <x v="1"/>
    <n v="90032"/>
    <x v="1"/>
    <s v="OFF-PA-10002947"/>
    <x v="1"/>
    <s v="Paper"/>
    <s v="Xerox 1923"/>
    <x v="130"/>
    <n v="3"/>
    <n v="0"/>
    <x v="132"/>
    <x v="1"/>
  </r>
  <r>
    <n v="905"/>
    <s v="CA-2018-130477"/>
    <x v="143"/>
    <d v="2018-04-12T00:00:00"/>
    <s v="Standard Class"/>
    <x v="95"/>
    <x v="95"/>
    <x v="0"/>
    <s v="United States"/>
    <s v="Los Angeles"/>
    <x v="1"/>
    <n v="90032"/>
    <x v="1"/>
    <s v="OFF-ST-10002583"/>
    <x v="1"/>
    <s v="Storage"/>
    <s v="Fellowes Neat Ideas Storage Cubes"/>
    <x v="647"/>
    <n v="2"/>
    <n v="0"/>
    <x v="659"/>
    <x v="1"/>
  </r>
  <r>
    <n v="906"/>
    <s v="CA-2018-130477"/>
    <x v="143"/>
    <d v="2018-04-12T00:00:00"/>
    <s v="Standard Class"/>
    <x v="95"/>
    <x v="95"/>
    <x v="0"/>
    <s v="United States"/>
    <s v="Los Angeles"/>
    <x v="1"/>
    <n v="90032"/>
    <x v="1"/>
    <s v="OFF-PA-10000019"/>
    <x v="1"/>
    <s v="Paper"/>
    <s v="Xerox 1931"/>
    <x v="91"/>
    <n v="2"/>
    <n v="0"/>
    <x v="91"/>
    <x v="1"/>
  </r>
  <r>
    <n v="907"/>
    <s v="CA-2019-143259"/>
    <x v="247"/>
    <d v="2020-01-03T00:00:00"/>
    <s v="Standard Class"/>
    <x v="22"/>
    <x v="22"/>
    <x v="0"/>
    <s v="United States"/>
    <s v="New York City"/>
    <x v="15"/>
    <n v="10009"/>
    <x v="3"/>
    <s v="FUR-BO-10003441"/>
    <x v="0"/>
    <s v="Bookcases"/>
    <s v="Bush Westfield Collection Bookcases, Fully Assembled"/>
    <x v="831"/>
    <n v="4"/>
    <n v="0.2"/>
    <x v="861"/>
    <x v="0"/>
  </r>
  <r>
    <n v="908"/>
    <s v="CA-2019-143259"/>
    <x v="247"/>
    <d v="2020-01-03T00:00:00"/>
    <s v="Standard Class"/>
    <x v="22"/>
    <x v="22"/>
    <x v="0"/>
    <s v="United States"/>
    <s v="New York City"/>
    <x v="15"/>
    <n v="10009"/>
    <x v="3"/>
    <s v="TEC-PH-10004774"/>
    <x v="2"/>
    <s v="Phones"/>
    <s v="Gear Head AU3700S Headset"/>
    <x v="832"/>
    <n v="7"/>
    <n v="0"/>
    <x v="862"/>
    <x v="0"/>
  </r>
  <r>
    <n v="909"/>
    <s v="CA-2019-143259"/>
    <x v="247"/>
    <d v="2020-01-03T00:00:00"/>
    <s v="Standard Class"/>
    <x v="22"/>
    <x v="22"/>
    <x v="0"/>
    <s v="United States"/>
    <s v="New York City"/>
    <x v="15"/>
    <n v="10009"/>
    <x v="3"/>
    <s v="OFF-BI-10003684"/>
    <x v="1"/>
    <s v="Binders"/>
    <s v="Wilson Jones Legal Size Ring Binders"/>
    <x v="833"/>
    <n v="3"/>
    <n v="0.2"/>
    <x v="863"/>
    <x v="0"/>
  </r>
  <r>
    <n v="910"/>
    <s v="CA-2019-137596"/>
    <x v="264"/>
    <d v="2019-09-07T00:00:00"/>
    <s v="Standard Class"/>
    <x v="336"/>
    <x v="336"/>
    <x v="2"/>
    <s v="United States"/>
    <s v="Jackson"/>
    <x v="12"/>
    <n v="49201"/>
    <x v="2"/>
    <s v="TEC-PH-10001494"/>
    <x v="2"/>
    <s v="Phones"/>
    <s v="Polycom CX600 IP Phone VoIP phone"/>
    <x v="834"/>
    <n v="4"/>
    <n v="0"/>
    <x v="864"/>
    <x v="0"/>
  </r>
  <r>
    <n v="911"/>
    <s v="CA-2019-137596"/>
    <x v="264"/>
    <d v="2019-09-07T00:00:00"/>
    <s v="Standard Class"/>
    <x v="336"/>
    <x v="336"/>
    <x v="2"/>
    <s v="United States"/>
    <s v="Jackson"/>
    <x v="12"/>
    <n v="49201"/>
    <x v="2"/>
    <s v="TEC-AC-10004666"/>
    <x v="2"/>
    <s v="Accessories"/>
    <s v="Maxell iVDR EX 500GB Cartridge"/>
    <x v="835"/>
    <n v="7"/>
    <n v="0"/>
    <x v="865"/>
    <x v="0"/>
  </r>
  <r>
    <n v="912"/>
    <s v="CA-2019-137596"/>
    <x v="264"/>
    <d v="2019-09-07T00:00:00"/>
    <s v="Standard Class"/>
    <x v="336"/>
    <x v="336"/>
    <x v="2"/>
    <s v="United States"/>
    <s v="Jackson"/>
    <x v="12"/>
    <n v="49201"/>
    <x v="2"/>
    <s v="OFF-ST-10003816"/>
    <x v="1"/>
    <s v="Storage"/>
    <s v="Fellowes High-Stak Drawer Files"/>
    <x v="836"/>
    <n v="2"/>
    <n v="0"/>
    <x v="866"/>
    <x v="0"/>
  </r>
  <r>
    <n v="913"/>
    <s v="CA-2017-133627"/>
    <x v="70"/>
    <d v="2017-06-07T00:00:00"/>
    <s v="Standard Class"/>
    <x v="337"/>
    <x v="337"/>
    <x v="2"/>
    <s v="United States"/>
    <s v="Norwich"/>
    <x v="29"/>
    <n v="6360"/>
    <x v="3"/>
    <s v="FUR-FU-10001935"/>
    <x v="0"/>
    <s v="Furnishings"/>
    <s v="3M Hangers With Command Adhesive"/>
    <x v="500"/>
    <n v="6"/>
    <n v="0"/>
    <x v="867"/>
    <x v="0"/>
  </r>
  <r>
    <n v="914"/>
    <s v="CA-2019-102519"/>
    <x v="344"/>
    <d v="2019-11-29T00:00:00"/>
    <s v="First Class"/>
    <x v="312"/>
    <x v="312"/>
    <x v="1"/>
    <s v="United States"/>
    <s v="Milwaukee"/>
    <x v="6"/>
    <n v="53209"/>
    <x v="2"/>
    <s v="FUR-FU-10004091"/>
    <x v="0"/>
    <s v="Furnishings"/>
    <s v="Howard Miller 13&quot; Diameter Goldtone Round Wall Clock"/>
    <x v="837"/>
    <n v="1"/>
    <n v="0"/>
    <x v="868"/>
    <x v="1"/>
  </r>
  <r>
    <n v="915"/>
    <s v="CA-2019-102519"/>
    <x v="344"/>
    <d v="2019-11-29T00:00:00"/>
    <s v="First Class"/>
    <x v="312"/>
    <x v="312"/>
    <x v="1"/>
    <s v="United States"/>
    <s v="Milwaukee"/>
    <x v="6"/>
    <n v="53209"/>
    <x v="2"/>
    <s v="TEC-AC-10001772"/>
    <x v="2"/>
    <s v="Accessories"/>
    <s v="Memorex Mini Travel Drive 16 GB USB 2.0 Flash Drive"/>
    <x v="838"/>
    <n v="9"/>
    <n v="0"/>
    <x v="869"/>
    <x v="1"/>
  </r>
  <r>
    <n v="916"/>
    <s v="US-2016-141215"/>
    <x v="345"/>
    <d v="2016-06-21T00:00:00"/>
    <s v="Standard Class"/>
    <x v="126"/>
    <x v="126"/>
    <x v="1"/>
    <s v="United States"/>
    <s v="San Antonio"/>
    <x v="5"/>
    <n v="78207"/>
    <x v="2"/>
    <s v="FUR-TA-10001520"/>
    <x v="0"/>
    <s v="Tables"/>
    <s v="Lesro Sheffield Collection Coffee Table, End Table, Center Table, Corner Table"/>
    <x v="839"/>
    <n v="2"/>
    <n v="0.3"/>
    <x v="870"/>
    <x v="0"/>
  </r>
  <r>
    <n v="917"/>
    <s v="US-2016-141215"/>
    <x v="345"/>
    <d v="2016-06-21T00:00:00"/>
    <s v="Standard Class"/>
    <x v="126"/>
    <x v="126"/>
    <x v="1"/>
    <s v="United States"/>
    <s v="San Antonio"/>
    <x v="5"/>
    <n v="78207"/>
    <x v="2"/>
    <s v="FUR-CH-10003379"/>
    <x v="0"/>
    <s v="Chairs"/>
    <s v="Global Commerce Series High-Back Swivel/Tilt Chairs"/>
    <x v="840"/>
    <n v="4"/>
    <n v="0.3"/>
    <x v="871"/>
    <x v="0"/>
  </r>
  <r>
    <n v="918"/>
    <s v="US-2016-141215"/>
    <x v="345"/>
    <d v="2016-06-21T00:00:00"/>
    <s v="Standard Class"/>
    <x v="126"/>
    <x v="126"/>
    <x v="1"/>
    <s v="United States"/>
    <s v="San Antonio"/>
    <x v="5"/>
    <n v="78207"/>
    <x v="2"/>
    <s v="OFF-BI-10002706"/>
    <x v="1"/>
    <s v="Binders"/>
    <s v="Avery Premier Heavy-Duty Binder with Round Locking Rings"/>
    <x v="841"/>
    <n v="3"/>
    <n v="0.8"/>
    <x v="872"/>
    <x v="0"/>
  </r>
  <r>
    <n v="919"/>
    <s v="CA-2018-165218"/>
    <x v="346"/>
    <d v="2018-03-11T00:00:00"/>
    <s v="Standard Class"/>
    <x v="338"/>
    <x v="338"/>
    <x v="1"/>
    <s v="United States"/>
    <s v="Dallas"/>
    <x v="5"/>
    <n v="75220"/>
    <x v="2"/>
    <s v="OFF-EN-10000056"/>
    <x v="1"/>
    <s v="Envelopes"/>
    <s v="Cameo Buff Policy Envelopes"/>
    <x v="842"/>
    <n v="3"/>
    <n v="0.2"/>
    <x v="873"/>
    <x v="0"/>
  </r>
  <r>
    <n v="920"/>
    <s v="CA-2018-165218"/>
    <x v="346"/>
    <d v="2018-03-11T00:00:00"/>
    <s v="Standard Class"/>
    <x v="338"/>
    <x v="338"/>
    <x v="1"/>
    <s v="United States"/>
    <s v="Dallas"/>
    <x v="5"/>
    <n v="75220"/>
    <x v="2"/>
    <s v="OFF-ST-10001558"/>
    <x v="1"/>
    <s v="Storage"/>
    <s v="Acco Perma 4000 Stacking Storage Drawers"/>
    <x v="843"/>
    <n v="1"/>
    <n v="0.2"/>
    <x v="874"/>
    <x v="0"/>
  </r>
  <r>
    <n v="921"/>
    <s v="CA-2016-138296"/>
    <x v="29"/>
    <d v="2016-12-12T00:00:00"/>
    <s v="Standard Class"/>
    <x v="116"/>
    <x v="116"/>
    <x v="0"/>
    <s v="United States"/>
    <s v="Alexandria"/>
    <x v="17"/>
    <n v="22304"/>
    <x v="0"/>
    <s v="OFF-ST-10002444"/>
    <x v="1"/>
    <s v="Storage"/>
    <s v="Recycled Eldon Regeneration Jumbo File"/>
    <x v="335"/>
    <n v="2"/>
    <n v="0"/>
    <x v="727"/>
    <x v="0"/>
  </r>
  <r>
    <n v="922"/>
    <s v="CA-2017-111164"/>
    <x v="347"/>
    <d v="2017-04-15T00:00:00"/>
    <s v="Standard Class"/>
    <x v="339"/>
    <x v="339"/>
    <x v="0"/>
    <s v="United States"/>
    <s v="New York City"/>
    <x v="15"/>
    <n v="10009"/>
    <x v="3"/>
    <s v="TEC-AC-10002473"/>
    <x v="2"/>
    <s v="Accessories"/>
    <s v="Maxell 4.7GB DVD-R"/>
    <x v="844"/>
    <n v="3"/>
    <n v="0"/>
    <x v="875"/>
    <x v="0"/>
  </r>
  <r>
    <n v="923"/>
    <s v="CA-2017-111164"/>
    <x v="347"/>
    <d v="2017-04-15T00:00:00"/>
    <s v="Standard Class"/>
    <x v="339"/>
    <x v="339"/>
    <x v="0"/>
    <s v="United States"/>
    <s v="New York City"/>
    <x v="15"/>
    <n v="10009"/>
    <x v="3"/>
    <s v="TEC-PH-10004531"/>
    <x v="2"/>
    <s v="Phones"/>
    <s v="OtterBox Commuter Series Case - iPhone 5 &amp; 5s"/>
    <x v="845"/>
    <n v="1"/>
    <n v="0"/>
    <x v="876"/>
    <x v="0"/>
  </r>
  <r>
    <n v="924"/>
    <s v="CA-2017-111164"/>
    <x v="347"/>
    <d v="2017-04-15T00:00:00"/>
    <s v="Standard Class"/>
    <x v="339"/>
    <x v="339"/>
    <x v="0"/>
    <s v="United States"/>
    <s v="New York City"/>
    <x v="15"/>
    <n v="10009"/>
    <x v="3"/>
    <s v="OFF-AP-10004487"/>
    <x v="1"/>
    <s v="Appliances"/>
    <s v="Kensington 4 Outlet MasterPiece Compact Power Control Center"/>
    <x v="846"/>
    <n v="5"/>
    <n v="0"/>
    <x v="877"/>
    <x v="0"/>
  </r>
  <r>
    <n v="925"/>
    <s v="CA-2018-149797"/>
    <x v="306"/>
    <d v="2018-09-20T00:00:00"/>
    <s v="Standard Class"/>
    <x v="340"/>
    <x v="340"/>
    <x v="1"/>
    <s v="United States"/>
    <s v="New York City"/>
    <x v="15"/>
    <n v="10011"/>
    <x v="3"/>
    <s v="OFF-BI-10003650"/>
    <x v="1"/>
    <s v="Binders"/>
    <s v="GBC DocuBind 300 Electric Binding Machine"/>
    <x v="847"/>
    <n v="2"/>
    <n v="0.2"/>
    <x v="878"/>
    <x v="0"/>
  </r>
  <r>
    <n v="926"/>
    <s v="CA-2016-132962"/>
    <x v="103"/>
    <d v="2016-09-16T00:00:00"/>
    <s v="First Class"/>
    <x v="341"/>
    <x v="341"/>
    <x v="0"/>
    <s v="United States"/>
    <s v="Philadelphia"/>
    <x v="9"/>
    <n v="19143"/>
    <x v="3"/>
    <s v="OFF-PA-10003543"/>
    <x v="1"/>
    <s v="Paper"/>
    <s v="Xerox 1985"/>
    <x v="12"/>
    <n v="3"/>
    <n v="0.2"/>
    <x v="12"/>
    <x v="0"/>
  </r>
  <r>
    <n v="927"/>
    <s v="CA-2016-132962"/>
    <x v="103"/>
    <d v="2016-09-16T00:00:00"/>
    <s v="First Class"/>
    <x v="341"/>
    <x v="341"/>
    <x v="0"/>
    <s v="United States"/>
    <s v="Philadelphia"/>
    <x v="9"/>
    <n v="19143"/>
    <x v="3"/>
    <s v="TEC-AC-10004353"/>
    <x v="2"/>
    <s v="Accessories"/>
    <s v="Hypercom P1300 Pinpad"/>
    <x v="848"/>
    <n v="5"/>
    <n v="0.2"/>
    <x v="879"/>
    <x v="0"/>
  </r>
  <r>
    <n v="928"/>
    <s v="CA-2017-115091"/>
    <x v="348"/>
    <d v="2017-10-09T00:00:00"/>
    <s v="Standard Class"/>
    <x v="342"/>
    <x v="342"/>
    <x v="2"/>
    <s v="United States"/>
    <s v="Springfield"/>
    <x v="17"/>
    <n v="22153"/>
    <x v="0"/>
    <s v="OFF-AR-10000658"/>
    <x v="1"/>
    <s v="Art"/>
    <s v="Newell 324"/>
    <x v="849"/>
    <n v="4"/>
    <n v="0"/>
    <x v="880"/>
    <x v="0"/>
  </r>
  <r>
    <n v="929"/>
    <s v="CA-2017-115091"/>
    <x v="348"/>
    <d v="2017-10-09T00:00:00"/>
    <s v="Standard Class"/>
    <x v="342"/>
    <x v="342"/>
    <x v="2"/>
    <s v="United States"/>
    <s v="Springfield"/>
    <x v="17"/>
    <n v="22153"/>
    <x v="0"/>
    <s v="OFF-AP-10000696"/>
    <x v="1"/>
    <s v="Appliances"/>
    <s v="Holmes Odor Grabber"/>
    <x v="850"/>
    <n v="2"/>
    <n v="0"/>
    <x v="881"/>
    <x v="0"/>
  </r>
  <r>
    <n v="930"/>
    <s v="CA-2019-144932"/>
    <x v="349"/>
    <d v="2019-04-17T00:00:00"/>
    <s v="First Class"/>
    <x v="269"/>
    <x v="269"/>
    <x v="0"/>
    <s v="United States"/>
    <s v="Toledo"/>
    <x v="24"/>
    <n v="43615"/>
    <x v="3"/>
    <s v="OFF-AR-10003560"/>
    <x v="1"/>
    <s v="Art"/>
    <s v="Zebra Zazzle Fluorescent Highlighters"/>
    <x v="851"/>
    <n v="3"/>
    <n v="0.2"/>
    <x v="882"/>
    <x v="0"/>
  </r>
  <r>
    <n v="931"/>
    <s v="CA-2019-144932"/>
    <x v="349"/>
    <d v="2019-04-17T00:00:00"/>
    <s v="First Class"/>
    <x v="269"/>
    <x v="269"/>
    <x v="0"/>
    <s v="United States"/>
    <s v="Toledo"/>
    <x v="24"/>
    <n v="43615"/>
    <x v="3"/>
    <s v="OFF-AR-10001468"/>
    <x v="1"/>
    <s v="Art"/>
    <s v="Sanford Prismacolor Professional Thick Lead Art Pencils, 36-Color Set"/>
    <x v="852"/>
    <n v="3"/>
    <n v="0.2"/>
    <x v="883"/>
    <x v="0"/>
  </r>
  <r>
    <n v="932"/>
    <s v="CA-2019-144932"/>
    <x v="349"/>
    <d v="2019-04-17T00:00:00"/>
    <s v="First Class"/>
    <x v="269"/>
    <x v="269"/>
    <x v="0"/>
    <s v="United States"/>
    <s v="Toledo"/>
    <x v="24"/>
    <n v="43615"/>
    <x v="3"/>
    <s v="OFF-PA-10004971"/>
    <x v="1"/>
    <s v="Paper"/>
    <s v="Xerox 196"/>
    <x v="853"/>
    <n v="3"/>
    <n v="0.2"/>
    <x v="884"/>
    <x v="0"/>
  </r>
  <r>
    <n v="933"/>
    <s v="CA-2019-114216"/>
    <x v="264"/>
    <d v="2019-09-06T00:00:00"/>
    <s v="Standard Class"/>
    <x v="343"/>
    <x v="343"/>
    <x v="0"/>
    <s v="United States"/>
    <s v="Philadelphia"/>
    <x v="9"/>
    <n v="19140"/>
    <x v="3"/>
    <s v="OFF-PA-10002195"/>
    <x v="1"/>
    <s v="Paper"/>
    <s v="RSVP Cards &amp; Envelopes, Blank White, 8-1/2&quot; X 11&quot;, 24 Cards/25 Envelopes/Set"/>
    <x v="854"/>
    <n v="3"/>
    <n v="0.2"/>
    <x v="885"/>
    <x v="0"/>
  </r>
  <r>
    <n v="934"/>
    <s v="CA-2018-140081"/>
    <x v="23"/>
    <d v="2018-06-24T00:00:00"/>
    <s v="Standard Class"/>
    <x v="344"/>
    <x v="344"/>
    <x v="2"/>
    <s v="United States"/>
    <s v="Philadelphia"/>
    <x v="9"/>
    <n v="19120"/>
    <x v="3"/>
    <s v="OFF-PA-10001745"/>
    <x v="1"/>
    <s v="Paper"/>
    <s v="Wirebound Message Books, 2 7/8&quot; x 5&quot;, 3 Forms per Page"/>
    <x v="855"/>
    <n v="8"/>
    <n v="0.2"/>
    <x v="886"/>
    <x v="0"/>
  </r>
  <r>
    <n v="935"/>
    <s v="CA-2018-140081"/>
    <x v="23"/>
    <d v="2018-06-24T00:00:00"/>
    <s v="Standard Class"/>
    <x v="344"/>
    <x v="344"/>
    <x v="2"/>
    <s v="United States"/>
    <s v="Philadelphia"/>
    <x v="9"/>
    <n v="19120"/>
    <x v="3"/>
    <s v="OFF-BI-10004826"/>
    <x v="1"/>
    <s v="Binders"/>
    <s v="JM Magazine Binder"/>
    <x v="856"/>
    <n v="6"/>
    <n v="0.7"/>
    <x v="887"/>
    <x v="0"/>
  </r>
  <r>
    <n v="936"/>
    <s v="CA-2018-140081"/>
    <x v="23"/>
    <d v="2018-06-24T00:00:00"/>
    <s v="Standard Class"/>
    <x v="344"/>
    <x v="344"/>
    <x v="2"/>
    <s v="United States"/>
    <s v="Philadelphia"/>
    <x v="9"/>
    <n v="19120"/>
    <x v="3"/>
    <s v="OFF-PA-10001870"/>
    <x v="1"/>
    <s v="Paper"/>
    <s v="Xerox 202"/>
    <x v="12"/>
    <n v="3"/>
    <n v="0.2"/>
    <x v="12"/>
    <x v="0"/>
  </r>
  <r>
    <n v="937"/>
    <s v="CA-2018-140081"/>
    <x v="23"/>
    <d v="2018-06-24T00:00:00"/>
    <s v="Standard Class"/>
    <x v="344"/>
    <x v="344"/>
    <x v="2"/>
    <s v="United States"/>
    <s v="Philadelphia"/>
    <x v="9"/>
    <n v="19120"/>
    <x v="3"/>
    <s v="OFF-AP-10001058"/>
    <x v="1"/>
    <s v="Appliances"/>
    <s v="Sanyo 2.5 Cubic Foot Mid-Size Office Refrigerators"/>
    <x v="857"/>
    <n v="2"/>
    <n v="0.2"/>
    <x v="888"/>
    <x v="0"/>
  </r>
  <r>
    <n v="938"/>
    <s v="US-2019-111745"/>
    <x v="60"/>
    <d v="2019-11-06T00:00:00"/>
    <s v="First Class"/>
    <x v="19"/>
    <x v="19"/>
    <x v="1"/>
    <s v="United States"/>
    <s v="Farmington"/>
    <x v="27"/>
    <n v="87401"/>
    <x v="1"/>
    <s v="TEC-AC-10003911"/>
    <x v="2"/>
    <s v="Accessories"/>
    <s v="NETGEAR AC1750 Dual Band Gigabit Smart WiFi Router"/>
    <x v="858"/>
    <n v="1"/>
    <n v="0"/>
    <x v="889"/>
    <x v="0"/>
  </r>
  <r>
    <n v="939"/>
    <s v="CA-2017-148250"/>
    <x v="350"/>
    <d v="2017-12-17T00:00:00"/>
    <s v="Standard Class"/>
    <x v="345"/>
    <x v="345"/>
    <x v="1"/>
    <s v="United States"/>
    <s v="Riverside"/>
    <x v="1"/>
    <n v="92503"/>
    <x v="1"/>
    <s v="OFF-PA-10000289"/>
    <x v="1"/>
    <s v="Paper"/>
    <s v="Xerox 213"/>
    <x v="91"/>
    <n v="2"/>
    <n v="0"/>
    <x v="91"/>
    <x v="0"/>
  </r>
  <r>
    <n v="940"/>
    <s v="CA-2017-148250"/>
    <x v="350"/>
    <d v="2017-12-17T00:00:00"/>
    <s v="Standard Class"/>
    <x v="345"/>
    <x v="345"/>
    <x v="1"/>
    <s v="United States"/>
    <s v="Riverside"/>
    <x v="1"/>
    <n v="92503"/>
    <x v="1"/>
    <s v="OFF-AP-10003040"/>
    <x v="1"/>
    <s v="Appliances"/>
    <s v="Fellowes 8 Outlet Superior Workstation Surge Protector w/o Phone/Fax/Modem Protection"/>
    <x v="859"/>
    <n v="4"/>
    <n v="0"/>
    <x v="890"/>
    <x v="0"/>
  </r>
  <r>
    <n v="941"/>
    <s v="CA-2018-105760"/>
    <x v="351"/>
    <d v="2018-06-20T00:00:00"/>
    <s v="First Class"/>
    <x v="346"/>
    <x v="346"/>
    <x v="1"/>
    <s v="United States"/>
    <s v="San Francisco"/>
    <x v="1"/>
    <n v="94110"/>
    <x v="1"/>
    <s v="OFF-PA-10000350"/>
    <x v="1"/>
    <s v="Paper"/>
    <s v="Message Book, Standard Line &quot;While You Were Out&quot;, 5 1/2&quot; X 4&quot;, 200 Sets/Book"/>
    <x v="860"/>
    <n v="2"/>
    <n v="0"/>
    <x v="891"/>
    <x v="0"/>
  </r>
  <r>
    <n v="942"/>
    <s v="CA-2018-142958"/>
    <x v="180"/>
    <d v="2018-12-20T00:00:00"/>
    <s v="Standard Class"/>
    <x v="338"/>
    <x v="338"/>
    <x v="1"/>
    <s v="United States"/>
    <s v="Torrance"/>
    <x v="1"/>
    <n v="90503"/>
    <x v="1"/>
    <s v="OFF-BI-10001759"/>
    <x v="1"/>
    <s v="Binders"/>
    <s v="Acco Pressboard Covers with Storage Hooks, 14 7/8&quot; x 11&quot;, Dark Blue"/>
    <x v="861"/>
    <n v="2"/>
    <n v="0.2"/>
    <x v="892"/>
    <x v="0"/>
  </r>
  <r>
    <n v="943"/>
    <s v="CA-2018-142958"/>
    <x v="180"/>
    <d v="2018-12-20T00:00:00"/>
    <s v="Standard Class"/>
    <x v="338"/>
    <x v="338"/>
    <x v="1"/>
    <s v="United States"/>
    <s v="Torrance"/>
    <x v="1"/>
    <n v="90503"/>
    <x v="1"/>
    <s v="FUR-TA-10000577"/>
    <x v="0"/>
    <s v="Tables"/>
    <s v="Bretford CR4500 Series Slim Rectangular Table"/>
    <x v="862"/>
    <n v="4"/>
    <n v="0.2"/>
    <x v="893"/>
    <x v="0"/>
  </r>
  <r>
    <n v="944"/>
    <s v="CA-2017-120880"/>
    <x v="352"/>
    <d v="2017-06-03T00:00:00"/>
    <s v="Standard Class"/>
    <x v="139"/>
    <x v="139"/>
    <x v="0"/>
    <s v="United States"/>
    <s v="Seattle"/>
    <x v="4"/>
    <n v="98105"/>
    <x v="1"/>
    <s v="OFF-PA-10004101"/>
    <x v="1"/>
    <s v="Paper"/>
    <s v="Xerox 1894"/>
    <x v="56"/>
    <n v="5"/>
    <n v="0"/>
    <x v="56"/>
    <x v="0"/>
  </r>
  <r>
    <n v="945"/>
    <s v="CA-2017-120880"/>
    <x v="352"/>
    <d v="2017-06-03T00:00:00"/>
    <s v="Standard Class"/>
    <x v="139"/>
    <x v="139"/>
    <x v="0"/>
    <s v="United States"/>
    <s v="Seattle"/>
    <x v="4"/>
    <n v="98105"/>
    <x v="1"/>
    <s v="OFF-ST-10001496"/>
    <x v="1"/>
    <s v="Storage"/>
    <s v="Standard Rollaway File with Lock"/>
    <x v="863"/>
    <n v="3"/>
    <n v="0"/>
    <x v="894"/>
    <x v="0"/>
  </r>
  <r>
    <n v="946"/>
    <s v="CA-2017-120880"/>
    <x v="352"/>
    <d v="2017-06-03T00:00:00"/>
    <s v="Standard Class"/>
    <x v="139"/>
    <x v="139"/>
    <x v="0"/>
    <s v="United States"/>
    <s v="Seattle"/>
    <x v="4"/>
    <n v="98105"/>
    <x v="1"/>
    <s v="OFF-BI-10002931"/>
    <x v="1"/>
    <s v="Binders"/>
    <s v="Avery Trapezoid Extra Heavy Duty 4&quot; Binders"/>
    <x v="864"/>
    <n v="5"/>
    <n v="0.2"/>
    <x v="895"/>
    <x v="0"/>
  </r>
  <r>
    <n v="947"/>
    <s v="US-2017-140200"/>
    <x v="353"/>
    <d v="2017-07-28T00:00:00"/>
    <s v="First Class"/>
    <x v="222"/>
    <x v="222"/>
    <x v="0"/>
    <s v="United States"/>
    <s v="Mesa"/>
    <x v="16"/>
    <n v="85204"/>
    <x v="1"/>
    <s v="FUR-TA-10002356"/>
    <x v="0"/>
    <s v="Tables"/>
    <s v="Bevis Boat-Shaped Conference Table"/>
    <x v="865"/>
    <n v="3"/>
    <n v="0.5"/>
    <x v="896"/>
    <x v="0"/>
  </r>
  <r>
    <n v="948"/>
    <s v="US-2019-110576"/>
    <x v="354"/>
    <d v="2019-12-02T00:00:00"/>
    <s v="Standard Class"/>
    <x v="176"/>
    <x v="176"/>
    <x v="2"/>
    <s v="United States"/>
    <s v="Philadelphia"/>
    <x v="9"/>
    <n v="19120"/>
    <x v="3"/>
    <s v="FUR-FU-10003601"/>
    <x v="0"/>
    <s v="Furnishings"/>
    <s v="Deflect-o RollaMat Studded, Beveled Mat for Medium Pile Carpeting"/>
    <x v="866"/>
    <n v="7"/>
    <n v="0.2"/>
    <x v="897"/>
    <x v="0"/>
  </r>
  <r>
    <n v="949"/>
    <s v="US-2019-110576"/>
    <x v="354"/>
    <d v="2019-12-02T00:00:00"/>
    <s v="Standard Class"/>
    <x v="176"/>
    <x v="176"/>
    <x v="2"/>
    <s v="United States"/>
    <s v="Philadelphia"/>
    <x v="9"/>
    <n v="19120"/>
    <x v="3"/>
    <s v="FUR-FU-10000576"/>
    <x v="0"/>
    <s v="Furnishings"/>
    <s v="Luxo Professional Fluorescent Magnifier Lamp with Clamp-Mount Base"/>
    <x v="867"/>
    <n v="6"/>
    <n v="0.2"/>
    <x v="898"/>
    <x v="0"/>
  </r>
  <r>
    <n v="950"/>
    <s v="US-2019-110576"/>
    <x v="354"/>
    <d v="2019-12-02T00:00:00"/>
    <s v="Standard Class"/>
    <x v="176"/>
    <x v="176"/>
    <x v="2"/>
    <s v="United States"/>
    <s v="Philadelphia"/>
    <x v="9"/>
    <n v="19120"/>
    <x v="3"/>
    <s v="FUR-TA-10004154"/>
    <x v="0"/>
    <s v="Tables"/>
    <s v="Riverside Furniture Oval Coffee Table, Oval End Table, End Table with Drawer"/>
    <x v="868"/>
    <n v="12"/>
    <n v="0.4"/>
    <x v="899"/>
    <x v="0"/>
  </r>
  <r>
    <n v="951"/>
    <s v="US-2019-110576"/>
    <x v="354"/>
    <d v="2019-12-02T00:00:00"/>
    <s v="Standard Class"/>
    <x v="176"/>
    <x v="176"/>
    <x v="2"/>
    <s v="United States"/>
    <s v="Philadelphia"/>
    <x v="9"/>
    <n v="19120"/>
    <x v="3"/>
    <s v="OFF-PA-10000788"/>
    <x v="1"/>
    <s v="Paper"/>
    <s v="Xerox 210"/>
    <x v="12"/>
    <n v="3"/>
    <n v="0.2"/>
    <x v="12"/>
    <x v="0"/>
  </r>
  <r>
    <n v="952"/>
    <s v="US-2019-110576"/>
    <x v="354"/>
    <d v="2019-12-02T00:00:00"/>
    <s v="Standard Class"/>
    <x v="176"/>
    <x v="176"/>
    <x v="2"/>
    <s v="United States"/>
    <s v="Philadelphia"/>
    <x v="9"/>
    <n v="19120"/>
    <x v="3"/>
    <s v="OFF-PA-10002479"/>
    <x v="1"/>
    <s v="Paper"/>
    <s v="Xerox 4200 Series MultiUse Premium Copy Paper (20Lb. and 84 Bright)"/>
    <x v="869"/>
    <n v="6"/>
    <n v="0.2"/>
    <x v="900"/>
    <x v="0"/>
  </r>
  <r>
    <n v="953"/>
    <s v="CA-2019-131156"/>
    <x v="355"/>
    <d v="2019-04-07T00:00:00"/>
    <s v="Standard Class"/>
    <x v="347"/>
    <x v="347"/>
    <x v="0"/>
    <s v="United States"/>
    <s v="Philadelphia"/>
    <x v="9"/>
    <n v="19143"/>
    <x v="3"/>
    <s v="FUR-FU-10001940"/>
    <x v="0"/>
    <s v="Furnishings"/>
    <s v="Staple-based wall hangings"/>
    <x v="870"/>
    <n v="4"/>
    <n v="0.2"/>
    <x v="901"/>
    <x v="0"/>
  </r>
  <r>
    <n v="954"/>
    <s v="CA-2019-136539"/>
    <x v="116"/>
    <d v="2020-01-01T00:00:00"/>
    <s v="Standard Class"/>
    <x v="348"/>
    <x v="348"/>
    <x v="0"/>
    <s v="United States"/>
    <s v="Round Rock"/>
    <x v="5"/>
    <n v="78664"/>
    <x v="2"/>
    <s v="OFF-AR-10001958"/>
    <x v="1"/>
    <s v="Art"/>
    <s v="Stanley Bostitch Contemporary Electric Pencil Sharpeners"/>
    <x v="220"/>
    <n v="2"/>
    <n v="0.2"/>
    <x v="222"/>
    <x v="1"/>
  </r>
  <r>
    <n v="955"/>
    <s v="CA-2019-136539"/>
    <x v="116"/>
    <d v="2020-01-01T00:00:00"/>
    <s v="Standard Class"/>
    <x v="348"/>
    <x v="348"/>
    <x v="0"/>
    <s v="United States"/>
    <s v="Round Rock"/>
    <x v="5"/>
    <n v="78664"/>
    <x v="2"/>
    <s v="FUR-BO-10004709"/>
    <x v="0"/>
    <s v="Bookcases"/>
    <s v="Bush Westfield Collection Bookcases, Medium Cherry Finish"/>
    <x v="871"/>
    <n v="2"/>
    <n v="0.32"/>
    <x v="902"/>
    <x v="1"/>
  </r>
  <r>
    <n v="956"/>
    <s v="CA-2019-119305"/>
    <x v="329"/>
    <d v="2019-12-04T00:00:00"/>
    <s v="Standard Class"/>
    <x v="349"/>
    <x v="349"/>
    <x v="0"/>
    <s v="United States"/>
    <s v="Jackson"/>
    <x v="35"/>
    <n v="39212"/>
    <x v="0"/>
    <s v="OFF-ST-10000604"/>
    <x v="1"/>
    <s v="Storage"/>
    <s v="Home/Office Personal File Carts"/>
    <x v="872"/>
    <n v="5"/>
    <n v="0"/>
    <x v="903"/>
    <x v="0"/>
  </r>
  <r>
    <n v="957"/>
    <s v="CA-2019-102414"/>
    <x v="356"/>
    <d v="2019-05-18T00:00:00"/>
    <s v="Second Class"/>
    <x v="350"/>
    <x v="350"/>
    <x v="0"/>
    <s v="United States"/>
    <s v="Phoenix"/>
    <x v="16"/>
    <n v="85023"/>
    <x v="1"/>
    <s v="TEC-PH-10002923"/>
    <x v="2"/>
    <s v="Phones"/>
    <s v="Logitech B530 USB Headset - headset - Full size, Binaural"/>
    <x v="873"/>
    <n v="1"/>
    <n v="0.2"/>
    <x v="904"/>
    <x v="0"/>
  </r>
  <r>
    <n v="958"/>
    <s v="CA-2019-102414"/>
    <x v="356"/>
    <d v="2019-05-18T00:00:00"/>
    <s v="Second Class"/>
    <x v="350"/>
    <x v="350"/>
    <x v="0"/>
    <s v="United States"/>
    <s v="Phoenix"/>
    <x v="16"/>
    <n v="85023"/>
    <x v="1"/>
    <s v="OFF-BI-10004465"/>
    <x v="1"/>
    <s v="Binders"/>
    <s v="Avery Durable Slant Ring Binders"/>
    <x v="323"/>
    <n v="2"/>
    <n v="0.7"/>
    <x v="905"/>
    <x v="0"/>
  </r>
  <r>
    <n v="959"/>
    <s v="CA-2019-102414"/>
    <x v="356"/>
    <d v="2019-05-18T00:00:00"/>
    <s v="Second Class"/>
    <x v="350"/>
    <x v="350"/>
    <x v="0"/>
    <s v="United States"/>
    <s v="Phoenix"/>
    <x v="16"/>
    <n v="85023"/>
    <x v="1"/>
    <s v="OFF-PA-10002333"/>
    <x v="1"/>
    <s v="Paper"/>
    <s v="Universal Ultra Bright White Copier/Laser Paper, 8 1/2&quot; x 11&quot;, Ream"/>
    <x v="12"/>
    <n v="3"/>
    <n v="0.2"/>
    <x v="906"/>
    <x v="0"/>
  </r>
  <r>
    <n v="960"/>
    <s v="CA-2017-112571"/>
    <x v="357"/>
    <d v="2017-09-22T00:00:00"/>
    <s v="Same Day"/>
    <x v="351"/>
    <x v="351"/>
    <x v="0"/>
    <s v="United States"/>
    <s v="Oceanside"/>
    <x v="1"/>
    <n v="92054"/>
    <x v="1"/>
    <s v="FUR-FU-10004188"/>
    <x v="0"/>
    <s v="Furnishings"/>
    <s v="Luxo Professional Combination Clamp-On Lamps"/>
    <x v="874"/>
    <n v="2"/>
    <n v="0"/>
    <x v="907"/>
    <x v="0"/>
  </r>
  <r>
    <n v="961"/>
    <s v="CA-2019-152142"/>
    <x v="237"/>
    <d v="2019-11-19T00:00:00"/>
    <s v="Standard Class"/>
    <x v="352"/>
    <x v="352"/>
    <x v="1"/>
    <s v="United States"/>
    <s v="San Francisco"/>
    <x v="1"/>
    <n v="94110"/>
    <x v="1"/>
    <s v="FUR-CH-10002965"/>
    <x v="0"/>
    <s v="Chairs"/>
    <s v="Global Leather Highback Executive Chair with Pneumatic Height Adjustment, Black"/>
    <x v="244"/>
    <n v="2"/>
    <n v="0.2"/>
    <x v="246"/>
    <x v="0"/>
  </r>
  <r>
    <n v="962"/>
    <s v="CA-2017-160059"/>
    <x v="154"/>
    <d v="2017-12-01T00:00:00"/>
    <s v="Standard Class"/>
    <x v="353"/>
    <x v="353"/>
    <x v="2"/>
    <s v="United States"/>
    <s v="Fayetteville"/>
    <x v="36"/>
    <n v="72701"/>
    <x v="0"/>
    <s v="OFF-BI-10000145"/>
    <x v="1"/>
    <s v="Binders"/>
    <s v="Zipper Ring Binder Pockets"/>
    <x v="875"/>
    <n v="2"/>
    <n v="0"/>
    <x v="908"/>
    <x v="0"/>
  </r>
  <r>
    <n v="963"/>
    <s v="CA-2018-120859"/>
    <x v="142"/>
    <d v="2018-09-04T00:00:00"/>
    <s v="First Class"/>
    <x v="51"/>
    <x v="51"/>
    <x v="1"/>
    <s v="United States"/>
    <s v="San Francisco"/>
    <x v="1"/>
    <n v="94110"/>
    <x v="1"/>
    <s v="OFF-EN-10001335"/>
    <x v="1"/>
    <s v="Envelopes"/>
    <s v="White Business Envelopes with Contemporary Seam, Recycled White Business Envelopes"/>
    <x v="876"/>
    <n v="2"/>
    <n v="0"/>
    <x v="909"/>
    <x v="0"/>
  </r>
  <r>
    <n v="964"/>
    <s v="CA-2016-127488"/>
    <x v="358"/>
    <d v="2016-09-24T00:00:00"/>
    <s v="Second Class"/>
    <x v="333"/>
    <x v="333"/>
    <x v="0"/>
    <s v="United States"/>
    <s v="Boca Raton"/>
    <x v="2"/>
    <n v="33433"/>
    <x v="0"/>
    <s v="OFF-LA-10001613"/>
    <x v="1"/>
    <s v="Labels"/>
    <s v="Avery File Folder Labels"/>
    <x v="877"/>
    <n v="2"/>
    <n v="0.2"/>
    <x v="910"/>
    <x v="0"/>
  </r>
  <r>
    <n v="965"/>
    <s v="CA-2019-135279"/>
    <x v="359"/>
    <d v="2019-04-11T00:00:00"/>
    <s v="First Class"/>
    <x v="354"/>
    <x v="354"/>
    <x v="2"/>
    <s v="United States"/>
    <s v="New York City"/>
    <x v="15"/>
    <n v="10011"/>
    <x v="3"/>
    <s v="OFF-LA-10004055"/>
    <x v="1"/>
    <s v="Labels"/>
    <s v="Color-Coded Legal Exhibit Labels"/>
    <x v="765"/>
    <n v="2"/>
    <n v="0"/>
    <x v="787"/>
    <x v="0"/>
  </r>
  <r>
    <n v="966"/>
    <s v="CA-2019-135279"/>
    <x v="359"/>
    <d v="2019-04-11T00:00:00"/>
    <s v="First Class"/>
    <x v="354"/>
    <x v="354"/>
    <x v="2"/>
    <s v="United States"/>
    <s v="New York City"/>
    <x v="15"/>
    <n v="10011"/>
    <x v="3"/>
    <s v="OFF-AR-10004344"/>
    <x v="1"/>
    <s v="Art"/>
    <s v="Bulldog Vacuum Base Pencil Sharpener"/>
    <x v="878"/>
    <n v="3"/>
    <n v="0"/>
    <x v="911"/>
    <x v="0"/>
  </r>
  <r>
    <n v="967"/>
    <s v="CA-2019-135279"/>
    <x v="359"/>
    <d v="2019-04-11T00:00:00"/>
    <s v="First Class"/>
    <x v="354"/>
    <x v="354"/>
    <x v="2"/>
    <s v="United States"/>
    <s v="New York City"/>
    <x v="15"/>
    <n v="10011"/>
    <x v="3"/>
    <s v="OFF-PA-10004621"/>
    <x v="1"/>
    <s v="Paper"/>
    <s v="Xerox 212"/>
    <x v="91"/>
    <n v="2"/>
    <n v="0"/>
    <x v="91"/>
    <x v="0"/>
  </r>
  <r>
    <n v="968"/>
    <s v="CA-2019-135279"/>
    <x v="359"/>
    <d v="2019-04-11T00:00:00"/>
    <s v="First Class"/>
    <x v="354"/>
    <x v="354"/>
    <x v="2"/>
    <s v="United States"/>
    <s v="New York City"/>
    <x v="15"/>
    <n v="10011"/>
    <x v="3"/>
    <s v="OFF-PA-10001281"/>
    <x v="1"/>
    <s v="Paper"/>
    <s v="Computer Printout Paper with Letter-Trim Fine Perforations"/>
    <x v="879"/>
    <n v="4"/>
    <n v="0"/>
    <x v="912"/>
    <x v="0"/>
  </r>
  <r>
    <n v="969"/>
    <s v="CA-2019-135279"/>
    <x v="359"/>
    <d v="2019-04-11T00:00:00"/>
    <s v="First Class"/>
    <x v="354"/>
    <x v="354"/>
    <x v="2"/>
    <s v="United States"/>
    <s v="New York City"/>
    <x v="15"/>
    <n v="10011"/>
    <x v="3"/>
    <s v="OFF-LA-10001613"/>
    <x v="1"/>
    <s v="Labels"/>
    <s v="Avery File Folder Labels"/>
    <x v="880"/>
    <n v="3"/>
    <n v="0"/>
    <x v="913"/>
    <x v="0"/>
  </r>
  <r>
    <n v="970"/>
    <s v="CA-2019-135279"/>
    <x v="359"/>
    <d v="2019-04-11T00:00:00"/>
    <s v="First Class"/>
    <x v="354"/>
    <x v="354"/>
    <x v="2"/>
    <s v="United States"/>
    <s v="New York City"/>
    <x v="15"/>
    <n v="10011"/>
    <x v="3"/>
    <s v="OFF-ST-10001097"/>
    <x v="1"/>
    <s v="Storage"/>
    <s v="Office Impressions Heavy Duty Welded Shelving &amp; Multimedia Storage Drawers"/>
    <x v="881"/>
    <n v="3"/>
    <n v="0"/>
    <x v="232"/>
    <x v="0"/>
  </r>
  <r>
    <n v="971"/>
    <s v="CA-2016-115791"/>
    <x v="360"/>
    <d v="2016-01-18T00:00:00"/>
    <s v="Second Class"/>
    <x v="111"/>
    <x v="111"/>
    <x v="0"/>
    <s v="United States"/>
    <s v="Philadelphia"/>
    <x v="9"/>
    <n v="19134"/>
    <x v="3"/>
    <s v="FUR-FU-10001095"/>
    <x v="0"/>
    <s v="Furnishings"/>
    <s v="DAX Black Cherry Wood-Tone Poster Frame"/>
    <x v="882"/>
    <n v="6"/>
    <n v="0.2"/>
    <x v="914"/>
    <x v="0"/>
  </r>
  <r>
    <n v="972"/>
    <s v="CA-2016-115791"/>
    <x v="360"/>
    <d v="2016-01-18T00:00:00"/>
    <s v="Second Class"/>
    <x v="111"/>
    <x v="111"/>
    <x v="0"/>
    <s v="United States"/>
    <s v="Philadelphia"/>
    <x v="9"/>
    <n v="19134"/>
    <x v="3"/>
    <s v="TEC-PH-10004614"/>
    <x v="2"/>
    <s v="Phones"/>
    <s v="AT&amp;T 841000 Phone"/>
    <x v="883"/>
    <n v="3"/>
    <n v="0.4"/>
    <x v="915"/>
    <x v="0"/>
  </r>
  <r>
    <n v="973"/>
    <s v="CA-2016-115791"/>
    <x v="360"/>
    <d v="2016-01-18T00:00:00"/>
    <s v="Second Class"/>
    <x v="111"/>
    <x v="111"/>
    <x v="0"/>
    <s v="United States"/>
    <s v="Philadelphia"/>
    <x v="9"/>
    <n v="19134"/>
    <x v="3"/>
    <s v="OFF-BI-10001575"/>
    <x v="1"/>
    <s v="Binders"/>
    <s v="GBC Linen Binding Covers"/>
    <x v="662"/>
    <n v="2"/>
    <n v="0.7"/>
    <x v="674"/>
    <x v="0"/>
  </r>
  <r>
    <n v="974"/>
    <s v="CA-2016-115791"/>
    <x v="360"/>
    <d v="2016-01-18T00:00:00"/>
    <s v="Second Class"/>
    <x v="111"/>
    <x v="111"/>
    <x v="0"/>
    <s v="United States"/>
    <s v="Philadelphia"/>
    <x v="9"/>
    <n v="19134"/>
    <x v="3"/>
    <s v="OFF-LA-10001074"/>
    <x v="1"/>
    <s v="Labels"/>
    <s v="Round Specialty Laser Printer Labels"/>
    <x v="884"/>
    <n v="3"/>
    <n v="0.2"/>
    <x v="916"/>
    <x v="0"/>
  </r>
  <r>
    <n v="975"/>
    <s v="US-2019-103247"/>
    <x v="361"/>
    <d v="2019-10-08T00:00:00"/>
    <s v="Second Class"/>
    <x v="285"/>
    <x v="285"/>
    <x v="2"/>
    <s v="United States"/>
    <s v="New York City"/>
    <x v="15"/>
    <n v="10011"/>
    <x v="3"/>
    <s v="TEC-PH-10003555"/>
    <x v="2"/>
    <s v="Phones"/>
    <s v="Motorola HK250 Universal Bluetooth Headset"/>
    <x v="885"/>
    <n v="7"/>
    <n v="0"/>
    <x v="917"/>
    <x v="1"/>
  </r>
  <r>
    <n v="976"/>
    <s v="US-2019-103247"/>
    <x v="361"/>
    <d v="2019-10-08T00:00:00"/>
    <s v="Second Class"/>
    <x v="285"/>
    <x v="285"/>
    <x v="2"/>
    <s v="United States"/>
    <s v="New York City"/>
    <x v="15"/>
    <n v="10011"/>
    <x v="3"/>
    <s v="OFF-BI-10004492"/>
    <x v="1"/>
    <s v="Binders"/>
    <s v="Tuf-Vin Binders"/>
    <x v="376"/>
    <n v="3"/>
    <n v="0.2"/>
    <x v="385"/>
    <x v="1"/>
  </r>
  <r>
    <n v="977"/>
    <s v="US-2019-100209"/>
    <x v="362"/>
    <d v="2019-07-15T00:00:00"/>
    <s v="Standard Class"/>
    <x v="143"/>
    <x v="143"/>
    <x v="0"/>
    <s v="United States"/>
    <s v="Portland"/>
    <x v="21"/>
    <n v="97206"/>
    <x v="1"/>
    <s v="OFF-BI-10002012"/>
    <x v="1"/>
    <s v="Binders"/>
    <s v="Wilson Jones Easy Flow II Sheet Lifters"/>
    <x v="886"/>
    <n v="2"/>
    <n v="0.7"/>
    <x v="918"/>
    <x v="0"/>
  </r>
  <r>
    <n v="978"/>
    <s v="CA-2019-159366"/>
    <x v="363"/>
    <d v="2019-01-10T00:00:00"/>
    <s v="First Class"/>
    <x v="308"/>
    <x v="308"/>
    <x v="1"/>
    <s v="United States"/>
    <s v="Detroit"/>
    <x v="12"/>
    <n v="48205"/>
    <x v="2"/>
    <s v="TEC-MA-10000822"/>
    <x v="2"/>
    <s v="Machines"/>
    <s v="Lexmark MX611dhe Monochrome Laser Printer"/>
    <x v="257"/>
    <n v="2"/>
    <n v="0.1"/>
    <x v="919"/>
    <x v="0"/>
  </r>
  <r>
    <n v="979"/>
    <s v="CA-2018-145499"/>
    <x v="198"/>
    <d v="2018-05-31T00:00:00"/>
    <s v="First Class"/>
    <x v="355"/>
    <x v="355"/>
    <x v="0"/>
    <s v="United States"/>
    <s v="Wilmington"/>
    <x v="3"/>
    <n v="28403"/>
    <x v="0"/>
    <s v="OFF-BI-10000848"/>
    <x v="1"/>
    <s v="Binders"/>
    <s v="Angle-D Ring Binders"/>
    <x v="577"/>
    <n v="2"/>
    <n v="0.7"/>
    <x v="586"/>
    <x v="0"/>
  </r>
  <r>
    <n v="980"/>
    <s v="CA-2017-157035"/>
    <x v="364"/>
    <d v="2017-12-12T00:00:00"/>
    <s v="First Class"/>
    <x v="33"/>
    <x v="33"/>
    <x v="1"/>
    <s v="United States"/>
    <s v="Columbus"/>
    <x v="14"/>
    <n v="47201"/>
    <x v="2"/>
    <s v="OFF-PA-10004156"/>
    <x v="1"/>
    <s v="Paper"/>
    <s v="Xerox 188"/>
    <x v="887"/>
    <n v="3"/>
    <n v="0"/>
    <x v="920"/>
    <x v="0"/>
  </r>
  <r>
    <n v="981"/>
    <s v="CA-2018-144939"/>
    <x v="339"/>
    <d v="2018-10-08T00:00:00"/>
    <s v="Standard Class"/>
    <x v="12"/>
    <x v="12"/>
    <x v="0"/>
    <s v="United States"/>
    <s v="New York City"/>
    <x v="15"/>
    <n v="10035"/>
    <x v="3"/>
    <s v="FUR-CH-10003199"/>
    <x v="0"/>
    <s v="Chairs"/>
    <s v="Office Star - Contemporary Task Swivel Chair"/>
    <x v="888"/>
    <n v="6"/>
    <n v="0.1"/>
    <x v="921"/>
    <x v="0"/>
  </r>
  <r>
    <n v="982"/>
    <s v="CA-2016-163419"/>
    <x v="7"/>
    <d v="2016-11-14T00:00:00"/>
    <s v="Second Class"/>
    <x v="356"/>
    <x v="356"/>
    <x v="0"/>
    <s v="United States"/>
    <s v="Louisville"/>
    <x v="22"/>
    <n v="80027"/>
    <x v="1"/>
    <s v="OFF-AR-10000034"/>
    <x v="1"/>
    <s v="Art"/>
    <s v="BIC Brite Liner Grip Highlighters, Assorted, 5/Pack"/>
    <x v="889"/>
    <n v="1"/>
    <n v="0.2"/>
    <x v="922"/>
    <x v="0"/>
  </r>
  <r>
    <n v="983"/>
    <s v="CA-2016-163419"/>
    <x v="7"/>
    <d v="2016-11-14T00:00:00"/>
    <s v="Second Class"/>
    <x v="356"/>
    <x v="356"/>
    <x v="0"/>
    <s v="United States"/>
    <s v="Louisville"/>
    <x v="22"/>
    <n v="80027"/>
    <x v="1"/>
    <s v="TEC-PH-10000560"/>
    <x v="2"/>
    <s v="Phones"/>
    <s v="Samsung Galaxy S III - 16GB - pebble blue (T-Mobile)"/>
    <x v="890"/>
    <n v="2"/>
    <n v="0.2"/>
    <x v="923"/>
    <x v="0"/>
  </r>
  <r>
    <n v="984"/>
    <s v="CA-2016-163419"/>
    <x v="7"/>
    <d v="2016-11-14T00:00:00"/>
    <s v="Second Class"/>
    <x v="356"/>
    <x v="356"/>
    <x v="0"/>
    <s v="United States"/>
    <s v="Louisville"/>
    <x v="22"/>
    <n v="80027"/>
    <x v="1"/>
    <s v="FUR-CH-10000665"/>
    <x v="0"/>
    <s v="Chairs"/>
    <s v="Global Airflow Leather Mesh Back Chair, Black"/>
    <x v="891"/>
    <n v="5"/>
    <n v="0.2"/>
    <x v="924"/>
    <x v="0"/>
  </r>
  <r>
    <n v="985"/>
    <s v="CA-2019-100314"/>
    <x v="365"/>
    <d v="2019-10-05T00:00:00"/>
    <s v="Standard Class"/>
    <x v="357"/>
    <x v="357"/>
    <x v="2"/>
    <s v="United States"/>
    <s v="Pasadena"/>
    <x v="5"/>
    <n v="77506"/>
    <x v="2"/>
    <s v="OFF-LA-10001569"/>
    <x v="1"/>
    <s v="Labels"/>
    <s v="Avery 499"/>
    <x v="892"/>
    <n v="2"/>
    <n v="0.2"/>
    <x v="925"/>
    <x v="0"/>
  </r>
  <r>
    <n v="986"/>
    <s v="CA-2019-100314"/>
    <x v="365"/>
    <d v="2019-10-05T00:00:00"/>
    <s v="Standard Class"/>
    <x v="357"/>
    <x v="357"/>
    <x v="2"/>
    <s v="United States"/>
    <s v="Pasadena"/>
    <x v="5"/>
    <n v="77506"/>
    <x v="2"/>
    <s v="OFF-EN-10000461"/>
    <x v="1"/>
    <s v="Envelopes"/>
    <s v="#10- 4 1/8&quot; x 9 1/2&quot; Recycled Envelopes"/>
    <x v="893"/>
    <n v="4"/>
    <n v="0.2"/>
    <x v="926"/>
    <x v="0"/>
  </r>
  <r>
    <n v="987"/>
    <s v="CA-2019-100314"/>
    <x v="365"/>
    <d v="2019-10-05T00:00:00"/>
    <s v="Standard Class"/>
    <x v="357"/>
    <x v="357"/>
    <x v="2"/>
    <s v="United States"/>
    <s v="Pasadena"/>
    <x v="5"/>
    <n v="77506"/>
    <x v="2"/>
    <s v="TEC-MA-10003066"/>
    <x v="2"/>
    <s v="Machines"/>
    <s v="Wasp CCD Handheld Bar Code Reader"/>
    <x v="894"/>
    <n v="3"/>
    <n v="0.4"/>
    <x v="927"/>
    <x v="0"/>
  </r>
  <r>
    <n v="988"/>
    <s v="CA-2017-146829"/>
    <x v="366"/>
    <d v="2017-03-10T00:00:00"/>
    <s v="Same Day"/>
    <x v="358"/>
    <x v="358"/>
    <x v="0"/>
    <s v="United States"/>
    <s v="Houston"/>
    <x v="5"/>
    <n v="77041"/>
    <x v="2"/>
    <s v="OFF-BI-10004022"/>
    <x v="1"/>
    <s v="Binders"/>
    <s v="Acco Suede Grain Vinyl Round Ring Binder"/>
    <x v="895"/>
    <n v="2"/>
    <n v="0.8"/>
    <x v="928"/>
    <x v="0"/>
  </r>
  <r>
    <n v="989"/>
    <s v="CA-2019-167899"/>
    <x v="367"/>
    <d v="2019-05-26T00:00:00"/>
    <s v="Standard Class"/>
    <x v="189"/>
    <x v="189"/>
    <x v="1"/>
    <s v="United States"/>
    <s v="Auburn"/>
    <x v="15"/>
    <n v="13021"/>
    <x v="3"/>
    <s v="FUR-FU-10004071"/>
    <x v="0"/>
    <s v="Furnishings"/>
    <s v="Luxo Professional Magnifying Clamp-On Fluorescent Lamps"/>
    <x v="896"/>
    <n v="5"/>
    <n v="0"/>
    <x v="929"/>
    <x v="0"/>
  </r>
  <r>
    <n v="990"/>
    <s v="CA-2019-167899"/>
    <x v="367"/>
    <d v="2019-05-26T00:00:00"/>
    <s v="Standard Class"/>
    <x v="189"/>
    <x v="189"/>
    <x v="1"/>
    <s v="United States"/>
    <s v="Auburn"/>
    <x v="15"/>
    <n v="13021"/>
    <x v="3"/>
    <s v="OFF-AR-10001988"/>
    <x v="1"/>
    <s v="Art"/>
    <s v="Bulldog Table or Wall-Mount Pencil Sharpener"/>
    <x v="897"/>
    <n v="3"/>
    <n v="0"/>
    <x v="930"/>
    <x v="0"/>
  </r>
  <r>
    <n v="991"/>
    <s v="CA-2017-153549"/>
    <x v="368"/>
    <d v="2017-03-31T00:00:00"/>
    <s v="Second Class"/>
    <x v="359"/>
    <x v="359"/>
    <x v="2"/>
    <s v="United States"/>
    <s v="Jacksonville"/>
    <x v="2"/>
    <n v="32216"/>
    <x v="0"/>
    <s v="FUR-CH-10004086"/>
    <x v="0"/>
    <s v="Chairs"/>
    <s v="Hon 4070 Series Pagoda Armless Upholstered Stacking Chairs"/>
    <x v="898"/>
    <n v="5"/>
    <n v="0.2"/>
    <x v="931"/>
    <x v="0"/>
  </r>
  <r>
    <n v="992"/>
    <s v="CA-2018-110023"/>
    <x v="369"/>
    <d v="2018-09-11T00:00:00"/>
    <s v="First Class"/>
    <x v="59"/>
    <x v="59"/>
    <x v="0"/>
    <s v="United States"/>
    <s v="New York City"/>
    <x v="15"/>
    <n v="10024"/>
    <x v="3"/>
    <s v="OFF-BI-10001036"/>
    <x v="1"/>
    <s v="Binders"/>
    <s v="Cardinal EasyOpen D-Ring Binders"/>
    <x v="899"/>
    <n v="2"/>
    <n v="0.2"/>
    <x v="932"/>
    <x v="0"/>
  </r>
  <r>
    <n v="993"/>
    <s v="CA-2018-105585"/>
    <x v="370"/>
    <d v="2018-08-27T00:00:00"/>
    <s v="First Class"/>
    <x v="288"/>
    <x v="288"/>
    <x v="0"/>
    <s v="United States"/>
    <s v="San Jose"/>
    <x v="1"/>
    <n v="95123"/>
    <x v="1"/>
    <s v="OFF-FA-10002983"/>
    <x v="1"/>
    <s v="Fasteners"/>
    <s v="Advantus SlideClip Paper Clips"/>
    <x v="900"/>
    <n v="3"/>
    <n v="0"/>
    <x v="933"/>
    <x v="1"/>
  </r>
  <r>
    <n v="994"/>
    <s v="CA-2018-105585"/>
    <x v="370"/>
    <d v="2018-08-27T00:00:00"/>
    <s v="First Class"/>
    <x v="288"/>
    <x v="288"/>
    <x v="0"/>
    <s v="United States"/>
    <s v="San Jose"/>
    <x v="1"/>
    <n v="95123"/>
    <x v="1"/>
    <s v="OFF-PA-10003625"/>
    <x v="1"/>
    <s v="Paper"/>
    <s v="Xerox 1979"/>
    <x v="901"/>
    <n v="5"/>
    <n v="0"/>
    <x v="934"/>
    <x v="1"/>
  </r>
  <r>
    <n v="995"/>
    <s v="CA-2016-117639"/>
    <x v="371"/>
    <d v="2016-05-25T00:00:00"/>
    <s v="Standard Class"/>
    <x v="360"/>
    <x v="360"/>
    <x v="1"/>
    <s v="United States"/>
    <s v="Virginia Beach"/>
    <x v="17"/>
    <n v="23464"/>
    <x v="0"/>
    <s v="OFF-BI-10003925"/>
    <x v="1"/>
    <s v="Binders"/>
    <s v="Fellowes PB300 Plastic Comb Binding Machine"/>
    <x v="902"/>
    <n v="7"/>
    <n v="0"/>
    <x v="935"/>
    <x v="0"/>
  </r>
  <r>
    <n v="996"/>
    <s v="CA-2016-117639"/>
    <x v="371"/>
    <d v="2016-05-25T00:00:00"/>
    <s v="Standard Class"/>
    <x v="360"/>
    <x v="360"/>
    <x v="1"/>
    <s v="United States"/>
    <s v="Virginia Beach"/>
    <x v="17"/>
    <n v="23464"/>
    <x v="0"/>
    <s v="TEC-PH-10001530"/>
    <x v="2"/>
    <s v="Phones"/>
    <s v="Plantronics Voyager Pro Legend"/>
    <x v="903"/>
    <n v="3"/>
    <n v="0"/>
    <x v="936"/>
    <x v="0"/>
  </r>
  <r>
    <n v="997"/>
    <s v="CA-2017-162537"/>
    <x v="372"/>
    <d v="2017-11-03T00:00:00"/>
    <s v="Standard Class"/>
    <x v="361"/>
    <x v="361"/>
    <x v="0"/>
    <s v="United States"/>
    <s v="Henderson"/>
    <x v="0"/>
    <n v="42420"/>
    <x v="0"/>
    <s v="OFF-EN-10003862"/>
    <x v="1"/>
    <s v="Envelopes"/>
    <s v="Laser &amp; Ink Jet Business Envelopes"/>
    <x v="904"/>
    <n v="1"/>
    <n v="0"/>
    <x v="937"/>
    <x v="0"/>
  </r>
  <r>
    <n v="998"/>
    <s v="CA-2017-162537"/>
    <x v="372"/>
    <d v="2017-11-03T00:00:00"/>
    <s v="Standard Class"/>
    <x v="361"/>
    <x v="361"/>
    <x v="0"/>
    <s v="United States"/>
    <s v="Henderson"/>
    <x v="0"/>
    <n v="42420"/>
    <x v="0"/>
    <s v="OFF-ST-10004258"/>
    <x v="1"/>
    <s v="Storage"/>
    <s v="Portable Personal File Box"/>
    <x v="905"/>
    <n v="3"/>
    <n v="0"/>
    <x v="938"/>
    <x v="0"/>
  </r>
  <r>
    <n v="999"/>
    <s v="CA-2017-162537"/>
    <x v="372"/>
    <d v="2017-11-03T00:00:00"/>
    <s v="Standard Class"/>
    <x v="361"/>
    <x v="361"/>
    <x v="0"/>
    <s v="United States"/>
    <s v="Henderson"/>
    <x v="0"/>
    <n v="42420"/>
    <x v="0"/>
    <s v="FUR-FU-10002885"/>
    <x v="0"/>
    <s v="Furnishings"/>
    <s v="Magna Visual Magnetic Picture Hangers"/>
    <x v="906"/>
    <n v="5"/>
    <n v="0"/>
    <x v="939"/>
    <x v="0"/>
  </r>
  <r>
    <n v="1000"/>
    <s v="CA-2017-162537"/>
    <x v="372"/>
    <d v="2017-11-03T00:00:00"/>
    <s v="Standard Class"/>
    <x v="361"/>
    <x v="361"/>
    <x v="0"/>
    <s v="United States"/>
    <s v="Henderson"/>
    <x v="0"/>
    <n v="42420"/>
    <x v="0"/>
    <s v="FUR-FU-10001918"/>
    <x v="0"/>
    <s v="Furnishings"/>
    <s v="C-Line Cubicle Keepers Polyproplyene Holder With Velcro Backings"/>
    <x v="907"/>
    <n v="7"/>
    <n v="0"/>
    <x v="940"/>
    <x v="0"/>
  </r>
  <r>
    <n v="1001"/>
    <s v="CA-2018-155488"/>
    <x v="373"/>
    <d v="2018-11-17T00:00:00"/>
    <s v="Standard Class"/>
    <x v="86"/>
    <x v="86"/>
    <x v="2"/>
    <s v="United States"/>
    <s v="Vancouver"/>
    <x v="4"/>
    <n v="98661"/>
    <x v="1"/>
    <s v="OFF-AR-10002956"/>
    <x v="1"/>
    <s v="Art"/>
    <s v="Boston 16801 Nautilus Battery Pencil Sharpener"/>
    <x v="908"/>
    <n v="2"/>
    <n v="0"/>
    <x v="941"/>
    <x v="0"/>
  </r>
  <r>
    <n v="1002"/>
    <s v="CA-2017-124891"/>
    <x v="374"/>
    <d v="2017-07-31T00:00:00"/>
    <s v="Same Day"/>
    <x v="302"/>
    <x v="302"/>
    <x v="0"/>
    <s v="United States"/>
    <s v="New York City"/>
    <x v="15"/>
    <n v="10024"/>
    <x v="3"/>
    <s v="TEC-AC-10003033"/>
    <x v="2"/>
    <s v="Accessories"/>
    <s v="Plantronics CS510 - Over-the-Head monaural Wireless Headset System"/>
    <x v="909"/>
    <n v="7"/>
    <n v="0"/>
    <x v="942"/>
    <x v="0"/>
  </r>
  <r>
    <n v="1003"/>
    <s v="CA-2017-124891"/>
    <x v="374"/>
    <d v="2017-07-31T00:00:00"/>
    <s v="Same Day"/>
    <x v="302"/>
    <x v="302"/>
    <x v="0"/>
    <s v="United States"/>
    <s v="New York City"/>
    <x v="15"/>
    <n v="10024"/>
    <x v="3"/>
    <s v="FUR-TA-10002903"/>
    <x v="0"/>
    <s v="Tables"/>
    <s v="Bevis Round Bullnose 29&quot; High Table Top"/>
    <x v="910"/>
    <n v="7"/>
    <n v="0.4"/>
    <x v="943"/>
    <x v="0"/>
  </r>
  <r>
    <n v="1004"/>
    <s v="CA-2017-124891"/>
    <x v="374"/>
    <d v="2017-07-31T00:00:00"/>
    <s v="Same Day"/>
    <x v="302"/>
    <x v="302"/>
    <x v="0"/>
    <s v="United States"/>
    <s v="New York City"/>
    <x v="15"/>
    <n v="10024"/>
    <x v="3"/>
    <s v="OFF-PA-10004621"/>
    <x v="1"/>
    <s v="Paper"/>
    <s v="Xerox 212"/>
    <x v="541"/>
    <n v="3"/>
    <n v="0"/>
    <x v="551"/>
    <x v="0"/>
  </r>
  <r>
    <n v="1005"/>
    <s v="CA-2017-126445"/>
    <x v="375"/>
    <d v="2017-08-31T00:00:00"/>
    <s v="Standard Class"/>
    <x v="362"/>
    <x v="362"/>
    <x v="0"/>
    <s v="United States"/>
    <s v="Murrieta"/>
    <x v="1"/>
    <n v="92563"/>
    <x v="1"/>
    <s v="OFF-ST-10000046"/>
    <x v="1"/>
    <s v="Storage"/>
    <s v="Fellowes Super Stor/Drawer Files"/>
    <x v="911"/>
    <n v="3"/>
    <n v="0"/>
    <x v="944"/>
    <x v="0"/>
  </r>
  <r>
    <n v="1006"/>
    <s v="CA-2017-111199"/>
    <x v="50"/>
    <d v="2017-11-17T00:00:00"/>
    <s v="Standard Class"/>
    <x v="300"/>
    <x v="300"/>
    <x v="0"/>
    <s v="United States"/>
    <s v="Jacksonville"/>
    <x v="3"/>
    <n v="28540"/>
    <x v="0"/>
    <s v="OFF-PA-10001790"/>
    <x v="1"/>
    <s v="Paper"/>
    <s v="Xerox 1910"/>
    <x v="912"/>
    <n v="3"/>
    <n v="0.2"/>
    <x v="945"/>
    <x v="0"/>
  </r>
  <r>
    <n v="1007"/>
    <s v="CA-2017-105312"/>
    <x v="376"/>
    <d v="2017-11-09T00:00:00"/>
    <s v="First Class"/>
    <x v="363"/>
    <x v="363"/>
    <x v="0"/>
    <s v="United States"/>
    <s v="Scottsdale"/>
    <x v="16"/>
    <n v="85254"/>
    <x v="1"/>
    <s v="OFF-EN-10002600"/>
    <x v="1"/>
    <s v="Envelopes"/>
    <s v="Redi-Strip #10 Envelopes, 4 1/8 x 9 1/2"/>
    <x v="913"/>
    <n v="3"/>
    <n v="0.2"/>
    <x v="946"/>
    <x v="0"/>
  </r>
  <r>
    <n v="1008"/>
    <s v="CA-2017-105312"/>
    <x v="376"/>
    <d v="2017-11-09T00:00:00"/>
    <s v="First Class"/>
    <x v="363"/>
    <x v="363"/>
    <x v="0"/>
    <s v="United States"/>
    <s v="Scottsdale"/>
    <x v="16"/>
    <n v="85254"/>
    <x v="1"/>
    <s v="OFF-BI-10002049"/>
    <x v="1"/>
    <s v="Binders"/>
    <s v="UniKeep View Case Binders"/>
    <x v="914"/>
    <n v="3"/>
    <n v="0.7"/>
    <x v="947"/>
    <x v="0"/>
  </r>
  <r>
    <n v="1009"/>
    <s v="US-2019-106705"/>
    <x v="377"/>
    <d v="2020-01-01T00:00:00"/>
    <s v="Standard Class"/>
    <x v="138"/>
    <x v="138"/>
    <x v="0"/>
    <s v="United States"/>
    <s v="Burlington"/>
    <x v="23"/>
    <n v="52601"/>
    <x v="2"/>
    <s v="OFF-PA-10001509"/>
    <x v="1"/>
    <s v="Paper"/>
    <s v="Recycled Desk Saver Line &quot;While You Were Out&quot; Book, 5 1/2&quot; X 4&quot;"/>
    <x v="915"/>
    <n v="5"/>
    <n v="0"/>
    <x v="948"/>
    <x v="0"/>
  </r>
  <r>
    <n v="1010"/>
    <s v="CA-2019-135034"/>
    <x v="378"/>
    <d v="2019-08-03T00:00:00"/>
    <s v="First Class"/>
    <x v="247"/>
    <x v="247"/>
    <x v="0"/>
    <s v="United States"/>
    <s v="Chicago"/>
    <x v="10"/>
    <n v="60653"/>
    <x v="2"/>
    <s v="TEC-PH-10003931"/>
    <x v="2"/>
    <s v="Phones"/>
    <s v="JBL Micro Wireless Portable Bluetooth Speaker"/>
    <x v="916"/>
    <n v="2"/>
    <n v="0.2"/>
    <x v="949"/>
    <x v="0"/>
  </r>
  <r>
    <n v="1011"/>
    <s v="CA-2016-158540"/>
    <x v="156"/>
    <d v="2016-11-26T00:00:00"/>
    <s v="First Class"/>
    <x v="364"/>
    <x v="364"/>
    <x v="0"/>
    <s v="United States"/>
    <s v="San Diego"/>
    <x v="1"/>
    <n v="92037"/>
    <x v="1"/>
    <s v="FUR-FU-10001602"/>
    <x v="0"/>
    <s v="Furnishings"/>
    <s v="Eldon Delta Triangular Chair Mat, 52&quot; x 58&quot;, Clear"/>
    <x v="917"/>
    <n v="4"/>
    <n v="0"/>
    <x v="950"/>
    <x v="0"/>
  </r>
  <r>
    <n v="1012"/>
    <s v="CA-2019-118437"/>
    <x v="46"/>
    <d v="2019-06-21T00:00:00"/>
    <s v="Second Class"/>
    <x v="58"/>
    <x v="58"/>
    <x v="0"/>
    <s v="United States"/>
    <s v="Olympia"/>
    <x v="4"/>
    <n v="98502"/>
    <x v="1"/>
    <s v="FUR-FU-10004848"/>
    <x v="0"/>
    <s v="Furnishings"/>
    <s v="Howard Miller 13-3/4&quot; Diameter Brushed Chrome Round Wall Clock"/>
    <x v="918"/>
    <n v="3"/>
    <n v="0"/>
    <x v="951"/>
    <x v="0"/>
  </r>
  <r>
    <n v="1013"/>
    <s v="CA-2019-118437"/>
    <x v="46"/>
    <d v="2019-06-21T00:00:00"/>
    <s v="Second Class"/>
    <x v="58"/>
    <x v="58"/>
    <x v="0"/>
    <s v="United States"/>
    <s v="Olympia"/>
    <x v="4"/>
    <n v="98502"/>
    <x v="1"/>
    <s v="OFF-ST-10003722"/>
    <x v="1"/>
    <s v="Storage"/>
    <s v="Project Tote Personal File"/>
    <x v="919"/>
    <n v="1"/>
    <n v="0"/>
    <x v="952"/>
    <x v="0"/>
  </r>
  <r>
    <n v="1014"/>
    <s v="US-2017-126214"/>
    <x v="379"/>
    <d v="2017-12-24T00:00:00"/>
    <s v="Second Class"/>
    <x v="365"/>
    <x v="365"/>
    <x v="0"/>
    <s v="United States"/>
    <s v="Seattle"/>
    <x v="4"/>
    <n v="98103"/>
    <x v="1"/>
    <s v="FUR-TA-10003748"/>
    <x v="0"/>
    <s v="Tables"/>
    <s v="Bevis 36 x 72 Conference Tables"/>
    <x v="920"/>
    <n v="13"/>
    <n v="0"/>
    <x v="953"/>
    <x v="1"/>
  </r>
  <r>
    <n v="1015"/>
    <s v="US-2017-126214"/>
    <x v="379"/>
    <d v="2017-12-24T00:00:00"/>
    <s v="Second Class"/>
    <x v="365"/>
    <x v="365"/>
    <x v="0"/>
    <s v="United States"/>
    <s v="Seattle"/>
    <x v="4"/>
    <n v="98103"/>
    <x v="1"/>
    <s v="TEC-AC-10003198"/>
    <x v="2"/>
    <s v="Accessories"/>
    <s v="Enermax Acrylux Wireless Keyboard"/>
    <x v="921"/>
    <n v="1"/>
    <n v="0"/>
    <x v="954"/>
    <x v="1"/>
  </r>
  <r>
    <n v="1016"/>
    <s v="CA-2017-133025"/>
    <x v="14"/>
    <d v="2017-09-19T00:00:00"/>
    <s v="Second Class"/>
    <x v="246"/>
    <x v="246"/>
    <x v="2"/>
    <s v="United States"/>
    <s v="Los Angeles"/>
    <x v="1"/>
    <n v="90036"/>
    <x v="1"/>
    <s v="OFF-PA-10004100"/>
    <x v="1"/>
    <s v="Paper"/>
    <s v="Xerox 216"/>
    <x v="56"/>
    <n v="5"/>
    <n v="0"/>
    <x v="56"/>
    <x v="0"/>
  </r>
  <r>
    <n v="1017"/>
    <s v="CA-2017-108665"/>
    <x v="380"/>
    <d v="2017-07-10T00:00:00"/>
    <s v="Standard Class"/>
    <x v="366"/>
    <x v="366"/>
    <x v="1"/>
    <s v="United States"/>
    <s v="New York City"/>
    <x v="15"/>
    <n v="10011"/>
    <x v="3"/>
    <s v="FUR-FU-10002191"/>
    <x v="0"/>
    <s v="Furnishings"/>
    <s v="G.E. Halogen Desk Lamp Bulbs"/>
    <x v="544"/>
    <n v="2"/>
    <n v="0"/>
    <x v="955"/>
    <x v="0"/>
  </r>
  <r>
    <n v="1018"/>
    <s v="CA-2017-108665"/>
    <x v="380"/>
    <d v="2017-07-10T00:00:00"/>
    <s v="Standard Class"/>
    <x v="366"/>
    <x v="366"/>
    <x v="1"/>
    <s v="United States"/>
    <s v="New York City"/>
    <x v="15"/>
    <n v="10011"/>
    <x v="3"/>
    <s v="FUR-FU-10000965"/>
    <x v="0"/>
    <s v="Furnishings"/>
    <s v="Howard Miller 11-1/2&quot; Diameter Ridgewood Wall Clock"/>
    <x v="922"/>
    <n v="3"/>
    <n v="0"/>
    <x v="956"/>
    <x v="0"/>
  </r>
  <r>
    <n v="1019"/>
    <s v="CA-2017-108665"/>
    <x v="380"/>
    <d v="2017-07-10T00:00:00"/>
    <s v="Standard Class"/>
    <x v="366"/>
    <x v="366"/>
    <x v="1"/>
    <s v="United States"/>
    <s v="New York City"/>
    <x v="15"/>
    <n v="10011"/>
    <x v="3"/>
    <s v="TEC-PH-10004188"/>
    <x v="2"/>
    <s v="Phones"/>
    <s v="OtterBox Commuter Series Case - Samsung Galaxy S4"/>
    <x v="923"/>
    <n v="5"/>
    <n v="0"/>
    <x v="957"/>
    <x v="0"/>
  </r>
  <r>
    <n v="1020"/>
    <s v="CA-2017-108665"/>
    <x v="380"/>
    <d v="2017-07-10T00:00:00"/>
    <s v="Standard Class"/>
    <x v="366"/>
    <x v="366"/>
    <x v="1"/>
    <s v="United States"/>
    <s v="New York City"/>
    <x v="15"/>
    <n v="10011"/>
    <x v="3"/>
    <s v="OFF-ST-10001526"/>
    <x v="1"/>
    <s v="Storage"/>
    <s v="Iceberg Mobile Mega Data/Printer Cart"/>
    <x v="924"/>
    <n v="5"/>
    <n v="0"/>
    <x v="958"/>
    <x v="0"/>
  </r>
  <r>
    <n v="1021"/>
    <s v="CA-2017-124450"/>
    <x v="381"/>
    <d v="2017-05-03T00:00:00"/>
    <s v="Standard Class"/>
    <x v="218"/>
    <x v="218"/>
    <x v="0"/>
    <s v="United States"/>
    <s v="Washington"/>
    <x v="40"/>
    <n v="20016"/>
    <x v="3"/>
    <s v="OFF-AR-10001166"/>
    <x v="1"/>
    <s v="Art"/>
    <s v="Staples in misc. colors"/>
    <x v="925"/>
    <n v="3"/>
    <n v="0"/>
    <x v="959"/>
    <x v="0"/>
  </r>
  <r>
    <n v="1022"/>
    <s v="CA-2017-124450"/>
    <x v="381"/>
    <d v="2017-05-03T00:00:00"/>
    <s v="Standard Class"/>
    <x v="218"/>
    <x v="218"/>
    <x v="0"/>
    <s v="United States"/>
    <s v="Washington"/>
    <x v="40"/>
    <n v="20016"/>
    <x v="3"/>
    <s v="FUR-CH-10000309"/>
    <x v="0"/>
    <s v="Chairs"/>
    <s v="Global Comet Stacking Arm Chair"/>
    <x v="926"/>
    <n v="3"/>
    <n v="0"/>
    <x v="960"/>
    <x v="0"/>
  </r>
  <r>
    <n v="1023"/>
    <s v="CA-2017-124450"/>
    <x v="381"/>
    <d v="2017-05-03T00:00:00"/>
    <s v="Standard Class"/>
    <x v="218"/>
    <x v="218"/>
    <x v="0"/>
    <s v="United States"/>
    <s v="Washington"/>
    <x v="40"/>
    <n v="20016"/>
    <x v="3"/>
    <s v="TEC-MA-10004212"/>
    <x v="2"/>
    <s v="Machines"/>
    <s v="Cisco SPA525G2 5-Line IP Phone"/>
    <x v="927"/>
    <n v="8"/>
    <n v="0"/>
    <x v="961"/>
    <x v="0"/>
  </r>
  <r>
    <n v="1024"/>
    <s v="CA-2017-167269"/>
    <x v="382"/>
    <d v="2017-06-20T00:00:00"/>
    <s v="Standard Class"/>
    <x v="171"/>
    <x v="171"/>
    <x v="0"/>
    <s v="United States"/>
    <s v="Philadelphia"/>
    <x v="9"/>
    <n v="19134"/>
    <x v="3"/>
    <s v="OFF-EN-10003072"/>
    <x v="1"/>
    <s v="Envelopes"/>
    <s v="Peel &amp; Seel Envelopes"/>
    <x v="928"/>
    <n v="2"/>
    <n v="0.2"/>
    <x v="962"/>
    <x v="0"/>
  </r>
  <r>
    <n v="1025"/>
    <s v="CA-2019-106964"/>
    <x v="94"/>
    <d v="2019-12-20T00:00:00"/>
    <s v="First Class"/>
    <x v="367"/>
    <x v="367"/>
    <x v="2"/>
    <s v="United States"/>
    <s v="Los Angeles"/>
    <x v="1"/>
    <n v="90045"/>
    <x v="1"/>
    <s v="OFF-BI-10000320"/>
    <x v="1"/>
    <s v="Binders"/>
    <s v="GBC Plastic Binding Combs"/>
    <x v="929"/>
    <n v="2"/>
    <n v="0.2"/>
    <x v="963"/>
    <x v="0"/>
  </r>
  <r>
    <n v="1026"/>
    <s v="CA-2018-126529"/>
    <x v="383"/>
    <d v="2018-01-13T00:00:00"/>
    <s v="Second Class"/>
    <x v="368"/>
    <x v="368"/>
    <x v="2"/>
    <s v="United States"/>
    <s v="Springfield"/>
    <x v="24"/>
    <n v="45503"/>
    <x v="3"/>
    <s v="OFF-PA-10001166"/>
    <x v="1"/>
    <s v="Paper"/>
    <s v="Xerox 2"/>
    <x v="12"/>
    <n v="3"/>
    <n v="0.2"/>
    <x v="12"/>
    <x v="1"/>
  </r>
  <r>
    <n v="1027"/>
    <s v="CA-2018-126529"/>
    <x v="383"/>
    <d v="2018-01-13T00:00:00"/>
    <s v="Second Class"/>
    <x v="368"/>
    <x v="368"/>
    <x v="2"/>
    <s v="United States"/>
    <s v="Springfield"/>
    <x v="24"/>
    <n v="45503"/>
    <x v="3"/>
    <s v="OFF-PA-10003656"/>
    <x v="1"/>
    <s v="Paper"/>
    <s v="Xerox 1935"/>
    <x v="930"/>
    <n v="3"/>
    <n v="0.2"/>
    <x v="964"/>
    <x v="1"/>
  </r>
  <r>
    <n v="1028"/>
    <s v="CA-2018-126529"/>
    <x v="383"/>
    <d v="2018-01-13T00:00:00"/>
    <s v="Second Class"/>
    <x v="368"/>
    <x v="368"/>
    <x v="2"/>
    <s v="United States"/>
    <s v="Springfield"/>
    <x v="24"/>
    <n v="45503"/>
    <x v="3"/>
    <s v="TEC-PH-10000148"/>
    <x v="2"/>
    <s v="Phones"/>
    <s v="Cyber Acoustics AC-202b Speech Recognition Stereo Headset"/>
    <x v="931"/>
    <n v="2"/>
    <n v="0.4"/>
    <x v="965"/>
    <x v="1"/>
  </r>
  <r>
    <n v="1029"/>
    <s v="CA-2016-163552"/>
    <x v="384"/>
    <d v="2016-07-15T00:00:00"/>
    <s v="Standard Class"/>
    <x v="156"/>
    <x v="156"/>
    <x v="1"/>
    <s v="United States"/>
    <s v="Hackensack"/>
    <x v="30"/>
    <n v="7601"/>
    <x v="3"/>
    <s v="OFF-PA-10000474"/>
    <x v="1"/>
    <s v="Paper"/>
    <s v="Easy-staple paper"/>
    <x v="932"/>
    <n v="5"/>
    <n v="0"/>
    <x v="966"/>
    <x v="0"/>
  </r>
  <r>
    <n v="1030"/>
    <s v="CA-2016-163552"/>
    <x v="384"/>
    <d v="2016-07-15T00:00:00"/>
    <s v="Standard Class"/>
    <x v="156"/>
    <x v="156"/>
    <x v="1"/>
    <s v="United States"/>
    <s v="Hackensack"/>
    <x v="30"/>
    <n v="7601"/>
    <x v="3"/>
    <s v="TEC-PH-10003885"/>
    <x v="2"/>
    <s v="Phones"/>
    <s v="Cisco SPA508G"/>
    <x v="933"/>
    <n v="3"/>
    <n v="0"/>
    <x v="967"/>
    <x v="0"/>
  </r>
  <r>
    <n v="1031"/>
    <s v="CA-2016-163552"/>
    <x v="384"/>
    <d v="2016-07-15T00:00:00"/>
    <s v="Standard Class"/>
    <x v="156"/>
    <x v="156"/>
    <x v="1"/>
    <s v="United States"/>
    <s v="Hackensack"/>
    <x v="30"/>
    <n v="7601"/>
    <x v="3"/>
    <s v="FUR-CH-10003379"/>
    <x v="0"/>
    <s v="Chairs"/>
    <s v="Global Commerce Series High-Back Swivel/Tilt Chairs"/>
    <x v="934"/>
    <n v="3"/>
    <n v="0"/>
    <x v="968"/>
    <x v="0"/>
  </r>
  <r>
    <n v="1032"/>
    <s v="CA-2016-163552"/>
    <x v="384"/>
    <d v="2016-07-15T00:00:00"/>
    <s v="Standard Class"/>
    <x v="156"/>
    <x v="156"/>
    <x v="1"/>
    <s v="United States"/>
    <s v="Hackensack"/>
    <x v="30"/>
    <n v="7601"/>
    <x v="3"/>
    <s v="FUR-FU-10000629"/>
    <x v="0"/>
    <s v="Furnishings"/>
    <s v="9-3/4 Diameter Round Wall Clock"/>
    <x v="935"/>
    <n v="9"/>
    <n v="0"/>
    <x v="969"/>
    <x v="0"/>
  </r>
  <r>
    <n v="1033"/>
    <s v="CA-2016-163552"/>
    <x v="384"/>
    <d v="2016-07-15T00:00:00"/>
    <s v="Standard Class"/>
    <x v="156"/>
    <x v="156"/>
    <x v="1"/>
    <s v="United States"/>
    <s v="Hackensack"/>
    <x v="30"/>
    <n v="7601"/>
    <x v="3"/>
    <s v="OFF-LA-10001175"/>
    <x v="1"/>
    <s v="Labels"/>
    <s v="Avery 514"/>
    <x v="936"/>
    <n v="5"/>
    <n v="0"/>
    <x v="970"/>
    <x v="0"/>
  </r>
  <r>
    <n v="1034"/>
    <s v="CA-2018-109820"/>
    <x v="73"/>
    <d v="2018-11-22T00:00:00"/>
    <s v="First Class"/>
    <x v="369"/>
    <x v="369"/>
    <x v="0"/>
    <s v="United States"/>
    <s v="Cincinnati"/>
    <x v="24"/>
    <n v="45231"/>
    <x v="3"/>
    <s v="OFF-PA-10000955"/>
    <x v="1"/>
    <s v="Paper"/>
    <s v="Southworth 25% Cotton Granite Paper &amp; Envelopes"/>
    <x v="937"/>
    <n v="3"/>
    <n v="0.2"/>
    <x v="971"/>
    <x v="0"/>
  </r>
  <r>
    <n v="1035"/>
    <s v="CA-2018-109820"/>
    <x v="73"/>
    <d v="2018-11-22T00:00:00"/>
    <s v="First Class"/>
    <x v="369"/>
    <x v="369"/>
    <x v="0"/>
    <s v="United States"/>
    <s v="Cincinnati"/>
    <x v="24"/>
    <n v="45231"/>
    <x v="3"/>
    <s v="OFF-BI-10003460"/>
    <x v="1"/>
    <s v="Binders"/>
    <s v="Acco 3-Hole Punch"/>
    <x v="938"/>
    <n v="2"/>
    <n v="0.7"/>
    <x v="972"/>
    <x v="0"/>
  </r>
  <r>
    <n v="1036"/>
    <s v="CA-2018-109820"/>
    <x v="73"/>
    <d v="2018-11-22T00:00:00"/>
    <s v="First Class"/>
    <x v="369"/>
    <x v="369"/>
    <x v="0"/>
    <s v="United States"/>
    <s v="Cincinnati"/>
    <x v="24"/>
    <n v="45231"/>
    <x v="3"/>
    <s v="OFF-BI-10000474"/>
    <x v="1"/>
    <s v="Binders"/>
    <s v="Avery Recycled Flexi-View Covers for Binding Systems"/>
    <x v="939"/>
    <n v="3"/>
    <n v="0.7"/>
    <x v="973"/>
    <x v="0"/>
  </r>
  <r>
    <n v="1037"/>
    <s v="CA-2018-113061"/>
    <x v="183"/>
    <d v="2018-04-26T00:00:00"/>
    <s v="Standard Class"/>
    <x v="330"/>
    <x v="330"/>
    <x v="2"/>
    <s v="United States"/>
    <s v="Jefferson City"/>
    <x v="25"/>
    <n v="65109"/>
    <x v="2"/>
    <s v="FUR-FU-10003975"/>
    <x v="0"/>
    <s v="Furnishings"/>
    <s v="Eldon Advantage Chair Mats for Low to Medium Pile Carpets"/>
    <x v="940"/>
    <n v="2"/>
    <n v="0"/>
    <x v="974"/>
    <x v="0"/>
  </r>
  <r>
    <n v="1038"/>
    <s v="CA-2017-127418"/>
    <x v="385"/>
    <d v="2017-06-14T00:00:00"/>
    <s v="First Class"/>
    <x v="370"/>
    <x v="370"/>
    <x v="0"/>
    <s v="United States"/>
    <s v="Los Angeles"/>
    <x v="1"/>
    <n v="90004"/>
    <x v="1"/>
    <s v="OFF-BI-10003707"/>
    <x v="1"/>
    <s v="Binders"/>
    <s v="Aluminum Screw Posts"/>
    <x v="941"/>
    <n v="3"/>
    <n v="0.2"/>
    <x v="975"/>
    <x v="0"/>
  </r>
  <r>
    <n v="1039"/>
    <s v="CA-2019-121818"/>
    <x v="225"/>
    <d v="2019-11-21T00:00:00"/>
    <s v="First Class"/>
    <x v="371"/>
    <x v="371"/>
    <x v="0"/>
    <s v="United States"/>
    <s v="Burlington"/>
    <x v="3"/>
    <n v="27217"/>
    <x v="0"/>
    <s v="OFF-AR-10000203"/>
    <x v="1"/>
    <s v="Art"/>
    <s v="Newell 336"/>
    <x v="942"/>
    <n v="7"/>
    <n v="0.2"/>
    <x v="976"/>
    <x v="0"/>
  </r>
  <r>
    <n v="1040"/>
    <s v="CA-2019-121818"/>
    <x v="225"/>
    <d v="2019-11-21T00:00:00"/>
    <s v="First Class"/>
    <x v="371"/>
    <x v="371"/>
    <x v="0"/>
    <s v="United States"/>
    <s v="Burlington"/>
    <x v="3"/>
    <n v="27217"/>
    <x v="0"/>
    <s v="OFF-AR-10004790"/>
    <x v="1"/>
    <s v="Art"/>
    <s v="Staples in misc. colors"/>
    <x v="943"/>
    <n v="3"/>
    <n v="0.2"/>
    <x v="977"/>
    <x v="0"/>
  </r>
  <r>
    <n v="1041"/>
    <s v="CA-2018-127670"/>
    <x v="231"/>
    <d v="2018-03-24T00:00:00"/>
    <s v="Standard Class"/>
    <x v="372"/>
    <x v="372"/>
    <x v="2"/>
    <s v="United States"/>
    <s v="Saint Peters"/>
    <x v="25"/>
    <n v="63376"/>
    <x v="2"/>
    <s v="FUR-TA-10001095"/>
    <x v="0"/>
    <s v="Tables"/>
    <s v="Chromcraft Round Conference Tables"/>
    <x v="944"/>
    <n v="4"/>
    <n v="0"/>
    <x v="978"/>
    <x v="0"/>
  </r>
  <r>
    <n v="1042"/>
    <s v="CA-2018-102981"/>
    <x v="47"/>
    <d v="2018-09-09T00:00:00"/>
    <s v="Second Class"/>
    <x v="373"/>
    <x v="373"/>
    <x v="0"/>
    <s v="United States"/>
    <s v="New York City"/>
    <x v="15"/>
    <n v="10035"/>
    <x v="3"/>
    <s v="TEC-AC-10004761"/>
    <x v="2"/>
    <s v="Accessories"/>
    <s v="Maxell 4.7GB DVD+RW 3/Pack"/>
    <x v="945"/>
    <n v="2"/>
    <n v="0"/>
    <x v="979"/>
    <x v="0"/>
  </r>
  <r>
    <n v="1043"/>
    <s v="CA-2018-102981"/>
    <x v="47"/>
    <d v="2018-09-09T00:00:00"/>
    <s v="Second Class"/>
    <x v="373"/>
    <x v="373"/>
    <x v="0"/>
    <s v="United States"/>
    <s v="New York City"/>
    <x v="15"/>
    <n v="10035"/>
    <x v="3"/>
    <s v="FUR-BO-10001811"/>
    <x v="0"/>
    <s v="Bookcases"/>
    <s v="Atlantic Metals Mobile 5-Shelf Bookcases, Custom Colors"/>
    <x v="946"/>
    <n v="3"/>
    <n v="0.2"/>
    <x v="980"/>
    <x v="0"/>
  </r>
  <r>
    <n v="1044"/>
    <s v="CA-2019-115651"/>
    <x v="362"/>
    <d v="2019-07-12T00:00:00"/>
    <s v="First Class"/>
    <x v="374"/>
    <x v="374"/>
    <x v="1"/>
    <s v="United States"/>
    <s v="Chicago"/>
    <x v="10"/>
    <n v="60610"/>
    <x v="2"/>
    <s v="OFF-AR-10001130"/>
    <x v="1"/>
    <s v="Art"/>
    <s v="Quartet Alpha White Chalk, 12/Pack"/>
    <x v="947"/>
    <n v="5"/>
    <n v="0.2"/>
    <x v="981"/>
    <x v="0"/>
  </r>
  <r>
    <n v="1045"/>
    <s v="CA-2019-115651"/>
    <x v="362"/>
    <d v="2019-07-12T00:00:00"/>
    <s v="First Class"/>
    <x v="374"/>
    <x v="374"/>
    <x v="1"/>
    <s v="United States"/>
    <s v="Chicago"/>
    <x v="10"/>
    <n v="60610"/>
    <x v="2"/>
    <s v="OFF-AP-10000055"/>
    <x v="1"/>
    <s v="Appliances"/>
    <s v="Belkin F9S820V06 8 Outlet Surge"/>
    <x v="948"/>
    <n v="9"/>
    <n v="0.8"/>
    <x v="982"/>
    <x v="0"/>
  </r>
  <r>
    <n v="1046"/>
    <s v="CA-2019-152702"/>
    <x v="386"/>
    <d v="2019-10-16T00:00:00"/>
    <s v="Standard Class"/>
    <x v="17"/>
    <x v="17"/>
    <x v="2"/>
    <s v="United States"/>
    <s v="Rockford"/>
    <x v="10"/>
    <n v="61107"/>
    <x v="2"/>
    <s v="FUR-CH-10002304"/>
    <x v="0"/>
    <s v="Chairs"/>
    <s v="Global Stack Chair without Arms, Black"/>
    <x v="949"/>
    <n v="14"/>
    <n v="0.3"/>
    <x v="983"/>
    <x v="0"/>
  </r>
  <r>
    <n v="1047"/>
    <s v="CA-2018-169103"/>
    <x v="387"/>
    <d v="2018-03-13T00:00:00"/>
    <s v="Standard Class"/>
    <x v="233"/>
    <x v="233"/>
    <x v="0"/>
    <s v="United States"/>
    <s v="Miami"/>
    <x v="2"/>
    <n v="33142"/>
    <x v="0"/>
    <s v="TEC-PH-10001530"/>
    <x v="2"/>
    <s v="Phones"/>
    <s v="Cisco Unified IP Phone 7945G VoIP phone"/>
    <x v="744"/>
    <n v="5"/>
    <n v="0.2"/>
    <x v="762"/>
    <x v="0"/>
  </r>
  <r>
    <n v="1048"/>
    <s v="CA-2018-169103"/>
    <x v="387"/>
    <d v="2018-03-13T00:00:00"/>
    <s v="Standard Class"/>
    <x v="233"/>
    <x v="233"/>
    <x v="0"/>
    <s v="United States"/>
    <s v="Miami"/>
    <x v="2"/>
    <n v="33142"/>
    <x v="0"/>
    <s v="FUR-FU-10004006"/>
    <x v="0"/>
    <s v="Furnishings"/>
    <s v="Deflect-o DuraMat Lighweight, Studded, Beveled Mat for Low Pile Carpeting"/>
    <x v="102"/>
    <n v="3"/>
    <n v="0.2"/>
    <x v="103"/>
    <x v="0"/>
  </r>
  <r>
    <n v="1049"/>
    <s v="CA-2016-139192"/>
    <x v="279"/>
    <d v="2016-06-01T00:00:00"/>
    <s v="Second Class"/>
    <x v="62"/>
    <x v="62"/>
    <x v="0"/>
    <s v="United States"/>
    <s v="San Francisco"/>
    <x v="1"/>
    <n v="94109"/>
    <x v="1"/>
    <s v="TEC-PH-10000486"/>
    <x v="2"/>
    <s v="Phones"/>
    <s v="Plantronics HL10 Handset Lifter"/>
    <x v="950"/>
    <n v="12"/>
    <n v="0.2"/>
    <x v="984"/>
    <x v="0"/>
  </r>
  <r>
    <n v="1050"/>
    <s v="CA-2016-139192"/>
    <x v="279"/>
    <d v="2016-06-01T00:00:00"/>
    <s v="Second Class"/>
    <x v="62"/>
    <x v="62"/>
    <x v="0"/>
    <s v="United States"/>
    <s v="San Francisco"/>
    <x v="1"/>
    <n v="94109"/>
    <x v="1"/>
    <s v="TEC-AC-10001606"/>
    <x v="2"/>
    <s v="Accessories"/>
    <s v="Logitech Wireless Performance Mouse MX for PC and Mac"/>
    <x v="313"/>
    <n v="1"/>
    <n v="0"/>
    <x v="985"/>
    <x v="0"/>
  </r>
  <r>
    <n v="1051"/>
    <s v="US-2017-153500"/>
    <x v="230"/>
    <d v="2017-07-05T00:00:00"/>
    <s v="First Class"/>
    <x v="375"/>
    <x v="375"/>
    <x v="1"/>
    <s v="United States"/>
    <s v="Philadelphia"/>
    <x v="9"/>
    <n v="19134"/>
    <x v="3"/>
    <s v="FUR-FU-10000293"/>
    <x v="0"/>
    <s v="Furnishings"/>
    <s v="Eldon Antistatic Chair Mats for Low to Medium Pile Carpets"/>
    <x v="951"/>
    <n v="2"/>
    <n v="0.2"/>
    <x v="986"/>
    <x v="0"/>
  </r>
  <r>
    <n v="1052"/>
    <s v="US-2017-153500"/>
    <x v="230"/>
    <d v="2017-07-05T00:00:00"/>
    <s v="First Class"/>
    <x v="375"/>
    <x v="375"/>
    <x v="1"/>
    <s v="United States"/>
    <s v="Philadelphia"/>
    <x v="9"/>
    <n v="19134"/>
    <x v="3"/>
    <s v="OFF-PA-10001307"/>
    <x v="1"/>
    <s v="Paper"/>
    <s v="Important Message Pads, 50 4-1/4 x 5-1/2 Forms per Pad"/>
    <x v="952"/>
    <n v="2"/>
    <n v="0.2"/>
    <x v="987"/>
    <x v="0"/>
  </r>
  <r>
    <n v="1053"/>
    <s v="US-2017-153500"/>
    <x v="230"/>
    <d v="2017-07-05T00:00:00"/>
    <s v="First Class"/>
    <x v="375"/>
    <x v="375"/>
    <x v="1"/>
    <s v="United States"/>
    <s v="Philadelphia"/>
    <x v="9"/>
    <n v="19134"/>
    <x v="3"/>
    <s v="FUR-FU-10004460"/>
    <x v="0"/>
    <s v="Furnishings"/>
    <s v="Howard Miller 12&quot; Round Wall Clock"/>
    <x v="953"/>
    <n v="9"/>
    <n v="0.2"/>
    <x v="988"/>
    <x v="0"/>
  </r>
  <r>
    <n v="1054"/>
    <s v="CA-2017-110667"/>
    <x v="388"/>
    <d v="2017-04-08T00:00:00"/>
    <s v="Standard Class"/>
    <x v="376"/>
    <x v="376"/>
    <x v="2"/>
    <s v="United States"/>
    <s v="New York City"/>
    <x v="15"/>
    <n v="10009"/>
    <x v="3"/>
    <s v="OFF-AR-10000716"/>
    <x v="1"/>
    <s v="Art"/>
    <s v="DIXON Ticonderoga Erasable Checking Pencils"/>
    <x v="954"/>
    <n v="2"/>
    <n v="0"/>
    <x v="989"/>
    <x v="0"/>
  </r>
  <r>
    <n v="1055"/>
    <s v="CA-2017-110667"/>
    <x v="388"/>
    <d v="2017-04-08T00:00:00"/>
    <s v="Standard Class"/>
    <x v="376"/>
    <x v="376"/>
    <x v="2"/>
    <s v="United States"/>
    <s v="New York City"/>
    <x v="15"/>
    <n v="10009"/>
    <x v="3"/>
    <s v="FUR-FU-10004622"/>
    <x v="0"/>
    <s v="Furnishings"/>
    <s v="Eldon Advantage Foldable Chair Mats for Low Pile Carpets"/>
    <x v="955"/>
    <n v="2"/>
    <n v="0"/>
    <x v="990"/>
    <x v="0"/>
  </r>
  <r>
    <n v="1056"/>
    <s v="CA-2017-110667"/>
    <x v="388"/>
    <d v="2017-04-08T00:00:00"/>
    <s v="Standard Class"/>
    <x v="376"/>
    <x v="376"/>
    <x v="2"/>
    <s v="United States"/>
    <s v="New York City"/>
    <x v="15"/>
    <n v="10009"/>
    <x v="3"/>
    <s v="OFF-BI-10002735"/>
    <x v="1"/>
    <s v="Binders"/>
    <s v="GBC Prestige Therm-A-Bind Covers"/>
    <x v="956"/>
    <n v="3"/>
    <n v="0.2"/>
    <x v="991"/>
    <x v="0"/>
  </r>
  <r>
    <n v="1057"/>
    <s v="CA-2017-110667"/>
    <x v="388"/>
    <d v="2017-04-08T00:00:00"/>
    <s v="Standard Class"/>
    <x v="376"/>
    <x v="376"/>
    <x v="2"/>
    <s v="United States"/>
    <s v="New York City"/>
    <x v="15"/>
    <n v="10009"/>
    <x v="3"/>
    <s v="OFF-BI-10003529"/>
    <x v="1"/>
    <s v="Binders"/>
    <s v="Avery Round Ring Poly Binders"/>
    <x v="957"/>
    <n v="4"/>
    <n v="0.2"/>
    <x v="992"/>
    <x v="0"/>
  </r>
  <r>
    <n v="1058"/>
    <s v="CA-2019-167150"/>
    <x v="389"/>
    <d v="2019-12-17T00:00:00"/>
    <s v="Standard Class"/>
    <x v="130"/>
    <x v="130"/>
    <x v="1"/>
    <s v="United States"/>
    <s v="San Diego"/>
    <x v="1"/>
    <n v="92037"/>
    <x v="1"/>
    <s v="OFF-BI-10001097"/>
    <x v="1"/>
    <s v="Binders"/>
    <s v="Avery Hole Reinforcements"/>
    <x v="958"/>
    <n v="4"/>
    <n v="0.2"/>
    <x v="993"/>
    <x v="0"/>
  </r>
  <r>
    <n v="1059"/>
    <s v="CA-2019-167150"/>
    <x v="389"/>
    <d v="2019-12-17T00:00:00"/>
    <s v="Standard Class"/>
    <x v="130"/>
    <x v="130"/>
    <x v="1"/>
    <s v="United States"/>
    <s v="San Diego"/>
    <x v="1"/>
    <n v="92037"/>
    <x v="1"/>
    <s v="OFF-BI-10001597"/>
    <x v="1"/>
    <s v="Binders"/>
    <s v="Wilson Jones Ledger-Size, Piano-Hinge Binder, 2&quot;, Blue"/>
    <x v="959"/>
    <n v="2"/>
    <n v="0.2"/>
    <x v="994"/>
    <x v="0"/>
  </r>
  <r>
    <n v="1060"/>
    <s v="CA-2018-105284"/>
    <x v="390"/>
    <d v="2018-12-01T00:00:00"/>
    <s v="Standard Class"/>
    <x v="377"/>
    <x v="377"/>
    <x v="2"/>
    <s v="United States"/>
    <s v="Philadelphia"/>
    <x v="9"/>
    <n v="19143"/>
    <x v="3"/>
    <s v="OFF-FA-10001754"/>
    <x v="1"/>
    <s v="Fasteners"/>
    <s v="Stockwell Gold Paper Clips"/>
    <x v="960"/>
    <n v="3"/>
    <n v="0.2"/>
    <x v="995"/>
    <x v="0"/>
  </r>
  <r>
    <n v="1061"/>
    <s v="US-2017-125374"/>
    <x v="391"/>
    <d v="2017-03-29T00:00:00"/>
    <s v="Standard Class"/>
    <x v="148"/>
    <x v="148"/>
    <x v="0"/>
    <s v="United States"/>
    <s v="Houston"/>
    <x v="5"/>
    <n v="77095"/>
    <x v="2"/>
    <s v="FUR-CH-10003396"/>
    <x v="0"/>
    <s v="Chairs"/>
    <s v="Global Deluxe Steno Chair"/>
    <x v="961"/>
    <n v="2"/>
    <n v="0.3"/>
    <x v="996"/>
    <x v="0"/>
  </r>
  <r>
    <n v="1062"/>
    <s v="CA-2017-161263"/>
    <x v="392"/>
    <d v="2017-04-21T00:00:00"/>
    <s v="Standard Class"/>
    <x v="378"/>
    <x v="378"/>
    <x v="1"/>
    <s v="United States"/>
    <s v="Toledo"/>
    <x v="24"/>
    <n v="43615"/>
    <x v="3"/>
    <s v="OFF-AP-10002350"/>
    <x v="1"/>
    <s v="Appliances"/>
    <s v="Belkin F9H710-06 7 Outlet SurgeMaster Surge Protector"/>
    <x v="962"/>
    <n v="3"/>
    <n v="0.2"/>
    <x v="997"/>
    <x v="0"/>
  </r>
  <r>
    <n v="1063"/>
    <s v="CA-2017-161263"/>
    <x v="392"/>
    <d v="2017-04-21T00:00:00"/>
    <s v="Standard Class"/>
    <x v="378"/>
    <x v="378"/>
    <x v="1"/>
    <s v="United States"/>
    <s v="Toledo"/>
    <x v="24"/>
    <n v="43615"/>
    <x v="3"/>
    <s v="OFF-FA-10004838"/>
    <x v="1"/>
    <s v="Fasteners"/>
    <s v="Super Bands, 12/Pack"/>
    <x v="963"/>
    <n v="7"/>
    <n v="0.2"/>
    <x v="998"/>
    <x v="0"/>
  </r>
  <r>
    <n v="1064"/>
    <s v="CA-2017-161263"/>
    <x v="392"/>
    <d v="2017-04-21T00:00:00"/>
    <s v="Standard Class"/>
    <x v="378"/>
    <x v="378"/>
    <x v="1"/>
    <s v="United States"/>
    <s v="Toledo"/>
    <x v="24"/>
    <n v="43615"/>
    <x v="3"/>
    <s v="OFF-AR-10004757"/>
    <x v="1"/>
    <s v="Art"/>
    <s v="Crayola Colored Pencils"/>
    <x v="964"/>
    <n v="3"/>
    <n v="0.2"/>
    <x v="999"/>
    <x v="0"/>
  </r>
  <r>
    <n v="1065"/>
    <s v="CA-2017-161263"/>
    <x v="392"/>
    <d v="2017-04-21T00:00:00"/>
    <s v="Standard Class"/>
    <x v="378"/>
    <x v="378"/>
    <x v="1"/>
    <s v="United States"/>
    <s v="Toledo"/>
    <x v="24"/>
    <n v="43615"/>
    <x v="3"/>
    <s v="TEC-PH-10002115"/>
    <x v="2"/>
    <s v="Phones"/>
    <s v="Plantronics 81402"/>
    <x v="965"/>
    <n v="3"/>
    <n v="0.4"/>
    <x v="1000"/>
    <x v="0"/>
  </r>
  <r>
    <n v="1066"/>
    <s v="CA-2017-161263"/>
    <x v="392"/>
    <d v="2017-04-21T00:00:00"/>
    <s v="Standard Class"/>
    <x v="378"/>
    <x v="378"/>
    <x v="1"/>
    <s v="United States"/>
    <s v="Toledo"/>
    <x v="24"/>
    <n v="43615"/>
    <x v="3"/>
    <s v="OFF-FA-10003059"/>
    <x v="1"/>
    <s v="Fasteners"/>
    <s v="Assorted Color Push Pins"/>
    <x v="966"/>
    <n v="1"/>
    <n v="0.2"/>
    <x v="1001"/>
    <x v="0"/>
  </r>
  <r>
    <n v="1067"/>
    <s v="CA-2017-161263"/>
    <x v="392"/>
    <d v="2017-04-21T00:00:00"/>
    <s v="Standard Class"/>
    <x v="378"/>
    <x v="378"/>
    <x v="1"/>
    <s v="United States"/>
    <s v="Toledo"/>
    <x v="24"/>
    <n v="43615"/>
    <x v="3"/>
    <s v="OFF-BI-10004330"/>
    <x v="1"/>
    <s v="Binders"/>
    <s v="GBC Velobind Prepunched Cover Sets, Regency Series"/>
    <x v="967"/>
    <n v="5"/>
    <n v="0.7"/>
    <x v="1002"/>
    <x v="0"/>
  </r>
  <r>
    <n v="1068"/>
    <s v="CA-2018-157686"/>
    <x v="393"/>
    <d v="2018-10-02T00:00:00"/>
    <s v="First Class"/>
    <x v="379"/>
    <x v="379"/>
    <x v="0"/>
    <s v="United States"/>
    <s v="San Francisco"/>
    <x v="1"/>
    <n v="94122"/>
    <x v="1"/>
    <s v="FUR-CH-10001146"/>
    <x v="0"/>
    <s v="Chairs"/>
    <s v="Global Value Mid-Back Manager's Chair, Gray"/>
    <x v="968"/>
    <n v="4"/>
    <n v="0.2"/>
    <x v="1003"/>
    <x v="0"/>
  </r>
  <r>
    <n v="1069"/>
    <s v="US-2019-139955"/>
    <x v="394"/>
    <d v="2019-09-30T00:00:00"/>
    <s v="Second Class"/>
    <x v="380"/>
    <x v="380"/>
    <x v="0"/>
    <s v="United States"/>
    <s v="Brownsville"/>
    <x v="5"/>
    <n v="78521"/>
    <x v="2"/>
    <s v="OFF-SU-10001935"/>
    <x v="1"/>
    <s v="Supplies"/>
    <s v="Staple remover"/>
    <x v="969"/>
    <n v="1"/>
    <n v="0.2"/>
    <x v="1004"/>
    <x v="0"/>
  </r>
  <r>
    <n v="1070"/>
    <s v="US-2017-150161"/>
    <x v="395"/>
    <d v="2017-07-29T00:00:00"/>
    <s v="Standard Class"/>
    <x v="176"/>
    <x v="176"/>
    <x v="2"/>
    <s v="United States"/>
    <s v="Philadelphia"/>
    <x v="9"/>
    <n v="19143"/>
    <x v="3"/>
    <s v="OFF-BI-10001524"/>
    <x v="1"/>
    <s v="Binders"/>
    <s v="GBC Premium Transparent Covers with Diagonal Lined Pattern"/>
    <x v="970"/>
    <n v="4"/>
    <n v="0.7"/>
    <x v="1005"/>
    <x v="0"/>
  </r>
  <r>
    <n v="1071"/>
    <s v="CA-2017-144652"/>
    <x v="312"/>
    <d v="2017-11-26T00:00:00"/>
    <s v="Standard Class"/>
    <x v="381"/>
    <x v="381"/>
    <x v="2"/>
    <s v="United States"/>
    <s v="Los Angeles"/>
    <x v="1"/>
    <n v="90008"/>
    <x v="1"/>
    <s v="OFF-AR-10003732"/>
    <x v="1"/>
    <s v="Art"/>
    <s v="Newell 333"/>
    <x v="21"/>
    <n v="7"/>
    <n v="0"/>
    <x v="21"/>
    <x v="0"/>
  </r>
  <r>
    <n v="1072"/>
    <s v="CA-2018-152814"/>
    <x v="236"/>
    <d v="2018-05-02T00:00:00"/>
    <s v="Standard Class"/>
    <x v="382"/>
    <x v="382"/>
    <x v="2"/>
    <s v="United States"/>
    <s v="Denver"/>
    <x v="22"/>
    <n v="80219"/>
    <x v="1"/>
    <s v="OFF-PA-10001970"/>
    <x v="1"/>
    <s v="Paper"/>
    <s v="Xerox 1881"/>
    <x v="34"/>
    <n v="3"/>
    <n v="0.2"/>
    <x v="34"/>
    <x v="1"/>
  </r>
  <r>
    <n v="1073"/>
    <s v="CA-2019-106943"/>
    <x v="237"/>
    <d v="2019-11-19T00:00:00"/>
    <s v="Standard Class"/>
    <x v="383"/>
    <x v="383"/>
    <x v="0"/>
    <s v="United States"/>
    <s v="New York City"/>
    <x v="15"/>
    <n v="10035"/>
    <x v="3"/>
    <s v="OFF-BI-10003669"/>
    <x v="1"/>
    <s v="Binders"/>
    <s v="3M Organizer Strips"/>
    <x v="880"/>
    <n v="2"/>
    <n v="0.2"/>
    <x v="702"/>
    <x v="0"/>
  </r>
  <r>
    <n v="1074"/>
    <s v="CA-2018-134348"/>
    <x v="396"/>
    <d v="2018-11-19T00:00:00"/>
    <s v="Standard Class"/>
    <x v="384"/>
    <x v="384"/>
    <x v="0"/>
    <s v="United States"/>
    <s v="Mesa"/>
    <x v="16"/>
    <n v="85204"/>
    <x v="1"/>
    <s v="OFF-BI-10003727"/>
    <x v="1"/>
    <s v="Binders"/>
    <s v="Avery Durable Slant Ring Binders With Label Holder"/>
    <x v="971"/>
    <n v="5"/>
    <n v="0.7"/>
    <x v="1006"/>
    <x v="0"/>
  </r>
  <r>
    <n v="1075"/>
    <s v="CA-2018-134348"/>
    <x v="396"/>
    <d v="2018-11-19T00:00:00"/>
    <s v="Standard Class"/>
    <x v="384"/>
    <x v="384"/>
    <x v="0"/>
    <s v="United States"/>
    <s v="Mesa"/>
    <x v="16"/>
    <n v="85204"/>
    <x v="1"/>
    <s v="OFF-BI-10004967"/>
    <x v="1"/>
    <s v="Binders"/>
    <s v="Round Ring Binders"/>
    <x v="972"/>
    <n v="7"/>
    <n v="0.7"/>
    <x v="1007"/>
    <x v="0"/>
  </r>
  <r>
    <n v="1076"/>
    <s v="CA-2018-134348"/>
    <x v="396"/>
    <d v="2018-11-19T00:00:00"/>
    <s v="Standard Class"/>
    <x v="384"/>
    <x v="384"/>
    <x v="0"/>
    <s v="United States"/>
    <s v="Mesa"/>
    <x v="16"/>
    <n v="85204"/>
    <x v="1"/>
    <s v="TEC-AC-10003447"/>
    <x v="2"/>
    <s v="Accessories"/>
    <s v="Micropad Numeric Keypads"/>
    <x v="236"/>
    <n v="2"/>
    <n v="0.2"/>
    <x v="1008"/>
    <x v="0"/>
  </r>
  <r>
    <n v="1077"/>
    <s v="CA-2018-161781"/>
    <x v="321"/>
    <d v="2018-09-30T00:00:00"/>
    <s v="First Class"/>
    <x v="385"/>
    <x v="385"/>
    <x v="2"/>
    <s v="United States"/>
    <s v="Columbus"/>
    <x v="14"/>
    <n v="47201"/>
    <x v="2"/>
    <s v="OFF-AR-10000255"/>
    <x v="1"/>
    <s v="Art"/>
    <s v="Newell 328"/>
    <x v="973"/>
    <n v="7"/>
    <n v="0"/>
    <x v="1009"/>
    <x v="0"/>
  </r>
  <r>
    <n v="1078"/>
    <s v="CA-2019-132521"/>
    <x v="397"/>
    <d v="2019-09-25T00:00:00"/>
    <s v="Second Class"/>
    <x v="386"/>
    <x v="386"/>
    <x v="0"/>
    <s v="United States"/>
    <s v="Seattle"/>
    <x v="4"/>
    <n v="98105"/>
    <x v="1"/>
    <s v="OFF-AP-10002191"/>
    <x v="1"/>
    <s v="Appliances"/>
    <s v="Belkin 8 Outlet SurgeMaster II Gold Surge Protector"/>
    <x v="668"/>
    <n v="2"/>
    <n v="0"/>
    <x v="1010"/>
    <x v="0"/>
  </r>
  <r>
    <n v="1079"/>
    <s v="CA-2019-132521"/>
    <x v="397"/>
    <d v="2019-09-25T00:00:00"/>
    <s v="Second Class"/>
    <x v="386"/>
    <x v="386"/>
    <x v="0"/>
    <s v="United States"/>
    <s v="Seattle"/>
    <x v="4"/>
    <n v="98105"/>
    <x v="1"/>
    <s v="OFF-ST-10001325"/>
    <x v="1"/>
    <s v="Storage"/>
    <s v="Sterilite Officeware Hinged File Box"/>
    <x v="974"/>
    <n v="3"/>
    <n v="0"/>
    <x v="1011"/>
    <x v="0"/>
  </r>
  <r>
    <n v="1080"/>
    <s v="CA-2019-132521"/>
    <x v="397"/>
    <d v="2019-09-25T00:00:00"/>
    <s v="Second Class"/>
    <x v="386"/>
    <x v="386"/>
    <x v="0"/>
    <s v="United States"/>
    <s v="Seattle"/>
    <x v="4"/>
    <n v="98105"/>
    <x v="1"/>
    <s v="OFF-BI-10000404"/>
    <x v="1"/>
    <s v="Binders"/>
    <s v="Avery Printable Repositionable Plastic Tabs"/>
    <x v="975"/>
    <n v="1"/>
    <n v="0.2"/>
    <x v="1012"/>
    <x v="0"/>
  </r>
  <r>
    <n v="1081"/>
    <s v="CA-2017-110016"/>
    <x v="239"/>
    <d v="2017-12-04T00:00:00"/>
    <s v="Standard Class"/>
    <x v="387"/>
    <x v="387"/>
    <x v="1"/>
    <s v="United States"/>
    <s v="Detroit"/>
    <x v="12"/>
    <n v="48227"/>
    <x v="2"/>
    <s v="OFF-PA-10000349"/>
    <x v="1"/>
    <s v="Paper"/>
    <s v="Easy-staple paper"/>
    <x v="548"/>
    <n v="4"/>
    <n v="0"/>
    <x v="1013"/>
    <x v="0"/>
  </r>
  <r>
    <n v="1082"/>
    <s v="CA-2017-110016"/>
    <x v="239"/>
    <d v="2017-12-04T00:00:00"/>
    <s v="Standard Class"/>
    <x v="387"/>
    <x v="387"/>
    <x v="1"/>
    <s v="United States"/>
    <s v="Detroit"/>
    <x v="12"/>
    <n v="48227"/>
    <x v="2"/>
    <s v="FUR-CH-10002880"/>
    <x v="0"/>
    <s v="Chairs"/>
    <s v="Global High-Back Leather Tilter, Burgundy"/>
    <x v="976"/>
    <n v="9"/>
    <n v="0"/>
    <x v="1014"/>
    <x v="0"/>
  </r>
  <r>
    <n v="1083"/>
    <s v="US-2018-143819"/>
    <x v="398"/>
    <d v="2018-03-05T00:00:00"/>
    <s v="Standard Class"/>
    <x v="30"/>
    <x v="30"/>
    <x v="0"/>
    <s v="United States"/>
    <s v="Yonkers"/>
    <x v="15"/>
    <n v="10701"/>
    <x v="3"/>
    <s v="FUR-TA-10001095"/>
    <x v="0"/>
    <s v="Tables"/>
    <s v="Chromcraft Round Conference Tables"/>
    <x v="977"/>
    <n v="8"/>
    <n v="0.4"/>
    <x v="1015"/>
    <x v="0"/>
  </r>
  <r>
    <n v="1084"/>
    <s v="US-2018-143819"/>
    <x v="398"/>
    <d v="2018-03-05T00:00:00"/>
    <s v="Standard Class"/>
    <x v="30"/>
    <x v="30"/>
    <x v="0"/>
    <s v="United States"/>
    <s v="Yonkers"/>
    <x v="15"/>
    <n v="10701"/>
    <x v="3"/>
    <s v="OFF-PA-10003127"/>
    <x v="1"/>
    <s v="Paper"/>
    <s v="Easy-staple paper"/>
    <x v="978"/>
    <n v="1"/>
    <n v="0"/>
    <x v="1016"/>
    <x v="0"/>
  </r>
  <r>
    <n v="1085"/>
    <s v="US-2018-143819"/>
    <x v="398"/>
    <d v="2018-03-05T00:00:00"/>
    <s v="Standard Class"/>
    <x v="30"/>
    <x v="30"/>
    <x v="0"/>
    <s v="United States"/>
    <s v="Yonkers"/>
    <x v="15"/>
    <n v="10701"/>
    <x v="3"/>
    <s v="OFF-ST-10003208"/>
    <x v="1"/>
    <s v="Storage"/>
    <s v="Adjustable Depth Letter/Legal Cart"/>
    <x v="979"/>
    <n v="2"/>
    <n v="0"/>
    <x v="1017"/>
    <x v="0"/>
  </r>
  <r>
    <n v="1086"/>
    <s v="US-2018-143819"/>
    <x v="398"/>
    <d v="2018-03-05T00:00:00"/>
    <s v="Standard Class"/>
    <x v="30"/>
    <x v="30"/>
    <x v="0"/>
    <s v="United States"/>
    <s v="Yonkers"/>
    <x v="15"/>
    <n v="10701"/>
    <x v="3"/>
    <s v="TEC-MA-10003979"/>
    <x v="2"/>
    <s v="Machines"/>
    <s v="Ativa V4110MDD Micro-Cut Shredder"/>
    <x v="980"/>
    <n v="7"/>
    <n v="0"/>
    <x v="1018"/>
    <x v="0"/>
  </r>
  <r>
    <n v="1087"/>
    <s v="CA-2018-167584"/>
    <x v="399"/>
    <d v="2018-08-12T00:00:00"/>
    <s v="Same Day"/>
    <x v="48"/>
    <x v="48"/>
    <x v="0"/>
    <s v="United States"/>
    <s v="Des Moines"/>
    <x v="23"/>
    <n v="50315"/>
    <x v="2"/>
    <s v="OFF-PA-10000029"/>
    <x v="1"/>
    <s v="Paper"/>
    <s v="Xerox 224"/>
    <x v="90"/>
    <n v="1"/>
    <n v="0"/>
    <x v="90"/>
    <x v="0"/>
  </r>
  <r>
    <n v="1088"/>
    <s v="CA-2018-166163"/>
    <x v="243"/>
    <d v="2018-08-20T00:00:00"/>
    <s v="Second Class"/>
    <x v="388"/>
    <x v="388"/>
    <x v="1"/>
    <s v="United States"/>
    <s v="Oakland"/>
    <x v="1"/>
    <n v="94601"/>
    <x v="1"/>
    <s v="TEC-PH-10004896"/>
    <x v="2"/>
    <s v="Phones"/>
    <s v="Nokia Lumia 521 (T-Mobile)"/>
    <x v="981"/>
    <n v="3"/>
    <n v="0.2"/>
    <x v="1019"/>
    <x v="0"/>
  </r>
  <r>
    <n v="1089"/>
    <s v="CA-2018-166163"/>
    <x v="243"/>
    <d v="2018-08-20T00:00:00"/>
    <s v="Second Class"/>
    <x v="388"/>
    <x v="388"/>
    <x v="1"/>
    <s v="United States"/>
    <s v="Oakland"/>
    <x v="1"/>
    <n v="94601"/>
    <x v="1"/>
    <s v="OFF-LA-10000452"/>
    <x v="1"/>
    <s v="Labels"/>
    <s v="Avery 488"/>
    <x v="982"/>
    <n v="1"/>
    <n v="0"/>
    <x v="1020"/>
    <x v="0"/>
  </r>
  <r>
    <n v="1090"/>
    <s v="CA-2019-158407"/>
    <x v="400"/>
    <d v="2019-06-10T00:00:00"/>
    <s v="Standard Class"/>
    <x v="352"/>
    <x v="352"/>
    <x v="1"/>
    <s v="United States"/>
    <s v="Monroe"/>
    <x v="3"/>
    <n v="28110"/>
    <x v="0"/>
    <s v="FUR-FU-10001967"/>
    <x v="0"/>
    <s v="Furnishings"/>
    <s v="Telescoping Adjustable Floor Lamp"/>
    <x v="236"/>
    <n v="2"/>
    <n v="0.2"/>
    <x v="1008"/>
    <x v="0"/>
  </r>
  <r>
    <n v="1091"/>
    <s v="CA-2019-158407"/>
    <x v="400"/>
    <d v="2019-06-10T00:00:00"/>
    <s v="Standard Class"/>
    <x v="352"/>
    <x v="352"/>
    <x v="1"/>
    <s v="United States"/>
    <s v="Monroe"/>
    <x v="3"/>
    <n v="28110"/>
    <x v="0"/>
    <s v="TEC-PH-10001819"/>
    <x v="2"/>
    <s v="Phones"/>
    <s v="Innergie mMini Combo Duo USB Travel Charging Kit"/>
    <x v="983"/>
    <n v="2"/>
    <n v="0.2"/>
    <x v="1021"/>
    <x v="0"/>
  </r>
  <r>
    <n v="1092"/>
    <s v="CA-2017-143490"/>
    <x v="401"/>
    <d v="2017-12-13T00:00:00"/>
    <s v="Standard Class"/>
    <x v="268"/>
    <x v="268"/>
    <x v="0"/>
    <s v="United States"/>
    <s v="San Diego"/>
    <x v="1"/>
    <n v="92105"/>
    <x v="1"/>
    <s v="OFF-AR-10002952"/>
    <x v="1"/>
    <s v="Art"/>
    <s v="Stanley Contemporary Battery Pencil Sharpeners"/>
    <x v="984"/>
    <n v="9"/>
    <n v="0"/>
    <x v="1022"/>
    <x v="1"/>
  </r>
  <r>
    <n v="1093"/>
    <s v="CA-2017-143490"/>
    <x v="401"/>
    <d v="2017-12-13T00:00:00"/>
    <s v="Standard Class"/>
    <x v="268"/>
    <x v="268"/>
    <x v="0"/>
    <s v="United States"/>
    <s v="San Diego"/>
    <x v="1"/>
    <n v="92105"/>
    <x v="1"/>
    <s v="TEC-PH-10000576"/>
    <x v="2"/>
    <s v="Phones"/>
    <s v="AT&amp;T 1080 Corded phone"/>
    <x v="985"/>
    <n v="2"/>
    <n v="0.2"/>
    <x v="1023"/>
    <x v="1"/>
  </r>
  <r>
    <n v="1094"/>
    <s v="CA-2017-165085"/>
    <x v="17"/>
    <d v="2017-12-31T00:00:00"/>
    <s v="Standard Class"/>
    <x v="389"/>
    <x v="389"/>
    <x v="2"/>
    <s v="United States"/>
    <s v="Clinton"/>
    <x v="39"/>
    <n v="20735"/>
    <x v="3"/>
    <s v="OFF-PA-10000605"/>
    <x v="1"/>
    <s v="Paper"/>
    <s v="Xerox 1950"/>
    <x v="986"/>
    <n v="5"/>
    <n v="0"/>
    <x v="1024"/>
    <x v="0"/>
  </r>
  <r>
    <n v="1095"/>
    <s v="CA-2017-165085"/>
    <x v="17"/>
    <d v="2017-12-31T00:00:00"/>
    <s v="Standard Class"/>
    <x v="389"/>
    <x v="389"/>
    <x v="2"/>
    <s v="United States"/>
    <s v="Clinton"/>
    <x v="39"/>
    <n v="20735"/>
    <x v="3"/>
    <s v="OFF-AP-10002518"/>
    <x v="1"/>
    <s v="Appliances"/>
    <s v="Kensington 7 Outlet MasterPiece Power Center"/>
    <x v="987"/>
    <n v="2"/>
    <n v="0"/>
    <x v="1025"/>
    <x v="0"/>
  </r>
  <r>
    <n v="1096"/>
    <s v="CA-2019-160423"/>
    <x v="276"/>
    <d v="2019-01-26T00:00:00"/>
    <s v="Standard Class"/>
    <x v="390"/>
    <x v="390"/>
    <x v="2"/>
    <s v="United States"/>
    <s v="Charlotte"/>
    <x v="3"/>
    <n v="28205"/>
    <x v="0"/>
    <s v="OFF-ST-10004340"/>
    <x v="1"/>
    <s v="Storage"/>
    <s v="Fellowes Mobile File Cart, Black"/>
    <x v="988"/>
    <n v="7"/>
    <n v="0.2"/>
    <x v="1026"/>
    <x v="0"/>
  </r>
  <r>
    <n v="1097"/>
    <s v="CA-2019-160423"/>
    <x v="276"/>
    <d v="2019-01-26T00:00:00"/>
    <s v="Standard Class"/>
    <x v="390"/>
    <x v="390"/>
    <x v="2"/>
    <s v="United States"/>
    <s v="Charlotte"/>
    <x v="3"/>
    <n v="28205"/>
    <x v="0"/>
    <s v="OFF-BI-10004001"/>
    <x v="1"/>
    <s v="Binders"/>
    <s v="GBC Recycled VeloBinder Covers"/>
    <x v="989"/>
    <n v="7"/>
    <n v="0.7"/>
    <x v="1027"/>
    <x v="0"/>
  </r>
  <r>
    <n v="1098"/>
    <s v="CA-2016-159338"/>
    <x v="402"/>
    <d v="2016-06-28T00:00:00"/>
    <s v="First Class"/>
    <x v="374"/>
    <x v="374"/>
    <x v="1"/>
    <s v="United States"/>
    <s v="Los Angeles"/>
    <x v="1"/>
    <n v="90049"/>
    <x v="1"/>
    <s v="FUR-TA-10004147"/>
    <x v="0"/>
    <s v="Tables"/>
    <s v="Hon 4060 Series Tables"/>
    <x v="990"/>
    <n v="5"/>
    <n v="0.2"/>
    <x v="1028"/>
    <x v="1"/>
  </r>
  <r>
    <n v="1099"/>
    <s v="CA-2018-107216"/>
    <x v="403"/>
    <d v="2018-06-17T00:00:00"/>
    <s v="First Class"/>
    <x v="391"/>
    <x v="391"/>
    <x v="2"/>
    <s v="United States"/>
    <s v="San Francisco"/>
    <x v="1"/>
    <n v="94122"/>
    <x v="1"/>
    <s v="OFF-AR-10001545"/>
    <x v="1"/>
    <s v="Art"/>
    <s v="Newell 326"/>
    <x v="991"/>
    <n v="4"/>
    <n v="0"/>
    <x v="1029"/>
    <x v="0"/>
  </r>
  <r>
    <n v="1100"/>
    <s v="CA-2018-107216"/>
    <x v="403"/>
    <d v="2018-06-17T00:00:00"/>
    <s v="First Class"/>
    <x v="391"/>
    <x v="391"/>
    <x v="2"/>
    <s v="United States"/>
    <s v="San Francisco"/>
    <x v="1"/>
    <n v="94122"/>
    <x v="1"/>
    <s v="FUR-FU-10000206"/>
    <x v="0"/>
    <s v="Furnishings"/>
    <s v="GE General Purpose, Extra Long Life, Showcase &amp; Floodlight Incandescent Bulbs"/>
    <x v="992"/>
    <n v="3"/>
    <n v="0"/>
    <x v="1030"/>
    <x v="0"/>
  </r>
  <r>
    <n v="1101"/>
    <s v="CA-2018-107216"/>
    <x v="403"/>
    <d v="2018-06-17T00:00:00"/>
    <s v="First Class"/>
    <x v="391"/>
    <x v="391"/>
    <x v="2"/>
    <s v="United States"/>
    <s v="San Francisco"/>
    <x v="1"/>
    <n v="94122"/>
    <x v="1"/>
    <s v="TEC-AC-10001013"/>
    <x v="2"/>
    <s v="Accessories"/>
    <s v="Logitech ClearChat Comfort/USB Headset H390"/>
    <x v="993"/>
    <n v="1"/>
    <n v="0"/>
    <x v="1031"/>
    <x v="0"/>
  </r>
  <r>
    <n v="1102"/>
    <s v="CA-2018-107216"/>
    <x v="403"/>
    <d v="2018-06-17T00:00:00"/>
    <s v="First Class"/>
    <x v="391"/>
    <x v="391"/>
    <x v="2"/>
    <s v="United States"/>
    <s v="San Francisco"/>
    <x v="1"/>
    <n v="94122"/>
    <x v="1"/>
    <s v="OFF-AR-10002255"/>
    <x v="1"/>
    <s v="Art"/>
    <s v="Newell 346"/>
    <x v="880"/>
    <n v="3"/>
    <n v="0"/>
    <x v="1032"/>
    <x v="0"/>
  </r>
  <r>
    <n v="1103"/>
    <s v="US-2019-145863"/>
    <x v="81"/>
    <d v="2019-04-27T00:00:00"/>
    <s v="Standard Class"/>
    <x v="261"/>
    <x v="261"/>
    <x v="0"/>
    <s v="United States"/>
    <s v="Houston"/>
    <x v="5"/>
    <n v="77041"/>
    <x v="2"/>
    <s v="OFF-BI-10004140"/>
    <x v="1"/>
    <s v="Binders"/>
    <s v="Avery Non-Stick Binders"/>
    <x v="994"/>
    <n v="3"/>
    <n v="0.8"/>
    <x v="1033"/>
    <x v="0"/>
  </r>
  <r>
    <n v="1104"/>
    <s v="US-2019-145863"/>
    <x v="81"/>
    <d v="2019-04-27T00:00:00"/>
    <s v="Standard Class"/>
    <x v="261"/>
    <x v="261"/>
    <x v="0"/>
    <s v="United States"/>
    <s v="Houston"/>
    <x v="5"/>
    <n v="77041"/>
    <x v="2"/>
    <s v="OFF-BI-10002049"/>
    <x v="1"/>
    <s v="Binders"/>
    <s v="UniKeep View Case Binders"/>
    <x v="995"/>
    <n v="3"/>
    <n v="0.8"/>
    <x v="1034"/>
    <x v="0"/>
  </r>
  <r>
    <n v="1105"/>
    <s v="CA-2018-112340"/>
    <x v="147"/>
    <d v="2018-10-27T00:00:00"/>
    <s v="Standard Class"/>
    <x v="392"/>
    <x v="392"/>
    <x v="0"/>
    <s v="United States"/>
    <s v="Riverside"/>
    <x v="1"/>
    <n v="92503"/>
    <x v="1"/>
    <s v="OFF-PA-10001892"/>
    <x v="1"/>
    <s v="Paper"/>
    <s v="Rediform Wirebound &quot;Phone Memo&quot; Message Book, 11 x 5-3/4"/>
    <x v="996"/>
    <n v="3"/>
    <n v="0"/>
    <x v="1035"/>
    <x v="1"/>
  </r>
  <r>
    <n v="1106"/>
    <s v="US-2018-110156"/>
    <x v="258"/>
    <d v="2018-11-24T00:00:00"/>
    <s v="Standard Class"/>
    <x v="13"/>
    <x v="13"/>
    <x v="0"/>
    <s v="United States"/>
    <s v="Houston"/>
    <x v="5"/>
    <n v="77041"/>
    <x v="2"/>
    <s v="OFF-ST-10000642"/>
    <x v="1"/>
    <s v="Storage"/>
    <s v="Tennsco Lockers, Gray"/>
    <x v="997"/>
    <n v="6"/>
    <n v="0.2"/>
    <x v="1036"/>
    <x v="0"/>
  </r>
  <r>
    <n v="1107"/>
    <s v="US-2018-110156"/>
    <x v="258"/>
    <d v="2018-11-24T00:00:00"/>
    <s v="Standard Class"/>
    <x v="13"/>
    <x v="13"/>
    <x v="0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x v="1037"/>
    <x v="0"/>
  </r>
  <r>
    <n v="1108"/>
    <s v="US-2018-110156"/>
    <x v="258"/>
    <d v="2018-11-24T00:00:00"/>
    <s v="Standard Class"/>
    <x v="13"/>
    <x v="13"/>
    <x v="0"/>
    <s v="United States"/>
    <s v="Houston"/>
    <x v="5"/>
    <n v="77041"/>
    <x v="2"/>
    <s v="OFF-BI-10003676"/>
    <x v="1"/>
    <s v="Binders"/>
    <s v="GBC Standard Recycled Report Covers, Clear Plastic Sheets"/>
    <x v="999"/>
    <n v="5"/>
    <n v="0.8"/>
    <x v="1038"/>
    <x v="0"/>
  </r>
  <r>
    <n v="1109"/>
    <s v="US-2018-110156"/>
    <x v="258"/>
    <d v="2018-11-24T00:00:00"/>
    <s v="Standard Class"/>
    <x v="13"/>
    <x v="13"/>
    <x v="0"/>
    <s v="United States"/>
    <s v="Houston"/>
    <x v="5"/>
    <n v="77041"/>
    <x v="2"/>
    <s v="OFF-FA-10003495"/>
    <x v="1"/>
    <s v="Fasteners"/>
    <s v="Staples"/>
    <x v="1000"/>
    <n v="12"/>
    <n v="0.2"/>
    <x v="1039"/>
    <x v="0"/>
  </r>
  <r>
    <n v="1110"/>
    <s v="US-2018-110156"/>
    <x v="258"/>
    <d v="2018-11-24T00:00:00"/>
    <s v="Standard Class"/>
    <x v="13"/>
    <x v="13"/>
    <x v="0"/>
    <s v="United States"/>
    <s v="Houston"/>
    <x v="5"/>
    <n v="77041"/>
    <x v="2"/>
    <s v="OFF-EN-10003798"/>
    <x v="1"/>
    <s v="Envelopes"/>
    <s v="Recycled Interoffice Envelopes with Re-Use-A-Seal Closure, 10 x 13"/>
    <x v="1001"/>
    <n v="3"/>
    <n v="0.2"/>
    <x v="1040"/>
    <x v="0"/>
  </r>
  <r>
    <n v="1111"/>
    <s v="US-2018-110156"/>
    <x v="258"/>
    <d v="2018-11-24T00:00:00"/>
    <s v="Standard Class"/>
    <x v="13"/>
    <x v="13"/>
    <x v="0"/>
    <s v="United States"/>
    <s v="Houston"/>
    <x v="5"/>
    <n v="77041"/>
    <x v="2"/>
    <s v="TEC-PH-10003589"/>
    <x v="2"/>
    <s v="Phones"/>
    <s v="invisibleSHIELD by ZAGG Smudge-Free Screen Protector"/>
    <x v="1002"/>
    <n v="5"/>
    <n v="0.2"/>
    <x v="1041"/>
    <x v="0"/>
  </r>
  <r>
    <n v="1112"/>
    <s v="US-2018-110156"/>
    <x v="258"/>
    <d v="2018-11-24T00:00:00"/>
    <s v="Standard Class"/>
    <x v="13"/>
    <x v="13"/>
    <x v="0"/>
    <s v="United States"/>
    <s v="Houston"/>
    <x v="5"/>
    <n v="77041"/>
    <x v="2"/>
    <s v="OFF-PA-10004735"/>
    <x v="1"/>
    <s v="Paper"/>
    <s v="Xerox 1905"/>
    <x v="563"/>
    <n v="2"/>
    <n v="0.2"/>
    <x v="572"/>
    <x v="0"/>
  </r>
  <r>
    <n v="1113"/>
    <s v="US-2018-110156"/>
    <x v="258"/>
    <d v="2018-11-24T00:00:00"/>
    <s v="Standard Class"/>
    <x v="13"/>
    <x v="13"/>
    <x v="0"/>
    <s v="United States"/>
    <s v="Houston"/>
    <x v="5"/>
    <n v="77041"/>
    <x v="2"/>
    <s v="OFF-BI-10002609"/>
    <x v="1"/>
    <s v="Binders"/>
    <s v="Avery Hidden Tab Dividers for Binding Systems"/>
    <x v="1003"/>
    <n v="2"/>
    <n v="0.8"/>
    <x v="1042"/>
    <x v="0"/>
  </r>
  <r>
    <n v="1114"/>
    <s v="CA-2019-140585"/>
    <x v="404"/>
    <d v="2019-12-23T00:00:00"/>
    <s v="Second Class"/>
    <x v="154"/>
    <x v="154"/>
    <x v="0"/>
    <s v="United States"/>
    <s v="Encinitas"/>
    <x v="1"/>
    <n v="92024"/>
    <x v="1"/>
    <s v="OFF-BI-10003364"/>
    <x v="1"/>
    <s v="Binders"/>
    <s v="Binding Machine Supplies"/>
    <x v="1004"/>
    <n v="2"/>
    <n v="0.2"/>
    <x v="1043"/>
    <x v="1"/>
  </r>
  <r>
    <n v="1115"/>
    <s v="CA-2019-140585"/>
    <x v="404"/>
    <d v="2019-12-23T00:00:00"/>
    <s v="Second Class"/>
    <x v="154"/>
    <x v="154"/>
    <x v="0"/>
    <s v="United States"/>
    <s v="Encinitas"/>
    <x v="1"/>
    <n v="92024"/>
    <x v="1"/>
    <s v="FUR-BO-10002206"/>
    <x v="0"/>
    <s v="Bookcases"/>
    <s v="Bush Saratoga Collection 5-Shelf Bookcase, Hanover Cherry, *Special Order"/>
    <x v="1005"/>
    <n v="1"/>
    <n v="0.15"/>
    <x v="1044"/>
    <x v="1"/>
  </r>
  <r>
    <n v="1116"/>
    <s v="CA-2019-140585"/>
    <x v="404"/>
    <d v="2019-12-23T00:00:00"/>
    <s v="Second Class"/>
    <x v="154"/>
    <x v="154"/>
    <x v="0"/>
    <s v="United States"/>
    <s v="Encinitas"/>
    <x v="1"/>
    <n v="92024"/>
    <x v="1"/>
    <s v="TEC-AC-10003610"/>
    <x v="2"/>
    <s v="Accessories"/>
    <s v="Logitech Illuminated - Keyboard"/>
    <x v="1006"/>
    <n v="2"/>
    <n v="0"/>
    <x v="1045"/>
    <x v="1"/>
  </r>
  <r>
    <n v="1117"/>
    <s v="CA-2018-144855"/>
    <x v="405"/>
    <d v="2018-07-24T00:00:00"/>
    <s v="Second Class"/>
    <x v="393"/>
    <x v="393"/>
    <x v="1"/>
    <s v="United States"/>
    <s v="San Francisco"/>
    <x v="1"/>
    <n v="94110"/>
    <x v="1"/>
    <s v="OFF-LA-10003766"/>
    <x v="1"/>
    <s v="Labels"/>
    <s v="Self-Adhesive Removable Labels"/>
    <x v="689"/>
    <n v="2"/>
    <n v="0"/>
    <x v="702"/>
    <x v="0"/>
  </r>
  <r>
    <n v="1118"/>
    <s v="CA-2017-142755"/>
    <x v="406"/>
    <d v="2017-09-08T00:00:00"/>
    <s v="Standard Class"/>
    <x v="394"/>
    <x v="394"/>
    <x v="0"/>
    <s v="United States"/>
    <s v="Roswell"/>
    <x v="32"/>
    <n v="30076"/>
    <x v="0"/>
    <s v="OFF-PA-10001970"/>
    <x v="1"/>
    <s v="Paper"/>
    <s v="Xerox 1908"/>
    <x v="1007"/>
    <n v="5"/>
    <n v="0"/>
    <x v="1046"/>
    <x v="0"/>
  </r>
  <r>
    <n v="1119"/>
    <s v="CA-2017-142755"/>
    <x v="406"/>
    <d v="2017-09-08T00:00:00"/>
    <s v="Standard Class"/>
    <x v="394"/>
    <x v="394"/>
    <x v="0"/>
    <s v="United States"/>
    <s v="Roswell"/>
    <x v="32"/>
    <n v="30076"/>
    <x v="0"/>
    <s v="TEC-AC-10002049"/>
    <x v="2"/>
    <s v="Accessories"/>
    <s v="Logitech G19 Programmable Gaming Keyboard"/>
    <x v="1008"/>
    <n v="5"/>
    <n v="0"/>
    <x v="1047"/>
    <x v="0"/>
  </r>
  <r>
    <n v="1120"/>
    <s v="CA-2017-142755"/>
    <x v="406"/>
    <d v="2017-09-08T00:00:00"/>
    <s v="Standard Class"/>
    <x v="394"/>
    <x v="394"/>
    <x v="0"/>
    <s v="United States"/>
    <s v="Roswell"/>
    <x v="32"/>
    <n v="30076"/>
    <x v="0"/>
    <s v="OFF-PA-10000141"/>
    <x v="1"/>
    <s v="Paper"/>
    <s v="Ampad Evidence Wirebond Steno Books, 6&quot; x 9&quot;"/>
    <x v="1009"/>
    <n v="2"/>
    <n v="0"/>
    <x v="1048"/>
    <x v="0"/>
  </r>
  <r>
    <n v="1121"/>
    <s v="CA-2017-142755"/>
    <x v="406"/>
    <d v="2017-09-08T00:00:00"/>
    <s v="Standard Class"/>
    <x v="394"/>
    <x v="394"/>
    <x v="0"/>
    <s v="United States"/>
    <s v="Roswell"/>
    <x v="32"/>
    <n v="30076"/>
    <x v="0"/>
    <s v="OFF-EN-10004459"/>
    <x v="1"/>
    <s v="Envelopes"/>
    <s v="Security-Tint Envelopes"/>
    <x v="770"/>
    <n v="2"/>
    <n v="0"/>
    <x v="792"/>
    <x v="0"/>
  </r>
  <r>
    <n v="1122"/>
    <s v="US-2016-147627"/>
    <x v="407"/>
    <d v="2016-01-26T00:00:00"/>
    <s v="Standard Class"/>
    <x v="332"/>
    <x v="332"/>
    <x v="0"/>
    <s v="United States"/>
    <s v="Jonesboro"/>
    <x v="36"/>
    <n v="72401"/>
    <x v="0"/>
    <s v="TEC-PH-10001061"/>
    <x v="2"/>
    <s v="Phones"/>
    <s v="Apple iPhone 5C"/>
    <x v="1010"/>
    <n v="7"/>
    <n v="0"/>
    <x v="1049"/>
    <x v="0"/>
  </r>
  <r>
    <n v="1123"/>
    <s v="US-2016-147627"/>
    <x v="407"/>
    <d v="2016-01-26T00:00:00"/>
    <s v="Standard Class"/>
    <x v="332"/>
    <x v="332"/>
    <x v="0"/>
    <s v="United States"/>
    <s v="Jonesboro"/>
    <x v="36"/>
    <n v="72401"/>
    <x v="0"/>
    <s v="OFF-AR-10002375"/>
    <x v="1"/>
    <s v="Art"/>
    <s v="Newell 351"/>
    <x v="1011"/>
    <n v="7"/>
    <n v="0"/>
    <x v="1050"/>
    <x v="0"/>
  </r>
  <r>
    <n v="1124"/>
    <s v="US-2016-147627"/>
    <x v="407"/>
    <d v="2016-01-26T00:00:00"/>
    <s v="Standard Class"/>
    <x v="332"/>
    <x v="332"/>
    <x v="0"/>
    <s v="United States"/>
    <s v="Jonesboro"/>
    <x v="36"/>
    <n v="72401"/>
    <x v="0"/>
    <s v="FUR-FU-10003194"/>
    <x v="0"/>
    <s v="Furnishings"/>
    <s v="Eldon Expressions Desk Accessory, Wood Pencil Holder, Oak"/>
    <x v="1012"/>
    <n v="4"/>
    <n v="0"/>
    <x v="1051"/>
    <x v="0"/>
  </r>
  <r>
    <n v="1125"/>
    <s v="US-2016-147627"/>
    <x v="407"/>
    <d v="2016-01-26T00:00:00"/>
    <s v="Standard Class"/>
    <x v="332"/>
    <x v="332"/>
    <x v="0"/>
    <s v="United States"/>
    <s v="Jonesboro"/>
    <x v="36"/>
    <n v="72401"/>
    <x v="0"/>
    <s v="OFF-AR-10003811"/>
    <x v="1"/>
    <s v="Art"/>
    <s v="Newell 327"/>
    <x v="153"/>
    <n v="3"/>
    <n v="0"/>
    <x v="155"/>
    <x v="0"/>
  </r>
  <r>
    <n v="1126"/>
    <s v="US-2016-147627"/>
    <x v="407"/>
    <d v="2016-01-26T00:00:00"/>
    <s v="Standard Class"/>
    <x v="332"/>
    <x v="332"/>
    <x v="0"/>
    <s v="United States"/>
    <s v="Jonesboro"/>
    <x v="36"/>
    <n v="72401"/>
    <x v="0"/>
    <s v="OFF-EN-10001539"/>
    <x v="1"/>
    <s v="Envelopes"/>
    <s v="Staple envelope"/>
    <x v="1013"/>
    <n v="3"/>
    <n v="0"/>
    <x v="1052"/>
    <x v="0"/>
  </r>
  <r>
    <n v="1127"/>
    <s v="US-2016-147627"/>
    <x v="407"/>
    <d v="2016-01-26T00:00:00"/>
    <s v="Standard Class"/>
    <x v="332"/>
    <x v="332"/>
    <x v="0"/>
    <s v="United States"/>
    <s v="Jonesboro"/>
    <x v="36"/>
    <n v="72401"/>
    <x v="0"/>
    <s v="FUR-CH-10002331"/>
    <x v="0"/>
    <s v="Chairs"/>
    <s v="Hon 4700 Series Mobuis Mid-Back Task Chairs with Adjustable Arms"/>
    <x v="1014"/>
    <n v="3"/>
    <n v="0"/>
    <x v="1053"/>
    <x v="0"/>
  </r>
  <r>
    <n v="1128"/>
    <s v="CA-2017-105970"/>
    <x v="56"/>
    <d v="2017-03-07T00:00:00"/>
    <s v="Standard Class"/>
    <x v="50"/>
    <x v="50"/>
    <x v="2"/>
    <s v="United States"/>
    <s v="Richmond"/>
    <x v="14"/>
    <n v="47374"/>
    <x v="2"/>
    <s v="OFF-AR-10003156"/>
    <x v="1"/>
    <s v="Art"/>
    <s v="50 Colored Long Pencils"/>
    <x v="1015"/>
    <n v="1"/>
    <n v="0"/>
    <x v="1054"/>
    <x v="0"/>
  </r>
  <r>
    <n v="1129"/>
    <s v="CA-2017-105970"/>
    <x v="56"/>
    <d v="2017-03-07T00:00:00"/>
    <s v="Standard Class"/>
    <x v="50"/>
    <x v="50"/>
    <x v="2"/>
    <s v="United States"/>
    <s v="Richmond"/>
    <x v="14"/>
    <n v="47374"/>
    <x v="2"/>
    <s v="OFF-EN-10001532"/>
    <x v="1"/>
    <s v="Envelopes"/>
    <s v="Brown Kraft Recycled Envelopes"/>
    <x v="1016"/>
    <n v="6"/>
    <n v="0"/>
    <x v="1055"/>
    <x v="0"/>
  </r>
  <r>
    <n v="1130"/>
    <s v="CA-2018-112102"/>
    <x v="408"/>
    <d v="2018-04-16T00:00:00"/>
    <s v="Standard Class"/>
    <x v="205"/>
    <x v="205"/>
    <x v="0"/>
    <s v="United States"/>
    <s v="Springfield"/>
    <x v="17"/>
    <n v="22153"/>
    <x v="0"/>
    <s v="FUR-TA-10004086"/>
    <x v="0"/>
    <s v="Tables"/>
    <s v="KI Adjustable-Height Table"/>
    <x v="1017"/>
    <n v="4"/>
    <n v="0"/>
    <x v="1056"/>
    <x v="0"/>
  </r>
  <r>
    <n v="1131"/>
    <s v="CA-2018-112102"/>
    <x v="408"/>
    <d v="2018-04-16T00:00:00"/>
    <s v="Standard Class"/>
    <x v="205"/>
    <x v="205"/>
    <x v="0"/>
    <s v="United States"/>
    <s v="Springfield"/>
    <x v="17"/>
    <n v="22153"/>
    <x v="0"/>
    <s v="OFF-PA-10000100"/>
    <x v="1"/>
    <s v="Paper"/>
    <s v="Xerox 1945"/>
    <x v="1018"/>
    <n v="1"/>
    <n v="0"/>
    <x v="1057"/>
    <x v="0"/>
  </r>
  <r>
    <n v="1132"/>
    <s v="CA-2018-112102"/>
    <x v="408"/>
    <d v="2018-04-16T00:00:00"/>
    <s v="Standard Class"/>
    <x v="205"/>
    <x v="205"/>
    <x v="0"/>
    <s v="United States"/>
    <s v="Springfield"/>
    <x v="17"/>
    <n v="22153"/>
    <x v="0"/>
    <s v="OFF-EN-10002500"/>
    <x v="1"/>
    <s v="Envelopes"/>
    <s v="Globe Weis Peel &amp; Seel First Class Envelopes"/>
    <x v="1019"/>
    <n v="5"/>
    <n v="0"/>
    <x v="1058"/>
    <x v="0"/>
  </r>
  <r>
    <n v="1133"/>
    <s v="US-2018-114776"/>
    <x v="409"/>
    <d v="2018-12-07T00:00:00"/>
    <s v="First Class"/>
    <x v="55"/>
    <x v="55"/>
    <x v="1"/>
    <s v="United States"/>
    <s v="Antioch"/>
    <x v="1"/>
    <n v="94509"/>
    <x v="1"/>
    <s v="OFF-PA-10004100"/>
    <x v="1"/>
    <s v="Paper"/>
    <s v="Xerox 216"/>
    <x v="541"/>
    <n v="3"/>
    <n v="0"/>
    <x v="551"/>
    <x v="0"/>
  </r>
  <r>
    <n v="1134"/>
    <s v="US-2018-134908"/>
    <x v="410"/>
    <d v="2018-06-09T00:00:00"/>
    <s v="Standard Class"/>
    <x v="185"/>
    <x v="185"/>
    <x v="2"/>
    <s v="United States"/>
    <s v="Philadelphia"/>
    <x v="9"/>
    <n v="19134"/>
    <x v="3"/>
    <s v="OFF-ST-10003479"/>
    <x v="1"/>
    <s v="Storage"/>
    <s v="Eldon Base for stackable storage shelf, platinum"/>
    <x v="1020"/>
    <n v="4"/>
    <n v="0.2"/>
    <x v="1059"/>
    <x v="0"/>
  </r>
  <r>
    <n v="1135"/>
    <s v="US-2018-134908"/>
    <x v="410"/>
    <d v="2018-06-09T00:00:00"/>
    <s v="Standard Class"/>
    <x v="185"/>
    <x v="185"/>
    <x v="2"/>
    <s v="United States"/>
    <s v="Philadelphia"/>
    <x v="9"/>
    <n v="19134"/>
    <x v="3"/>
    <s v="OFF-LA-10000973"/>
    <x v="1"/>
    <s v="Labels"/>
    <s v="Avery 502"/>
    <x v="262"/>
    <n v="3"/>
    <n v="0.2"/>
    <x v="1060"/>
    <x v="0"/>
  </r>
  <r>
    <n v="1136"/>
    <s v="US-2018-148803"/>
    <x v="25"/>
    <d v="2018-12-11T00:00:00"/>
    <s v="Same Day"/>
    <x v="235"/>
    <x v="235"/>
    <x v="0"/>
    <s v="United States"/>
    <s v="Homestead"/>
    <x v="2"/>
    <n v="33030"/>
    <x v="0"/>
    <s v="OFF-ST-10001476"/>
    <x v="1"/>
    <s v="Storage"/>
    <s v="Steel Personal Filing/Posting Tote"/>
    <x v="1021"/>
    <n v="3"/>
    <n v="0.2"/>
    <x v="1061"/>
    <x v="0"/>
  </r>
  <r>
    <n v="1137"/>
    <s v="CA-2018-152170"/>
    <x v="396"/>
    <d v="2018-11-15T00:00:00"/>
    <s v="Second Class"/>
    <x v="395"/>
    <x v="395"/>
    <x v="1"/>
    <s v="United States"/>
    <s v="La Porte"/>
    <x v="14"/>
    <n v="46350"/>
    <x v="2"/>
    <s v="OFF-EN-10002831"/>
    <x v="1"/>
    <s v="Envelopes"/>
    <s v="Tyvek  Top-Opening Peel &amp; Seel  Envelopes, Gray"/>
    <x v="1022"/>
    <n v="8"/>
    <n v="0"/>
    <x v="1062"/>
    <x v="0"/>
  </r>
  <r>
    <n v="1138"/>
    <s v="CA-2018-152170"/>
    <x v="396"/>
    <d v="2018-11-15T00:00:00"/>
    <s v="Second Class"/>
    <x v="395"/>
    <x v="395"/>
    <x v="1"/>
    <s v="United States"/>
    <s v="La Porte"/>
    <x v="14"/>
    <n v="46350"/>
    <x v="2"/>
    <s v="OFF-AP-10002350"/>
    <x v="1"/>
    <s v="Appliances"/>
    <s v="Belkin F9H710-06 7 Outlet SurgeMaster Surge Protector"/>
    <x v="1023"/>
    <n v="2"/>
    <n v="0"/>
    <x v="1063"/>
    <x v="0"/>
  </r>
  <r>
    <n v="1139"/>
    <s v="CA-2018-152170"/>
    <x v="396"/>
    <d v="2018-11-15T00:00:00"/>
    <s v="Second Class"/>
    <x v="395"/>
    <x v="395"/>
    <x v="1"/>
    <s v="United States"/>
    <s v="La Porte"/>
    <x v="14"/>
    <n v="46350"/>
    <x v="2"/>
    <s v="OFF-PA-10001763"/>
    <x v="1"/>
    <s v="Paper"/>
    <s v="Xerox 1896"/>
    <x v="1024"/>
    <n v="2"/>
    <n v="0"/>
    <x v="1064"/>
    <x v="0"/>
  </r>
  <r>
    <n v="1140"/>
    <s v="CA-2018-152170"/>
    <x v="396"/>
    <d v="2018-11-15T00:00:00"/>
    <s v="Second Class"/>
    <x v="395"/>
    <x v="395"/>
    <x v="1"/>
    <s v="United States"/>
    <s v="La Porte"/>
    <x v="14"/>
    <n v="46350"/>
    <x v="2"/>
    <s v="OFF-AR-10003394"/>
    <x v="1"/>
    <s v="Art"/>
    <s v="Newell 332"/>
    <x v="1025"/>
    <n v="7"/>
    <n v="0"/>
    <x v="1065"/>
    <x v="0"/>
  </r>
  <r>
    <n v="1141"/>
    <s v="CA-2018-152170"/>
    <x v="396"/>
    <d v="2018-11-15T00:00:00"/>
    <s v="Second Class"/>
    <x v="395"/>
    <x v="395"/>
    <x v="1"/>
    <s v="United States"/>
    <s v="La Porte"/>
    <x v="14"/>
    <n v="46350"/>
    <x v="2"/>
    <s v="OFF-BI-10002072"/>
    <x v="1"/>
    <s v="Binders"/>
    <s v="Cardinal Slant-D Ring Binders"/>
    <x v="1026"/>
    <n v="2"/>
    <n v="0"/>
    <x v="1066"/>
    <x v="0"/>
  </r>
  <r>
    <n v="1142"/>
    <s v="CA-2016-146969"/>
    <x v="411"/>
    <d v="2016-10-03T00:00:00"/>
    <s v="Standard Class"/>
    <x v="275"/>
    <x v="275"/>
    <x v="0"/>
    <s v="United States"/>
    <s v="Los Angeles"/>
    <x v="1"/>
    <n v="90045"/>
    <x v="1"/>
    <s v="FUR-FU-10004188"/>
    <x v="0"/>
    <s v="Furnishings"/>
    <s v="Luxo Professional Combination Clamp-On Lamps"/>
    <x v="874"/>
    <n v="2"/>
    <n v="0"/>
    <x v="907"/>
    <x v="0"/>
  </r>
  <r>
    <n v="1143"/>
    <s v="CA-2016-146969"/>
    <x v="411"/>
    <d v="2016-10-03T00:00:00"/>
    <s v="Standard Class"/>
    <x v="275"/>
    <x v="275"/>
    <x v="0"/>
    <s v="United States"/>
    <s v="Los Angeles"/>
    <x v="1"/>
    <n v="90045"/>
    <x v="1"/>
    <s v="OFF-FA-10001561"/>
    <x v="1"/>
    <s v="Fasteners"/>
    <s v="Stockwell Push Pins"/>
    <x v="525"/>
    <n v="4"/>
    <n v="0"/>
    <x v="1067"/>
    <x v="0"/>
  </r>
  <r>
    <n v="1144"/>
    <s v="CA-2016-146969"/>
    <x v="411"/>
    <d v="2016-10-03T00:00:00"/>
    <s v="Standard Class"/>
    <x v="275"/>
    <x v="275"/>
    <x v="0"/>
    <s v="United States"/>
    <s v="Los Angeles"/>
    <x v="1"/>
    <n v="90045"/>
    <x v="1"/>
    <s v="OFF-PA-10002105"/>
    <x v="1"/>
    <s v="Paper"/>
    <s v="Xerox 223"/>
    <x v="90"/>
    <n v="1"/>
    <n v="0"/>
    <x v="90"/>
    <x v="0"/>
  </r>
  <r>
    <n v="1145"/>
    <s v="CA-2016-146969"/>
    <x v="411"/>
    <d v="2016-10-03T00:00:00"/>
    <s v="Standard Class"/>
    <x v="275"/>
    <x v="275"/>
    <x v="0"/>
    <s v="United States"/>
    <s v="Los Angeles"/>
    <x v="1"/>
    <n v="90045"/>
    <x v="1"/>
    <s v="TEC-MA-10004241"/>
    <x v="2"/>
    <s v="Machines"/>
    <s v="Star Micronics TSP800 TSP847IIU Receipt Printer"/>
    <x v="1027"/>
    <n v="2"/>
    <n v="0.2"/>
    <x v="1068"/>
    <x v="0"/>
  </r>
  <r>
    <n v="1146"/>
    <s v="CA-2016-146969"/>
    <x v="411"/>
    <d v="2016-10-03T00:00:00"/>
    <s v="Standard Class"/>
    <x v="275"/>
    <x v="275"/>
    <x v="0"/>
    <s v="United States"/>
    <s v="Los Angeles"/>
    <x v="1"/>
    <n v="90045"/>
    <x v="1"/>
    <s v="OFF-ST-10004340"/>
    <x v="1"/>
    <s v="Storage"/>
    <s v="Fellowes Mobile File Cart, Black"/>
    <x v="1028"/>
    <n v="1"/>
    <n v="0"/>
    <x v="1069"/>
    <x v="0"/>
  </r>
  <r>
    <n v="1147"/>
    <s v="CA-2017-112452"/>
    <x v="388"/>
    <d v="2017-04-04T00:00:00"/>
    <s v="Same Day"/>
    <x v="396"/>
    <x v="396"/>
    <x v="0"/>
    <s v="United States"/>
    <s v="Lansing"/>
    <x v="12"/>
    <n v="48911"/>
    <x v="2"/>
    <s v="OFF-AP-10003849"/>
    <x v="1"/>
    <s v="Appliances"/>
    <s v="Hoover Shoulder Vac Commercial Portable Vacuum"/>
    <x v="1029"/>
    <n v="2"/>
    <n v="0.1"/>
    <x v="1070"/>
    <x v="0"/>
  </r>
  <r>
    <n v="1148"/>
    <s v="CA-2017-112452"/>
    <x v="388"/>
    <d v="2017-04-04T00:00:00"/>
    <s v="Same Day"/>
    <x v="396"/>
    <x v="396"/>
    <x v="0"/>
    <s v="United States"/>
    <s v="Lansing"/>
    <x v="12"/>
    <n v="48911"/>
    <x v="2"/>
    <s v="OFF-FA-10000735"/>
    <x v="1"/>
    <s v="Fasteners"/>
    <s v="Staples"/>
    <x v="572"/>
    <n v="2"/>
    <n v="0"/>
    <x v="1071"/>
    <x v="0"/>
  </r>
  <r>
    <n v="1149"/>
    <s v="CA-2017-112452"/>
    <x v="388"/>
    <d v="2017-04-04T00:00:00"/>
    <s v="Same Day"/>
    <x v="396"/>
    <x v="396"/>
    <x v="0"/>
    <s v="United States"/>
    <s v="Lansing"/>
    <x v="12"/>
    <n v="48911"/>
    <x v="2"/>
    <s v="OFF-BI-10003350"/>
    <x v="1"/>
    <s v="Binders"/>
    <s v="Acco Expandable Hanging Binders"/>
    <x v="1030"/>
    <n v="2"/>
    <n v="0"/>
    <x v="1072"/>
    <x v="0"/>
  </r>
  <r>
    <n v="1150"/>
    <s v="CA-2017-112452"/>
    <x v="388"/>
    <d v="2017-04-04T00:00:00"/>
    <s v="Same Day"/>
    <x v="396"/>
    <x v="396"/>
    <x v="0"/>
    <s v="United States"/>
    <s v="Lansing"/>
    <x v="12"/>
    <n v="48911"/>
    <x v="2"/>
    <s v="TEC-PH-10000307"/>
    <x v="2"/>
    <s v="Phones"/>
    <s v="Shocksock Galaxy S4 Armband"/>
    <x v="1031"/>
    <n v="1"/>
    <n v="0"/>
    <x v="1073"/>
    <x v="0"/>
  </r>
  <r>
    <n v="1151"/>
    <s v="CA-2017-112452"/>
    <x v="388"/>
    <d v="2017-04-04T00:00:00"/>
    <s v="Same Day"/>
    <x v="396"/>
    <x v="396"/>
    <x v="0"/>
    <s v="United States"/>
    <s v="Lansing"/>
    <x v="12"/>
    <n v="48911"/>
    <x v="2"/>
    <s v="TEC-CO-10004202"/>
    <x v="2"/>
    <s v="Copiers"/>
    <s v="Brother DCP1000 Digital 3 in 1 Multifunction Machine"/>
    <x v="1032"/>
    <n v="2"/>
    <n v="0"/>
    <x v="1074"/>
    <x v="0"/>
  </r>
  <r>
    <n v="1152"/>
    <s v="CA-2017-113971"/>
    <x v="412"/>
    <d v="2017-05-14T00:00:00"/>
    <s v="Standard Class"/>
    <x v="118"/>
    <x v="118"/>
    <x v="1"/>
    <s v="United States"/>
    <s v="Cuyahoga Falls"/>
    <x v="24"/>
    <n v="44221"/>
    <x v="3"/>
    <s v="FUR-FU-10001852"/>
    <x v="0"/>
    <s v="Furnishings"/>
    <s v="Eldon Regeneration Recycled Desk Accessories, Smoke"/>
    <x v="1033"/>
    <n v="6"/>
    <n v="0.2"/>
    <x v="1075"/>
    <x v="0"/>
  </r>
  <r>
    <n v="1153"/>
    <s v="CA-2018-160395"/>
    <x v="413"/>
    <d v="2019-01-06T00:00:00"/>
    <s v="Standard Class"/>
    <x v="126"/>
    <x v="126"/>
    <x v="1"/>
    <s v="United States"/>
    <s v="Reno"/>
    <x v="33"/>
    <n v="89502"/>
    <x v="1"/>
    <s v="OFF-AR-10003759"/>
    <x v="1"/>
    <s v="Art"/>
    <s v="Crayola Anti Dust Chalk, 12/Pack"/>
    <x v="1034"/>
    <n v="2"/>
    <n v="0"/>
    <x v="1076"/>
    <x v="0"/>
  </r>
  <r>
    <n v="1154"/>
    <s v="CA-2018-160395"/>
    <x v="413"/>
    <d v="2019-01-06T00:00:00"/>
    <s v="Standard Class"/>
    <x v="126"/>
    <x v="126"/>
    <x v="1"/>
    <s v="United States"/>
    <s v="Reno"/>
    <x v="33"/>
    <n v="89502"/>
    <x v="1"/>
    <s v="OFF-BI-10003984"/>
    <x v="1"/>
    <s v="Binders"/>
    <s v="Lock-Up Easel 'Spel-Binder'"/>
    <x v="1035"/>
    <n v="7"/>
    <n v="0.2"/>
    <x v="1077"/>
    <x v="0"/>
  </r>
  <r>
    <n v="1155"/>
    <s v="CA-2016-136567"/>
    <x v="414"/>
    <d v="2016-12-21T00:00:00"/>
    <s v="First Class"/>
    <x v="390"/>
    <x v="390"/>
    <x v="2"/>
    <s v="United States"/>
    <s v="Harrisonburg"/>
    <x v="17"/>
    <n v="22801"/>
    <x v="0"/>
    <s v="OFF-ST-10004337"/>
    <x v="1"/>
    <s v="Storage"/>
    <s v="SAFCO Commercial Wire Shelving, 72h"/>
    <x v="1036"/>
    <n v="2"/>
    <n v="0"/>
    <x v="232"/>
    <x v="0"/>
  </r>
  <r>
    <n v="1156"/>
    <s v="CA-2016-136567"/>
    <x v="414"/>
    <d v="2016-12-21T00:00:00"/>
    <s v="First Class"/>
    <x v="390"/>
    <x v="390"/>
    <x v="2"/>
    <s v="United States"/>
    <s v="Harrisonburg"/>
    <x v="17"/>
    <n v="22801"/>
    <x v="0"/>
    <s v="FUR-TA-10001932"/>
    <x v="0"/>
    <s v="Tables"/>
    <s v="Chromcraft 48&quot; x 96&quot; Racetrack Double Pedestal Table"/>
    <x v="1037"/>
    <n v="7"/>
    <n v="0"/>
    <x v="1078"/>
    <x v="0"/>
  </r>
  <r>
    <n v="1157"/>
    <s v="CA-2016-136567"/>
    <x v="414"/>
    <d v="2016-12-21T00:00:00"/>
    <s v="First Class"/>
    <x v="390"/>
    <x v="390"/>
    <x v="2"/>
    <s v="United States"/>
    <s v="Harrisonburg"/>
    <x v="17"/>
    <n v="22801"/>
    <x v="0"/>
    <s v="OFF-BI-10003982"/>
    <x v="1"/>
    <s v="Binders"/>
    <s v="Wilson Jones Century Plastic Molded Ring Binders"/>
    <x v="1038"/>
    <n v="3"/>
    <n v="0"/>
    <x v="1079"/>
    <x v="0"/>
  </r>
  <r>
    <n v="1158"/>
    <s v="CA-2016-136567"/>
    <x v="414"/>
    <d v="2016-12-21T00:00:00"/>
    <s v="First Class"/>
    <x v="390"/>
    <x v="390"/>
    <x v="2"/>
    <s v="United States"/>
    <s v="Harrisonburg"/>
    <x v="17"/>
    <n v="22801"/>
    <x v="0"/>
    <s v="FUR-TA-10000617"/>
    <x v="0"/>
    <s v="Tables"/>
    <s v="Hon Practical Foundations 30 x 60 Training Table, Light Gray/Charcoal"/>
    <x v="1039"/>
    <n v="2"/>
    <n v="0"/>
    <x v="1080"/>
    <x v="0"/>
  </r>
  <r>
    <n v="1159"/>
    <s v="CA-2018-149314"/>
    <x v="415"/>
    <d v="2018-07-07T00:00:00"/>
    <s v="Second Class"/>
    <x v="334"/>
    <x v="334"/>
    <x v="1"/>
    <s v="United States"/>
    <s v="Los Angeles"/>
    <x v="1"/>
    <n v="90004"/>
    <x v="1"/>
    <s v="FUR-CH-10002126"/>
    <x v="0"/>
    <s v="Chairs"/>
    <s v="Hon Deluxe Fabric Upholstered Stacking Chairs"/>
    <x v="1040"/>
    <n v="1"/>
    <n v="0.2"/>
    <x v="1081"/>
    <x v="0"/>
  </r>
  <r>
    <n v="1160"/>
    <s v="CA-2019-147039"/>
    <x v="222"/>
    <d v="2019-07-04T00:00:00"/>
    <s v="Standard Class"/>
    <x v="397"/>
    <x v="397"/>
    <x v="0"/>
    <s v="United States"/>
    <s v="Minneapolis"/>
    <x v="11"/>
    <n v="55407"/>
    <x v="2"/>
    <s v="OFF-AP-10000576"/>
    <x v="1"/>
    <s v="Appliances"/>
    <s v="Belkin 325VA UPS Surge Protector, 6'"/>
    <x v="1041"/>
    <n v="3"/>
    <n v="0"/>
    <x v="1082"/>
    <x v="0"/>
  </r>
  <r>
    <n v="1161"/>
    <s v="CA-2019-147039"/>
    <x v="222"/>
    <d v="2019-07-04T00:00:00"/>
    <s v="Standard Class"/>
    <x v="397"/>
    <x v="397"/>
    <x v="0"/>
    <s v="United States"/>
    <s v="Minneapolis"/>
    <x v="11"/>
    <n v="55407"/>
    <x v="2"/>
    <s v="OFF-BI-10004654"/>
    <x v="1"/>
    <s v="Binders"/>
    <s v="Avery Binding System Hidden Tab Executive Style Index Sets"/>
    <x v="1042"/>
    <n v="2"/>
    <n v="0"/>
    <x v="1083"/>
    <x v="0"/>
  </r>
  <r>
    <n v="1162"/>
    <s v="CA-2016-126522"/>
    <x v="416"/>
    <d v="2016-09-05T00:00:00"/>
    <s v="Second Class"/>
    <x v="398"/>
    <x v="398"/>
    <x v="0"/>
    <s v="United States"/>
    <s v="Escondido"/>
    <x v="1"/>
    <n v="92025"/>
    <x v="1"/>
    <s v="OFF-AR-10004042"/>
    <x v="1"/>
    <s v="Art"/>
    <s v="BOSTON Model 1800 Electric Pencil Sharpeners, Putty/Woodgrain"/>
    <x v="1043"/>
    <n v="3"/>
    <n v="0"/>
    <x v="1084"/>
    <x v="1"/>
  </r>
  <r>
    <n v="1163"/>
    <s v="CA-2016-127964"/>
    <x v="223"/>
    <d v="2016-03-08T00:00:00"/>
    <s v="Standard Class"/>
    <x v="399"/>
    <x v="399"/>
    <x v="2"/>
    <s v="United States"/>
    <s v="New York City"/>
    <x v="15"/>
    <n v="10035"/>
    <x v="3"/>
    <s v="TEC-PH-10004700"/>
    <x v="2"/>
    <s v="Phones"/>
    <s v="PowerGen Dual USB Car Charger"/>
    <x v="1044"/>
    <n v="1"/>
    <n v="0"/>
    <x v="1085"/>
    <x v="0"/>
  </r>
  <r>
    <n v="1164"/>
    <s v="CA-2016-127964"/>
    <x v="223"/>
    <d v="2016-03-08T00:00:00"/>
    <s v="Standard Class"/>
    <x v="399"/>
    <x v="399"/>
    <x v="2"/>
    <s v="United States"/>
    <s v="New York City"/>
    <x v="15"/>
    <n v="10035"/>
    <x v="3"/>
    <s v="OFF-BI-10004593"/>
    <x v="1"/>
    <s v="Binders"/>
    <s v="Ibico Laser Imprintable Binding System Covers"/>
    <x v="1045"/>
    <n v="3"/>
    <n v="0.2"/>
    <x v="1086"/>
    <x v="0"/>
  </r>
  <r>
    <n v="1165"/>
    <s v="CA-2016-127964"/>
    <x v="223"/>
    <d v="2016-03-08T00:00:00"/>
    <s v="Standard Class"/>
    <x v="399"/>
    <x v="399"/>
    <x v="2"/>
    <s v="United States"/>
    <s v="New York City"/>
    <x v="15"/>
    <n v="10035"/>
    <x v="3"/>
    <s v="OFF-BI-10003429"/>
    <x v="1"/>
    <s v="Binders"/>
    <s v="Cardinal HOLDit! Binder Insert Strips,Extra Strips"/>
    <x v="1046"/>
    <n v="5"/>
    <n v="0.2"/>
    <x v="1087"/>
    <x v="0"/>
  </r>
  <r>
    <n v="1166"/>
    <s v="CA-2016-117709"/>
    <x v="417"/>
    <d v="2016-05-08T00:00:00"/>
    <s v="Standard Class"/>
    <x v="400"/>
    <x v="400"/>
    <x v="0"/>
    <s v="United States"/>
    <s v="Jackson"/>
    <x v="12"/>
    <n v="49201"/>
    <x v="2"/>
    <s v="OFF-BI-10001294"/>
    <x v="1"/>
    <s v="Binders"/>
    <s v="Fellowes Binding Cases"/>
    <x v="1047"/>
    <n v="4"/>
    <n v="0"/>
    <x v="1088"/>
    <x v="0"/>
  </r>
  <r>
    <n v="1167"/>
    <s v="CA-2017-125416"/>
    <x v="121"/>
    <d v="2017-11-02T00:00:00"/>
    <s v="Same Day"/>
    <x v="110"/>
    <x v="110"/>
    <x v="0"/>
    <s v="United States"/>
    <s v="Seattle"/>
    <x v="4"/>
    <n v="98115"/>
    <x v="1"/>
    <s v="TEC-AC-10001552"/>
    <x v="2"/>
    <s v="Accessories"/>
    <s v="Logitech K350 2.4Ghz Wireless Keyboard"/>
    <x v="1048"/>
    <n v="9"/>
    <n v="0"/>
    <x v="1089"/>
    <x v="0"/>
  </r>
  <r>
    <n v="1168"/>
    <s v="CA-2019-145226"/>
    <x v="166"/>
    <d v="2019-12-10T00:00:00"/>
    <s v="Second Class"/>
    <x v="111"/>
    <x v="111"/>
    <x v="0"/>
    <s v="United States"/>
    <s v="New York City"/>
    <x v="15"/>
    <n v="10035"/>
    <x v="3"/>
    <s v="FUR-FU-10004952"/>
    <x v="0"/>
    <s v="Furnishings"/>
    <s v="C-Line Cubicle Keepers Polyproplyene Holder w/Velcro Back, 8-1/2x11, 25/Bx"/>
    <x v="1049"/>
    <n v="2"/>
    <n v="0"/>
    <x v="1090"/>
    <x v="0"/>
  </r>
  <r>
    <n v="1169"/>
    <s v="CA-2019-145226"/>
    <x v="166"/>
    <d v="2019-12-10T00:00:00"/>
    <s v="Second Class"/>
    <x v="111"/>
    <x v="111"/>
    <x v="0"/>
    <s v="United States"/>
    <s v="New York City"/>
    <x v="15"/>
    <n v="10035"/>
    <x v="3"/>
    <s v="OFF-ST-10004123"/>
    <x v="1"/>
    <s v="Storage"/>
    <s v="Safco Industrial Wire Shelving System"/>
    <x v="1050"/>
    <n v="3"/>
    <n v="0"/>
    <x v="232"/>
    <x v="0"/>
  </r>
  <r>
    <n v="1170"/>
    <s v="CA-2019-145226"/>
    <x v="166"/>
    <d v="2019-12-10T00:00:00"/>
    <s v="Second Class"/>
    <x v="111"/>
    <x v="111"/>
    <x v="0"/>
    <s v="United States"/>
    <s v="New York City"/>
    <x v="15"/>
    <n v="10035"/>
    <x v="3"/>
    <s v="OFF-PA-10003172"/>
    <x v="1"/>
    <s v="Paper"/>
    <s v="Xerox 1996"/>
    <x v="541"/>
    <n v="3"/>
    <n v="0"/>
    <x v="551"/>
    <x v="0"/>
  </r>
  <r>
    <n v="1171"/>
    <s v="CA-2019-145226"/>
    <x v="166"/>
    <d v="2019-12-10T00:00:00"/>
    <s v="Second Class"/>
    <x v="111"/>
    <x v="111"/>
    <x v="0"/>
    <s v="United States"/>
    <s v="New York City"/>
    <x v="15"/>
    <n v="10035"/>
    <x v="3"/>
    <s v="OFF-ST-10002352"/>
    <x v="1"/>
    <s v="Storage"/>
    <s v="Iris Project Case"/>
    <x v="1051"/>
    <n v="4"/>
    <n v="0"/>
    <x v="1091"/>
    <x v="0"/>
  </r>
  <r>
    <n v="1172"/>
    <s v="US-2016-100279"/>
    <x v="418"/>
    <d v="2016-03-14T00:00:00"/>
    <s v="Standard Class"/>
    <x v="349"/>
    <x v="349"/>
    <x v="0"/>
    <s v="United States"/>
    <s v="Royal Oak"/>
    <x v="12"/>
    <n v="48073"/>
    <x v="2"/>
    <s v="OFF-PA-10002259"/>
    <x v="1"/>
    <s v="Paper"/>
    <s v="Geographics Note Cards, Blank, White, 8 1/2&quot; x 11&quot;"/>
    <x v="1052"/>
    <n v="2"/>
    <n v="0"/>
    <x v="1092"/>
    <x v="0"/>
  </r>
  <r>
    <n v="1173"/>
    <s v="CA-2016-158064"/>
    <x v="419"/>
    <d v="2016-04-25T00:00:00"/>
    <s v="Standard Class"/>
    <x v="211"/>
    <x v="211"/>
    <x v="0"/>
    <s v="United States"/>
    <s v="Los Angeles"/>
    <x v="1"/>
    <n v="90008"/>
    <x v="1"/>
    <s v="OFF-BI-10002976"/>
    <x v="1"/>
    <s v="Binders"/>
    <s v="ACCOHIDE Binder by Acco"/>
    <x v="1053"/>
    <n v="5"/>
    <n v="0.2"/>
    <x v="1093"/>
    <x v="0"/>
  </r>
  <r>
    <n v="1174"/>
    <s v="US-2017-104430"/>
    <x v="420"/>
    <d v="2017-10-26T00:00:00"/>
    <s v="Standard Class"/>
    <x v="299"/>
    <x v="299"/>
    <x v="0"/>
    <s v="United States"/>
    <s v="Bloomington"/>
    <x v="10"/>
    <n v="61701"/>
    <x v="2"/>
    <s v="OFF-BI-10000301"/>
    <x v="1"/>
    <s v="Binders"/>
    <s v="GBC Instant Report Kit"/>
    <x v="1054"/>
    <n v="4"/>
    <n v="0.8"/>
    <x v="1094"/>
    <x v="0"/>
  </r>
  <r>
    <n v="1175"/>
    <s v="CA-2017-132080"/>
    <x v="421"/>
    <d v="2017-08-25T00:00:00"/>
    <s v="First Class"/>
    <x v="317"/>
    <x v="317"/>
    <x v="1"/>
    <s v="United States"/>
    <s v="New York City"/>
    <x v="15"/>
    <n v="10035"/>
    <x v="3"/>
    <s v="OFF-BI-10003694"/>
    <x v="1"/>
    <s v="Binders"/>
    <s v="Avery 3 1/2&quot; Diskette Storage Pages, 10/Pack"/>
    <x v="1055"/>
    <n v="6"/>
    <n v="0.2"/>
    <x v="1095"/>
    <x v="0"/>
  </r>
  <r>
    <n v="1176"/>
    <s v="CA-2018-161207"/>
    <x v="48"/>
    <d v="2018-09-03T00:00:00"/>
    <s v="Standard Class"/>
    <x v="144"/>
    <x v="144"/>
    <x v="2"/>
    <s v="United States"/>
    <s v="Concord"/>
    <x v="38"/>
    <n v="3301"/>
    <x v="3"/>
    <s v="OFF-SU-10000381"/>
    <x v="1"/>
    <s v="Supplies"/>
    <s v="Acme Forged Steel Scissors with Black Enamel Handles"/>
    <x v="1056"/>
    <n v="3"/>
    <n v="0"/>
    <x v="1096"/>
    <x v="0"/>
  </r>
  <r>
    <n v="1177"/>
    <s v="CA-2016-120243"/>
    <x v="422"/>
    <d v="2016-12-30T00:00:00"/>
    <s v="Second Class"/>
    <x v="401"/>
    <x v="401"/>
    <x v="2"/>
    <s v="United States"/>
    <s v="Los Angeles"/>
    <x v="1"/>
    <n v="90004"/>
    <x v="1"/>
    <s v="OFF-LA-10004425"/>
    <x v="1"/>
    <s v="Labels"/>
    <s v="Staple-on labels"/>
    <x v="1057"/>
    <n v="4"/>
    <n v="0"/>
    <x v="1097"/>
    <x v="0"/>
  </r>
  <r>
    <n v="1178"/>
    <s v="CA-2018-113621"/>
    <x v="49"/>
    <d v="2018-12-05T00:00:00"/>
    <s v="Standard Class"/>
    <x v="32"/>
    <x v="32"/>
    <x v="0"/>
    <s v="United States"/>
    <s v="Rockville"/>
    <x v="39"/>
    <n v="20852"/>
    <x v="3"/>
    <s v="FUR-CH-10001270"/>
    <x v="0"/>
    <s v="Chairs"/>
    <s v="Harbour Creations Steel Folding Chair"/>
    <x v="1058"/>
    <n v="2"/>
    <n v="0"/>
    <x v="1098"/>
    <x v="0"/>
  </r>
  <r>
    <n v="1179"/>
    <s v="CA-2018-113621"/>
    <x v="49"/>
    <d v="2018-12-05T00:00:00"/>
    <s v="Standard Class"/>
    <x v="32"/>
    <x v="32"/>
    <x v="0"/>
    <s v="United States"/>
    <s v="Rockville"/>
    <x v="39"/>
    <n v="20852"/>
    <x v="3"/>
    <s v="TEC-PH-10003931"/>
    <x v="2"/>
    <s v="Phones"/>
    <s v="JBL Micro Wireless Portable Bluetooth Speaker"/>
    <x v="690"/>
    <n v="3"/>
    <n v="0"/>
    <x v="1099"/>
    <x v="0"/>
  </r>
  <r>
    <n v="1180"/>
    <s v="CA-2018-168081"/>
    <x v="423"/>
    <d v="2018-04-27T00:00:00"/>
    <s v="Second Class"/>
    <x v="402"/>
    <x v="402"/>
    <x v="2"/>
    <s v="United States"/>
    <s v="Houston"/>
    <x v="5"/>
    <n v="77070"/>
    <x v="2"/>
    <s v="TEC-AC-10003174"/>
    <x v="2"/>
    <s v="Accessories"/>
    <s v="Plantronics S12 Corded Telephone Headset System"/>
    <x v="1059"/>
    <n v="3"/>
    <n v="0.2"/>
    <x v="1100"/>
    <x v="0"/>
  </r>
  <r>
    <n v="1181"/>
    <s v="CA-2016-128146"/>
    <x v="261"/>
    <d v="2016-06-25T00:00:00"/>
    <s v="Standard Class"/>
    <x v="72"/>
    <x v="72"/>
    <x v="0"/>
    <s v="United States"/>
    <s v="Lakewood"/>
    <x v="30"/>
    <n v="8701"/>
    <x v="3"/>
    <s v="TEC-PH-10004539"/>
    <x v="2"/>
    <s v="Phones"/>
    <s v="Wireless Extenders zBoost YX545 SOHO Signal Booster"/>
    <x v="1060"/>
    <n v="7"/>
    <n v="0"/>
    <x v="1101"/>
    <x v="0"/>
  </r>
  <r>
    <n v="1182"/>
    <s v="CA-2016-128146"/>
    <x v="261"/>
    <d v="2016-06-25T00:00:00"/>
    <s v="Standard Class"/>
    <x v="72"/>
    <x v="72"/>
    <x v="0"/>
    <s v="United States"/>
    <s v="Lakewood"/>
    <x v="30"/>
    <n v="8701"/>
    <x v="3"/>
    <s v="OFF-AR-10001919"/>
    <x v="1"/>
    <s v="Art"/>
    <s v="OIC #2 Pencils, Medium Soft"/>
    <x v="1061"/>
    <n v="2"/>
    <n v="0"/>
    <x v="1102"/>
    <x v="0"/>
  </r>
  <r>
    <n v="1183"/>
    <s v="CA-2019-138779"/>
    <x v="424"/>
    <d v="2019-01-15T00:00:00"/>
    <s v="First Class"/>
    <x v="262"/>
    <x v="262"/>
    <x v="0"/>
    <s v="United States"/>
    <s v="Jacksonville"/>
    <x v="3"/>
    <n v="28540"/>
    <x v="0"/>
    <s v="OFF-EN-10002504"/>
    <x v="1"/>
    <s v="Envelopes"/>
    <s v="Tyvek  Top-Opening Peel &amp; Seel Envelopes, Plain White"/>
    <x v="1062"/>
    <n v="1"/>
    <n v="0.2"/>
    <x v="1103"/>
    <x v="0"/>
  </r>
  <r>
    <n v="1184"/>
    <s v="CA-2019-138779"/>
    <x v="424"/>
    <d v="2019-01-15T00:00:00"/>
    <s v="First Class"/>
    <x v="262"/>
    <x v="262"/>
    <x v="0"/>
    <s v="United States"/>
    <s v="Jacksonville"/>
    <x v="3"/>
    <n v="28540"/>
    <x v="0"/>
    <s v="TEC-PH-10003655"/>
    <x v="2"/>
    <s v="Phones"/>
    <s v="Sannysis Cute Owl Design Soft Skin Case Cover for Samsung Galaxy S4"/>
    <x v="1063"/>
    <n v="5"/>
    <n v="0.2"/>
    <x v="1104"/>
    <x v="0"/>
  </r>
  <r>
    <n v="1185"/>
    <s v="CA-2016-127131"/>
    <x v="156"/>
    <d v="2016-11-30T00:00:00"/>
    <s v="Standard Class"/>
    <x v="403"/>
    <x v="403"/>
    <x v="1"/>
    <s v="United States"/>
    <s v="Seattle"/>
    <x v="4"/>
    <n v="98103"/>
    <x v="1"/>
    <s v="OFF-BI-10004656"/>
    <x v="1"/>
    <s v="Binders"/>
    <s v="Peel &amp; Stick Add-On Corner Pockets"/>
    <x v="1064"/>
    <n v="7"/>
    <n v="0.2"/>
    <x v="1105"/>
    <x v="1"/>
  </r>
  <r>
    <n v="1186"/>
    <s v="CA-2016-127131"/>
    <x v="156"/>
    <d v="2016-11-30T00:00:00"/>
    <s v="Standard Class"/>
    <x v="403"/>
    <x v="403"/>
    <x v="1"/>
    <s v="United States"/>
    <s v="Seattle"/>
    <x v="4"/>
    <n v="98103"/>
    <x v="1"/>
    <s v="OFF-ST-10002344"/>
    <x v="1"/>
    <s v="Storage"/>
    <s v="Carina 42&quot;Hx23 3/4&quot;W Media Storage Unit"/>
    <x v="1065"/>
    <n v="6"/>
    <n v="0"/>
    <x v="1106"/>
    <x v="1"/>
  </r>
  <r>
    <n v="1187"/>
    <s v="CA-2016-127131"/>
    <x v="156"/>
    <d v="2016-11-30T00:00:00"/>
    <s v="Standard Class"/>
    <x v="403"/>
    <x v="403"/>
    <x v="1"/>
    <s v="United States"/>
    <s v="Seattle"/>
    <x v="4"/>
    <n v="98103"/>
    <x v="1"/>
    <s v="OFF-PA-10001800"/>
    <x v="1"/>
    <s v="Paper"/>
    <s v="Xerox 220"/>
    <x v="243"/>
    <n v="4"/>
    <n v="0"/>
    <x v="245"/>
    <x v="1"/>
  </r>
  <r>
    <n v="1188"/>
    <s v="CA-2016-127131"/>
    <x v="156"/>
    <d v="2016-11-30T00:00:00"/>
    <s v="Standard Class"/>
    <x v="403"/>
    <x v="403"/>
    <x v="1"/>
    <s v="United States"/>
    <s v="Seattle"/>
    <x v="4"/>
    <n v="98103"/>
    <x v="1"/>
    <s v="OFF-ST-10000036"/>
    <x v="1"/>
    <s v="Storage"/>
    <s v="Recycled Data-Pak for Archival Bound Computer Printouts, 12-1/2 x 12-1/2 x 16"/>
    <x v="1066"/>
    <n v="2"/>
    <n v="0"/>
    <x v="1107"/>
    <x v="1"/>
  </r>
  <r>
    <n v="1189"/>
    <s v="CA-2019-117212"/>
    <x v="425"/>
    <d v="2019-02-28T00:00:00"/>
    <s v="Second Class"/>
    <x v="404"/>
    <x v="404"/>
    <x v="2"/>
    <s v="United States"/>
    <s v="Los Angeles"/>
    <x v="1"/>
    <n v="90036"/>
    <x v="1"/>
    <s v="OFF-AP-10004532"/>
    <x v="1"/>
    <s v="Appliances"/>
    <s v="Kensington 6 Outlet Guardian Standard Surge Protector"/>
    <x v="1067"/>
    <n v="4"/>
    <n v="0"/>
    <x v="1108"/>
    <x v="1"/>
  </r>
  <r>
    <n v="1190"/>
    <s v="CA-2019-117212"/>
    <x v="425"/>
    <d v="2019-02-28T00:00:00"/>
    <s v="Second Class"/>
    <x v="404"/>
    <x v="404"/>
    <x v="2"/>
    <s v="United States"/>
    <s v="Los Angeles"/>
    <x v="1"/>
    <n v="90036"/>
    <x v="1"/>
    <s v="TEC-PH-10004447"/>
    <x v="2"/>
    <s v="Phones"/>
    <s v="Toshiba IPT2010-SD IP Telephone"/>
    <x v="1068"/>
    <n v="8"/>
    <n v="0.2"/>
    <x v="1109"/>
    <x v="1"/>
  </r>
  <r>
    <n v="1191"/>
    <s v="CA-2019-117212"/>
    <x v="425"/>
    <d v="2019-02-28T00:00:00"/>
    <s v="Second Class"/>
    <x v="404"/>
    <x v="404"/>
    <x v="2"/>
    <s v="United States"/>
    <s v="Los Angeles"/>
    <x v="1"/>
    <n v="90036"/>
    <x v="1"/>
    <s v="FUR-CH-10003973"/>
    <x v="0"/>
    <s v="Chairs"/>
    <s v="GuestStacker Chair with Chrome Finish Legs"/>
    <x v="1069"/>
    <n v="3"/>
    <n v="0.2"/>
    <x v="1110"/>
    <x v="1"/>
  </r>
  <r>
    <n v="1192"/>
    <s v="CA-2019-117212"/>
    <x v="425"/>
    <d v="2019-02-28T00:00:00"/>
    <s v="Second Class"/>
    <x v="404"/>
    <x v="404"/>
    <x v="2"/>
    <s v="United States"/>
    <s v="Los Angeles"/>
    <x v="1"/>
    <n v="90036"/>
    <x v="1"/>
    <s v="OFF-PA-10001970"/>
    <x v="1"/>
    <s v="Paper"/>
    <s v="Xerox 1908"/>
    <x v="1070"/>
    <n v="4"/>
    <n v="0"/>
    <x v="1111"/>
    <x v="1"/>
  </r>
  <r>
    <n v="1193"/>
    <s v="CA-2019-117212"/>
    <x v="425"/>
    <d v="2019-02-28T00:00:00"/>
    <s v="Second Class"/>
    <x v="404"/>
    <x v="404"/>
    <x v="2"/>
    <s v="United States"/>
    <s v="Los Angeles"/>
    <x v="1"/>
    <n v="90036"/>
    <x v="1"/>
    <s v="OFF-PA-10000682"/>
    <x v="1"/>
    <s v="Paper"/>
    <s v="Xerox 1924"/>
    <x v="1071"/>
    <n v="4"/>
    <n v="0"/>
    <x v="1112"/>
    <x v="1"/>
  </r>
  <r>
    <n v="1194"/>
    <s v="US-2017-130519"/>
    <x v="426"/>
    <d v="2017-09-15T00:00:00"/>
    <s v="Same Day"/>
    <x v="243"/>
    <x v="243"/>
    <x v="1"/>
    <s v="United States"/>
    <s v="Coral Springs"/>
    <x v="2"/>
    <n v="33065"/>
    <x v="0"/>
    <s v="OFF-PA-10001937"/>
    <x v="1"/>
    <s v="Paper"/>
    <s v="Xerox 21"/>
    <x v="12"/>
    <n v="3"/>
    <n v="0.2"/>
    <x v="12"/>
    <x v="0"/>
  </r>
  <r>
    <n v="1195"/>
    <s v="US-2017-130519"/>
    <x v="426"/>
    <d v="2017-09-15T00:00:00"/>
    <s v="Same Day"/>
    <x v="243"/>
    <x v="243"/>
    <x v="1"/>
    <s v="United States"/>
    <s v="Coral Springs"/>
    <x v="2"/>
    <n v="33065"/>
    <x v="0"/>
    <s v="FUR-FU-10002268"/>
    <x v="0"/>
    <s v="Furnishings"/>
    <s v="Ultra Door Push Plate"/>
    <x v="581"/>
    <n v="4"/>
    <n v="0.2"/>
    <x v="1113"/>
    <x v="0"/>
  </r>
  <r>
    <n v="1196"/>
    <s v="US-2017-130519"/>
    <x v="426"/>
    <d v="2017-09-15T00:00:00"/>
    <s v="Same Day"/>
    <x v="243"/>
    <x v="243"/>
    <x v="1"/>
    <s v="United States"/>
    <s v="Coral Springs"/>
    <x v="2"/>
    <n v="33065"/>
    <x v="0"/>
    <s v="OFF-ST-10001321"/>
    <x v="1"/>
    <s v="Storage"/>
    <s v="Decoflex Hanging Personal Folder File, Blue"/>
    <x v="1072"/>
    <n v="2"/>
    <n v="0.2"/>
    <x v="1114"/>
    <x v="0"/>
  </r>
  <r>
    <n v="1197"/>
    <s v="US-2017-130519"/>
    <x v="426"/>
    <d v="2017-09-15T00:00:00"/>
    <s v="Same Day"/>
    <x v="243"/>
    <x v="243"/>
    <x v="1"/>
    <s v="United States"/>
    <s v="Coral Springs"/>
    <x v="2"/>
    <n v="33065"/>
    <x v="0"/>
    <s v="FUR-FU-10003394"/>
    <x v="0"/>
    <s v="Furnishings"/>
    <s v="Tenex &quot;The Solids&quot; Textured Chair Mats"/>
    <x v="1073"/>
    <n v="1"/>
    <n v="0.2"/>
    <x v="1115"/>
    <x v="0"/>
  </r>
  <r>
    <n v="1198"/>
    <s v="CA-2018-130946"/>
    <x v="143"/>
    <d v="2018-04-12T00:00:00"/>
    <s v="Standard Class"/>
    <x v="233"/>
    <x v="233"/>
    <x v="0"/>
    <s v="United States"/>
    <s v="Houston"/>
    <x v="5"/>
    <n v="77041"/>
    <x v="2"/>
    <s v="TEC-AC-10001990"/>
    <x v="2"/>
    <s v="Accessories"/>
    <s v="Kensington Orbit Wireless Mobile Trackball for PC and Mac"/>
    <x v="1074"/>
    <n v="9"/>
    <n v="0.2"/>
    <x v="1116"/>
    <x v="0"/>
  </r>
  <r>
    <n v="1199"/>
    <s v="CA-2018-130946"/>
    <x v="143"/>
    <d v="2018-04-12T00:00:00"/>
    <s v="Standard Class"/>
    <x v="233"/>
    <x v="233"/>
    <x v="0"/>
    <s v="United States"/>
    <s v="Houston"/>
    <x v="5"/>
    <n v="77041"/>
    <x v="2"/>
    <s v="FUR-CH-10004540"/>
    <x v="0"/>
    <s v="Chairs"/>
    <s v="Global Chrome Stack Chair"/>
    <x v="1075"/>
    <n v="4"/>
    <n v="0.3"/>
    <x v="1117"/>
    <x v="0"/>
  </r>
  <r>
    <n v="1200"/>
    <s v="CA-2018-130946"/>
    <x v="143"/>
    <d v="2018-04-12T00:00:00"/>
    <s v="Standard Class"/>
    <x v="233"/>
    <x v="233"/>
    <x v="0"/>
    <s v="United States"/>
    <s v="Houston"/>
    <x v="5"/>
    <n v="77041"/>
    <x v="2"/>
    <s v="OFF-BI-10004995"/>
    <x v="1"/>
    <s v="Binders"/>
    <s v="GBC DocuBind P400 Electric Binding System"/>
    <x v="1076"/>
    <n v="4"/>
    <n v="0.8"/>
    <x v="1118"/>
    <x v="0"/>
  </r>
  <r>
    <n v="1201"/>
    <s v="CA-2018-114727"/>
    <x v="427"/>
    <d v="2018-07-24T00:00:00"/>
    <s v="Standard Class"/>
    <x v="322"/>
    <x v="322"/>
    <x v="1"/>
    <s v="United States"/>
    <s v="Denver"/>
    <x v="22"/>
    <n v="80219"/>
    <x v="1"/>
    <s v="FUR-CH-10002335"/>
    <x v="0"/>
    <s v="Chairs"/>
    <s v="Hon GuestStacker Chair"/>
    <x v="730"/>
    <n v="3"/>
    <n v="0.2"/>
    <x v="748"/>
    <x v="1"/>
  </r>
  <r>
    <n v="1202"/>
    <s v="CA-2018-114727"/>
    <x v="427"/>
    <d v="2018-07-24T00:00:00"/>
    <s v="Standard Class"/>
    <x v="322"/>
    <x v="322"/>
    <x v="1"/>
    <s v="United States"/>
    <s v="Denver"/>
    <x v="22"/>
    <n v="80219"/>
    <x v="1"/>
    <s v="OFF-BI-10004967"/>
    <x v="1"/>
    <s v="Binders"/>
    <s v="Round Ring Binders"/>
    <x v="1077"/>
    <n v="3"/>
    <n v="0.7"/>
    <x v="1119"/>
    <x v="1"/>
  </r>
  <r>
    <n v="1203"/>
    <s v="CA-2018-114727"/>
    <x v="427"/>
    <d v="2018-07-24T00:00:00"/>
    <s v="Standard Class"/>
    <x v="322"/>
    <x v="322"/>
    <x v="1"/>
    <s v="United States"/>
    <s v="Denver"/>
    <x v="22"/>
    <n v="80219"/>
    <x v="1"/>
    <s v="FUR-CH-10002331"/>
    <x v="0"/>
    <s v="Chairs"/>
    <s v="Hon 4700 Series Mobuis Mid-Back Task Chairs with Adjustable Arms"/>
    <x v="1078"/>
    <n v="3"/>
    <n v="0.2"/>
    <x v="1120"/>
    <x v="1"/>
  </r>
  <r>
    <n v="1204"/>
    <s v="CA-2018-114727"/>
    <x v="427"/>
    <d v="2018-07-24T00:00:00"/>
    <s v="Standard Class"/>
    <x v="322"/>
    <x v="322"/>
    <x v="1"/>
    <s v="United States"/>
    <s v="Denver"/>
    <x v="22"/>
    <n v="80219"/>
    <x v="1"/>
    <s v="OFF-ST-10002292"/>
    <x v="1"/>
    <s v="Storage"/>
    <s v="Sauder Facets Collection Locker/File Cabinet, Sky Alder Finish"/>
    <x v="1079"/>
    <n v="2"/>
    <n v="0.2"/>
    <x v="232"/>
    <x v="1"/>
  </r>
  <r>
    <n v="1205"/>
    <s v="CA-2018-114727"/>
    <x v="427"/>
    <d v="2018-07-24T00:00:00"/>
    <s v="Standard Class"/>
    <x v="322"/>
    <x v="322"/>
    <x v="1"/>
    <s v="United States"/>
    <s v="Denver"/>
    <x v="22"/>
    <n v="80219"/>
    <x v="1"/>
    <s v="OFF-ST-10000689"/>
    <x v="1"/>
    <s v="Storage"/>
    <s v="Fellowes Strictly Business Drawer File, Letter/Legal Size"/>
    <x v="1080"/>
    <n v="3"/>
    <n v="0.2"/>
    <x v="1121"/>
    <x v="1"/>
  </r>
  <r>
    <n v="1206"/>
    <s v="CA-2019-133235"/>
    <x v="378"/>
    <d v="2019-08-04T00:00:00"/>
    <s v="First Class"/>
    <x v="405"/>
    <x v="405"/>
    <x v="0"/>
    <s v="United States"/>
    <s v="Charlotte"/>
    <x v="3"/>
    <n v="28205"/>
    <x v="0"/>
    <s v="TEC-PH-10002660"/>
    <x v="2"/>
    <s v="Phones"/>
    <s v="Nortel Networks T7316 E Nt8 B27"/>
    <x v="1081"/>
    <n v="5"/>
    <n v="0.2"/>
    <x v="1122"/>
    <x v="0"/>
  </r>
  <r>
    <n v="1207"/>
    <s v="CA-2018-137050"/>
    <x v="216"/>
    <d v="2018-07-18T00:00:00"/>
    <s v="Second Class"/>
    <x v="406"/>
    <x v="406"/>
    <x v="1"/>
    <s v="United States"/>
    <s v="New York City"/>
    <x v="15"/>
    <n v="10009"/>
    <x v="3"/>
    <s v="OFF-ST-10004634"/>
    <x v="1"/>
    <s v="Storage"/>
    <s v="Personal Folder Holder, Ebony"/>
    <x v="1082"/>
    <n v="1"/>
    <n v="0"/>
    <x v="1123"/>
    <x v="0"/>
  </r>
  <r>
    <n v="1208"/>
    <s v="CA-2018-137050"/>
    <x v="216"/>
    <d v="2018-07-18T00:00:00"/>
    <s v="Second Class"/>
    <x v="406"/>
    <x v="406"/>
    <x v="1"/>
    <s v="United States"/>
    <s v="New York City"/>
    <x v="15"/>
    <n v="10009"/>
    <x v="3"/>
    <s v="OFF-BI-10002160"/>
    <x v="1"/>
    <s v="Binders"/>
    <s v="Acco Hanging Data Binders"/>
    <x v="1083"/>
    <n v="3"/>
    <n v="0.2"/>
    <x v="1124"/>
    <x v="0"/>
  </r>
  <r>
    <n v="1209"/>
    <s v="CA-2018-137050"/>
    <x v="216"/>
    <d v="2018-07-18T00:00:00"/>
    <s v="Second Class"/>
    <x v="406"/>
    <x v="406"/>
    <x v="1"/>
    <s v="United States"/>
    <s v="New York City"/>
    <x v="15"/>
    <n v="10009"/>
    <x v="3"/>
    <s v="OFF-FA-10002988"/>
    <x v="1"/>
    <s v="Fasteners"/>
    <s v="Ideal Clamps"/>
    <x v="1084"/>
    <n v="7"/>
    <n v="0"/>
    <x v="1125"/>
    <x v="0"/>
  </r>
  <r>
    <n v="1210"/>
    <s v="CA-2018-137050"/>
    <x v="216"/>
    <d v="2018-07-18T00:00:00"/>
    <s v="Second Class"/>
    <x v="406"/>
    <x v="406"/>
    <x v="1"/>
    <s v="United States"/>
    <s v="New York City"/>
    <x v="15"/>
    <n v="10009"/>
    <x v="3"/>
    <s v="OFF-AR-10004999"/>
    <x v="1"/>
    <s v="Art"/>
    <s v="Newell 315"/>
    <x v="1085"/>
    <n v="7"/>
    <n v="0"/>
    <x v="1126"/>
    <x v="0"/>
  </r>
  <r>
    <n v="1211"/>
    <s v="CA-2018-137050"/>
    <x v="216"/>
    <d v="2018-07-18T00:00:00"/>
    <s v="Second Class"/>
    <x v="406"/>
    <x v="406"/>
    <x v="1"/>
    <s v="United States"/>
    <s v="New York City"/>
    <x v="15"/>
    <n v="10009"/>
    <x v="3"/>
    <s v="OFF-BI-10001031"/>
    <x v="1"/>
    <s v="Binders"/>
    <s v="Pressboard Data Binders by Wilson Jones"/>
    <x v="1086"/>
    <n v="2"/>
    <n v="0.2"/>
    <x v="1127"/>
    <x v="0"/>
  </r>
  <r>
    <n v="1212"/>
    <s v="CA-2018-137050"/>
    <x v="216"/>
    <d v="2018-07-18T00:00:00"/>
    <s v="Second Class"/>
    <x v="406"/>
    <x v="406"/>
    <x v="1"/>
    <s v="United States"/>
    <s v="New York City"/>
    <x v="15"/>
    <n v="10009"/>
    <x v="3"/>
    <s v="FUR-BO-10004695"/>
    <x v="0"/>
    <s v="Bookcases"/>
    <s v="O'Sullivan 2-Door Barrister Bookcase in Odessa Pine"/>
    <x v="1087"/>
    <n v="4"/>
    <n v="0.2"/>
    <x v="1128"/>
    <x v="0"/>
  </r>
  <r>
    <n v="1213"/>
    <s v="US-2019-118087"/>
    <x v="428"/>
    <d v="2019-09-13T00:00:00"/>
    <s v="Standard Class"/>
    <x v="407"/>
    <x v="407"/>
    <x v="1"/>
    <s v="United States"/>
    <s v="Philadelphia"/>
    <x v="9"/>
    <n v="19134"/>
    <x v="3"/>
    <s v="FUR-CH-10004860"/>
    <x v="0"/>
    <s v="Chairs"/>
    <s v="Global Low Back Tilter Chair"/>
    <x v="1088"/>
    <n v="2"/>
    <n v="0.3"/>
    <x v="1129"/>
    <x v="1"/>
  </r>
  <r>
    <n v="1214"/>
    <s v="US-2019-118087"/>
    <x v="428"/>
    <d v="2019-09-13T00:00:00"/>
    <s v="Standard Class"/>
    <x v="407"/>
    <x v="407"/>
    <x v="1"/>
    <s v="United States"/>
    <s v="Philadelphia"/>
    <x v="9"/>
    <n v="19134"/>
    <x v="3"/>
    <s v="OFF-BI-10002432"/>
    <x v="1"/>
    <s v="Binders"/>
    <s v="Wilson Jones Standard D-Ring Binders"/>
    <x v="1089"/>
    <n v="2"/>
    <n v="0.7"/>
    <x v="1130"/>
    <x v="1"/>
  </r>
  <r>
    <n v="1215"/>
    <s v="US-2019-118087"/>
    <x v="428"/>
    <d v="2019-09-13T00:00:00"/>
    <s v="Standard Class"/>
    <x v="407"/>
    <x v="407"/>
    <x v="1"/>
    <s v="United States"/>
    <s v="Philadelphia"/>
    <x v="9"/>
    <n v="19134"/>
    <x v="3"/>
    <s v="OFF-BI-10000069"/>
    <x v="1"/>
    <s v="Binders"/>
    <s v="GBC Prepunched Paper, 19-Hole, for Binding Systems, 24-lb"/>
    <x v="1090"/>
    <n v="1"/>
    <n v="0.7"/>
    <x v="1131"/>
    <x v="1"/>
  </r>
  <r>
    <n v="1216"/>
    <s v="US-2019-118087"/>
    <x v="428"/>
    <d v="2019-09-13T00:00:00"/>
    <s v="Standard Class"/>
    <x v="407"/>
    <x v="407"/>
    <x v="1"/>
    <s v="United States"/>
    <s v="Philadelphia"/>
    <x v="9"/>
    <n v="19134"/>
    <x v="3"/>
    <s v="OFF-AR-10003602"/>
    <x v="1"/>
    <s v="Art"/>
    <s v="Quartet Omega Colored Chalk, 12/Pack"/>
    <x v="1091"/>
    <n v="1"/>
    <n v="0.2"/>
    <x v="1132"/>
    <x v="1"/>
  </r>
  <r>
    <n v="1217"/>
    <s v="US-2019-118087"/>
    <x v="428"/>
    <d v="2019-09-13T00:00:00"/>
    <s v="Standard Class"/>
    <x v="407"/>
    <x v="407"/>
    <x v="1"/>
    <s v="United States"/>
    <s v="Philadelphia"/>
    <x v="9"/>
    <n v="19134"/>
    <x v="3"/>
    <s v="TEC-AC-10004469"/>
    <x v="2"/>
    <s v="Accessories"/>
    <s v="Microsoft Sculpt Comfort Mouse"/>
    <x v="1092"/>
    <n v="3"/>
    <n v="0.2"/>
    <x v="1133"/>
    <x v="1"/>
  </r>
  <r>
    <n v="1218"/>
    <s v="US-2019-118087"/>
    <x v="428"/>
    <d v="2019-09-13T00:00:00"/>
    <s v="Standard Class"/>
    <x v="407"/>
    <x v="407"/>
    <x v="1"/>
    <s v="United States"/>
    <s v="Philadelphia"/>
    <x v="9"/>
    <n v="19134"/>
    <x v="3"/>
    <s v="FUR-FU-10001867"/>
    <x v="0"/>
    <s v="Furnishings"/>
    <s v="Eldon Expressions Punched Metal &amp; Wood Desk Accessories, Pewter &amp; Cherry"/>
    <x v="1093"/>
    <n v="2"/>
    <n v="0.2"/>
    <x v="1134"/>
    <x v="1"/>
  </r>
  <r>
    <n v="1219"/>
    <s v="US-2019-118087"/>
    <x v="428"/>
    <d v="2019-09-13T00:00:00"/>
    <s v="Standard Class"/>
    <x v="407"/>
    <x v="407"/>
    <x v="1"/>
    <s v="United States"/>
    <s v="Philadelphia"/>
    <x v="9"/>
    <n v="19134"/>
    <x v="3"/>
    <s v="TEC-AC-10003174"/>
    <x v="2"/>
    <s v="Accessories"/>
    <s v="Plantronics S12 Corded Telephone Headset System"/>
    <x v="1059"/>
    <n v="3"/>
    <n v="0.2"/>
    <x v="1100"/>
    <x v="1"/>
  </r>
  <r>
    <n v="1220"/>
    <s v="US-2019-118087"/>
    <x v="428"/>
    <d v="2019-09-13T00:00:00"/>
    <s v="Standard Class"/>
    <x v="407"/>
    <x v="407"/>
    <x v="1"/>
    <s v="United States"/>
    <s v="Philadelphia"/>
    <x v="9"/>
    <n v="19134"/>
    <x v="3"/>
    <s v="TEC-PH-10002200"/>
    <x v="2"/>
    <s v="Phones"/>
    <s v="Samsung Galaxy Note 2"/>
    <x v="1094"/>
    <n v="7"/>
    <n v="0.4"/>
    <x v="1135"/>
    <x v="1"/>
  </r>
  <r>
    <n v="1221"/>
    <s v="CA-2016-110184"/>
    <x v="136"/>
    <d v="2016-07-16T00:00:00"/>
    <s v="Standard Class"/>
    <x v="408"/>
    <x v="408"/>
    <x v="2"/>
    <s v="United States"/>
    <s v="Los Angeles"/>
    <x v="1"/>
    <n v="90036"/>
    <x v="1"/>
    <s v="OFF-ST-10000107"/>
    <x v="1"/>
    <s v="Storage"/>
    <s v="Fellowes Super Stor/Drawer"/>
    <x v="1095"/>
    <n v="9"/>
    <n v="0"/>
    <x v="1136"/>
    <x v="0"/>
  </r>
  <r>
    <n v="1222"/>
    <s v="CA-2016-110184"/>
    <x v="136"/>
    <d v="2016-07-16T00:00:00"/>
    <s v="Standard Class"/>
    <x v="408"/>
    <x v="408"/>
    <x v="2"/>
    <s v="United States"/>
    <s v="Los Angeles"/>
    <x v="1"/>
    <n v="90036"/>
    <x v="1"/>
    <s v="TEC-PH-10000439"/>
    <x v="2"/>
    <s v="Phones"/>
    <s v="GE DSL Phone Line Filter"/>
    <x v="1096"/>
    <n v="8"/>
    <n v="0.2"/>
    <x v="1137"/>
    <x v="0"/>
  </r>
  <r>
    <n v="1223"/>
    <s v="CA-2018-126004"/>
    <x v="429"/>
    <d v="2018-12-05T00:00:00"/>
    <s v="First Class"/>
    <x v="78"/>
    <x v="78"/>
    <x v="0"/>
    <s v="United States"/>
    <s v="New York City"/>
    <x v="15"/>
    <n v="10024"/>
    <x v="3"/>
    <s v="FUR-FU-10001602"/>
    <x v="0"/>
    <s v="Furnishings"/>
    <s v="Eldon Delta Triangular Chair Mat, 52&quot; x 58&quot;, Clear"/>
    <x v="1097"/>
    <n v="3"/>
    <n v="0"/>
    <x v="1138"/>
    <x v="0"/>
  </r>
  <r>
    <n v="1224"/>
    <s v="CA-2018-126004"/>
    <x v="429"/>
    <d v="2018-12-05T00:00:00"/>
    <s v="First Class"/>
    <x v="78"/>
    <x v="78"/>
    <x v="0"/>
    <s v="United States"/>
    <s v="New York City"/>
    <x v="15"/>
    <n v="10024"/>
    <x v="3"/>
    <s v="TEC-AC-10001432"/>
    <x v="2"/>
    <s v="Accessories"/>
    <s v="Enermax Aurora Lite Keyboard"/>
    <x v="1098"/>
    <n v="1"/>
    <n v="0"/>
    <x v="1139"/>
    <x v="0"/>
  </r>
  <r>
    <n v="1225"/>
    <s v="CA-2018-126004"/>
    <x v="429"/>
    <d v="2018-12-05T00:00:00"/>
    <s v="First Class"/>
    <x v="78"/>
    <x v="78"/>
    <x v="0"/>
    <s v="United States"/>
    <s v="New York City"/>
    <x v="15"/>
    <n v="10024"/>
    <x v="3"/>
    <s v="OFF-BI-10004656"/>
    <x v="1"/>
    <s v="Binders"/>
    <s v="Peel &amp; Stick Add-On Corner Pockets"/>
    <x v="1099"/>
    <n v="1"/>
    <n v="0.2"/>
    <x v="1140"/>
    <x v="0"/>
  </r>
  <r>
    <n v="1226"/>
    <s v="CA-2018-126004"/>
    <x v="429"/>
    <d v="2018-12-05T00:00:00"/>
    <s v="First Class"/>
    <x v="78"/>
    <x v="78"/>
    <x v="0"/>
    <s v="United States"/>
    <s v="New York City"/>
    <x v="15"/>
    <n v="10024"/>
    <x v="3"/>
    <s v="OFF-PA-10001685"/>
    <x v="1"/>
    <s v="Paper"/>
    <s v="Easy-staple paper"/>
    <x v="1100"/>
    <n v="4"/>
    <n v="0"/>
    <x v="1141"/>
    <x v="0"/>
  </r>
  <r>
    <n v="1227"/>
    <s v="CA-2018-126004"/>
    <x v="429"/>
    <d v="2018-12-05T00:00:00"/>
    <s v="First Class"/>
    <x v="78"/>
    <x v="78"/>
    <x v="0"/>
    <s v="United States"/>
    <s v="New York City"/>
    <x v="15"/>
    <n v="10024"/>
    <x v="3"/>
    <s v="OFF-ST-10001418"/>
    <x v="1"/>
    <s v="Storage"/>
    <s v="Carina Media Storage Towers in Natural &amp; Black"/>
    <x v="1101"/>
    <n v="3"/>
    <n v="0"/>
    <x v="1142"/>
    <x v="0"/>
  </r>
  <r>
    <n v="1228"/>
    <s v="CA-2018-126004"/>
    <x v="429"/>
    <d v="2018-12-05T00:00:00"/>
    <s v="First Class"/>
    <x v="78"/>
    <x v="78"/>
    <x v="0"/>
    <s v="United States"/>
    <s v="New York City"/>
    <x v="15"/>
    <n v="10024"/>
    <x v="3"/>
    <s v="OFF-ST-10000676"/>
    <x v="1"/>
    <s v="Storage"/>
    <s v="Fellowes Econo/Stor Drawers"/>
    <x v="1102"/>
    <n v="2"/>
    <n v="0"/>
    <x v="1143"/>
    <x v="0"/>
  </r>
  <r>
    <n v="1229"/>
    <s v="CA-2019-100013"/>
    <x v="44"/>
    <d v="2019-11-11T00:00:00"/>
    <s v="Standard Class"/>
    <x v="233"/>
    <x v="233"/>
    <x v="0"/>
    <s v="United States"/>
    <s v="Los Angeles"/>
    <x v="1"/>
    <n v="90045"/>
    <x v="1"/>
    <s v="OFF-EN-10001219"/>
    <x v="1"/>
    <s v="Envelopes"/>
    <s v="#10- 4 1/8&quot; x 9 1/2&quot; Security-Tint Envelopes"/>
    <x v="770"/>
    <n v="2"/>
    <n v="0"/>
    <x v="792"/>
    <x v="0"/>
  </r>
  <r>
    <n v="1230"/>
    <s v="CA-2019-100013"/>
    <x v="44"/>
    <d v="2019-11-11T00:00:00"/>
    <s v="Standard Class"/>
    <x v="233"/>
    <x v="233"/>
    <x v="0"/>
    <s v="United States"/>
    <s v="Los Angeles"/>
    <x v="1"/>
    <n v="90045"/>
    <x v="1"/>
    <s v="FUR-FU-10001424"/>
    <x v="0"/>
    <s v="Furnishings"/>
    <s v="Dax Clear Box Frame"/>
    <x v="992"/>
    <n v="1"/>
    <n v="0"/>
    <x v="1144"/>
    <x v="0"/>
  </r>
  <r>
    <n v="1231"/>
    <s v="CA-2019-100013"/>
    <x v="44"/>
    <d v="2019-11-11T00:00:00"/>
    <s v="Standard Class"/>
    <x v="233"/>
    <x v="233"/>
    <x v="0"/>
    <s v="United States"/>
    <s v="Los Angeles"/>
    <x v="1"/>
    <n v="90045"/>
    <x v="1"/>
    <s v="OFF-AR-10001022"/>
    <x v="1"/>
    <s v="Art"/>
    <s v="SANFORD Liquid Accent Tank-Style Highlighters"/>
    <x v="1103"/>
    <n v="2"/>
    <n v="0"/>
    <x v="1145"/>
    <x v="0"/>
  </r>
  <r>
    <n v="1232"/>
    <s v="CA-2017-132570"/>
    <x v="89"/>
    <d v="2017-11-02T00:00:00"/>
    <s v="Second Class"/>
    <x v="409"/>
    <x v="409"/>
    <x v="0"/>
    <s v="United States"/>
    <s v="Buffalo"/>
    <x v="15"/>
    <n v="14215"/>
    <x v="3"/>
    <s v="OFF-AR-10000369"/>
    <x v="1"/>
    <s v="Art"/>
    <s v="Design Ebony Sketching Pencil"/>
    <x v="1104"/>
    <n v="2"/>
    <n v="0"/>
    <x v="1146"/>
    <x v="0"/>
  </r>
  <r>
    <n v="1233"/>
    <s v="CA-2017-132570"/>
    <x v="89"/>
    <d v="2017-11-02T00:00:00"/>
    <s v="Second Class"/>
    <x v="409"/>
    <x v="409"/>
    <x v="0"/>
    <s v="United States"/>
    <s v="Buffalo"/>
    <x v="15"/>
    <n v="14215"/>
    <x v="3"/>
    <s v="OFF-EN-10003055"/>
    <x v="1"/>
    <s v="Envelopes"/>
    <s v="Blue String-Tie &amp; Button Interoffice Envelopes, 10 x 13"/>
    <x v="1105"/>
    <n v="2"/>
    <n v="0"/>
    <x v="1147"/>
    <x v="0"/>
  </r>
  <r>
    <n v="1234"/>
    <s v="CA-2018-153682"/>
    <x v="198"/>
    <d v="2018-06-01T00:00:00"/>
    <s v="First Class"/>
    <x v="410"/>
    <x v="410"/>
    <x v="1"/>
    <s v="United States"/>
    <s v="Cincinnati"/>
    <x v="24"/>
    <n v="45231"/>
    <x v="3"/>
    <s v="TEC-CO-10001046"/>
    <x v="2"/>
    <s v="Copiers"/>
    <s v="Canon Imageclass D680 Copier / Fax"/>
    <x v="1106"/>
    <n v="2"/>
    <n v="0.4"/>
    <x v="1148"/>
    <x v="0"/>
  </r>
  <r>
    <n v="1235"/>
    <s v="CA-2018-144344"/>
    <x v="99"/>
    <d v="2018-10-28T00:00:00"/>
    <s v="Same Day"/>
    <x v="310"/>
    <x v="310"/>
    <x v="0"/>
    <s v="United States"/>
    <s v="Boynton Beach"/>
    <x v="2"/>
    <n v="33437"/>
    <x v="0"/>
    <s v="FUR-FU-10000076"/>
    <x v="0"/>
    <s v="Furnishings"/>
    <s v="24-Hour Round Wall Clock"/>
    <x v="1107"/>
    <n v="3"/>
    <n v="0.2"/>
    <x v="1149"/>
    <x v="0"/>
  </r>
  <r>
    <n v="1236"/>
    <s v="CA-2018-144344"/>
    <x v="99"/>
    <d v="2018-10-28T00:00:00"/>
    <s v="Same Day"/>
    <x v="310"/>
    <x v="310"/>
    <x v="0"/>
    <s v="United States"/>
    <s v="Boynton Beach"/>
    <x v="2"/>
    <n v="33437"/>
    <x v="0"/>
    <s v="OFF-BI-10003719"/>
    <x v="1"/>
    <s v="Binders"/>
    <s v="Large Capacity Hanging Post Binders"/>
    <x v="1108"/>
    <n v="5"/>
    <n v="0.7"/>
    <x v="366"/>
    <x v="0"/>
  </r>
  <r>
    <n v="1237"/>
    <s v="CA-2018-144344"/>
    <x v="99"/>
    <d v="2018-10-28T00:00:00"/>
    <s v="Same Day"/>
    <x v="310"/>
    <x v="310"/>
    <x v="0"/>
    <s v="United States"/>
    <s v="Boynton Beach"/>
    <x v="2"/>
    <n v="33437"/>
    <x v="0"/>
    <s v="FUR-FU-10003268"/>
    <x v="0"/>
    <s v="Furnishings"/>
    <s v="Eldon Radial Chair Mat for Low to Medium Pile Carpets"/>
    <x v="1109"/>
    <n v="2"/>
    <n v="0.2"/>
    <x v="232"/>
    <x v="0"/>
  </r>
  <r>
    <n v="1238"/>
    <s v="CA-2018-144344"/>
    <x v="99"/>
    <d v="2018-10-28T00:00:00"/>
    <s v="Same Day"/>
    <x v="310"/>
    <x v="310"/>
    <x v="0"/>
    <s v="United States"/>
    <s v="Boynton Beach"/>
    <x v="2"/>
    <n v="33437"/>
    <x v="0"/>
    <s v="FUR-FU-10003553"/>
    <x v="0"/>
    <s v="Furnishings"/>
    <s v="Howard Miller 13-1/2&quot; Diameter Rosebrook Wall Clock"/>
    <x v="1110"/>
    <n v="3"/>
    <n v="0.2"/>
    <x v="1150"/>
    <x v="0"/>
  </r>
  <r>
    <n v="1239"/>
    <s v="CA-2016-127012"/>
    <x v="430"/>
    <d v="2016-08-15T00:00:00"/>
    <s v="Standard Class"/>
    <x v="411"/>
    <x v="411"/>
    <x v="0"/>
    <s v="United States"/>
    <s v="Seattle"/>
    <x v="4"/>
    <n v="98105"/>
    <x v="1"/>
    <s v="FUR-FU-10003691"/>
    <x v="0"/>
    <s v="Furnishings"/>
    <s v="Eldon Image Series Desk Accessories, Ebony"/>
    <x v="1111"/>
    <n v="1"/>
    <n v="0"/>
    <x v="1151"/>
    <x v="1"/>
  </r>
  <r>
    <n v="1240"/>
    <s v="CA-2016-127012"/>
    <x v="430"/>
    <d v="2016-08-15T00:00:00"/>
    <s v="Standard Class"/>
    <x v="411"/>
    <x v="411"/>
    <x v="0"/>
    <s v="United States"/>
    <s v="Seattle"/>
    <x v="4"/>
    <n v="98105"/>
    <x v="1"/>
    <s v="OFF-AR-10003903"/>
    <x v="1"/>
    <s v="Art"/>
    <s v="Sanford 52201 APSCO Electric Pencil Sharpener"/>
    <x v="1112"/>
    <n v="1"/>
    <n v="0"/>
    <x v="1152"/>
    <x v="1"/>
  </r>
  <r>
    <n v="1241"/>
    <s v="CA-2016-127012"/>
    <x v="430"/>
    <d v="2016-08-15T00:00:00"/>
    <s v="Standard Class"/>
    <x v="411"/>
    <x v="411"/>
    <x v="0"/>
    <s v="United States"/>
    <s v="Seattle"/>
    <x v="4"/>
    <n v="98105"/>
    <x v="1"/>
    <s v="OFF-FA-10004854"/>
    <x v="1"/>
    <s v="Fasteners"/>
    <s v="Vinyl Coated Wire Paper Clips in Organizer Box, 800/Box"/>
    <x v="1113"/>
    <n v="2"/>
    <n v="0"/>
    <x v="1153"/>
    <x v="1"/>
  </r>
  <r>
    <n v="1242"/>
    <s v="CA-2018-128727"/>
    <x v="48"/>
    <d v="2018-09-04T00:00:00"/>
    <s v="Standard Class"/>
    <x v="246"/>
    <x v="246"/>
    <x v="2"/>
    <s v="United States"/>
    <s v="New York City"/>
    <x v="15"/>
    <n v="10024"/>
    <x v="3"/>
    <s v="TEC-PH-10003442"/>
    <x v="2"/>
    <s v="Phones"/>
    <s v="Samsung Replacement EH64AVFWE Premium Headset"/>
    <x v="1114"/>
    <n v="4"/>
    <n v="0"/>
    <x v="1154"/>
    <x v="0"/>
  </r>
  <r>
    <n v="1243"/>
    <s v="US-2018-162859"/>
    <x v="431"/>
    <d v="2018-02-22T00:00:00"/>
    <s v="Standard Class"/>
    <x v="310"/>
    <x v="310"/>
    <x v="0"/>
    <s v="United States"/>
    <s v="New York City"/>
    <x v="15"/>
    <n v="10009"/>
    <x v="3"/>
    <s v="OFF-BI-10004519"/>
    <x v="1"/>
    <s v="Binders"/>
    <s v="GBC DocuBind P100 Manual Binding Machine"/>
    <x v="1115"/>
    <n v="3"/>
    <n v="0.2"/>
    <x v="1155"/>
    <x v="0"/>
  </r>
  <r>
    <n v="1244"/>
    <s v="US-2018-162859"/>
    <x v="431"/>
    <d v="2018-02-22T00:00:00"/>
    <s v="Standard Class"/>
    <x v="310"/>
    <x v="310"/>
    <x v="0"/>
    <s v="United States"/>
    <s v="New York City"/>
    <x v="15"/>
    <n v="10009"/>
    <x v="3"/>
    <s v="OFF-FA-10000304"/>
    <x v="1"/>
    <s v="Fasteners"/>
    <s v="Advantus Push Pins"/>
    <x v="525"/>
    <n v="4"/>
    <n v="0"/>
    <x v="1156"/>
    <x v="0"/>
  </r>
  <r>
    <n v="1245"/>
    <s v="CA-2019-133641"/>
    <x v="304"/>
    <d v="2019-05-21T00:00:00"/>
    <s v="Standard Class"/>
    <x v="412"/>
    <x v="412"/>
    <x v="0"/>
    <s v="United States"/>
    <s v="Gulfport"/>
    <x v="35"/>
    <n v="39503"/>
    <x v="0"/>
    <s v="OFF-EN-10004955"/>
    <x v="1"/>
    <s v="Envelopes"/>
    <s v="Fashion Color Clasp Envelopes"/>
    <x v="1116"/>
    <n v="9"/>
    <n v="0"/>
    <x v="1157"/>
    <x v="0"/>
  </r>
  <r>
    <n v="1246"/>
    <s v="CA-2016-168494"/>
    <x v="432"/>
    <d v="2016-12-14T00:00:00"/>
    <s v="Second Class"/>
    <x v="413"/>
    <x v="413"/>
    <x v="0"/>
    <s v="United States"/>
    <s v="Fresno"/>
    <x v="1"/>
    <n v="93727"/>
    <x v="1"/>
    <s v="FUR-TA-10004619"/>
    <x v="0"/>
    <s v="Tables"/>
    <s v="Hon Non-Folding Utility Tables"/>
    <x v="1117"/>
    <n v="6"/>
    <n v="0.2"/>
    <x v="1158"/>
    <x v="0"/>
  </r>
  <r>
    <n v="1247"/>
    <s v="CA-2016-168494"/>
    <x v="432"/>
    <d v="2016-12-14T00:00:00"/>
    <s v="Second Class"/>
    <x v="413"/>
    <x v="413"/>
    <x v="0"/>
    <s v="United States"/>
    <s v="Fresno"/>
    <x v="1"/>
    <n v="93727"/>
    <x v="1"/>
    <s v="FUR-TA-10003473"/>
    <x v="0"/>
    <s v="Tables"/>
    <s v="Bretford Rectangular Conference Table Tops"/>
    <x v="1118"/>
    <n v="12"/>
    <n v="0.2"/>
    <x v="1159"/>
    <x v="0"/>
  </r>
  <r>
    <n v="1248"/>
    <s v="CA-2016-168494"/>
    <x v="432"/>
    <d v="2016-12-14T00:00:00"/>
    <s v="Second Class"/>
    <x v="413"/>
    <x v="413"/>
    <x v="0"/>
    <s v="United States"/>
    <s v="Fresno"/>
    <x v="1"/>
    <n v="93727"/>
    <x v="1"/>
    <s v="FUR-BO-10004467"/>
    <x v="0"/>
    <s v="Bookcases"/>
    <s v="Bestar Classic Bookcase"/>
    <x v="1119"/>
    <n v="3"/>
    <n v="0.15"/>
    <x v="1160"/>
    <x v="0"/>
  </r>
  <r>
    <n v="1249"/>
    <s v="CA-2019-115602"/>
    <x v="404"/>
    <d v="2019-12-24T00:00:00"/>
    <s v="Standard Class"/>
    <x v="264"/>
    <x v="264"/>
    <x v="0"/>
    <s v="United States"/>
    <s v="New York City"/>
    <x v="15"/>
    <n v="10009"/>
    <x v="3"/>
    <s v="OFF-AR-10002280"/>
    <x v="1"/>
    <s v="Art"/>
    <s v="Staples in misc. colors"/>
    <x v="1120"/>
    <n v="6"/>
    <n v="0"/>
    <x v="1161"/>
    <x v="0"/>
  </r>
  <r>
    <n v="1250"/>
    <s v="CA-2019-115602"/>
    <x v="404"/>
    <d v="2019-12-24T00:00:00"/>
    <s v="Standard Class"/>
    <x v="264"/>
    <x v="264"/>
    <x v="0"/>
    <s v="United States"/>
    <s v="New York City"/>
    <x v="15"/>
    <n v="10009"/>
    <x v="3"/>
    <s v="FUR-CH-10001708"/>
    <x v="0"/>
    <s v="Chairs"/>
    <s v="Office Star - Contemporary Swivel Chair with Padded Adjustable Arms and Flex Back"/>
    <x v="1121"/>
    <n v="9"/>
    <n v="0.1"/>
    <x v="1162"/>
    <x v="0"/>
  </r>
  <r>
    <n v="1251"/>
    <s v="CA-2019-115602"/>
    <x v="404"/>
    <d v="2019-12-24T00:00:00"/>
    <s v="Standard Class"/>
    <x v="264"/>
    <x v="264"/>
    <x v="0"/>
    <s v="United States"/>
    <s v="New York City"/>
    <x v="15"/>
    <n v="10009"/>
    <x v="3"/>
    <s v="OFF-AP-10000891"/>
    <x v="1"/>
    <s v="Appliances"/>
    <s v="Kensington 7 Outlet MasterPiece HOMEOFFICE Power Control Center"/>
    <x v="1122"/>
    <n v="13"/>
    <n v="0"/>
    <x v="1163"/>
    <x v="0"/>
  </r>
  <r>
    <n v="1252"/>
    <s v="CA-2019-115602"/>
    <x v="404"/>
    <d v="2019-12-24T00:00:00"/>
    <s v="Standard Class"/>
    <x v="264"/>
    <x v="264"/>
    <x v="0"/>
    <s v="United States"/>
    <s v="New York City"/>
    <x v="15"/>
    <n v="10009"/>
    <x v="3"/>
    <s v="OFF-AR-10000462"/>
    <x v="1"/>
    <s v="Art"/>
    <s v="Sanford Pocket Accent Highlighters"/>
    <x v="1123"/>
    <n v="2"/>
    <n v="0"/>
    <x v="1164"/>
    <x v="0"/>
  </r>
  <r>
    <n v="1253"/>
    <s v="CA-2017-154956"/>
    <x v="433"/>
    <d v="2017-07-09T00:00:00"/>
    <s v="Standard Class"/>
    <x v="5"/>
    <x v="5"/>
    <x v="0"/>
    <s v="United States"/>
    <s v="Milwaukee"/>
    <x v="6"/>
    <n v="53209"/>
    <x v="2"/>
    <s v="TEC-PH-10004165"/>
    <x v="2"/>
    <s v="Phones"/>
    <s v="Mitel MiVoice 5330e IP Phone"/>
    <x v="1124"/>
    <n v="4"/>
    <n v="0"/>
    <x v="1165"/>
    <x v="0"/>
  </r>
  <r>
    <n v="1254"/>
    <s v="CA-2019-144638"/>
    <x v="434"/>
    <d v="2019-03-14T00:00:00"/>
    <s v="Standard Class"/>
    <x v="414"/>
    <x v="414"/>
    <x v="2"/>
    <s v="United States"/>
    <s v="Chester"/>
    <x v="9"/>
    <n v="19013"/>
    <x v="3"/>
    <s v="OFF-AR-10003958"/>
    <x v="1"/>
    <s v="Art"/>
    <s v="Newell 337"/>
    <x v="797"/>
    <n v="2"/>
    <n v="0.2"/>
    <x v="822"/>
    <x v="0"/>
  </r>
  <r>
    <n v="1255"/>
    <s v="CA-2019-144638"/>
    <x v="434"/>
    <d v="2019-03-14T00:00:00"/>
    <s v="Standard Class"/>
    <x v="414"/>
    <x v="414"/>
    <x v="2"/>
    <s v="United States"/>
    <s v="Chester"/>
    <x v="9"/>
    <n v="19013"/>
    <x v="3"/>
    <s v="TEC-PH-10000149"/>
    <x v="2"/>
    <s v="Phones"/>
    <s v="Cisco SPA525G2 IP Phone - Wireless"/>
    <x v="1125"/>
    <n v="3"/>
    <n v="0.4"/>
    <x v="1166"/>
    <x v="0"/>
  </r>
  <r>
    <n v="1256"/>
    <s v="CA-2019-144638"/>
    <x v="434"/>
    <d v="2019-03-14T00:00:00"/>
    <s v="Standard Class"/>
    <x v="414"/>
    <x v="414"/>
    <x v="2"/>
    <s v="United States"/>
    <s v="Chester"/>
    <x v="9"/>
    <n v="19013"/>
    <x v="3"/>
    <s v="FUR-FU-10003724"/>
    <x v="0"/>
    <s v="Furnishings"/>
    <s v="Westinghouse Clip-On Gooseneck Lamps"/>
    <x v="1126"/>
    <n v="1"/>
    <n v="0.2"/>
    <x v="1167"/>
    <x v="0"/>
  </r>
  <r>
    <n v="1257"/>
    <s v="CA-2019-144638"/>
    <x v="434"/>
    <d v="2019-03-14T00:00:00"/>
    <s v="Standard Class"/>
    <x v="414"/>
    <x v="414"/>
    <x v="2"/>
    <s v="United States"/>
    <s v="Chester"/>
    <x v="9"/>
    <n v="19013"/>
    <x v="3"/>
    <s v="FUR-FU-10003535"/>
    <x v="0"/>
    <s v="Furnishings"/>
    <s v="Howard Miller Distant Time Traveler Alarm Clock"/>
    <x v="1127"/>
    <n v="2"/>
    <n v="0.2"/>
    <x v="1168"/>
    <x v="0"/>
  </r>
  <r>
    <n v="1258"/>
    <s v="US-2018-168620"/>
    <x v="435"/>
    <d v="2018-12-28T00:00:00"/>
    <s v="Second Class"/>
    <x v="176"/>
    <x v="176"/>
    <x v="2"/>
    <s v="United States"/>
    <s v="Charlotte"/>
    <x v="3"/>
    <n v="28205"/>
    <x v="0"/>
    <s v="OFF-BI-10001575"/>
    <x v="1"/>
    <s v="Binders"/>
    <s v="GBC Linen Binding Covers"/>
    <x v="1128"/>
    <n v="3"/>
    <n v="0.7"/>
    <x v="1169"/>
    <x v="0"/>
  </r>
  <r>
    <n v="1259"/>
    <s v="US-2018-168620"/>
    <x v="435"/>
    <d v="2018-12-28T00:00:00"/>
    <s v="Second Class"/>
    <x v="176"/>
    <x v="176"/>
    <x v="2"/>
    <s v="United States"/>
    <s v="Charlotte"/>
    <x v="3"/>
    <n v="28205"/>
    <x v="0"/>
    <s v="OFF-ST-10003716"/>
    <x v="1"/>
    <s v="Storage"/>
    <s v="Tennsco Double-Tier Lockers"/>
    <x v="1129"/>
    <n v="3"/>
    <n v="0.2"/>
    <x v="1170"/>
    <x v="0"/>
  </r>
  <r>
    <n v="1260"/>
    <s v="US-2018-168620"/>
    <x v="435"/>
    <d v="2018-12-28T00:00:00"/>
    <s v="Second Class"/>
    <x v="176"/>
    <x v="176"/>
    <x v="2"/>
    <s v="United States"/>
    <s v="Charlotte"/>
    <x v="3"/>
    <n v="28205"/>
    <x v="0"/>
    <s v="TEC-AC-10004469"/>
    <x v="2"/>
    <s v="Accessories"/>
    <s v="Microsoft Sculpt Comfort Mouse"/>
    <x v="1130"/>
    <n v="8"/>
    <n v="0.2"/>
    <x v="1171"/>
    <x v="0"/>
  </r>
  <r>
    <n v="1261"/>
    <s v="CA-2019-117079"/>
    <x v="436"/>
    <d v="2019-10-27T00:00:00"/>
    <s v="Standard Class"/>
    <x v="415"/>
    <x v="415"/>
    <x v="0"/>
    <s v="United States"/>
    <s v="Jacksonville"/>
    <x v="2"/>
    <n v="32216"/>
    <x v="0"/>
    <s v="TEC-PH-10004586"/>
    <x v="2"/>
    <s v="Phones"/>
    <s v="Wilson SignalBoost 841262 DB PRO Amplifier Kit"/>
    <x v="1131"/>
    <n v="3"/>
    <n v="0.2"/>
    <x v="1172"/>
    <x v="0"/>
  </r>
  <r>
    <n v="1262"/>
    <s v="US-2018-144393"/>
    <x v="99"/>
    <d v="2018-11-04T00:00:00"/>
    <s v="Standard Class"/>
    <x v="416"/>
    <x v="416"/>
    <x v="1"/>
    <s v="United States"/>
    <s v="Greenville"/>
    <x v="3"/>
    <n v="27834"/>
    <x v="0"/>
    <s v="OFF-BI-10004236"/>
    <x v="1"/>
    <s v="Binders"/>
    <s v="XtraLife ClearVue Slant-D Ring Binder, White, 3&quot;"/>
    <x v="1132"/>
    <n v="4"/>
    <n v="0.7"/>
    <x v="1173"/>
    <x v="0"/>
  </r>
  <r>
    <n v="1263"/>
    <s v="CA-2019-105053"/>
    <x v="437"/>
    <d v="2019-07-09T00:00:00"/>
    <s v="Second Class"/>
    <x v="394"/>
    <x v="394"/>
    <x v="0"/>
    <s v="United States"/>
    <s v="Long Beach"/>
    <x v="15"/>
    <n v="11561"/>
    <x v="3"/>
    <s v="OFF-BI-10001634"/>
    <x v="1"/>
    <s v="Binders"/>
    <s v="Wilson Jones Active Use Binders"/>
    <x v="1133"/>
    <n v="3"/>
    <n v="0.2"/>
    <x v="1174"/>
    <x v="0"/>
  </r>
  <r>
    <n v="1264"/>
    <s v="CA-2018-155992"/>
    <x v="393"/>
    <d v="2018-10-02T00:00:00"/>
    <s v="First Class"/>
    <x v="417"/>
    <x v="417"/>
    <x v="0"/>
    <s v="United States"/>
    <s v="La Porte"/>
    <x v="14"/>
    <n v="46350"/>
    <x v="2"/>
    <s v="TEC-PH-10000215"/>
    <x v="2"/>
    <s v="Phones"/>
    <s v="Plantronics Cordless Phone Headset with In-line Volume - M214C"/>
    <x v="1134"/>
    <n v="2"/>
    <n v="0"/>
    <x v="1175"/>
    <x v="0"/>
  </r>
  <r>
    <n v="1265"/>
    <s v="CA-2018-155992"/>
    <x v="393"/>
    <d v="2018-10-02T00:00:00"/>
    <s v="First Class"/>
    <x v="417"/>
    <x v="417"/>
    <x v="0"/>
    <s v="United States"/>
    <s v="La Porte"/>
    <x v="14"/>
    <n v="46350"/>
    <x v="2"/>
    <s v="FUR-FU-10003724"/>
    <x v="0"/>
    <s v="Furnishings"/>
    <s v="Westinghouse Clip-On Gooseneck Lamps"/>
    <x v="1135"/>
    <n v="5"/>
    <n v="0"/>
    <x v="1176"/>
    <x v="0"/>
  </r>
  <r>
    <n v="1266"/>
    <s v="CA-2019-110380"/>
    <x v="264"/>
    <d v="2019-09-07T00:00:00"/>
    <s v="Standard Class"/>
    <x v="418"/>
    <x v="418"/>
    <x v="0"/>
    <s v="United States"/>
    <s v="San Francisco"/>
    <x v="1"/>
    <n v="94122"/>
    <x v="1"/>
    <s v="OFF-AR-10000422"/>
    <x v="1"/>
    <s v="Art"/>
    <s v="Pencil and Crayon Sharpener"/>
    <x v="1136"/>
    <n v="3"/>
    <n v="0"/>
    <x v="1177"/>
    <x v="0"/>
  </r>
  <r>
    <n v="1267"/>
    <s v="US-2016-167738"/>
    <x v="163"/>
    <d v="2016-12-29T00:00:00"/>
    <s v="Standard Class"/>
    <x v="36"/>
    <x v="36"/>
    <x v="1"/>
    <s v="United States"/>
    <s v="Los Angeles"/>
    <x v="1"/>
    <n v="90045"/>
    <x v="1"/>
    <s v="OFF-ST-10003306"/>
    <x v="1"/>
    <s v="Storage"/>
    <s v="Letter Size Cart"/>
    <x v="1137"/>
    <n v="1"/>
    <n v="0"/>
    <x v="1178"/>
    <x v="0"/>
  </r>
  <r>
    <n v="1268"/>
    <s v="US-2016-167738"/>
    <x v="163"/>
    <d v="2016-12-29T00:00:00"/>
    <s v="Standard Class"/>
    <x v="36"/>
    <x v="36"/>
    <x v="1"/>
    <s v="United States"/>
    <s v="Los Angeles"/>
    <x v="1"/>
    <n v="90045"/>
    <x v="1"/>
    <s v="FUR-CH-10001146"/>
    <x v="0"/>
    <s v="Chairs"/>
    <s v="Global Value Mid-Back Manager's Chair, Gray"/>
    <x v="1138"/>
    <n v="6"/>
    <n v="0.2"/>
    <x v="1179"/>
    <x v="0"/>
  </r>
  <r>
    <n v="1269"/>
    <s v="CA-2019-121412"/>
    <x v="397"/>
    <d v="2019-09-27T00:00:00"/>
    <s v="Standard Class"/>
    <x v="410"/>
    <x v="410"/>
    <x v="1"/>
    <s v="United States"/>
    <s v="Louisville"/>
    <x v="22"/>
    <n v="80027"/>
    <x v="1"/>
    <s v="FUR-FU-10000246"/>
    <x v="0"/>
    <s v="Furnishings"/>
    <s v="Aluminum Document Frame"/>
    <x v="1139"/>
    <n v="3"/>
    <n v="0.2"/>
    <x v="1180"/>
    <x v="0"/>
  </r>
  <r>
    <n v="1270"/>
    <s v="CA-2019-100426"/>
    <x v="400"/>
    <d v="2019-06-08T00:00:00"/>
    <s v="Standard Class"/>
    <x v="419"/>
    <x v="419"/>
    <x v="0"/>
    <s v="United States"/>
    <s v="Florence"/>
    <x v="19"/>
    <n v="35630"/>
    <x v="0"/>
    <s v="OFF-PA-10002870"/>
    <x v="1"/>
    <s v="Paper"/>
    <s v="Ampad Phone Message Book, Recycled, 400 Message Capacity, 5 ¾” x 11”"/>
    <x v="1140"/>
    <n v="2"/>
    <n v="0"/>
    <x v="1181"/>
    <x v="0"/>
  </r>
  <r>
    <n v="1271"/>
    <s v="US-2018-103646"/>
    <x v="438"/>
    <d v="2018-04-26T00:00:00"/>
    <s v="Standard Class"/>
    <x v="259"/>
    <x v="259"/>
    <x v="1"/>
    <s v="United States"/>
    <s v="Chicago"/>
    <x v="10"/>
    <n v="60623"/>
    <x v="2"/>
    <s v="OFF-ST-10000563"/>
    <x v="1"/>
    <s v="Storage"/>
    <s v="Fellowes Bankers Box Stor/Drawer Steel Plus"/>
    <x v="1141"/>
    <n v="4"/>
    <n v="0.2"/>
    <x v="1182"/>
    <x v="0"/>
  </r>
  <r>
    <n v="1272"/>
    <s v="US-2018-103646"/>
    <x v="438"/>
    <d v="2018-04-26T00:00:00"/>
    <s v="Standard Class"/>
    <x v="259"/>
    <x v="259"/>
    <x v="1"/>
    <s v="United States"/>
    <s v="Chicago"/>
    <x v="10"/>
    <n v="60623"/>
    <x v="2"/>
    <s v="OFF-AP-10004487"/>
    <x v="1"/>
    <s v="Appliances"/>
    <s v="Kensington 4 Outlet MasterPiece Compact Power Control Center"/>
    <x v="1142"/>
    <n v="3"/>
    <n v="0.8"/>
    <x v="1183"/>
    <x v="0"/>
  </r>
  <r>
    <n v="1273"/>
    <s v="US-2018-103646"/>
    <x v="438"/>
    <d v="2018-04-26T00:00:00"/>
    <s v="Standard Class"/>
    <x v="259"/>
    <x v="259"/>
    <x v="1"/>
    <s v="United States"/>
    <s v="Chicago"/>
    <x v="10"/>
    <n v="60623"/>
    <x v="2"/>
    <s v="OFF-BI-10002854"/>
    <x v="1"/>
    <s v="Binders"/>
    <s v="Performers Binder/Pad Holder, Black"/>
    <x v="1143"/>
    <n v="8"/>
    <n v="0.8"/>
    <x v="1184"/>
    <x v="0"/>
  </r>
  <r>
    <n v="1274"/>
    <s v="CA-2018-119186"/>
    <x v="439"/>
    <d v="2018-05-26T00:00:00"/>
    <s v="Same Day"/>
    <x v="384"/>
    <x v="384"/>
    <x v="0"/>
    <s v="United States"/>
    <s v="Fort Worth"/>
    <x v="5"/>
    <n v="76106"/>
    <x v="2"/>
    <s v="OFF-PA-10004621"/>
    <x v="1"/>
    <s v="Paper"/>
    <s v="Xerox 212"/>
    <x v="563"/>
    <n v="2"/>
    <n v="0.2"/>
    <x v="572"/>
    <x v="0"/>
  </r>
  <r>
    <n v="1275"/>
    <s v="CA-2018-119186"/>
    <x v="439"/>
    <d v="2018-05-26T00:00:00"/>
    <s v="Same Day"/>
    <x v="384"/>
    <x v="384"/>
    <x v="0"/>
    <s v="United States"/>
    <s v="Fort Worth"/>
    <x v="5"/>
    <n v="76106"/>
    <x v="2"/>
    <s v="FUR-CH-10001973"/>
    <x v="0"/>
    <s v="Chairs"/>
    <s v="Office Star Flex Back Scooter Chair with White Frame"/>
    <x v="1144"/>
    <n v="5"/>
    <n v="0.3"/>
    <x v="1185"/>
    <x v="0"/>
  </r>
  <r>
    <n v="1276"/>
    <s v="CA-2018-119186"/>
    <x v="439"/>
    <d v="2018-05-26T00:00:00"/>
    <s v="Same Day"/>
    <x v="384"/>
    <x v="384"/>
    <x v="0"/>
    <s v="United States"/>
    <s v="Fort Worth"/>
    <x v="5"/>
    <n v="76106"/>
    <x v="2"/>
    <s v="OFF-PA-10004040"/>
    <x v="1"/>
    <s v="Paper"/>
    <s v="Universal Premium White Copier/Laser Paper (20Lb. and 87 Bright)"/>
    <x v="646"/>
    <n v="3"/>
    <n v="0.2"/>
    <x v="1186"/>
    <x v="0"/>
  </r>
  <r>
    <n v="1277"/>
    <s v="CA-2018-119186"/>
    <x v="439"/>
    <d v="2018-05-26T00:00:00"/>
    <s v="Same Day"/>
    <x v="384"/>
    <x v="384"/>
    <x v="0"/>
    <s v="United States"/>
    <s v="Fort Worth"/>
    <x v="5"/>
    <n v="76106"/>
    <x v="2"/>
    <s v="TEC-AC-10000580"/>
    <x v="2"/>
    <s v="Accessories"/>
    <s v="Logitech G13 Programmable Gameboard with LCD Display"/>
    <x v="1145"/>
    <n v="1"/>
    <n v="0.2"/>
    <x v="1187"/>
    <x v="0"/>
  </r>
  <r>
    <n v="1278"/>
    <s v="CA-2018-148698"/>
    <x v="440"/>
    <d v="2018-05-07T00:00:00"/>
    <s v="Standard Class"/>
    <x v="420"/>
    <x v="420"/>
    <x v="0"/>
    <s v="United States"/>
    <s v="Houston"/>
    <x v="5"/>
    <n v="77070"/>
    <x v="2"/>
    <s v="OFF-AR-10004022"/>
    <x v="1"/>
    <s v="Art"/>
    <s v="Panasonic KP-380BK Classic Electric Pencil Sharpener"/>
    <x v="1146"/>
    <n v="3"/>
    <n v="0.2"/>
    <x v="1188"/>
    <x v="0"/>
  </r>
  <r>
    <n v="1279"/>
    <s v="CA-2016-163293"/>
    <x v="78"/>
    <d v="2016-09-11T00:00:00"/>
    <s v="First Class"/>
    <x v="346"/>
    <x v="346"/>
    <x v="1"/>
    <s v="United States"/>
    <s v="Macon"/>
    <x v="32"/>
    <n v="31204"/>
    <x v="0"/>
    <s v="TEC-AC-10004209"/>
    <x v="2"/>
    <s v="Accessories"/>
    <s v="Memorex Froggy Flash Drive 4 GB"/>
    <x v="1147"/>
    <n v="3"/>
    <n v="0"/>
    <x v="1189"/>
    <x v="0"/>
  </r>
  <r>
    <n v="1280"/>
    <s v="CA-2016-163293"/>
    <x v="78"/>
    <d v="2016-09-11T00:00:00"/>
    <s v="First Class"/>
    <x v="346"/>
    <x v="346"/>
    <x v="1"/>
    <s v="United States"/>
    <s v="Macon"/>
    <x v="32"/>
    <n v="31204"/>
    <x v="0"/>
    <s v="TEC-AC-10000023"/>
    <x v="2"/>
    <s v="Accessories"/>
    <s v="Maxell 74 Minute CD-R Spindle, 50/Pack"/>
    <x v="1148"/>
    <n v="4"/>
    <n v="0"/>
    <x v="1190"/>
    <x v="0"/>
  </r>
  <r>
    <n v="1281"/>
    <s v="CA-2018-160815"/>
    <x v="64"/>
    <d v="2018-09-06T00:00:00"/>
    <s v="First Class"/>
    <x v="309"/>
    <x v="309"/>
    <x v="0"/>
    <s v="United States"/>
    <s v="Cedar Rapids"/>
    <x v="23"/>
    <n v="52402"/>
    <x v="2"/>
    <s v="TEC-PH-10003505"/>
    <x v="2"/>
    <s v="Phones"/>
    <s v="Geemarc AmpliPOWER60"/>
    <x v="1149"/>
    <n v="3"/>
    <n v="0"/>
    <x v="1191"/>
    <x v="0"/>
  </r>
  <r>
    <n v="1282"/>
    <s v="CA-2019-122154"/>
    <x v="359"/>
    <d v="2019-04-11T00:00:00"/>
    <s v="First Class"/>
    <x v="193"/>
    <x v="193"/>
    <x v="0"/>
    <s v="United States"/>
    <s v="Jacksonville"/>
    <x v="2"/>
    <n v="32216"/>
    <x v="0"/>
    <s v="OFF-LA-10000121"/>
    <x v="1"/>
    <s v="Labels"/>
    <s v="Avery 48"/>
    <x v="1150"/>
    <n v="3"/>
    <n v="0.2"/>
    <x v="1192"/>
    <x v="0"/>
  </r>
  <r>
    <n v="1283"/>
    <s v="CA-2019-122154"/>
    <x v="359"/>
    <d v="2019-04-11T00:00:00"/>
    <s v="First Class"/>
    <x v="193"/>
    <x v="193"/>
    <x v="0"/>
    <s v="United States"/>
    <s v="Jacksonville"/>
    <x v="2"/>
    <n v="32216"/>
    <x v="0"/>
    <s v="OFF-BI-10002026"/>
    <x v="1"/>
    <s v="Binders"/>
    <s v="Avery Arch Ring Binders"/>
    <x v="1151"/>
    <n v="1"/>
    <n v="0.7"/>
    <x v="1193"/>
    <x v="0"/>
  </r>
  <r>
    <n v="1284"/>
    <s v="CA-2019-122154"/>
    <x v="359"/>
    <d v="2019-04-11T00:00:00"/>
    <s v="First Class"/>
    <x v="193"/>
    <x v="193"/>
    <x v="0"/>
    <s v="United States"/>
    <s v="Jacksonville"/>
    <x v="2"/>
    <n v="32216"/>
    <x v="0"/>
    <s v="OFF-PA-10000994"/>
    <x v="1"/>
    <s v="Paper"/>
    <s v="Xerox 1915"/>
    <x v="1152"/>
    <n v="3"/>
    <n v="0.2"/>
    <x v="1194"/>
    <x v="0"/>
  </r>
  <r>
    <n v="1285"/>
    <s v="US-2017-149692"/>
    <x v="401"/>
    <d v="2017-12-12T00:00:00"/>
    <s v="Standard Class"/>
    <x v="147"/>
    <x v="147"/>
    <x v="0"/>
    <s v="United States"/>
    <s v="Austin"/>
    <x v="5"/>
    <n v="78745"/>
    <x v="2"/>
    <s v="OFF-BI-10002813"/>
    <x v="1"/>
    <s v="Binders"/>
    <s v="Avery Reinforcements for Hole-Punch Pages"/>
    <x v="1153"/>
    <n v="7"/>
    <n v="0.8"/>
    <x v="1195"/>
    <x v="0"/>
  </r>
  <r>
    <n v="1286"/>
    <s v="CA-2018-119445"/>
    <x v="190"/>
    <d v="2018-07-03T00:00:00"/>
    <s v="Standard Class"/>
    <x v="421"/>
    <x v="421"/>
    <x v="0"/>
    <s v="United States"/>
    <s v="Providence"/>
    <x v="34"/>
    <n v="2908"/>
    <x v="3"/>
    <s v="OFF-ST-10000617"/>
    <x v="1"/>
    <s v="Storage"/>
    <s v="Woodgrain Magazine Files by Perma"/>
    <x v="81"/>
    <n v="5"/>
    <n v="0"/>
    <x v="1196"/>
    <x v="0"/>
  </r>
  <r>
    <n v="1287"/>
    <s v="CA-2017-124268"/>
    <x v="433"/>
    <d v="2017-07-08T00:00:00"/>
    <s v="Standard Class"/>
    <x v="57"/>
    <x v="57"/>
    <x v="2"/>
    <s v="United States"/>
    <s v="New York City"/>
    <x v="15"/>
    <n v="10035"/>
    <x v="3"/>
    <s v="OFF-AR-10004817"/>
    <x v="1"/>
    <s v="Art"/>
    <s v="Colorific Watercolor Pencils"/>
    <x v="1154"/>
    <n v="3"/>
    <n v="0"/>
    <x v="1197"/>
    <x v="0"/>
  </r>
  <r>
    <n v="1288"/>
    <s v="CA-2018-154711"/>
    <x v="441"/>
    <d v="2018-11-26T00:00:00"/>
    <s v="Standard Class"/>
    <x v="422"/>
    <x v="422"/>
    <x v="1"/>
    <s v="United States"/>
    <s v="New York City"/>
    <x v="15"/>
    <n v="10009"/>
    <x v="3"/>
    <s v="FUR-FU-10000397"/>
    <x v="0"/>
    <s v="Furnishings"/>
    <s v="Luxo Economy Swing Arm Lamp"/>
    <x v="1155"/>
    <n v="2"/>
    <n v="0"/>
    <x v="1198"/>
    <x v="0"/>
  </r>
  <r>
    <n v="1289"/>
    <s v="CA-2018-154711"/>
    <x v="441"/>
    <d v="2018-11-26T00:00:00"/>
    <s v="Standard Class"/>
    <x v="422"/>
    <x v="422"/>
    <x v="1"/>
    <s v="United States"/>
    <s v="New York City"/>
    <x v="15"/>
    <n v="10009"/>
    <x v="3"/>
    <s v="OFF-BI-10000605"/>
    <x v="1"/>
    <s v="Binders"/>
    <s v="Acco Pressboard Covers with Storage Hooks, 9 1/2&quot; x 11&quot;, Executive Red"/>
    <x v="854"/>
    <n v="4"/>
    <n v="0.2"/>
    <x v="1199"/>
    <x v="0"/>
  </r>
  <r>
    <n v="1290"/>
    <s v="CA-2018-154711"/>
    <x v="441"/>
    <d v="2018-11-26T00:00:00"/>
    <s v="Standard Class"/>
    <x v="422"/>
    <x v="422"/>
    <x v="1"/>
    <s v="United States"/>
    <s v="New York City"/>
    <x v="15"/>
    <n v="10009"/>
    <x v="3"/>
    <s v="OFF-AR-10001860"/>
    <x v="1"/>
    <s v="Art"/>
    <s v="BIC Liqua Brite Liner"/>
    <x v="1156"/>
    <n v="3"/>
    <n v="0"/>
    <x v="1200"/>
    <x v="0"/>
  </r>
  <r>
    <n v="1291"/>
    <s v="CA-2018-163384"/>
    <x v="338"/>
    <d v="2018-11-12T00:00:00"/>
    <s v="First Class"/>
    <x v="254"/>
    <x v="254"/>
    <x v="2"/>
    <s v="United States"/>
    <s v="San Francisco"/>
    <x v="1"/>
    <n v="94122"/>
    <x v="1"/>
    <s v="OFF-BI-10004970"/>
    <x v="1"/>
    <s v="Binders"/>
    <s v="ACCOHIDE 3-Ring Binder, Blue, 1&quot;"/>
    <x v="1157"/>
    <n v="4"/>
    <n v="0.2"/>
    <x v="1201"/>
    <x v="0"/>
  </r>
  <r>
    <n v="1292"/>
    <s v="CA-2018-163384"/>
    <x v="338"/>
    <d v="2018-11-12T00:00:00"/>
    <s v="First Class"/>
    <x v="254"/>
    <x v="254"/>
    <x v="2"/>
    <s v="United States"/>
    <s v="San Francisco"/>
    <x v="1"/>
    <n v="94122"/>
    <x v="1"/>
    <s v="OFF-PA-10003172"/>
    <x v="1"/>
    <s v="Paper"/>
    <s v="Xerox 1996"/>
    <x v="56"/>
    <n v="5"/>
    <n v="0"/>
    <x v="56"/>
    <x v="0"/>
  </r>
  <r>
    <n v="1293"/>
    <s v="CA-2017-101707"/>
    <x v="375"/>
    <d v="2017-09-01T00:00:00"/>
    <s v="Standard Class"/>
    <x v="58"/>
    <x v="58"/>
    <x v="0"/>
    <s v="United States"/>
    <s v="San Diego"/>
    <x v="1"/>
    <n v="92105"/>
    <x v="1"/>
    <s v="OFF-SU-10001218"/>
    <x v="1"/>
    <s v="Supplies"/>
    <s v="Fiskars Softgrip Scissors"/>
    <x v="1158"/>
    <n v="3"/>
    <n v="0"/>
    <x v="1202"/>
    <x v="0"/>
  </r>
  <r>
    <n v="1294"/>
    <s v="CA-2017-101707"/>
    <x v="375"/>
    <d v="2017-09-01T00:00:00"/>
    <s v="Standard Class"/>
    <x v="58"/>
    <x v="58"/>
    <x v="0"/>
    <s v="United States"/>
    <s v="San Diego"/>
    <x v="1"/>
    <n v="92105"/>
    <x v="1"/>
    <s v="OFF-PA-10002968"/>
    <x v="1"/>
    <s v="Paper"/>
    <s v="Xerox 1973"/>
    <x v="1159"/>
    <n v="5"/>
    <n v="0"/>
    <x v="1203"/>
    <x v="0"/>
  </r>
  <r>
    <n v="1295"/>
    <s v="CA-2017-101707"/>
    <x v="375"/>
    <d v="2017-09-01T00:00:00"/>
    <s v="Standard Class"/>
    <x v="58"/>
    <x v="58"/>
    <x v="0"/>
    <s v="United States"/>
    <s v="San Diego"/>
    <x v="1"/>
    <n v="92105"/>
    <x v="1"/>
    <s v="OFF-LA-10000134"/>
    <x v="1"/>
    <s v="Labels"/>
    <s v="Avery 511"/>
    <x v="1160"/>
    <n v="1"/>
    <n v="0"/>
    <x v="1204"/>
    <x v="0"/>
  </r>
  <r>
    <n v="1296"/>
    <s v="CA-2017-138898"/>
    <x v="442"/>
    <d v="2017-05-29T00:00:00"/>
    <s v="Standard Class"/>
    <x v="423"/>
    <x v="423"/>
    <x v="0"/>
    <s v="United States"/>
    <s v="Pueblo"/>
    <x v="22"/>
    <n v="81001"/>
    <x v="1"/>
    <s v="OFF-AP-10004487"/>
    <x v="1"/>
    <s v="Appliances"/>
    <s v="Kensington 4 Outlet MasterPiece Compact Power Control Center"/>
    <x v="1161"/>
    <n v="13"/>
    <n v="0.2"/>
    <x v="1205"/>
    <x v="0"/>
  </r>
  <r>
    <n v="1297"/>
    <s v="CA-2019-115427"/>
    <x v="247"/>
    <d v="2020-01-03T00:00:00"/>
    <s v="Standard Class"/>
    <x v="424"/>
    <x v="424"/>
    <x v="1"/>
    <s v="United States"/>
    <s v="Fairfield"/>
    <x v="1"/>
    <n v="94533"/>
    <x v="1"/>
    <s v="OFF-BI-10002103"/>
    <x v="1"/>
    <s v="Binders"/>
    <s v="Cardinal Slant-D Ring Binder, Heavy Gauge Vinyl"/>
    <x v="1162"/>
    <n v="2"/>
    <n v="0.2"/>
    <x v="1206"/>
    <x v="1"/>
  </r>
  <r>
    <n v="1298"/>
    <s v="CA-2019-115427"/>
    <x v="247"/>
    <d v="2020-01-03T00:00:00"/>
    <s v="Standard Class"/>
    <x v="424"/>
    <x v="424"/>
    <x v="1"/>
    <s v="United States"/>
    <s v="Fairfield"/>
    <x v="1"/>
    <n v="94533"/>
    <x v="1"/>
    <s v="OFF-BI-10004632"/>
    <x v="1"/>
    <s v="Binders"/>
    <s v="GBC Binding covers"/>
    <x v="1163"/>
    <n v="2"/>
    <n v="0.2"/>
    <x v="1207"/>
    <x v="1"/>
  </r>
  <r>
    <n v="1299"/>
    <s v="CA-2018-134425"/>
    <x v="16"/>
    <d v="2018-12-12T00:00:00"/>
    <s v="Second Class"/>
    <x v="425"/>
    <x v="425"/>
    <x v="1"/>
    <s v="United States"/>
    <s v="Saint Paul"/>
    <x v="11"/>
    <n v="55106"/>
    <x v="2"/>
    <s v="TEC-PH-10003555"/>
    <x v="2"/>
    <s v="Phones"/>
    <s v="Motorola HK250 Universal Bluetooth Headset"/>
    <x v="1164"/>
    <n v="5"/>
    <n v="0"/>
    <x v="1208"/>
    <x v="0"/>
  </r>
  <r>
    <n v="1300"/>
    <s v="CA-2017-121391"/>
    <x v="242"/>
    <d v="2017-10-07T00:00:00"/>
    <s v="First Class"/>
    <x v="397"/>
    <x v="397"/>
    <x v="0"/>
    <s v="United States"/>
    <s v="San Francisco"/>
    <x v="1"/>
    <n v="94109"/>
    <x v="1"/>
    <s v="OFF-ST-10001590"/>
    <x v="1"/>
    <s v="Storage"/>
    <s v="Tenex Personal Project File with Scoop Front Design, Black"/>
    <x v="1165"/>
    <n v="2"/>
    <n v="0"/>
    <x v="1209"/>
    <x v="0"/>
  </r>
  <r>
    <n v="1301"/>
    <s v="CA-2018-137043"/>
    <x v="443"/>
    <d v="2018-12-25T00:00:00"/>
    <s v="Second Class"/>
    <x v="95"/>
    <x v="95"/>
    <x v="0"/>
    <s v="United States"/>
    <s v="Springfield"/>
    <x v="17"/>
    <n v="22153"/>
    <x v="0"/>
    <s v="FUR-FU-10003664"/>
    <x v="0"/>
    <s v="Furnishings"/>
    <s v="Electrix Architect's Clamp-On Swing Arm Lamp, Black"/>
    <x v="1166"/>
    <n v="6"/>
    <n v="0"/>
    <x v="1210"/>
    <x v="0"/>
  </r>
  <r>
    <n v="1302"/>
    <s v="CA-2018-137043"/>
    <x v="443"/>
    <d v="2018-12-25T00:00:00"/>
    <s v="Second Class"/>
    <x v="95"/>
    <x v="95"/>
    <x v="0"/>
    <s v="United States"/>
    <s v="Springfield"/>
    <x v="17"/>
    <n v="22153"/>
    <x v="0"/>
    <s v="FUR-FU-10003664"/>
    <x v="0"/>
    <s v="Furnishings"/>
    <s v="Electrix Architect's Clamp-On Swing Arm Lamp, Black"/>
    <x v="1167"/>
    <n v="3"/>
    <n v="0"/>
    <x v="1211"/>
    <x v="0"/>
  </r>
  <r>
    <n v="1303"/>
    <s v="CA-2017-115847"/>
    <x v="444"/>
    <d v="2017-09-24T00:00:00"/>
    <s v="Second Class"/>
    <x v="426"/>
    <x v="426"/>
    <x v="2"/>
    <s v="United States"/>
    <s v="Arlington"/>
    <x v="17"/>
    <n v="22204"/>
    <x v="0"/>
    <s v="FUR-BO-10003433"/>
    <x v="0"/>
    <s v="Bookcases"/>
    <s v="Sauder Cornerstone Collection Library"/>
    <x v="1168"/>
    <n v="2"/>
    <n v="0"/>
    <x v="1212"/>
    <x v="0"/>
  </r>
  <r>
    <n v="1304"/>
    <s v="US-2019-126179"/>
    <x v="445"/>
    <d v="2019-07-07T00:00:00"/>
    <s v="Standard Class"/>
    <x v="427"/>
    <x v="427"/>
    <x v="0"/>
    <s v="United States"/>
    <s v="Columbus"/>
    <x v="32"/>
    <n v="31907"/>
    <x v="0"/>
    <s v="FUR-FU-10002554"/>
    <x v="0"/>
    <s v="Furnishings"/>
    <s v="Westinghouse Floor Lamp with Metal Mesh Shade, Black"/>
    <x v="1169"/>
    <n v="1"/>
    <n v="0"/>
    <x v="1213"/>
    <x v="0"/>
  </r>
  <r>
    <n v="1305"/>
    <s v="US-2019-126179"/>
    <x v="445"/>
    <d v="2019-07-07T00:00:00"/>
    <s v="Standard Class"/>
    <x v="427"/>
    <x v="427"/>
    <x v="0"/>
    <s v="United States"/>
    <s v="Columbus"/>
    <x v="32"/>
    <n v="31907"/>
    <x v="0"/>
    <s v="TEC-PH-10001557"/>
    <x v="2"/>
    <s v="Phones"/>
    <s v="Pyle PMP37LED"/>
    <x v="1170"/>
    <n v="3"/>
    <n v="0"/>
    <x v="1214"/>
    <x v="0"/>
  </r>
  <r>
    <n v="1306"/>
    <s v="CA-2018-101966"/>
    <x v="216"/>
    <d v="2018-07-16T00:00:00"/>
    <s v="Second Class"/>
    <x v="298"/>
    <x v="298"/>
    <x v="0"/>
    <s v="United States"/>
    <s v="Houston"/>
    <x v="5"/>
    <n v="77036"/>
    <x v="2"/>
    <s v="TEC-PH-10003437"/>
    <x v="2"/>
    <s v="Phones"/>
    <s v="Blue Parrot B250XT Professional Grade Wireless Bluetooth Headset with"/>
    <x v="1171"/>
    <n v="7"/>
    <n v="0.2"/>
    <x v="1215"/>
    <x v="0"/>
  </r>
  <r>
    <n v="1307"/>
    <s v="CA-2018-141397"/>
    <x v="23"/>
    <d v="2018-06-21T00:00:00"/>
    <s v="First Class"/>
    <x v="116"/>
    <x v="116"/>
    <x v="0"/>
    <s v="United States"/>
    <s v="Pasadena"/>
    <x v="1"/>
    <n v="91104"/>
    <x v="1"/>
    <s v="OFF-PA-10002986"/>
    <x v="1"/>
    <s v="Paper"/>
    <s v="Xerox 1898"/>
    <x v="1172"/>
    <n v="7"/>
    <n v="0"/>
    <x v="1216"/>
    <x v="0"/>
  </r>
  <r>
    <n v="1308"/>
    <s v="CA-2018-141397"/>
    <x v="23"/>
    <d v="2018-06-21T00:00:00"/>
    <s v="First Class"/>
    <x v="116"/>
    <x v="116"/>
    <x v="0"/>
    <s v="United States"/>
    <s v="Pasadena"/>
    <x v="1"/>
    <n v="91104"/>
    <x v="1"/>
    <s v="OFF-BI-10000320"/>
    <x v="1"/>
    <s v="Binders"/>
    <s v="GBC Plastic Binding Combs"/>
    <x v="1173"/>
    <n v="3"/>
    <n v="0.2"/>
    <x v="1217"/>
    <x v="0"/>
  </r>
  <r>
    <n v="1309"/>
    <s v="CA-2018-141397"/>
    <x v="23"/>
    <d v="2018-06-21T00:00:00"/>
    <s v="First Class"/>
    <x v="116"/>
    <x v="116"/>
    <x v="0"/>
    <s v="United States"/>
    <s v="Pasadena"/>
    <x v="1"/>
    <n v="91104"/>
    <x v="1"/>
    <s v="OFF-AP-10003971"/>
    <x v="1"/>
    <s v="Appliances"/>
    <s v="Belkin 6 Outlet Metallic Surge Strip"/>
    <x v="1174"/>
    <n v="2"/>
    <n v="0"/>
    <x v="1218"/>
    <x v="0"/>
  </r>
  <r>
    <n v="1310"/>
    <s v="CA-2018-141397"/>
    <x v="23"/>
    <d v="2018-06-21T00:00:00"/>
    <s v="First Class"/>
    <x v="116"/>
    <x v="116"/>
    <x v="0"/>
    <s v="United States"/>
    <s v="Pasadena"/>
    <x v="1"/>
    <n v="91104"/>
    <x v="1"/>
    <s v="OFF-ST-10001469"/>
    <x v="1"/>
    <s v="Storage"/>
    <s v="Fellowes Bankers Box Recycled Super Stor/Drawer"/>
    <x v="427"/>
    <n v="3"/>
    <n v="0"/>
    <x v="437"/>
    <x v="0"/>
  </r>
  <r>
    <n v="1311"/>
    <s v="CA-2018-141397"/>
    <x v="23"/>
    <d v="2018-06-21T00:00:00"/>
    <s v="First Class"/>
    <x v="116"/>
    <x v="116"/>
    <x v="0"/>
    <s v="United States"/>
    <s v="Pasadena"/>
    <x v="1"/>
    <n v="91104"/>
    <x v="1"/>
    <s v="FUR-CH-10003846"/>
    <x v="0"/>
    <s v="Chairs"/>
    <s v="Hon Valutask Swivel Chairs"/>
    <x v="224"/>
    <n v="2"/>
    <n v="0.2"/>
    <x v="1219"/>
    <x v="0"/>
  </r>
  <r>
    <n v="1312"/>
    <s v="CA-2018-141082"/>
    <x v="10"/>
    <d v="2018-12-13T00:00:00"/>
    <s v="Standard Class"/>
    <x v="248"/>
    <x v="248"/>
    <x v="0"/>
    <s v="United States"/>
    <s v="Lawrence"/>
    <x v="31"/>
    <n v="1841"/>
    <x v="3"/>
    <s v="OFF-LA-10001404"/>
    <x v="1"/>
    <s v="Labels"/>
    <s v="Avery 517"/>
    <x v="1175"/>
    <n v="1"/>
    <n v="0"/>
    <x v="1220"/>
    <x v="0"/>
  </r>
  <r>
    <n v="1313"/>
    <s v="CA-2018-141082"/>
    <x v="10"/>
    <d v="2018-12-13T00:00:00"/>
    <s v="Standard Class"/>
    <x v="248"/>
    <x v="248"/>
    <x v="0"/>
    <s v="United States"/>
    <s v="Lawrence"/>
    <x v="31"/>
    <n v="1841"/>
    <x v="3"/>
    <s v="OFF-LA-10001474"/>
    <x v="1"/>
    <s v="Labels"/>
    <s v="Avery 477"/>
    <x v="1176"/>
    <n v="4"/>
    <n v="0"/>
    <x v="1221"/>
    <x v="0"/>
  </r>
  <r>
    <n v="1314"/>
    <s v="US-2018-134488"/>
    <x v="446"/>
    <d v="2018-10-01T00:00:00"/>
    <s v="Standard Class"/>
    <x v="7"/>
    <x v="7"/>
    <x v="0"/>
    <s v="United States"/>
    <s v="Columbus"/>
    <x v="24"/>
    <n v="43229"/>
    <x v="3"/>
    <s v="FUR-CH-10003199"/>
    <x v="0"/>
    <s v="Chairs"/>
    <s v="Office Star - Contemporary Task Swivel Chair"/>
    <x v="1177"/>
    <n v="2"/>
    <n v="0.3"/>
    <x v="1222"/>
    <x v="0"/>
  </r>
  <r>
    <n v="1315"/>
    <s v="CA-2018-145919"/>
    <x v="122"/>
    <d v="2018-12-23T00:00:00"/>
    <s v="Standard Class"/>
    <x v="428"/>
    <x v="428"/>
    <x v="1"/>
    <s v="United States"/>
    <s v="Los Angeles"/>
    <x v="1"/>
    <n v="90032"/>
    <x v="1"/>
    <s v="OFF-PA-10003072"/>
    <x v="1"/>
    <s v="Paper"/>
    <s v="Eureka Recycled Copy Paper 8 1/2&quot; x 11&quot;, Ream"/>
    <x v="789"/>
    <n v="6"/>
    <n v="0"/>
    <x v="814"/>
    <x v="1"/>
  </r>
  <r>
    <n v="1316"/>
    <s v="CA-2018-145919"/>
    <x v="122"/>
    <d v="2018-12-23T00:00:00"/>
    <s v="Standard Class"/>
    <x v="428"/>
    <x v="428"/>
    <x v="1"/>
    <s v="United States"/>
    <s v="Los Angeles"/>
    <x v="1"/>
    <n v="90032"/>
    <x v="1"/>
    <s v="FUR-FU-10004960"/>
    <x v="0"/>
    <s v="Furnishings"/>
    <s v="Seth Thomas 12&quot; Clock w/ Goldtone Case"/>
    <x v="1178"/>
    <n v="8"/>
    <n v="0"/>
    <x v="1223"/>
    <x v="1"/>
  </r>
  <r>
    <n v="1317"/>
    <s v="CA-2018-145919"/>
    <x v="122"/>
    <d v="2018-12-23T00:00:00"/>
    <s v="Standard Class"/>
    <x v="428"/>
    <x v="428"/>
    <x v="1"/>
    <s v="United States"/>
    <s v="Los Angeles"/>
    <x v="1"/>
    <n v="90032"/>
    <x v="1"/>
    <s v="OFF-SU-10003505"/>
    <x v="1"/>
    <s v="Supplies"/>
    <s v="Premier Electric Letter Opener"/>
    <x v="1179"/>
    <n v="5"/>
    <n v="0"/>
    <x v="1224"/>
    <x v="1"/>
  </r>
  <r>
    <n v="1318"/>
    <s v="CA-2019-157651"/>
    <x v="389"/>
    <d v="2019-12-14T00:00:00"/>
    <s v="Standard Class"/>
    <x v="66"/>
    <x v="66"/>
    <x v="0"/>
    <s v="United States"/>
    <s v="Philadelphia"/>
    <x v="9"/>
    <n v="19120"/>
    <x v="3"/>
    <s v="TEC-AC-10003116"/>
    <x v="2"/>
    <s v="Accessories"/>
    <s v="Memorex Froggy Flash Drive 8 GB"/>
    <x v="1180"/>
    <n v="1"/>
    <n v="0.2"/>
    <x v="1225"/>
    <x v="0"/>
  </r>
  <r>
    <n v="1319"/>
    <s v="CA-2016-160773"/>
    <x v="268"/>
    <d v="2016-07-05T00:00:00"/>
    <s v="Standard Class"/>
    <x v="429"/>
    <x v="429"/>
    <x v="1"/>
    <s v="United States"/>
    <s v="Deltona"/>
    <x v="2"/>
    <n v="32725"/>
    <x v="0"/>
    <s v="TEC-PH-10004586"/>
    <x v="2"/>
    <s v="Phones"/>
    <s v="Wilson SignalBoost 841262 DB PRO Amplifier Kit"/>
    <x v="1181"/>
    <n v="2"/>
    <n v="0.2"/>
    <x v="1226"/>
    <x v="1"/>
  </r>
  <r>
    <n v="1320"/>
    <s v="CA-2016-160773"/>
    <x v="268"/>
    <d v="2016-07-05T00:00:00"/>
    <s v="Standard Class"/>
    <x v="429"/>
    <x v="429"/>
    <x v="1"/>
    <s v="United States"/>
    <s v="Deltona"/>
    <x v="2"/>
    <n v="32725"/>
    <x v="0"/>
    <s v="OFF-BI-10000546"/>
    <x v="1"/>
    <s v="Binders"/>
    <s v="Avery Durable Binders"/>
    <x v="1182"/>
    <n v="6"/>
    <n v="0.7"/>
    <x v="1227"/>
    <x v="1"/>
  </r>
  <r>
    <n v="1321"/>
    <s v="CA-2019-167703"/>
    <x v="447"/>
    <d v="2019-02-08T00:00:00"/>
    <s v="Standard Class"/>
    <x v="430"/>
    <x v="430"/>
    <x v="0"/>
    <s v="United States"/>
    <s v="Cincinnati"/>
    <x v="24"/>
    <n v="45231"/>
    <x v="3"/>
    <s v="OFF-BI-10002071"/>
    <x v="1"/>
    <s v="Binders"/>
    <s v="Fellowes Black Plastic Comb Bindings"/>
    <x v="1183"/>
    <n v="3"/>
    <n v="0.7"/>
    <x v="1228"/>
    <x v="0"/>
  </r>
  <r>
    <n v="1322"/>
    <s v="CA-2019-167703"/>
    <x v="447"/>
    <d v="2019-02-08T00:00:00"/>
    <s v="Standard Class"/>
    <x v="430"/>
    <x v="430"/>
    <x v="0"/>
    <s v="United States"/>
    <s v="Cincinnati"/>
    <x v="24"/>
    <n v="45231"/>
    <x v="3"/>
    <s v="OFF-ST-10001490"/>
    <x v="1"/>
    <s v="Storage"/>
    <s v="Hot File 7-Pocket, Floor Stand"/>
    <x v="1184"/>
    <n v="2"/>
    <n v="0.2"/>
    <x v="1229"/>
    <x v="0"/>
  </r>
  <r>
    <n v="1323"/>
    <s v="CA-2019-121804"/>
    <x v="448"/>
    <d v="2019-03-08T00:00:00"/>
    <s v="Standard Class"/>
    <x v="431"/>
    <x v="431"/>
    <x v="0"/>
    <s v="United States"/>
    <s v="Murray"/>
    <x v="0"/>
    <n v="42071"/>
    <x v="0"/>
    <s v="OFF-AP-10004859"/>
    <x v="1"/>
    <s v="Appliances"/>
    <s v="Acco 6 Outlet Guardian Premium Surge Suppressor"/>
    <x v="1185"/>
    <n v="5"/>
    <n v="0"/>
    <x v="1230"/>
    <x v="0"/>
  </r>
  <r>
    <n v="1324"/>
    <s v="CA-2019-162635"/>
    <x v="449"/>
    <d v="2019-10-10T00:00:00"/>
    <s v="First Class"/>
    <x v="432"/>
    <x v="432"/>
    <x v="0"/>
    <s v="United States"/>
    <s v="Wilmington"/>
    <x v="3"/>
    <n v="28403"/>
    <x v="0"/>
    <s v="OFF-PA-10002659"/>
    <x v="1"/>
    <s v="Paper"/>
    <s v="Avoid Verbal Orders Carbonless Minifold Book"/>
    <x v="1186"/>
    <n v="4"/>
    <n v="0.2"/>
    <x v="1231"/>
    <x v="0"/>
  </r>
  <r>
    <n v="1325"/>
    <s v="CA-2016-107153"/>
    <x v="450"/>
    <d v="2016-10-03T00:00:00"/>
    <s v="Standard Class"/>
    <x v="433"/>
    <x v="433"/>
    <x v="1"/>
    <s v="United States"/>
    <s v="Lawrence"/>
    <x v="31"/>
    <n v="1841"/>
    <x v="3"/>
    <s v="OFF-ST-10001321"/>
    <x v="1"/>
    <s v="Storage"/>
    <s v="Decoflex Hanging Personal Folder File, Blue"/>
    <x v="193"/>
    <n v="3"/>
    <n v="0"/>
    <x v="1232"/>
    <x v="0"/>
  </r>
  <r>
    <n v="1326"/>
    <s v="US-2016-117058"/>
    <x v="279"/>
    <d v="2016-05-30T00:00:00"/>
    <s v="First Class"/>
    <x v="97"/>
    <x v="97"/>
    <x v="0"/>
    <s v="United States"/>
    <s v="Chicago"/>
    <x v="10"/>
    <n v="60653"/>
    <x v="2"/>
    <s v="OFF-BI-10004139"/>
    <x v="1"/>
    <s v="Binders"/>
    <s v="Fellowes Presentation Covers for Comb Binding Machines"/>
    <x v="1187"/>
    <n v="6"/>
    <n v="0.8"/>
    <x v="1233"/>
    <x v="0"/>
  </r>
  <r>
    <n v="1327"/>
    <s v="CA-2017-120439"/>
    <x v="451"/>
    <d v="2017-06-18T00:00:00"/>
    <s v="Standard Class"/>
    <x v="57"/>
    <x v="57"/>
    <x v="2"/>
    <s v="United States"/>
    <s v="Philadelphia"/>
    <x v="9"/>
    <n v="19120"/>
    <x v="3"/>
    <s v="FUR-FU-10001867"/>
    <x v="0"/>
    <s v="Furnishings"/>
    <s v="Eldon Expressions Punched Metal &amp; Wood Desk Accessories, Pewter &amp; Cherry"/>
    <x v="1188"/>
    <n v="6"/>
    <n v="0.2"/>
    <x v="1234"/>
    <x v="0"/>
  </r>
  <r>
    <n v="1328"/>
    <s v="CA-2018-128258"/>
    <x v="452"/>
    <d v="2018-04-01T00:00:00"/>
    <s v="First Class"/>
    <x v="434"/>
    <x v="434"/>
    <x v="1"/>
    <s v="United States"/>
    <s v="Norwich"/>
    <x v="29"/>
    <n v="6360"/>
    <x v="3"/>
    <s v="OFF-PA-10004156"/>
    <x v="1"/>
    <s v="Paper"/>
    <s v="Xerox 188"/>
    <x v="1189"/>
    <n v="1"/>
    <n v="0"/>
    <x v="1235"/>
    <x v="0"/>
  </r>
  <r>
    <n v="1329"/>
    <s v="CA-2019-106033"/>
    <x v="453"/>
    <d v="2019-10-18T00:00:00"/>
    <s v="Second Class"/>
    <x v="435"/>
    <x v="435"/>
    <x v="2"/>
    <s v="United States"/>
    <s v="San Francisco"/>
    <x v="1"/>
    <n v="94110"/>
    <x v="1"/>
    <s v="OFF-AR-10002818"/>
    <x v="1"/>
    <s v="Art"/>
    <s v="Panasonic KP-310 Heavy-Duty Electric Pencil Sharpener"/>
    <x v="1190"/>
    <n v="4"/>
    <n v="0"/>
    <x v="1236"/>
    <x v="0"/>
  </r>
  <r>
    <n v="1330"/>
    <s v="CA-2018-142762"/>
    <x v="454"/>
    <d v="2018-05-27T00:00:00"/>
    <s v="Standard Class"/>
    <x v="436"/>
    <x v="436"/>
    <x v="0"/>
    <s v="United States"/>
    <s v="San Francisco"/>
    <x v="1"/>
    <n v="94109"/>
    <x v="1"/>
    <s v="FUR-FU-10003691"/>
    <x v="0"/>
    <s v="Furnishings"/>
    <s v="Eldon Image Series Desk Accessories, Ebony"/>
    <x v="1191"/>
    <n v="3"/>
    <n v="0"/>
    <x v="1237"/>
    <x v="0"/>
  </r>
  <r>
    <n v="1331"/>
    <s v="CA-2019-127705"/>
    <x v="455"/>
    <d v="2019-06-06T00:00:00"/>
    <s v="Standard Class"/>
    <x v="437"/>
    <x v="437"/>
    <x v="2"/>
    <s v="United States"/>
    <s v="Lorain"/>
    <x v="24"/>
    <n v="44052"/>
    <x v="3"/>
    <s v="TEC-PH-10000347"/>
    <x v="2"/>
    <s v="Phones"/>
    <s v="Cush Cases Heavy Duty Rugged Cover Case for Samsung Galaxy S5 - Purple"/>
    <x v="1192"/>
    <n v="1"/>
    <n v="0.4"/>
    <x v="1238"/>
    <x v="0"/>
  </r>
  <r>
    <n v="1332"/>
    <s v="CA-2019-127705"/>
    <x v="455"/>
    <d v="2019-06-06T00:00:00"/>
    <s v="Standard Class"/>
    <x v="437"/>
    <x v="437"/>
    <x v="2"/>
    <s v="United States"/>
    <s v="Lorain"/>
    <x v="24"/>
    <n v="44052"/>
    <x v="3"/>
    <s v="OFF-ST-10004507"/>
    <x v="1"/>
    <s v="Storage"/>
    <s v="Advantus Rolling Storage Box"/>
    <x v="1193"/>
    <n v="2"/>
    <n v="0.2"/>
    <x v="1239"/>
    <x v="0"/>
  </r>
  <r>
    <n v="1333"/>
    <s v="CA-2016-122567"/>
    <x v="456"/>
    <d v="2016-02-21T00:00:00"/>
    <s v="Standard Class"/>
    <x v="438"/>
    <x v="438"/>
    <x v="0"/>
    <s v="United States"/>
    <s v="Dallas"/>
    <x v="5"/>
    <n v="75220"/>
    <x v="2"/>
    <s v="OFF-BI-10002012"/>
    <x v="1"/>
    <s v="Binders"/>
    <s v="Wilson Jones Easy Flow II Sheet Lifters"/>
    <x v="1194"/>
    <n v="3"/>
    <n v="0.8"/>
    <x v="1240"/>
    <x v="0"/>
  </r>
  <r>
    <n v="1334"/>
    <s v="CA-2016-122567"/>
    <x v="456"/>
    <d v="2016-02-21T00:00:00"/>
    <s v="Standard Class"/>
    <x v="438"/>
    <x v="438"/>
    <x v="0"/>
    <s v="United States"/>
    <s v="Dallas"/>
    <x v="5"/>
    <n v="75220"/>
    <x v="2"/>
    <s v="OFF-AP-10001303"/>
    <x v="1"/>
    <s v="Appliances"/>
    <s v="Holmes Cool Mist Humidifier for the Whole House with 8-Gallon Output per Day, Extended Life Filter"/>
    <x v="1195"/>
    <n v="2"/>
    <n v="0.8"/>
    <x v="1241"/>
    <x v="0"/>
  </r>
  <r>
    <n v="1335"/>
    <s v="CA-2016-121664"/>
    <x v="457"/>
    <d v="2016-05-10T00:00:00"/>
    <s v="Standard Class"/>
    <x v="6"/>
    <x v="6"/>
    <x v="2"/>
    <s v="United States"/>
    <s v="Los Angeles"/>
    <x v="1"/>
    <n v="90049"/>
    <x v="1"/>
    <s v="OFF-BI-10003684"/>
    <x v="1"/>
    <s v="Binders"/>
    <s v="Wilson Jones Legal Size Ring Binders"/>
    <x v="1196"/>
    <n v="8"/>
    <n v="0.2"/>
    <x v="1242"/>
    <x v="0"/>
  </r>
  <r>
    <n v="1336"/>
    <s v="CA-2018-122133"/>
    <x v="458"/>
    <d v="2018-05-23T00:00:00"/>
    <s v="Standard Class"/>
    <x v="439"/>
    <x v="439"/>
    <x v="0"/>
    <s v="United States"/>
    <s v="Middletown"/>
    <x v="29"/>
    <n v="6457"/>
    <x v="3"/>
    <s v="OFF-ST-10002574"/>
    <x v="1"/>
    <s v="Storage"/>
    <s v="SAFCO Commercial Wire Shelving, Black"/>
    <x v="1197"/>
    <n v="4"/>
    <n v="0"/>
    <x v="232"/>
    <x v="0"/>
  </r>
  <r>
    <n v="1337"/>
    <s v="US-2019-123281"/>
    <x v="459"/>
    <d v="2019-04-07T00:00:00"/>
    <s v="Standard Class"/>
    <x v="440"/>
    <x v="440"/>
    <x v="0"/>
    <s v="United States"/>
    <s v="Los Angeles"/>
    <x v="1"/>
    <n v="90008"/>
    <x v="1"/>
    <s v="FUR-FU-10003724"/>
    <x v="0"/>
    <s v="Furnishings"/>
    <s v="Westinghouse Clip-On Gooseneck Lamps"/>
    <x v="1198"/>
    <n v="3"/>
    <n v="0"/>
    <x v="1243"/>
    <x v="0"/>
  </r>
  <r>
    <n v="1338"/>
    <s v="CA-2019-100524"/>
    <x v="185"/>
    <d v="2019-04-02T00:00:00"/>
    <s v="Second Class"/>
    <x v="441"/>
    <x v="441"/>
    <x v="0"/>
    <s v="United States"/>
    <s v="New York City"/>
    <x v="15"/>
    <n v="10011"/>
    <x v="3"/>
    <s v="FUR-FU-10004018"/>
    <x v="0"/>
    <s v="Furnishings"/>
    <s v="Tensor Computer Mounted Lamp"/>
    <x v="1199"/>
    <n v="2"/>
    <n v="0"/>
    <x v="1244"/>
    <x v="0"/>
  </r>
  <r>
    <n v="1339"/>
    <s v="CA-2019-100524"/>
    <x v="185"/>
    <d v="2019-04-02T00:00:00"/>
    <s v="Second Class"/>
    <x v="441"/>
    <x v="441"/>
    <x v="0"/>
    <s v="United States"/>
    <s v="New York City"/>
    <x v="15"/>
    <n v="10011"/>
    <x v="3"/>
    <s v="TEC-PH-10002549"/>
    <x v="2"/>
    <s v="Phones"/>
    <s v="Polycom SoundPoint IP 450 VoIP phone"/>
    <x v="1200"/>
    <n v="3"/>
    <n v="0"/>
    <x v="1245"/>
    <x v="0"/>
  </r>
  <r>
    <n v="1340"/>
    <s v="CA-2019-100524"/>
    <x v="185"/>
    <d v="2019-04-02T00:00:00"/>
    <s v="Second Class"/>
    <x v="441"/>
    <x v="441"/>
    <x v="0"/>
    <s v="United States"/>
    <s v="New York City"/>
    <x v="15"/>
    <n v="10011"/>
    <x v="3"/>
    <s v="OFF-PA-10004911"/>
    <x v="1"/>
    <s v="Paper"/>
    <s v="Rediform S.O.S. 1-Up Phone Message Bk, 4-1/4x3-1/16 Bk, 1 Form/Pg, 40 Messages/Bk, 3/Pk"/>
    <x v="1201"/>
    <n v="8"/>
    <n v="0"/>
    <x v="1246"/>
    <x v="0"/>
  </r>
  <r>
    <n v="1341"/>
    <s v="CA-2019-113481"/>
    <x v="460"/>
    <d v="2019-01-04T00:00:00"/>
    <s v="First Class"/>
    <x v="442"/>
    <x v="442"/>
    <x v="1"/>
    <s v="United States"/>
    <s v="Jacksonville"/>
    <x v="3"/>
    <n v="28540"/>
    <x v="0"/>
    <s v="TEC-MA-10002178"/>
    <x v="2"/>
    <s v="Machines"/>
    <s v="Cisco CP-7937G Unified IP Conference Station Phone"/>
    <x v="1202"/>
    <n v="2"/>
    <n v="0.5"/>
    <x v="1247"/>
    <x v="0"/>
  </r>
  <r>
    <n v="1342"/>
    <s v="CA-2019-113481"/>
    <x v="460"/>
    <d v="2019-01-04T00:00:00"/>
    <s v="First Class"/>
    <x v="442"/>
    <x v="442"/>
    <x v="1"/>
    <s v="United States"/>
    <s v="Jacksonville"/>
    <x v="3"/>
    <n v="28540"/>
    <x v="0"/>
    <s v="OFF-BI-10003694"/>
    <x v="1"/>
    <s v="Binders"/>
    <s v="Avery 3 1/2&quot; Diskette Storage Pages, 10/Pack"/>
    <x v="1203"/>
    <n v="5"/>
    <n v="0.7"/>
    <x v="1248"/>
    <x v="0"/>
  </r>
  <r>
    <n v="1343"/>
    <s v="CA-2019-113481"/>
    <x v="460"/>
    <d v="2019-01-04T00:00:00"/>
    <s v="First Class"/>
    <x v="442"/>
    <x v="442"/>
    <x v="1"/>
    <s v="United States"/>
    <s v="Jacksonville"/>
    <x v="3"/>
    <n v="28540"/>
    <x v="0"/>
    <s v="OFF-BI-10000474"/>
    <x v="1"/>
    <s v="Binders"/>
    <s v="Avery Recycled Flexi-View Covers for Binding Systems"/>
    <x v="1204"/>
    <n v="6"/>
    <n v="0.7"/>
    <x v="1249"/>
    <x v="0"/>
  </r>
  <r>
    <n v="1344"/>
    <s v="CA-2017-131758"/>
    <x v="71"/>
    <d v="2017-06-01T00:00:00"/>
    <s v="Standard Class"/>
    <x v="41"/>
    <x v="41"/>
    <x v="0"/>
    <s v="United States"/>
    <s v="Freeport"/>
    <x v="15"/>
    <n v="11520"/>
    <x v="3"/>
    <s v="OFF-AR-10000411"/>
    <x v="1"/>
    <s v="Art"/>
    <s v="Boston 16701 Slimline Battery Pencil Sharpener"/>
    <x v="1205"/>
    <n v="3"/>
    <n v="0"/>
    <x v="1250"/>
    <x v="0"/>
  </r>
  <r>
    <n v="1345"/>
    <s v="CA-2017-131758"/>
    <x v="71"/>
    <d v="2017-06-01T00:00:00"/>
    <s v="Standard Class"/>
    <x v="41"/>
    <x v="41"/>
    <x v="0"/>
    <s v="United States"/>
    <s v="Freeport"/>
    <x v="15"/>
    <n v="11520"/>
    <x v="3"/>
    <s v="OFF-LA-10000262"/>
    <x v="1"/>
    <s v="Labels"/>
    <s v="Avery 494"/>
    <x v="1206"/>
    <n v="5"/>
    <n v="0"/>
    <x v="1251"/>
    <x v="0"/>
  </r>
  <r>
    <n v="1346"/>
    <s v="CA-2016-118339"/>
    <x v="461"/>
    <d v="2016-03-24T00:00:00"/>
    <s v="Standard Class"/>
    <x v="202"/>
    <x v="202"/>
    <x v="0"/>
    <s v="United States"/>
    <s v="Lakeville"/>
    <x v="11"/>
    <n v="55044"/>
    <x v="2"/>
    <s v="OFF-AP-10001154"/>
    <x v="1"/>
    <s v="Appliances"/>
    <s v="Bionaire Personal Warm Mist Humidifier/Vaporizer"/>
    <x v="1207"/>
    <n v="2"/>
    <n v="0"/>
    <x v="1252"/>
    <x v="0"/>
  </r>
  <r>
    <n v="1347"/>
    <s v="CA-2016-118339"/>
    <x v="461"/>
    <d v="2016-03-24T00:00:00"/>
    <s v="Standard Class"/>
    <x v="202"/>
    <x v="202"/>
    <x v="0"/>
    <s v="United States"/>
    <s v="Lakeville"/>
    <x v="11"/>
    <n v="55044"/>
    <x v="2"/>
    <s v="OFF-PA-10000466"/>
    <x v="1"/>
    <s v="Paper"/>
    <s v="Memo Book, 100 Message Capacity, 5 3/8” x 11”"/>
    <x v="1208"/>
    <n v="7"/>
    <n v="0"/>
    <x v="1253"/>
    <x v="0"/>
  </r>
  <r>
    <n v="1348"/>
    <s v="CA-2016-118339"/>
    <x v="461"/>
    <d v="2016-03-24T00:00:00"/>
    <s v="Standard Class"/>
    <x v="202"/>
    <x v="202"/>
    <x v="0"/>
    <s v="United States"/>
    <s v="Lakeville"/>
    <x v="11"/>
    <n v="55044"/>
    <x v="2"/>
    <s v="OFF-AR-10003829"/>
    <x v="1"/>
    <s v="Art"/>
    <s v="Newell 35"/>
    <x v="1209"/>
    <n v="6"/>
    <n v="0"/>
    <x v="1254"/>
    <x v="0"/>
  </r>
  <r>
    <n v="1349"/>
    <s v="CA-2016-118339"/>
    <x v="461"/>
    <d v="2016-03-24T00:00:00"/>
    <s v="Standard Class"/>
    <x v="202"/>
    <x v="202"/>
    <x v="0"/>
    <s v="United States"/>
    <s v="Lakeville"/>
    <x v="11"/>
    <n v="55044"/>
    <x v="2"/>
    <s v="OFF-BI-10001758"/>
    <x v="1"/>
    <s v="Binders"/>
    <s v="Wilson Jones 14 Line Acrylic Coated Pressboard Data Binders"/>
    <x v="1210"/>
    <n v="10"/>
    <n v="0"/>
    <x v="1255"/>
    <x v="0"/>
  </r>
  <r>
    <n v="1350"/>
    <s v="CA-2016-118339"/>
    <x v="461"/>
    <d v="2016-03-24T00:00:00"/>
    <s v="Standard Class"/>
    <x v="202"/>
    <x v="202"/>
    <x v="0"/>
    <s v="United States"/>
    <s v="Lakeville"/>
    <x v="11"/>
    <n v="55044"/>
    <x v="2"/>
    <s v="OFF-BI-10000136"/>
    <x v="1"/>
    <s v="Binders"/>
    <s v="Avery Non-Stick Heavy Duty View Round Locking Ring Binders"/>
    <x v="1211"/>
    <n v="6"/>
    <n v="0"/>
    <x v="1256"/>
    <x v="0"/>
  </r>
  <r>
    <n v="1351"/>
    <s v="CA-2016-153976"/>
    <x v="462"/>
    <d v="2016-10-08T00:00:00"/>
    <s v="Second Class"/>
    <x v="443"/>
    <x v="443"/>
    <x v="0"/>
    <s v="United States"/>
    <s v="Evanston"/>
    <x v="10"/>
    <n v="60201"/>
    <x v="2"/>
    <s v="FUR-CH-10002880"/>
    <x v="0"/>
    <s v="Chairs"/>
    <s v="Global High-Back Leather Tilter, Burgundy"/>
    <x v="1212"/>
    <n v="3"/>
    <n v="0.3"/>
    <x v="1257"/>
    <x v="0"/>
  </r>
  <r>
    <n v="1352"/>
    <s v="CA-2018-162901"/>
    <x v="463"/>
    <d v="2018-03-31T00:00:00"/>
    <s v="First Class"/>
    <x v="442"/>
    <x v="442"/>
    <x v="1"/>
    <s v="United States"/>
    <s v="Arlington"/>
    <x v="17"/>
    <n v="22204"/>
    <x v="0"/>
    <s v="OFF-ST-10000649"/>
    <x v="1"/>
    <s v="Storage"/>
    <s v="Hanging Personal Folder File"/>
    <x v="1213"/>
    <n v="2"/>
    <n v="0"/>
    <x v="1258"/>
    <x v="0"/>
  </r>
  <r>
    <n v="1353"/>
    <s v="CA-2019-162978"/>
    <x v="464"/>
    <d v="2019-05-09T00:00:00"/>
    <s v="Standard Class"/>
    <x v="352"/>
    <x v="352"/>
    <x v="1"/>
    <s v="United States"/>
    <s v="San Francisco"/>
    <x v="1"/>
    <n v="94109"/>
    <x v="1"/>
    <s v="TEC-PH-10003092"/>
    <x v="2"/>
    <s v="Phones"/>
    <s v="Motorola L804"/>
    <x v="1214"/>
    <n v="5"/>
    <n v="0.2"/>
    <x v="1259"/>
    <x v="0"/>
  </r>
  <r>
    <n v="1354"/>
    <s v="CA-2019-162978"/>
    <x v="464"/>
    <d v="2019-05-09T00:00:00"/>
    <s v="Standard Class"/>
    <x v="352"/>
    <x v="352"/>
    <x v="1"/>
    <s v="United States"/>
    <s v="San Francisco"/>
    <x v="1"/>
    <n v="94109"/>
    <x v="1"/>
    <s v="OFF-PA-10002250"/>
    <x v="1"/>
    <s v="Paper"/>
    <s v="Things To Do Today Pad"/>
    <x v="1215"/>
    <n v="3"/>
    <n v="0"/>
    <x v="1260"/>
    <x v="0"/>
  </r>
  <r>
    <n v="1355"/>
    <s v="CA-2019-162978"/>
    <x v="464"/>
    <d v="2019-05-09T00:00:00"/>
    <s v="Standard Class"/>
    <x v="352"/>
    <x v="352"/>
    <x v="1"/>
    <s v="United States"/>
    <s v="San Francisco"/>
    <x v="1"/>
    <n v="94109"/>
    <x v="1"/>
    <s v="FUR-TA-10003473"/>
    <x v="0"/>
    <s v="Tables"/>
    <s v="Bretford Rectangular Conference Table Tops"/>
    <x v="1216"/>
    <n v="1"/>
    <n v="0.2"/>
    <x v="1261"/>
    <x v="0"/>
  </r>
  <r>
    <n v="1356"/>
    <s v="US-2016-160444"/>
    <x v="260"/>
    <d v="2016-07-05T00:00:00"/>
    <s v="Same Day"/>
    <x v="419"/>
    <x v="419"/>
    <x v="0"/>
    <s v="United States"/>
    <s v="Houston"/>
    <x v="5"/>
    <n v="77036"/>
    <x v="2"/>
    <s v="OFF-ST-10001522"/>
    <x v="1"/>
    <s v="Storage"/>
    <s v="Gould Plastics 18-Pocket Panel Bin, 34w x 5-1/4d x 20-1/2h"/>
    <x v="1217"/>
    <n v="3"/>
    <n v="0.2"/>
    <x v="1262"/>
    <x v="0"/>
  </r>
  <r>
    <n v="1357"/>
    <s v="US-2016-160444"/>
    <x v="260"/>
    <d v="2016-07-05T00:00:00"/>
    <s v="Same Day"/>
    <x v="419"/>
    <x v="419"/>
    <x v="0"/>
    <s v="United States"/>
    <s v="Houston"/>
    <x v="5"/>
    <n v="77036"/>
    <x v="2"/>
    <s v="OFF-ST-10000563"/>
    <x v="1"/>
    <s v="Storage"/>
    <s v="Fellowes Bankers Box Stor/Drawer Steel Plus"/>
    <x v="1218"/>
    <n v="11"/>
    <n v="0.2"/>
    <x v="1263"/>
    <x v="0"/>
  </r>
  <r>
    <n v="1358"/>
    <s v="CA-2018-145247"/>
    <x v="465"/>
    <d v="2018-05-07T00:00:00"/>
    <s v="First Class"/>
    <x v="444"/>
    <x v="444"/>
    <x v="0"/>
    <s v="United States"/>
    <s v="Louisville"/>
    <x v="0"/>
    <n v="40214"/>
    <x v="0"/>
    <s v="OFF-PA-10003641"/>
    <x v="1"/>
    <s v="Paper"/>
    <s v="Xerox 1909"/>
    <x v="1219"/>
    <n v="3"/>
    <n v="0"/>
    <x v="1264"/>
    <x v="0"/>
  </r>
  <r>
    <n v="1359"/>
    <s v="CA-2019-160045"/>
    <x v="466"/>
    <d v="2019-04-27T00:00:00"/>
    <s v="First Class"/>
    <x v="445"/>
    <x v="445"/>
    <x v="0"/>
    <s v="United States"/>
    <s v="Fort Worth"/>
    <x v="5"/>
    <n v="76106"/>
    <x v="2"/>
    <s v="FUR-FU-10000010"/>
    <x v="0"/>
    <s v="Furnishings"/>
    <s v="DAX Value U-Channel Document Frames, Easel Back"/>
    <x v="1220"/>
    <n v="1"/>
    <n v="0.6"/>
    <x v="1265"/>
    <x v="0"/>
  </r>
  <r>
    <n v="1360"/>
    <s v="US-2016-151925"/>
    <x v="467"/>
    <d v="2016-10-01T00:00:00"/>
    <s v="Second Class"/>
    <x v="446"/>
    <x v="446"/>
    <x v="0"/>
    <s v="United States"/>
    <s v="Los Angeles"/>
    <x v="1"/>
    <n v="90049"/>
    <x v="1"/>
    <s v="FUR-CH-10002961"/>
    <x v="0"/>
    <s v="Chairs"/>
    <s v="Leather Task Chair, Black"/>
    <x v="1221"/>
    <n v="2"/>
    <n v="0.2"/>
    <x v="232"/>
    <x v="0"/>
  </r>
  <r>
    <n v="1361"/>
    <s v="CA-2019-125199"/>
    <x v="15"/>
    <d v="2019-10-25T00:00:00"/>
    <s v="Standard Class"/>
    <x v="447"/>
    <x v="447"/>
    <x v="1"/>
    <s v="United States"/>
    <s v="Philadelphia"/>
    <x v="9"/>
    <n v="19120"/>
    <x v="3"/>
    <s v="OFF-AR-10002956"/>
    <x v="1"/>
    <s v="Art"/>
    <s v="Boston 16801 Nautilus Battery Pencil Sharpener"/>
    <x v="1222"/>
    <n v="7"/>
    <n v="0.2"/>
    <x v="1266"/>
    <x v="0"/>
  </r>
  <r>
    <n v="1362"/>
    <s v="CA-2019-125199"/>
    <x v="15"/>
    <d v="2019-10-25T00:00:00"/>
    <s v="Standard Class"/>
    <x v="447"/>
    <x v="447"/>
    <x v="1"/>
    <s v="United States"/>
    <s v="Philadelphia"/>
    <x v="9"/>
    <n v="19120"/>
    <x v="3"/>
    <s v="OFF-PA-10004041"/>
    <x v="1"/>
    <s v="Paper"/>
    <s v="It's Hot Message Books with Stickers, 2 3/4&quot; x 5&quot;"/>
    <x v="208"/>
    <n v="4"/>
    <n v="0.2"/>
    <x v="1267"/>
    <x v="0"/>
  </r>
  <r>
    <n v="1363"/>
    <s v="CA-2019-125199"/>
    <x v="15"/>
    <d v="2019-10-25T00:00:00"/>
    <s v="Standard Class"/>
    <x v="447"/>
    <x v="447"/>
    <x v="1"/>
    <s v="United States"/>
    <s v="Philadelphia"/>
    <x v="9"/>
    <n v="19120"/>
    <x v="3"/>
    <s v="TEC-PH-10001336"/>
    <x v="2"/>
    <s v="Phones"/>
    <s v="Digium D40 VoIP phone"/>
    <x v="1223"/>
    <n v="4"/>
    <n v="0.4"/>
    <x v="1268"/>
    <x v="0"/>
  </r>
  <r>
    <n v="1364"/>
    <s v="US-2019-155425"/>
    <x v="468"/>
    <d v="2019-11-11T00:00:00"/>
    <s v="First Class"/>
    <x v="448"/>
    <x v="448"/>
    <x v="1"/>
    <s v="United States"/>
    <s v="Tucson"/>
    <x v="16"/>
    <n v="85705"/>
    <x v="1"/>
    <s v="OFF-BI-10001036"/>
    <x v="1"/>
    <s v="Binders"/>
    <s v="Cardinal EasyOpen D-Ring Binders"/>
    <x v="1224"/>
    <n v="14"/>
    <n v="0.7"/>
    <x v="1269"/>
    <x v="0"/>
  </r>
  <r>
    <n v="1365"/>
    <s v="US-2019-155425"/>
    <x v="468"/>
    <d v="2019-11-11T00:00:00"/>
    <s v="First Class"/>
    <x v="448"/>
    <x v="448"/>
    <x v="1"/>
    <s v="United States"/>
    <s v="Tucson"/>
    <x v="16"/>
    <n v="85705"/>
    <x v="1"/>
    <s v="TEC-MA-10003183"/>
    <x v="2"/>
    <s v="Machines"/>
    <s v="DYMO CardScan Personal V9 Business Card Scanner"/>
    <x v="1225"/>
    <n v="2"/>
    <n v="0.7"/>
    <x v="1270"/>
    <x v="0"/>
  </r>
  <r>
    <n v="1366"/>
    <s v="US-2019-155425"/>
    <x v="468"/>
    <d v="2019-11-11T00:00:00"/>
    <s v="First Class"/>
    <x v="448"/>
    <x v="448"/>
    <x v="1"/>
    <s v="United States"/>
    <s v="Tucson"/>
    <x v="16"/>
    <n v="85705"/>
    <x v="1"/>
    <s v="TEC-AC-10001314"/>
    <x v="2"/>
    <s v="Accessories"/>
    <s v="Case Logic 2.4GHz Wireless Keyboard"/>
    <x v="1226"/>
    <n v="6"/>
    <n v="0.2"/>
    <x v="1271"/>
    <x v="0"/>
  </r>
  <r>
    <n v="1367"/>
    <s v="US-2019-155425"/>
    <x v="468"/>
    <d v="2019-11-11T00:00:00"/>
    <s v="First Class"/>
    <x v="448"/>
    <x v="448"/>
    <x v="1"/>
    <s v="United States"/>
    <s v="Tucson"/>
    <x v="16"/>
    <n v="85705"/>
    <x v="1"/>
    <s v="TEC-PH-10002563"/>
    <x v="2"/>
    <s v="Phones"/>
    <s v="Adtran 1202752G1"/>
    <x v="1227"/>
    <n v="2"/>
    <n v="0.2"/>
    <x v="1272"/>
    <x v="0"/>
  </r>
  <r>
    <n v="1368"/>
    <s v="US-2019-155425"/>
    <x v="468"/>
    <d v="2019-11-11T00:00:00"/>
    <s v="First Class"/>
    <x v="448"/>
    <x v="448"/>
    <x v="1"/>
    <s v="United States"/>
    <s v="Tucson"/>
    <x v="16"/>
    <n v="85705"/>
    <x v="1"/>
    <s v="FUR-CH-10003312"/>
    <x v="0"/>
    <s v="Chairs"/>
    <s v="Hon 2090 “Pillow Soft” Series Mid Back Swivel/Tilt Chairs"/>
    <x v="185"/>
    <n v="4"/>
    <n v="0.2"/>
    <x v="1273"/>
    <x v="0"/>
  </r>
  <r>
    <n v="1369"/>
    <s v="CA-2019-133249"/>
    <x v="141"/>
    <d v="2019-07-11T00:00:00"/>
    <s v="First Class"/>
    <x v="449"/>
    <x v="449"/>
    <x v="2"/>
    <s v="United States"/>
    <s v="Pico Rivera"/>
    <x v="1"/>
    <n v="90660"/>
    <x v="1"/>
    <s v="FUR-FU-10001588"/>
    <x v="0"/>
    <s v="Furnishings"/>
    <s v="Deflect-o SuperTray Unbreakable Stackable Tray, Letter, Black"/>
    <x v="1228"/>
    <n v="5"/>
    <n v="0"/>
    <x v="1274"/>
    <x v="0"/>
  </r>
  <r>
    <n v="1370"/>
    <s v="US-2017-103471"/>
    <x v="100"/>
    <d v="2017-12-28T00:00:00"/>
    <s v="Standard Class"/>
    <x v="439"/>
    <x v="439"/>
    <x v="0"/>
    <s v="United States"/>
    <s v="Colorado Springs"/>
    <x v="22"/>
    <n v="80906"/>
    <x v="1"/>
    <s v="FUR-BO-10002613"/>
    <x v="0"/>
    <s v="Bookcases"/>
    <s v="Atlantic Metals Mobile 4-Shelf Bookcases, Custom Colors"/>
    <x v="1229"/>
    <n v="7"/>
    <n v="0.7"/>
    <x v="1275"/>
    <x v="0"/>
  </r>
  <r>
    <n v="1371"/>
    <s v="US-2017-103471"/>
    <x v="100"/>
    <d v="2017-12-28T00:00:00"/>
    <s v="Standard Class"/>
    <x v="439"/>
    <x v="439"/>
    <x v="0"/>
    <s v="United States"/>
    <s v="Colorado Springs"/>
    <x v="22"/>
    <n v="80906"/>
    <x v="1"/>
    <s v="OFF-AR-10003405"/>
    <x v="1"/>
    <s v="Art"/>
    <s v="Dixon My First Ticonderoga Pencil, #2"/>
    <x v="1230"/>
    <n v="3"/>
    <n v="0.2"/>
    <x v="1276"/>
    <x v="0"/>
  </r>
  <r>
    <n v="1372"/>
    <s v="CA-2019-136672"/>
    <x v="469"/>
    <d v="2019-03-12T00:00:00"/>
    <s v="Standard Class"/>
    <x v="450"/>
    <x v="450"/>
    <x v="2"/>
    <s v="United States"/>
    <s v="Clinton"/>
    <x v="39"/>
    <n v="20735"/>
    <x v="3"/>
    <s v="TEC-AC-10004510"/>
    <x v="2"/>
    <s v="Accessories"/>
    <s v="Logitech Desktop MK120 Mouse and keyboard Combo"/>
    <x v="1231"/>
    <n v="3"/>
    <n v="0"/>
    <x v="1277"/>
    <x v="0"/>
  </r>
  <r>
    <n v="1373"/>
    <s v="US-2016-157021"/>
    <x v="470"/>
    <d v="2016-04-06T00:00:00"/>
    <s v="Second Class"/>
    <x v="27"/>
    <x v="27"/>
    <x v="0"/>
    <s v="United States"/>
    <s v="Vallejo"/>
    <x v="1"/>
    <n v="94591"/>
    <x v="1"/>
    <s v="OFF-LA-10002312"/>
    <x v="1"/>
    <s v="Labels"/>
    <s v="Avery 490"/>
    <x v="461"/>
    <n v="2"/>
    <n v="0"/>
    <x v="472"/>
    <x v="0"/>
  </r>
  <r>
    <n v="1374"/>
    <s v="US-2016-157021"/>
    <x v="470"/>
    <d v="2016-04-06T00:00:00"/>
    <s v="Second Class"/>
    <x v="27"/>
    <x v="27"/>
    <x v="0"/>
    <s v="United States"/>
    <s v="Vallejo"/>
    <x v="1"/>
    <n v="94591"/>
    <x v="1"/>
    <s v="OFF-BI-10000042"/>
    <x v="1"/>
    <s v="Binders"/>
    <s v="Pressboard Data Binder, Crimson, 12&quot; X 8 1/2&quot;"/>
    <x v="1232"/>
    <n v="4"/>
    <n v="0.2"/>
    <x v="1278"/>
    <x v="0"/>
  </r>
  <r>
    <n v="1375"/>
    <s v="CA-2017-120362"/>
    <x v="471"/>
    <d v="2017-09-19T00:00:00"/>
    <s v="Standard Class"/>
    <x v="244"/>
    <x v="244"/>
    <x v="0"/>
    <s v="United States"/>
    <s v="Provo"/>
    <x v="7"/>
    <n v="84604"/>
    <x v="1"/>
    <s v="FUR-TA-10003008"/>
    <x v="0"/>
    <s v="Tables"/>
    <s v="Lesro Round Back Collection Coffee Table, End Table"/>
    <x v="1233"/>
    <n v="5"/>
    <n v="0"/>
    <x v="1279"/>
    <x v="0"/>
  </r>
  <r>
    <n v="1376"/>
    <s v="CA-2016-126361"/>
    <x v="472"/>
    <d v="2016-08-09T00:00:00"/>
    <s v="Second Class"/>
    <x v="104"/>
    <x v="104"/>
    <x v="0"/>
    <s v="United States"/>
    <s v="Pleasant Grove"/>
    <x v="7"/>
    <n v="84062"/>
    <x v="1"/>
    <s v="OFF-AP-10003590"/>
    <x v="1"/>
    <s v="Appliances"/>
    <s v="Hoover WindTunnel Plus Canister Vacuum"/>
    <x v="1234"/>
    <n v="3"/>
    <n v="0"/>
    <x v="1280"/>
    <x v="1"/>
  </r>
  <r>
    <n v="1377"/>
    <s v="CA-2016-126361"/>
    <x v="472"/>
    <d v="2016-08-09T00:00:00"/>
    <s v="Second Class"/>
    <x v="104"/>
    <x v="104"/>
    <x v="0"/>
    <s v="United States"/>
    <s v="Pleasant Grove"/>
    <x v="7"/>
    <n v="84062"/>
    <x v="1"/>
    <s v="OFF-PA-10000806"/>
    <x v="1"/>
    <s v="Paper"/>
    <s v="Xerox 1934"/>
    <x v="990"/>
    <n v="8"/>
    <n v="0"/>
    <x v="1281"/>
    <x v="1"/>
  </r>
  <r>
    <n v="1378"/>
    <s v="CA-2016-126361"/>
    <x v="472"/>
    <d v="2016-08-09T00:00:00"/>
    <s v="Second Class"/>
    <x v="104"/>
    <x v="104"/>
    <x v="0"/>
    <s v="United States"/>
    <s v="Pleasant Grove"/>
    <x v="7"/>
    <n v="84062"/>
    <x v="1"/>
    <s v="OFF-AR-10000896"/>
    <x v="1"/>
    <s v="Art"/>
    <s v="Newell 329"/>
    <x v="1235"/>
    <n v="5"/>
    <n v="0"/>
    <x v="1282"/>
    <x v="1"/>
  </r>
  <r>
    <n v="1379"/>
    <s v="CA-2016-126361"/>
    <x v="472"/>
    <d v="2016-08-09T00:00:00"/>
    <s v="Second Class"/>
    <x v="104"/>
    <x v="104"/>
    <x v="0"/>
    <s v="United States"/>
    <s v="Pleasant Grove"/>
    <x v="7"/>
    <n v="84062"/>
    <x v="1"/>
    <s v="TEC-PH-10002310"/>
    <x v="2"/>
    <s v="Phones"/>
    <s v="Panasonic KX T7731-B Digital phone"/>
    <x v="1236"/>
    <n v="5"/>
    <n v="0.2"/>
    <x v="1283"/>
    <x v="1"/>
  </r>
  <r>
    <n v="1380"/>
    <s v="CA-2016-126361"/>
    <x v="472"/>
    <d v="2016-08-09T00:00:00"/>
    <s v="Second Class"/>
    <x v="104"/>
    <x v="104"/>
    <x v="0"/>
    <s v="United States"/>
    <s v="Pleasant Grove"/>
    <x v="7"/>
    <n v="84062"/>
    <x v="1"/>
    <s v="OFF-ST-10002289"/>
    <x v="1"/>
    <s v="Storage"/>
    <s v="Safco Wire Cube Shelving System, For Use as 4 or 5 14&quot; Cubes, Black"/>
    <x v="1237"/>
    <n v="5"/>
    <n v="0"/>
    <x v="1284"/>
    <x v="1"/>
  </r>
  <r>
    <n v="1381"/>
    <s v="CA-2016-126361"/>
    <x v="472"/>
    <d v="2016-08-09T00:00:00"/>
    <s v="Second Class"/>
    <x v="104"/>
    <x v="104"/>
    <x v="0"/>
    <s v="United States"/>
    <s v="Pleasant Grove"/>
    <x v="7"/>
    <n v="84062"/>
    <x v="1"/>
    <s v="OFF-BI-10002852"/>
    <x v="1"/>
    <s v="Binders"/>
    <s v="Ibico Standard Transparent Covers"/>
    <x v="1238"/>
    <n v="1"/>
    <n v="0.2"/>
    <x v="1285"/>
    <x v="1"/>
  </r>
  <r>
    <n v="1382"/>
    <s v="US-2018-100566"/>
    <x v="323"/>
    <d v="2018-09-09T00:00:00"/>
    <s v="Standard Class"/>
    <x v="451"/>
    <x v="451"/>
    <x v="2"/>
    <s v="United States"/>
    <s v="Aurora"/>
    <x v="10"/>
    <n v="60505"/>
    <x v="2"/>
    <s v="FUR-FU-10003394"/>
    <x v="0"/>
    <s v="Furnishings"/>
    <s v="Tenex &quot;The Solids&quot; Textured Chair Mats"/>
    <x v="1239"/>
    <n v="3"/>
    <n v="0.6"/>
    <x v="1286"/>
    <x v="0"/>
  </r>
  <r>
    <n v="1383"/>
    <s v="US-2018-108504"/>
    <x v="473"/>
    <d v="2018-02-05T00:00:00"/>
    <s v="Same Day"/>
    <x v="452"/>
    <x v="452"/>
    <x v="2"/>
    <s v="United States"/>
    <s v="Smyrna"/>
    <x v="32"/>
    <n v="30080"/>
    <x v="0"/>
    <s v="OFF-ST-10002344"/>
    <x v="1"/>
    <s v="Storage"/>
    <s v="Carina 42&quot;Hx23 3/4&quot;W Media Storage Unit"/>
    <x v="1240"/>
    <n v="1"/>
    <n v="0"/>
    <x v="1287"/>
    <x v="0"/>
  </r>
  <r>
    <n v="1384"/>
    <s v="US-2018-108504"/>
    <x v="473"/>
    <d v="2018-02-05T00:00:00"/>
    <s v="Same Day"/>
    <x v="452"/>
    <x v="452"/>
    <x v="2"/>
    <s v="United States"/>
    <s v="Smyrna"/>
    <x v="32"/>
    <n v="30080"/>
    <x v="0"/>
    <s v="OFF-PA-10001289"/>
    <x v="1"/>
    <s v="Paper"/>
    <s v="White Computer Printout Paper by Universal"/>
    <x v="1241"/>
    <n v="9"/>
    <n v="0"/>
    <x v="1288"/>
    <x v="0"/>
  </r>
  <r>
    <n v="1385"/>
    <s v="US-2018-108504"/>
    <x v="473"/>
    <d v="2018-02-05T00:00:00"/>
    <s v="Same Day"/>
    <x v="452"/>
    <x v="452"/>
    <x v="2"/>
    <s v="United States"/>
    <s v="Smyrna"/>
    <x v="32"/>
    <n v="30080"/>
    <x v="0"/>
    <s v="OFF-FA-10000053"/>
    <x v="1"/>
    <s v="Fasteners"/>
    <s v="Revere Boxed Rubber Bands by Revere"/>
    <x v="1242"/>
    <n v="5"/>
    <n v="0"/>
    <x v="1289"/>
    <x v="0"/>
  </r>
  <r>
    <n v="1386"/>
    <s v="US-2018-108504"/>
    <x v="473"/>
    <d v="2018-02-05T00:00:00"/>
    <s v="Same Day"/>
    <x v="452"/>
    <x v="452"/>
    <x v="2"/>
    <s v="United States"/>
    <s v="Smyrna"/>
    <x v="32"/>
    <n v="30080"/>
    <x v="0"/>
    <s v="FUR-FU-10004091"/>
    <x v="0"/>
    <s v="Furnishings"/>
    <s v="Eldon 200 Class Desk Accessories, Black"/>
    <x v="609"/>
    <n v="3"/>
    <n v="0"/>
    <x v="1290"/>
    <x v="0"/>
  </r>
  <r>
    <n v="1387"/>
    <s v="US-2018-108504"/>
    <x v="473"/>
    <d v="2018-02-05T00:00:00"/>
    <s v="Same Day"/>
    <x v="452"/>
    <x v="452"/>
    <x v="2"/>
    <s v="United States"/>
    <s v="Smyrna"/>
    <x v="32"/>
    <n v="30080"/>
    <x v="0"/>
    <s v="FUR-BO-10004015"/>
    <x v="0"/>
    <s v="Bookcases"/>
    <s v="Bush Andora Bookcase, Maple/Graphite Gray Finish"/>
    <x v="1243"/>
    <n v="2"/>
    <n v="0"/>
    <x v="1291"/>
    <x v="0"/>
  </r>
  <r>
    <n v="1388"/>
    <s v="US-2018-108504"/>
    <x v="473"/>
    <d v="2018-02-05T00:00:00"/>
    <s v="Same Day"/>
    <x v="452"/>
    <x v="452"/>
    <x v="2"/>
    <s v="United States"/>
    <s v="Smyrna"/>
    <x v="32"/>
    <n v="30080"/>
    <x v="0"/>
    <s v="OFF-EN-10003001"/>
    <x v="1"/>
    <s v="Envelopes"/>
    <s v="Ames Color-File Green Diamond Border X-ray Mailers"/>
    <x v="1244"/>
    <n v="2"/>
    <n v="0"/>
    <x v="1292"/>
    <x v="0"/>
  </r>
  <r>
    <n v="1389"/>
    <s v="US-2018-108504"/>
    <x v="473"/>
    <d v="2018-02-05T00:00:00"/>
    <s v="Same Day"/>
    <x v="452"/>
    <x v="452"/>
    <x v="2"/>
    <s v="United States"/>
    <s v="Smyrna"/>
    <x v="32"/>
    <n v="30080"/>
    <x v="0"/>
    <s v="TEC-PH-10000215"/>
    <x v="2"/>
    <s v="Phones"/>
    <s v="Plantronics Cordless Phone Headset with In-line Volume - M214C"/>
    <x v="1245"/>
    <n v="3"/>
    <n v="0"/>
    <x v="1293"/>
    <x v="0"/>
  </r>
  <r>
    <n v="1390"/>
    <s v="US-2018-108504"/>
    <x v="473"/>
    <d v="2018-02-05T00:00:00"/>
    <s v="Same Day"/>
    <x v="452"/>
    <x v="452"/>
    <x v="2"/>
    <s v="United States"/>
    <s v="Smyrna"/>
    <x v="32"/>
    <n v="30080"/>
    <x v="0"/>
    <s v="TEC-PH-10003645"/>
    <x v="2"/>
    <s v="Phones"/>
    <s v="Aastra 57i VoIP phone"/>
    <x v="1246"/>
    <n v="3"/>
    <n v="0"/>
    <x v="1294"/>
    <x v="0"/>
  </r>
  <r>
    <n v="1391"/>
    <s v="US-2018-108504"/>
    <x v="473"/>
    <d v="2018-02-05T00:00:00"/>
    <s v="Same Day"/>
    <x v="452"/>
    <x v="452"/>
    <x v="2"/>
    <s v="United States"/>
    <s v="Smyrna"/>
    <x v="32"/>
    <n v="30080"/>
    <x v="0"/>
    <s v="OFF-PA-10000357"/>
    <x v="1"/>
    <s v="Paper"/>
    <s v="White Dual Perf Computer Printout Paper, 2700 Sheets, 1 Part, Heavyweight, 20 lbs., 14 7/8 x 11"/>
    <x v="1247"/>
    <n v="3"/>
    <n v="0"/>
    <x v="1295"/>
    <x v="0"/>
  </r>
  <r>
    <n v="1392"/>
    <s v="US-2018-108504"/>
    <x v="473"/>
    <d v="2018-02-05T00:00:00"/>
    <s v="Same Day"/>
    <x v="452"/>
    <x v="452"/>
    <x v="2"/>
    <s v="United States"/>
    <s v="Smyrna"/>
    <x v="32"/>
    <n v="30080"/>
    <x v="0"/>
    <s v="OFF-ST-10004804"/>
    <x v="1"/>
    <s v="Storage"/>
    <s v="Belkin 19&quot; Vented Equipment Shelf, Black"/>
    <x v="1248"/>
    <n v="3"/>
    <n v="0"/>
    <x v="1296"/>
    <x v="0"/>
  </r>
  <r>
    <n v="1393"/>
    <s v="US-2018-108504"/>
    <x v="473"/>
    <d v="2018-02-05T00:00:00"/>
    <s v="Same Day"/>
    <x v="452"/>
    <x v="452"/>
    <x v="2"/>
    <s v="United States"/>
    <s v="Smyrna"/>
    <x v="32"/>
    <n v="30080"/>
    <x v="0"/>
    <s v="OFF-PA-10003892"/>
    <x v="1"/>
    <s v="Paper"/>
    <s v="Xerox 1943"/>
    <x v="1249"/>
    <n v="7"/>
    <n v="0"/>
    <x v="1297"/>
    <x v="0"/>
  </r>
  <r>
    <n v="1394"/>
    <s v="CA-2019-124828"/>
    <x v="445"/>
    <d v="2019-07-04T00:00:00"/>
    <s v="First Class"/>
    <x v="453"/>
    <x v="453"/>
    <x v="1"/>
    <s v="United States"/>
    <s v="Burlington"/>
    <x v="3"/>
    <n v="27217"/>
    <x v="0"/>
    <s v="OFF-AR-10003514"/>
    <x v="1"/>
    <s v="Art"/>
    <s v="4009 Highlighters by Sanford"/>
    <x v="1250"/>
    <n v="3"/>
    <n v="0.2"/>
    <x v="1298"/>
    <x v="0"/>
  </r>
  <r>
    <n v="1395"/>
    <s v="US-2019-117247"/>
    <x v="449"/>
    <d v="2019-10-14T00:00:00"/>
    <s v="Standard Class"/>
    <x v="316"/>
    <x v="316"/>
    <x v="1"/>
    <s v="United States"/>
    <s v="Aurora"/>
    <x v="10"/>
    <n v="60505"/>
    <x v="2"/>
    <s v="FUR-TA-10002958"/>
    <x v="0"/>
    <s v="Tables"/>
    <s v="Bevis Oval Conference Table, Walnut"/>
    <x v="1251"/>
    <n v="5"/>
    <n v="0.5"/>
    <x v="1299"/>
    <x v="0"/>
  </r>
  <r>
    <n v="1396"/>
    <s v="US-2019-117247"/>
    <x v="449"/>
    <d v="2019-10-14T00:00:00"/>
    <s v="Standard Class"/>
    <x v="316"/>
    <x v="316"/>
    <x v="1"/>
    <s v="United States"/>
    <s v="Aurora"/>
    <x v="10"/>
    <n v="60505"/>
    <x v="2"/>
    <s v="FUR-TA-10001676"/>
    <x v="0"/>
    <s v="Tables"/>
    <s v="Hon 61000 Series Interactive Training Tables"/>
    <x v="1252"/>
    <n v="3"/>
    <n v="0.5"/>
    <x v="1300"/>
    <x v="0"/>
  </r>
  <r>
    <n v="1397"/>
    <s v="CA-2018-124485"/>
    <x v="390"/>
    <d v="2018-11-26T00:00:00"/>
    <s v="First Class"/>
    <x v="396"/>
    <x v="396"/>
    <x v="0"/>
    <s v="United States"/>
    <s v="New York City"/>
    <x v="15"/>
    <n v="10035"/>
    <x v="3"/>
    <s v="OFF-BI-10000822"/>
    <x v="1"/>
    <s v="Binders"/>
    <s v="Acco PRESSTEX Data Binder with Storage Hooks, Light Blue, 9 1/2&quot; X 11&quot;"/>
    <x v="1253"/>
    <n v="4"/>
    <n v="0.2"/>
    <x v="1301"/>
    <x v="0"/>
  </r>
  <r>
    <n v="1398"/>
    <s v="CA-2018-124485"/>
    <x v="390"/>
    <d v="2018-11-26T00:00:00"/>
    <s v="First Class"/>
    <x v="396"/>
    <x v="396"/>
    <x v="0"/>
    <s v="United States"/>
    <s v="New York City"/>
    <x v="15"/>
    <n v="10035"/>
    <x v="3"/>
    <s v="OFF-PA-10004971"/>
    <x v="1"/>
    <s v="Paper"/>
    <s v="Xerox 196"/>
    <x v="1057"/>
    <n v="2"/>
    <n v="0"/>
    <x v="1302"/>
    <x v="0"/>
  </r>
  <r>
    <n v="1399"/>
    <s v="CA-2018-124485"/>
    <x v="390"/>
    <d v="2018-11-26T00:00:00"/>
    <s v="First Class"/>
    <x v="396"/>
    <x v="396"/>
    <x v="0"/>
    <s v="United States"/>
    <s v="New York City"/>
    <x v="15"/>
    <n v="10035"/>
    <x v="3"/>
    <s v="TEC-AC-10002323"/>
    <x v="2"/>
    <s v="Accessories"/>
    <s v="SanDisk Ultra 32 GB MicroSDHC Class 10 Memory Card"/>
    <x v="1254"/>
    <n v="4"/>
    <n v="0"/>
    <x v="1303"/>
    <x v="0"/>
  </r>
  <r>
    <n v="1400"/>
    <s v="CA-2018-124485"/>
    <x v="390"/>
    <d v="2018-11-26T00:00:00"/>
    <s v="First Class"/>
    <x v="396"/>
    <x v="396"/>
    <x v="0"/>
    <s v="United States"/>
    <s v="New York City"/>
    <x v="15"/>
    <n v="10035"/>
    <x v="3"/>
    <s v="OFF-PA-10004888"/>
    <x v="1"/>
    <s v="Paper"/>
    <s v="Xerox 217"/>
    <x v="90"/>
    <n v="1"/>
    <n v="0"/>
    <x v="90"/>
    <x v="0"/>
  </r>
  <r>
    <n v="1401"/>
    <s v="CA-2018-159212"/>
    <x v="474"/>
    <d v="2018-11-05T00:00:00"/>
    <s v="Standard Class"/>
    <x v="454"/>
    <x v="454"/>
    <x v="2"/>
    <s v="United States"/>
    <s v="Salem"/>
    <x v="17"/>
    <n v="24153"/>
    <x v="0"/>
    <s v="TEC-PH-10003988"/>
    <x v="2"/>
    <s v="Phones"/>
    <s v="LF Elite 3D Dazzle Designer Hard Case Cover, Lf Stylus Pen and Wiper For Apple Iphone 5c Mini Lite"/>
    <x v="48"/>
    <n v="2"/>
    <n v="0"/>
    <x v="48"/>
    <x v="1"/>
  </r>
  <r>
    <n v="1402"/>
    <s v="CA-2018-159212"/>
    <x v="474"/>
    <d v="2018-11-05T00:00:00"/>
    <s v="Standard Class"/>
    <x v="454"/>
    <x v="454"/>
    <x v="2"/>
    <s v="United States"/>
    <s v="Salem"/>
    <x v="17"/>
    <n v="24153"/>
    <x v="0"/>
    <s v="OFF-EN-10002230"/>
    <x v="1"/>
    <s v="Envelopes"/>
    <s v="Airmail Envelopes"/>
    <x v="1255"/>
    <n v="3"/>
    <n v="0"/>
    <x v="1304"/>
    <x v="1"/>
  </r>
  <r>
    <n v="1403"/>
    <s v="US-2018-161396"/>
    <x v="475"/>
    <d v="2018-04-25T00:00:00"/>
    <s v="Standard Class"/>
    <x v="39"/>
    <x v="39"/>
    <x v="2"/>
    <s v="United States"/>
    <s v="Columbus"/>
    <x v="24"/>
    <n v="43229"/>
    <x v="3"/>
    <s v="FUR-TA-10002622"/>
    <x v="0"/>
    <s v="Tables"/>
    <s v="Bush Andora Conference Table, Maple/Graphite Gray Finish"/>
    <x v="1256"/>
    <n v="2"/>
    <n v="0.4"/>
    <x v="1305"/>
    <x v="0"/>
  </r>
  <r>
    <n v="1404"/>
    <s v="US-2018-161396"/>
    <x v="475"/>
    <d v="2018-04-25T00:00:00"/>
    <s v="Standard Class"/>
    <x v="39"/>
    <x v="39"/>
    <x v="2"/>
    <s v="United States"/>
    <s v="Columbus"/>
    <x v="24"/>
    <n v="43229"/>
    <x v="3"/>
    <s v="OFF-PA-10000418"/>
    <x v="1"/>
    <s v="Paper"/>
    <s v="Xerox 189"/>
    <x v="1257"/>
    <n v="5"/>
    <n v="0.2"/>
    <x v="1306"/>
    <x v="0"/>
  </r>
  <r>
    <n v="1405"/>
    <s v="US-2016-118486"/>
    <x v="322"/>
    <d v="2016-04-08T00:00:00"/>
    <s v="First Class"/>
    <x v="174"/>
    <x v="174"/>
    <x v="2"/>
    <s v="United States"/>
    <s v="Philadelphia"/>
    <x v="9"/>
    <n v="19143"/>
    <x v="3"/>
    <s v="OFF-SU-10004498"/>
    <x v="1"/>
    <s v="Supplies"/>
    <s v="Martin-Yale Premier Letter Opener"/>
    <x v="1258"/>
    <n v="1"/>
    <n v="0.2"/>
    <x v="1307"/>
    <x v="0"/>
  </r>
  <r>
    <n v="1406"/>
    <s v="US-2016-118486"/>
    <x v="322"/>
    <d v="2016-04-08T00:00:00"/>
    <s v="First Class"/>
    <x v="174"/>
    <x v="174"/>
    <x v="2"/>
    <s v="United States"/>
    <s v="Philadelphia"/>
    <x v="9"/>
    <n v="19143"/>
    <x v="3"/>
    <s v="FUR-TA-10001039"/>
    <x v="0"/>
    <s v="Tables"/>
    <s v="KI Adjustable-Height Table"/>
    <x v="1259"/>
    <n v="3"/>
    <n v="0.4"/>
    <x v="1308"/>
    <x v="0"/>
  </r>
  <r>
    <n v="1407"/>
    <s v="US-2016-118486"/>
    <x v="322"/>
    <d v="2016-04-08T00:00:00"/>
    <s v="First Class"/>
    <x v="174"/>
    <x v="174"/>
    <x v="2"/>
    <s v="United States"/>
    <s v="Philadelphia"/>
    <x v="9"/>
    <n v="19143"/>
    <x v="3"/>
    <s v="TEC-AC-10004659"/>
    <x v="2"/>
    <s v="Accessories"/>
    <s v="Imation Secure+ Hardware Encrypted USB 2.0 Flash Drive; 16GB"/>
    <x v="1260"/>
    <n v="2"/>
    <n v="0.2"/>
    <x v="1309"/>
    <x v="0"/>
  </r>
  <r>
    <n v="1408"/>
    <s v="CA-2018-130407"/>
    <x v="476"/>
    <d v="2018-09-06T00:00:00"/>
    <s v="Standard Class"/>
    <x v="30"/>
    <x v="30"/>
    <x v="0"/>
    <s v="United States"/>
    <s v="New York City"/>
    <x v="15"/>
    <n v="10024"/>
    <x v="3"/>
    <s v="OFF-AR-10002240"/>
    <x v="1"/>
    <s v="Art"/>
    <s v="Panasonic KP-150 Electric Pencil Sharpener"/>
    <x v="1261"/>
    <n v="2"/>
    <n v="0"/>
    <x v="1310"/>
    <x v="0"/>
  </r>
  <r>
    <n v="1409"/>
    <s v="CA-2018-130407"/>
    <x v="476"/>
    <d v="2018-09-06T00:00:00"/>
    <s v="Standard Class"/>
    <x v="30"/>
    <x v="30"/>
    <x v="0"/>
    <s v="United States"/>
    <s v="New York City"/>
    <x v="15"/>
    <n v="10024"/>
    <x v="3"/>
    <s v="FUR-FU-10001967"/>
    <x v="0"/>
    <s v="Furnishings"/>
    <s v="Telescoping Adjustable Floor Lamp"/>
    <x v="372"/>
    <n v="2"/>
    <n v="0"/>
    <x v="1311"/>
    <x v="0"/>
  </r>
  <r>
    <n v="1410"/>
    <s v="US-2018-122245"/>
    <x v="477"/>
    <d v="2018-09-30T00:00:00"/>
    <s v="Standard Class"/>
    <x v="455"/>
    <x v="455"/>
    <x v="0"/>
    <s v="United States"/>
    <s v="Phoenix"/>
    <x v="16"/>
    <n v="85023"/>
    <x v="1"/>
    <s v="FUR-TA-10002356"/>
    <x v="0"/>
    <s v="Tables"/>
    <s v="Bevis Boat-Shaped Conference Table"/>
    <x v="865"/>
    <n v="3"/>
    <n v="0.5"/>
    <x v="896"/>
    <x v="0"/>
  </r>
  <r>
    <n v="1411"/>
    <s v="CA-2019-105144"/>
    <x v="259"/>
    <d v="2019-11-11T00:00:00"/>
    <s v="Standard Class"/>
    <x v="449"/>
    <x v="449"/>
    <x v="2"/>
    <s v="United States"/>
    <s v="Grand Prairie"/>
    <x v="5"/>
    <n v="75051"/>
    <x v="2"/>
    <s v="OFF-LA-10003923"/>
    <x v="1"/>
    <s v="Labels"/>
    <s v="Alphabetical Labels for Top Tab Filing"/>
    <x v="208"/>
    <n v="2"/>
    <n v="0.2"/>
    <x v="210"/>
    <x v="0"/>
  </r>
  <r>
    <n v="1412"/>
    <s v="CA-2018-136329"/>
    <x v="478"/>
    <d v="2018-07-13T00:00:00"/>
    <s v="Standard Class"/>
    <x v="63"/>
    <x v="63"/>
    <x v="1"/>
    <s v="United States"/>
    <s v="New York City"/>
    <x v="15"/>
    <n v="10035"/>
    <x v="3"/>
    <s v="FUR-CH-10002335"/>
    <x v="0"/>
    <s v="Chairs"/>
    <s v="Hon GuestStacker Chair"/>
    <x v="1262"/>
    <n v="2"/>
    <n v="0.1"/>
    <x v="1312"/>
    <x v="0"/>
  </r>
  <r>
    <n v="1413"/>
    <s v="CA-2018-136329"/>
    <x v="478"/>
    <d v="2018-07-13T00:00:00"/>
    <s v="Standard Class"/>
    <x v="63"/>
    <x v="63"/>
    <x v="1"/>
    <s v="United States"/>
    <s v="New York City"/>
    <x v="15"/>
    <n v="10035"/>
    <x v="3"/>
    <s v="FUR-FU-10000723"/>
    <x v="0"/>
    <s v="Furnishings"/>
    <s v="Deflect-o EconoMat Studded, No Bevel Mat for Low Pile Carpeting"/>
    <x v="1263"/>
    <n v="4"/>
    <n v="0"/>
    <x v="1313"/>
    <x v="0"/>
  </r>
  <r>
    <n v="1414"/>
    <s v="CA-2016-146640"/>
    <x v="479"/>
    <d v="2016-07-05T00:00:00"/>
    <s v="Standard Class"/>
    <x v="456"/>
    <x v="456"/>
    <x v="0"/>
    <s v="United States"/>
    <s v="New York City"/>
    <x v="15"/>
    <n v="10024"/>
    <x v="3"/>
    <s v="OFF-BI-10002867"/>
    <x v="1"/>
    <s v="Binders"/>
    <s v="GBC Recycled Regency Composition Covers"/>
    <x v="1264"/>
    <n v="7"/>
    <n v="0.2"/>
    <x v="1314"/>
    <x v="0"/>
  </r>
  <r>
    <n v="1415"/>
    <s v="CA-2019-115994"/>
    <x v="480"/>
    <d v="2019-01-31T00:00:00"/>
    <s v="Second Class"/>
    <x v="457"/>
    <x v="457"/>
    <x v="2"/>
    <s v="United States"/>
    <s v="Costa Mesa"/>
    <x v="1"/>
    <n v="92627"/>
    <x v="1"/>
    <s v="TEC-AC-10000580"/>
    <x v="2"/>
    <s v="Accessories"/>
    <s v="Logitech G13 Programmable Gameboard with LCD Display"/>
    <x v="764"/>
    <n v="3"/>
    <n v="0"/>
    <x v="1315"/>
    <x v="1"/>
  </r>
  <r>
    <n v="1416"/>
    <s v="CA-2019-115994"/>
    <x v="480"/>
    <d v="2019-01-31T00:00:00"/>
    <s v="Second Class"/>
    <x v="457"/>
    <x v="457"/>
    <x v="2"/>
    <s v="United States"/>
    <s v="Costa Mesa"/>
    <x v="1"/>
    <n v="92627"/>
    <x v="1"/>
    <s v="FUR-FU-10003976"/>
    <x v="0"/>
    <s v="Furnishings"/>
    <s v="DAX Executive Solid Wood Document Frame, Desktop or Hang, Mahogany, 5 x 7"/>
    <x v="1265"/>
    <n v="3"/>
    <n v="0"/>
    <x v="1316"/>
    <x v="1"/>
  </r>
  <r>
    <n v="1417"/>
    <s v="CA-2017-126697"/>
    <x v="481"/>
    <d v="2017-09-24T00:00:00"/>
    <s v="First Class"/>
    <x v="458"/>
    <x v="458"/>
    <x v="1"/>
    <s v="United States"/>
    <s v="Houston"/>
    <x v="5"/>
    <n v="77041"/>
    <x v="2"/>
    <s v="TEC-PH-10002922"/>
    <x v="2"/>
    <s v="Phones"/>
    <s v="ShoreTel ShorePhone IP 230 VoIP phone"/>
    <x v="1266"/>
    <n v="7"/>
    <n v="0.2"/>
    <x v="1317"/>
    <x v="0"/>
  </r>
  <r>
    <n v="1418"/>
    <s v="CA-2017-126697"/>
    <x v="481"/>
    <d v="2017-09-24T00:00:00"/>
    <s v="First Class"/>
    <x v="458"/>
    <x v="458"/>
    <x v="1"/>
    <s v="United States"/>
    <s v="Houston"/>
    <x v="5"/>
    <n v="77041"/>
    <x v="2"/>
    <s v="TEC-AC-10004353"/>
    <x v="2"/>
    <s v="Accessories"/>
    <s v="Hypercom P1300 Pinpad"/>
    <x v="1267"/>
    <n v="3"/>
    <n v="0.2"/>
    <x v="1318"/>
    <x v="0"/>
  </r>
  <r>
    <n v="1419"/>
    <s v="CA-2017-126697"/>
    <x v="481"/>
    <d v="2017-09-24T00:00:00"/>
    <s v="First Class"/>
    <x v="458"/>
    <x v="458"/>
    <x v="1"/>
    <s v="United States"/>
    <s v="Houston"/>
    <x v="5"/>
    <n v="77041"/>
    <x v="2"/>
    <s v="FUR-FU-10001706"/>
    <x v="0"/>
    <s v="Furnishings"/>
    <s v="Longer-Life Soft White Bulbs"/>
    <x v="1268"/>
    <n v="4"/>
    <n v="0.6"/>
    <x v="1319"/>
    <x v="0"/>
  </r>
  <r>
    <n v="1420"/>
    <s v="CA-2017-124800"/>
    <x v="120"/>
    <d v="2017-09-30T00:00:00"/>
    <s v="Standard Class"/>
    <x v="459"/>
    <x v="459"/>
    <x v="1"/>
    <s v="United States"/>
    <s v="Mesa"/>
    <x v="16"/>
    <n v="85204"/>
    <x v="1"/>
    <s v="OFF-PA-10000501"/>
    <x v="1"/>
    <s v="Paper"/>
    <s v="Petty Cash Envelope"/>
    <x v="1269"/>
    <n v="4"/>
    <n v="0.2"/>
    <x v="1320"/>
    <x v="0"/>
  </r>
  <r>
    <n v="1421"/>
    <s v="CA-2017-124800"/>
    <x v="120"/>
    <d v="2017-09-30T00:00:00"/>
    <s v="Standard Class"/>
    <x v="459"/>
    <x v="459"/>
    <x v="1"/>
    <s v="United States"/>
    <s v="Mesa"/>
    <x v="16"/>
    <n v="85204"/>
    <x v="1"/>
    <s v="OFF-BI-10000778"/>
    <x v="1"/>
    <s v="Binders"/>
    <s v="GBC VeloBinder Electric Binding Machine"/>
    <x v="1270"/>
    <n v="2"/>
    <n v="0.7"/>
    <x v="1321"/>
    <x v="0"/>
  </r>
  <r>
    <n v="1422"/>
    <s v="CA-2017-124800"/>
    <x v="120"/>
    <d v="2017-09-30T00:00:00"/>
    <s v="Standard Class"/>
    <x v="459"/>
    <x v="459"/>
    <x v="1"/>
    <s v="United States"/>
    <s v="Mesa"/>
    <x v="16"/>
    <n v="85204"/>
    <x v="1"/>
    <s v="OFF-AP-10004980"/>
    <x v="1"/>
    <s v="Appliances"/>
    <s v="3M Replacement Filter for Office Air Cleaner for 20' x 33' Room"/>
    <x v="1271"/>
    <n v="2"/>
    <n v="0.2"/>
    <x v="1322"/>
    <x v="0"/>
  </r>
  <r>
    <n v="1423"/>
    <s v="CA-2017-124800"/>
    <x v="120"/>
    <d v="2017-09-30T00:00:00"/>
    <s v="Standard Class"/>
    <x v="459"/>
    <x v="459"/>
    <x v="1"/>
    <s v="United States"/>
    <s v="Mesa"/>
    <x v="16"/>
    <n v="85204"/>
    <x v="1"/>
    <s v="OFF-BI-10003984"/>
    <x v="1"/>
    <s v="Binders"/>
    <s v="Lock-Up Easel 'Spel-Binder'"/>
    <x v="1272"/>
    <n v="9"/>
    <n v="0.7"/>
    <x v="1323"/>
    <x v="0"/>
  </r>
  <r>
    <n v="1424"/>
    <s v="CA-2017-124800"/>
    <x v="120"/>
    <d v="2017-09-30T00:00:00"/>
    <s v="Standard Class"/>
    <x v="459"/>
    <x v="459"/>
    <x v="1"/>
    <s v="United States"/>
    <s v="Mesa"/>
    <x v="16"/>
    <n v="85204"/>
    <x v="1"/>
    <s v="OFF-ST-10000798"/>
    <x v="1"/>
    <s v="Storage"/>
    <s v="2300 Heavy-Duty Transfer File Systems by Perma"/>
    <x v="1273"/>
    <n v="6"/>
    <n v="0.2"/>
    <x v="1324"/>
    <x v="0"/>
  </r>
  <r>
    <n v="1425"/>
    <s v="CA-2017-124800"/>
    <x v="120"/>
    <d v="2017-09-30T00:00:00"/>
    <s v="Standard Class"/>
    <x v="459"/>
    <x v="459"/>
    <x v="1"/>
    <s v="United States"/>
    <s v="Mesa"/>
    <x v="16"/>
    <n v="85204"/>
    <x v="1"/>
    <s v="TEC-PH-10001750"/>
    <x v="2"/>
    <s v="Phones"/>
    <s v="Samsung Rugby III"/>
    <x v="1274"/>
    <n v="5"/>
    <n v="0.2"/>
    <x v="1325"/>
    <x v="0"/>
  </r>
  <r>
    <n v="1426"/>
    <s v="CA-2017-124800"/>
    <x v="120"/>
    <d v="2017-09-30T00:00:00"/>
    <s v="Standard Class"/>
    <x v="459"/>
    <x v="459"/>
    <x v="1"/>
    <s v="United States"/>
    <s v="Mesa"/>
    <x v="16"/>
    <n v="85204"/>
    <x v="1"/>
    <s v="OFF-ST-10002743"/>
    <x v="1"/>
    <s v="Storage"/>
    <s v="SAFCO Boltless Steel Shelving"/>
    <x v="1275"/>
    <n v="4"/>
    <n v="0.2"/>
    <x v="1326"/>
    <x v="0"/>
  </r>
  <r>
    <n v="1427"/>
    <s v="US-2017-164448"/>
    <x v="89"/>
    <d v="2017-11-04T00:00:00"/>
    <s v="Second Class"/>
    <x v="460"/>
    <x v="460"/>
    <x v="1"/>
    <s v="United States"/>
    <s v="Salinas"/>
    <x v="1"/>
    <n v="93905"/>
    <x v="1"/>
    <s v="OFF-BI-10002949"/>
    <x v="1"/>
    <s v="Binders"/>
    <s v="Prestige Round Ring Binders"/>
    <x v="1276"/>
    <n v="2"/>
    <n v="0.2"/>
    <x v="1327"/>
    <x v="0"/>
  </r>
  <r>
    <n v="1428"/>
    <s v="US-2017-164448"/>
    <x v="89"/>
    <d v="2017-11-04T00:00:00"/>
    <s v="Second Class"/>
    <x v="460"/>
    <x v="460"/>
    <x v="1"/>
    <s v="United States"/>
    <s v="Salinas"/>
    <x v="1"/>
    <n v="93905"/>
    <x v="1"/>
    <s v="OFF-EN-10002600"/>
    <x v="1"/>
    <s v="Envelopes"/>
    <s v="Redi-Strip #10 Envelopes, 4 1/8 x 9 1/2"/>
    <x v="1277"/>
    <n v="5"/>
    <n v="0"/>
    <x v="1328"/>
    <x v="0"/>
  </r>
  <r>
    <n v="1429"/>
    <s v="US-2017-164448"/>
    <x v="89"/>
    <d v="2017-11-04T00:00:00"/>
    <s v="Second Class"/>
    <x v="460"/>
    <x v="460"/>
    <x v="1"/>
    <s v="United States"/>
    <s v="Salinas"/>
    <x v="1"/>
    <n v="93905"/>
    <x v="1"/>
    <s v="OFF-BI-10003708"/>
    <x v="1"/>
    <s v="Binders"/>
    <s v="Acco Four Pocket Poly Ring Binder with Label Holder, Smoke, 1&quot;"/>
    <x v="1278"/>
    <n v="5"/>
    <n v="0.2"/>
    <x v="1329"/>
    <x v="0"/>
  </r>
  <r>
    <n v="1430"/>
    <s v="US-2017-164448"/>
    <x v="89"/>
    <d v="2017-11-04T00:00:00"/>
    <s v="Second Class"/>
    <x v="460"/>
    <x v="460"/>
    <x v="1"/>
    <s v="United States"/>
    <s v="Salinas"/>
    <x v="1"/>
    <n v="93905"/>
    <x v="1"/>
    <s v="OFF-LA-10003510"/>
    <x v="1"/>
    <s v="Labels"/>
    <s v="Avery 4027 File Folder Labels for Dot Matrix Printers, 5000 Labels per Box, White"/>
    <x v="1279"/>
    <n v="14"/>
    <n v="0"/>
    <x v="1330"/>
    <x v="0"/>
  </r>
  <r>
    <n v="1431"/>
    <s v="CA-2019-122700"/>
    <x v="200"/>
    <d v="2019-11-30T00:00:00"/>
    <s v="Standard Class"/>
    <x v="299"/>
    <x v="299"/>
    <x v="0"/>
    <s v="United States"/>
    <s v="Columbus"/>
    <x v="24"/>
    <n v="43229"/>
    <x v="3"/>
    <s v="TEC-PH-10003092"/>
    <x v="2"/>
    <s v="Phones"/>
    <s v="Motorola L804"/>
    <x v="1280"/>
    <n v="8"/>
    <n v="0.4"/>
    <x v="1331"/>
    <x v="0"/>
  </r>
  <r>
    <n v="1432"/>
    <s v="CA-2016-120768"/>
    <x v="174"/>
    <d v="2016-12-21T00:00:00"/>
    <s v="Second Class"/>
    <x v="5"/>
    <x v="5"/>
    <x v="0"/>
    <s v="United States"/>
    <s v="Florence"/>
    <x v="19"/>
    <n v="35630"/>
    <x v="0"/>
    <s v="OFF-BI-10001191"/>
    <x v="1"/>
    <s v="Binders"/>
    <s v="Canvas Sectional Post Binders"/>
    <x v="1281"/>
    <n v="6"/>
    <n v="0"/>
    <x v="1332"/>
    <x v="0"/>
  </r>
  <r>
    <n v="1433"/>
    <s v="CA-2016-120768"/>
    <x v="174"/>
    <d v="2016-12-21T00:00:00"/>
    <s v="Second Class"/>
    <x v="5"/>
    <x v="5"/>
    <x v="0"/>
    <s v="United States"/>
    <s v="Florence"/>
    <x v="19"/>
    <n v="35630"/>
    <x v="0"/>
    <s v="OFF-SU-10004115"/>
    <x v="1"/>
    <s v="Supplies"/>
    <s v="Acme Stainless Steel Office Snips"/>
    <x v="1282"/>
    <n v="1"/>
    <n v="0"/>
    <x v="1333"/>
    <x v="0"/>
  </r>
  <r>
    <n v="1434"/>
    <s v="CA-2016-120768"/>
    <x v="174"/>
    <d v="2016-12-21T00:00:00"/>
    <s v="Second Class"/>
    <x v="5"/>
    <x v="5"/>
    <x v="0"/>
    <s v="United States"/>
    <s v="Florence"/>
    <x v="19"/>
    <n v="35630"/>
    <x v="0"/>
    <s v="FUR-CH-10000513"/>
    <x v="0"/>
    <s v="Chairs"/>
    <s v="High-Back Leather Manager's Chair"/>
    <x v="1283"/>
    <n v="14"/>
    <n v="0"/>
    <x v="1334"/>
    <x v="0"/>
  </r>
  <r>
    <n v="1435"/>
    <s v="US-2018-153129"/>
    <x v="482"/>
    <d v="2018-12-30T00:00:00"/>
    <s v="Standard Class"/>
    <x v="224"/>
    <x v="224"/>
    <x v="0"/>
    <s v="United States"/>
    <s v="Seattle"/>
    <x v="4"/>
    <n v="98105"/>
    <x v="1"/>
    <s v="OFF-PA-10003673"/>
    <x v="1"/>
    <s v="Paper"/>
    <s v="Strathmore Photo Mount Cards"/>
    <x v="1284"/>
    <n v="5"/>
    <n v="0"/>
    <x v="1335"/>
    <x v="0"/>
  </r>
  <r>
    <n v="1436"/>
    <s v="CA-2019-106852"/>
    <x v="308"/>
    <d v="2019-06-27T00:00:00"/>
    <s v="Standard Class"/>
    <x v="461"/>
    <x v="461"/>
    <x v="0"/>
    <s v="United States"/>
    <s v="Parma"/>
    <x v="24"/>
    <n v="44134"/>
    <x v="3"/>
    <s v="OFF-PA-10001639"/>
    <x v="1"/>
    <s v="Paper"/>
    <s v="Xerox 203"/>
    <x v="277"/>
    <n v="6"/>
    <n v="0.2"/>
    <x v="282"/>
    <x v="0"/>
  </r>
  <r>
    <n v="1437"/>
    <s v="CA-2019-106852"/>
    <x v="308"/>
    <d v="2019-06-27T00:00:00"/>
    <s v="Standard Class"/>
    <x v="461"/>
    <x v="461"/>
    <x v="0"/>
    <s v="United States"/>
    <s v="Parma"/>
    <x v="24"/>
    <n v="44134"/>
    <x v="3"/>
    <s v="OFF-AR-10003829"/>
    <x v="1"/>
    <s v="Art"/>
    <s v="Newell 35"/>
    <x v="797"/>
    <n v="2"/>
    <n v="0.2"/>
    <x v="822"/>
    <x v="0"/>
  </r>
  <r>
    <n v="1438"/>
    <s v="CA-2017-139731"/>
    <x v="52"/>
    <d v="2017-10-15T00:00:00"/>
    <s v="Same Day"/>
    <x v="32"/>
    <x v="32"/>
    <x v="0"/>
    <s v="United States"/>
    <s v="Amarillo"/>
    <x v="5"/>
    <n v="79109"/>
    <x v="2"/>
    <s v="TEC-AC-10004975"/>
    <x v="2"/>
    <s v="Accessories"/>
    <s v="Plantronics Audio 995 Wireless Stereo Headset"/>
    <x v="428"/>
    <n v="3"/>
    <n v="0.2"/>
    <x v="1336"/>
    <x v="1"/>
  </r>
  <r>
    <n v="1439"/>
    <s v="CA-2017-139731"/>
    <x v="52"/>
    <d v="2017-10-15T00:00:00"/>
    <s v="Same Day"/>
    <x v="32"/>
    <x v="32"/>
    <x v="0"/>
    <s v="United States"/>
    <s v="Amarillo"/>
    <x v="5"/>
    <n v="79109"/>
    <x v="2"/>
    <s v="FUR-CH-10002024"/>
    <x v="0"/>
    <s v="Chairs"/>
    <s v="HON 5400 Series Task Chairs for Big and Tall"/>
    <x v="1285"/>
    <n v="5"/>
    <n v="0.3"/>
    <x v="1337"/>
    <x v="1"/>
  </r>
  <r>
    <n v="1440"/>
    <s v="CA-2019-122735"/>
    <x v="483"/>
    <d v="2019-04-15T00:00:00"/>
    <s v="Second Class"/>
    <x v="217"/>
    <x v="217"/>
    <x v="0"/>
    <s v="United States"/>
    <s v="Providence"/>
    <x v="34"/>
    <n v="2908"/>
    <x v="3"/>
    <s v="OFF-BI-10004364"/>
    <x v="1"/>
    <s v="Binders"/>
    <s v="Storex Dura Pro Binders"/>
    <x v="1286"/>
    <n v="5"/>
    <n v="0"/>
    <x v="1338"/>
    <x v="0"/>
  </r>
  <r>
    <n v="1441"/>
    <s v="CA-2019-122735"/>
    <x v="483"/>
    <d v="2019-04-15T00:00:00"/>
    <s v="Second Class"/>
    <x v="217"/>
    <x v="217"/>
    <x v="0"/>
    <s v="United States"/>
    <s v="Providence"/>
    <x v="34"/>
    <n v="2908"/>
    <x v="3"/>
    <s v="OFF-PA-10001712"/>
    <x v="1"/>
    <s v="Paper"/>
    <s v="Xerox 1948"/>
    <x v="792"/>
    <n v="4"/>
    <n v="0"/>
    <x v="1339"/>
    <x v="0"/>
  </r>
  <r>
    <n v="1442"/>
    <s v="CA-2019-128160"/>
    <x v="484"/>
    <d v="2019-12-24T00:00:00"/>
    <s v="Second Class"/>
    <x v="462"/>
    <x v="462"/>
    <x v="0"/>
    <s v="United States"/>
    <s v="San Francisco"/>
    <x v="1"/>
    <n v="94110"/>
    <x v="1"/>
    <s v="OFF-BI-10001510"/>
    <x v="1"/>
    <s v="Binders"/>
    <s v="Deluxe Heavy-Duty Vinyl Round Ring Binder"/>
    <x v="1287"/>
    <n v="2"/>
    <n v="0.2"/>
    <x v="1340"/>
    <x v="0"/>
  </r>
  <r>
    <n v="1443"/>
    <s v="CA-2019-117695"/>
    <x v="485"/>
    <d v="2019-08-08T00:00:00"/>
    <s v="First Class"/>
    <x v="463"/>
    <x v="463"/>
    <x v="1"/>
    <s v="United States"/>
    <s v="Richmond"/>
    <x v="0"/>
    <n v="40475"/>
    <x v="0"/>
    <s v="OFF-PA-10002713"/>
    <x v="1"/>
    <s v="Paper"/>
    <s v="Adams Phone Message Book, 200 Message Capacity, 8 1/16” x 11”"/>
    <x v="1288"/>
    <n v="2"/>
    <n v="0"/>
    <x v="1341"/>
    <x v="0"/>
  </r>
  <r>
    <n v="1444"/>
    <s v="CA-2017-166135"/>
    <x v="486"/>
    <d v="2017-10-06T00:00:00"/>
    <s v="Standard Class"/>
    <x v="464"/>
    <x v="464"/>
    <x v="1"/>
    <s v="United States"/>
    <s v="Aurora"/>
    <x v="22"/>
    <n v="80013"/>
    <x v="1"/>
    <s v="OFF-ST-10002974"/>
    <x v="1"/>
    <s v="Storage"/>
    <s v="Trav-L-File Heavy-Duty Shuttle II, Black"/>
    <x v="1289"/>
    <n v="4"/>
    <n v="0.2"/>
    <x v="1342"/>
    <x v="0"/>
  </r>
  <r>
    <n v="1445"/>
    <s v="CA-2018-133725"/>
    <x v="454"/>
    <d v="2018-05-28T00:00:00"/>
    <s v="Standard Class"/>
    <x v="107"/>
    <x v="107"/>
    <x v="0"/>
    <s v="United States"/>
    <s v="Chicago"/>
    <x v="10"/>
    <n v="60623"/>
    <x v="2"/>
    <s v="TEC-PH-10004165"/>
    <x v="2"/>
    <s v="Phones"/>
    <s v="Mitel MiVoice 5330e IP Phone"/>
    <x v="1290"/>
    <n v="9"/>
    <n v="0.2"/>
    <x v="1343"/>
    <x v="0"/>
  </r>
  <r>
    <n v="1446"/>
    <s v="CA-2019-102337"/>
    <x v="487"/>
    <d v="2019-06-16T00:00:00"/>
    <s v="First Class"/>
    <x v="174"/>
    <x v="174"/>
    <x v="2"/>
    <s v="United States"/>
    <s v="Chicago"/>
    <x v="10"/>
    <n v="60653"/>
    <x v="2"/>
    <s v="OFF-ST-10004804"/>
    <x v="1"/>
    <s v="Storage"/>
    <s v="Belkin 19&quot; Vented Equipment Shelf, Black"/>
    <x v="1291"/>
    <n v="4"/>
    <n v="0.2"/>
    <x v="1344"/>
    <x v="0"/>
  </r>
  <r>
    <n v="1447"/>
    <s v="CA-2019-102337"/>
    <x v="487"/>
    <d v="2019-06-16T00:00:00"/>
    <s v="First Class"/>
    <x v="174"/>
    <x v="174"/>
    <x v="2"/>
    <s v="United States"/>
    <s v="Chicago"/>
    <x v="10"/>
    <n v="60653"/>
    <x v="2"/>
    <s v="FUR-CH-10004289"/>
    <x v="0"/>
    <s v="Chairs"/>
    <s v="Global Super Steno Chair"/>
    <x v="1292"/>
    <n v="7"/>
    <n v="0.3"/>
    <x v="1345"/>
    <x v="0"/>
  </r>
  <r>
    <n v="1448"/>
    <s v="CA-2019-102337"/>
    <x v="487"/>
    <d v="2019-06-16T00:00:00"/>
    <s v="First Class"/>
    <x v="174"/>
    <x v="174"/>
    <x v="2"/>
    <s v="United States"/>
    <s v="Chicago"/>
    <x v="10"/>
    <n v="60653"/>
    <x v="2"/>
    <s v="TEC-PH-10002564"/>
    <x v="2"/>
    <s v="Phones"/>
    <s v="OtterBox Defender Series Case - Samsung Galaxy S4"/>
    <x v="736"/>
    <n v="2"/>
    <n v="0.2"/>
    <x v="1346"/>
    <x v="0"/>
  </r>
  <r>
    <n v="1449"/>
    <s v="US-2016-112564"/>
    <x v="488"/>
    <d v="2016-04-24T00:00:00"/>
    <s v="First Class"/>
    <x v="378"/>
    <x v="378"/>
    <x v="1"/>
    <s v="United States"/>
    <s v="Philadelphia"/>
    <x v="9"/>
    <n v="19134"/>
    <x v="3"/>
    <s v="OFF-BI-10004876"/>
    <x v="1"/>
    <s v="Binders"/>
    <s v="Wilson Jones Suede Grain Vinyl Binders"/>
    <x v="1293"/>
    <n v="3"/>
    <n v="0.7"/>
    <x v="1347"/>
    <x v="0"/>
  </r>
  <r>
    <n v="1450"/>
    <s v="CA-2017-145821"/>
    <x v="489"/>
    <d v="2017-05-07T00:00:00"/>
    <s v="Standard Class"/>
    <x v="80"/>
    <x v="80"/>
    <x v="1"/>
    <s v="United States"/>
    <s v="Los Angeles"/>
    <x v="1"/>
    <n v="90008"/>
    <x v="1"/>
    <s v="TEC-PH-10004348"/>
    <x v="2"/>
    <s v="Phones"/>
    <s v="OtterBox Defender Series Case - iPhone 5c"/>
    <x v="1294"/>
    <n v="3"/>
    <n v="0.2"/>
    <x v="1348"/>
    <x v="0"/>
  </r>
  <r>
    <n v="1451"/>
    <s v="US-2017-160150"/>
    <x v="490"/>
    <d v="2017-07-20T00:00:00"/>
    <s v="First Class"/>
    <x v="465"/>
    <x v="465"/>
    <x v="0"/>
    <s v="United States"/>
    <s v="Phoenix"/>
    <x v="16"/>
    <n v="85023"/>
    <x v="1"/>
    <s v="OFF-BI-10004352"/>
    <x v="1"/>
    <s v="Binders"/>
    <s v="Wilson Jones DublLock D-Ring Binders"/>
    <x v="1295"/>
    <n v="1"/>
    <n v="0.7"/>
    <x v="1349"/>
    <x v="0"/>
  </r>
  <r>
    <n v="1452"/>
    <s v="CA-2018-133711"/>
    <x v="491"/>
    <d v="2018-11-29T00:00:00"/>
    <s v="First Class"/>
    <x v="466"/>
    <x v="466"/>
    <x v="1"/>
    <s v="United States"/>
    <s v="Mobile"/>
    <x v="19"/>
    <n v="36608"/>
    <x v="0"/>
    <s v="OFF-PA-10001685"/>
    <x v="1"/>
    <s v="Paper"/>
    <s v="Easy-staple paper"/>
    <x v="558"/>
    <n v="7"/>
    <n v="0"/>
    <x v="1350"/>
    <x v="0"/>
  </r>
  <r>
    <n v="1453"/>
    <s v="CA-2018-133711"/>
    <x v="491"/>
    <d v="2018-11-29T00:00:00"/>
    <s v="First Class"/>
    <x v="466"/>
    <x v="466"/>
    <x v="1"/>
    <s v="United States"/>
    <s v="Mobile"/>
    <x v="19"/>
    <n v="36608"/>
    <x v="0"/>
    <s v="OFF-BI-10000666"/>
    <x v="1"/>
    <s v="Binders"/>
    <s v="Surelock Post Binders"/>
    <x v="1296"/>
    <n v="3"/>
    <n v="0"/>
    <x v="1351"/>
    <x v="0"/>
  </r>
  <r>
    <n v="1454"/>
    <s v="CA-2018-133711"/>
    <x v="491"/>
    <d v="2018-11-29T00:00:00"/>
    <s v="First Class"/>
    <x v="466"/>
    <x v="466"/>
    <x v="1"/>
    <s v="United States"/>
    <s v="Mobile"/>
    <x v="19"/>
    <n v="36608"/>
    <x v="0"/>
    <s v="OFF-BI-10004352"/>
    <x v="1"/>
    <s v="Binders"/>
    <s v="Wilson Jones DublLock D-Ring Binders"/>
    <x v="1297"/>
    <n v="5"/>
    <n v="0"/>
    <x v="1352"/>
    <x v="0"/>
  </r>
  <r>
    <n v="1455"/>
    <s v="CA-2018-133711"/>
    <x v="491"/>
    <d v="2018-11-29T00:00:00"/>
    <s v="First Class"/>
    <x v="466"/>
    <x v="466"/>
    <x v="1"/>
    <s v="United States"/>
    <s v="Mobile"/>
    <x v="19"/>
    <n v="36608"/>
    <x v="0"/>
    <s v="TEC-MA-10000010"/>
    <x v="2"/>
    <s v="Machines"/>
    <s v="Hewlett-Packard Deskjet 3050a All-in-One Color Inkjet Printer"/>
    <x v="1298"/>
    <n v="8"/>
    <n v="0"/>
    <x v="1353"/>
    <x v="0"/>
  </r>
  <r>
    <n v="1456"/>
    <s v="CA-2019-148474"/>
    <x v="492"/>
    <d v="2019-06-19T00:00:00"/>
    <s v="Standard Class"/>
    <x v="467"/>
    <x v="467"/>
    <x v="2"/>
    <s v="United States"/>
    <s v="Columbus"/>
    <x v="32"/>
    <n v="31907"/>
    <x v="0"/>
    <s v="OFF-BI-10000977"/>
    <x v="1"/>
    <s v="Binders"/>
    <s v="Ibico Plastic Spiral Binding Combs"/>
    <x v="1299"/>
    <n v="3"/>
    <n v="0"/>
    <x v="1354"/>
    <x v="0"/>
  </r>
  <r>
    <n v="1457"/>
    <s v="CA-2019-148474"/>
    <x v="492"/>
    <d v="2019-06-19T00:00:00"/>
    <s v="Standard Class"/>
    <x v="467"/>
    <x v="467"/>
    <x v="2"/>
    <s v="United States"/>
    <s v="Columbus"/>
    <x v="32"/>
    <n v="31907"/>
    <x v="0"/>
    <s v="FUR-TA-10002530"/>
    <x v="0"/>
    <s v="Tables"/>
    <s v="Iceberg OfficeWorks 42&quot; Round Tables"/>
    <x v="1300"/>
    <n v="3"/>
    <n v="0"/>
    <x v="1355"/>
    <x v="0"/>
  </r>
  <r>
    <n v="1458"/>
    <s v="CA-2017-111297"/>
    <x v="493"/>
    <d v="2017-08-21T00:00:00"/>
    <s v="Standard Class"/>
    <x v="464"/>
    <x v="464"/>
    <x v="1"/>
    <s v="United States"/>
    <s v="New Bedford"/>
    <x v="31"/>
    <n v="2740"/>
    <x v="3"/>
    <s v="OFF-BI-10002412"/>
    <x v="1"/>
    <s v="Binders"/>
    <s v="Wilson Jones “Snap” Scratch Pad Binder Tool for Ring Binders"/>
    <x v="1301"/>
    <n v="9"/>
    <n v="0"/>
    <x v="1356"/>
    <x v="0"/>
  </r>
  <r>
    <n v="1459"/>
    <s v="CA-2018-123722"/>
    <x v="477"/>
    <d v="2018-10-01T00:00:00"/>
    <s v="Standard Class"/>
    <x v="468"/>
    <x v="468"/>
    <x v="1"/>
    <s v="United States"/>
    <s v="Irving"/>
    <x v="5"/>
    <n v="75061"/>
    <x v="2"/>
    <s v="OFF-LA-10001569"/>
    <x v="1"/>
    <s v="Labels"/>
    <s v="Avery 499"/>
    <x v="801"/>
    <n v="4"/>
    <n v="0.2"/>
    <x v="826"/>
    <x v="0"/>
  </r>
  <r>
    <n v="1460"/>
    <s v="CA-2016-155271"/>
    <x v="417"/>
    <d v="2016-05-04T00:00:00"/>
    <s v="Same Day"/>
    <x v="4"/>
    <x v="4"/>
    <x v="0"/>
    <s v="United States"/>
    <s v="Middletown"/>
    <x v="29"/>
    <n v="6457"/>
    <x v="3"/>
    <s v="FUR-FU-10001473"/>
    <x v="0"/>
    <s v="Furnishings"/>
    <s v="DAX Wood Document Frame"/>
    <x v="1302"/>
    <n v="2"/>
    <n v="0"/>
    <x v="1357"/>
    <x v="0"/>
  </r>
  <r>
    <n v="1461"/>
    <s v="CA-2017-119907"/>
    <x v="494"/>
    <d v="2017-12-08T00:00:00"/>
    <s v="Standard Class"/>
    <x v="95"/>
    <x v="95"/>
    <x v="0"/>
    <s v="United States"/>
    <s v="Seattle"/>
    <x v="4"/>
    <n v="98103"/>
    <x v="1"/>
    <s v="OFF-BI-10001765"/>
    <x v="1"/>
    <s v="Binders"/>
    <s v="Wilson Jones Heavy-Duty Casebound Ring Binders with Metal Hinges"/>
    <x v="1303"/>
    <n v="2"/>
    <n v="0.2"/>
    <x v="1358"/>
    <x v="1"/>
  </r>
  <r>
    <n v="1462"/>
    <s v="US-2018-128902"/>
    <x v="21"/>
    <d v="2018-03-15T00:00:00"/>
    <s v="Standard Class"/>
    <x v="469"/>
    <x v="469"/>
    <x v="0"/>
    <s v="United States"/>
    <s v="Vineland"/>
    <x v="30"/>
    <n v="8360"/>
    <x v="3"/>
    <s v="FUR-TA-10001095"/>
    <x v="0"/>
    <s v="Tables"/>
    <s v="Chromcraft Round Conference Tables"/>
    <x v="1304"/>
    <n v="2"/>
    <n v="0.3"/>
    <x v="1359"/>
    <x v="0"/>
  </r>
  <r>
    <n v="1463"/>
    <s v="CA-2018-152289"/>
    <x v="370"/>
    <d v="2018-08-28T00:00:00"/>
    <s v="First Class"/>
    <x v="18"/>
    <x v="18"/>
    <x v="1"/>
    <s v="United States"/>
    <s v="Pasadena"/>
    <x v="5"/>
    <n v="77506"/>
    <x v="2"/>
    <s v="TEC-AC-10004571"/>
    <x v="2"/>
    <s v="Accessories"/>
    <s v="Logitech G700s Rechargeable Gaming Mouse"/>
    <x v="1305"/>
    <n v="2"/>
    <n v="0.2"/>
    <x v="1360"/>
    <x v="0"/>
  </r>
  <r>
    <n v="1464"/>
    <s v="CA-2018-152289"/>
    <x v="370"/>
    <d v="2018-08-28T00:00:00"/>
    <s v="First Class"/>
    <x v="18"/>
    <x v="18"/>
    <x v="1"/>
    <s v="United States"/>
    <s v="Pasadena"/>
    <x v="5"/>
    <n v="77506"/>
    <x v="2"/>
    <s v="FUR-CH-10002126"/>
    <x v="0"/>
    <s v="Chairs"/>
    <s v="Hon Deluxe Fabric Upholstered Stacking Chairs"/>
    <x v="1306"/>
    <n v="6"/>
    <n v="0.3"/>
    <x v="1361"/>
    <x v="0"/>
  </r>
  <r>
    <n v="1465"/>
    <s v="US-2018-104794"/>
    <x v="186"/>
    <d v="2018-12-19T00:00:00"/>
    <s v="First Class"/>
    <x v="470"/>
    <x v="470"/>
    <x v="1"/>
    <s v="United States"/>
    <s v="New York City"/>
    <x v="15"/>
    <n v="10009"/>
    <x v="3"/>
    <s v="OFF-FA-10001754"/>
    <x v="1"/>
    <s v="Fasteners"/>
    <s v="Stockwell Gold Paper Clips"/>
    <x v="1307"/>
    <n v="2"/>
    <n v="0"/>
    <x v="1362"/>
    <x v="0"/>
  </r>
  <r>
    <n v="1466"/>
    <s v="CA-2016-151708"/>
    <x v="233"/>
    <d v="2016-08-14T00:00:00"/>
    <s v="Standard Class"/>
    <x v="93"/>
    <x v="93"/>
    <x v="0"/>
    <s v="United States"/>
    <s v="Glendale"/>
    <x v="16"/>
    <n v="85301"/>
    <x v="1"/>
    <s v="FUR-FU-10001602"/>
    <x v="0"/>
    <s v="Furnishings"/>
    <s v="Eldon Delta Triangular Chair Mat, 52&quot; x 58&quot;, Clear"/>
    <x v="1308"/>
    <n v="4"/>
    <n v="0.2"/>
    <x v="1363"/>
    <x v="0"/>
  </r>
  <r>
    <n v="1467"/>
    <s v="CA-2016-151708"/>
    <x v="233"/>
    <d v="2016-08-14T00:00:00"/>
    <s v="Standard Class"/>
    <x v="93"/>
    <x v="93"/>
    <x v="0"/>
    <s v="United States"/>
    <s v="Glendale"/>
    <x v="16"/>
    <n v="85301"/>
    <x v="1"/>
    <s v="TEC-AC-10001767"/>
    <x v="2"/>
    <s v="Accessories"/>
    <s v="SanDisk Ultra 64 GB MicroSDHC Class 10 Memory Card"/>
    <x v="98"/>
    <n v="3"/>
    <n v="0.2"/>
    <x v="99"/>
    <x v="0"/>
  </r>
  <r>
    <n v="1468"/>
    <s v="CA-2017-100769"/>
    <x v="495"/>
    <d v="2017-05-16T00:00:00"/>
    <s v="Same Day"/>
    <x v="274"/>
    <x v="274"/>
    <x v="2"/>
    <s v="United States"/>
    <s v="Jacksonville"/>
    <x v="2"/>
    <n v="32216"/>
    <x v="0"/>
    <s v="TEC-AC-10002402"/>
    <x v="2"/>
    <s v="Accessories"/>
    <s v="Razer Kraken PRO Over Ear PC and Music Headset"/>
    <x v="1309"/>
    <n v="4"/>
    <n v="0.2"/>
    <x v="1364"/>
    <x v="0"/>
  </r>
  <r>
    <n v="1469"/>
    <s v="CA-2019-139199"/>
    <x v="34"/>
    <d v="2019-12-13T00:00:00"/>
    <s v="Standard Class"/>
    <x v="460"/>
    <x v="460"/>
    <x v="1"/>
    <s v="United States"/>
    <s v="Detroit"/>
    <x v="12"/>
    <n v="48234"/>
    <x v="2"/>
    <s v="FUR-CH-10000847"/>
    <x v="0"/>
    <s v="Chairs"/>
    <s v="Global Executive Mid-Back Manager's Chair"/>
    <x v="1310"/>
    <n v="3"/>
    <n v="0"/>
    <x v="1365"/>
    <x v="0"/>
  </r>
  <r>
    <n v="1470"/>
    <s v="CA-2019-139199"/>
    <x v="34"/>
    <d v="2019-12-13T00:00:00"/>
    <s v="Standard Class"/>
    <x v="460"/>
    <x v="460"/>
    <x v="1"/>
    <s v="United States"/>
    <s v="Detroit"/>
    <x v="12"/>
    <n v="48234"/>
    <x v="2"/>
    <s v="OFF-BI-10003982"/>
    <x v="1"/>
    <s v="Binders"/>
    <s v="Wilson Jones Century Plastic Molded Ring Binders"/>
    <x v="1311"/>
    <n v="2"/>
    <n v="0"/>
    <x v="1366"/>
    <x v="0"/>
  </r>
  <r>
    <n v="1471"/>
    <s v="CA-2019-139199"/>
    <x v="34"/>
    <d v="2019-12-13T00:00:00"/>
    <s v="Standard Class"/>
    <x v="460"/>
    <x v="460"/>
    <x v="1"/>
    <s v="United States"/>
    <s v="Detroit"/>
    <x v="12"/>
    <n v="48234"/>
    <x v="2"/>
    <s v="OFF-PA-10001293"/>
    <x v="1"/>
    <s v="Paper"/>
    <s v="Xerox 1946"/>
    <x v="91"/>
    <n v="2"/>
    <n v="0"/>
    <x v="91"/>
    <x v="0"/>
  </r>
  <r>
    <n v="1472"/>
    <s v="US-2017-161466"/>
    <x v="496"/>
    <d v="2017-09-27T00:00:00"/>
    <s v="Second Class"/>
    <x v="21"/>
    <x v="21"/>
    <x v="1"/>
    <s v="United States"/>
    <s v="Philadelphia"/>
    <x v="9"/>
    <n v="19120"/>
    <x v="3"/>
    <s v="OFF-AR-10000634"/>
    <x v="1"/>
    <s v="Art"/>
    <s v="Newell 320"/>
    <x v="1312"/>
    <n v="2"/>
    <n v="0.2"/>
    <x v="1367"/>
    <x v="0"/>
  </r>
  <r>
    <n v="1473"/>
    <s v="CA-2019-164959"/>
    <x v="497"/>
    <d v="2019-07-15T00:00:00"/>
    <s v="Standard Class"/>
    <x v="471"/>
    <x v="471"/>
    <x v="1"/>
    <s v="United States"/>
    <s v="Los Angeles"/>
    <x v="1"/>
    <n v="90004"/>
    <x v="1"/>
    <s v="OFF-LA-10004272"/>
    <x v="1"/>
    <s v="Labels"/>
    <s v="Avery 482"/>
    <x v="1313"/>
    <n v="3"/>
    <n v="0"/>
    <x v="1368"/>
    <x v="0"/>
  </r>
  <r>
    <n v="1474"/>
    <s v="US-2017-105676"/>
    <x v="494"/>
    <d v="2017-12-02T00:00:00"/>
    <s v="Same Day"/>
    <x v="392"/>
    <x v="392"/>
    <x v="0"/>
    <s v="United States"/>
    <s v="Houston"/>
    <x v="5"/>
    <n v="77036"/>
    <x v="2"/>
    <s v="FUR-FU-10004270"/>
    <x v="0"/>
    <s v="Furnishings"/>
    <s v="Eldon Image Series Desk Accessories, Burgundy"/>
    <x v="1314"/>
    <n v="4"/>
    <n v="0.6"/>
    <x v="1369"/>
    <x v="0"/>
  </r>
  <r>
    <n v="1475"/>
    <s v="CA-2018-113138"/>
    <x v="258"/>
    <d v="2018-11-25T00:00:00"/>
    <s v="Standard Class"/>
    <x v="472"/>
    <x v="472"/>
    <x v="2"/>
    <s v="United States"/>
    <s v="Niagara Falls"/>
    <x v="15"/>
    <n v="14304"/>
    <x v="3"/>
    <s v="OFF-AR-10003770"/>
    <x v="1"/>
    <s v="Art"/>
    <s v="Newell 340"/>
    <x v="1315"/>
    <n v="6"/>
    <n v="0"/>
    <x v="1370"/>
    <x v="0"/>
  </r>
  <r>
    <n v="1476"/>
    <s v="CA-2018-113138"/>
    <x v="258"/>
    <d v="2018-11-25T00:00:00"/>
    <s v="Standard Class"/>
    <x v="472"/>
    <x v="472"/>
    <x v="2"/>
    <s v="United States"/>
    <s v="Niagara Falls"/>
    <x v="15"/>
    <n v="14304"/>
    <x v="3"/>
    <s v="OFF-BI-10000320"/>
    <x v="1"/>
    <s v="Binders"/>
    <s v="GBC Plastic Binding Combs"/>
    <x v="1173"/>
    <n v="3"/>
    <n v="0.2"/>
    <x v="1217"/>
    <x v="0"/>
  </r>
  <r>
    <n v="1477"/>
    <s v="US-2019-104955"/>
    <x v="498"/>
    <d v="2019-03-24T00:00:00"/>
    <s v="Standard Class"/>
    <x v="344"/>
    <x v="344"/>
    <x v="2"/>
    <s v="United States"/>
    <s v="New York City"/>
    <x v="15"/>
    <n v="10024"/>
    <x v="3"/>
    <s v="OFF-LA-10003121"/>
    <x v="1"/>
    <s v="Labels"/>
    <s v="Avery 506"/>
    <x v="1316"/>
    <n v="7"/>
    <n v="0"/>
    <x v="1371"/>
    <x v="0"/>
  </r>
  <r>
    <n v="1478"/>
    <s v="CA-2018-121958"/>
    <x v="373"/>
    <d v="2018-11-17T00:00:00"/>
    <s v="Standard Class"/>
    <x v="473"/>
    <x v="473"/>
    <x v="0"/>
    <s v="United States"/>
    <s v="Thomasville"/>
    <x v="3"/>
    <n v="27360"/>
    <x v="0"/>
    <s v="OFF-SU-10000381"/>
    <x v="1"/>
    <s v="Supplies"/>
    <s v="Acme Forged Steel Scissors with Black Enamel Handles"/>
    <x v="1317"/>
    <n v="7"/>
    <n v="0.2"/>
    <x v="1372"/>
    <x v="0"/>
  </r>
  <r>
    <n v="1479"/>
    <s v="CA-2019-121468"/>
    <x v="123"/>
    <d v="2019-11-20T00:00:00"/>
    <s v="First Class"/>
    <x v="44"/>
    <x v="44"/>
    <x v="0"/>
    <s v="United States"/>
    <s v="Westminster"/>
    <x v="1"/>
    <n v="92683"/>
    <x v="1"/>
    <s v="TEC-PH-10000376"/>
    <x v="2"/>
    <s v="Phones"/>
    <s v="Square Credit Card Reader"/>
    <x v="1318"/>
    <n v="4"/>
    <n v="0.2"/>
    <x v="1373"/>
    <x v="0"/>
  </r>
  <r>
    <n v="1480"/>
    <s v="US-2018-108455"/>
    <x v="499"/>
    <d v="2018-12-08T00:00:00"/>
    <s v="Standard Class"/>
    <x v="177"/>
    <x v="177"/>
    <x v="0"/>
    <s v="United States"/>
    <s v="San Francisco"/>
    <x v="1"/>
    <n v="94122"/>
    <x v="1"/>
    <s v="OFF-PA-10002262"/>
    <x v="1"/>
    <s v="Paper"/>
    <s v="Xerox 192"/>
    <x v="243"/>
    <n v="4"/>
    <n v="0"/>
    <x v="245"/>
    <x v="1"/>
  </r>
  <r>
    <n v="1481"/>
    <s v="US-2018-108455"/>
    <x v="499"/>
    <d v="2018-12-08T00:00:00"/>
    <s v="Standard Class"/>
    <x v="177"/>
    <x v="177"/>
    <x v="0"/>
    <s v="United States"/>
    <s v="San Francisco"/>
    <x v="1"/>
    <n v="94122"/>
    <x v="1"/>
    <s v="OFF-PA-10002464"/>
    <x v="1"/>
    <s v="Paper"/>
    <s v="HP Office Recycled Paper (20Lb. and 87 Bright)"/>
    <x v="1319"/>
    <n v="7"/>
    <n v="0"/>
    <x v="1374"/>
    <x v="1"/>
  </r>
  <r>
    <n v="1482"/>
    <s v="US-2018-108455"/>
    <x v="499"/>
    <d v="2018-12-08T00:00:00"/>
    <s v="Standard Class"/>
    <x v="177"/>
    <x v="177"/>
    <x v="0"/>
    <s v="United States"/>
    <s v="San Francisco"/>
    <x v="1"/>
    <n v="94122"/>
    <x v="1"/>
    <s v="OFF-ST-10002214"/>
    <x v="1"/>
    <s v="Storage"/>
    <s v="X-Rack File for Hanging Folders"/>
    <x v="1320"/>
    <n v="3"/>
    <n v="0"/>
    <x v="1375"/>
    <x v="1"/>
  </r>
  <r>
    <n v="1483"/>
    <s v="CA-2019-101210"/>
    <x v="326"/>
    <d v="2019-08-28T00:00:00"/>
    <s v="Second Class"/>
    <x v="386"/>
    <x v="386"/>
    <x v="0"/>
    <s v="United States"/>
    <s v="Jackson"/>
    <x v="18"/>
    <n v="38301"/>
    <x v="0"/>
    <s v="OFF-AR-10003560"/>
    <x v="1"/>
    <s v="Art"/>
    <s v="Zebra Zazzle Fluorescent Highlighters"/>
    <x v="1276"/>
    <n v="2"/>
    <n v="0.2"/>
    <x v="1376"/>
    <x v="0"/>
  </r>
  <r>
    <n v="1484"/>
    <s v="CA-2019-101210"/>
    <x v="326"/>
    <d v="2019-08-28T00:00:00"/>
    <s v="Second Class"/>
    <x v="386"/>
    <x v="386"/>
    <x v="0"/>
    <s v="United States"/>
    <s v="Jackson"/>
    <x v="18"/>
    <n v="38301"/>
    <x v="0"/>
    <s v="OFF-PA-10000130"/>
    <x v="1"/>
    <s v="Paper"/>
    <s v="Xerox 199"/>
    <x v="1321"/>
    <n v="1"/>
    <n v="0.2"/>
    <x v="1377"/>
    <x v="0"/>
  </r>
  <r>
    <n v="1485"/>
    <s v="US-2018-108098"/>
    <x v="500"/>
    <d v="2018-10-18T00:00:00"/>
    <s v="Standard Class"/>
    <x v="291"/>
    <x v="291"/>
    <x v="1"/>
    <s v="United States"/>
    <s v="Seattle"/>
    <x v="4"/>
    <n v="98115"/>
    <x v="1"/>
    <s v="TEC-AC-10000865"/>
    <x v="2"/>
    <s v="Accessories"/>
    <s v="WD My Passport Ultra 500GB Portable External Hard Drive"/>
    <x v="1322"/>
    <n v="3"/>
    <n v="0"/>
    <x v="1378"/>
    <x v="0"/>
  </r>
  <r>
    <n v="1486"/>
    <s v="CA-2016-119032"/>
    <x v="501"/>
    <d v="2016-12-03T00:00:00"/>
    <s v="Standard Class"/>
    <x v="474"/>
    <x v="474"/>
    <x v="0"/>
    <s v="United States"/>
    <s v="New York City"/>
    <x v="15"/>
    <n v="10035"/>
    <x v="3"/>
    <s v="OFF-FA-10003021"/>
    <x v="1"/>
    <s v="Fasteners"/>
    <s v="Staples"/>
    <x v="1061"/>
    <n v="2"/>
    <n v="0"/>
    <x v="1379"/>
    <x v="0"/>
  </r>
  <r>
    <n v="1487"/>
    <s v="CA-2017-140410"/>
    <x v="502"/>
    <d v="2017-11-07T00:00:00"/>
    <s v="Standard Class"/>
    <x v="475"/>
    <x v="475"/>
    <x v="2"/>
    <s v="United States"/>
    <s v="Los Angeles"/>
    <x v="1"/>
    <n v="90008"/>
    <x v="1"/>
    <s v="TEC-PH-10003580"/>
    <x v="2"/>
    <s v="Phones"/>
    <s v="Cisco IP Phone 7961G-GE VoIP phone"/>
    <x v="1323"/>
    <n v="7"/>
    <n v="0.2"/>
    <x v="1380"/>
    <x v="0"/>
  </r>
  <r>
    <n v="1488"/>
    <s v="CA-2017-140410"/>
    <x v="502"/>
    <d v="2017-11-07T00:00:00"/>
    <s v="Standard Class"/>
    <x v="475"/>
    <x v="475"/>
    <x v="2"/>
    <s v="United States"/>
    <s v="Los Angeles"/>
    <x v="1"/>
    <n v="90008"/>
    <x v="1"/>
    <s v="TEC-AC-10001109"/>
    <x v="2"/>
    <s v="Accessories"/>
    <s v="Logitech Trackman Marble Mouse"/>
    <x v="1324"/>
    <n v="3"/>
    <n v="0"/>
    <x v="1381"/>
    <x v="0"/>
  </r>
  <r>
    <n v="1489"/>
    <s v="CA-2017-140410"/>
    <x v="502"/>
    <d v="2017-11-07T00:00:00"/>
    <s v="Standard Class"/>
    <x v="475"/>
    <x v="475"/>
    <x v="2"/>
    <s v="United States"/>
    <s v="Los Angeles"/>
    <x v="1"/>
    <n v="90008"/>
    <x v="1"/>
    <s v="FUR-FU-10003347"/>
    <x v="0"/>
    <s v="Furnishings"/>
    <s v="Coloredge Poster Frame"/>
    <x v="532"/>
    <n v="3"/>
    <n v="0"/>
    <x v="543"/>
    <x v="0"/>
  </r>
  <r>
    <n v="1490"/>
    <s v="CA-2016-136280"/>
    <x v="503"/>
    <d v="2016-12-06T00:00:00"/>
    <s v="Standard Class"/>
    <x v="476"/>
    <x v="476"/>
    <x v="0"/>
    <s v="United States"/>
    <s v="Philadelphia"/>
    <x v="9"/>
    <n v="19143"/>
    <x v="3"/>
    <s v="OFF-LA-10000452"/>
    <x v="1"/>
    <s v="Labels"/>
    <s v="Avery 488"/>
    <x v="1325"/>
    <n v="2"/>
    <n v="0.2"/>
    <x v="1382"/>
    <x v="0"/>
  </r>
  <r>
    <n v="1491"/>
    <s v="CA-2019-151911"/>
    <x v="504"/>
    <d v="2019-05-05T00:00:00"/>
    <s v="Second Class"/>
    <x v="393"/>
    <x v="393"/>
    <x v="1"/>
    <s v="United States"/>
    <s v="New York City"/>
    <x v="15"/>
    <n v="10024"/>
    <x v="3"/>
    <s v="OFF-EN-10002986"/>
    <x v="1"/>
    <s v="Envelopes"/>
    <s v="#10-4 1/8&quot; x 9 1/2&quot; Premium Diagonal Seam Envelopes"/>
    <x v="1326"/>
    <n v="4"/>
    <n v="0"/>
    <x v="1383"/>
    <x v="0"/>
  </r>
  <r>
    <n v="1492"/>
    <s v="CA-2019-166436"/>
    <x v="221"/>
    <d v="2019-11-28T00:00:00"/>
    <s v="Standard Class"/>
    <x v="477"/>
    <x v="477"/>
    <x v="1"/>
    <s v="United States"/>
    <s v="New York City"/>
    <x v="15"/>
    <n v="10035"/>
    <x v="3"/>
    <s v="OFF-PA-10001838"/>
    <x v="1"/>
    <s v="Paper"/>
    <s v="Adams Telephone Message Book W/Dividers/Space For Phone Numbers, 5 1/4&quot;X8 1/2&quot;, 300/Messages"/>
    <x v="490"/>
    <n v="1"/>
    <n v="0"/>
    <x v="1384"/>
    <x v="0"/>
  </r>
  <r>
    <n v="1493"/>
    <s v="CA-2019-166436"/>
    <x v="221"/>
    <d v="2019-11-28T00:00:00"/>
    <s v="Standard Class"/>
    <x v="477"/>
    <x v="477"/>
    <x v="1"/>
    <s v="United States"/>
    <s v="New York City"/>
    <x v="15"/>
    <n v="10035"/>
    <x v="3"/>
    <s v="FUR-CH-10000785"/>
    <x v="0"/>
    <s v="Chairs"/>
    <s v="Global Ergonomic Managers Chair"/>
    <x v="1327"/>
    <n v="6"/>
    <n v="0.1"/>
    <x v="1385"/>
    <x v="0"/>
  </r>
  <r>
    <n v="1494"/>
    <s v="CA-2019-139661"/>
    <x v="505"/>
    <d v="2019-11-03T00:00:00"/>
    <s v="Standard Class"/>
    <x v="478"/>
    <x v="478"/>
    <x v="1"/>
    <s v="United States"/>
    <s v="Vancouver"/>
    <x v="4"/>
    <n v="98661"/>
    <x v="1"/>
    <s v="FUR-FU-10002885"/>
    <x v="0"/>
    <s v="Furnishings"/>
    <s v="Magna Visual Magnetic Picture Hangers"/>
    <x v="1328"/>
    <n v="2"/>
    <n v="0"/>
    <x v="1386"/>
    <x v="0"/>
  </r>
  <r>
    <n v="1495"/>
    <s v="CA-2016-123925"/>
    <x v="506"/>
    <d v="2016-12-19T00:00:00"/>
    <s v="Second Class"/>
    <x v="167"/>
    <x v="167"/>
    <x v="0"/>
    <s v="United States"/>
    <s v="Columbus"/>
    <x v="32"/>
    <n v="31907"/>
    <x v="0"/>
    <s v="OFF-AR-10002952"/>
    <x v="1"/>
    <s v="Art"/>
    <s v="Stanley Contemporary Battery Pencil Sharpeners"/>
    <x v="1329"/>
    <n v="3"/>
    <n v="0"/>
    <x v="1387"/>
    <x v="0"/>
  </r>
  <r>
    <n v="1496"/>
    <s v="CA-2019-152485"/>
    <x v="507"/>
    <d v="2019-09-08T00:00:00"/>
    <s v="Standard Class"/>
    <x v="479"/>
    <x v="479"/>
    <x v="0"/>
    <s v="United States"/>
    <s v="Coppell"/>
    <x v="5"/>
    <n v="75019"/>
    <x v="2"/>
    <s v="OFF-AR-10003759"/>
    <x v="1"/>
    <s v="Art"/>
    <s v="Crayola Anti Dust Chalk, 12/Pack"/>
    <x v="1330"/>
    <n v="7"/>
    <n v="0.2"/>
    <x v="1388"/>
    <x v="0"/>
  </r>
  <r>
    <n v="1497"/>
    <s v="CA-2019-152485"/>
    <x v="507"/>
    <d v="2019-09-08T00:00:00"/>
    <s v="Standard Class"/>
    <x v="479"/>
    <x v="479"/>
    <x v="0"/>
    <s v="United States"/>
    <s v="Coppell"/>
    <x v="5"/>
    <n v="75019"/>
    <x v="2"/>
    <s v="OFF-ST-10004950"/>
    <x v="1"/>
    <s v="Storage"/>
    <s v="Acco Perma 3000 Stacking Storage Drawers"/>
    <x v="1331"/>
    <n v="1"/>
    <n v="0.2"/>
    <x v="1389"/>
    <x v="0"/>
  </r>
  <r>
    <n v="1498"/>
    <s v="CA-2019-152485"/>
    <x v="507"/>
    <d v="2019-09-08T00:00:00"/>
    <s v="Standard Class"/>
    <x v="479"/>
    <x v="479"/>
    <x v="0"/>
    <s v="United States"/>
    <s v="Coppell"/>
    <x v="5"/>
    <n v="75019"/>
    <x v="2"/>
    <s v="OFF-AR-10001940"/>
    <x v="1"/>
    <s v="Art"/>
    <s v="Sanford Colorific Eraseable Coloring Pencils, 12 Count"/>
    <x v="1332"/>
    <n v="5"/>
    <n v="0.2"/>
    <x v="1390"/>
    <x v="0"/>
  </r>
  <r>
    <n v="1499"/>
    <s v="CA-2018-141586"/>
    <x v="508"/>
    <d v="2018-10-20T00:00:00"/>
    <s v="First Class"/>
    <x v="71"/>
    <x v="71"/>
    <x v="2"/>
    <s v="United States"/>
    <s v="San Francisco"/>
    <x v="1"/>
    <n v="94122"/>
    <x v="1"/>
    <s v="OFF-BI-10003981"/>
    <x v="1"/>
    <s v="Binders"/>
    <s v="Avery Durable Plastic 1&quot; Binders"/>
    <x v="1333"/>
    <n v="5"/>
    <n v="0.2"/>
    <x v="1391"/>
    <x v="0"/>
  </r>
  <r>
    <n v="1500"/>
    <s v="CA-2019-130386"/>
    <x v="105"/>
    <d v="2019-11-18T00:00:00"/>
    <s v="Standard Class"/>
    <x v="159"/>
    <x v="159"/>
    <x v="0"/>
    <s v="United States"/>
    <s v="Austin"/>
    <x v="5"/>
    <n v="78745"/>
    <x v="2"/>
    <s v="OFF-PA-10002749"/>
    <x v="1"/>
    <s v="Paper"/>
    <s v="Wirebound Message Books, 5-1/2 x 4 Forms, 2 or 4 Forms per Page"/>
    <x v="195"/>
    <n v="3"/>
    <n v="0.2"/>
    <x v="197"/>
    <x v="0"/>
  </r>
  <r>
    <n v="1501"/>
    <s v="CA-2019-130386"/>
    <x v="105"/>
    <d v="2019-11-18T00:00:00"/>
    <s v="Standard Class"/>
    <x v="159"/>
    <x v="159"/>
    <x v="0"/>
    <s v="United States"/>
    <s v="Austin"/>
    <x v="5"/>
    <n v="78745"/>
    <x v="2"/>
    <s v="OFF-PA-10003823"/>
    <x v="1"/>
    <s v="Paper"/>
    <s v="Xerox 197"/>
    <x v="1334"/>
    <n v="9"/>
    <n v="0.2"/>
    <x v="1392"/>
    <x v="0"/>
  </r>
  <r>
    <n v="1502"/>
    <s v="CA-2019-130386"/>
    <x v="105"/>
    <d v="2019-11-18T00:00:00"/>
    <s v="Standard Class"/>
    <x v="159"/>
    <x v="159"/>
    <x v="0"/>
    <s v="United States"/>
    <s v="Austin"/>
    <x v="5"/>
    <n v="78745"/>
    <x v="2"/>
    <s v="OFF-ST-10003716"/>
    <x v="1"/>
    <s v="Storage"/>
    <s v="Tennsco Double-Tier Lockers"/>
    <x v="1129"/>
    <n v="3"/>
    <n v="0.2"/>
    <x v="1170"/>
    <x v="0"/>
  </r>
  <r>
    <n v="1503"/>
    <s v="CA-2018-100468"/>
    <x v="390"/>
    <d v="2018-12-01T00:00:00"/>
    <s v="Standard Class"/>
    <x v="401"/>
    <x v="401"/>
    <x v="2"/>
    <s v="United States"/>
    <s v="Los Angeles"/>
    <x v="1"/>
    <n v="90045"/>
    <x v="1"/>
    <s v="TEC-PH-10001300"/>
    <x v="2"/>
    <s v="Phones"/>
    <s v="iKross Bluetooth Portable Keyboard + Cell Phone Stand Holder + Brush for Apple iPhone 5S 5C 5, 4S 4"/>
    <x v="1335"/>
    <n v="2"/>
    <n v="0.2"/>
    <x v="1393"/>
    <x v="0"/>
  </r>
  <r>
    <n v="1504"/>
    <s v="CA-2018-100468"/>
    <x v="390"/>
    <d v="2018-12-01T00:00:00"/>
    <s v="Standard Class"/>
    <x v="401"/>
    <x v="401"/>
    <x v="2"/>
    <s v="United States"/>
    <s v="Los Angeles"/>
    <x v="1"/>
    <n v="90045"/>
    <x v="1"/>
    <s v="FUR-FU-10000010"/>
    <x v="0"/>
    <s v="Furnishings"/>
    <s v="DAX Value U-Channel Document Frames, Easel Back"/>
    <x v="587"/>
    <n v="2"/>
    <n v="0"/>
    <x v="596"/>
    <x v="0"/>
  </r>
  <r>
    <n v="1505"/>
    <s v="CA-2017-153388"/>
    <x v="509"/>
    <d v="2017-08-07T00:00:00"/>
    <s v="Standard Class"/>
    <x v="480"/>
    <x v="480"/>
    <x v="2"/>
    <s v="United States"/>
    <s v="Los Angeles"/>
    <x v="1"/>
    <n v="90004"/>
    <x v="1"/>
    <s v="OFF-AR-10001868"/>
    <x v="1"/>
    <s v="Art"/>
    <s v="Prang Dustless Chalk Sticks"/>
    <x v="1336"/>
    <n v="4"/>
    <n v="0"/>
    <x v="1394"/>
    <x v="0"/>
  </r>
  <r>
    <n v="1506"/>
    <s v="CA-2017-153388"/>
    <x v="509"/>
    <d v="2017-08-07T00:00:00"/>
    <s v="Standard Class"/>
    <x v="480"/>
    <x v="480"/>
    <x v="2"/>
    <s v="United States"/>
    <s v="Los Angeles"/>
    <x v="1"/>
    <n v="90004"/>
    <x v="1"/>
    <s v="FUR-TA-10003715"/>
    <x v="0"/>
    <s v="Tables"/>
    <s v="Hon 2111 Invitation Series Corner Table"/>
    <x v="1337"/>
    <n v="6"/>
    <n v="0.2"/>
    <x v="1395"/>
    <x v="0"/>
  </r>
  <r>
    <n v="1507"/>
    <s v="CA-2019-154935"/>
    <x v="165"/>
    <d v="2019-12-29T00:00:00"/>
    <s v="Standard Class"/>
    <x v="481"/>
    <x v="481"/>
    <x v="0"/>
    <s v="United States"/>
    <s v="New York City"/>
    <x v="15"/>
    <n v="10024"/>
    <x v="3"/>
    <s v="OFF-BI-10003708"/>
    <x v="1"/>
    <s v="Binders"/>
    <s v="Acco Four Pocket Poly Ring Binder with Label Holder, Smoke, 1&quot;"/>
    <x v="602"/>
    <n v="3"/>
    <n v="0.2"/>
    <x v="1396"/>
    <x v="0"/>
  </r>
  <r>
    <n v="1508"/>
    <s v="CA-2018-134208"/>
    <x v="42"/>
    <d v="2018-09-23T00:00:00"/>
    <s v="Standard Class"/>
    <x v="473"/>
    <x v="473"/>
    <x v="0"/>
    <s v="United States"/>
    <s v="Columbus"/>
    <x v="32"/>
    <n v="31907"/>
    <x v="0"/>
    <s v="TEC-MA-10004458"/>
    <x v="2"/>
    <s v="Machines"/>
    <s v="Lexmark X 9575 Professional All-in-One Color Printer"/>
    <x v="1338"/>
    <n v="4"/>
    <n v="0"/>
    <x v="1397"/>
    <x v="0"/>
  </r>
  <r>
    <n v="1509"/>
    <s v="CA-2019-108294"/>
    <x v="389"/>
    <d v="2019-12-10T00:00:00"/>
    <s v="Same Day"/>
    <x v="60"/>
    <x v="60"/>
    <x v="2"/>
    <s v="United States"/>
    <s v="Omaha"/>
    <x v="8"/>
    <n v="68104"/>
    <x v="2"/>
    <s v="OFF-BI-10004965"/>
    <x v="1"/>
    <s v="Binders"/>
    <s v="Ibico Covers for Plastic or Wire Binding Elements"/>
    <x v="1339"/>
    <n v="3"/>
    <n v="0"/>
    <x v="1398"/>
    <x v="1"/>
  </r>
  <r>
    <n v="1510"/>
    <s v="CA-2019-103611"/>
    <x v="510"/>
    <d v="2019-09-15T00:00:00"/>
    <s v="First Class"/>
    <x v="341"/>
    <x v="341"/>
    <x v="0"/>
    <s v="United States"/>
    <s v="Los Angeles"/>
    <x v="1"/>
    <n v="90036"/>
    <x v="1"/>
    <s v="FUR-FU-10004270"/>
    <x v="0"/>
    <s v="Furnishings"/>
    <s v="Eldon Image Series Desk Accessories, Burgundy"/>
    <x v="1340"/>
    <n v="2"/>
    <n v="0"/>
    <x v="1399"/>
    <x v="0"/>
  </r>
  <r>
    <n v="1511"/>
    <s v="CA-2019-100384"/>
    <x v="92"/>
    <d v="2019-07-01T00:00:00"/>
    <s v="Standard Class"/>
    <x v="468"/>
    <x v="468"/>
    <x v="1"/>
    <s v="United States"/>
    <s v="Pomona"/>
    <x v="1"/>
    <n v="91767"/>
    <x v="1"/>
    <s v="OFF-AR-10002135"/>
    <x v="1"/>
    <s v="Art"/>
    <s v="Boston Heavy-Duty Trimline Electric Pencil Sharpeners"/>
    <x v="1341"/>
    <n v="8"/>
    <n v="0"/>
    <x v="1400"/>
    <x v="0"/>
  </r>
  <r>
    <n v="1512"/>
    <s v="CA-2019-100384"/>
    <x v="92"/>
    <d v="2019-07-01T00:00:00"/>
    <s v="Standard Class"/>
    <x v="468"/>
    <x v="468"/>
    <x v="1"/>
    <s v="United States"/>
    <s v="Pomona"/>
    <x v="1"/>
    <n v="91767"/>
    <x v="1"/>
    <s v="OFF-AR-10003514"/>
    <x v="1"/>
    <s v="Art"/>
    <s v="4009 Highlighters by Sanford"/>
    <x v="1342"/>
    <n v="9"/>
    <n v="0"/>
    <x v="1401"/>
    <x v="0"/>
  </r>
  <r>
    <n v="1513"/>
    <s v="CA-2019-112809"/>
    <x v="238"/>
    <d v="2019-08-22T00:00:00"/>
    <s v="Standard Class"/>
    <x v="154"/>
    <x v="154"/>
    <x v="0"/>
    <s v="United States"/>
    <s v="Dallas"/>
    <x v="5"/>
    <n v="75220"/>
    <x v="2"/>
    <s v="OFF-ST-10002276"/>
    <x v="1"/>
    <s v="Storage"/>
    <s v="Safco Steel Mobile File Cart"/>
    <x v="1343"/>
    <n v="3"/>
    <n v="0.2"/>
    <x v="1402"/>
    <x v="0"/>
  </r>
  <r>
    <n v="1514"/>
    <s v="CA-2019-112809"/>
    <x v="238"/>
    <d v="2019-08-22T00:00:00"/>
    <s v="Standard Class"/>
    <x v="154"/>
    <x v="154"/>
    <x v="0"/>
    <s v="United States"/>
    <s v="Dallas"/>
    <x v="5"/>
    <n v="75220"/>
    <x v="2"/>
    <s v="OFF-BI-10001098"/>
    <x v="1"/>
    <s v="Binders"/>
    <s v="Acco D-Ring Binder w/DublLock"/>
    <x v="1344"/>
    <n v="5"/>
    <n v="0.8"/>
    <x v="1403"/>
    <x v="0"/>
  </r>
  <r>
    <n v="1515"/>
    <s v="CA-2019-112809"/>
    <x v="238"/>
    <d v="2019-08-22T00:00:00"/>
    <s v="Standard Class"/>
    <x v="154"/>
    <x v="154"/>
    <x v="0"/>
    <s v="United States"/>
    <s v="Dallas"/>
    <x v="5"/>
    <n v="75220"/>
    <x v="2"/>
    <s v="OFF-BI-10001636"/>
    <x v="1"/>
    <s v="Binders"/>
    <s v="Ibico Plastic and Wire Spiral Binding Combs"/>
    <x v="1345"/>
    <n v="4"/>
    <n v="0.8"/>
    <x v="1404"/>
    <x v="0"/>
  </r>
  <r>
    <n v="1516"/>
    <s v="US-2019-160759"/>
    <x v="157"/>
    <d v="2019-12-17T00:00:00"/>
    <s v="Standard Class"/>
    <x v="482"/>
    <x v="482"/>
    <x v="0"/>
    <s v="United States"/>
    <s v="Philadelphia"/>
    <x v="9"/>
    <n v="19120"/>
    <x v="3"/>
    <s v="FUR-CH-10002961"/>
    <x v="0"/>
    <s v="Chairs"/>
    <s v="Leather Task Chair, Black"/>
    <x v="1346"/>
    <n v="1"/>
    <n v="0.3"/>
    <x v="1405"/>
    <x v="0"/>
  </r>
  <r>
    <n v="1517"/>
    <s v="CA-2019-148446"/>
    <x v="389"/>
    <d v="2019-12-14T00:00:00"/>
    <s v="Second Class"/>
    <x v="266"/>
    <x v="266"/>
    <x v="0"/>
    <s v="United States"/>
    <s v="North Las Vegas"/>
    <x v="33"/>
    <n v="89031"/>
    <x v="1"/>
    <s v="FUR-TA-10004256"/>
    <x v="0"/>
    <s v="Tables"/>
    <s v="Bretford “Just In Time” Height-Adjustable Multi-Task Work Tables"/>
    <x v="1347"/>
    <n v="4"/>
    <n v="0"/>
    <x v="1406"/>
    <x v="0"/>
  </r>
  <r>
    <n v="1518"/>
    <s v="CA-2016-111059"/>
    <x v="511"/>
    <d v="2016-02-06T00:00:00"/>
    <s v="Second Class"/>
    <x v="483"/>
    <x v="483"/>
    <x v="0"/>
    <s v="United States"/>
    <s v="Seattle"/>
    <x v="4"/>
    <n v="98105"/>
    <x v="1"/>
    <s v="OFF-BI-10004593"/>
    <x v="1"/>
    <s v="Binders"/>
    <s v="Ibico Laser Imprintable Binding System Covers"/>
    <x v="1348"/>
    <n v="2"/>
    <n v="0.2"/>
    <x v="1407"/>
    <x v="0"/>
  </r>
  <r>
    <n v="1519"/>
    <s v="CA-2016-111059"/>
    <x v="511"/>
    <d v="2016-02-06T00:00:00"/>
    <s v="Second Class"/>
    <x v="483"/>
    <x v="483"/>
    <x v="0"/>
    <s v="United States"/>
    <s v="Seattle"/>
    <x v="4"/>
    <n v="98105"/>
    <x v="1"/>
    <s v="OFF-BI-10002827"/>
    <x v="1"/>
    <s v="Binders"/>
    <s v="Avery Durable Poly Binders"/>
    <x v="1349"/>
    <n v="3"/>
    <n v="0.2"/>
    <x v="1408"/>
    <x v="0"/>
  </r>
  <r>
    <n v="1520"/>
    <s v="CA-2019-116204"/>
    <x v="512"/>
    <d v="2019-02-14T00:00:00"/>
    <s v="Second Class"/>
    <x v="100"/>
    <x v="100"/>
    <x v="1"/>
    <s v="United States"/>
    <s v="San Francisco"/>
    <x v="1"/>
    <n v="94110"/>
    <x v="1"/>
    <s v="OFF-BI-10001759"/>
    <x v="1"/>
    <s v="Binders"/>
    <s v="Acco Pressboard Covers with Storage Hooks, 14 7/8&quot; x 11&quot;, Dark Blue"/>
    <x v="1350"/>
    <n v="7"/>
    <n v="0.2"/>
    <x v="1409"/>
    <x v="0"/>
  </r>
  <r>
    <n v="1521"/>
    <s v="CA-2019-109946"/>
    <x v="513"/>
    <d v="2019-04-21T00:00:00"/>
    <s v="Standard Class"/>
    <x v="484"/>
    <x v="484"/>
    <x v="2"/>
    <s v="United States"/>
    <s v="Chicago"/>
    <x v="10"/>
    <n v="60610"/>
    <x v="2"/>
    <s v="OFF-AR-10001419"/>
    <x v="1"/>
    <s v="Art"/>
    <s v="Newell 325"/>
    <x v="1053"/>
    <n v="5"/>
    <n v="0.2"/>
    <x v="1410"/>
    <x v="0"/>
  </r>
  <r>
    <n v="1522"/>
    <s v="CA-2017-144806"/>
    <x v="401"/>
    <d v="2017-12-11T00:00:00"/>
    <s v="Standard Class"/>
    <x v="485"/>
    <x v="485"/>
    <x v="0"/>
    <s v="United States"/>
    <s v="Tucson"/>
    <x v="16"/>
    <n v="85705"/>
    <x v="1"/>
    <s v="FUR-FU-10002253"/>
    <x v="0"/>
    <s v="Furnishings"/>
    <s v="Howard Miller 13&quot; Diameter Pewter Finish Round Wall Clock"/>
    <x v="1351"/>
    <n v="6"/>
    <n v="0.2"/>
    <x v="1411"/>
    <x v="0"/>
  </r>
  <r>
    <n v="1523"/>
    <s v="CA-2017-144806"/>
    <x v="401"/>
    <d v="2017-12-11T00:00:00"/>
    <s v="Standard Class"/>
    <x v="485"/>
    <x v="485"/>
    <x v="0"/>
    <s v="United States"/>
    <s v="Tucson"/>
    <x v="16"/>
    <n v="85705"/>
    <x v="1"/>
    <s v="OFF-PA-10002586"/>
    <x v="1"/>
    <s v="Paper"/>
    <s v="Xerox 1970"/>
    <x v="548"/>
    <n v="5"/>
    <n v="0.2"/>
    <x v="1412"/>
    <x v="0"/>
  </r>
  <r>
    <n v="1524"/>
    <s v="CA-2017-144806"/>
    <x v="401"/>
    <d v="2017-12-11T00:00:00"/>
    <s v="Standard Class"/>
    <x v="485"/>
    <x v="485"/>
    <x v="0"/>
    <s v="United States"/>
    <s v="Tucson"/>
    <x v="16"/>
    <n v="85705"/>
    <x v="1"/>
    <s v="OFF-PA-10003039"/>
    <x v="1"/>
    <s v="Paper"/>
    <s v="Xerox 1960"/>
    <x v="658"/>
    <n v="8"/>
    <n v="0.2"/>
    <x v="1413"/>
    <x v="0"/>
  </r>
  <r>
    <n v="1525"/>
    <s v="CA-2017-144806"/>
    <x v="401"/>
    <d v="2017-12-11T00:00:00"/>
    <s v="Standard Class"/>
    <x v="485"/>
    <x v="485"/>
    <x v="0"/>
    <s v="United States"/>
    <s v="Tucson"/>
    <x v="16"/>
    <n v="85705"/>
    <x v="1"/>
    <s v="OFF-ST-10004804"/>
    <x v="1"/>
    <s v="Storage"/>
    <s v="Belkin 19&quot; Vented Equipment Shelf, Black"/>
    <x v="1352"/>
    <n v="6"/>
    <n v="0.2"/>
    <x v="1414"/>
    <x v="0"/>
  </r>
  <r>
    <n v="1526"/>
    <s v="CA-2017-144806"/>
    <x v="401"/>
    <d v="2017-12-11T00:00:00"/>
    <s v="Standard Class"/>
    <x v="485"/>
    <x v="485"/>
    <x v="0"/>
    <s v="United States"/>
    <s v="Tucson"/>
    <x v="16"/>
    <n v="85705"/>
    <x v="1"/>
    <s v="OFF-AR-10004042"/>
    <x v="1"/>
    <s v="Art"/>
    <s v="BOSTON Model 1800 Electric Pencil Sharpeners, Putty/Woodgrain"/>
    <x v="31"/>
    <n v="6"/>
    <n v="0.2"/>
    <x v="31"/>
    <x v="0"/>
  </r>
  <r>
    <n v="1527"/>
    <s v="CA-2018-122392"/>
    <x v="405"/>
    <d v="2018-07-27T00:00:00"/>
    <s v="Standard Class"/>
    <x v="170"/>
    <x v="170"/>
    <x v="0"/>
    <s v="United States"/>
    <s v="Allentown"/>
    <x v="9"/>
    <n v="18103"/>
    <x v="3"/>
    <s v="OFF-AR-10002221"/>
    <x v="1"/>
    <s v="Art"/>
    <s v="12 Colored Short Pencils"/>
    <x v="1353"/>
    <n v="2"/>
    <n v="0.2"/>
    <x v="1415"/>
    <x v="0"/>
  </r>
  <r>
    <n v="1528"/>
    <s v="CA-2018-122392"/>
    <x v="405"/>
    <d v="2018-07-27T00:00:00"/>
    <s v="Standard Class"/>
    <x v="170"/>
    <x v="170"/>
    <x v="0"/>
    <s v="United States"/>
    <s v="Allentown"/>
    <x v="9"/>
    <n v="18103"/>
    <x v="3"/>
    <s v="FUR-FU-10002456"/>
    <x v="0"/>
    <s v="Furnishings"/>
    <s v="Master Caster Door Stop, Large Neon Orange"/>
    <x v="25"/>
    <n v="2"/>
    <n v="0.2"/>
    <x v="1416"/>
    <x v="0"/>
  </r>
  <r>
    <n v="1529"/>
    <s v="CA-2017-148432"/>
    <x v="209"/>
    <d v="2017-11-10T00:00:00"/>
    <s v="Second Class"/>
    <x v="305"/>
    <x v="305"/>
    <x v="1"/>
    <s v="United States"/>
    <s v="Newark"/>
    <x v="13"/>
    <n v="19711"/>
    <x v="3"/>
    <s v="OFF-FA-10004968"/>
    <x v="1"/>
    <s v="Fasteners"/>
    <s v="Rubber Band Ball"/>
    <x v="1354"/>
    <n v="7"/>
    <n v="0"/>
    <x v="1417"/>
    <x v="0"/>
  </r>
  <r>
    <n v="1530"/>
    <s v="CA-2017-148432"/>
    <x v="209"/>
    <d v="2017-11-10T00:00:00"/>
    <s v="Second Class"/>
    <x v="305"/>
    <x v="305"/>
    <x v="1"/>
    <s v="United States"/>
    <s v="Newark"/>
    <x v="13"/>
    <n v="19711"/>
    <x v="3"/>
    <s v="OFF-PA-10001274"/>
    <x v="1"/>
    <s v="Paper"/>
    <s v="Loose Memo Sheets"/>
    <x v="549"/>
    <n v="2"/>
    <n v="0"/>
    <x v="1418"/>
    <x v="0"/>
  </r>
  <r>
    <n v="1531"/>
    <s v="CA-2017-103793"/>
    <x v="514"/>
    <d v="2017-03-31T00:00:00"/>
    <s v="Standard Class"/>
    <x v="296"/>
    <x v="296"/>
    <x v="1"/>
    <s v="United States"/>
    <s v="Miami"/>
    <x v="2"/>
    <n v="33142"/>
    <x v="0"/>
    <s v="OFF-PA-10001125"/>
    <x v="1"/>
    <s v="Paper"/>
    <s v="Xerox 1988"/>
    <x v="1355"/>
    <n v="3"/>
    <n v="0.2"/>
    <x v="1419"/>
    <x v="0"/>
  </r>
  <r>
    <n v="1532"/>
    <s v="CA-2019-159884"/>
    <x v="515"/>
    <d v="2019-09-05T00:00:00"/>
    <s v="Standard Class"/>
    <x v="223"/>
    <x v="223"/>
    <x v="0"/>
    <s v="United States"/>
    <s v="Tempe"/>
    <x v="16"/>
    <n v="85281"/>
    <x v="1"/>
    <s v="OFF-ST-10000344"/>
    <x v="1"/>
    <s v="Storage"/>
    <s v="Neat Ideas Personal Hanging Folder Files, Black"/>
    <x v="1356"/>
    <n v="1"/>
    <n v="0.2"/>
    <x v="1420"/>
    <x v="0"/>
  </r>
  <r>
    <n v="1533"/>
    <s v="CA-2019-159884"/>
    <x v="515"/>
    <d v="2019-09-05T00:00:00"/>
    <s v="Standard Class"/>
    <x v="223"/>
    <x v="223"/>
    <x v="0"/>
    <s v="United States"/>
    <s v="Tempe"/>
    <x v="16"/>
    <n v="85281"/>
    <x v="1"/>
    <s v="OFF-FA-10000585"/>
    <x v="1"/>
    <s v="Fasteners"/>
    <s v="OIC Bulk Pack Metal Binder Clips"/>
    <x v="1357"/>
    <n v="3"/>
    <n v="0.2"/>
    <x v="1421"/>
    <x v="0"/>
  </r>
  <r>
    <n v="1534"/>
    <s v="CA-2018-139885"/>
    <x v="429"/>
    <d v="2018-12-08T00:00:00"/>
    <s v="Standard Class"/>
    <x v="225"/>
    <x v="225"/>
    <x v="1"/>
    <s v="United States"/>
    <s v="New York City"/>
    <x v="15"/>
    <n v="10035"/>
    <x v="3"/>
    <s v="OFF-ST-10003324"/>
    <x v="1"/>
    <s v="Storage"/>
    <s v="Belkin OmniView SE Rackmount Kit"/>
    <x v="1358"/>
    <n v="6"/>
    <n v="0"/>
    <x v="232"/>
    <x v="0"/>
  </r>
  <r>
    <n v="1535"/>
    <s v="CA-2019-124086"/>
    <x v="516"/>
    <d v="2019-02-14T00:00:00"/>
    <s v="Standard Class"/>
    <x v="486"/>
    <x v="486"/>
    <x v="2"/>
    <s v="United States"/>
    <s v="Laguna Niguel"/>
    <x v="1"/>
    <n v="92677"/>
    <x v="1"/>
    <s v="FUR-BO-10004015"/>
    <x v="0"/>
    <s v="Bookcases"/>
    <s v="Bush Andora Bookcase, Maple/Graphite Gray Finish"/>
    <x v="1359"/>
    <n v="2"/>
    <n v="0.15"/>
    <x v="1422"/>
    <x v="0"/>
  </r>
  <r>
    <n v="1536"/>
    <s v="CA-2018-112389"/>
    <x v="517"/>
    <d v="2018-11-02T00:00:00"/>
    <s v="Standard Class"/>
    <x v="487"/>
    <x v="487"/>
    <x v="1"/>
    <s v="United States"/>
    <s v="Bridgeton"/>
    <x v="30"/>
    <n v="8302"/>
    <x v="3"/>
    <s v="OFF-ST-10000419"/>
    <x v="1"/>
    <s v="Storage"/>
    <s v="Rogers Jumbo File, Granite"/>
    <x v="1360"/>
    <n v="3"/>
    <n v="0"/>
    <x v="1423"/>
    <x v="0"/>
  </r>
  <r>
    <n v="1537"/>
    <s v="CA-2018-112389"/>
    <x v="517"/>
    <d v="2018-11-02T00:00:00"/>
    <s v="Standard Class"/>
    <x v="487"/>
    <x v="487"/>
    <x v="1"/>
    <s v="United States"/>
    <s v="Bridgeton"/>
    <x v="30"/>
    <n v="8302"/>
    <x v="3"/>
    <s v="OFF-AP-10001626"/>
    <x v="1"/>
    <s v="Appliances"/>
    <s v="Commercial WindTunnel Clean Air Upright Vacuum, Replacement Belts, Filtration Bags"/>
    <x v="1361"/>
    <n v="3"/>
    <n v="0"/>
    <x v="1424"/>
    <x v="0"/>
  </r>
  <r>
    <n v="1538"/>
    <s v="CA-2019-121888"/>
    <x v="175"/>
    <d v="2019-09-17T00:00:00"/>
    <s v="Second Class"/>
    <x v="488"/>
    <x v="488"/>
    <x v="0"/>
    <s v="United States"/>
    <s v="Everett"/>
    <x v="31"/>
    <n v="2149"/>
    <x v="3"/>
    <s v="TEC-PH-10000439"/>
    <x v="2"/>
    <s v="Phones"/>
    <s v="GE DSL Phone Line Filter"/>
    <x v="1362"/>
    <n v="1"/>
    <n v="0"/>
    <x v="1425"/>
    <x v="0"/>
  </r>
  <r>
    <n v="1539"/>
    <s v="CA-2019-121888"/>
    <x v="175"/>
    <d v="2019-09-17T00:00:00"/>
    <s v="Second Class"/>
    <x v="488"/>
    <x v="488"/>
    <x v="0"/>
    <s v="United States"/>
    <s v="Everett"/>
    <x v="31"/>
    <n v="2149"/>
    <x v="3"/>
    <s v="OFF-AR-10003478"/>
    <x v="1"/>
    <s v="Art"/>
    <s v="Avery Hi-Liter EverBold Pen Style Fluorescent Highlighters, 4/Pack"/>
    <x v="1363"/>
    <n v="2"/>
    <n v="0"/>
    <x v="1426"/>
    <x v="0"/>
  </r>
  <r>
    <n v="1540"/>
    <s v="CA-2019-121888"/>
    <x v="175"/>
    <d v="2019-09-17T00:00:00"/>
    <s v="Second Class"/>
    <x v="488"/>
    <x v="488"/>
    <x v="0"/>
    <s v="United States"/>
    <s v="Everett"/>
    <x v="31"/>
    <n v="2149"/>
    <x v="3"/>
    <s v="FUR-BO-10002545"/>
    <x v="0"/>
    <s v="Bookcases"/>
    <s v="Atlantic Metals Mobile 3-Shelf Bookcases, Custom Colors"/>
    <x v="1364"/>
    <n v="3"/>
    <n v="0"/>
    <x v="1427"/>
    <x v="0"/>
  </r>
  <r>
    <n v="1541"/>
    <s v="CA-2019-121888"/>
    <x v="175"/>
    <d v="2019-09-17T00:00:00"/>
    <s v="Second Class"/>
    <x v="488"/>
    <x v="488"/>
    <x v="0"/>
    <s v="United States"/>
    <s v="Everett"/>
    <x v="31"/>
    <n v="2149"/>
    <x v="3"/>
    <s v="OFF-BI-10001765"/>
    <x v="1"/>
    <s v="Binders"/>
    <s v="Wilson Jones Heavy-Duty Casebound Ring Binders with Metal Hinges"/>
    <x v="1365"/>
    <n v="7"/>
    <n v="0"/>
    <x v="1428"/>
    <x v="0"/>
  </r>
  <r>
    <n v="1542"/>
    <s v="CA-2016-166884"/>
    <x v="518"/>
    <d v="2016-03-16T00:00:00"/>
    <s v="Second Class"/>
    <x v="237"/>
    <x v="237"/>
    <x v="0"/>
    <s v="United States"/>
    <s v="Columbus"/>
    <x v="24"/>
    <n v="43229"/>
    <x v="3"/>
    <s v="FUR-FU-10003981"/>
    <x v="0"/>
    <s v="Furnishings"/>
    <s v="Eldon Wave Desk Accessories"/>
    <x v="1366"/>
    <n v="5"/>
    <n v="0.2"/>
    <x v="1429"/>
    <x v="0"/>
  </r>
  <r>
    <n v="1543"/>
    <s v="CA-2016-166884"/>
    <x v="518"/>
    <d v="2016-03-16T00:00:00"/>
    <s v="Second Class"/>
    <x v="237"/>
    <x v="237"/>
    <x v="0"/>
    <s v="United States"/>
    <s v="Columbus"/>
    <x v="24"/>
    <n v="43229"/>
    <x v="3"/>
    <s v="OFF-FA-10001561"/>
    <x v="1"/>
    <s v="Fasteners"/>
    <s v="Stockwell Push Pins"/>
    <x v="1367"/>
    <n v="6"/>
    <n v="0.2"/>
    <x v="1430"/>
    <x v="0"/>
  </r>
  <r>
    <n v="1544"/>
    <s v="CA-2016-107181"/>
    <x v="519"/>
    <d v="2016-02-08T00:00:00"/>
    <s v="Standard Class"/>
    <x v="489"/>
    <x v="489"/>
    <x v="2"/>
    <s v="United States"/>
    <s v="San Diego"/>
    <x v="1"/>
    <n v="92024"/>
    <x v="1"/>
    <s v="OFF-BI-10004230"/>
    <x v="1"/>
    <s v="Binders"/>
    <s v="GBC Recycled Grain Textured Covers"/>
    <x v="1368"/>
    <n v="3"/>
    <n v="0.2"/>
    <x v="1431"/>
    <x v="0"/>
  </r>
  <r>
    <n v="1545"/>
    <s v="CA-2016-107181"/>
    <x v="519"/>
    <d v="2016-02-08T00:00:00"/>
    <s v="Standard Class"/>
    <x v="489"/>
    <x v="489"/>
    <x v="2"/>
    <s v="United States"/>
    <s v="San Diego"/>
    <x v="1"/>
    <n v="92024"/>
    <x v="1"/>
    <s v="OFF-PA-10000350"/>
    <x v="1"/>
    <s v="Paper"/>
    <s v="Message Book, Standard Line &quot;While You Were Out&quot;, 5 1/2&quot; X 4&quot;, 200 Sets/Book"/>
    <x v="1369"/>
    <n v="4"/>
    <n v="0"/>
    <x v="1432"/>
    <x v="0"/>
  </r>
  <r>
    <n v="1546"/>
    <s v="CA-2016-150245"/>
    <x v="520"/>
    <d v="2017-01-04T00:00:00"/>
    <s v="Second Class"/>
    <x v="331"/>
    <x v="331"/>
    <x v="1"/>
    <s v="United States"/>
    <s v="Watertown"/>
    <x v="15"/>
    <n v="13601"/>
    <x v="3"/>
    <s v="FUR-BO-10002613"/>
    <x v="0"/>
    <s v="Bookcases"/>
    <s v="Atlantic Metals Mobile 4-Shelf Bookcases, Custom Colors"/>
    <x v="1370"/>
    <n v="7"/>
    <n v="0.2"/>
    <x v="1433"/>
    <x v="0"/>
  </r>
  <r>
    <n v="1547"/>
    <s v="CA-2017-111395"/>
    <x v="521"/>
    <d v="2017-11-27T00:00:00"/>
    <s v="Standard Class"/>
    <x v="146"/>
    <x v="146"/>
    <x v="1"/>
    <s v="United States"/>
    <s v="San Antonio"/>
    <x v="5"/>
    <n v="78207"/>
    <x v="2"/>
    <s v="OFF-PA-10000994"/>
    <x v="1"/>
    <s v="Paper"/>
    <s v="Xerox 1915"/>
    <x v="763"/>
    <n v="4"/>
    <n v="0.2"/>
    <x v="785"/>
    <x v="0"/>
  </r>
  <r>
    <n v="1548"/>
    <s v="CA-2017-111395"/>
    <x v="521"/>
    <d v="2017-11-27T00:00:00"/>
    <s v="Standard Class"/>
    <x v="146"/>
    <x v="146"/>
    <x v="1"/>
    <s v="United States"/>
    <s v="San Antonio"/>
    <x v="5"/>
    <n v="78207"/>
    <x v="2"/>
    <s v="OFF-BI-10002867"/>
    <x v="1"/>
    <s v="Binders"/>
    <s v="GBC Recycled Regency Composition Covers"/>
    <x v="1371"/>
    <n v="2"/>
    <n v="0.8"/>
    <x v="1434"/>
    <x v="0"/>
  </r>
  <r>
    <n v="1549"/>
    <s v="CA-2017-111395"/>
    <x v="521"/>
    <d v="2017-11-27T00:00:00"/>
    <s v="Standard Class"/>
    <x v="146"/>
    <x v="146"/>
    <x v="1"/>
    <s v="United States"/>
    <s v="San Antonio"/>
    <x v="5"/>
    <n v="78207"/>
    <x v="2"/>
    <s v="OFF-ST-10001291"/>
    <x v="1"/>
    <s v="Storage"/>
    <s v="Tenex Personal Self-Stacking Standard File Box, Black/Gray"/>
    <x v="1372"/>
    <n v="2"/>
    <n v="0.2"/>
    <x v="1435"/>
    <x v="0"/>
  </r>
  <r>
    <n v="1550"/>
    <s v="CA-2016-134278"/>
    <x v="522"/>
    <d v="2016-07-08T00:00:00"/>
    <s v="First Class"/>
    <x v="212"/>
    <x v="212"/>
    <x v="0"/>
    <s v="United States"/>
    <s v="New York City"/>
    <x v="15"/>
    <n v="10011"/>
    <x v="3"/>
    <s v="TEC-CO-10001046"/>
    <x v="2"/>
    <s v="Copiers"/>
    <s v="Canon Imageclass D680 Copier / Fax"/>
    <x v="1373"/>
    <n v="1"/>
    <n v="0.2"/>
    <x v="1436"/>
    <x v="0"/>
  </r>
  <r>
    <n v="1551"/>
    <s v="US-2019-124926"/>
    <x v="38"/>
    <d v="2019-11-18T00:00:00"/>
    <s v="Second Class"/>
    <x v="467"/>
    <x v="467"/>
    <x v="2"/>
    <s v="United States"/>
    <s v="Houston"/>
    <x v="5"/>
    <n v="77095"/>
    <x v="2"/>
    <s v="OFF-AP-10004868"/>
    <x v="1"/>
    <s v="Appliances"/>
    <s v="Hoover Commercial Soft Guard Upright Vacuum And Disposable Filtration Bags"/>
    <x v="1374"/>
    <n v="6"/>
    <n v="0.8"/>
    <x v="1437"/>
    <x v="0"/>
  </r>
  <r>
    <n v="1552"/>
    <s v="CA-2018-159345"/>
    <x v="26"/>
    <d v="2018-06-22T00:00:00"/>
    <s v="Standard Class"/>
    <x v="490"/>
    <x v="490"/>
    <x v="0"/>
    <s v="United States"/>
    <s v="San Diego"/>
    <x v="1"/>
    <n v="92024"/>
    <x v="1"/>
    <s v="OFF-PA-10000806"/>
    <x v="1"/>
    <s v="Paper"/>
    <s v="Xerox 1934"/>
    <x v="1375"/>
    <n v="2"/>
    <n v="0"/>
    <x v="1438"/>
    <x v="1"/>
  </r>
  <r>
    <n v="1553"/>
    <s v="CA-2016-130274"/>
    <x v="523"/>
    <d v="2016-05-05T00:00:00"/>
    <s v="First Class"/>
    <x v="185"/>
    <x v="185"/>
    <x v="2"/>
    <s v="United States"/>
    <s v="Appleton"/>
    <x v="6"/>
    <n v="54915"/>
    <x v="2"/>
    <s v="OFF-LA-10002195"/>
    <x v="1"/>
    <s v="Labels"/>
    <s v="Avery 481"/>
    <x v="748"/>
    <n v="7"/>
    <n v="0"/>
    <x v="767"/>
    <x v="0"/>
  </r>
  <r>
    <n v="1554"/>
    <s v="CA-2019-158386"/>
    <x v="524"/>
    <d v="2019-10-21T00:00:00"/>
    <s v="Standard Class"/>
    <x v="491"/>
    <x v="491"/>
    <x v="0"/>
    <s v="United States"/>
    <s v="Richmond"/>
    <x v="0"/>
    <n v="40475"/>
    <x v="0"/>
    <s v="OFF-BI-10003719"/>
    <x v="1"/>
    <s v="Binders"/>
    <s v="Large Capacity Hanging Post Binders"/>
    <x v="1376"/>
    <n v="5"/>
    <n v="0"/>
    <x v="1439"/>
    <x v="0"/>
  </r>
  <r>
    <n v="1555"/>
    <s v="CA-2017-111507"/>
    <x v="525"/>
    <d v="2017-02-13T00:00:00"/>
    <s v="Standard Class"/>
    <x v="100"/>
    <x v="100"/>
    <x v="1"/>
    <s v="United States"/>
    <s v="Bellevue"/>
    <x v="4"/>
    <n v="98006"/>
    <x v="1"/>
    <s v="OFF-AR-10001315"/>
    <x v="1"/>
    <s v="Art"/>
    <s v="Newell 310"/>
    <x v="267"/>
    <n v="3"/>
    <n v="0"/>
    <x v="1440"/>
    <x v="0"/>
  </r>
  <r>
    <n v="1556"/>
    <s v="CA-2019-120761"/>
    <x v="507"/>
    <d v="2019-09-08T00:00:00"/>
    <s v="Standard Class"/>
    <x v="492"/>
    <x v="492"/>
    <x v="0"/>
    <s v="United States"/>
    <s v="Long Beach"/>
    <x v="15"/>
    <n v="11561"/>
    <x v="3"/>
    <s v="TEC-AC-10000171"/>
    <x v="2"/>
    <s v="Accessories"/>
    <s v="Verbatim 25 GB 6x Blu-ray Single Layer Recordable Disc, 25/Pack"/>
    <x v="1377"/>
    <n v="4"/>
    <n v="0"/>
    <x v="1441"/>
    <x v="0"/>
  </r>
  <r>
    <n v="1557"/>
    <s v="CA-2018-109176"/>
    <x v="195"/>
    <d v="2018-05-15T00:00:00"/>
    <s v="Standard Class"/>
    <x v="493"/>
    <x v="493"/>
    <x v="0"/>
    <s v="United States"/>
    <s v="Philadelphia"/>
    <x v="9"/>
    <n v="19140"/>
    <x v="3"/>
    <s v="OFF-EN-10003134"/>
    <x v="1"/>
    <s v="Envelopes"/>
    <s v="Staple envelope"/>
    <x v="564"/>
    <n v="1"/>
    <n v="0.2"/>
    <x v="1442"/>
    <x v="0"/>
  </r>
  <r>
    <n v="1558"/>
    <s v="CA-2018-109176"/>
    <x v="195"/>
    <d v="2018-05-15T00:00:00"/>
    <s v="Standard Class"/>
    <x v="493"/>
    <x v="493"/>
    <x v="0"/>
    <s v="United States"/>
    <s v="Philadelphia"/>
    <x v="9"/>
    <n v="19140"/>
    <x v="3"/>
    <s v="OFF-AR-10001955"/>
    <x v="1"/>
    <s v="Art"/>
    <s v="Newell 319"/>
    <x v="1378"/>
    <n v="5"/>
    <n v="0.2"/>
    <x v="1443"/>
    <x v="0"/>
  </r>
  <r>
    <n v="1559"/>
    <s v="CA-2017-112116"/>
    <x v="199"/>
    <d v="2017-03-18T00:00:00"/>
    <s v="Second Class"/>
    <x v="188"/>
    <x v="188"/>
    <x v="0"/>
    <s v="United States"/>
    <s v="Seattle"/>
    <x v="4"/>
    <n v="98103"/>
    <x v="1"/>
    <s v="FUR-TA-10001039"/>
    <x v="0"/>
    <s v="Tables"/>
    <s v="KI Adjustable-Height Table"/>
    <x v="1379"/>
    <n v="2"/>
    <n v="0"/>
    <x v="1444"/>
    <x v="0"/>
  </r>
  <r>
    <n v="1560"/>
    <s v="CA-2018-126809"/>
    <x v="526"/>
    <d v="2018-04-13T00:00:00"/>
    <s v="Standard Class"/>
    <x v="494"/>
    <x v="494"/>
    <x v="1"/>
    <s v="United States"/>
    <s v="Seattle"/>
    <x v="4"/>
    <n v="98103"/>
    <x v="1"/>
    <s v="OFF-BI-10003712"/>
    <x v="1"/>
    <s v="Binders"/>
    <s v="Acco Pressboard Covers with Storage Hooks, 14 7/8&quot; x 11&quot;, Light Blue"/>
    <x v="1380"/>
    <n v="9"/>
    <n v="0.2"/>
    <x v="1445"/>
    <x v="0"/>
  </r>
  <r>
    <n v="1561"/>
    <s v="CA-2016-105172"/>
    <x v="527"/>
    <d v="2016-04-09T00:00:00"/>
    <s v="Standard Class"/>
    <x v="324"/>
    <x v="324"/>
    <x v="2"/>
    <s v="United States"/>
    <s v="San Francisco"/>
    <x v="1"/>
    <n v="94109"/>
    <x v="1"/>
    <s v="OFF-LA-10001641"/>
    <x v="1"/>
    <s v="Labels"/>
    <s v="Avery 518"/>
    <x v="1381"/>
    <n v="6"/>
    <n v="0"/>
    <x v="1446"/>
    <x v="0"/>
  </r>
  <r>
    <n v="1562"/>
    <s v="CA-2019-107293"/>
    <x v="528"/>
    <d v="2019-09-06T00:00:00"/>
    <s v="First Class"/>
    <x v="37"/>
    <x v="37"/>
    <x v="2"/>
    <s v="United States"/>
    <s v="Seattle"/>
    <x v="4"/>
    <n v="98115"/>
    <x v="1"/>
    <s v="OFF-AR-10003732"/>
    <x v="1"/>
    <s v="Art"/>
    <s v="Newell 333"/>
    <x v="1104"/>
    <n v="1"/>
    <n v="0"/>
    <x v="1146"/>
    <x v="0"/>
  </r>
  <r>
    <n v="1563"/>
    <s v="US-2019-102890"/>
    <x v="160"/>
    <d v="2019-06-30T00:00:00"/>
    <s v="Same Day"/>
    <x v="495"/>
    <x v="495"/>
    <x v="0"/>
    <s v="United States"/>
    <s v="New York City"/>
    <x v="15"/>
    <n v="10011"/>
    <x v="3"/>
    <s v="FUR-TA-10000577"/>
    <x v="0"/>
    <s v="Tables"/>
    <s v="Bretford CR4500 Series Slim Rectangular Table"/>
    <x v="24"/>
    <n v="5"/>
    <n v="0.4"/>
    <x v="1447"/>
    <x v="0"/>
  </r>
  <r>
    <n v="1564"/>
    <s v="CA-2017-158554"/>
    <x v="529"/>
    <d v="2017-11-09T00:00:00"/>
    <s v="Same Day"/>
    <x v="496"/>
    <x v="496"/>
    <x v="0"/>
    <s v="United States"/>
    <s v="Philadelphia"/>
    <x v="9"/>
    <n v="19134"/>
    <x v="3"/>
    <s v="OFF-PA-10004000"/>
    <x v="1"/>
    <s v="Paper"/>
    <s v="While You Were Out Pads, 50 per Pad, 4 x 5 1/4, Green Cycle"/>
    <x v="1382"/>
    <n v="3"/>
    <n v="0.2"/>
    <x v="1448"/>
    <x v="0"/>
  </r>
  <r>
    <n v="1565"/>
    <s v="CA-2016-116239"/>
    <x v="530"/>
    <d v="2016-03-04T00:00:00"/>
    <s v="Same Day"/>
    <x v="52"/>
    <x v="52"/>
    <x v="0"/>
    <s v="United States"/>
    <s v="Columbia"/>
    <x v="20"/>
    <n v="29203"/>
    <x v="0"/>
    <s v="OFF-ST-10001370"/>
    <x v="1"/>
    <s v="Storage"/>
    <s v="Sensible Storage WireTech Storage Systems"/>
    <x v="1383"/>
    <n v="5"/>
    <n v="0"/>
    <x v="1449"/>
    <x v="0"/>
  </r>
  <r>
    <n v="1566"/>
    <s v="CA-2017-132101"/>
    <x v="531"/>
    <d v="2017-03-25T00:00:00"/>
    <s v="Standard Class"/>
    <x v="270"/>
    <x v="270"/>
    <x v="2"/>
    <s v="United States"/>
    <s v="Seattle"/>
    <x v="4"/>
    <n v="98105"/>
    <x v="1"/>
    <s v="TEC-PH-10004539"/>
    <x v="2"/>
    <s v="Phones"/>
    <s v="Wireless Extenders zBoost YX545 SOHO Signal Booster"/>
    <x v="1384"/>
    <n v="3"/>
    <n v="0.2"/>
    <x v="1450"/>
    <x v="0"/>
  </r>
  <r>
    <n v="1567"/>
    <s v="CA-2017-129112"/>
    <x v="239"/>
    <d v="2017-11-30T00:00:00"/>
    <s v="First Class"/>
    <x v="497"/>
    <x v="497"/>
    <x v="0"/>
    <s v="United States"/>
    <s v="Allen"/>
    <x v="5"/>
    <n v="75002"/>
    <x v="2"/>
    <s v="TEC-AC-10003038"/>
    <x v="2"/>
    <s v="Accessories"/>
    <s v="Kingston Digital DataTraveler 16GB USB 2.0"/>
    <x v="1385"/>
    <n v="3"/>
    <n v="0.2"/>
    <x v="1451"/>
    <x v="0"/>
  </r>
  <r>
    <n v="1568"/>
    <s v="CA-2017-129112"/>
    <x v="239"/>
    <d v="2017-11-30T00:00:00"/>
    <s v="First Class"/>
    <x v="497"/>
    <x v="497"/>
    <x v="0"/>
    <s v="United States"/>
    <s v="Allen"/>
    <x v="5"/>
    <n v="75002"/>
    <x v="2"/>
    <s v="OFF-BI-10000088"/>
    <x v="1"/>
    <s v="Binders"/>
    <s v="GBC Imprintable Covers"/>
    <x v="1386"/>
    <n v="4"/>
    <n v="0.8"/>
    <x v="1452"/>
    <x v="0"/>
  </r>
  <r>
    <n v="1569"/>
    <s v="US-2019-152002"/>
    <x v="532"/>
    <d v="2019-06-11T00:00:00"/>
    <s v="Same Day"/>
    <x v="231"/>
    <x v="231"/>
    <x v="0"/>
    <s v="United States"/>
    <s v="Los Angeles"/>
    <x v="1"/>
    <n v="90004"/>
    <x v="1"/>
    <s v="OFF-PA-10000357"/>
    <x v="1"/>
    <s v="Paper"/>
    <s v="White Dual Perf Computer Printout Paper, 2700 Sheets, 1 Part, Heavyweight, 20 lbs., 14 7/8 x 11"/>
    <x v="1247"/>
    <n v="3"/>
    <n v="0"/>
    <x v="1295"/>
    <x v="0"/>
  </r>
  <r>
    <n v="1570"/>
    <s v="CA-2019-165029"/>
    <x v="200"/>
    <d v="2019-11-30T00:00:00"/>
    <s v="Standard Class"/>
    <x v="340"/>
    <x v="340"/>
    <x v="1"/>
    <s v="United States"/>
    <s v="Atlanta"/>
    <x v="32"/>
    <n v="30318"/>
    <x v="0"/>
    <s v="OFF-AR-10003504"/>
    <x v="1"/>
    <s v="Art"/>
    <s v="Newell 347"/>
    <x v="1387"/>
    <n v="3"/>
    <n v="0"/>
    <x v="1453"/>
    <x v="0"/>
  </r>
  <r>
    <n v="1571"/>
    <s v="US-2016-157385"/>
    <x v="533"/>
    <d v="2016-11-25T00:00:00"/>
    <s v="First Class"/>
    <x v="183"/>
    <x v="183"/>
    <x v="0"/>
    <s v="United States"/>
    <s v="Los Angeles"/>
    <x v="1"/>
    <n v="90004"/>
    <x v="1"/>
    <s v="FUR-CH-10000863"/>
    <x v="0"/>
    <s v="Chairs"/>
    <s v="Novimex Swivel Fabric Task Chair"/>
    <x v="891"/>
    <n v="5"/>
    <n v="0.2"/>
    <x v="1454"/>
    <x v="0"/>
  </r>
  <r>
    <n v="1572"/>
    <s v="US-2016-157385"/>
    <x v="533"/>
    <d v="2016-11-25T00:00:00"/>
    <s v="First Class"/>
    <x v="183"/>
    <x v="183"/>
    <x v="0"/>
    <s v="United States"/>
    <s v="Los Angeles"/>
    <x v="1"/>
    <n v="90004"/>
    <x v="1"/>
    <s v="OFF-EN-10003160"/>
    <x v="1"/>
    <s v="Envelopes"/>
    <s v="Pastel Pink Envelopes"/>
    <x v="1388"/>
    <n v="3"/>
    <n v="0"/>
    <x v="1455"/>
    <x v="0"/>
  </r>
  <r>
    <n v="1573"/>
    <s v="US-2016-157385"/>
    <x v="533"/>
    <d v="2016-11-25T00:00:00"/>
    <s v="First Class"/>
    <x v="183"/>
    <x v="183"/>
    <x v="0"/>
    <s v="United States"/>
    <s v="Los Angeles"/>
    <x v="1"/>
    <n v="90004"/>
    <x v="1"/>
    <s v="TEC-AC-10003280"/>
    <x v="2"/>
    <s v="Accessories"/>
    <s v="Belkin F8E887 USB Wired Ergonomic Keyboard"/>
    <x v="809"/>
    <n v="1"/>
    <n v="0"/>
    <x v="1456"/>
    <x v="0"/>
  </r>
  <r>
    <n v="1574"/>
    <s v="US-2016-157385"/>
    <x v="533"/>
    <d v="2016-11-25T00:00:00"/>
    <s v="First Class"/>
    <x v="183"/>
    <x v="183"/>
    <x v="0"/>
    <s v="United States"/>
    <s v="Los Angeles"/>
    <x v="1"/>
    <n v="90004"/>
    <x v="1"/>
    <s v="FUR-CH-10000595"/>
    <x v="0"/>
    <s v="Chairs"/>
    <s v="Safco Contoured Stacking Chairs"/>
    <x v="1389"/>
    <n v="2"/>
    <n v="0.2"/>
    <x v="1457"/>
    <x v="0"/>
  </r>
  <r>
    <n v="1575"/>
    <s v="CA-2016-101602"/>
    <x v="534"/>
    <d v="2016-12-18T00:00:00"/>
    <s v="First Class"/>
    <x v="498"/>
    <x v="498"/>
    <x v="0"/>
    <s v="United States"/>
    <s v="El Paso"/>
    <x v="5"/>
    <n v="79907"/>
    <x v="2"/>
    <s v="TEC-PH-10000169"/>
    <x v="2"/>
    <s v="Phones"/>
    <s v="ARKON Windshield Dashboard Air Vent Car Mount Holder"/>
    <x v="1390"/>
    <n v="3"/>
    <n v="0.2"/>
    <x v="1458"/>
    <x v="0"/>
  </r>
  <r>
    <n v="1576"/>
    <s v="CA-2016-101602"/>
    <x v="534"/>
    <d v="2016-12-18T00:00:00"/>
    <s v="First Class"/>
    <x v="498"/>
    <x v="498"/>
    <x v="0"/>
    <s v="United States"/>
    <s v="El Paso"/>
    <x v="5"/>
    <n v="79907"/>
    <x v="2"/>
    <s v="FUR-CH-10004675"/>
    <x v="0"/>
    <s v="Chairs"/>
    <s v="Lifetime Advantage Folding Chairs, 4/Carton"/>
    <x v="1391"/>
    <n v="5"/>
    <n v="0.3"/>
    <x v="1459"/>
    <x v="0"/>
  </r>
  <r>
    <n v="1577"/>
    <s v="CA-2018-109057"/>
    <x v="183"/>
    <d v="2018-04-27T00:00:00"/>
    <s v="Standard Class"/>
    <x v="499"/>
    <x v="499"/>
    <x v="2"/>
    <s v="United States"/>
    <s v="Aurora"/>
    <x v="10"/>
    <n v="60505"/>
    <x v="2"/>
    <s v="OFF-ST-10002406"/>
    <x v="1"/>
    <s v="Storage"/>
    <s v="Pizazz Global Quick File"/>
    <x v="1392"/>
    <n v="2"/>
    <n v="0.2"/>
    <x v="1460"/>
    <x v="0"/>
  </r>
  <r>
    <n v="1578"/>
    <s v="CA-2018-154403"/>
    <x v="454"/>
    <d v="2018-05-27T00:00:00"/>
    <s v="Standard Class"/>
    <x v="399"/>
    <x v="399"/>
    <x v="2"/>
    <s v="United States"/>
    <s v="Florence"/>
    <x v="19"/>
    <n v="35630"/>
    <x v="0"/>
    <s v="OFF-PA-10001526"/>
    <x v="1"/>
    <s v="Paper"/>
    <s v="Xerox 1949"/>
    <x v="1393"/>
    <n v="1"/>
    <n v="0"/>
    <x v="1461"/>
    <x v="0"/>
  </r>
  <r>
    <n v="1579"/>
    <s v="CA-2018-102456"/>
    <x v="535"/>
    <d v="2018-03-01T00:00:00"/>
    <s v="First Class"/>
    <x v="297"/>
    <x v="297"/>
    <x v="0"/>
    <s v="United States"/>
    <s v="New York City"/>
    <x v="15"/>
    <n v="10011"/>
    <x v="3"/>
    <s v="OFF-AP-10004336"/>
    <x v="1"/>
    <s v="Appliances"/>
    <s v="Conquest 14 Commercial Heavy-Duty Upright Vacuum, Collection System, Accessory Kit"/>
    <x v="1394"/>
    <n v="3"/>
    <n v="0"/>
    <x v="1462"/>
    <x v="0"/>
  </r>
  <r>
    <n v="1580"/>
    <s v="CA-2017-131338"/>
    <x v="101"/>
    <d v="2017-08-12T00:00:00"/>
    <s v="First Class"/>
    <x v="268"/>
    <x v="268"/>
    <x v="0"/>
    <s v="United States"/>
    <s v="New York City"/>
    <x v="15"/>
    <n v="10024"/>
    <x v="3"/>
    <s v="TEC-PH-10003012"/>
    <x v="2"/>
    <s v="Phones"/>
    <s v="Nortel Meridian M3904 Professional Digital phone"/>
    <x v="673"/>
    <n v="2"/>
    <n v="0"/>
    <x v="685"/>
    <x v="0"/>
  </r>
  <r>
    <n v="1581"/>
    <s v="CA-2017-131338"/>
    <x v="101"/>
    <d v="2017-08-12T00:00:00"/>
    <s v="First Class"/>
    <x v="268"/>
    <x v="268"/>
    <x v="0"/>
    <s v="United States"/>
    <s v="New York City"/>
    <x v="15"/>
    <n v="10024"/>
    <x v="3"/>
    <s v="FUR-TA-10002607"/>
    <x v="0"/>
    <s v="Tables"/>
    <s v="KI Conference Tables"/>
    <x v="1395"/>
    <n v="9"/>
    <n v="0.4"/>
    <x v="1463"/>
    <x v="0"/>
  </r>
  <r>
    <n v="1582"/>
    <s v="CA-2017-131338"/>
    <x v="101"/>
    <d v="2017-08-12T00:00:00"/>
    <s v="First Class"/>
    <x v="268"/>
    <x v="268"/>
    <x v="0"/>
    <s v="United States"/>
    <s v="New York City"/>
    <x v="15"/>
    <n v="10024"/>
    <x v="3"/>
    <s v="OFF-ST-10000642"/>
    <x v="1"/>
    <s v="Storage"/>
    <s v="Tennsco Lockers, Gray"/>
    <x v="108"/>
    <n v="2"/>
    <n v="0"/>
    <x v="1464"/>
    <x v="0"/>
  </r>
  <r>
    <n v="1583"/>
    <s v="CA-2017-131338"/>
    <x v="101"/>
    <d v="2017-08-12T00:00:00"/>
    <s v="First Class"/>
    <x v="268"/>
    <x v="268"/>
    <x v="0"/>
    <s v="United States"/>
    <s v="New York City"/>
    <x v="15"/>
    <n v="10024"/>
    <x v="3"/>
    <s v="OFF-BI-10000545"/>
    <x v="1"/>
    <s v="Binders"/>
    <s v="GBC Ibimaster 500 Manual ProClick Binding System"/>
    <x v="1396"/>
    <n v="2"/>
    <n v="0.2"/>
    <x v="1465"/>
    <x v="0"/>
  </r>
  <r>
    <n v="1584"/>
    <s v="CA-2017-131338"/>
    <x v="101"/>
    <d v="2017-08-12T00:00:00"/>
    <s v="First Class"/>
    <x v="268"/>
    <x v="268"/>
    <x v="0"/>
    <s v="United States"/>
    <s v="New York City"/>
    <x v="15"/>
    <n v="10024"/>
    <x v="3"/>
    <s v="FUR-FU-10002157"/>
    <x v="0"/>
    <s v="Furnishings"/>
    <s v="Artistic Insta-Plaque"/>
    <x v="116"/>
    <n v="3"/>
    <n v="0"/>
    <x v="118"/>
    <x v="0"/>
  </r>
  <r>
    <n v="1585"/>
    <s v="CA-2017-131338"/>
    <x v="101"/>
    <d v="2017-08-12T00:00:00"/>
    <s v="First Class"/>
    <x v="268"/>
    <x v="268"/>
    <x v="0"/>
    <s v="United States"/>
    <s v="New York City"/>
    <x v="15"/>
    <n v="10024"/>
    <x v="3"/>
    <s v="FUR-FU-10001706"/>
    <x v="0"/>
    <s v="Furnishings"/>
    <s v="Longer-Life Soft White Bulbs"/>
    <x v="51"/>
    <n v="2"/>
    <n v="0"/>
    <x v="51"/>
    <x v="0"/>
  </r>
  <r>
    <n v="1586"/>
    <s v="CA-2017-131338"/>
    <x v="101"/>
    <d v="2017-08-12T00:00:00"/>
    <s v="First Class"/>
    <x v="268"/>
    <x v="268"/>
    <x v="0"/>
    <s v="United States"/>
    <s v="New York City"/>
    <x v="15"/>
    <n v="10024"/>
    <x v="3"/>
    <s v="TEC-PH-10000984"/>
    <x v="2"/>
    <s v="Phones"/>
    <s v="Panasonic KX-TG9471B"/>
    <x v="508"/>
    <n v="5"/>
    <n v="0"/>
    <x v="520"/>
    <x v="0"/>
  </r>
  <r>
    <n v="1587"/>
    <s v="CA-2017-131338"/>
    <x v="101"/>
    <d v="2017-08-12T00:00:00"/>
    <s v="First Class"/>
    <x v="268"/>
    <x v="268"/>
    <x v="0"/>
    <s v="United States"/>
    <s v="New York City"/>
    <x v="15"/>
    <n v="10024"/>
    <x v="3"/>
    <s v="OFF-PA-10001357"/>
    <x v="1"/>
    <s v="Paper"/>
    <s v="Xerox 1886"/>
    <x v="140"/>
    <n v="3"/>
    <n v="0"/>
    <x v="142"/>
    <x v="0"/>
  </r>
  <r>
    <n v="1588"/>
    <s v="CA-2017-131338"/>
    <x v="101"/>
    <d v="2017-08-12T00:00:00"/>
    <s v="First Class"/>
    <x v="268"/>
    <x v="268"/>
    <x v="0"/>
    <s v="United States"/>
    <s v="New York City"/>
    <x v="15"/>
    <n v="10024"/>
    <x v="3"/>
    <s v="OFF-FA-10000992"/>
    <x v="1"/>
    <s v="Fasteners"/>
    <s v="Acco Clips to Go Binder Clips, 24 Clips in Two Sizes"/>
    <x v="1397"/>
    <n v="3"/>
    <n v="0"/>
    <x v="1466"/>
    <x v="0"/>
  </r>
  <r>
    <n v="1589"/>
    <s v="CA-2017-131338"/>
    <x v="101"/>
    <d v="2017-08-12T00:00:00"/>
    <s v="First Class"/>
    <x v="268"/>
    <x v="268"/>
    <x v="0"/>
    <s v="United States"/>
    <s v="New York City"/>
    <x v="15"/>
    <n v="10024"/>
    <x v="3"/>
    <s v="TEC-AC-10002600"/>
    <x v="2"/>
    <s v="Accessories"/>
    <s v="Belkin QODE FastFit Bluetooth Keyboard"/>
    <x v="414"/>
    <n v="4"/>
    <n v="0"/>
    <x v="1467"/>
    <x v="0"/>
  </r>
  <r>
    <n v="1590"/>
    <s v="CA-2018-109911"/>
    <x v="536"/>
    <d v="2018-05-16T00:00:00"/>
    <s v="Standard Class"/>
    <x v="500"/>
    <x v="500"/>
    <x v="1"/>
    <s v="United States"/>
    <s v="Virginia Beach"/>
    <x v="17"/>
    <n v="23464"/>
    <x v="0"/>
    <s v="OFF-AR-10001662"/>
    <x v="1"/>
    <s v="Art"/>
    <s v="Rogers Handheld Barrel Pencil Sharpener"/>
    <x v="1398"/>
    <n v="4"/>
    <n v="0"/>
    <x v="1468"/>
    <x v="0"/>
  </r>
  <r>
    <n v="1591"/>
    <s v="US-2018-132423"/>
    <x v="173"/>
    <d v="2018-04-19T00:00:00"/>
    <s v="Standard Class"/>
    <x v="501"/>
    <x v="501"/>
    <x v="1"/>
    <s v="United States"/>
    <s v="Grapevine"/>
    <x v="5"/>
    <n v="76051"/>
    <x v="2"/>
    <s v="OFF-AR-10001221"/>
    <x v="1"/>
    <s v="Art"/>
    <s v="Dixon Ticonderoga Erasable Colored Pencil Set, 12-Color"/>
    <x v="1399"/>
    <n v="7"/>
    <n v="0.2"/>
    <x v="1469"/>
    <x v="0"/>
  </r>
  <r>
    <n v="1592"/>
    <s v="US-2018-132423"/>
    <x v="173"/>
    <d v="2018-04-19T00:00:00"/>
    <s v="Standard Class"/>
    <x v="501"/>
    <x v="501"/>
    <x v="1"/>
    <s v="United States"/>
    <s v="Grapevine"/>
    <x v="5"/>
    <n v="76051"/>
    <x v="2"/>
    <s v="OFF-FA-10002988"/>
    <x v="1"/>
    <s v="Fasteners"/>
    <s v="Ideal Clamps"/>
    <x v="1400"/>
    <n v="5"/>
    <n v="0.2"/>
    <x v="1470"/>
    <x v="0"/>
  </r>
  <r>
    <n v="1593"/>
    <s v="CA-2017-122826"/>
    <x v="537"/>
    <d v="2017-06-25T00:00:00"/>
    <s v="Second Class"/>
    <x v="502"/>
    <x v="502"/>
    <x v="0"/>
    <s v="United States"/>
    <s v="Olympia"/>
    <x v="4"/>
    <n v="98502"/>
    <x v="1"/>
    <s v="TEC-PH-10004830"/>
    <x v="2"/>
    <s v="Phones"/>
    <s v="Pyle PRT45 Retro Home Telephone"/>
    <x v="1401"/>
    <n v="4"/>
    <n v="0.2"/>
    <x v="1471"/>
    <x v="0"/>
  </r>
  <r>
    <n v="1594"/>
    <s v="CA-2016-117317"/>
    <x v="538"/>
    <d v="2016-10-19T00:00:00"/>
    <s v="Same Day"/>
    <x v="223"/>
    <x v="223"/>
    <x v="0"/>
    <s v="United States"/>
    <s v="Los Angeles"/>
    <x v="1"/>
    <n v="90032"/>
    <x v="1"/>
    <s v="OFF-PA-10004519"/>
    <x v="1"/>
    <s v="Paper"/>
    <s v="Spiral Phone Message Books with Labels by Adams"/>
    <x v="1402"/>
    <n v="3"/>
    <n v="0"/>
    <x v="1472"/>
    <x v="0"/>
  </r>
  <r>
    <n v="1595"/>
    <s v="CA-2017-118423"/>
    <x v="539"/>
    <d v="2017-03-27T00:00:00"/>
    <s v="First Class"/>
    <x v="503"/>
    <x v="503"/>
    <x v="2"/>
    <s v="United States"/>
    <s v="Peoria"/>
    <x v="10"/>
    <n v="61604"/>
    <x v="2"/>
    <s v="FUR-BO-10000362"/>
    <x v="0"/>
    <s v="Bookcases"/>
    <s v="Sauder Inglewood Library Bookcases"/>
    <x v="1403"/>
    <n v="3"/>
    <n v="0.3"/>
    <x v="1473"/>
    <x v="0"/>
  </r>
  <r>
    <n v="1596"/>
    <s v="CA-2019-149181"/>
    <x v="540"/>
    <d v="2019-05-12T00:00:00"/>
    <s v="Standard Class"/>
    <x v="198"/>
    <x v="198"/>
    <x v="0"/>
    <s v="United States"/>
    <s v="Columbus"/>
    <x v="24"/>
    <n v="43229"/>
    <x v="3"/>
    <s v="FUR-CH-10004540"/>
    <x v="0"/>
    <s v="Chairs"/>
    <s v="Global Chrome Stack Chair"/>
    <x v="1404"/>
    <n v="2"/>
    <n v="0.3"/>
    <x v="1474"/>
    <x v="0"/>
  </r>
  <r>
    <n v="1597"/>
    <s v="CA-2019-132234"/>
    <x v="524"/>
    <d v="2019-10-18T00:00:00"/>
    <s v="First Class"/>
    <x v="199"/>
    <x v="199"/>
    <x v="1"/>
    <s v="United States"/>
    <s v="New York City"/>
    <x v="15"/>
    <n v="10011"/>
    <x v="3"/>
    <s v="FUR-FU-10001290"/>
    <x v="0"/>
    <s v="Furnishings"/>
    <s v="Executive Impressions Supervisor Wall Clock"/>
    <x v="1405"/>
    <n v="13"/>
    <n v="0"/>
    <x v="1475"/>
    <x v="0"/>
  </r>
  <r>
    <n v="1598"/>
    <s v="CA-2019-158876"/>
    <x v="123"/>
    <d v="2019-11-21T00:00:00"/>
    <s v="Second Class"/>
    <x v="492"/>
    <x v="492"/>
    <x v="0"/>
    <s v="United States"/>
    <s v="Carrollton"/>
    <x v="5"/>
    <n v="75007"/>
    <x v="2"/>
    <s v="OFF-PA-10000308"/>
    <x v="1"/>
    <s v="Paper"/>
    <s v="Xerox 1901"/>
    <x v="1406"/>
    <n v="4"/>
    <n v="0.2"/>
    <x v="1476"/>
    <x v="0"/>
  </r>
  <r>
    <n v="1599"/>
    <s v="CA-2019-158876"/>
    <x v="123"/>
    <d v="2019-11-21T00:00:00"/>
    <s v="Second Class"/>
    <x v="492"/>
    <x v="492"/>
    <x v="0"/>
    <s v="United States"/>
    <s v="Carrollton"/>
    <x v="5"/>
    <n v="75007"/>
    <x v="2"/>
    <s v="OFF-SU-10001165"/>
    <x v="1"/>
    <s v="Supplies"/>
    <s v="Acme Elite Stainless Steel Scissors"/>
    <x v="1407"/>
    <n v="1"/>
    <n v="0.2"/>
    <x v="418"/>
    <x v="0"/>
  </r>
  <r>
    <n v="1600"/>
    <s v="CA-2019-158876"/>
    <x v="123"/>
    <d v="2019-11-21T00:00:00"/>
    <s v="Second Class"/>
    <x v="492"/>
    <x v="492"/>
    <x v="0"/>
    <s v="United States"/>
    <s v="Carrollton"/>
    <x v="5"/>
    <n v="75007"/>
    <x v="2"/>
    <s v="OFF-AR-10003373"/>
    <x v="1"/>
    <s v="Art"/>
    <s v="Boston School Pro Electric Pencil Sharpener, 1670"/>
    <x v="306"/>
    <n v="4"/>
    <n v="0.2"/>
    <x v="311"/>
    <x v="0"/>
  </r>
  <r>
    <n v="1601"/>
    <s v="CA-2019-158876"/>
    <x v="123"/>
    <d v="2019-11-21T00:00:00"/>
    <s v="Second Class"/>
    <x v="492"/>
    <x v="492"/>
    <x v="0"/>
    <s v="United States"/>
    <s v="Carrollton"/>
    <x v="5"/>
    <n v="75007"/>
    <x v="2"/>
    <s v="FUR-FU-10001967"/>
    <x v="0"/>
    <s v="Furnishings"/>
    <s v="Telescoping Adjustable Floor Lamp"/>
    <x v="314"/>
    <n v="2"/>
    <n v="0.6"/>
    <x v="1477"/>
    <x v="0"/>
  </r>
  <r>
    <n v="1602"/>
    <s v="CA-2018-164672"/>
    <x v="541"/>
    <d v="2018-05-13T00:00:00"/>
    <s v="Second Class"/>
    <x v="334"/>
    <x v="334"/>
    <x v="1"/>
    <s v="United States"/>
    <s v="Dover"/>
    <x v="13"/>
    <n v="19901"/>
    <x v="3"/>
    <s v="FUR-FU-10001488"/>
    <x v="0"/>
    <s v="Furnishings"/>
    <s v="Tenex 46&quot; x 60&quot; Computer Anti-Static Chairmat, Rectangular Shaped"/>
    <x v="46"/>
    <n v="2"/>
    <n v="0"/>
    <x v="1478"/>
    <x v="0"/>
  </r>
  <r>
    <n v="1603"/>
    <s v="US-2018-132857"/>
    <x v="25"/>
    <d v="2018-12-17T00:00:00"/>
    <s v="Standard Class"/>
    <x v="222"/>
    <x v="222"/>
    <x v="0"/>
    <s v="United States"/>
    <s v="Smyrna"/>
    <x v="18"/>
    <n v="37167"/>
    <x v="0"/>
    <s v="OFF-AR-10003251"/>
    <x v="1"/>
    <s v="Art"/>
    <s v="Prang Drawing Pencil Set"/>
    <x v="408"/>
    <n v="3"/>
    <n v="0.2"/>
    <x v="1479"/>
    <x v="0"/>
  </r>
  <r>
    <n v="1604"/>
    <s v="CA-2019-116645"/>
    <x v="329"/>
    <d v="2019-12-04T00:00:00"/>
    <s v="Standard Class"/>
    <x v="250"/>
    <x v="250"/>
    <x v="0"/>
    <s v="United States"/>
    <s v="Newark"/>
    <x v="13"/>
    <n v="19711"/>
    <x v="3"/>
    <s v="OFF-AR-10001044"/>
    <x v="1"/>
    <s v="Art"/>
    <s v="BOSTON Ranger #55 Pencil Sharpener, Black"/>
    <x v="1408"/>
    <n v="6"/>
    <n v="0"/>
    <x v="1480"/>
    <x v="0"/>
  </r>
  <r>
    <n v="1605"/>
    <s v="US-2018-115819"/>
    <x v="475"/>
    <d v="2018-04-24T00:00:00"/>
    <s v="Second Class"/>
    <x v="123"/>
    <x v="123"/>
    <x v="0"/>
    <s v="United States"/>
    <s v="Los Angeles"/>
    <x v="1"/>
    <n v="90049"/>
    <x v="1"/>
    <s v="TEC-PH-10004700"/>
    <x v="2"/>
    <s v="Phones"/>
    <s v="PowerGen Dual USB Car Charger"/>
    <x v="1409"/>
    <n v="5"/>
    <n v="0.2"/>
    <x v="1481"/>
    <x v="0"/>
  </r>
  <r>
    <n v="1606"/>
    <s v="US-2018-115819"/>
    <x v="475"/>
    <d v="2018-04-24T00:00:00"/>
    <s v="Second Class"/>
    <x v="123"/>
    <x v="123"/>
    <x v="0"/>
    <s v="United States"/>
    <s v="Los Angeles"/>
    <x v="1"/>
    <n v="90049"/>
    <x v="1"/>
    <s v="OFF-AR-10000823"/>
    <x v="1"/>
    <s v="Art"/>
    <s v="Newell 307"/>
    <x v="1410"/>
    <n v="3"/>
    <n v="0"/>
    <x v="1482"/>
    <x v="0"/>
  </r>
  <r>
    <n v="1607"/>
    <s v="US-2018-115819"/>
    <x v="475"/>
    <d v="2018-04-24T00:00:00"/>
    <s v="Second Class"/>
    <x v="123"/>
    <x v="123"/>
    <x v="0"/>
    <s v="United States"/>
    <s v="Los Angeles"/>
    <x v="1"/>
    <n v="90049"/>
    <x v="1"/>
    <s v="OFF-AR-10004456"/>
    <x v="1"/>
    <s v="Art"/>
    <s v="Panasonic KP-4ABK Battery-Operated Pencil Sharpener"/>
    <x v="1411"/>
    <n v="5"/>
    <n v="0"/>
    <x v="1483"/>
    <x v="0"/>
  </r>
  <r>
    <n v="1608"/>
    <s v="US-2018-115819"/>
    <x v="475"/>
    <d v="2018-04-24T00:00:00"/>
    <s v="Second Class"/>
    <x v="123"/>
    <x v="123"/>
    <x v="0"/>
    <s v="United States"/>
    <s v="Los Angeles"/>
    <x v="1"/>
    <n v="90049"/>
    <x v="1"/>
    <s v="OFF-BI-10000050"/>
    <x v="1"/>
    <s v="Binders"/>
    <s v="Angle-D Binders with Locking Rings, Label Holders"/>
    <x v="572"/>
    <n v="1"/>
    <n v="0.2"/>
    <x v="1484"/>
    <x v="0"/>
  </r>
  <r>
    <n v="1609"/>
    <s v="US-2018-115819"/>
    <x v="475"/>
    <d v="2018-04-24T00:00:00"/>
    <s v="Second Class"/>
    <x v="123"/>
    <x v="123"/>
    <x v="0"/>
    <s v="United States"/>
    <s v="Los Angeles"/>
    <x v="1"/>
    <n v="90049"/>
    <x v="1"/>
    <s v="OFF-PA-10002377"/>
    <x v="1"/>
    <s v="Paper"/>
    <s v="Adams Telephone Message Book W/Dividers/Space For Phone Numbers, 5 1/4&quot;X8 1/2&quot;, 200/Messages"/>
    <x v="20"/>
    <n v="4"/>
    <n v="0"/>
    <x v="730"/>
    <x v="0"/>
  </r>
  <r>
    <n v="1610"/>
    <s v="US-2018-115819"/>
    <x v="475"/>
    <d v="2018-04-24T00:00:00"/>
    <s v="Second Class"/>
    <x v="123"/>
    <x v="123"/>
    <x v="0"/>
    <s v="United States"/>
    <s v="Los Angeles"/>
    <x v="1"/>
    <n v="90049"/>
    <x v="1"/>
    <s v="OFF-BI-10000591"/>
    <x v="1"/>
    <s v="Binders"/>
    <s v="Avery Binder Labels"/>
    <x v="1412"/>
    <n v="3"/>
    <n v="0.2"/>
    <x v="1485"/>
    <x v="0"/>
  </r>
  <r>
    <n v="1611"/>
    <s v="CA-2016-156349"/>
    <x v="542"/>
    <d v="2016-05-30T00:00:00"/>
    <s v="Standard Class"/>
    <x v="504"/>
    <x v="504"/>
    <x v="1"/>
    <s v="United States"/>
    <s v="Los Angeles"/>
    <x v="1"/>
    <n v="90008"/>
    <x v="1"/>
    <s v="FUR-BO-10000362"/>
    <x v="0"/>
    <s v="Bookcases"/>
    <s v="Sauder Inglewood Library Bookcases"/>
    <x v="1413"/>
    <n v="2"/>
    <n v="0.15"/>
    <x v="1486"/>
    <x v="1"/>
  </r>
  <r>
    <n v="1612"/>
    <s v="CA-2016-156349"/>
    <x v="542"/>
    <d v="2016-05-30T00:00:00"/>
    <s v="Standard Class"/>
    <x v="504"/>
    <x v="504"/>
    <x v="1"/>
    <s v="United States"/>
    <s v="Los Angeles"/>
    <x v="1"/>
    <n v="90008"/>
    <x v="1"/>
    <s v="TEC-PH-10000441"/>
    <x v="2"/>
    <s v="Phones"/>
    <s v="VTech DS6151"/>
    <x v="1227"/>
    <n v="2"/>
    <n v="0.2"/>
    <x v="1487"/>
    <x v="1"/>
  </r>
  <r>
    <n v="1613"/>
    <s v="CA-2016-156349"/>
    <x v="542"/>
    <d v="2016-05-30T00:00:00"/>
    <s v="Standard Class"/>
    <x v="504"/>
    <x v="504"/>
    <x v="1"/>
    <s v="United States"/>
    <s v="Los Angeles"/>
    <x v="1"/>
    <n v="90008"/>
    <x v="1"/>
    <s v="TEC-PH-10002726"/>
    <x v="2"/>
    <s v="Phones"/>
    <s v="netTALK DUO VoIP Telephone Service"/>
    <x v="1414"/>
    <n v="2"/>
    <n v="0.2"/>
    <x v="1488"/>
    <x v="1"/>
  </r>
  <r>
    <n v="1614"/>
    <s v="CA-2019-138380"/>
    <x v="202"/>
    <d v="2019-12-25T00:00:00"/>
    <s v="Standard Class"/>
    <x v="453"/>
    <x v="453"/>
    <x v="1"/>
    <s v="United States"/>
    <s v="Oakland"/>
    <x v="1"/>
    <n v="94601"/>
    <x v="1"/>
    <s v="OFF-ST-10003306"/>
    <x v="1"/>
    <s v="Storage"/>
    <s v="Letter Size Cart"/>
    <x v="1415"/>
    <n v="7"/>
    <n v="0"/>
    <x v="1489"/>
    <x v="0"/>
  </r>
  <r>
    <n v="1615"/>
    <s v="US-2018-113509"/>
    <x v="543"/>
    <d v="2018-03-19T00:00:00"/>
    <s v="Standard Class"/>
    <x v="484"/>
    <x v="484"/>
    <x v="2"/>
    <s v="United States"/>
    <s v="Philadelphia"/>
    <x v="9"/>
    <n v="19143"/>
    <x v="3"/>
    <s v="TEC-AC-10004855"/>
    <x v="2"/>
    <s v="Accessories"/>
    <s v="V7 USB Numeric Keypad"/>
    <x v="367"/>
    <n v="3"/>
    <n v="0.2"/>
    <x v="1490"/>
    <x v="0"/>
  </r>
  <r>
    <n v="1616"/>
    <s v="CA-2017-130022"/>
    <x v="544"/>
    <d v="2017-08-16T00:00:00"/>
    <s v="Standard Class"/>
    <x v="451"/>
    <x v="451"/>
    <x v="2"/>
    <s v="United States"/>
    <s v="Eagan"/>
    <x v="11"/>
    <n v="55122"/>
    <x v="2"/>
    <s v="OFF-LA-10002787"/>
    <x v="1"/>
    <s v="Labels"/>
    <s v="Avery 480"/>
    <x v="1416"/>
    <n v="1"/>
    <n v="0"/>
    <x v="1491"/>
    <x v="0"/>
  </r>
  <r>
    <n v="1617"/>
    <s v="CA-2017-130022"/>
    <x v="544"/>
    <d v="2017-08-16T00:00:00"/>
    <s v="Standard Class"/>
    <x v="451"/>
    <x v="451"/>
    <x v="2"/>
    <s v="United States"/>
    <s v="Eagan"/>
    <x v="11"/>
    <n v="55122"/>
    <x v="2"/>
    <s v="OFF-LA-10002043"/>
    <x v="1"/>
    <s v="Labels"/>
    <s v="Avery 489"/>
    <x v="1417"/>
    <n v="4"/>
    <n v="0"/>
    <x v="1492"/>
    <x v="0"/>
  </r>
  <r>
    <n v="1618"/>
    <s v="CA-2017-130022"/>
    <x v="544"/>
    <d v="2017-08-16T00:00:00"/>
    <s v="Standard Class"/>
    <x v="451"/>
    <x v="451"/>
    <x v="2"/>
    <s v="United States"/>
    <s v="Eagan"/>
    <x v="11"/>
    <n v="55122"/>
    <x v="2"/>
    <s v="OFF-AR-10001915"/>
    <x v="1"/>
    <s v="Art"/>
    <s v="Peel-Off China Markers"/>
    <x v="1418"/>
    <n v="3"/>
    <n v="0"/>
    <x v="1493"/>
    <x v="0"/>
  </r>
  <r>
    <n v="1619"/>
    <s v="US-2018-118780"/>
    <x v="545"/>
    <d v="2018-09-14T00:00:00"/>
    <s v="Second Class"/>
    <x v="43"/>
    <x v="43"/>
    <x v="2"/>
    <s v="United States"/>
    <s v="New York City"/>
    <x v="15"/>
    <n v="10011"/>
    <x v="3"/>
    <s v="OFF-ST-10000352"/>
    <x v="1"/>
    <s v="Storage"/>
    <s v="Acco Perma 2700 Stacking Storage Drawers"/>
    <x v="1419"/>
    <n v="2"/>
    <n v="0"/>
    <x v="1494"/>
    <x v="0"/>
  </r>
  <r>
    <n v="1620"/>
    <s v="US-2018-118780"/>
    <x v="545"/>
    <d v="2018-09-14T00:00:00"/>
    <s v="Second Class"/>
    <x v="43"/>
    <x v="43"/>
    <x v="2"/>
    <s v="United States"/>
    <s v="New York City"/>
    <x v="15"/>
    <n v="10011"/>
    <x v="3"/>
    <s v="OFF-PA-10000575"/>
    <x v="1"/>
    <s v="Paper"/>
    <s v="Wirebound Message Books, Four 2 3/4 x 5 White Forms per Page"/>
    <x v="1420"/>
    <n v="1"/>
    <n v="0"/>
    <x v="1495"/>
    <x v="0"/>
  </r>
  <r>
    <n v="1621"/>
    <s v="CA-2019-108560"/>
    <x v="141"/>
    <d v="2019-07-15T00:00:00"/>
    <s v="Standard Class"/>
    <x v="505"/>
    <x v="505"/>
    <x v="0"/>
    <s v="United States"/>
    <s v="Kent"/>
    <x v="4"/>
    <n v="98031"/>
    <x v="1"/>
    <s v="FUR-FU-10002937"/>
    <x v="0"/>
    <s v="Furnishings"/>
    <s v="GE 48&quot; Fluorescent Tube, Cool White Energy Saver, 34 Watts, 30/Box"/>
    <x v="1421"/>
    <n v="2"/>
    <n v="0"/>
    <x v="1496"/>
    <x v="0"/>
  </r>
  <r>
    <n v="1622"/>
    <s v="CA-2019-108560"/>
    <x v="141"/>
    <d v="2019-07-15T00:00:00"/>
    <s v="Standard Class"/>
    <x v="505"/>
    <x v="505"/>
    <x v="0"/>
    <s v="United States"/>
    <s v="Kent"/>
    <x v="4"/>
    <n v="98031"/>
    <x v="1"/>
    <s v="OFF-LA-10003930"/>
    <x v="1"/>
    <s v="Labels"/>
    <s v="Dot Matrix Printer Tape Reel Labels, White, 5000/Box"/>
    <x v="1422"/>
    <n v="8"/>
    <n v="0"/>
    <x v="1497"/>
    <x v="0"/>
  </r>
  <r>
    <n v="1623"/>
    <s v="CA-2019-108560"/>
    <x v="141"/>
    <d v="2019-07-15T00:00:00"/>
    <s v="Standard Class"/>
    <x v="505"/>
    <x v="505"/>
    <x v="0"/>
    <s v="United States"/>
    <s v="Kent"/>
    <x v="4"/>
    <n v="98031"/>
    <x v="1"/>
    <s v="OFF-BI-10001107"/>
    <x v="1"/>
    <s v="Binders"/>
    <s v="GBC White Gloss Covers, Plain Front"/>
    <x v="1423"/>
    <n v="2"/>
    <n v="0.2"/>
    <x v="1498"/>
    <x v="0"/>
  </r>
  <r>
    <n v="1624"/>
    <s v="CA-2019-108560"/>
    <x v="141"/>
    <d v="2019-07-15T00:00:00"/>
    <s v="Standard Class"/>
    <x v="505"/>
    <x v="505"/>
    <x v="0"/>
    <s v="United States"/>
    <s v="Kent"/>
    <x v="4"/>
    <n v="98031"/>
    <x v="1"/>
    <s v="TEC-AC-10003063"/>
    <x v="2"/>
    <s v="Accessories"/>
    <s v="Micro Innovations USB RF Wireless Keyboard with Mouse"/>
    <x v="1424"/>
    <n v="2"/>
    <n v="0"/>
    <x v="1499"/>
    <x v="0"/>
  </r>
  <r>
    <n v="1625"/>
    <s v="CA-2017-157084"/>
    <x v="546"/>
    <d v="2017-12-24T00:00:00"/>
    <s v="Standard Class"/>
    <x v="506"/>
    <x v="506"/>
    <x v="0"/>
    <s v="United States"/>
    <s v="Los Angeles"/>
    <x v="1"/>
    <n v="90049"/>
    <x v="1"/>
    <s v="TEC-PH-10002922"/>
    <x v="2"/>
    <s v="Phones"/>
    <s v="ShoreTel ShorePhone IP 230 VoIP phone"/>
    <x v="1425"/>
    <n v="5"/>
    <n v="0.2"/>
    <x v="1500"/>
    <x v="0"/>
  </r>
  <r>
    <n v="1626"/>
    <s v="CA-2017-157084"/>
    <x v="546"/>
    <d v="2017-12-24T00:00:00"/>
    <s v="Standard Class"/>
    <x v="506"/>
    <x v="506"/>
    <x v="0"/>
    <s v="United States"/>
    <s v="Los Angeles"/>
    <x v="1"/>
    <n v="90049"/>
    <x v="1"/>
    <s v="TEC-AC-10002049"/>
    <x v="2"/>
    <s v="Accessories"/>
    <s v="Plantronics Savi W720 Multi-Device Wireless Headset System"/>
    <x v="1426"/>
    <n v="3"/>
    <n v="0"/>
    <x v="1501"/>
    <x v="0"/>
  </r>
  <r>
    <n v="1627"/>
    <s v="CA-2017-164539"/>
    <x v="547"/>
    <d v="2017-11-22T00:00:00"/>
    <s v="Standard Class"/>
    <x v="178"/>
    <x v="178"/>
    <x v="2"/>
    <s v="United States"/>
    <s v="New York City"/>
    <x v="15"/>
    <n v="10011"/>
    <x v="3"/>
    <s v="OFF-AP-10002457"/>
    <x v="1"/>
    <s v="Appliances"/>
    <s v="Eureka The Boss Plus 12-Amp Hard Box Upright Vacuum, Red"/>
    <x v="1427"/>
    <n v="5"/>
    <n v="0"/>
    <x v="1502"/>
    <x v="0"/>
  </r>
  <r>
    <n v="1628"/>
    <s v="CA-2017-143119"/>
    <x v="496"/>
    <d v="2017-09-30T00:00:00"/>
    <s v="Standard Class"/>
    <x v="507"/>
    <x v="507"/>
    <x v="0"/>
    <s v="United States"/>
    <s v="Lafayette"/>
    <x v="28"/>
    <n v="70506"/>
    <x v="0"/>
    <s v="FUR-CH-10001270"/>
    <x v="0"/>
    <s v="Chairs"/>
    <s v="Harbour Creations Steel Folding Chair"/>
    <x v="1428"/>
    <n v="6"/>
    <n v="0"/>
    <x v="1503"/>
    <x v="0"/>
  </r>
  <r>
    <n v="1629"/>
    <s v="CA-2019-101049"/>
    <x v="548"/>
    <d v="2019-06-25T00:00:00"/>
    <s v="Second Class"/>
    <x v="238"/>
    <x v="238"/>
    <x v="0"/>
    <s v="United States"/>
    <s v="Cleveland"/>
    <x v="24"/>
    <n v="44105"/>
    <x v="3"/>
    <s v="FUR-FU-10004415"/>
    <x v="0"/>
    <s v="Furnishings"/>
    <s v="Stacking Tray, Side-Loading, Legal, Smoke"/>
    <x v="1429"/>
    <n v="5"/>
    <n v="0.2"/>
    <x v="1504"/>
    <x v="0"/>
  </r>
  <r>
    <n v="1630"/>
    <s v="CA-2019-101049"/>
    <x v="548"/>
    <d v="2019-06-25T00:00:00"/>
    <s v="Second Class"/>
    <x v="238"/>
    <x v="238"/>
    <x v="0"/>
    <s v="United States"/>
    <s v="Cleveland"/>
    <x v="24"/>
    <n v="44105"/>
    <x v="3"/>
    <s v="OFF-BI-10001510"/>
    <x v="1"/>
    <s v="Binders"/>
    <s v="Deluxe Heavy-Duty Vinyl Round Ring Binder"/>
    <x v="1430"/>
    <n v="6"/>
    <n v="0.7"/>
    <x v="1505"/>
    <x v="0"/>
  </r>
  <r>
    <n v="1631"/>
    <s v="CA-2018-106530"/>
    <x v="541"/>
    <d v="2018-05-08T00:00:00"/>
    <s v="Same Day"/>
    <x v="52"/>
    <x v="52"/>
    <x v="0"/>
    <s v="United States"/>
    <s v="Cleveland"/>
    <x v="24"/>
    <n v="44105"/>
    <x v="3"/>
    <s v="OFF-ST-10002011"/>
    <x v="1"/>
    <s v="Storage"/>
    <s v="Smead Adjustable Mobile File Trolley with Lockable Top"/>
    <x v="1431"/>
    <n v="3"/>
    <n v="0.2"/>
    <x v="1506"/>
    <x v="0"/>
  </r>
  <r>
    <n v="1632"/>
    <s v="CA-2018-106530"/>
    <x v="541"/>
    <d v="2018-05-08T00:00:00"/>
    <s v="Same Day"/>
    <x v="52"/>
    <x v="52"/>
    <x v="0"/>
    <s v="United States"/>
    <s v="Cleveland"/>
    <x v="24"/>
    <n v="44105"/>
    <x v="3"/>
    <s v="OFF-PA-10002986"/>
    <x v="1"/>
    <s v="Paper"/>
    <s v="Xerox 1898"/>
    <x v="1432"/>
    <n v="2"/>
    <n v="0.2"/>
    <x v="1507"/>
    <x v="0"/>
  </r>
  <r>
    <n v="1633"/>
    <s v="CA-2018-106530"/>
    <x v="541"/>
    <d v="2018-05-08T00:00:00"/>
    <s v="Same Day"/>
    <x v="52"/>
    <x v="52"/>
    <x v="0"/>
    <s v="United States"/>
    <s v="Cleveland"/>
    <x v="24"/>
    <n v="44105"/>
    <x v="3"/>
    <s v="OFF-PA-10004451"/>
    <x v="1"/>
    <s v="Paper"/>
    <s v="Xerox 222"/>
    <x v="563"/>
    <n v="2"/>
    <n v="0.2"/>
    <x v="572"/>
    <x v="0"/>
  </r>
  <r>
    <n v="1634"/>
    <s v="CA-2018-106530"/>
    <x v="541"/>
    <d v="2018-05-08T00:00:00"/>
    <s v="Same Day"/>
    <x v="52"/>
    <x v="52"/>
    <x v="0"/>
    <s v="United States"/>
    <s v="Cleveland"/>
    <x v="24"/>
    <n v="44105"/>
    <x v="3"/>
    <s v="OFF-ST-10000649"/>
    <x v="1"/>
    <s v="Storage"/>
    <s v="Hanging Personal Folder File"/>
    <x v="1433"/>
    <n v="2"/>
    <n v="0.2"/>
    <x v="1508"/>
    <x v="0"/>
  </r>
  <r>
    <n v="1635"/>
    <s v="CA-2018-106530"/>
    <x v="541"/>
    <d v="2018-05-08T00:00:00"/>
    <s v="Same Day"/>
    <x v="52"/>
    <x v="52"/>
    <x v="0"/>
    <s v="United States"/>
    <s v="Cleveland"/>
    <x v="24"/>
    <n v="44105"/>
    <x v="3"/>
    <s v="TEC-AC-10001465"/>
    <x v="2"/>
    <s v="Accessories"/>
    <s v="SanDisk Cruzer 64 GB USB Flash Drive"/>
    <x v="518"/>
    <n v="2"/>
    <n v="0.2"/>
    <x v="530"/>
    <x v="0"/>
  </r>
  <r>
    <n v="1636"/>
    <s v="CA-2016-168984"/>
    <x v="35"/>
    <d v="2016-12-02T00:00:00"/>
    <s v="Standard Class"/>
    <x v="508"/>
    <x v="508"/>
    <x v="0"/>
    <s v="United States"/>
    <s v="Tigard"/>
    <x v="21"/>
    <n v="97224"/>
    <x v="1"/>
    <s v="OFF-PA-10001166"/>
    <x v="1"/>
    <s v="Paper"/>
    <s v="Xerox 2"/>
    <x v="12"/>
    <n v="3"/>
    <n v="0.2"/>
    <x v="12"/>
    <x v="0"/>
  </r>
  <r>
    <n v="1637"/>
    <s v="CA-2016-168984"/>
    <x v="35"/>
    <d v="2016-12-02T00:00:00"/>
    <s v="Standard Class"/>
    <x v="508"/>
    <x v="508"/>
    <x v="0"/>
    <s v="United States"/>
    <s v="Tigard"/>
    <x v="21"/>
    <n v="97224"/>
    <x v="1"/>
    <s v="OFF-ST-10001097"/>
    <x v="1"/>
    <s v="Storage"/>
    <s v="Office Impressions Heavy Duty Welded Shelving &amp; Multimedia Storage Drawers"/>
    <x v="1434"/>
    <n v="5"/>
    <n v="0.2"/>
    <x v="1509"/>
    <x v="0"/>
  </r>
  <r>
    <n v="1638"/>
    <s v="CA-2016-168984"/>
    <x v="35"/>
    <d v="2016-12-02T00:00:00"/>
    <s v="Standard Class"/>
    <x v="508"/>
    <x v="508"/>
    <x v="0"/>
    <s v="United States"/>
    <s v="Tigard"/>
    <x v="21"/>
    <n v="97224"/>
    <x v="1"/>
    <s v="TEC-PH-10000038"/>
    <x v="2"/>
    <s v="Phones"/>
    <s v="Jawbone MINI JAMBOX Wireless Bluetooth Speaker"/>
    <x v="1435"/>
    <n v="4"/>
    <n v="0.2"/>
    <x v="1510"/>
    <x v="0"/>
  </r>
  <r>
    <n v="1639"/>
    <s v="CA-2018-157266"/>
    <x v="439"/>
    <d v="2018-06-01T00:00:00"/>
    <s v="Standard Class"/>
    <x v="509"/>
    <x v="509"/>
    <x v="0"/>
    <s v="United States"/>
    <s v="Washington"/>
    <x v="40"/>
    <n v="20016"/>
    <x v="3"/>
    <s v="OFF-PA-10002689"/>
    <x v="1"/>
    <s v="Paper"/>
    <s v="Weyerhaeuser First Choice Laser/Copy Paper (20Lb. and 88 Bright)"/>
    <x v="541"/>
    <n v="3"/>
    <n v="0"/>
    <x v="551"/>
    <x v="0"/>
  </r>
  <r>
    <n v="1640"/>
    <s v="CA-2018-157266"/>
    <x v="439"/>
    <d v="2018-06-01T00:00:00"/>
    <s v="Standard Class"/>
    <x v="509"/>
    <x v="509"/>
    <x v="0"/>
    <s v="United States"/>
    <s v="Washington"/>
    <x v="40"/>
    <n v="20016"/>
    <x v="3"/>
    <s v="OFF-BI-10004728"/>
    <x v="1"/>
    <s v="Binders"/>
    <s v="Wilson Jones Turn Tabs Binder Tool for Ring Binders"/>
    <x v="1328"/>
    <n v="2"/>
    <n v="0"/>
    <x v="1511"/>
    <x v="0"/>
  </r>
  <r>
    <n v="1641"/>
    <s v="CA-2018-157266"/>
    <x v="439"/>
    <d v="2018-06-01T00:00:00"/>
    <s v="Standard Class"/>
    <x v="509"/>
    <x v="509"/>
    <x v="0"/>
    <s v="United States"/>
    <s v="Washington"/>
    <x v="40"/>
    <n v="20016"/>
    <x v="3"/>
    <s v="OFF-PA-10004675"/>
    <x v="1"/>
    <s v="Paper"/>
    <s v="Telephone Message Books with Fax/Mobile Section, 5 1/2&quot; x 3 3/16&quot;"/>
    <x v="1436"/>
    <n v="2"/>
    <n v="0"/>
    <x v="1512"/>
    <x v="0"/>
  </r>
  <r>
    <n v="1642"/>
    <s v="CA-2018-157266"/>
    <x v="439"/>
    <d v="2018-06-01T00:00:00"/>
    <s v="Standard Class"/>
    <x v="509"/>
    <x v="509"/>
    <x v="0"/>
    <s v="United States"/>
    <s v="Washington"/>
    <x v="40"/>
    <n v="20016"/>
    <x v="3"/>
    <s v="FUR-FU-10000629"/>
    <x v="0"/>
    <s v="Furnishings"/>
    <s v="9-3/4 Diameter Round Wall Clock"/>
    <x v="1437"/>
    <n v="3"/>
    <n v="0"/>
    <x v="1513"/>
    <x v="0"/>
  </r>
  <r>
    <n v="1643"/>
    <s v="US-2016-134712"/>
    <x v="503"/>
    <d v="2016-12-04T00:00:00"/>
    <s v="Standard Class"/>
    <x v="510"/>
    <x v="510"/>
    <x v="1"/>
    <s v="United States"/>
    <s v="Skokie"/>
    <x v="10"/>
    <n v="60076"/>
    <x v="2"/>
    <s v="OFF-FA-10003112"/>
    <x v="1"/>
    <s v="Fasteners"/>
    <s v="Staples"/>
    <x v="1438"/>
    <n v="2"/>
    <n v="0.2"/>
    <x v="1514"/>
    <x v="0"/>
  </r>
  <r>
    <n v="1644"/>
    <s v="CA-2017-111829"/>
    <x v="531"/>
    <d v="2017-03-20T00:00:00"/>
    <s v="First Class"/>
    <x v="92"/>
    <x v="92"/>
    <x v="1"/>
    <s v="United States"/>
    <s v="Seattle"/>
    <x v="4"/>
    <n v="98115"/>
    <x v="1"/>
    <s v="OFF-ST-10000142"/>
    <x v="1"/>
    <s v="Storage"/>
    <s v="Deluxe Rollaway Locking File with Drawer"/>
    <x v="1439"/>
    <n v="3"/>
    <n v="0"/>
    <x v="1515"/>
    <x v="0"/>
  </r>
  <r>
    <n v="1645"/>
    <s v="CA-2017-111829"/>
    <x v="531"/>
    <d v="2017-03-20T00:00:00"/>
    <s v="First Class"/>
    <x v="92"/>
    <x v="92"/>
    <x v="1"/>
    <s v="United States"/>
    <s v="Seattle"/>
    <x v="4"/>
    <n v="98115"/>
    <x v="1"/>
    <s v="TEC-CO-10001766"/>
    <x v="2"/>
    <s v="Copiers"/>
    <s v="Canon PC940 Copier"/>
    <x v="1440"/>
    <n v="7"/>
    <n v="0"/>
    <x v="1516"/>
    <x v="0"/>
  </r>
  <r>
    <n v="1646"/>
    <s v="CA-2017-111829"/>
    <x v="531"/>
    <d v="2017-03-20T00:00:00"/>
    <s v="First Class"/>
    <x v="92"/>
    <x v="92"/>
    <x v="1"/>
    <s v="United States"/>
    <s v="Seattle"/>
    <x v="4"/>
    <n v="98115"/>
    <x v="1"/>
    <s v="OFF-PA-10004359"/>
    <x v="1"/>
    <s v="Paper"/>
    <s v="Multicolor Computer Printout Paper"/>
    <x v="1441"/>
    <n v="2"/>
    <n v="0"/>
    <x v="1517"/>
    <x v="0"/>
  </r>
  <r>
    <n v="1647"/>
    <s v="CA-2017-105221"/>
    <x v="549"/>
    <d v="2017-11-03T00:00:00"/>
    <s v="First Class"/>
    <x v="91"/>
    <x v="91"/>
    <x v="2"/>
    <s v="United States"/>
    <s v="Philadelphia"/>
    <x v="9"/>
    <n v="19140"/>
    <x v="3"/>
    <s v="TEC-AC-10002323"/>
    <x v="2"/>
    <s v="Accessories"/>
    <s v="SanDisk Ultra 32 GB MicroSDHC Class 10 Memory Card"/>
    <x v="1442"/>
    <n v="2"/>
    <n v="0.2"/>
    <x v="1518"/>
    <x v="0"/>
  </r>
  <r>
    <n v="1648"/>
    <s v="CA-2017-105221"/>
    <x v="549"/>
    <d v="2017-11-03T00:00:00"/>
    <s v="First Class"/>
    <x v="91"/>
    <x v="91"/>
    <x v="2"/>
    <s v="United States"/>
    <s v="Philadelphia"/>
    <x v="9"/>
    <n v="19140"/>
    <x v="3"/>
    <s v="OFF-FA-10001135"/>
    <x v="1"/>
    <s v="Fasteners"/>
    <s v="Brites Rubber Bands, 1 1/2 oz. Box"/>
    <x v="1443"/>
    <n v="2"/>
    <n v="0.2"/>
    <x v="1519"/>
    <x v="0"/>
  </r>
  <r>
    <n v="1649"/>
    <s v="CA-2017-120341"/>
    <x v="120"/>
    <d v="2017-09-29T00:00:00"/>
    <s v="Second Class"/>
    <x v="227"/>
    <x v="227"/>
    <x v="0"/>
    <s v="United States"/>
    <s v="Philadelphia"/>
    <x v="9"/>
    <n v="19143"/>
    <x v="3"/>
    <s v="OFF-BI-10004224"/>
    <x v="1"/>
    <s v="Binders"/>
    <s v="Catalog Binders with Expanding Posts"/>
    <x v="1444"/>
    <n v="6"/>
    <n v="0.7"/>
    <x v="1520"/>
    <x v="0"/>
  </r>
  <r>
    <n v="1650"/>
    <s v="CA-2017-120341"/>
    <x v="120"/>
    <d v="2017-09-29T00:00:00"/>
    <s v="Second Class"/>
    <x v="227"/>
    <x v="227"/>
    <x v="0"/>
    <s v="United States"/>
    <s v="Philadelphia"/>
    <x v="9"/>
    <n v="19143"/>
    <x v="3"/>
    <s v="TEC-PH-10003357"/>
    <x v="2"/>
    <s v="Phones"/>
    <s v="Grandstream GXP2100 Mainstream Business Phone"/>
    <x v="1445"/>
    <n v="1"/>
    <n v="0.4"/>
    <x v="1521"/>
    <x v="0"/>
  </r>
  <r>
    <n v="1651"/>
    <s v="CA-2016-135699"/>
    <x v="550"/>
    <d v="2016-08-29T00:00:00"/>
    <s v="Same Day"/>
    <x v="511"/>
    <x v="511"/>
    <x v="1"/>
    <s v="United States"/>
    <s v="San Francisco"/>
    <x v="1"/>
    <n v="94110"/>
    <x v="1"/>
    <s v="OFF-PA-10004475"/>
    <x v="1"/>
    <s v="Paper"/>
    <s v="Xerox 1940"/>
    <x v="1446"/>
    <n v="2"/>
    <n v="0"/>
    <x v="1522"/>
    <x v="1"/>
  </r>
  <r>
    <n v="1652"/>
    <s v="CA-2016-135699"/>
    <x v="550"/>
    <d v="2016-08-29T00:00:00"/>
    <s v="Same Day"/>
    <x v="511"/>
    <x v="511"/>
    <x v="1"/>
    <s v="United States"/>
    <s v="San Francisco"/>
    <x v="1"/>
    <n v="94110"/>
    <x v="1"/>
    <s v="OFF-PA-10003001"/>
    <x v="1"/>
    <s v="Paper"/>
    <s v="Xerox 1986"/>
    <x v="522"/>
    <n v="2"/>
    <n v="0"/>
    <x v="534"/>
    <x v="1"/>
  </r>
  <r>
    <n v="1653"/>
    <s v="US-2019-132444"/>
    <x v="551"/>
    <d v="2019-11-21T00:00:00"/>
    <s v="First Class"/>
    <x v="512"/>
    <x v="512"/>
    <x v="0"/>
    <s v="United States"/>
    <s v="Seattle"/>
    <x v="4"/>
    <n v="98105"/>
    <x v="1"/>
    <s v="OFF-ST-10003442"/>
    <x v="1"/>
    <s v="Storage"/>
    <s v="Eldon Portable Mobile Manager"/>
    <x v="1447"/>
    <n v="6"/>
    <n v="0"/>
    <x v="1523"/>
    <x v="0"/>
  </r>
  <r>
    <n v="1654"/>
    <s v="US-2019-132444"/>
    <x v="551"/>
    <d v="2019-11-21T00:00:00"/>
    <s v="First Class"/>
    <x v="512"/>
    <x v="512"/>
    <x v="0"/>
    <s v="United States"/>
    <s v="Seattle"/>
    <x v="4"/>
    <n v="98105"/>
    <x v="1"/>
    <s v="TEC-AC-10003832"/>
    <x v="2"/>
    <s v="Accessories"/>
    <s v="Imation 16GB Mini TravelDrive USB 2.0 Flash Drive"/>
    <x v="612"/>
    <n v="4"/>
    <n v="0"/>
    <x v="622"/>
    <x v="0"/>
  </r>
  <r>
    <n v="1655"/>
    <s v="US-2019-132444"/>
    <x v="551"/>
    <d v="2019-11-21T00:00:00"/>
    <s v="First Class"/>
    <x v="512"/>
    <x v="512"/>
    <x v="0"/>
    <s v="United States"/>
    <s v="Seattle"/>
    <x v="4"/>
    <n v="98105"/>
    <x v="1"/>
    <s v="OFF-FA-10000611"/>
    <x v="1"/>
    <s v="Fasteners"/>
    <s v="Binder Clips by OIC"/>
    <x v="1448"/>
    <n v="2"/>
    <n v="0"/>
    <x v="1524"/>
    <x v="0"/>
  </r>
  <r>
    <n v="1656"/>
    <s v="US-2019-132444"/>
    <x v="551"/>
    <d v="2019-11-21T00:00:00"/>
    <s v="First Class"/>
    <x v="512"/>
    <x v="512"/>
    <x v="0"/>
    <s v="United States"/>
    <s v="Seattle"/>
    <x v="4"/>
    <n v="98105"/>
    <x v="1"/>
    <s v="OFF-BI-10001116"/>
    <x v="1"/>
    <s v="Binders"/>
    <s v="Wilson Jones 1&quot; Hanging DublLock Ring Binders"/>
    <x v="582"/>
    <n v="2"/>
    <n v="0.2"/>
    <x v="1525"/>
    <x v="0"/>
  </r>
  <r>
    <n v="1657"/>
    <s v="US-2019-132444"/>
    <x v="551"/>
    <d v="2019-11-21T00:00:00"/>
    <s v="First Class"/>
    <x v="512"/>
    <x v="512"/>
    <x v="0"/>
    <s v="United States"/>
    <s v="Seattle"/>
    <x v="4"/>
    <n v="98105"/>
    <x v="1"/>
    <s v="OFF-ST-10000563"/>
    <x v="1"/>
    <s v="Storage"/>
    <s v="Fellowes Bankers Box Stor/Drawer Steel Plus"/>
    <x v="1449"/>
    <n v="3"/>
    <n v="0"/>
    <x v="1526"/>
    <x v="0"/>
  </r>
  <r>
    <n v="1658"/>
    <s v="CA-2016-127159"/>
    <x v="552"/>
    <d v="2016-05-15T00:00:00"/>
    <s v="First Class"/>
    <x v="332"/>
    <x v="332"/>
    <x v="0"/>
    <s v="United States"/>
    <s v="Milwaukee"/>
    <x v="6"/>
    <n v="53209"/>
    <x v="2"/>
    <s v="FUR-FU-10000010"/>
    <x v="0"/>
    <s v="Furnishings"/>
    <s v="DAX Value U-Channel Document Frames, Easel Back"/>
    <x v="1450"/>
    <n v="7"/>
    <n v="0"/>
    <x v="1527"/>
    <x v="0"/>
  </r>
  <r>
    <n v="1659"/>
    <s v="CA-2019-161809"/>
    <x v="176"/>
    <d v="2019-01-26T00:00:00"/>
    <s v="Standard Class"/>
    <x v="513"/>
    <x v="513"/>
    <x v="0"/>
    <s v="United States"/>
    <s v="Los Angeles"/>
    <x v="1"/>
    <n v="90045"/>
    <x v="1"/>
    <s v="TEC-PH-10004922"/>
    <x v="2"/>
    <s v="Phones"/>
    <s v="RCA Visys Integrated PBX 8-Line Router"/>
    <x v="1451"/>
    <n v="3"/>
    <n v="0.2"/>
    <x v="1528"/>
    <x v="0"/>
  </r>
  <r>
    <n v="1660"/>
    <s v="CA-2019-127285"/>
    <x v="505"/>
    <d v="2019-11-06T00:00:00"/>
    <s v="Standard Class"/>
    <x v="514"/>
    <x v="514"/>
    <x v="0"/>
    <s v="United States"/>
    <s v="Seattle"/>
    <x v="4"/>
    <n v="98115"/>
    <x v="1"/>
    <s v="OFF-BI-10004330"/>
    <x v="1"/>
    <s v="Binders"/>
    <s v="GBC Velobind Prepunched Cover Sets, Regency Series"/>
    <x v="1294"/>
    <n v="3"/>
    <n v="0.2"/>
    <x v="1529"/>
    <x v="0"/>
  </r>
  <r>
    <n v="1661"/>
    <s v="CA-2019-127285"/>
    <x v="505"/>
    <d v="2019-11-06T00:00:00"/>
    <s v="Standard Class"/>
    <x v="514"/>
    <x v="514"/>
    <x v="0"/>
    <s v="United States"/>
    <s v="Seattle"/>
    <x v="4"/>
    <n v="98115"/>
    <x v="1"/>
    <s v="OFF-BI-10002072"/>
    <x v="1"/>
    <s v="Binders"/>
    <s v="Cardinal Slant-D Ring Binders"/>
    <x v="1162"/>
    <n v="2"/>
    <n v="0.2"/>
    <x v="1530"/>
    <x v="0"/>
  </r>
  <r>
    <n v="1662"/>
    <s v="CA-2019-144526"/>
    <x v="504"/>
    <d v="2019-05-06T00:00:00"/>
    <s v="Standard Class"/>
    <x v="425"/>
    <x v="425"/>
    <x v="1"/>
    <s v="United States"/>
    <s v="Philadelphia"/>
    <x v="9"/>
    <n v="19143"/>
    <x v="3"/>
    <s v="TEC-PH-10002549"/>
    <x v="2"/>
    <s v="Phones"/>
    <s v="Polycom SoundPoint IP 450 VoIP phone"/>
    <x v="1452"/>
    <n v="5"/>
    <n v="0.4"/>
    <x v="1531"/>
    <x v="0"/>
  </r>
  <r>
    <n v="1663"/>
    <s v="CA-2019-144526"/>
    <x v="504"/>
    <d v="2019-05-06T00:00:00"/>
    <s v="Standard Class"/>
    <x v="425"/>
    <x v="425"/>
    <x v="1"/>
    <s v="United States"/>
    <s v="Philadelphia"/>
    <x v="9"/>
    <n v="19143"/>
    <x v="3"/>
    <s v="OFF-BI-10002353"/>
    <x v="1"/>
    <s v="Binders"/>
    <s v="GBC VeloBind Cover Sets"/>
    <x v="1453"/>
    <n v="3"/>
    <n v="0.7"/>
    <x v="1532"/>
    <x v="0"/>
  </r>
  <r>
    <n v="1664"/>
    <s v="CA-2018-128531"/>
    <x v="390"/>
    <d v="2018-11-26T00:00:00"/>
    <s v="Second Class"/>
    <x v="515"/>
    <x v="515"/>
    <x v="0"/>
    <s v="United States"/>
    <s v="Dallas"/>
    <x v="5"/>
    <n v="75217"/>
    <x v="2"/>
    <s v="OFF-ST-10001325"/>
    <x v="1"/>
    <s v="Storage"/>
    <s v="Sterilite Officeware Hinged File Box"/>
    <x v="1454"/>
    <n v="5"/>
    <n v="0.2"/>
    <x v="1533"/>
    <x v="0"/>
  </r>
  <r>
    <n v="1665"/>
    <s v="CA-2018-128531"/>
    <x v="390"/>
    <d v="2018-11-26T00:00:00"/>
    <s v="Second Class"/>
    <x v="515"/>
    <x v="515"/>
    <x v="0"/>
    <s v="United States"/>
    <s v="Dallas"/>
    <x v="5"/>
    <n v="75217"/>
    <x v="2"/>
    <s v="TEC-AC-10002049"/>
    <x v="2"/>
    <s v="Accessories"/>
    <s v="Logitech G19 Programmable Gaming Keyboard"/>
    <x v="1455"/>
    <n v="3"/>
    <n v="0.2"/>
    <x v="1534"/>
    <x v="0"/>
  </r>
  <r>
    <n v="1666"/>
    <s v="CA-2018-128531"/>
    <x v="390"/>
    <d v="2018-11-26T00:00:00"/>
    <s v="Second Class"/>
    <x v="515"/>
    <x v="515"/>
    <x v="0"/>
    <s v="United States"/>
    <s v="Dallas"/>
    <x v="5"/>
    <n v="75217"/>
    <x v="2"/>
    <s v="OFF-FA-10002676"/>
    <x v="1"/>
    <s v="Fasteners"/>
    <s v="Colored Push Pins"/>
    <x v="1456"/>
    <n v="3"/>
    <n v="0.2"/>
    <x v="1535"/>
    <x v="0"/>
  </r>
  <r>
    <n v="1667"/>
    <s v="CA-2018-128531"/>
    <x v="390"/>
    <d v="2018-11-26T00:00:00"/>
    <s v="Second Class"/>
    <x v="515"/>
    <x v="515"/>
    <x v="0"/>
    <s v="United States"/>
    <s v="Dallas"/>
    <x v="5"/>
    <n v="75217"/>
    <x v="2"/>
    <s v="TEC-AC-10003023"/>
    <x v="2"/>
    <s v="Accessories"/>
    <s v="Logitech G105 Gaming Keyboard"/>
    <x v="1457"/>
    <n v="2"/>
    <n v="0.2"/>
    <x v="1536"/>
    <x v="0"/>
  </r>
  <r>
    <n v="1668"/>
    <s v="CA-2018-128531"/>
    <x v="390"/>
    <d v="2018-11-26T00:00:00"/>
    <s v="Second Class"/>
    <x v="515"/>
    <x v="515"/>
    <x v="0"/>
    <s v="United States"/>
    <s v="Dallas"/>
    <x v="5"/>
    <n v="75217"/>
    <x v="2"/>
    <s v="OFF-PA-10000167"/>
    <x v="1"/>
    <s v="Paper"/>
    <s v="Xerox 1925"/>
    <x v="1355"/>
    <n v="3"/>
    <n v="0.2"/>
    <x v="1419"/>
    <x v="0"/>
  </r>
  <r>
    <n v="1669"/>
    <s v="CA-2018-128531"/>
    <x v="390"/>
    <d v="2018-11-26T00:00:00"/>
    <s v="Second Class"/>
    <x v="515"/>
    <x v="515"/>
    <x v="0"/>
    <s v="United States"/>
    <s v="Dallas"/>
    <x v="5"/>
    <n v="75217"/>
    <x v="2"/>
    <s v="OFF-AR-10003405"/>
    <x v="1"/>
    <s v="Art"/>
    <s v="Dixon My First Ticonderoga Pencil, #2"/>
    <x v="1230"/>
    <n v="3"/>
    <n v="0.2"/>
    <x v="1276"/>
    <x v="0"/>
  </r>
  <r>
    <n v="1670"/>
    <s v="US-2017-157154"/>
    <x v="553"/>
    <d v="2017-01-15T00:00:00"/>
    <s v="Standard Class"/>
    <x v="462"/>
    <x v="462"/>
    <x v="0"/>
    <s v="United States"/>
    <s v="New York City"/>
    <x v="15"/>
    <n v="10011"/>
    <x v="3"/>
    <s v="FUR-TA-10001889"/>
    <x v="0"/>
    <s v="Tables"/>
    <s v="Bush Advantage Collection Racetrack Conference Table"/>
    <x v="1458"/>
    <n v="4"/>
    <n v="0.4"/>
    <x v="1537"/>
    <x v="0"/>
  </r>
  <r>
    <n v="1671"/>
    <s v="CA-2019-159457"/>
    <x v="15"/>
    <d v="2019-10-26T00:00:00"/>
    <s v="Standard Class"/>
    <x v="502"/>
    <x v="502"/>
    <x v="0"/>
    <s v="United States"/>
    <s v="Houston"/>
    <x v="5"/>
    <n v="77095"/>
    <x v="2"/>
    <s v="TEC-PH-10002185"/>
    <x v="2"/>
    <s v="Phones"/>
    <s v="QVS USB Car Charger 2-Port 2.1Amp for iPod/iPhone/iPad/iPad 2/iPad 3"/>
    <x v="1459"/>
    <n v="3"/>
    <n v="0.2"/>
    <x v="1538"/>
    <x v="0"/>
  </r>
  <r>
    <n v="1672"/>
    <s v="CA-2018-107615"/>
    <x v="554"/>
    <d v="2018-03-25T00:00:00"/>
    <s v="First Class"/>
    <x v="516"/>
    <x v="516"/>
    <x v="1"/>
    <s v="United States"/>
    <s v="North Las Vegas"/>
    <x v="33"/>
    <n v="89031"/>
    <x v="1"/>
    <s v="TEC-AC-10001013"/>
    <x v="2"/>
    <s v="Accessories"/>
    <s v="Logitech ClearChat Comfort/USB Headset H390"/>
    <x v="1460"/>
    <n v="2"/>
    <n v="0"/>
    <x v="1539"/>
    <x v="0"/>
  </r>
  <r>
    <n v="1673"/>
    <s v="CA-2019-111647"/>
    <x v="445"/>
    <d v="2019-07-07T00:00:00"/>
    <s v="Standard Class"/>
    <x v="361"/>
    <x v="361"/>
    <x v="0"/>
    <s v="United States"/>
    <s v="Plano"/>
    <x v="5"/>
    <n v="75023"/>
    <x v="2"/>
    <s v="TEC-PH-10002726"/>
    <x v="2"/>
    <s v="Phones"/>
    <s v="netTALK DUO VoIP Telephone Service"/>
    <x v="68"/>
    <n v="4"/>
    <n v="0.2"/>
    <x v="68"/>
    <x v="0"/>
  </r>
  <r>
    <n v="1674"/>
    <s v="CA-2017-150560"/>
    <x v="555"/>
    <d v="2017-12-12T00:00:00"/>
    <s v="First Class"/>
    <x v="517"/>
    <x v="517"/>
    <x v="0"/>
    <s v="United States"/>
    <s v="Suffolk"/>
    <x v="17"/>
    <n v="23434"/>
    <x v="0"/>
    <s v="OFF-LA-10003930"/>
    <x v="1"/>
    <s v="Labels"/>
    <s v="Dot Matrix Printer Tape Reel Labels, White, 5000/Box"/>
    <x v="1461"/>
    <n v="2"/>
    <n v="0"/>
    <x v="1540"/>
    <x v="0"/>
  </r>
  <r>
    <n v="1675"/>
    <s v="CA-2017-143077"/>
    <x v="14"/>
    <d v="2017-09-21T00:00:00"/>
    <s v="Standard Class"/>
    <x v="245"/>
    <x v="245"/>
    <x v="1"/>
    <s v="United States"/>
    <s v="Houston"/>
    <x v="5"/>
    <n v="77041"/>
    <x v="2"/>
    <s v="FUR-FU-10003535"/>
    <x v="0"/>
    <s v="Furnishings"/>
    <s v="Howard Miller Distant Time Traveler Alarm Clock"/>
    <x v="1462"/>
    <n v="2"/>
    <n v="0.6"/>
    <x v="1541"/>
    <x v="0"/>
  </r>
  <r>
    <n v="1676"/>
    <s v="CA-2017-143077"/>
    <x v="14"/>
    <d v="2017-09-21T00:00:00"/>
    <s v="Standard Class"/>
    <x v="245"/>
    <x v="245"/>
    <x v="1"/>
    <s v="United States"/>
    <s v="Houston"/>
    <x v="5"/>
    <n v="77041"/>
    <x v="2"/>
    <s v="OFF-BI-10000088"/>
    <x v="1"/>
    <s v="Binders"/>
    <s v="GBC Imprintable Covers"/>
    <x v="1463"/>
    <n v="3"/>
    <n v="0.8"/>
    <x v="1542"/>
    <x v="0"/>
  </r>
  <r>
    <n v="1677"/>
    <s v="CA-2018-122728"/>
    <x v="556"/>
    <d v="2018-05-24T00:00:00"/>
    <s v="Standard Class"/>
    <x v="518"/>
    <x v="518"/>
    <x v="0"/>
    <s v="United States"/>
    <s v="San Francisco"/>
    <x v="1"/>
    <n v="94110"/>
    <x v="1"/>
    <s v="OFF-ST-10000604"/>
    <x v="1"/>
    <s v="Storage"/>
    <s v="Home/Office Personal File Carts"/>
    <x v="1464"/>
    <n v="3"/>
    <n v="0"/>
    <x v="1543"/>
    <x v="0"/>
  </r>
  <r>
    <n v="1678"/>
    <s v="CA-2018-122728"/>
    <x v="556"/>
    <d v="2018-05-24T00:00:00"/>
    <s v="Standard Class"/>
    <x v="518"/>
    <x v="518"/>
    <x v="0"/>
    <s v="United States"/>
    <s v="San Francisco"/>
    <x v="1"/>
    <n v="94110"/>
    <x v="1"/>
    <s v="OFF-PA-10004040"/>
    <x v="1"/>
    <s v="Paper"/>
    <s v="Universal Premium White Copier/Laser Paper (20Lb. and 87 Bright)"/>
    <x v="1465"/>
    <n v="3"/>
    <n v="0"/>
    <x v="1544"/>
    <x v="0"/>
  </r>
  <r>
    <n v="1679"/>
    <s v="CA-2016-122882"/>
    <x v="557"/>
    <d v="2016-09-13T00:00:00"/>
    <s v="Standard Class"/>
    <x v="115"/>
    <x v="115"/>
    <x v="1"/>
    <s v="United States"/>
    <s v="Philadelphia"/>
    <x v="9"/>
    <n v="19134"/>
    <x v="3"/>
    <s v="OFF-ST-10002344"/>
    <x v="1"/>
    <s v="Storage"/>
    <s v="Carina 42&quot;Hx23 3/4&quot;W Media Storage Unit"/>
    <x v="1466"/>
    <n v="1"/>
    <n v="0.2"/>
    <x v="1545"/>
    <x v="0"/>
  </r>
  <r>
    <n v="1680"/>
    <s v="CA-2016-122882"/>
    <x v="557"/>
    <d v="2016-09-13T00:00:00"/>
    <s v="Standard Class"/>
    <x v="115"/>
    <x v="115"/>
    <x v="1"/>
    <s v="United States"/>
    <s v="Philadelphia"/>
    <x v="9"/>
    <n v="19134"/>
    <x v="3"/>
    <s v="TEC-PH-10003589"/>
    <x v="2"/>
    <s v="Phones"/>
    <s v="invisibleSHIELD by ZAGG Smudge-Free Screen Protector"/>
    <x v="1467"/>
    <n v="3"/>
    <n v="0.4"/>
    <x v="1546"/>
    <x v="0"/>
  </r>
  <r>
    <n v="1681"/>
    <s v="CA-2016-122882"/>
    <x v="557"/>
    <d v="2016-09-13T00:00:00"/>
    <s v="Standard Class"/>
    <x v="115"/>
    <x v="115"/>
    <x v="1"/>
    <s v="United States"/>
    <s v="Philadelphia"/>
    <x v="9"/>
    <n v="19134"/>
    <x v="3"/>
    <s v="FUR-FU-10000758"/>
    <x v="0"/>
    <s v="Furnishings"/>
    <s v="DAX Natural Wood-Tone Poster Frame"/>
    <x v="1468"/>
    <n v="2"/>
    <n v="0.2"/>
    <x v="1547"/>
    <x v="0"/>
  </r>
  <r>
    <n v="1682"/>
    <s v="CA-2016-122882"/>
    <x v="557"/>
    <d v="2016-09-13T00:00:00"/>
    <s v="Standard Class"/>
    <x v="115"/>
    <x v="115"/>
    <x v="1"/>
    <s v="United States"/>
    <s v="Philadelphia"/>
    <x v="9"/>
    <n v="19134"/>
    <x v="3"/>
    <s v="TEC-MA-10004679"/>
    <x v="2"/>
    <s v="Machines"/>
    <s v="StarTech.com 10/100 VDSL2 Ethernet Extender Kit"/>
    <x v="1469"/>
    <n v="4"/>
    <n v="0.7"/>
    <x v="1548"/>
    <x v="0"/>
  </r>
  <r>
    <n v="1683"/>
    <s v="US-2018-101497"/>
    <x v="321"/>
    <d v="2018-10-01T00:00:00"/>
    <s v="Second Class"/>
    <x v="519"/>
    <x v="519"/>
    <x v="0"/>
    <s v="United States"/>
    <s v="Los Angeles"/>
    <x v="1"/>
    <n v="90008"/>
    <x v="1"/>
    <s v="OFF-PA-10000176"/>
    <x v="1"/>
    <s v="Paper"/>
    <s v="Xerox 1887"/>
    <x v="1470"/>
    <n v="1"/>
    <n v="0"/>
    <x v="1549"/>
    <x v="0"/>
  </r>
  <r>
    <n v="1684"/>
    <s v="CA-2018-147585"/>
    <x v="77"/>
    <d v="2018-11-12T00:00:00"/>
    <s v="Standard Class"/>
    <x v="118"/>
    <x v="118"/>
    <x v="1"/>
    <s v="United States"/>
    <s v="San Francisco"/>
    <x v="1"/>
    <n v="94110"/>
    <x v="1"/>
    <s v="FUR-FU-10002597"/>
    <x v="0"/>
    <s v="Furnishings"/>
    <s v="C-Line Magnetic Cubicle Keepers, Clear Polypropylene"/>
    <x v="1471"/>
    <n v="3"/>
    <n v="0"/>
    <x v="1550"/>
    <x v="0"/>
  </r>
  <r>
    <n v="1685"/>
    <s v="CA-2019-149489"/>
    <x v="558"/>
    <d v="2019-04-27T00:00:00"/>
    <s v="First Class"/>
    <x v="460"/>
    <x v="460"/>
    <x v="1"/>
    <s v="United States"/>
    <s v="Philadelphia"/>
    <x v="9"/>
    <n v="19143"/>
    <x v="3"/>
    <s v="OFF-AP-10002495"/>
    <x v="1"/>
    <s v="Appliances"/>
    <s v="Acco Smartsocket Table Surge Protector, 6 Color-Coded Adapter Outlets"/>
    <x v="1472"/>
    <n v="2"/>
    <n v="0.2"/>
    <x v="1551"/>
    <x v="0"/>
  </r>
  <r>
    <n v="1686"/>
    <s v="CA-2019-149489"/>
    <x v="558"/>
    <d v="2019-04-27T00:00:00"/>
    <s v="First Class"/>
    <x v="460"/>
    <x v="460"/>
    <x v="1"/>
    <s v="United States"/>
    <s v="Philadelphia"/>
    <x v="9"/>
    <n v="19143"/>
    <x v="3"/>
    <s v="OFF-BI-10002813"/>
    <x v="1"/>
    <s v="Binders"/>
    <s v="Avery Reinforcements for Hole-Punch Pages"/>
    <x v="1473"/>
    <n v="2"/>
    <n v="0.7"/>
    <x v="1552"/>
    <x v="0"/>
  </r>
  <r>
    <n v="1687"/>
    <s v="CA-2019-149489"/>
    <x v="558"/>
    <d v="2019-04-27T00:00:00"/>
    <s v="First Class"/>
    <x v="460"/>
    <x v="460"/>
    <x v="1"/>
    <s v="United States"/>
    <s v="Philadelphia"/>
    <x v="9"/>
    <n v="19143"/>
    <x v="3"/>
    <s v="OFF-BI-10002414"/>
    <x v="1"/>
    <s v="Binders"/>
    <s v="GBC ProClick Spines for 32-Hole Punch"/>
    <x v="1474"/>
    <n v="2"/>
    <n v="0.7"/>
    <x v="1553"/>
    <x v="0"/>
  </r>
  <r>
    <n v="1688"/>
    <s v="CA-2019-143798"/>
    <x v="389"/>
    <d v="2019-12-12T00:00:00"/>
    <s v="First Class"/>
    <x v="497"/>
    <x v="497"/>
    <x v="0"/>
    <s v="United States"/>
    <s v="Philadelphia"/>
    <x v="9"/>
    <n v="19140"/>
    <x v="3"/>
    <s v="OFF-PA-10000788"/>
    <x v="1"/>
    <s v="Paper"/>
    <s v="Xerox 210"/>
    <x v="563"/>
    <n v="2"/>
    <n v="0.2"/>
    <x v="572"/>
    <x v="0"/>
  </r>
  <r>
    <n v="1689"/>
    <s v="CA-2019-143798"/>
    <x v="389"/>
    <d v="2019-12-12T00:00:00"/>
    <s v="First Class"/>
    <x v="497"/>
    <x v="497"/>
    <x v="0"/>
    <s v="United States"/>
    <s v="Philadelphia"/>
    <x v="9"/>
    <n v="19140"/>
    <x v="3"/>
    <s v="FUR-FU-10004306"/>
    <x v="0"/>
    <s v="Furnishings"/>
    <s v="Electrix Halogen Magnifier Lamp"/>
    <x v="721"/>
    <n v="2"/>
    <n v="0.2"/>
    <x v="739"/>
    <x v="0"/>
  </r>
  <r>
    <n v="1690"/>
    <s v="CA-2016-142839"/>
    <x v="559"/>
    <d v="2016-08-20T00:00:00"/>
    <s v="Standard Class"/>
    <x v="59"/>
    <x v="59"/>
    <x v="0"/>
    <s v="United States"/>
    <s v="Philadelphia"/>
    <x v="9"/>
    <n v="19143"/>
    <x v="3"/>
    <s v="FUR-TA-10001539"/>
    <x v="0"/>
    <s v="Tables"/>
    <s v="Chromcraft Rectangular Conference Tables"/>
    <x v="1475"/>
    <n v="6"/>
    <n v="0.4"/>
    <x v="1554"/>
    <x v="0"/>
  </r>
  <r>
    <n v="1691"/>
    <s v="CA-2019-129833"/>
    <x v="34"/>
    <d v="2019-12-15T00:00:00"/>
    <s v="Standard Class"/>
    <x v="520"/>
    <x v="520"/>
    <x v="0"/>
    <s v="United States"/>
    <s v="Indianapolis"/>
    <x v="14"/>
    <n v="46203"/>
    <x v="2"/>
    <s v="OFF-PA-10000575"/>
    <x v="1"/>
    <s v="Paper"/>
    <s v="Wirebound Message Books, Four 2 3/4 x 5 White Forms per Page"/>
    <x v="1476"/>
    <n v="5"/>
    <n v="0"/>
    <x v="1555"/>
    <x v="0"/>
  </r>
  <r>
    <n v="1692"/>
    <s v="CA-2019-129833"/>
    <x v="34"/>
    <d v="2019-12-15T00:00:00"/>
    <s v="Standard Class"/>
    <x v="520"/>
    <x v="520"/>
    <x v="0"/>
    <s v="United States"/>
    <s v="Indianapolis"/>
    <x v="14"/>
    <n v="46203"/>
    <x v="2"/>
    <s v="OFF-BI-10004182"/>
    <x v="1"/>
    <s v="Binders"/>
    <s v="Economy Binders"/>
    <x v="1477"/>
    <n v="5"/>
    <n v="0"/>
    <x v="1556"/>
    <x v="0"/>
  </r>
  <r>
    <n v="1693"/>
    <s v="US-2018-154361"/>
    <x v="560"/>
    <d v="2018-03-19T00:00:00"/>
    <s v="Standard Class"/>
    <x v="521"/>
    <x v="521"/>
    <x v="0"/>
    <s v="United States"/>
    <s v="Columbus"/>
    <x v="24"/>
    <n v="43229"/>
    <x v="3"/>
    <s v="FUR-FU-10004020"/>
    <x v="0"/>
    <s v="Furnishings"/>
    <s v="Advantus Panel Wall Acrylic Frame"/>
    <x v="1478"/>
    <n v="5"/>
    <n v="0.2"/>
    <x v="1557"/>
    <x v="0"/>
  </r>
  <r>
    <n v="1694"/>
    <s v="US-2018-158708"/>
    <x v="190"/>
    <d v="2018-06-29T00:00:00"/>
    <s v="Second Class"/>
    <x v="437"/>
    <x v="437"/>
    <x v="2"/>
    <s v="United States"/>
    <s v="Plano"/>
    <x v="5"/>
    <n v="75023"/>
    <x v="2"/>
    <s v="TEC-AC-10003133"/>
    <x v="2"/>
    <s v="Accessories"/>
    <s v="Memorex Mini Travel Drive 4 GB USB 2.0 Flash Drive"/>
    <x v="1479"/>
    <n v="2"/>
    <n v="0.2"/>
    <x v="1558"/>
    <x v="0"/>
  </r>
  <r>
    <n v="1695"/>
    <s v="CA-2017-156335"/>
    <x v="12"/>
    <d v="2017-09-28T00:00:00"/>
    <s v="Second Class"/>
    <x v="285"/>
    <x v="285"/>
    <x v="2"/>
    <s v="United States"/>
    <s v="Bayonne"/>
    <x v="30"/>
    <n v="7002"/>
    <x v="3"/>
    <s v="TEC-AC-10002006"/>
    <x v="2"/>
    <s v="Accessories"/>
    <s v="Memorex Micro Travel Drive 16 GB"/>
    <x v="1480"/>
    <n v="4"/>
    <n v="0"/>
    <x v="1559"/>
    <x v="0"/>
  </r>
  <r>
    <n v="1696"/>
    <s v="CA-2017-156335"/>
    <x v="12"/>
    <d v="2017-09-28T00:00:00"/>
    <s v="Second Class"/>
    <x v="285"/>
    <x v="285"/>
    <x v="2"/>
    <s v="United States"/>
    <s v="Bayonne"/>
    <x v="30"/>
    <n v="7002"/>
    <x v="3"/>
    <s v="OFF-BI-10003314"/>
    <x v="1"/>
    <s v="Binders"/>
    <s v="Tuff Stuff Recycled Round Ring Binders"/>
    <x v="1481"/>
    <n v="3"/>
    <n v="0"/>
    <x v="1560"/>
    <x v="0"/>
  </r>
  <r>
    <n v="1697"/>
    <s v="CA-2017-156335"/>
    <x v="12"/>
    <d v="2017-09-28T00:00:00"/>
    <s v="Second Class"/>
    <x v="285"/>
    <x v="285"/>
    <x v="2"/>
    <s v="United States"/>
    <s v="Bayonne"/>
    <x v="30"/>
    <n v="7002"/>
    <x v="3"/>
    <s v="TEC-PH-10002726"/>
    <x v="2"/>
    <s v="Phones"/>
    <s v="netTALK DUO VoIP Telephone Service"/>
    <x v="1482"/>
    <n v="2"/>
    <n v="0"/>
    <x v="1561"/>
    <x v="0"/>
  </r>
  <r>
    <n v="1698"/>
    <s v="CA-2017-148376"/>
    <x v="17"/>
    <d v="2017-12-31T00:00:00"/>
    <s v="Standard Class"/>
    <x v="151"/>
    <x v="151"/>
    <x v="0"/>
    <s v="United States"/>
    <s v="Los Angeles"/>
    <x v="1"/>
    <n v="90008"/>
    <x v="1"/>
    <s v="OFF-AP-10000240"/>
    <x v="1"/>
    <s v="Appliances"/>
    <s v="Belkin F9G930V10-GRY 9 Outlet Surge"/>
    <x v="1483"/>
    <n v="2"/>
    <n v="0"/>
    <x v="1562"/>
    <x v="0"/>
  </r>
  <r>
    <n v="1699"/>
    <s v="CA-2017-148376"/>
    <x v="17"/>
    <d v="2017-12-31T00:00:00"/>
    <s v="Standard Class"/>
    <x v="151"/>
    <x v="151"/>
    <x v="0"/>
    <s v="United States"/>
    <s v="Los Angeles"/>
    <x v="1"/>
    <n v="90008"/>
    <x v="1"/>
    <s v="OFF-LA-10002381"/>
    <x v="1"/>
    <s v="Labels"/>
    <s v="Avery 497"/>
    <x v="748"/>
    <n v="7"/>
    <n v="0"/>
    <x v="767"/>
    <x v="0"/>
  </r>
  <r>
    <n v="1700"/>
    <s v="CA-2016-135657"/>
    <x v="561"/>
    <d v="2016-06-07T00:00:00"/>
    <s v="Second Class"/>
    <x v="56"/>
    <x v="56"/>
    <x v="0"/>
    <s v="United States"/>
    <s v="Seattle"/>
    <x v="4"/>
    <n v="98115"/>
    <x v="1"/>
    <s v="FUR-TA-10004086"/>
    <x v="0"/>
    <s v="Tables"/>
    <s v="KI Adjustable-Height Table"/>
    <x v="1484"/>
    <n v="6"/>
    <n v="0"/>
    <x v="1563"/>
    <x v="1"/>
  </r>
  <r>
    <n v="1701"/>
    <s v="CA-2017-114069"/>
    <x v="562"/>
    <d v="2017-07-15T00:00:00"/>
    <s v="Second Class"/>
    <x v="444"/>
    <x v="444"/>
    <x v="0"/>
    <s v="United States"/>
    <s v="New York City"/>
    <x v="15"/>
    <n v="10035"/>
    <x v="3"/>
    <s v="OFF-BI-10000320"/>
    <x v="1"/>
    <s v="Binders"/>
    <s v="GBC Plastic Binding Combs"/>
    <x v="929"/>
    <n v="2"/>
    <n v="0.2"/>
    <x v="963"/>
    <x v="0"/>
  </r>
  <r>
    <n v="1702"/>
    <s v="CA-2017-114069"/>
    <x v="562"/>
    <d v="2017-07-15T00:00:00"/>
    <s v="Second Class"/>
    <x v="444"/>
    <x v="444"/>
    <x v="0"/>
    <s v="United States"/>
    <s v="New York City"/>
    <x v="15"/>
    <n v="10035"/>
    <x v="3"/>
    <s v="FUR-CH-10000595"/>
    <x v="0"/>
    <s v="Chairs"/>
    <s v="Safco Contoured Stacking Chairs"/>
    <x v="1485"/>
    <n v="9"/>
    <n v="0.1"/>
    <x v="1564"/>
    <x v="0"/>
  </r>
  <r>
    <n v="1703"/>
    <s v="CA-2017-114069"/>
    <x v="562"/>
    <d v="2017-07-15T00:00:00"/>
    <s v="Second Class"/>
    <x v="444"/>
    <x v="444"/>
    <x v="0"/>
    <s v="United States"/>
    <s v="New York City"/>
    <x v="15"/>
    <n v="10035"/>
    <x v="3"/>
    <s v="OFF-PA-10000349"/>
    <x v="1"/>
    <s v="Paper"/>
    <s v="Easy-staple paper"/>
    <x v="745"/>
    <n v="2"/>
    <n v="0"/>
    <x v="1565"/>
    <x v="0"/>
  </r>
  <r>
    <n v="1704"/>
    <s v="CA-2016-139857"/>
    <x v="563"/>
    <d v="2016-02-06T00:00:00"/>
    <s v="Standard Class"/>
    <x v="522"/>
    <x v="522"/>
    <x v="2"/>
    <s v="United States"/>
    <s v="San Diego"/>
    <x v="1"/>
    <n v="92037"/>
    <x v="1"/>
    <s v="OFF-FA-10001843"/>
    <x v="1"/>
    <s v="Fasteners"/>
    <s v="Staples"/>
    <x v="1486"/>
    <n v="5"/>
    <n v="0"/>
    <x v="1566"/>
    <x v="0"/>
  </r>
  <r>
    <n v="1705"/>
    <s v="CA-2018-106306"/>
    <x v="387"/>
    <d v="2018-03-08T00:00:00"/>
    <s v="Same Day"/>
    <x v="310"/>
    <x v="310"/>
    <x v="0"/>
    <s v="United States"/>
    <s v="Glendale"/>
    <x v="16"/>
    <n v="85301"/>
    <x v="1"/>
    <s v="OFF-BI-10003676"/>
    <x v="1"/>
    <s v="Binders"/>
    <s v="GBC Standard Recycled Report Covers, Clear Plastic Sheets"/>
    <x v="1487"/>
    <n v="3"/>
    <n v="0.7"/>
    <x v="1567"/>
    <x v="0"/>
  </r>
  <r>
    <n v="1706"/>
    <s v="CA-2017-100545"/>
    <x v="6"/>
    <d v="2017-11-26T00:00:00"/>
    <s v="Standard Class"/>
    <x v="5"/>
    <x v="5"/>
    <x v="0"/>
    <s v="United States"/>
    <s v="Philadelphia"/>
    <x v="9"/>
    <n v="19120"/>
    <x v="3"/>
    <s v="OFF-BI-10003638"/>
    <x v="1"/>
    <s v="Binders"/>
    <s v="GBC Durable Plastic Covers"/>
    <x v="1488"/>
    <n v="2"/>
    <n v="0.7"/>
    <x v="1568"/>
    <x v="0"/>
  </r>
  <r>
    <n v="1707"/>
    <s v="CA-2019-123491"/>
    <x v="505"/>
    <d v="2019-11-05T00:00:00"/>
    <s v="Standard Class"/>
    <x v="523"/>
    <x v="523"/>
    <x v="0"/>
    <s v="United States"/>
    <s v="San Francisco"/>
    <x v="1"/>
    <n v="94122"/>
    <x v="1"/>
    <s v="OFF-LA-10003077"/>
    <x v="1"/>
    <s v="Labels"/>
    <s v="Avery 500"/>
    <x v="1489"/>
    <n v="6"/>
    <n v="0"/>
    <x v="1569"/>
    <x v="1"/>
  </r>
  <r>
    <n v="1708"/>
    <s v="CA-2019-123491"/>
    <x v="505"/>
    <d v="2019-11-05T00:00:00"/>
    <s v="Standard Class"/>
    <x v="523"/>
    <x v="523"/>
    <x v="0"/>
    <s v="United States"/>
    <s v="San Francisco"/>
    <x v="1"/>
    <n v="94122"/>
    <x v="1"/>
    <s v="TEC-PH-10003505"/>
    <x v="2"/>
    <s v="Phones"/>
    <s v="Geemarc AmpliPOWER60"/>
    <x v="1490"/>
    <n v="2"/>
    <n v="0.2"/>
    <x v="1570"/>
    <x v="1"/>
  </r>
  <r>
    <n v="1709"/>
    <s v="CA-2019-123491"/>
    <x v="505"/>
    <d v="2019-11-05T00:00:00"/>
    <s v="Standard Class"/>
    <x v="523"/>
    <x v="523"/>
    <x v="0"/>
    <s v="United States"/>
    <s v="San Francisco"/>
    <x v="1"/>
    <n v="94122"/>
    <x v="1"/>
    <s v="OFF-PA-10003424"/>
    <x v="1"/>
    <s v="Paper"/>
    <s v="&quot;While you Were Out&quot; Message Book, One Form per Page"/>
    <x v="1491"/>
    <n v="2"/>
    <n v="0"/>
    <x v="1571"/>
    <x v="1"/>
  </r>
  <r>
    <n v="1710"/>
    <s v="CA-2019-123491"/>
    <x v="505"/>
    <d v="2019-11-05T00:00:00"/>
    <s v="Standard Class"/>
    <x v="523"/>
    <x v="523"/>
    <x v="0"/>
    <s v="United States"/>
    <s v="San Francisco"/>
    <x v="1"/>
    <n v="94122"/>
    <x v="1"/>
    <s v="FUR-CH-10003061"/>
    <x v="0"/>
    <s v="Chairs"/>
    <s v="Global Leather Task Chair, Black"/>
    <x v="1492"/>
    <n v="1"/>
    <n v="0.2"/>
    <x v="1572"/>
    <x v="1"/>
  </r>
  <r>
    <n v="1711"/>
    <s v="CA-2019-123491"/>
    <x v="505"/>
    <d v="2019-11-05T00:00:00"/>
    <s v="Standard Class"/>
    <x v="523"/>
    <x v="523"/>
    <x v="0"/>
    <s v="United States"/>
    <s v="San Francisco"/>
    <x v="1"/>
    <n v="94122"/>
    <x v="1"/>
    <s v="OFF-AR-10003514"/>
    <x v="1"/>
    <s v="Art"/>
    <s v="4009 Highlighters by Sanford"/>
    <x v="189"/>
    <n v="5"/>
    <n v="0"/>
    <x v="191"/>
    <x v="1"/>
  </r>
  <r>
    <n v="1712"/>
    <s v="CA-2019-123491"/>
    <x v="505"/>
    <d v="2019-11-05T00:00:00"/>
    <s v="Standard Class"/>
    <x v="523"/>
    <x v="523"/>
    <x v="0"/>
    <s v="United States"/>
    <s v="San Francisco"/>
    <x v="1"/>
    <n v="94122"/>
    <x v="1"/>
    <s v="OFF-AP-10002684"/>
    <x v="1"/>
    <s v="Appliances"/>
    <s v="Acco 7-Outlet Masterpiece Power Center, Wihtout Fax/Phone Line Protection"/>
    <x v="1493"/>
    <n v="14"/>
    <n v="0"/>
    <x v="1573"/>
    <x v="1"/>
  </r>
  <r>
    <n v="1713"/>
    <s v="CA-2017-145401"/>
    <x v="564"/>
    <d v="2017-02-04T00:00:00"/>
    <s v="Standard Class"/>
    <x v="187"/>
    <x v="187"/>
    <x v="0"/>
    <s v="United States"/>
    <s v="Houston"/>
    <x v="5"/>
    <n v="77070"/>
    <x v="2"/>
    <s v="OFF-PA-10004405"/>
    <x v="1"/>
    <s v="Paper"/>
    <s v="Rediform Voice Mail Log Books"/>
    <x v="1494"/>
    <n v="6"/>
    <n v="0.2"/>
    <x v="1574"/>
    <x v="0"/>
  </r>
  <r>
    <n v="1714"/>
    <s v="US-2019-124968"/>
    <x v="565"/>
    <d v="2019-09-13T00:00:00"/>
    <s v="Second Class"/>
    <x v="514"/>
    <x v="514"/>
    <x v="0"/>
    <s v="United States"/>
    <s v="Chicago"/>
    <x v="10"/>
    <n v="60610"/>
    <x v="2"/>
    <s v="FUR-TA-10004289"/>
    <x v="0"/>
    <s v="Tables"/>
    <s v="BoxOffice By Design Rectangular and Half-Moon Meeting Room Tables"/>
    <x v="1495"/>
    <n v="7"/>
    <n v="0.5"/>
    <x v="1575"/>
    <x v="0"/>
  </r>
  <r>
    <n v="1715"/>
    <s v="CA-2019-104003"/>
    <x v="566"/>
    <d v="2019-10-13T00:00:00"/>
    <s v="Standard Class"/>
    <x v="290"/>
    <x v="290"/>
    <x v="0"/>
    <s v="United States"/>
    <s v="San Francisco"/>
    <x v="1"/>
    <n v="94110"/>
    <x v="1"/>
    <s v="FUR-BO-10003965"/>
    <x v="0"/>
    <s v="Bookcases"/>
    <s v="O'Sullivan Manor Hill 2-Door Library in Brianna Oak"/>
    <x v="1496"/>
    <n v="2"/>
    <n v="0.15"/>
    <x v="1576"/>
    <x v="0"/>
  </r>
  <r>
    <n v="1716"/>
    <s v="CA-2018-154788"/>
    <x v="567"/>
    <d v="2018-05-04T00:00:00"/>
    <s v="Standard Class"/>
    <x v="252"/>
    <x v="252"/>
    <x v="0"/>
    <s v="United States"/>
    <s v="New York City"/>
    <x v="15"/>
    <n v="10011"/>
    <x v="3"/>
    <s v="OFF-BI-10003314"/>
    <x v="1"/>
    <s v="Binders"/>
    <s v="Tuff Stuff Recycled Round Ring Binders"/>
    <x v="326"/>
    <n v="2"/>
    <n v="0.2"/>
    <x v="332"/>
    <x v="0"/>
  </r>
  <r>
    <n v="1717"/>
    <s v="CA-2018-169943"/>
    <x v="288"/>
    <d v="2018-05-24T00:00:00"/>
    <s v="Standard Class"/>
    <x v="202"/>
    <x v="202"/>
    <x v="0"/>
    <s v="United States"/>
    <s v="New York City"/>
    <x v="15"/>
    <n v="10011"/>
    <x v="3"/>
    <s v="OFF-AP-10001563"/>
    <x v="1"/>
    <s v="Appliances"/>
    <s v="Belkin Premiere Surge Master II 8-outlet surge protector"/>
    <x v="1497"/>
    <n v="5"/>
    <n v="0"/>
    <x v="1577"/>
    <x v="0"/>
  </r>
  <r>
    <n v="1718"/>
    <s v="CA-2018-169943"/>
    <x v="288"/>
    <d v="2018-05-24T00:00:00"/>
    <s v="Standard Class"/>
    <x v="202"/>
    <x v="202"/>
    <x v="0"/>
    <s v="United States"/>
    <s v="New York City"/>
    <x v="15"/>
    <n v="10011"/>
    <x v="3"/>
    <s v="OFF-ST-10004123"/>
    <x v="1"/>
    <s v="Storage"/>
    <s v="Safco Industrial Wire Shelving System"/>
    <x v="1498"/>
    <n v="5"/>
    <n v="0"/>
    <x v="232"/>
    <x v="0"/>
  </r>
  <r>
    <n v="1719"/>
    <s v="CA-2018-169943"/>
    <x v="288"/>
    <d v="2018-05-24T00:00:00"/>
    <s v="Standard Class"/>
    <x v="202"/>
    <x v="202"/>
    <x v="0"/>
    <s v="United States"/>
    <s v="New York City"/>
    <x v="15"/>
    <n v="10011"/>
    <x v="3"/>
    <s v="FUR-FU-10002088"/>
    <x v="0"/>
    <s v="Furnishings"/>
    <s v="Nu-Dell Float Frame 11 x 14 1/2"/>
    <x v="1499"/>
    <n v="4"/>
    <n v="0"/>
    <x v="1578"/>
    <x v="0"/>
  </r>
  <r>
    <n v="1720"/>
    <s v="CA-2018-169943"/>
    <x v="288"/>
    <d v="2018-05-24T00:00:00"/>
    <s v="Standard Class"/>
    <x v="202"/>
    <x v="202"/>
    <x v="0"/>
    <s v="United States"/>
    <s v="New York City"/>
    <x v="15"/>
    <n v="10011"/>
    <x v="3"/>
    <s v="FUR-FU-10000010"/>
    <x v="0"/>
    <s v="Furnishings"/>
    <s v="DAX Value U-Channel Document Frames, Easel Back"/>
    <x v="1500"/>
    <n v="8"/>
    <n v="0"/>
    <x v="1579"/>
    <x v="0"/>
  </r>
  <r>
    <n v="1721"/>
    <s v="CA-2018-169943"/>
    <x v="288"/>
    <d v="2018-05-24T00:00:00"/>
    <s v="Standard Class"/>
    <x v="202"/>
    <x v="202"/>
    <x v="0"/>
    <s v="United States"/>
    <s v="New York City"/>
    <x v="15"/>
    <n v="10011"/>
    <x v="3"/>
    <s v="OFF-BI-10002824"/>
    <x v="1"/>
    <s v="Binders"/>
    <s v="Recycled Easel Ring Binders"/>
    <x v="1501"/>
    <n v="4"/>
    <n v="0.2"/>
    <x v="1580"/>
    <x v="0"/>
  </r>
  <r>
    <n v="1722"/>
    <s v="US-2017-123218"/>
    <x v="139"/>
    <d v="2017-12-25T00:00:00"/>
    <s v="Standard Class"/>
    <x v="44"/>
    <x v="44"/>
    <x v="0"/>
    <s v="United States"/>
    <s v="Chicago"/>
    <x v="10"/>
    <n v="60623"/>
    <x v="2"/>
    <s v="TEC-PH-10001061"/>
    <x v="2"/>
    <s v="Phones"/>
    <s v="Apple iPhone 5C"/>
    <x v="1305"/>
    <n v="2"/>
    <n v="0.2"/>
    <x v="1581"/>
    <x v="0"/>
  </r>
  <r>
    <n v="1723"/>
    <s v="US-2017-123218"/>
    <x v="139"/>
    <d v="2017-12-25T00:00:00"/>
    <s v="Standard Class"/>
    <x v="44"/>
    <x v="44"/>
    <x v="0"/>
    <s v="United States"/>
    <s v="Chicago"/>
    <x v="10"/>
    <n v="60623"/>
    <x v="2"/>
    <s v="TEC-AC-10000736"/>
    <x v="2"/>
    <s v="Accessories"/>
    <s v="Logitech G600 MMO Gaming Mouse"/>
    <x v="1309"/>
    <n v="4"/>
    <n v="0.2"/>
    <x v="1582"/>
    <x v="0"/>
  </r>
  <r>
    <n v="1724"/>
    <s v="US-2017-123218"/>
    <x v="139"/>
    <d v="2017-12-25T00:00:00"/>
    <s v="Standard Class"/>
    <x v="44"/>
    <x v="44"/>
    <x v="0"/>
    <s v="United States"/>
    <s v="Chicago"/>
    <x v="10"/>
    <n v="60623"/>
    <x v="2"/>
    <s v="FUR-BO-10003966"/>
    <x v="0"/>
    <s v="Bookcases"/>
    <s v="Sauder Facets Collection Library, Sky Alder Finish"/>
    <x v="1403"/>
    <n v="3"/>
    <n v="0.3"/>
    <x v="1583"/>
    <x v="0"/>
  </r>
  <r>
    <n v="1725"/>
    <s v="CA-2017-127453"/>
    <x v="546"/>
    <d v="2017-12-20T00:00:00"/>
    <s v="First Class"/>
    <x v="271"/>
    <x v="271"/>
    <x v="0"/>
    <s v="United States"/>
    <s v="Philadelphia"/>
    <x v="9"/>
    <n v="19143"/>
    <x v="3"/>
    <s v="OFF-AP-10000828"/>
    <x v="1"/>
    <s v="Appliances"/>
    <s v="Avanti 4.4 Cu. Ft. Refrigerator"/>
    <x v="1502"/>
    <n v="3"/>
    <n v="0.2"/>
    <x v="1584"/>
    <x v="0"/>
  </r>
  <r>
    <n v="1726"/>
    <s v="CA-2017-127453"/>
    <x v="546"/>
    <d v="2017-12-20T00:00:00"/>
    <s v="First Class"/>
    <x v="271"/>
    <x v="271"/>
    <x v="0"/>
    <s v="United States"/>
    <s v="Philadelphia"/>
    <x v="9"/>
    <n v="19143"/>
    <x v="3"/>
    <s v="OFF-AP-10002906"/>
    <x v="1"/>
    <s v="Appliances"/>
    <s v="Hoover Replacement Belt for Commercial Guardsman Heavy-Duty Upright Vacuum"/>
    <x v="1503"/>
    <n v="2"/>
    <n v="0.2"/>
    <x v="1585"/>
    <x v="0"/>
  </r>
  <r>
    <n v="1727"/>
    <s v="CA-2017-127453"/>
    <x v="546"/>
    <d v="2017-12-20T00:00:00"/>
    <s v="First Class"/>
    <x v="271"/>
    <x v="271"/>
    <x v="0"/>
    <s v="United States"/>
    <s v="Philadelphia"/>
    <x v="9"/>
    <n v="19143"/>
    <x v="3"/>
    <s v="OFF-AP-10003860"/>
    <x v="1"/>
    <s v="Appliances"/>
    <s v="Fellowes Advanced 8 Outlet Surge Suppressor with Phone/Fax Protection"/>
    <x v="1504"/>
    <n v="4"/>
    <n v="0.2"/>
    <x v="1586"/>
    <x v="0"/>
  </r>
  <r>
    <n v="1728"/>
    <s v="US-2019-164056"/>
    <x v="568"/>
    <d v="2019-05-04T00:00:00"/>
    <s v="Second Class"/>
    <x v="524"/>
    <x v="524"/>
    <x v="1"/>
    <s v="United States"/>
    <s v="Dublin"/>
    <x v="24"/>
    <n v="43017"/>
    <x v="3"/>
    <s v="FUR-TA-10001307"/>
    <x v="0"/>
    <s v="Tables"/>
    <s v="SAFCO PlanMaster Heigh-Adjustable Drafting Table Base, 43w x 30d x 30-37h, Black"/>
    <x v="1505"/>
    <n v="5"/>
    <n v="0.4"/>
    <x v="1587"/>
    <x v="0"/>
  </r>
  <r>
    <n v="1729"/>
    <s v="CA-2018-106894"/>
    <x v="569"/>
    <d v="2018-02-07T00:00:00"/>
    <s v="Same Day"/>
    <x v="244"/>
    <x v="244"/>
    <x v="0"/>
    <s v="United States"/>
    <s v="Springfield"/>
    <x v="17"/>
    <n v="22153"/>
    <x v="0"/>
    <s v="TEC-AC-10003063"/>
    <x v="2"/>
    <s v="Accessories"/>
    <s v="Micro Innovations USB RF Wireless Keyboard with Mouse"/>
    <x v="1506"/>
    <n v="4"/>
    <n v="0"/>
    <x v="1588"/>
    <x v="0"/>
  </r>
  <r>
    <n v="1730"/>
    <s v="CA-2018-106894"/>
    <x v="569"/>
    <d v="2018-02-07T00:00:00"/>
    <s v="Same Day"/>
    <x v="244"/>
    <x v="244"/>
    <x v="0"/>
    <s v="United States"/>
    <s v="Springfield"/>
    <x v="17"/>
    <n v="22153"/>
    <x v="0"/>
    <s v="OFF-LA-10001045"/>
    <x v="1"/>
    <s v="Labels"/>
    <s v="Permanent Self-Adhesive File Folder Labels for Typewriters by Universal"/>
    <x v="1507"/>
    <n v="3"/>
    <n v="0"/>
    <x v="1589"/>
    <x v="0"/>
  </r>
  <r>
    <n v="1731"/>
    <s v="CA-2016-125136"/>
    <x v="450"/>
    <d v="2016-10-03T00:00:00"/>
    <s v="Standard Class"/>
    <x v="470"/>
    <x v="470"/>
    <x v="1"/>
    <s v="United States"/>
    <s v="Fayetteville"/>
    <x v="3"/>
    <n v="28314"/>
    <x v="0"/>
    <s v="OFF-PA-10001457"/>
    <x v="1"/>
    <s v="Paper"/>
    <s v="White GlueTop Scratch Pads"/>
    <x v="1508"/>
    <n v="8"/>
    <n v="0.2"/>
    <x v="1590"/>
    <x v="0"/>
  </r>
  <r>
    <n v="1732"/>
    <s v="CA-2016-125136"/>
    <x v="450"/>
    <d v="2016-10-03T00:00:00"/>
    <s v="Standard Class"/>
    <x v="470"/>
    <x v="470"/>
    <x v="1"/>
    <s v="United States"/>
    <s v="Fayetteville"/>
    <x v="3"/>
    <n v="28314"/>
    <x v="0"/>
    <s v="OFF-PA-10001804"/>
    <x v="1"/>
    <s v="Paper"/>
    <s v="Xerox 195"/>
    <x v="1432"/>
    <n v="2"/>
    <n v="0.2"/>
    <x v="1507"/>
    <x v="0"/>
  </r>
  <r>
    <n v="1733"/>
    <s v="US-2018-131149"/>
    <x v="212"/>
    <d v="2018-07-14T00:00:00"/>
    <s v="Standard Class"/>
    <x v="109"/>
    <x v="109"/>
    <x v="0"/>
    <s v="United States"/>
    <s v="Dallas"/>
    <x v="5"/>
    <n v="75081"/>
    <x v="2"/>
    <s v="OFF-ST-10000689"/>
    <x v="1"/>
    <s v="Storage"/>
    <s v="Fellowes Strictly Business Drawer File, Letter/Legal Size"/>
    <x v="1080"/>
    <n v="3"/>
    <n v="0.2"/>
    <x v="1121"/>
    <x v="1"/>
  </r>
  <r>
    <n v="1734"/>
    <s v="US-2018-131149"/>
    <x v="212"/>
    <d v="2018-07-14T00:00:00"/>
    <s v="Standard Class"/>
    <x v="109"/>
    <x v="109"/>
    <x v="0"/>
    <s v="United States"/>
    <s v="Dallas"/>
    <x v="5"/>
    <n v="75081"/>
    <x v="2"/>
    <s v="OFF-AR-10002135"/>
    <x v="1"/>
    <s v="Art"/>
    <s v="Boston Heavy-Duty Trimline Electric Pencil Sharpeners"/>
    <x v="1509"/>
    <n v="4"/>
    <n v="0.2"/>
    <x v="1591"/>
    <x v="1"/>
  </r>
  <r>
    <n v="1735"/>
    <s v="CA-2019-101483"/>
    <x v="570"/>
    <d v="2019-08-01T00:00:00"/>
    <s v="Second Class"/>
    <x v="165"/>
    <x v="165"/>
    <x v="0"/>
    <s v="United States"/>
    <s v="Jacksonville"/>
    <x v="3"/>
    <n v="28540"/>
    <x v="0"/>
    <s v="OFF-AP-10002082"/>
    <x v="1"/>
    <s v="Appliances"/>
    <s v="Holmes HEPA Air Purifier"/>
    <x v="1510"/>
    <n v="2"/>
    <n v="0.2"/>
    <x v="1592"/>
    <x v="0"/>
  </r>
  <r>
    <n v="1736"/>
    <s v="CA-2019-101483"/>
    <x v="570"/>
    <d v="2019-08-01T00:00:00"/>
    <s v="Second Class"/>
    <x v="165"/>
    <x v="165"/>
    <x v="0"/>
    <s v="United States"/>
    <s v="Jacksonville"/>
    <x v="3"/>
    <n v="28540"/>
    <x v="0"/>
    <s v="TEC-PH-10003442"/>
    <x v="2"/>
    <s v="Phones"/>
    <s v="Samsung Replacement EH64AVFWE Premium Headset"/>
    <x v="1114"/>
    <n v="5"/>
    <n v="0.2"/>
    <x v="1593"/>
    <x v="0"/>
  </r>
  <r>
    <n v="1737"/>
    <s v="CA-2019-101483"/>
    <x v="570"/>
    <d v="2019-08-01T00:00:00"/>
    <s v="Second Class"/>
    <x v="165"/>
    <x v="165"/>
    <x v="0"/>
    <s v="United States"/>
    <s v="Jacksonville"/>
    <x v="3"/>
    <n v="28540"/>
    <x v="0"/>
    <s v="OFF-AR-10002833"/>
    <x v="1"/>
    <s v="Art"/>
    <s v="Newell 322"/>
    <x v="972"/>
    <n v="3"/>
    <n v="0.2"/>
    <x v="1594"/>
    <x v="0"/>
  </r>
  <r>
    <n v="1738"/>
    <s v="CA-2017-130204"/>
    <x v="37"/>
    <d v="2017-09-09T00:00:00"/>
    <s v="Standard Class"/>
    <x v="106"/>
    <x v="106"/>
    <x v="1"/>
    <s v="United States"/>
    <s v="San Francisco"/>
    <x v="1"/>
    <n v="94122"/>
    <x v="1"/>
    <s v="OFF-ST-10001325"/>
    <x v="1"/>
    <s v="Storage"/>
    <s v="Sterilite Officeware Hinged File Box"/>
    <x v="974"/>
    <n v="3"/>
    <n v="0"/>
    <x v="1011"/>
    <x v="0"/>
  </r>
  <r>
    <n v="1739"/>
    <s v="CA-2017-130204"/>
    <x v="37"/>
    <d v="2017-09-09T00:00:00"/>
    <s v="Standard Class"/>
    <x v="106"/>
    <x v="106"/>
    <x v="1"/>
    <s v="United States"/>
    <s v="San Francisco"/>
    <x v="1"/>
    <n v="94122"/>
    <x v="1"/>
    <s v="TEC-AC-10003038"/>
    <x v="2"/>
    <s v="Accessories"/>
    <s v="Kingston Digital DataTraveler 16GB USB 2.0"/>
    <x v="1511"/>
    <n v="2"/>
    <n v="0"/>
    <x v="1595"/>
    <x v="0"/>
  </r>
  <r>
    <n v="1740"/>
    <s v="CA-2017-130204"/>
    <x v="37"/>
    <d v="2017-09-09T00:00:00"/>
    <s v="Standard Class"/>
    <x v="106"/>
    <x v="106"/>
    <x v="1"/>
    <s v="United States"/>
    <s v="San Francisco"/>
    <x v="1"/>
    <n v="94122"/>
    <x v="1"/>
    <s v="TEC-AC-10003590"/>
    <x v="2"/>
    <s v="Accessories"/>
    <s v="TRENDnet 56K USB 2.0 Phone, Internet and Fax Modem"/>
    <x v="1512"/>
    <n v="5"/>
    <n v="0"/>
    <x v="1596"/>
    <x v="0"/>
  </r>
  <r>
    <n v="1741"/>
    <s v="CA-2016-110527"/>
    <x v="128"/>
    <d v="2016-08-16T00:00:00"/>
    <s v="Standard Class"/>
    <x v="525"/>
    <x v="525"/>
    <x v="2"/>
    <s v="United States"/>
    <s v="San Diego"/>
    <x v="1"/>
    <n v="92037"/>
    <x v="1"/>
    <s v="OFF-LA-10000262"/>
    <x v="1"/>
    <s v="Labels"/>
    <s v="Avery 494"/>
    <x v="1513"/>
    <n v="8"/>
    <n v="0"/>
    <x v="1597"/>
    <x v="0"/>
  </r>
  <r>
    <n v="1742"/>
    <s v="CA-2019-152807"/>
    <x v="505"/>
    <d v="2019-11-03T00:00:00"/>
    <s v="Standard Class"/>
    <x v="498"/>
    <x v="498"/>
    <x v="0"/>
    <s v="United States"/>
    <s v="Philadelphia"/>
    <x v="9"/>
    <n v="19140"/>
    <x v="3"/>
    <s v="OFF-PA-10004355"/>
    <x v="1"/>
    <s v="Paper"/>
    <s v="Xerox 231"/>
    <x v="561"/>
    <n v="4"/>
    <n v="0.2"/>
    <x v="570"/>
    <x v="0"/>
  </r>
  <r>
    <n v="1743"/>
    <s v="CA-2019-152807"/>
    <x v="505"/>
    <d v="2019-11-03T00:00:00"/>
    <s v="Standard Class"/>
    <x v="498"/>
    <x v="498"/>
    <x v="0"/>
    <s v="United States"/>
    <s v="Philadelphia"/>
    <x v="9"/>
    <n v="19140"/>
    <x v="3"/>
    <s v="FUR-FU-10004415"/>
    <x v="0"/>
    <s v="Furnishings"/>
    <s v="Stacking Tray, Side-Loading, Legal, Smoke"/>
    <x v="1514"/>
    <n v="2"/>
    <n v="0.2"/>
    <x v="1598"/>
    <x v="0"/>
  </r>
  <r>
    <n v="1744"/>
    <s v="CA-2019-152807"/>
    <x v="505"/>
    <d v="2019-11-03T00:00:00"/>
    <s v="Standard Class"/>
    <x v="498"/>
    <x v="498"/>
    <x v="0"/>
    <s v="United States"/>
    <s v="Philadelphia"/>
    <x v="9"/>
    <n v="19140"/>
    <x v="3"/>
    <s v="OFF-ST-10002486"/>
    <x v="1"/>
    <s v="Storage"/>
    <s v="Eldon Shelf Savers Cubes and Bins"/>
    <x v="1515"/>
    <n v="2"/>
    <n v="0.2"/>
    <x v="1599"/>
    <x v="0"/>
  </r>
  <r>
    <n v="1745"/>
    <s v="CA-2019-152807"/>
    <x v="505"/>
    <d v="2019-11-03T00:00:00"/>
    <s v="Standard Class"/>
    <x v="498"/>
    <x v="498"/>
    <x v="0"/>
    <s v="United States"/>
    <s v="Philadelphia"/>
    <x v="9"/>
    <n v="19140"/>
    <x v="3"/>
    <s v="TEC-AC-10001142"/>
    <x v="2"/>
    <s v="Accessories"/>
    <s v="First Data FD10 PIN Pad"/>
    <x v="1516"/>
    <n v="7"/>
    <n v="0.2"/>
    <x v="1600"/>
    <x v="0"/>
  </r>
  <r>
    <n v="1746"/>
    <s v="CA-2016-133270"/>
    <x v="571"/>
    <d v="2016-06-09T00:00:00"/>
    <s v="First Class"/>
    <x v="298"/>
    <x v="298"/>
    <x v="0"/>
    <s v="United States"/>
    <s v="Rochester"/>
    <x v="15"/>
    <n v="14609"/>
    <x v="3"/>
    <s v="OFF-AR-10002656"/>
    <x v="1"/>
    <s v="Art"/>
    <s v="Sanford Liquid Accent Highlighters"/>
    <x v="522"/>
    <n v="2"/>
    <n v="0"/>
    <x v="1601"/>
    <x v="0"/>
  </r>
  <r>
    <n v="1747"/>
    <s v="CA-2018-155670"/>
    <x v="572"/>
    <d v="2018-08-17T00:00:00"/>
    <s v="Second Class"/>
    <x v="191"/>
    <x v="191"/>
    <x v="0"/>
    <s v="United States"/>
    <s v="Jacksonville"/>
    <x v="3"/>
    <n v="28540"/>
    <x v="0"/>
    <s v="OFF-BI-10000138"/>
    <x v="1"/>
    <s v="Binders"/>
    <s v="Acco Translucent Poly Ring Binders"/>
    <x v="1517"/>
    <n v="8"/>
    <n v="0.7"/>
    <x v="1602"/>
    <x v="0"/>
  </r>
  <r>
    <n v="1748"/>
    <s v="CA-2018-155670"/>
    <x v="572"/>
    <d v="2018-08-17T00:00:00"/>
    <s v="Second Class"/>
    <x v="191"/>
    <x v="191"/>
    <x v="0"/>
    <s v="United States"/>
    <s v="Jacksonville"/>
    <x v="3"/>
    <n v="28540"/>
    <x v="0"/>
    <s v="OFF-PA-10004947"/>
    <x v="1"/>
    <s v="Paper"/>
    <s v="Easy-staple paper"/>
    <x v="1518"/>
    <n v="3"/>
    <n v="0.2"/>
    <x v="1603"/>
    <x v="0"/>
  </r>
  <r>
    <n v="1749"/>
    <s v="US-2016-157406"/>
    <x v="573"/>
    <d v="2016-04-29T00:00:00"/>
    <s v="Standard Class"/>
    <x v="526"/>
    <x v="526"/>
    <x v="2"/>
    <s v="United States"/>
    <s v="Houston"/>
    <x v="5"/>
    <n v="77095"/>
    <x v="2"/>
    <s v="OFF-PA-10003543"/>
    <x v="1"/>
    <s v="Paper"/>
    <s v="Xerox 1985"/>
    <x v="563"/>
    <n v="2"/>
    <n v="0.2"/>
    <x v="572"/>
    <x v="0"/>
  </r>
  <r>
    <n v="1750"/>
    <s v="US-2016-157406"/>
    <x v="573"/>
    <d v="2016-04-29T00:00:00"/>
    <s v="Standard Class"/>
    <x v="526"/>
    <x v="526"/>
    <x v="2"/>
    <s v="United States"/>
    <s v="Houston"/>
    <x v="5"/>
    <n v="77095"/>
    <x v="2"/>
    <s v="OFF-AR-10002221"/>
    <x v="1"/>
    <s v="Art"/>
    <s v="12 Colored Short Pencils"/>
    <x v="875"/>
    <n v="3"/>
    <n v="0.2"/>
    <x v="1604"/>
    <x v="0"/>
  </r>
  <r>
    <n v="1751"/>
    <s v="CA-2017-139094"/>
    <x v="6"/>
    <d v="2017-11-27T00:00:00"/>
    <s v="Standard Class"/>
    <x v="246"/>
    <x v="246"/>
    <x v="2"/>
    <s v="United States"/>
    <s v="San Antonio"/>
    <x v="5"/>
    <n v="78207"/>
    <x v="2"/>
    <s v="FUR-TA-10004607"/>
    <x v="0"/>
    <s v="Tables"/>
    <s v="Hon 2111 Invitation Series Straight Table"/>
    <x v="1519"/>
    <n v="2"/>
    <n v="0.3"/>
    <x v="1605"/>
    <x v="0"/>
  </r>
  <r>
    <n v="1752"/>
    <s v="CA-2019-168837"/>
    <x v="336"/>
    <d v="2019-10-17T00:00:00"/>
    <s v="First Class"/>
    <x v="527"/>
    <x v="527"/>
    <x v="0"/>
    <s v="United States"/>
    <s v="Oakland"/>
    <x v="1"/>
    <n v="94601"/>
    <x v="1"/>
    <s v="FUR-FU-10001918"/>
    <x v="0"/>
    <s v="Furnishings"/>
    <s v="C-Line Cubicle Keepers Polyproplyene Holder With Velcro Backings"/>
    <x v="1520"/>
    <n v="2"/>
    <n v="0"/>
    <x v="1606"/>
    <x v="0"/>
  </r>
  <r>
    <n v="1753"/>
    <s v="CA-2019-116715"/>
    <x v="574"/>
    <d v="2019-12-05T00:00:00"/>
    <s v="First Class"/>
    <x v="100"/>
    <x v="100"/>
    <x v="1"/>
    <s v="United States"/>
    <s v="San Francisco"/>
    <x v="1"/>
    <n v="94122"/>
    <x v="1"/>
    <s v="OFF-ST-10004340"/>
    <x v="1"/>
    <s v="Storage"/>
    <s v="Fellowes Mobile File Cart, Black"/>
    <x v="1521"/>
    <n v="9"/>
    <n v="0"/>
    <x v="1607"/>
    <x v="0"/>
  </r>
  <r>
    <n v="1754"/>
    <s v="CA-2019-116715"/>
    <x v="574"/>
    <d v="2019-12-05T00:00:00"/>
    <s v="First Class"/>
    <x v="100"/>
    <x v="100"/>
    <x v="1"/>
    <s v="United States"/>
    <s v="San Francisco"/>
    <x v="1"/>
    <n v="94122"/>
    <x v="1"/>
    <s v="OFF-PA-10004475"/>
    <x v="1"/>
    <s v="Paper"/>
    <s v="Xerox 1940"/>
    <x v="1446"/>
    <n v="2"/>
    <n v="0"/>
    <x v="1522"/>
    <x v="0"/>
  </r>
  <r>
    <n v="1755"/>
    <s v="CA-2019-116715"/>
    <x v="574"/>
    <d v="2019-12-05T00:00:00"/>
    <s v="First Class"/>
    <x v="100"/>
    <x v="100"/>
    <x v="1"/>
    <s v="United States"/>
    <s v="San Francisco"/>
    <x v="1"/>
    <n v="94122"/>
    <x v="1"/>
    <s v="OFF-PA-10003893"/>
    <x v="1"/>
    <s v="Paper"/>
    <s v="Xerox 1962"/>
    <x v="18"/>
    <n v="2"/>
    <n v="0"/>
    <x v="1608"/>
    <x v="0"/>
  </r>
  <r>
    <n v="1756"/>
    <s v="CA-2017-135622"/>
    <x v="575"/>
    <d v="2017-12-11T00:00:00"/>
    <s v="Second Class"/>
    <x v="499"/>
    <x v="499"/>
    <x v="2"/>
    <s v="United States"/>
    <s v="Fort Worth"/>
    <x v="5"/>
    <n v="76106"/>
    <x v="2"/>
    <s v="OFF-PA-10000100"/>
    <x v="1"/>
    <s v="Paper"/>
    <s v="Xerox 1945"/>
    <x v="1522"/>
    <n v="11"/>
    <n v="0.2"/>
    <x v="1609"/>
    <x v="0"/>
  </r>
  <r>
    <n v="1757"/>
    <s v="CA-2017-135622"/>
    <x v="575"/>
    <d v="2017-12-11T00:00:00"/>
    <s v="Second Class"/>
    <x v="499"/>
    <x v="499"/>
    <x v="2"/>
    <s v="United States"/>
    <s v="Fort Worth"/>
    <x v="5"/>
    <n v="76106"/>
    <x v="2"/>
    <s v="TEC-PH-10001817"/>
    <x v="2"/>
    <s v="Phones"/>
    <s v="Wilson Electronics DB Pro Signal Booster"/>
    <x v="1523"/>
    <n v="6"/>
    <n v="0.2"/>
    <x v="1610"/>
    <x v="0"/>
  </r>
  <r>
    <n v="1758"/>
    <s v="US-2017-107349"/>
    <x v="562"/>
    <d v="2017-07-15T00:00:00"/>
    <s v="First Class"/>
    <x v="359"/>
    <x v="359"/>
    <x v="2"/>
    <s v="United States"/>
    <s v="Houston"/>
    <x v="5"/>
    <n v="77095"/>
    <x v="2"/>
    <s v="OFF-BI-10001765"/>
    <x v="1"/>
    <s v="Binders"/>
    <s v="Wilson Jones Heavy-Duty Casebound Ring Binders with Metal Hinges"/>
    <x v="1524"/>
    <n v="6"/>
    <n v="0.8"/>
    <x v="1611"/>
    <x v="0"/>
  </r>
  <r>
    <n v="1759"/>
    <s v="CA-2016-139017"/>
    <x v="218"/>
    <d v="2016-05-17T00:00:00"/>
    <s v="Standard Class"/>
    <x v="528"/>
    <x v="528"/>
    <x v="0"/>
    <s v="United States"/>
    <s v="Houston"/>
    <x v="5"/>
    <n v="77095"/>
    <x v="2"/>
    <s v="TEC-AC-10001013"/>
    <x v="2"/>
    <s v="Accessories"/>
    <s v="Logitech ClearChat Comfort/USB Headset H390"/>
    <x v="1525"/>
    <n v="2"/>
    <n v="0.2"/>
    <x v="1612"/>
    <x v="0"/>
  </r>
  <r>
    <n v="1760"/>
    <s v="CA-2016-141817"/>
    <x v="576"/>
    <d v="2016-01-12T00:00:00"/>
    <s v="Standard Class"/>
    <x v="469"/>
    <x v="469"/>
    <x v="0"/>
    <s v="United States"/>
    <s v="Philadelphia"/>
    <x v="9"/>
    <n v="19143"/>
    <x v="3"/>
    <s v="OFF-AR-10003478"/>
    <x v="1"/>
    <s v="Art"/>
    <s v="Avery Hi-Liter EverBold Pen Style Fluorescent Highlighters, 4/Pack"/>
    <x v="1526"/>
    <n v="3"/>
    <n v="0.2"/>
    <x v="1613"/>
    <x v="0"/>
  </r>
  <r>
    <n v="1761"/>
    <s v="CA-2017-130785"/>
    <x v="577"/>
    <d v="2017-09-09T00:00:00"/>
    <s v="Standard Class"/>
    <x v="151"/>
    <x v="151"/>
    <x v="0"/>
    <s v="United States"/>
    <s v="San Diego"/>
    <x v="1"/>
    <n v="92105"/>
    <x v="1"/>
    <s v="FUR-BO-10000330"/>
    <x v="0"/>
    <s v="Bookcases"/>
    <s v="Sauder Camden County Barrister Bookcase, Planked Cherry Finish"/>
    <x v="1527"/>
    <n v="4"/>
    <n v="0.15"/>
    <x v="1614"/>
    <x v="1"/>
  </r>
  <r>
    <n v="1762"/>
    <s v="CA-2017-130785"/>
    <x v="577"/>
    <d v="2017-09-09T00:00:00"/>
    <s v="Standard Class"/>
    <x v="151"/>
    <x v="151"/>
    <x v="0"/>
    <s v="United States"/>
    <s v="San Diego"/>
    <x v="1"/>
    <n v="92105"/>
    <x v="1"/>
    <s v="OFF-BI-10001900"/>
    <x v="1"/>
    <s v="Binders"/>
    <s v="DXL Angle-View Binders with Locking Rings, Black"/>
    <x v="1528"/>
    <n v="6"/>
    <n v="0.2"/>
    <x v="1615"/>
    <x v="1"/>
  </r>
  <r>
    <n v="1763"/>
    <s v="CA-2017-130785"/>
    <x v="577"/>
    <d v="2017-09-09T00:00:00"/>
    <s v="Standard Class"/>
    <x v="151"/>
    <x v="151"/>
    <x v="0"/>
    <s v="United States"/>
    <s v="San Diego"/>
    <x v="1"/>
    <n v="92105"/>
    <x v="1"/>
    <s v="FUR-BO-10003159"/>
    <x v="0"/>
    <s v="Bookcases"/>
    <s v="Sauder Camden County Collection Libraries, Planked Cherry Finish"/>
    <x v="1529"/>
    <n v="3"/>
    <n v="0.15"/>
    <x v="1616"/>
    <x v="1"/>
  </r>
  <r>
    <n v="1764"/>
    <s v="CA-2018-110254"/>
    <x v="578"/>
    <d v="2018-08-08T00:00:00"/>
    <s v="Standard Class"/>
    <x v="529"/>
    <x v="529"/>
    <x v="2"/>
    <s v="United States"/>
    <s v="Suffolk"/>
    <x v="17"/>
    <n v="23434"/>
    <x v="0"/>
    <s v="OFF-SU-10002573"/>
    <x v="1"/>
    <s v="Supplies"/>
    <s v="Acme 10&quot; Easy Grip Assistive Scissors"/>
    <x v="1530"/>
    <n v="2"/>
    <n v="0"/>
    <x v="1617"/>
    <x v="0"/>
  </r>
  <r>
    <n v="1765"/>
    <s v="CA-2018-110254"/>
    <x v="578"/>
    <d v="2018-08-08T00:00:00"/>
    <s v="Standard Class"/>
    <x v="529"/>
    <x v="529"/>
    <x v="2"/>
    <s v="United States"/>
    <s v="Suffolk"/>
    <x v="17"/>
    <n v="23434"/>
    <x v="0"/>
    <s v="OFF-LA-10004484"/>
    <x v="1"/>
    <s v="Labels"/>
    <s v="Avery 476"/>
    <x v="1531"/>
    <n v="1"/>
    <n v="0"/>
    <x v="1618"/>
    <x v="0"/>
  </r>
  <r>
    <n v="1766"/>
    <s v="CA-2018-110254"/>
    <x v="578"/>
    <d v="2018-08-08T00:00:00"/>
    <s v="Standard Class"/>
    <x v="529"/>
    <x v="529"/>
    <x v="2"/>
    <s v="United States"/>
    <s v="Suffolk"/>
    <x v="17"/>
    <n v="23434"/>
    <x v="0"/>
    <s v="FUR-FU-10001591"/>
    <x v="0"/>
    <s v="Furnishings"/>
    <s v="Advantus Panel Wall Certificate Holder - 8.5x11"/>
    <x v="1532"/>
    <n v="9"/>
    <n v="0"/>
    <x v="1619"/>
    <x v="0"/>
  </r>
  <r>
    <n v="1767"/>
    <s v="CA-2018-110254"/>
    <x v="578"/>
    <d v="2018-08-08T00:00:00"/>
    <s v="Standard Class"/>
    <x v="529"/>
    <x v="529"/>
    <x v="2"/>
    <s v="United States"/>
    <s v="Suffolk"/>
    <x v="17"/>
    <n v="23434"/>
    <x v="0"/>
    <s v="OFF-LA-10002034"/>
    <x v="1"/>
    <s v="Labels"/>
    <s v="Avery 478"/>
    <x v="765"/>
    <n v="2"/>
    <n v="0"/>
    <x v="787"/>
    <x v="0"/>
  </r>
  <r>
    <n v="1768"/>
    <s v="US-2016-158057"/>
    <x v="579"/>
    <d v="2016-03-26T00:00:00"/>
    <s v="Standard Class"/>
    <x v="530"/>
    <x v="530"/>
    <x v="0"/>
    <s v="United States"/>
    <s v="Greensboro"/>
    <x v="3"/>
    <n v="27405"/>
    <x v="0"/>
    <s v="OFF-BI-10004410"/>
    <x v="1"/>
    <s v="Binders"/>
    <s v="C-Line Peel &amp; Stick Add-On Filing Pockets, 8-3/4 x 5-1/8, 10/Pack"/>
    <x v="1533"/>
    <n v="4"/>
    <n v="0.7"/>
    <x v="1620"/>
    <x v="0"/>
  </r>
  <r>
    <n v="1769"/>
    <s v="US-2016-158057"/>
    <x v="579"/>
    <d v="2016-03-26T00:00:00"/>
    <s v="Standard Class"/>
    <x v="530"/>
    <x v="530"/>
    <x v="0"/>
    <s v="United States"/>
    <s v="Greensboro"/>
    <x v="3"/>
    <n v="27405"/>
    <x v="0"/>
    <s v="OFF-BI-10002735"/>
    <x v="1"/>
    <s v="Binders"/>
    <s v="GBC Prestige Therm-A-Bind Covers"/>
    <x v="1534"/>
    <n v="5"/>
    <n v="0.7"/>
    <x v="1621"/>
    <x v="0"/>
  </r>
  <r>
    <n v="1770"/>
    <s v="CA-2019-146024"/>
    <x v="580"/>
    <d v="2019-03-08T00:00:00"/>
    <s v="Standard Class"/>
    <x v="34"/>
    <x v="34"/>
    <x v="1"/>
    <s v="United States"/>
    <s v="Dallas"/>
    <x v="5"/>
    <n v="75081"/>
    <x v="2"/>
    <s v="OFF-SU-10001935"/>
    <x v="1"/>
    <s v="Supplies"/>
    <s v="Staple remover"/>
    <x v="1535"/>
    <n v="4"/>
    <n v="0.2"/>
    <x v="1622"/>
    <x v="0"/>
  </r>
  <r>
    <n v="1771"/>
    <s v="CA-2019-146024"/>
    <x v="580"/>
    <d v="2019-03-08T00:00:00"/>
    <s v="Standard Class"/>
    <x v="34"/>
    <x v="34"/>
    <x v="1"/>
    <s v="United States"/>
    <s v="Dallas"/>
    <x v="5"/>
    <n v="75081"/>
    <x v="2"/>
    <s v="OFF-BI-10003291"/>
    <x v="1"/>
    <s v="Binders"/>
    <s v="Wilson Jones Leather-Like Binders with DublLock Round Rings"/>
    <x v="1536"/>
    <n v="7"/>
    <n v="0.8"/>
    <x v="1623"/>
    <x v="0"/>
  </r>
  <r>
    <n v="1772"/>
    <s v="CA-2018-129686"/>
    <x v="581"/>
    <d v="2018-11-29T00:00:00"/>
    <s v="Second Class"/>
    <x v="55"/>
    <x v="55"/>
    <x v="1"/>
    <s v="United States"/>
    <s v="Chicago"/>
    <x v="10"/>
    <n v="60623"/>
    <x v="2"/>
    <s v="OFF-ST-10004337"/>
    <x v="1"/>
    <s v="Storage"/>
    <s v="SAFCO Commercial Wire Shelving, 72h"/>
    <x v="1537"/>
    <n v="2"/>
    <n v="0.2"/>
    <x v="1624"/>
    <x v="0"/>
  </r>
  <r>
    <n v="1773"/>
    <s v="CA-2018-129686"/>
    <x v="581"/>
    <d v="2018-11-29T00:00:00"/>
    <s v="Second Class"/>
    <x v="55"/>
    <x v="55"/>
    <x v="1"/>
    <s v="United States"/>
    <s v="Chicago"/>
    <x v="10"/>
    <n v="60623"/>
    <x v="2"/>
    <s v="TEC-AC-10001266"/>
    <x v="2"/>
    <s v="Accessories"/>
    <s v="Memorex Micro Travel Drive 8 GB"/>
    <x v="1538"/>
    <n v="6"/>
    <n v="0.2"/>
    <x v="1625"/>
    <x v="0"/>
  </r>
  <r>
    <n v="1774"/>
    <s v="CA-2016-118976"/>
    <x v="582"/>
    <d v="2016-05-03T00:00:00"/>
    <s v="Standard Class"/>
    <x v="501"/>
    <x v="501"/>
    <x v="1"/>
    <s v="United States"/>
    <s v="Baltimore"/>
    <x v="39"/>
    <n v="21215"/>
    <x v="3"/>
    <s v="OFF-BI-10001628"/>
    <x v="1"/>
    <s v="Binders"/>
    <s v="Acco Data Flex Cable Posts For Top &amp; Bottom Load Binders, 6&quot; Capacity"/>
    <x v="1539"/>
    <n v="2"/>
    <n v="0"/>
    <x v="1626"/>
    <x v="0"/>
  </r>
  <r>
    <n v="1775"/>
    <s v="CA-2016-118976"/>
    <x v="582"/>
    <d v="2016-05-03T00:00:00"/>
    <s v="Standard Class"/>
    <x v="501"/>
    <x v="501"/>
    <x v="1"/>
    <s v="United States"/>
    <s v="Baltimore"/>
    <x v="39"/>
    <n v="21215"/>
    <x v="3"/>
    <s v="OFF-ST-10000877"/>
    <x v="1"/>
    <s v="Storage"/>
    <s v="Recycled Steel Personal File for Standard File Folders"/>
    <x v="1540"/>
    <n v="9"/>
    <n v="0"/>
    <x v="1627"/>
    <x v="0"/>
  </r>
  <r>
    <n v="1776"/>
    <s v="CA-2016-118976"/>
    <x v="582"/>
    <d v="2016-05-03T00:00:00"/>
    <s v="Standard Class"/>
    <x v="501"/>
    <x v="501"/>
    <x v="1"/>
    <s v="United States"/>
    <s v="Baltimore"/>
    <x v="39"/>
    <n v="21215"/>
    <x v="3"/>
    <s v="OFF-AR-10004752"/>
    <x v="1"/>
    <s v="Art"/>
    <s v="Blackstonian Pencils"/>
    <x v="1541"/>
    <n v="2"/>
    <n v="0"/>
    <x v="1628"/>
    <x v="0"/>
  </r>
  <r>
    <n v="1777"/>
    <s v="CA-2016-118976"/>
    <x v="582"/>
    <d v="2016-05-03T00:00:00"/>
    <s v="Standard Class"/>
    <x v="501"/>
    <x v="501"/>
    <x v="1"/>
    <s v="United States"/>
    <s v="Baltimore"/>
    <x v="39"/>
    <n v="21215"/>
    <x v="3"/>
    <s v="OFF-LA-10000452"/>
    <x v="1"/>
    <s v="Labels"/>
    <s v="Avery 488"/>
    <x v="982"/>
    <n v="1"/>
    <n v="0"/>
    <x v="1020"/>
    <x v="0"/>
  </r>
  <r>
    <n v="1778"/>
    <s v="CA-2017-105347"/>
    <x v="27"/>
    <d v="2017-11-28T00:00:00"/>
    <s v="Standard Class"/>
    <x v="24"/>
    <x v="24"/>
    <x v="0"/>
    <s v="United States"/>
    <s v="Los Angeles"/>
    <x v="1"/>
    <n v="90004"/>
    <x v="1"/>
    <s v="OFF-PA-10000675"/>
    <x v="1"/>
    <s v="Paper"/>
    <s v="Xerox 1919"/>
    <x v="1542"/>
    <n v="9"/>
    <n v="0"/>
    <x v="1629"/>
    <x v="0"/>
  </r>
  <r>
    <n v="1779"/>
    <s v="CA-2017-105347"/>
    <x v="27"/>
    <d v="2017-11-28T00:00:00"/>
    <s v="Standard Class"/>
    <x v="24"/>
    <x v="24"/>
    <x v="0"/>
    <s v="United States"/>
    <s v="Los Angeles"/>
    <x v="1"/>
    <n v="90004"/>
    <x v="1"/>
    <s v="OFF-AR-10003045"/>
    <x v="1"/>
    <s v="Art"/>
    <s v="Prang Colored Pencils"/>
    <x v="456"/>
    <n v="5"/>
    <n v="0"/>
    <x v="467"/>
    <x v="0"/>
  </r>
  <r>
    <n v="1780"/>
    <s v="CA-2018-124667"/>
    <x v="583"/>
    <d v="2018-11-16T00:00:00"/>
    <s v="Standard Class"/>
    <x v="420"/>
    <x v="420"/>
    <x v="0"/>
    <s v="United States"/>
    <s v="New York City"/>
    <x v="15"/>
    <n v="10011"/>
    <x v="3"/>
    <s v="TEC-AC-10003447"/>
    <x v="2"/>
    <s v="Accessories"/>
    <s v="Micropad Numeric Keypads"/>
    <x v="1543"/>
    <n v="3"/>
    <n v="0"/>
    <x v="1630"/>
    <x v="0"/>
  </r>
  <r>
    <n v="1781"/>
    <s v="CA-2018-124667"/>
    <x v="583"/>
    <d v="2018-11-16T00:00:00"/>
    <s v="Standard Class"/>
    <x v="420"/>
    <x v="420"/>
    <x v="0"/>
    <s v="United States"/>
    <s v="New York City"/>
    <x v="15"/>
    <n v="10011"/>
    <x v="3"/>
    <s v="OFF-ST-10002276"/>
    <x v="1"/>
    <s v="Storage"/>
    <s v="Safco Steel Mobile File Cart"/>
    <x v="1544"/>
    <n v="1"/>
    <n v="0"/>
    <x v="1631"/>
    <x v="0"/>
  </r>
  <r>
    <n v="1782"/>
    <s v="CA-2017-111094"/>
    <x v="584"/>
    <d v="2017-07-13T00:00:00"/>
    <s v="Standard Class"/>
    <x v="118"/>
    <x v="118"/>
    <x v="1"/>
    <s v="United States"/>
    <s v="Franklin"/>
    <x v="31"/>
    <n v="2038"/>
    <x v="3"/>
    <s v="OFF-PA-10001609"/>
    <x v="1"/>
    <s v="Paper"/>
    <s v="Tops Wirebound Message Log Books"/>
    <x v="1545"/>
    <n v="2"/>
    <n v="0"/>
    <x v="1632"/>
    <x v="0"/>
  </r>
  <r>
    <n v="1783"/>
    <s v="CA-2017-111094"/>
    <x v="584"/>
    <d v="2017-07-13T00:00:00"/>
    <s v="Standard Class"/>
    <x v="118"/>
    <x v="118"/>
    <x v="1"/>
    <s v="United States"/>
    <s v="Franklin"/>
    <x v="31"/>
    <n v="2038"/>
    <x v="3"/>
    <s v="OFF-BI-10001597"/>
    <x v="1"/>
    <s v="Binders"/>
    <s v="Wilson Jones Ledger-Size, Piano-Hinge Binder, 2&quot;, Blue"/>
    <x v="1546"/>
    <n v="3"/>
    <n v="0"/>
    <x v="1633"/>
    <x v="0"/>
  </r>
  <r>
    <n v="1784"/>
    <s v="CA-2019-166317"/>
    <x v="585"/>
    <d v="2019-09-26T00:00:00"/>
    <s v="Standard Class"/>
    <x v="531"/>
    <x v="531"/>
    <x v="1"/>
    <s v="United States"/>
    <s v="Milwaukee"/>
    <x v="6"/>
    <n v="53209"/>
    <x v="2"/>
    <s v="OFF-PA-10004475"/>
    <x v="1"/>
    <s v="Paper"/>
    <s v="Xerox 1940"/>
    <x v="1547"/>
    <n v="4"/>
    <n v="0"/>
    <x v="1634"/>
    <x v="0"/>
  </r>
  <r>
    <n v="1785"/>
    <s v="CA-2019-166317"/>
    <x v="585"/>
    <d v="2019-09-26T00:00:00"/>
    <s v="Standard Class"/>
    <x v="531"/>
    <x v="531"/>
    <x v="1"/>
    <s v="United States"/>
    <s v="Milwaukee"/>
    <x v="6"/>
    <n v="53209"/>
    <x v="2"/>
    <s v="TEC-AC-10004510"/>
    <x v="2"/>
    <s v="Accessories"/>
    <s v="Logitech Desktop MK120 Mouse and keyboard Combo"/>
    <x v="1548"/>
    <n v="6"/>
    <n v="0"/>
    <x v="1635"/>
    <x v="0"/>
  </r>
  <r>
    <n v="1786"/>
    <s v="CA-2019-166317"/>
    <x v="585"/>
    <d v="2019-09-26T00:00:00"/>
    <s v="Standard Class"/>
    <x v="531"/>
    <x v="531"/>
    <x v="1"/>
    <s v="United States"/>
    <s v="Milwaukee"/>
    <x v="6"/>
    <n v="53209"/>
    <x v="2"/>
    <s v="OFF-BI-10002976"/>
    <x v="1"/>
    <s v="Binders"/>
    <s v="ACCOHIDE Binder by Acco"/>
    <x v="1549"/>
    <n v="8"/>
    <n v="0"/>
    <x v="1636"/>
    <x v="0"/>
  </r>
  <r>
    <n v="1787"/>
    <s v="CA-2019-166317"/>
    <x v="585"/>
    <d v="2019-09-26T00:00:00"/>
    <s v="Standard Class"/>
    <x v="531"/>
    <x v="531"/>
    <x v="1"/>
    <s v="United States"/>
    <s v="Milwaukee"/>
    <x v="6"/>
    <n v="53209"/>
    <x v="2"/>
    <s v="TEC-PH-10001615"/>
    <x v="2"/>
    <s v="Phones"/>
    <s v="AT&amp;T CL82213"/>
    <x v="284"/>
    <n v="3"/>
    <n v="0"/>
    <x v="1637"/>
    <x v="0"/>
  </r>
  <r>
    <n v="1788"/>
    <s v="CA-2017-154326"/>
    <x v="586"/>
    <d v="2017-02-19T00:00:00"/>
    <s v="Standard Class"/>
    <x v="532"/>
    <x v="532"/>
    <x v="1"/>
    <s v="United States"/>
    <s v="Kenosha"/>
    <x v="6"/>
    <n v="53142"/>
    <x v="2"/>
    <s v="TEC-PH-10001819"/>
    <x v="2"/>
    <s v="Phones"/>
    <s v="Innergie mMini Combo Duo USB Travel Charging Kit"/>
    <x v="1550"/>
    <n v="3"/>
    <n v="0"/>
    <x v="1638"/>
    <x v="0"/>
  </r>
  <r>
    <n v="1789"/>
    <s v="CA-2017-154326"/>
    <x v="586"/>
    <d v="2017-02-19T00:00:00"/>
    <s v="Standard Class"/>
    <x v="532"/>
    <x v="532"/>
    <x v="1"/>
    <s v="United States"/>
    <s v="Kenosha"/>
    <x v="6"/>
    <n v="53142"/>
    <x v="2"/>
    <s v="TEC-PH-10000560"/>
    <x v="2"/>
    <s v="Phones"/>
    <s v="Samsung Galaxy S III - 16GB - pebble blue (T-Mobile)"/>
    <x v="1551"/>
    <n v="2"/>
    <n v="0"/>
    <x v="1639"/>
    <x v="0"/>
  </r>
  <r>
    <n v="1790"/>
    <s v="CA-2017-154326"/>
    <x v="586"/>
    <d v="2017-02-19T00:00:00"/>
    <s v="Standard Class"/>
    <x v="532"/>
    <x v="532"/>
    <x v="1"/>
    <s v="United States"/>
    <s v="Kenosha"/>
    <x v="6"/>
    <n v="53142"/>
    <x v="2"/>
    <s v="TEC-AC-10004568"/>
    <x v="2"/>
    <s v="Accessories"/>
    <s v="Maxell LTO Ultrium - 800 GB"/>
    <x v="1552"/>
    <n v="5"/>
    <n v="0"/>
    <x v="1640"/>
    <x v="0"/>
  </r>
  <r>
    <n v="1791"/>
    <s v="CA-2016-102008"/>
    <x v="587"/>
    <d v="2016-10-04T00:00:00"/>
    <s v="Standard Class"/>
    <x v="154"/>
    <x v="154"/>
    <x v="0"/>
    <s v="United States"/>
    <s v="New York City"/>
    <x v="15"/>
    <n v="10011"/>
    <x v="3"/>
    <s v="OFF-PA-10004092"/>
    <x v="1"/>
    <s v="Paper"/>
    <s v="Tops Green Bar Computer Printout Paper"/>
    <x v="1553"/>
    <n v="1"/>
    <n v="0"/>
    <x v="1641"/>
    <x v="0"/>
  </r>
  <r>
    <n v="1792"/>
    <s v="CA-2016-120474"/>
    <x v="588"/>
    <d v="2016-12-03T00:00:00"/>
    <s v="First Class"/>
    <x v="261"/>
    <x v="261"/>
    <x v="0"/>
    <s v="United States"/>
    <s v="Madison"/>
    <x v="6"/>
    <n v="53711"/>
    <x v="2"/>
    <s v="FUR-CH-10001854"/>
    <x v="0"/>
    <s v="Chairs"/>
    <s v="Office Star - Professional Matrix Back Chair with 2-to-1 Synchro Tilt and Mesh Fabric Seat"/>
    <x v="1554"/>
    <n v="8"/>
    <n v="0"/>
    <x v="1642"/>
    <x v="0"/>
  </r>
  <r>
    <n v="1793"/>
    <s v="CA-2016-120474"/>
    <x v="588"/>
    <d v="2016-12-03T00:00:00"/>
    <s v="First Class"/>
    <x v="261"/>
    <x v="261"/>
    <x v="0"/>
    <s v="United States"/>
    <s v="Madison"/>
    <x v="6"/>
    <n v="53711"/>
    <x v="2"/>
    <s v="OFF-AR-10000475"/>
    <x v="1"/>
    <s v="Art"/>
    <s v="Hunt BOSTON Vista Battery-Operated Pencil Sharpener, Black"/>
    <x v="1555"/>
    <n v="4"/>
    <n v="0"/>
    <x v="1643"/>
    <x v="0"/>
  </r>
  <r>
    <n v="1794"/>
    <s v="CA-2016-104773"/>
    <x v="589"/>
    <d v="2016-12-13T00:00:00"/>
    <s v="Standard Class"/>
    <x v="533"/>
    <x v="533"/>
    <x v="1"/>
    <s v="United States"/>
    <s v="Houston"/>
    <x v="5"/>
    <n v="77041"/>
    <x v="2"/>
    <s v="OFF-ST-10000777"/>
    <x v="1"/>
    <s v="Storage"/>
    <s v="Companion Letter/Legal File, Black"/>
    <x v="1556"/>
    <n v="2"/>
    <n v="0.2"/>
    <x v="1644"/>
    <x v="0"/>
  </r>
  <r>
    <n v="1795"/>
    <s v="CA-2018-140774"/>
    <x v="64"/>
    <d v="2018-09-10T00:00:00"/>
    <s v="Standard Class"/>
    <x v="534"/>
    <x v="534"/>
    <x v="2"/>
    <s v="United States"/>
    <s v="Olathe"/>
    <x v="41"/>
    <n v="66062"/>
    <x v="2"/>
    <s v="OFF-AR-10004022"/>
    <x v="1"/>
    <s v="Art"/>
    <s v="Panasonic KP-380BK Classic Electric Pencil Sharpener"/>
    <x v="1557"/>
    <n v="3"/>
    <n v="0"/>
    <x v="1645"/>
    <x v="0"/>
  </r>
  <r>
    <n v="1796"/>
    <s v="US-2019-139465"/>
    <x v="151"/>
    <d v="2019-08-30T00:00:00"/>
    <s v="First Class"/>
    <x v="280"/>
    <x v="280"/>
    <x v="2"/>
    <s v="United States"/>
    <s v="New York City"/>
    <x v="15"/>
    <n v="10024"/>
    <x v="3"/>
    <s v="OFF-ST-10002352"/>
    <x v="1"/>
    <s v="Storage"/>
    <s v="Iris Project Case"/>
    <x v="1558"/>
    <n v="8"/>
    <n v="0"/>
    <x v="1646"/>
    <x v="0"/>
  </r>
  <r>
    <n v="1797"/>
    <s v="US-2019-139465"/>
    <x v="151"/>
    <d v="2019-08-30T00:00:00"/>
    <s v="First Class"/>
    <x v="280"/>
    <x v="280"/>
    <x v="2"/>
    <s v="United States"/>
    <s v="New York City"/>
    <x v="15"/>
    <n v="10024"/>
    <x v="3"/>
    <s v="TEC-PH-10000455"/>
    <x v="2"/>
    <s v="Phones"/>
    <s v="GE 30522EE2"/>
    <x v="1559"/>
    <n v="3"/>
    <n v="0"/>
    <x v="1647"/>
    <x v="0"/>
  </r>
  <r>
    <n v="1798"/>
    <s v="US-2019-139465"/>
    <x v="151"/>
    <d v="2019-08-30T00:00:00"/>
    <s v="First Class"/>
    <x v="280"/>
    <x v="280"/>
    <x v="2"/>
    <s v="United States"/>
    <s v="New York City"/>
    <x v="15"/>
    <n v="10024"/>
    <x v="3"/>
    <s v="OFF-BI-10003910"/>
    <x v="1"/>
    <s v="Binders"/>
    <s v="DXL Angle-View Binders with Locking Rings by Samsill"/>
    <x v="1560"/>
    <n v="6"/>
    <n v="0.2"/>
    <x v="1648"/>
    <x v="0"/>
  </r>
  <r>
    <n v="1799"/>
    <s v="CA-2018-100965"/>
    <x v="274"/>
    <d v="2018-07-11T00:00:00"/>
    <s v="Standard Class"/>
    <x v="528"/>
    <x v="528"/>
    <x v="0"/>
    <s v="United States"/>
    <s v="San Jose"/>
    <x v="1"/>
    <n v="95123"/>
    <x v="1"/>
    <s v="FUR-FU-10003039"/>
    <x v="0"/>
    <s v="Furnishings"/>
    <s v="Howard Miller 11-1/2&quot; Diameter Grantwood Wall Clock"/>
    <x v="1561"/>
    <n v="5"/>
    <n v="0"/>
    <x v="1649"/>
    <x v="0"/>
  </r>
  <r>
    <n v="1800"/>
    <s v="CA-2018-121034"/>
    <x v="590"/>
    <d v="2018-08-10T00:00:00"/>
    <s v="Second Class"/>
    <x v="535"/>
    <x v="535"/>
    <x v="0"/>
    <s v="United States"/>
    <s v="Dallas"/>
    <x v="5"/>
    <n v="75081"/>
    <x v="2"/>
    <s v="OFF-FA-10000585"/>
    <x v="1"/>
    <s v="Fasteners"/>
    <s v="OIC Bulk Pack Metal Binder Clips"/>
    <x v="1515"/>
    <n v="4"/>
    <n v="0.2"/>
    <x v="1650"/>
    <x v="0"/>
  </r>
  <r>
    <n v="1801"/>
    <s v="CA-2018-121034"/>
    <x v="590"/>
    <d v="2018-08-10T00:00:00"/>
    <s v="Second Class"/>
    <x v="535"/>
    <x v="535"/>
    <x v="0"/>
    <s v="United States"/>
    <s v="Dallas"/>
    <x v="5"/>
    <n v="75081"/>
    <x v="2"/>
    <s v="OFF-PA-10001994"/>
    <x v="1"/>
    <s v="Paper"/>
    <s v="Ink Jet Note and Greeting Cards, 8-1/2&quot; x 5-1/2&quot; Card Size"/>
    <x v="1562"/>
    <n v="3"/>
    <n v="0.2"/>
    <x v="1651"/>
    <x v="0"/>
  </r>
  <r>
    <n v="1802"/>
    <s v="CA-2018-149461"/>
    <x v="373"/>
    <d v="2018-11-19T00:00:00"/>
    <s v="Standard Class"/>
    <x v="216"/>
    <x v="216"/>
    <x v="2"/>
    <s v="United States"/>
    <s v="Auburn"/>
    <x v="4"/>
    <n v="98002"/>
    <x v="1"/>
    <s v="FUR-FU-10004270"/>
    <x v="0"/>
    <s v="Furnishings"/>
    <s v="Eldon Image Series Desk Accessories, Burgundy"/>
    <x v="1563"/>
    <n v="1"/>
    <n v="0"/>
    <x v="1652"/>
    <x v="0"/>
  </r>
  <r>
    <n v="1803"/>
    <s v="CA-2019-158379"/>
    <x v="585"/>
    <d v="2019-09-26T00:00:00"/>
    <s v="Second Class"/>
    <x v="350"/>
    <x v="350"/>
    <x v="0"/>
    <s v="United States"/>
    <s v="Philadelphia"/>
    <x v="9"/>
    <n v="19134"/>
    <x v="3"/>
    <s v="OFF-BI-10002498"/>
    <x v="1"/>
    <s v="Binders"/>
    <s v="Clear Mylar Reinforcing Strips"/>
    <x v="1564"/>
    <n v="1"/>
    <n v="0.7"/>
    <x v="1653"/>
    <x v="0"/>
  </r>
  <r>
    <n v="1804"/>
    <s v="CA-2019-158379"/>
    <x v="585"/>
    <d v="2019-09-26T00:00:00"/>
    <s v="Second Class"/>
    <x v="350"/>
    <x v="350"/>
    <x v="0"/>
    <s v="United States"/>
    <s v="Philadelphia"/>
    <x v="9"/>
    <n v="19134"/>
    <x v="3"/>
    <s v="OFF-SU-10002881"/>
    <x v="1"/>
    <s v="Supplies"/>
    <s v="Martin Yale Chadless Opener Electric Letter Opener"/>
    <x v="1565"/>
    <n v="7"/>
    <n v="0.2"/>
    <x v="1654"/>
    <x v="0"/>
  </r>
  <r>
    <n v="1805"/>
    <s v="CA-2019-158379"/>
    <x v="585"/>
    <d v="2019-09-26T00:00:00"/>
    <s v="Second Class"/>
    <x v="350"/>
    <x v="350"/>
    <x v="0"/>
    <s v="United States"/>
    <s v="Philadelphia"/>
    <x v="9"/>
    <n v="19134"/>
    <x v="3"/>
    <s v="TEC-AC-10002926"/>
    <x v="2"/>
    <s v="Accessories"/>
    <s v="Logitech Wireless Marathon Mouse M705"/>
    <x v="1566"/>
    <n v="2"/>
    <n v="0.2"/>
    <x v="1655"/>
    <x v="0"/>
  </r>
  <r>
    <n v="1806"/>
    <s v="US-2018-116729"/>
    <x v="591"/>
    <d v="2018-12-28T00:00:00"/>
    <s v="First Class"/>
    <x v="136"/>
    <x v="136"/>
    <x v="1"/>
    <s v="United States"/>
    <s v="Los Angeles"/>
    <x v="1"/>
    <n v="90049"/>
    <x v="1"/>
    <s v="TEC-PH-10002200"/>
    <x v="2"/>
    <s v="Phones"/>
    <s v="Samsung Galaxy Note 2"/>
    <x v="1567"/>
    <n v="7"/>
    <n v="0.2"/>
    <x v="1656"/>
    <x v="0"/>
  </r>
  <r>
    <n v="1807"/>
    <s v="US-2018-116729"/>
    <x v="591"/>
    <d v="2018-12-28T00:00:00"/>
    <s v="First Class"/>
    <x v="136"/>
    <x v="136"/>
    <x v="1"/>
    <s v="United States"/>
    <s v="Los Angeles"/>
    <x v="1"/>
    <n v="90049"/>
    <x v="1"/>
    <s v="OFF-PA-10002005"/>
    <x v="1"/>
    <s v="Paper"/>
    <s v="Xerox 225"/>
    <x v="1568"/>
    <n v="7"/>
    <n v="0"/>
    <x v="1657"/>
    <x v="0"/>
  </r>
  <r>
    <n v="1808"/>
    <s v="US-2018-116729"/>
    <x v="591"/>
    <d v="2018-12-28T00:00:00"/>
    <s v="First Class"/>
    <x v="136"/>
    <x v="136"/>
    <x v="1"/>
    <s v="United States"/>
    <s v="Los Angeles"/>
    <x v="1"/>
    <n v="90049"/>
    <x v="1"/>
    <s v="TEC-AC-10001465"/>
    <x v="2"/>
    <s v="Accessories"/>
    <s v="SanDisk Cruzer 64 GB USB Flash Drive"/>
    <x v="1569"/>
    <n v="7"/>
    <n v="0"/>
    <x v="1658"/>
    <x v="0"/>
  </r>
  <r>
    <n v="1809"/>
    <s v="CA-2018-164938"/>
    <x v="592"/>
    <d v="2018-02-13T00:00:00"/>
    <s v="First Class"/>
    <x v="536"/>
    <x v="536"/>
    <x v="1"/>
    <s v="United States"/>
    <s v="Tulsa"/>
    <x v="26"/>
    <n v="74133"/>
    <x v="2"/>
    <s v="TEC-PH-10004897"/>
    <x v="2"/>
    <s v="Phones"/>
    <s v="Mediabridge Sport Armband iPhone 5s"/>
    <x v="1570"/>
    <n v="7"/>
    <n v="0"/>
    <x v="1659"/>
    <x v="0"/>
  </r>
  <r>
    <n v="1810"/>
    <s v="CA-2018-165484"/>
    <x v="248"/>
    <d v="2018-10-29T00:00:00"/>
    <s v="Standard Class"/>
    <x v="96"/>
    <x v="96"/>
    <x v="1"/>
    <s v="United States"/>
    <s v="Chicago"/>
    <x v="10"/>
    <n v="60610"/>
    <x v="2"/>
    <s v="FUR-FU-10001196"/>
    <x v="0"/>
    <s v="Furnishings"/>
    <s v="DAX Cubicle Frames - 8x10"/>
    <x v="1571"/>
    <n v="7"/>
    <n v="0.6"/>
    <x v="1660"/>
    <x v="0"/>
  </r>
  <r>
    <n v="1811"/>
    <s v="CA-2018-165484"/>
    <x v="248"/>
    <d v="2018-10-29T00:00:00"/>
    <s v="Standard Class"/>
    <x v="96"/>
    <x v="96"/>
    <x v="1"/>
    <s v="United States"/>
    <s v="Chicago"/>
    <x v="10"/>
    <n v="60610"/>
    <x v="2"/>
    <s v="OFF-PA-10000595"/>
    <x v="1"/>
    <s v="Paper"/>
    <s v="Xerox 1929"/>
    <x v="1572"/>
    <n v="3"/>
    <n v="0.2"/>
    <x v="1661"/>
    <x v="0"/>
  </r>
  <r>
    <n v="1812"/>
    <s v="CA-2016-132612"/>
    <x v="3"/>
    <d v="2016-06-11T00:00:00"/>
    <s v="Second Class"/>
    <x v="383"/>
    <x v="383"/>
    <x v="0"/>
    <s v="United States"/>
    <s v="Harrisonburg"/>
    <x v="17"/>
    <n v="22801"/>
    <x v="0"/>
    <s v="FUR-TA-10004534"/>
    <x v="0"/>
    <s v="Tables"/>
    <s v="Bevis 44 x 96 Conference Tables"/>
    <x v="1573"/>
    <n v="7"/>
    <n v="0"/>
    <x v="1662"/>
    <x v="0"/>
  </r>
  <r>
    <n v="1813"/>
    <s v="US-2019-161193"/>
    <x v="225"/>
    <d v="2019-11-26T00:00:00"/>
    <s v="Standard Class"/>
    <x v="537"/>
    <x v="537"/>
    <x v="0"/>
    <s v="United States"/>
    <s v="Newark"/>
    <x v="24"/>
    <n v="43055"/>
    <x v="3"/>
    <s v="FUR-FU-10001861"/>
    <x v="0"/>
    <s v="Furnishings"/>
    <s v="Floodlight Indoor Halogen Bulbs, 1 Bulb per Pack, 60 Watts"/>
    <x v="292"/>
    <n v="5"/>
    <n v="0.2"/>
    <x v="1663"/>
    <x v="0"/>
  </r>
  <r>
    <n v="1814"/>
    <s v="US-2019-161193"/>
    <x v="225"/>
    <d v="2019-11-26T00:00:00"/>
    <s v="Standard Class"/>
    <x v="537"/>
    <x v="537"/>
    <x v="0"/>
    <s v="United States"/>
    <s v="Newark"/>
    <x v="24"/>
    <n v="43055"/>
    <x v="3"/>
    <s v="FUR-FU-10000206"/>
    <x v="0"/>
    <s v="Furnishings"/>
    <s v="GE General Purpose, Extra Long Life, Showcase &amp; Floodlight Incandescent Bulbs"/>
    <x v="1574"/>
    <n v="2"/>
    <n v="0.2"/>
    <x v="1664"/>
    <x v="0"/>
  </r>
  <r>
    <n v="1815"/>
    <s v="CA-2017-131597"/>
    <x v="471"/>
    <d v="2017-09-18T00:00:00"/>
    <s v="Standard Class"/>
    <x v="407"/>
    <x v="407"/>
    <x v="1"/>
    <s v="United States"/>
    <s v="Los Angeles"/>
    <x v="1"/>
    <n v="90045"/>
    <x v="1"/>
    <s v="FUR-TA-10002607"/>
    <x v="0"/>
    <s v="Tables"/>
    <s v="KI Conference Tables"/>
    <x v="1575"/>
    <n v="3"/>
    <n v="0.2"/>
    <x v="1665"/>
    <x v="0"/>
  </r>
  <r>
    <n v="1816"/>
    <s v="CA-2017-164833"/>
    <x v="593"/>
    <d v="2017-06-04T00:00:00"/>
    <s v="Same Day"/>
    <x v="328"/>
    <x v="328"/>
    <x v="0"/>
    <s v="United States"/>
    <s v="Seattle"/>
    <x v="4"/>
    <n v="98105"/>
    <x v="1"/>
    <s v="OFF-LA-10000443"/>
    <x v="1"/>
    <s v="Labels"/>
    <s v="Avery 501"/>
    <x v="1576"/>
    <n v="2"/>
    <n v="0"/>
    <x v="1666"/>
    <x v="0"/>
  </r>
  <r>
    <n v="1817"/>
    <s v="CA-2017-164833"/>
    <x v="593"/>
    <d v="2017-06-04T00:00:00"/>
    <s v="Same Day"/>
    <x v="328"/>
    <x v="328"/>
    <x v="0"/>
    <s v="United States"/>
    <s v="Seattle"/>
    <x v="4"/>
    <n v="98105"/>
    <x v="1"/>
    <s v="OFF-AR-10004685"/>
    <x v="1"/>
    <s v="Art"/>
    <s v="Binney &amp; Smith Crayola Metallic Colored Pencils, 8-Color Set"/>
    <x v="1577"/>
    <n v="2"/>
    <n v="0"/>
    <x v="1667"/>
    <x v="0"/>
  </r>
  <r>
    <n v="1818"/>
    <s v="CA-2017-125423"/>
    <x v="350"/>
    <d v="2017-12-15T00:00:00"/>
    <s v="Second Class"/>
    <x v="430"/>
    <x v="430"/>
    <x v="0"/>
    <s v="United States"/>
    <s v="Los Angeles"/>
    <x v="1"/>
    <n v="90036"/>
    <x v="1"/>
    <s v="OFF-LA-10001771"/>
    <x v="1"/>
    <s v="Labels"/>
    <s v="Avery 513"/>
    <x v="745"/>
    <n v="2"/>
    <n v="0"/>
    <x v="763"/>
    <x v="0"/>
  </r>
  <r>
    <n v="1819"/>
    <s v="US-2016-130379"/>
    <x v="594"/>
    <d v="2016-05-29T00:00:00"/>
    <s v="Standard Class"/>
    <x v="538"/>
    <x v="538"/>
    <x v="0"/>
    <s v="United States"/>
    <s v="Chicago"/>
    <x v="10"/>
    <n v="60623"/>
    <x v="2"/>
    <s v="OFF-AP-10001394"/>
    <x v="1"/>
    <s v="Appliances"/>
    <s v="Harmony Air Purifier"/>
    <x v="1578"/>
    <n v="2"/>
    <n v="0.8"/>
    <x v="1668"/>
    <x v="0"/>
  </r>
  <r>
    <n v="1820"/>
    <s v="US-2016-130379"/>
    <x v="594"/>
    <d v="2016-05-29T00:00:00"/>
    <s v="Standard Class"/>
    <x v="538"/>
    <x v="538"/>
    <x v="0"/>
    <s v="United States"/>
    <s v="Chicago"/>
    <x v="10"/>
    <n v="60623"/>
    <x v="2"/>
    <s v="FUR-FU-10002553"/>
    <x v="0"/>
    <s v="Furnishings"/>
    <s v="Electrix Incandescent Magnifying Lamp, Black"/>
    <x v="1579"/>
    <n v="2"/>
    <n v="0.6"/>
    <x v="1669"/>
    <x v="0"/>
  </r>
  <r>
    <n v="1821"/>
    <s v="CA-2018-168956"/>
    <x v="595"/>
    <d v="2018-02-20T00:00:00"/>
    <s v="Standard Class"/>
    <x v="105"/>
    <x v="105"/>
    <x v="1"/>
    <s v="United States"/>
    <s v="Chicago"/>
    <x v="10"/>
    <n v="60623"/>
    <x v="2"/>
    <s v="OFF-AP-10004233"/>
    <x v="1"/>
    <s v="Appliances"/>
    <s v="Honeywell Enviracaire Portable Air Cleaner for up to 8 x 10 Room"/>
    <x v="1580"/>
    <n v="6"/>
    <n v="0.8"/>
    <x v="1670"/>
    <x v="0"/>
  </r>
  <r>
    <n v="1822"/>
    <s v="CA-2018-168956"/>
    <x v="595"/>
    <d v="2018-02-20T00:00:00"/>
    <s v="Standard Class"/>
    <x v="105"/>
    <x v="105"/>
    <x v="1"/>
    <s v="United States"/>
    <s v="Chicago"/>
    <x v="10"/>
    <n v="60623"/>
    <x v="2"/>
    <s v="OFF-FA-10000304"/>
    <x v="1"/>
    <s v="Fasteners"/>
    <s v="Advantus Push Pins"/>
    <x v="1535"/>
    <n v="4"/>
    <n v="0.2"/>
    <x v="1671"/>
    <x v="0"/>
  </r>
  <r>
    <n v="1823"/>
    <s v="CA-2018-168956"/>
    <x v="595"/>
    <d v="2018-02-20T00:00:00"/>
    <s v="Standard Class"/>
    <x v="105"/>
    <x v="105"/>
    <x v="1"/>
    <s v="United States"/>
    <s v="Chicago"/>
    <x v="10"/>
    <n v="60623"/>
    <x v="2"/>
    <s v="FUR-CH-10004754"/>
    <x v="0"/>
    <s v="Chairs"/>
    <s v="Global Stack Chair with Arms, Black"/>
    <x v="1581"/>
    <n v="3"/>
    <n v="0.3"/>
    <x v="1672"/>
    <x v="0"/>
  </r>
  <r>
    <n v="1824"/>
    <s v="CA-2018-168956"/>
    <x v="595"/>
    <d v="2018-02-20T00:00:00"/>
    <s v="Standard Class"/>
    <x v="105"/>
    <x v="105"/>
    <x v="1"/>
    <s v="United States"/>
    <s v="Chicago"/>
    <x v="10"/>
    <n v="60623"/>
    <x v="2"/>
    <s v="OFF-PA-10000809"/>
    <x v="1"/>
    <s v="Paper"/>
    <s v="Xerox 206"/>
    <x v="1182"/>
    <n v="1"/>
    <n v="0.2"/>
    <x v="1673"/>
    <x v="0"/>
  </r>
  <r>
    <n v="1825"/>
    <s v="CA-2018-167507"/>
    <x v="596"/>
    <d v="2018-12-28T00:00:00"/>
    <s v="Standard Class"/>
    <x v="193"/>
    <x v="193"/>
    <x v="0"/>
    <s v="United States"/>
    <s v="Redmond"/>
    <x v="21"/>
    <n v="97756"/>
    <x v="1"/>
    <s v="OFF-BI-10003694"/>
    <x v="1"/>
    <s v="Binders"/>
    <s v="Avery 3 1/2&quot; Diskette Storage Pages, 10/Pack"/>
    <x v="1582"/>
    <n v="10"/>
    <n v="0.7"/>
    <x v="1674"/>
    <x v="0"/>
  </r>
  <r>
    <n v="1826"/>
    <s v="CA-2018-167507"/>
    <x v="596"/>
    <d v="2018-12-28T00:00:00"/>
    <s v="Standard Class"/>
    <x v="193"/>
    <x v="193"/>
    <x v="0"/>
    <s v="United States"/>
    <s v="Redmond"/>
    <x v="21"/>
    <n v="97756"/>
    <x v="1"/>
    <s v="FUR-FU-10001935"/>
    <x v="0"/>
    <s v="Furnishings"/>
    <s v="3M Hangers With Command Adhesive"/>
    <x v="1583"/>
    <n v="4"/>
    <n v="0.2"/>
    <x v="1675"/>
    <x v="0"/>
  </r>
  <r>
    <n v="1827"/>
    <s v="CA-2018-167507"/>
    <x v="596"/>
    <d v="2018-12-28T00:00:00"/>
    <s v="Standard Class"/>
    <x v="193"/>
    <x v="193"/>
    <x v="0"/>
    <s v="United States"/>
    <s v="Redmond"/>
    <x v="21"/>
    <n v="97756"/>
    <x v="1"/>
    <s v="FUR-FU-10002878"/>
    <x v="0"/>
    <s v="Furnishings"/>
    <s v="Seth Thomas 14&quot; Day/Date Wall Clock"/>
    <x v="1584"/>
    <n v="1"/>
    <n v="0.2"/>
    <x v="1676"/>
    <x v="0"/>
  </r>
  <r>
    <n v="1828"/>
    <s v="CA-2018-109344"/>
    <x v="597"/>
    <d v="2018-02-11T00:00:00"/>
    <s v="Second Class"/>
    <x v="539"/>
    <x v="539"/>
    <x v="2"/>
    <s v="United States"/>
    <s v="Raleigh"/>
    <x v="3"/>
    <n v="27604"/>
    <x v="0"/>
    <s v="TEC-PH-10002624"/>
    <x v="2"/>
    <s v="Phones"/>
    <s v="Samsung Galaxy S4 Mini"/>
    <x v="1585"/>
    <n v="3"/>
    <n v="0.2"/>
    <x v="1677"/>
    <x v="0"/>
  </r>
  <r>
    <n v="1829"/>
    <s v="US-2017-140851"/>
    <x v="562"/>
    <d v="2017-07-15T00:00:00"/>
    <s v="Second Class"/>
    <x v="540"/>
    <x v="540"/>
    <x v="1"/>
    <s v="United States"/>
    <s v="Macon"/>
    <x v="32"/>
    <n v="31204"/>
    <x v="0"/>
    <s v="OFF-PA-10000019"/>
    <x v="1"/>
    <s v="Paper"/>
    <s v="Xerox 1931"/>
    <x v="789"/>
    <n v="6"/>
    <n v="0"/>
    <x v="814"/>
    <x v="0"/>
  </r>
  <r>
    <n v="1830"/>
    <s v="CA-2016-103373"/>
    <x v="598"/>
    <d v="2016-05-24T00:00:00"/>
    <s v="Standard Class"/>
    <x v="94"/>
    <x v="94"/>
    <x v="0"/>
    <s v="United States"/>
    <s v="Cleveland"/>
    <x v="24"/>
    <n v="44105"/>
    <x v="3"/>
    <s v="TEC-PH-10002885"/>
    <x v="2"/>
    <s v="Phones"/>
    <s v="Apple iPhone 5"/>
    <x v="1586"/>
    <n v="2"/>
    <n v="0.4"/>
    <x v="1678"/>
    <x v="1"/>
  </r>
  <r>
    <n v="1831"/>
    <s v="CA-2019-145884"/>
    <x v="208"/>
    <d v="2019-10-21T00:00:00"/>
    <s v="Same Day"/>
    <x v="359"/>
    <x v="359"/>
    <x v="2"/>
    <s v="United States"/>
    <s v="Muskogee"/>
    <x v="26"/>
    <n v="74403"/>
    <x v="2"/>
    <s v="TEC-PH-10000895"/>
    <x v="2"/>
    <s v="Phones"/>
    <s v="Polycom VVX 310 VoIP phone"/>
    <x v="1587"/>
    <n v="8"/>
    <n v="0"/>
    <x v="1679"/>
    <x v="0"/>
  </r>
  <r>
    <n v="1832"/>
    <s v="CA-2019-145884"/>
    <x v="208"/>
    <d v="2019-10-21T00:00:00"/>
    <s v="Same Day"/>
    <x v="359"/>
    <x v="359"/>
    <x v="2"/>
    <s v="United States"/>
    <s v="Muskogee"/>
    <x v="26"/>
    <n v="74403"/>
    <x v="2"/>
    <s v="FUR-TA-10002356"/>
    <x v="0"/>
    <s v="Tables"/>
    <s v="Bevis Boat-Shaped Conference Table"/>
    <x v="1588"/>
    <n v="1"/>
    <n v="0"/>
    <x v="1680"/>
    <x v="0"/>
  </r>
  <r>
    <n v="1833"/>
    <s v="CA-2017-131422"/>
    <x v="599"/>
    <d v="2017-11-09T00:00:00"/>
    <s v="Standard Class"/>
    <x v="334"/>
    <x v="334"/>
    <x v="1"/>
    <s v="United States"/>
    <s v="Monroe"/>
    <x v="3"/>
    <n v="28110"/>
    <x v="0"/>
    <s v="FUR-CH-10001270"/>
    <x v="0"/>
    <s v="Chairs"/>
    <s v="Harbour Creations Steel Folding Chair"/>
    <x v="724"/>
    <n v="3"/>
    <n v="0.2"/>
    <x v="1681"/>
    <x v="0"/>
  </r>
  <r>
    <n v="1834"/>
    <s v="CA-2019-162691"/>
    <x v="378"/>
    <d v="2019-08-07T00:00:00"/>
    <s v="Standard Class"/>
    <x v="442"/>
    <x v="442"/>
    <x v="1"/>
    <s v="United States"/>
    <s v="Austin"/>
    <x v="5"/>
    <n v="78745"/>
    <x v="2"/>
    <s v="TEC-MA-10000488"/>
    <x v="2"/>
    <s v="Machines"/>
    <s v="Bady BDG101FRU Card Printer"/>
    <x v="1589"/>
    <n v="3"/>
    <n v="0.4"/>
    <x v="1682"/>
    <x v="0"/>
  </r>
  <r>
    <n v="1835"/>
    <s v="CA-2019-162691"/>
    <x v="378"/>
    <d v="2019-08-07T00:00:00"/>
    <s v="Standard Class"/>
    <x v="442"/>
    <x v="442"/>
    <x v="1"/>
    <s v="United States"/>
    <s v="Austin"/>
    <x v="5"/>
    <n v="78745"/>
    <x v="2"/>
    <s v="OFF-PA-10003729"/>
    <x v="1"/>
    <s v="Paper"/>
    <s v="Xerox 1998"/>
    <x v="1590"/>
    <n v="7"/>
    <n v="0.2"/>
    <x v="1683"/>
    <x v="0"/>
  </r>
  <r>
    <n v="1836"/>
    <s v="CA-2016-141278"/>
    <x v="261"/>
    <d v="2016-06-24T00:00:00"/>
    <s v="First Class"/>
    <x v="528"/>
    <x v="528"/>
    <x v="0"/>
    <s v="United States"/>
    <s v="Meriden"/>
    <x v="29"/>
    <n v="6450"/>
    <x v="3"/>
    <s v="OFF-AR-10003056"/>
    <x v="1"/>
    <s v="Art"/>
    <s v="Newell 341"/>
    <x v="1591"/>
    <n v="5"/>
    <n v="0"/>
    <x v="1684"/>
    <x v="0"/>
  </r>
  <r>
    <n v="1837"/>
    <s v="CA-2019-122693"/>
    <x v="600"/>
    <d v="2019-02-21T00:00:00"/>
    <s v="Second Class"/>
    <x v="468"/>
    <x v="468"/>
    <x v="1"/>
    <s v="United States"/>
    <s v="Roswell"/>
    <x v="32"/>
    <n v="30076"/>
    <x v="0"/>
    <s v="OFF-AP-10002518"/>
    <x v="1"/>
    <s v="Appliances"/>
    <s v="Kensington 7 Outlet MasterPiece Power Center"/>
    <x v="1592"/>
    <n v="7"/>
    <n v="0"/>
    <x v="1685"/>
    <x v="0"/>
  </r>
  <r>
    <n v="1838"/>
    <s v="CA-2016-117345"/>
    <x v="601"/>
    <d v="2016-08-05T00:00:00"/>
    <s v="Standard Class"/>
    <x v="541"/>
    <x v="541"/>
    <x v="1"/>
    <s v="United States"/>
    <s v="Charlotte"/>
    <x v="3"/>
    <n v="28205"/>
    <x v="0"/>
    <s v="OFF-LA-10000240"/>
    <x v="1"/>
    <s v="Labels"/>
    <s v="Self-Adhesive Address Labels for Typewriters by Universal"/>
    <x v="1593"/>
    <n v="3"/>
    <n v="0.2"/>
    <x v="1686"/>
    <x v="0"/>
  </r>
  <r>
    <n v="1839"/>
    <s v="CA-2016-117345"/>
    <x v="601"/>
    <d v="2016-08-05T00:00:00"/>
    <s v="Standard Class"/>
    <x v="541"/>
    <x v="541"/>
    <x v="1"/>
    <s v="United States"/>
    <s v="Charlotte"/>
    <x v="3"/>
    <n v="28205"/>
    <x v="0"/>
    <s v="FUR-FU-10000629"/>
    <x v="0"/>
    <s v="Furnishings"/>
    <s v="9-3/4 Diameter Round Wall Clock"/>
    <x v="1594"/>
    <n v="4"/>
    <n v="0.2"/>
    <x v="1687"/>
    <x v="0"/>
  </r>
  <r>
    <n v="1840"/>
    <s v="CA-2016-117345"/>
    <x v="601"/>
    <d v="2016-08-05T00:00:00"/>
    <s v="Standard Class"/>
    <x v="541"/>
    <x v="541"/>
    <x v="1"/>
    <s v="United States"/>
    <s v="Charlotte"/>
    <x v="3"/>
    <n v="28205"/>
    <x v="0"/>
    <s v="OFF-AP-10001005"/>
    <x v="1"/>
    <s v="Appliances"/>
    <s v="Honeywell Quietcare HEPA Air Cleaner"/>
    <x v="1595"/>
    <n v="1"/>
    <n v="0.2"/>
    <x v="1688"/>
    <x v="0"/>
  </r>
  <r>
    <n v="1841"/>
    <s v="CA-2016-117345"/>
    <x v="601"/>
    <d v="2016-08-05T00:00:00"/>
    <s v="Standard Class"/>
    <x v="541"/>
    <x v="541"/>
    <x v="1"/>
    <s v="United States"/>
    <s v="Charlotte"/>
    <x v="3"/>
    <n v="28205"/>
    <x v="0"/>
    <s v="OFF-PA-10002377"/>
    <x v="1"/>
    <s v="Paper"/>
    <s v="Xerox 1916"/>
    <x v="128"/>
    <n v="2"/>
    <n v="0.2"/>
    <x v="130"/>
    <x v="0"/>
  </r>
  <r>
    <n v="1842"/>
    <s v="CA-2018-157763"/>
    <x v="427"/>
    <d v="2018-07-23T00:00:00"/>
    <s v="Standard Class"/>
    <x v="542"/>
    <x v="542"/>
    <x v="1"/>
    <s v="United States"/>
    <s v="Bowling Green"/>
    <x v="0"/>
    <n v="42104"/>
    <x v="0"/>
    <s v="FUR-CH-10000988"/>
    <x v="0"/>
    <s v="Chairs"/>
    <s v="Hon Olson Stacker Stools"/>
    <x v="1596"/>
    <n v="1"/>
    <n v="0"/>
    <x v="1689"/>
    <x v="0"/>
  </r>
  <r>
    <n v="1843"/>
    <s v="CA-2017-135391"/>
    <x v="97"/>
    <d v="2017-02-11T00:00:00"/>
    <s v="Second Class"/>
    <x v="135"/>
    <x v="135"/>
    <x v="1"/>
    <s v="United States"/>
    <s v="San Antonio"/>
    <x v="5"/>
    <n v="78207"/>
    <x v="2"/>
    <s v="OFF-LA-10001074"/>
    <x v="1"/>
    <s v="Labels"/>
    <s v="Round Specialty Laser Printer Labels"/>
    <x v="110"/>
    <n v="4"/>
    <n v="0.2"/>
    <x v="1690"/>
    <x v="0"/>
  </r>
  <r>
    <n v="1844"/>
    <s v="CA-2017-135391"/>
    <x v="97"/>
    <d v="2017-02-11T00:00:00"/>
    <s v="Second Class"/>
    <x v="135"/>
    <x v="135"/>
    <x v="1"/>
    <s v="United States"/>
    <s v="San Antonio"/>
    <x v="5"/>
    <n v="78207"/>
    <x v="2"/>
    <s v="FUR-FU-10001986"/>
    <x v="0"/>
    <s v="Furnishings"/>
    <s v="Dana Fluorescent Magnifying Lamp, White, 36&quot;"/>
    <x v="1597"/>
    <n v="2"/>
    <n v="0.6"/>
    <x v="1691"/>
    <x v="0"/>
  </r>
  <r>
    <n v="1845"/>
    <s v="US-2019-113852"/>
    <x v="570"/>
    <d v="2019-08-02T00:00:00"/>
    <s v="Standard Class"/>
    <x v="543"/>
    <x v="543"/>
    <x v="0"/>
    <s v="United States"/>
    <s v="Seattle"/>
    <x v="4"/>
    <n v="98115"/>
    <x v="1"/>
    <s v="TEC-AC-10003027"/>
    <x v="2"/>
    <s v="Accessories"/>
    <s v="Imation 8GB Mini TravelDrive USB 2.0 Flash Drive"/>
    <x v="26"/>
    <n v="3"/>
    <n v="0"/>
    <x v="26"/>
    <x v="0"/>
  </r>
  <r>
    <n v="1846"/>
    <s v="US-2019-158512"/>
    <x v="602"/>
    <d v="2019-01-17T00:00:00"/>
    <s v="Second Class"/>
    <x v="526"/>
    <x v="526"/>
    <x v="2"/>
    <s v="United States"/>
    <s v="Washington"/>
    <x v="40"/>
    <n v="20016"/>
    <x v="3"/>
    <s v="OFF-PA-10001804"/>
    <x v="1"/>
    <s v="Paper"/>
    <s v="Xerox 195"/>
    <x v="1598"/>
    <n v="6"/>
    <n v="0"/>
    <x v="1692"/>
    <x v="0"/>
  </r>
  <r>
    <n v="1847"/>
    <s v="US-2019-158512"/>
    <x v="602"/>
    <d v="2019-01-17T00:00:00"/>
    <s v="Second Class"/>
    <x v="526"/>
    <x v="526"/>
    <x v="2"/>
    <s v="United States"/>
    <s v="Washington"/>
    <x v="40"/>
    <n v="20016"/>
    <x v="3"/>
    <s v="FUR-FU-10004973"/>
    <x v="0"/>
    <s v="Furnishings"/>
    <s v="Flat Face Poster Frame"/>
    <x v="1023"/>
    <n v="2"/>
    <n v="0"/>
    <x v="1693"/>
    <x v="0"/>
  </r>
  <r>
    <n v="1848"/>
    <s v="CA-2019-128370"/>
    <x v="18"/>
    <d v="2019-09-10T00:00:00"/>
    <s v="Same Day"/>
    <x v="395"/>
    <x v="395"/>
    <x v="1"/>
    <s v="United States"/>
    <s v="Los Angeles"/>
    <x v="1"/>
    <n v="90004"/>
    <x v="1"/>
    <s v="FUR-CH-10002602"/>
    <x v="0"/>
    <s v="Chairs"/>
    <s v="DMI Arturo Collection Mission-style Design Wood Chair"/>
    <x v="1599"/>
    <n v="3"/>
    <n v="0.2"/>
    <x v="1694"/>
    <x v="0"/>
  </r>
  <r>
    <n v="1849"/>
    <s v="CA-2019-128370"/>
    <x v="18"/>
    <d v="2019-09-10T00:00:00"/>
    <s v="Same Day"/>
    <x v="395"/>
    <x v="395"/>
    <x v="1"/>
    <s v="United States"/>
    <s v="Los Angeles"/>
    <x v="1"/>
    <n v="90004"/>
    <x v="1"/>
    <s v="OFF-BI-10004140"/>
    <x v="1"/>
    <s v="Binders"/>
    <s v="Avery Non-Stick Binders"/>
    <x v="1600"/>
    <n v="2"/>
    <n v="0.2"/>
    <x v="1695"/>
    <x v="0"/>
  </r>
  <r>
    <n v="1850"/>
    <s v="CA-2017-160472"/>
    <x v="603"/>
    <d v="2017-07-25T00:00:00"/>
    <s v="Second Class"/>
    <x v="343"/>
    <x v="343"/>
    <x v="0"/>
    <s v="United States"/>
    <s v="South Bend"/>
    <x v="14"/>
    <n v="46614"/>
    <x v="2"/>
    <s v="OFF-ST-10000464"/>
    <x v="1"/>
    <s v="Storage"/>
    <s v="Multi-Use Personal File Cart and Caster Set, Three Stacking Bins"/>
    <x v="1601"/>
    <n v="1"/>
    <n v="0"/>
    <x v="1696"/>
    <x v="0"/>
  </r>
  <r>
    <n v="1851"/>
    <s v="CA-2017-160472"/>
    <x v="603"/>
    <d v="2017-07-25T00:00:00"/>
    <s v="Second Class"/>
    <x v="343"/>
    <x v="343"/>
    <x v="0"/>
    <s v="United States"/>
    <s v="South Bend"/>
    <x v="14"/>
    <n v="46614"/>
    <x v="2"/>
    <s v="TEC-AC-10002253"/>
    <x v="2"/>
    <s v="Accessories"/>
    <s v="Imation Bio 8GB USB Flash Drive Imation Corp"/>
    <x v="1602"/>
    <n v="5"/>
    <n v="0"/>
    <x v="1697"/>
    <x v="0"/>
  </r>
  <r>
    <n v="1852"/>
    <s v="CA-2017-160472"/>
    <x v="603"/>
    <d v="2017-07-25T00:00:00"/>
    <s v="Second Class"/>
    <x v="343"/>
    <x v="343"/>
    <x v="0"/>
    <s v="United States"/>
    <s v="South Bend"/>
    <x v="14"/>
    <n v="46614"/>
    <x v="2"/>
    <s v="OFF-PA-10000528"/>
    <x v="1"/>
    <s v="Paper"/>
    <s v="Xerox 1981"/>
    <x v="1603"/>
    <n v="5"/>
    <n v="0"/>
    <x v="1698"/>
    <x v="0"/>
  </r>
  <r>
    <n v="1853"/>
    <s v="CA-2017-160472"/>
    <x v="603"/>
    <d v="2017-07-25T00:00:00"/>
    <s v="Second Class"/>
    <x v="343"/>
    <x v="343"/>
    <x v="0"/>
    <s v="United States"/>
    <s v="South Bend"/>
    <x v="14"/>
    <n v="46614"/>
    <x v="2"/>
    <s v="OFF-EN-10000483"/>
    <x v="1"/>
    <s v="Envelopes"/>
    <s v="White Envelopes, White Envelopes with Clear Poly Window"/>
    <x v="1604"/>
    <n v="7"/>
    <n v="0"/>
    <x v="1699"/>
    <x v="0"/>
  </r>
  <r>
    <n v="1854"/>
    <s v="CA-2017-160472"/>
    <x v="603"/>
    <d v="2017-07-25T00:00:00"/>
    <s v="Second Class"/>
    <x v="343"/>
    <x v="343"/>
    <x v="0"/>
    <s v="United States"/>
    <s v="South Bend"/>
    <x v="14"/>
    <n v="46614"/>
    <x v="2"/>
    <s v="OFF-PA-10003129"/>
    <x v="1"/>
    <s v="Paper"/>
    <s v="Tops White Computer Printout Paper"/>
    <x v="619"/>
    <n v="2"/>
    <n v="0"/>
    <x v="630"/>
    <x v="0"/>
  </r>
  <r>
    <n v="1855"/>
    <s v="CA-2017-160472"/>
    <x v="603"/>
    <d v="2017-07-25T00:00:00"/>
    <s v="Second Class"/>
    <x v="343"/>
    <x v="343"/>
    <x v="0"/>
    <s v="United States"/>
    <s v="South Bend"/>
    <x v="14"/>
    <n v="46614"/>
    <x v="2"/>
    <s v="OFF-ST-10003442"/>
    <x v="1"/>
    <s v="Storage"/>
    <s v="Eldon Portable Mobile Manager"/>
    <x v="1605"/>
    <n v="5"/>
    <n v="0"/>
    <x v="1700"/>
    <x v="0"/>
  </r>
  <r>
    <n v="1856"/>
    <s v="CA-2016-114643"/>
    <x v="604"/>
    <d v="2016-06-17T00:00:00"/>
    <s v="Standard Class"/>
    <x v="524"/>
    <x v="524"/>
    <x v="1"/>
    <s v="United States"/>
    <s v="Los Angeles"/>
    <x v="1"/>
    <n v="90032"/>
    <x v="1"/>
    <s v="OFF-AR-10003631"/>
    <x v="1"/>
    <s v="Art"/>
    <s v="Staples in misc. colors"/>
    <x v="1606"/>
    <n v="3"/>
    <n v="0"/>
    <x v="1701"/>
    <x v="0"/>
  </r>
  <r>
    <n v="1857"/>
    <s v="US-2019-158218"/>
    <x v="605"/>
    <d v="2019-05-15T00:00:00"/>
    <s v="Second Class"/>
    <x v="141"/>
    <x v="141"/>
    <x v="1"/>
    <s v="United States"/>
    <s v="Houston"/>
    <x v="5"/>
    <n v="77041"/>
    <x v="2"/>
    <s v="OFF-ST-10000563"/>
    <x v="1"/>
    <s v="Storage"/>
    <s v="Fellowes Bankers Box Stor/Drawer Steel Plus"/>
    <x v="1607"/>
    <n v="5"/>
    <n v="0.2"/>
    <x v="1702"/>
    <x v="0"/>
  </r>
  <r>
    <n v="1858"/>
    <s v="US-2019-158218"/>
    <x v="605"/>
    <d v="2019-05-15T00:00:00"/>
    <s v="Second Class"/>
    <x v="141"/>
    <x v="141"/>
    <x v="1"/>
    <s v="United States"/>
    <s v="Houston"/>
    <x v="5"/>
    <n v="77041"/>
    <x v="2"/>
    <s v="OFF-BI-10002133"/>
    <x v="1"/>
    <s v="Binders"/>
    <s v="Wilson Jones Elliptical Ring 3 1/2&quot; Capacity Binders, 800 sheets"/>
    <x v="1608"/>
    <n v="4"/>
    <n v="0.8"/>
    <x v="1703"/>
    <x v="0"/>
  </r>
  <r>
    <n v="1859"/>
    <s v="CA-2017-121608"/>
    <x v="37"/>
    <d v="2017-09-05T00:00:00"/>
    <s v="First Class"/>
    <x v="80"/>
    <x v="80"/>
    <x v="1"/>
    <s v="United States"/>
    <s v="Bristol"/>
    <x v="29"/>
    <n v="6010"/>
    <x v="3"/>
    <s v="OFF-AP-10002311"/>
    <x v="1"/>
    <s v="Appliances"/>
    <s v="Holmes Replacement Filter for HEPA Air Cleaner, Very Large Room, HEPA Filter"/>
    <x v="1609"/>
    <n v="2"/>
    <n v="0"/>
    <x v="1704"/>
    <x v="0"/>
  </r>
  <r>
    <n v="1860"/>
    <s v="CA-2017-121608"/>
    <x v="37"/>
    <d v="2017-09-05T00:00:00"/>
    <s v="First Class"/>
    <x v="80"/>
    <x v="80"/>
    <x v="1"/>
    <s v="United States"/>
    <s v="Bristol"/>
    <x v="29"/>
    <n v="6010"/>
    <x v="3"/>
    <s v="TEC-PH-10004959"/>
    <x v="2"/>
    <s v="Phones"/>
    <s v="Classic Ivory Antique Telephone ZL1810"/>
    <x v="1610"/>
    <n v="1"/>
    <n v="0"/>
    <x v="1705"/>
    <x v="0"/>
  </r>
  <r>
    <n v="1861"/>
    <s v="US-2019-121251"/>
    <x v="606"/>
    <d v="2019-03-27T00:00:00"/>
    <s v="First Class"/>
    <x v="306"/>
    <x v="306"/>
    <x v="0"/>
    <s v="United States"/>
    <s v="New York City"/>
    <x v="15"/>
    <n v="10009"/>
    <x v="3"/>
    <s v="FUR-BO-10001918"/>
    <x v="0"/>
    <s v="Bookcases"/>
    <s v="Sauder Forest Hills Library with Doors, Woodland Oak Finish"/>
    <x v="1611"/>
    <n v="2"/>
    <n v="0.2"/>
    <x v="1706"/>
    <x v="0"/>
  </r>
  <r>
    <n v="1862"/>
    <s v="US-2019-121251"/>
    <x v="606"/>
    <d v="2019-03-27T00:00:00"/>
    <s v="First Class"/>
    <x v="306"/>
    <x v="306"/>
    <x v="0"/>
    <s v="United States"/>
    <s v="New York City"/>
    <x v="15"/>
    <n v="10009"/>
    <x v="3"/>
    <s v="TEC-PH-10004896"/>
    <x v="2"/>
    <s v="Phones"/>
    <s v="Nokia Lumia 521 (T-Mobile)"/>
    <x v="668"/>
    <n v="4"/>
    <n v="0"/>
    <x v="1010"/>
    <x v="0"/>
  </r>
  <r>
    <n v="1863"/>
    <s v="CA-2016-151078"/>
    <x v="607"/>
    <d v="2016-11-12T00:00:00"/>
    <s v="Same Day"/>
    <x v="167"/>
    <x v="167"/>
    <x v="0"/>
    <s v="United States"/>
    <s v="San Antonio"/>
    <x v="5"/>
    <n v="78207"/>
    <x v="2"/>
    <s v="OFF-ST-10001328"/>
    <x v="1"/>
    <s v="Storage"/>
    <s v="Personal Filing Tote with Lid, Black/Gray"/>
    <x v="1612"/>
    <n v="4"/>
    <n v="0.2"/>
    <x v="1707"/>
    <x v="0"/>
  </r>
  <r>
    <n v="1864"/>
    <s v="US-2018-100839"/>
    <x v="63"/>
    <d v="2018-10-17T00:00:00"/>
    <s v="Standard Class"/>
    <x v="544"/>
    <x v="544"/>
    <x v="1"/>
    <s v="United States"/>
    <s v="Aurora"/>
    <x v="22"/>
    <n v="80013"/>
    <x v="1"/>
    <s v="FUR-TA-10004575"/>
    <x v="0"/>
    <s v="Tables"/>
    <s v="Hon 5100 Series Wood Tables"/>
    <x v="1613"/>
    <n v="5"/>
    <n v="0.5"/>
    <x v="1708"/>
    <x v="0"/>
  </r>
  <r>
    <n v="1865"/>
    <s v="US-2018-100839"/>
    <x v="63"/>
    <d v="2018-10-17T00:00:00"/>
    <s v="Standard Class"/>
    <x v="544"/>
    <x v="544"/>
    <x v="1"/>
    <s v="United States"/>
    <s v="Aurora"/>
    <x v="22"/>
    <n v="80013"/>
    <x v="1"/>
    <s v="FUR-FU-10001617"/>
    <x v="0"/>
    <s v="Furnishings"/>
    <s v="Executive Impressions 8-1/2&quot; Career Panel/Partition Cubicle Clock"/>
    <x v="1614"/>
    <n v="3"/>
    <n v="0.2"/>
    <x v="1709"/>
    <x v="0"/>
  </r>
  <r>
    <n v="1866"/>
    <s v="US-2019-116659"/>
    <x v="105"/>
    <d v="2019-11-12T00:00:00"/>
    <s v="Same Day"/>
    <x v="243"/>
    <x v="243"/>
    <x v="1"/>
    <s v="United States"/>
    <s v="Newark"/>
    <x v="24"/>
    <n v="43055"/>
    <x v="3"/>
    <s v="TEC-PH-10002824"/>
    <x v="2"/>
    <s v="Phones"/>
    <s v="Jabra SPEAK 410 Multidevice Speakerphone"/>
    <x v="1615"/>
    <n v="3"/>
    <n v="0.4"/>
    <x v="1710"/>
    <x v="0"/>
  </r>
  <r>
    <n v="1867"/>
    <s v="CA-2019-118857"/>
    <x v="4"/>
    <d v="2019-04-18T00:00:00"/>
    <s v="First Class"/>
    <x v="340"/>
    <x v="340"/>
    <x v="1"/>
    <s v="United States"/>
    <s v="Henderson"/>
    <x v="33"/>
    <n v="89015"/>
    <x v="1"/>
    <s v="FUR-FU-10004460"/>
    <x v="0"/>
    <s v="Furnishings"/>
    <s v="Howard Miller 12&quot; Round Wall Clock"/>
    <x v="1616"/>
    <n v="5"/>
    <n v="0"/>
    <x v="1711"/>
    <x v="0"/>
  </r>
  <r>
    <n v="1868"/>
    <s v="CA-2017-127110"/>
    <x v="608"/>
    <d v="2017-07-01T00:00:00"/>
    <s v="Standard Class"/>
    <x v="539"/>
    <x v="539"/>
    <x v="2"/>
    <s v="United States"/>
    <s v="Philadelphia"/>
    <x v="9"/>
    <n v="19143"/>
    <x v="3"/>
    <s v="OFF-PA-10003309"/>
    <x v="1"/>
    <s v="Paper"/>
    <s v="Xerox 211"/>
    <x v="277"/>
    <n v="6"/>
    <n v="0.2"/>
    <x v="282"/>
    <x v="0"/>
  </r>
  <r>
    <n v="1869"/>
    <s v="CA-2017-127110"/>
    <x v="608"/>
    <d v="2017-07-01T00:00:00"/>
    <s v="Standard Class"/>
    <x v="539"/>
    <x v="539"/>
    <x v="2"/>
    <s v="United States"/>
    <s v="Philadelphia"/>
    <x v="9"/>
    <n v="19143"/>
    <x v="3"/>
    <s v="OFF-ST-10002554"/>
    <x v="1"/>
    <s v="Storage"/>
    <s v="Tennsco Industrial Shelving"/>
    <x v="1617"/>
    <n v="2"/>
    <n v="0.2"/>
    <x v="1712"/>
    <x v="0"/>
  </r>
  <r>
    <n v="1870"/>
    <s v="CA-2018-148201"/>
    <x v="370"/>
    <d v="2018-08-29T00:00:00"/>
    <s v="Second Class"/>
    <x v="230"/>
    <x v="230"/>
    <x v="0"/>
    <s v="United States"/>
    <s v="Seattle"/>
    <x v="4"/>
    <n v="98103"/>
    <x v="1"/>
    <s v="OFF-PA-10000019"/>
    <x v="1"/>
    <s v="Paper"/>
    <s v="Xerox 1931"/>
    <x v="90"/>
    <n v="1"/>
    <n v="0"/>
    <x v="90"/>
    <x v="0"/>
  </r>
  <r>
    <n v="1871"/>
    <s v="CA-2016-116932"/>
    <x v="609"/>
    <d v="2016-07-25T00:00:00"/>
    <s v="Standard Class"/>
    <x v="545"/>
    <x v="545"/>
    <x v="1"/>
    <s v="United States"/>
    <s v="San Francisco"/>
    <x v="1"/>
    <n v="94122"/>
    <x v="1"/>
    <s v="OFF-AR-10002067"/>
    <x v="1"/>
    <s v="Art"/>
    <s v="Newell 334"/>
    <x v="1618"/>
    <n v="5"/>
    <n v="0"/>
    <x v="1713"/>
    <x v="0"/>
  </r>
  <r>
    <n v="1872"/>
    <s v="CA-2016-116932"/>
    <x v="609"/>
    <d v="2016-07-25T00:00:00"/>
    <s v="Standard Class"/>
    <x v="545"/>
    <x v="545"/>
    <x v="1"/>
    <s v="United States"/>
    <s v="San Francisco"/>
    <x v="1"/>
    <n v="94122"/>
    <x v="1"/>
    <s v="FUR-CH-10001215"/>
    <x v="0"/>
    <s v="Chairs"/>
    <s v="Global Troy Executive Leather Low-Back Tilter"/>
    <x v="479"/>
    <n v="2"/>
    <n v="0.2"/>
    <x v="490"/>
    <x v="0"/>
  </r>
  <r>
    <n v="1873"/>
    <s v="CA-2016-116932"/>
    <x v="609"/>
    <d v="2016-07-25T00:00:00"/>
    <s v="Standard Class"/>
    <x v="545"/>
    <x v="545"/>
    <x v="1"/>
    <s v="United States"/>
    <s v="San Francisco"/>
    <x v="1"/>
    <n v="94122"/>
    <x v="1"/>
    <s v="FUR-TA-10004175"/>
    <x v="0"/>
    <s v="Tables"/>
    <s v="Hon 30&quot; x 60&quot; Table with Locking Drawer"/>
    <x v="1619"/>
    <n v="1"/>
    <n v="0.2"/>
    <x v="1714"/>
    <x v="0"/>
  </r>
  <r>
    <n v="1874"/>
    <s v="CA-2019-142888"/>
    <x v="610"/>
    <d v="2019-11-25T00:00:00"/>
    <s v="Standard Class"/>
    <x v="546"/>
    <x v="546"/>
    <x v="0"/>
    <s v="United States"/>
    <s v="Spokane"/>
    <x v="4"/>
    <n v="99207"/>
    <x v="1"/>
    <s v="FUR-TA-10004767"/>
    <x v="0"/>
    <s v="Tables"/>
    <s v="Safco Drafting Table"/>
    <x v="558"/>
    <n v="1"/>
    <n v="0"/>
    <x v="1715"/>
    <x v="1"/>
  </r>
  <r>
    <n v="1875"/>
    <s v="CA-2016-147914"/>
    <x v="611"/>
    <d v="2016-06-09T00:00:00"/>
    <s v="Standard Class"/>
    <x v="88"/>
    <x v="88"/>
    <x v="2"/>
    <s v="United States"/>
    <s v="Columbus"/>
    <x v="24"/>
    <n v="43229"/>
    <x v="3"/>
    <s v="OFF-PA-10001685"/>
    <x v="1"/>
    <s v="Paper"/>
    <s v="Easy-staple paper"/>
    <x v="1620"/>
    <n v="2"/>
    <n v="0.2"/>
    <x v="1716"/>
    <x v="0"/>
  </r>
  <r>
    <n v="1876"/>
    <s v="US-2018-112977"/>
    <x v="612"/>
    <d v="2018-03-16T00:00:00"/>
    <s v="Standard Class"/>
    <x v="170"/>
    <x v="170"/>
    <x v="0"/>
    <s v="United States"/>
    <s v="Long Beach"/>
    <x v="15"/>
    <n v="11561"/>
    <x v="3"/>
    <s v="FUR-BO-10003272"/>
    <x v="0"/>
    <s v="Bookcases"/>
    <s v="O'Sullivan Living Dimensions 5-Shelf Bookcases"/>
    <x v="1621"/>
    <n v="1"/>
    <n v="0.2"/>
    <x v="1717"/>
    <x v="0"/>
  </r>
  <r>
    <n v="1877"/>
    <s v="CA-2019-112039"/>
    <x v="613"/>
    <d v="2019-03-29T00:00:00"/>
    <s v="Standard Class"/>
    <x v="547"/>
    <x v="547"/>
    <x v="0"/>
    <s v="United States"/>
    <s v="San Antonio"/>
    <x v="5"/>
    <n v="78207"/>
    <x v="2"/>
    <s v="TEC-PH-10000984"/>
    <x v="2"/>
    <s v="Phones"/>
    <s v="Panasonic KX-TG9471B"/>
    <x v="553"/>
    <n v="3"/>
    <n v="0.2"/>
    <x v="1718"/>
    <x v="0"/>
  </r>
  <r>
    <n v="1878"/>
    <s v="CA-2019-118885"/>
    <x v="614"/>
    <d v="2020-01-02T00:00:00"/>
    <s v="Standard Class"/>
    <x v="506"/>
    <x v="506"/>
    <x v="0"/>
    <s v="United States"/>
    <s v="Los Angeles"/>
    <x v="1"/>
    <n v="90049"/>
    <x v="1"/>
    <s v="FUR-CH-10002880"/>
    <x v="0"/>
    <s v="Chairs"/>
    <s v="Global High-Back Leather Tilter, Burgundy"/>
    <x v="1622"/>
    <n v="4"/>
    <n v="0.2"/>
    <x v="1719"/>
    <x v="0"/>
  </r>
  <r>
    <n v="1879"/>
    <s v="CA-2019-118885"/>
    <x v="614"/>
    <d v="2020-01-02T00:00:00"/>
    <s v="Standard Class"/>
    <x v="506"/>
    <x v="506"/>
    <x v="0"/>
    <s v="United States"/>
    <s v="Los Angeles"/>
    <x v="1"/>
    <n v="90049"/>
    <x v="1"/>
    <s v="TEC-PH-10002563"/>
    <x v="2"/>
    <s v="Phones"/>
    <s v="Adtran 1202752G1"/>
    <x v="214"/>
    <n v="3"/>
    <n v="0.2"/>
    <x v="216"/>
    <x v="0"/>
  </r>
  <r>
    <n v="1880"/>
    <s v="US-2019-166611"/>
    <x v="615"/>
    <d v="2019-04-02T00:00:00"/>
    <s v="Standard Class"/>
    <x v="316"/>
    <x v="316"/>
    <x v="1"/>
    <s v="United States"/>
    <s v="Jacksonville"/>
    <x v="2"/>
    <n v="32216"/>
    <x v="0"/>
    <s v="OFF-BI-10001191"/>
    <x v="1"/>
    <s v="Binders"/>
    <s v="Canvas Sectional Post Binders"/>
    <x v="1623"/>
    <n v="9"/>
    <n v="0.7"/>
    <x v="1720"/>
    <x v="0"/>
  </r>
  <r>
    <n v="1881"/>
    <s v="CA-2017-109512"/>
    <x v="616"/>
    <d v="2017-03-05T00:00:00"/>
    <s v="Same Day"/>
    <x v="166"/>
    <x v="166"/>
    <x v="0"/>
    <s v="United States"/>
    <s v="New York City"/>
    <x v="15"/>
    <n v="10011"/>
    <x v="3"/>
    <s v="OFF-EN-10002621"/>
    <x v="1"/>
    <s v="Envelopes"/>
    <s v="Staple envelope"/>
    <x v="1624"/>
    <n v="3"/>
    <n v="0"/>
    <x v="1721"/>
    <x v="0"/>
  </r>
  <r>
    <n v="1882"/>
    <s v="CA-2017-109512"/>
    <x v="616"/>
    <d v="2017-03-05T00:00:00"/>
    <s v="Same Day"/>
    <x v="166"/>
    <x v="166"/>
    <x v="0"/>
    <s v="United States"/>
    <s v="New York City"/>
    <x v="15"/>
    <n v="10011"/>
    <x v="3"/>
    <s v="FUR-CH-10001146"/>
    <x v="0"/>
    <s v="Chairs"/>
    <s v="Global Value Mid-Back Manager's Chair, Gray"/>
    <x v="1625"/>
    <n v="7"/>
    <n v="0.1"/>
    <x v="1722"/>
    <x v="0"/>
  </r>
  <r>
    <n v="1883"/>
    <s v="CA-2017-109512"/>
    <x v="616"/>
    <d v="2017-03-05T00:00:00"/>
    <s v="Same Day"/>
    <x v="166"/>
    <x v="166"/>
    <x v="0"/>
    <s v="United States"/>
    <s v="New York City"/>
    <x v="15"/>
    <n v="10011"/>
    <x v="3"/>
    <s v="OFF-ST-10000689"/>
    <x v="1"/>
    <s v="Storage"/>
    <s v="Fellowes Strictly Business Drawer File, Letter/Legal Size"/>
    <x v="1626"/>
    <n v="4"/>
    <n v="0"/>
    <x v="1723"/>
    <x v="0"/>
  </r>
  <r>
    <n v="1884"/>
    <s v="CA-2018-118570"/>
    <x v="373"/>
    <d v="2018-11-17T00:00:00"/>
    <s v="Standard Class"/>
    <x v="254"/>
    <x v="254"/>
    <x v="2"/>
    <s v="United States"/>
    <s v="Philadelphia"/>
    <x v="9"/>
    <n v="19143"/>
    <x v="3"/>
    <s v="OFF-PA-10001289"/>
    <x v="1"/>
    <s v="Paper"/>
    <s v="White Computer Printout Paper by Universal"/>
    <x v="1627"/>
    <n v="7"/>
    <n v="0.2"/>
    <x v="1724"/>
    <x v="0"/>
  </r>
  <r>
    <n v="1885"/>
    <s v="CA-2019-154718"/>
    <x v="617"/>
    <d v="2019-01-23T00:00:00"/>
    <s v="Second Class"/>
    <x v="297"/>
    <x v="297"/>
    <x v="0"/>
    <s v="United States"/>
    <s v="Keller"/>
    <x v="5"/>
    <n v="76248"/>
    <x v="2"/>
    <s v="OFF-LA-10003714"/>
    <x v="1"/>
    <s v="Labels"/>
    <s v="Avery 510"/>
    <x v="1628"/>
    <n v="2"/>
    <n v="0.2"/>
    <x v="1725"/>
    <x v="0"/>
  </r>
  <r>
    <n v="1886"/>
    <s v="CA-2018-147578"/>
    <x v="183"/>
    <d v="2018-04-26T00:00:00"/>
    <s v="Second Class"/>
    <x v="38"/>
    <x v="38"/>
    <x v="0"/>
    <s v="United States"/>
    <s v="San Francisco"/>
    <x v="1"/>
    <n v="94122"/>
    <x v="1"/>
    <s v="FUR-FU-10001889"/>
    <x v="0"/>
    <s v="Furnishings"/>
    <s v="Ultra Door Pull Handle"/>
    <x v="1629"/>
    <n v="3"/>
    <n v="0"/>
    <x v="1726"/>
    <x v="0"/>
  </r>
  <r>
    <n v="1887"/>
    <s v="CA-2016-140165"/>
    <x v="8"/>
    <d v="2016-05-15T00:00:00"/>
    <s v="First Class"/>
    <x v="382"/>
    <x v="382"/>
    <x v="2"/>
    <s v="United States"/>
    <s v="Hialeah"/>
    <x v="2"/>
    <n v="33012"/>
    <x v="0"/>
    <s v="OFF-FA-10002815"/>
    <x v="1"/>
    <s v="Fasteners"/>
    <s v="Staples"/>
    <x v="1630"/>
    <n v="2"/>
    <n v="0.2"/>
    <x v="1727"/>
    <x v="0"/>
  </r>
  <r>
    <n v="1888"/>
    <s v="CA-2016-140165"/>
    <x v="8"/>
    <d v="2016-05-15T00:00:00"/>
    <s v="First Class"/>
    <x v="382"/>
    <x v="382"/>
    <x v="2"/>
    <s v="United States"/>
    <s v="Hialeah"/>
    <x v="2"/>
    <n v="33012"/>
    <x v="0"/>
    <s v="OFF-BI-10004519"/>
    <x v="1"/>
    <s v="Binders"/>
    <s v="GBC DocuBind P100 Manual Binding Machine"/>
    <x v="1631"/>
    <n v="8"/>
    <n v="0.7"/>
    <x v="1728"/>
    <x v="0"/>
  </r>
  <r>
    <n v="1889"/>
    <s v="CA-2016-142587"/>
    <x v="618"/>
    <d v="2016-10-22T00:00:00"/>
    <s v="First Class"/>
    <x v="14"/>
    <x v="14"/>
    <x v="0"/>
    <s v="United States"/>
    <s v="Fairfield"/>
    <x v="24"/>
    <n v="45014"/>
    <x v="3"/>
    <s v="OFF-AP-10004708"/>
    <x v="1"/>
    <s v="Appliances"/>
    <s v="Fellowes Superior 10 Outlet Split Surge Protector"/>
    <x v="1632"/>
    <n v="4"/>
    <n v="0.2"/>
    <x v="1729"/>
    <x v="0"/>
  </r>
  <r>
    <n v="1890"/>
    <s v="CA-2016-142587"/>
    <x v="618"/>
    <d v="2016-10-22T00:00:00"/>
    <s v="First Class"/>
    <x v="14"/>
    <x v="14"/>
    <x v="0"/>
    <s v="United States"/>
    <s v="Fairfield"/>
    <x v="24"/>
    <n v="45014"/>
    <x v="3"/>
    <s v="FUR-TA-10000617"/>
    <x v="0"/>
    <s v="Tables"/>
    <s v="Hon Practical Foundations 30 x 60 Training Table, Light Gray/Charcoal"/>
    <x v="1633"/>
    <n v="3"/>
    <n v="0.4"/>
    <x v="1730"/>
    <x v="0"/>
  </r>
  <r>
    <n v="1891"/>
    <s v="CA-2016-157623"/>
    <x v="619"/>
    <d v="2016-03-18T00:00:00"/>
    <s v="Standard Class"/>
    <x v="158"/>
    <x v="158"/>
    <x v="1"/>
    <s v="United States"/>
    <s v="Huntington Beach"/>
    <x v="1"/>
    <n v="92646"/>
    <x v="1"/>
    <s v="OFF-PA-10001204"/>
    <x v="1"/>
    <s v="Paper"/>
    <s v="Xerox 1972"/>
    <x v="232"/>
    <n v="2"/>
    <n v="0"/>
    <x v="234"/>
    <x v="0"/>
  </r>
  <r>
    <n v="1892"/>
    <s v="CA-2016-157623"/>
    <x v="619"/>
    <d v="2016-03-18T00:00:00"/>
    <s v="Standard Class"/>
    <x v="158"/>
    <x v="158"/>
    <x v="1"/>
    <s v="United States"/>
    <s v="Huntington Beach"/>
    <x v="1"/>
    <n v="92646"/>
    <x v="1"/>
    <s v="OFF-AR-10003723"/>
    <x v="1"/>
    <s v="Art"/>
    <s v="Avery Hi-Liter Fluorescent Desk Style Markers"/>
    <x v="1634"/>
    <n v="1"/>
    <n v="0"/>
    <x v="1731"/>
    <x v="0"/>
  </r>
  <r>
    <n v="1893"/>
    <s v="CA-2019-145310"/>
    <x v="66"/>
    <d v="2019-12-24T00:00:00"/>
    <s v="Second Class"/>
    <x v="187"/>
    <x v="187"/>
    <x v="0"/>
    <s v="United States"/>
    <s v="Port Orange"/>
    <x v="2"/>
    <n v="32127"/>
    <x v="0"/>
    <s v="OFF-EN-10002621"/>
    <x v="1"/>
    <s v="Envelopes"/>
    <s v="Staple envelope"/>
    <x v="1635"/>
    <n v="1"/>
    <n v="0.2"/>
    <x v="1732"/>
    <x v="0"/>
  </r>
  <r>
    <n v="1894"/>
    <s v="CA-2018-100083"/>
    <x v="390"/>
    <d v="2018-11-29T00:00:00"/>
    <s v="Standard Class"/>
    <x v="263"/>
    <x v="263"/>
    <x v="0"/>
    <s v="United States"/>
    <s v="Medford"/>
    <x v="21"/>
    <n v="97504"/>
    <x v="1"/>
    <s v="OFF-PA-10000241"/>
    <x v="1"/>
    <s v="Paper"/>
    <s v="IBM Multi-Purpose Copy Paper, 8 1/2 x 11&quot;, Case"/>
    <x v="1636"/>
    <n v="1"/>
    <n v="0.2"/>
    <x v="1733"/>
    <x v="0"/>
  </r>
  <r>
    <n v="1895"/>
    <s v="US-2019-108063"/>
    <x v="574"/>
    <d v="2019-12-05T00:00:00"/>
    <s v="First Class"/>
    <x v="548"/>
    <x v="548"/>
    <x v="0"/>
    <s v="United States"/>
    <s v="Charlottesville"/>
    <x v="17"/>
    <n v="22901"/>
    <x v="0"/>
    <s v="OFF-AR-10001446"/>
    <x v="1"/>
    <s v="Art"/>
    <s v="Newell 309"/>
    <x v="1637"/>
    <n v="3"/>
    <n v="0"/>
    <x v="1734"/>
    <x v="0"/>
  </r>
  <r>
    <n v="1896"/>
    <s v="CA-2017-109197"/>
    <x v="620"/>
    <d v="2018-01-04T00:00:00"/>
    <s v="Standard Class"/>
    <x v="123"/>
    <x v="123"/>
    <x v="0"/>
    <s v="United States"/>
    <s v="Missoula"/>
    <x v="37"/>
    <n v="59801"/>
    <x v="1"/>
    <s v="OFF-BI-10004632"/>
    <x v="1"/>
    <s v="Binders"/>
    <s v="Ibico Hi-Tech Manual Binding System"/>
    <x v="1638"/>
    <n v="2"/>
    <n v="0.2"/>
    <x v="1735"/>
    <x v="0"/>
  </r>
  <r>
    <n v="1897"/>
    <s v="CA-2019-141789"/>
    <x v="621"/>
    <d v="2019-10-06T00:00:00"/>
    <s v="First Class"/>
    <x v="549"/>
    <x v="549"/>
    <x v="0"/>
    <s v="United States"/>
    <s v="Minneapolis"/>
    <x v="11"/>
    <n v="55407"/>
    <x v="2"/>
    <s v="OFF-BI-10001359"/>
    <x v="1"/>
    <s v="Binders"/>
    <s v="GBC DocuBind TL300 Electric Binding System"/>
    <x v="1639"/>
    <n v="2"/>
    <n v="0"/>
    <x v="1736"/>
    <x v="0"/>
  </r>
  <r>
    <n v="1898"/>
    <s v="CA-2016-169775"/>
    <x v="550"/>
    <d v="2016-09-02T00:00:00"/>
    <s v="Second Class"/>
    <x v="362"/>
    <x v="362"/>
    <x v="0"/>
    <s v="United States"/>
    <s v="Miami"/>
    <x v="2"/>
    <n v="33178"/>
    <x v="0"/>
    <s v="OFF-EN-10001749"/>
    <x v="1"/>
    <s v="Envelopes"/>
    <s v="Jiffy Padded Mailers with Self-Seal Closure"/>
    <x v="1640"/>
    <n v="2"/>
    <n v="0.2"/>
    <x v="1737"/>
    <x v="0"/>
  </r>
  <r>
    <n v="1899"/>
    <s v="CA-2016-169775"/>
    <x v="550"/>
    <d v="2016-09-02T00:00:00"/>
    <s v="Second Class"/>
    <x v="362"/>
    <x v="362"/>
    <x v="0"/>
    <s v="United States"/>
    <s v="Miami"/>
    <x v="2"/>
    <n v="33178"/>
    <x v="0"/>
    <s v="OFF-BI-10004390"/>
    <x v="1"/>
    <s v="Binders"/>
    <s v="GBC DocuBind 200 Manual Binding Machine"/>
    <x v="1641"/>
    <n v="4"/>
    <n v="0.7"/>
    <x v="1738"/>
    <x v="0"/>
  </r>
  <r>
    <n v="1900"/>
    <s v="CA-2016-169775"/>
    <x v="550"/>
    <d v="2016-09-02T00:00:00"/>
    <s v="Second Class"/>
    <x v="362"/>
    <x v="362"/>
    <x v="0"/>
    <s v="United States"/>
    <s v="Miami"/>
    <x v="2"/>
    <n v="33178"/>
    <x v="0"/>
    <s v="FUR-TA-10001857"/>
    <x v="0"/>
    <s v="Tables"/>
    <s v="Balt Solid Wood Rectangular Table"/>
    <x v="1642"/>
    <n v="3"/>
    <n v="0.45"/>
    <x v="1739"/>
    <x v="0"/>
  </r>
  <r>
    <n v="1901"/>
    <s v="CA-2018-140543"/>
    <x v="622"/>
    <d v="2018-07-03T00:00:00"/>
    <s v="Second Class"/>
    <x v="476"/>
    <x v="476"/>
    <x v="0"/>
    <s v="United States"/>
    <s v="Florence"/>
    <x v="20"/>
    <n v="29501"/>
    <x v="0"/>
    <s v="OFF-ST-10000563"/>
    <x v="1"/>
    <s v="Storage"/>
    <s v="Fellowes Bankers Box Stor/Drawer Steel Plus"/>
    <x v="1643"/>
    <n v="6"/>
    <n v="0"/>
    <x v="1740"/>
    <x v="0"/>
  </r>
  <r>
    <n v="1902"/>
    <s v="CA-2018-151141"/>
    <x v="623"/>
    <d v="2018-08-23T00:00:00"/>
    <s v="First Class"/>
    <x v="108"/>
    <x v="108"/>
    <x v="2"/>
    <s v="United States"/>
    <s v="Detroit"/>
    <x v="12"/>
    <n v="48205"/>
    <x v="2"/>
    <s v="TEC-PH-10004924"/>
    <x v="2"/>
    <s v="Phones"/>
    <s v="SKILCRAFT Telephone Shoulder Rest, 2&quot; x 6.5&quot; x 2.5&quot;, Black"/>
    <x v="1644"/>
    <n v="2"/>
    <n v="0"/>
    <x v="1741"/>
    <x v="0"/>
  </r>
  <r>
    <n v="1903"/>
    <s v="CA-2019-167094"/>
    <x v="208"/>
    <d v="2019-10-22T00:00:00"/>
    <s v="First Class"/>
    <x v="460"/>
    <x v="460"/>
    <x v="1"/>
    <s v="United States"/>
    <s v="Springfield"/>
    <x v="21"/>
    <n v="97477"/>
    <x v="1"/>
    <s v="OFF-PA-10003953"/>
    <x v="1"/>
    <s v="Paper"/>
    <s v="Xerox 218"/>
    <x v="1182"/>
    <n v="1"/>
    <n v="0.2"/>
    <x v="1673"/>
    <x v="0"/>
  </r>
  <r>
    <n v="1904"/>
    <s v="CA-2019-167094"/>
    <x v="208"/>
    <d v="2019-10-22T00:00:00"/>
    <s v="First Class"/>
    <x v="460"/>
    <x v="460"/>
    <x v="1"/>
    <s v="United States"/>
    <s v="Springfield"/>
    <x v="21"/>
    <n v="97477"/>
    <x v="1"/>
    <s v="FUR-CH-10000155"/>
    <x v="0"/>
    <s v="Chairs"/>
    <s v="Global Comet Stacking Armless Chair"/>
    <x v="1645"/>
    <n v="2"/>
    <n v="0.2"/>
    <x v="1742"/>
    <x v="0"/>
  </r>
  <r>
    <n v="1905"/>
    <s v="CA-2019-167094"/>
    <x v="208"/>
    <d v="2019-10-22T00:00:00"/>
    <s v="First Class"/>
    <x v="460"/>
    <x v="460"/>
    <x v="1"/>
    <s v="United States"/>
    <s v="Springfield"/>
    <x v="21"/>
    <n v="97477"/>
    <x v="1"/>
    <s v="TEC-AC-10003116"/>
    <x v="2"/>
    <s v="Accessories"/>
    <s v="Memorex Froggy Flash Drive 8 GB"/>
    <x v="1646"/>
    <n v="2"/>
    <n v="0.2"/>
    <x v="1743"/>
    <x v="0"/>
  </r>
  <r>
    <n v="1906"/>
    <s v="CA-2019-154410"/>
    <x v="208"/>
    <d v="2019-10-24T00:00:00"/>
    <s v="First Class"/>
    <x v="550"/>
    <x v="550"/>
    <x v="1"/>
    <s v="United States"/>
    <s v="Indianapolis"/>
    <x v="14"/>
    <n v="46203"/>
    <x v="2"/>
    <s v="OFF-ST-10002743"/>
    <x v="1"/>
    <s v="Storage"/>
    <s v="SAFCO Boltless Steel Shelving"/>
    <x v="1647"/>
    <n v="8"/>
    <n v="0"/>
    <x v="1744"/>
    <x v="0"/>
  </r>
  <r>
    <n v="1907"/>
    <s v="US-2018-150567"/>
    <x v="624"/>
    <d v="2018-05-21T00:00:00"/>
    <s v="Standard Class"/>
    <x v="532"/>
    <x v="532"/>
    <x v="1"/>
    <s v="United States"/>
    <s v="Apopka"/>
    <x v="2"/>
    <n v="32712"/>
    <x v="0"/>
    <s v="OFF-BI-10001757"/>
    <x v="1"/>
    <s v="Binders"/>
    <s v="Pressboard Hanging Data Binders for Unburst Sheets"/>
    <x v="1648"/>
    <n v="2"/>
    <n v="0.7"/>
    <x v="1745"/>
    <x v="0"/>
  </r>
  <r>
    <n v="1908"/>
    <s v="US-2018-150567"/>
    <x v="624"/>
    <d v="2018-05-21T00:00:00"/>
    <s v="Standard Class"/>
    <x v="532"/>
    <x v="532"/>
    <x v="1"/>
    <s v="United States"/>
    <s v="Apopka"/>
    <x v="2"/>
    <n v="32712"/>
    <x v="0"/>
    <s v="OFF-BI-10000069"/>
    <x v="1"/>
    <s v="Binders"/>
    <s v="GBC Prepunched Paper, 19-Hole, for Binding Systems, 24-lb"/>
    <x v="1649"/>
    <n v="6"/>
    <n v="0.7"/>
    <x v="1746"/>
    <x v="0"/>
  </r>
  <r>
    <n v="1909"/>
    <s v="CA-2017-157959"/>
    <x v="302"/>
    <d v="2017-02-04T00:00:00"/>
    <s v="First Class"/>
    <x v="459"/>
    <x v="459"/>
    <x v="1"/>
    <s v="United States"/>
    <s v="Los Angeles"/>
    <x v="1"/>
    <n v="90008"/>
    <x v="1"/>
    <s v="FUR-FU-10004093"/>
    <x v="0"/>
    <s v="Furnishings"/>
    <s v="Hand-Finished Solid Wood Document Frame"/>
    <x v="1650"/>
    <n v="4"/>
    <n v="0"/>
    <x v="1747"/>
    <x v="0"/>
  </r>
  <r>
    <n v="1910"/>
    <s v="CA-2019-105886"/>
    <x v="404"/>
    <d v="2019-12-23T00:00:00"/>
    <s v="Standard Class"/>
    <x v="551"/>
    <x v="551"/>
    <x v="0"/>
    <s v="United States"/>
    <s v="Oceanside"/>
    <x v="15"/>
    <n v="11572"/>
    <x v="3"/>
    <s v="FUR-FU-10001037"/>
    <x v="0"/>
    <s v="Furnishings"/>
    <s v="DAX Charcoal/Nickel-Tone Document Frame, 5 x 7"/>
    <x v="1651"/>
    <n v="2"/>
    <n v="0"/>
    <x v="1748"/>
    <x v="0"/>
  </r>
  <r>
    <n v="1911"/>
    <s v="CA-2018-105963"/>
    <x v="625"/>
    <d v="2018-11-22T00:00:00"/>
    <s v="Standard Class"/>
    <x v="34"/>
    <x v="34"/>
    <x v="1"/>
    <s v="United States"/>
    <s v="Los Angeles"/>
    <x v="1"/>
    <n v="90008"/>
    <x v="1"/>
    <s v="TEC-AC-10003832"/>
    <x v="2"/>
    <s v="Accessories"/>
    <s v="Imation 16GB Mini TravelDrive USB 2.0 Flash Drive"/>
    <x v="641"/>
    <n v="3"/>
    <n v="0"/>
    <x v="653"/>
    <x v="0"/>
  </r>
  <r>
    <n v="1912"/>
    <s v="CA-2019-121503"/>
    <x v="445"/>
    <d v="2019-07-06T00:00:00"/>
    <s v="Second Class"/>
    <x v="395"/>
    <x v="395"/>
    <x v="1"/>
    <s v="United States"/>
    <s v="Houston"/>
    <x v="5"/>
    <n v="77041"/>
    <x v="2"/>
    <s v="OFF-PA-10001878"/>
    <x v="1"/>
    <s v="Paper"/>
    <s v="Xerox 1891"/>
    <x v="1652"/>
    <n v="7"/>
    <n v="0.2"/>
    <x v="1749"/>
    <x v="0"/>
  </r>
  <r>
    <n v="1913"/>
    <s v="CA-2019-121503"/>
    <x v="445"/>
    <d v="2019-07-06T00:00:00"/>
    <s v="Second Class"/>
    <x v="395"/>
    <x v="395"/>
    <x v="1"/>
    <s v="United States"/>
    <s v="Houston"/>
    <x v="5"/>
    <n v="77041"/>
    <x v="2"/>
    <s v="TEC-MA-10003674"/>
    <x v="2"/>
    <s v="Machines"/>
    <s v="Hewlett-Packard Deskjet 5550 Printer"/>
    <x v="1653"/>
    <n v="3"/>
    <n v="0.4"/>
    <x v="1750"/>
    <x v="0"/>
  </r>
  <r>
    <n v="1914"/>
    <s v="CA-2016-103366"/>
    <x v="626"/>
    <d v="2016-01-17T00:00:00"/>
    <s v="First Class"/>
    <x v="552"/>
    <x v="552"/>
    <x v="0"/>
    <s v="United States"/>
    <s v="Roswell"/>
    <x v="32"/>
    <n v="30076"/>
    <x v="0"/>
    <s v="TEC-AC-10003628"/>
    <x v="2"/>
    <s v="Accessories"/>
    <s v="Logitech 910-002974 M325 Wireless Mouse for Web Scrolling"/>
    <x v="179"/>
    <n v="5"/>
    <n v="0"/>
    <x v="1751"/>
    <x v="0"/>
  </r>
  <r>
    <n v="1915"/>
    <s v="CA-2019-124597"/>
    <x v="504"/>
    <d v="2019-05-05T00:00:00"/>
    <s v="Standard Class"/>
    <x v="357"/>
    <x v="357"/>
    <x v="2"/>
    <s v="United States"/>
    <s v="Boynton Beach"/>
    <x v="2"/>
    <n v="33437"/>
    <x v="0"/>
    <s v="OFF-LA-10003190"/>
    <x v="1"/>
    <s v="Labels"/>
    <s v="Avery 474"/>
    <x v="877"/>
    <n v="2"/>
    <n v="0.2"/>
    <x v="910"/>
    <x v="0"/>
  </r>
  <r>
    <n v="1916"/>
    <s v="CA-2019-124597"/>
    <x v="504"/>
    <d v="2019-05-05T00:00:00"/>
    <s v="Standard Class"/>
    <x v="357"/>
    <x v="357"/>
    <x v="2"/>
    <s v="United States"/>
    <s v="Boynton Beach"/>
    <x v="2"/>
    <n v="33437"/>
    <x v="0"/>
    <s v="OFF-AR-10002280"/>
    <x v="1"/>
    <s v="Art"/>
    <s v="Staples in misc. colors"/>
    <x v="1654"/>
    <n v="3"/>
    <n v="0.2"/>
    <x v="1752"/>
    <x v="0"/>
  </r>
  <r>
    <n v="1917"/>
    <s v="CA-2019-124597"/>
    <x v="504"/>
    <d v="2019-05-05T00:00:00"/>
    <s v="Standard Class"/>
    <x v="357"/>
    <x v="357"/>
    <x v="2"/>
    <s v="United States"/>
    <s v="Boynton Beach"/>
    <x v="2"/>
    <n v="33437"/>
    <x v="0"/>
    <s v="OFF-LA-10001569"/>
    <x v="1"/>
    <s v="Labels"/>
    <s v="Avery 499"/>
    <x v="1655"/>
    <n v="3"/>
    <n v="0.2"/>
    <x v="1753"/>
    <x v="0"/>
  </r>
  <r>
    <n v="1918"/>
    <s v="CA-2017-105634"/>
    <x v="627"/>
    <d v="2017-11-14T00:00:00"/>
    <s v="Standard Class"/>
    <x v="456"/>
    <x v="456"/>
    <x v="0"/>
    <s v="United States"/>
    <s v="Franklin"/>
    <x v="31"/>
    <n v="2038"/>
    <x v="3"/>
    <s v="OFF-AR-10001573"/>
    <x v="1"/>
    <s v="Art"/>
    <s v="American Pencil"/>
    <x v="1656"/>
    <n v="5"/>
    <n v="0"/>
    <x v="1754"/>
    <x v="0"/>
  </r>
  <r>
    <n v="1919"/>
    <s v="CA-2017-123673"/>
    <x v="628"/>
    <d v="2017-11-01T00:00:00"/>
    <s v="Second Class"/>
    <x v="539"/>
    <x v="539"/>
    <x v="2"/>
    <s v="United States"/>
    <s v="Detroit"/>
    <x v="12"/>
    <n v="48227"/>
    <x v="2"/>
    <s v="TEC-PH-10001809"/>
    <x v="2"/>
    <s v="Phones"/>
    <s v="Panasonic KX T7736-B Digital phone"/>
    <x v="1657"/>
    <n v="2"/>
    <n v="0"/>
    <x v="1755"/>
    <x v="0"/>
  </r>
  <r>
    <n v="1920"/>
    <s v="US-2019-111423"/>
    <x v="629"/>
    <d v="2019-08-19T00:00:00"/>
    <s v="First Class"/>
    <x v="553"/>
    <x v="553"/>
    <x v="1"/>
    <s v="United States"/>
    <s v="Watertown"/>
    <x v="15"/>
    <n v="13601"/>
    <x v="3"/>
    <s v="OFF-BI-10003091"/>
    <x v="1"/>
    <s v="Binders"/>
    <s v="GBC DocuBind TL200 Manual Binding Machine"/>
    <x v="1658"/>
    <n v="5"/>
    <n v="0.2"/>
    <x v="1756"/>
    <x v="0"/>
  </r>
  <r>
    <n v="1921"/>
    <s v="US-2019-111423"/>
    <x v="629"/>
    <d v="2019-08-19T00:00:00"/>
    <s v="First Class"/>
    <x v="553"/>
    <x v="553"/>
    <x v="1"/>
    <s v="United States"/>
    <s v="Watertown"/>
    <x v="15"/>
    <n v="13601"/>
    <x v="3"/>
    <s v="FUR-CH-10003981"/>
    <x v="0"/>
    <s v="Chairs"/>
    <s v="Global Commerce Series Low-Back Swivel/Tilt Chairs"/>
    <x v="1659"/>
    <n v="2"/>
    <n v="0.1"/>
    <x v="1757"/>
    <x v="0"/>
  </r>
  <r>
    <n v="1922"/>
    <s v="CA-2017-125178"/>
    <x v="292"/>
    <d v="2017-10-09T00:00:00"/>
    <s v="Standard Class"/>
    <x v="89"/>
    <x v="89"/>
    <x v="1"/>
    <s v="United States"/>
    <s v="Reading"/>
    <x v="9"/>
    <n v="19601"/>
    <x v="3"/>
    <s v="OFF-ST-10002562"/>
    <x v="1"/>
    <s v="Storage"/>
    <s v="Staple magnet"/>
    <x v="1660"/>
    <n v="2"/>
    <n v="0.2"/>
    <x v="1758"/>
    <x v="0"/>
  </r>
  <r>
    <n v="1923"/>
    <s v="CA-2018-156685"/>
    <x v="630"/>
    <d v="2018-07-10T00:00:00"/>
    <s v="Second Class"/>
    <x v="554"/>
    <x v="554"/>
    <x v="1"/>
    <s v="United States"/>
    <s v="Arlington"/>
    <x v="5"/>
    <n v="76017"/>
    <x v="2"/>
    <s v="TEC-PH-10004345"/>
    <x v="2"/>
    <s v="Phones"/>
    <s v="Cisco SPA 502G IP Phone"/>
    <x v="1661"/>
    <n v="9"/>
    <n v="0.2"/>
    <x v="1759"/>
    <x v="0"/>
  </r>
  <r>
    <n v="1924"/>
    <s v="CA-2018-156685"/>
    <x v="630"/>
    <d v="2018-07-10T00:00:00"/>
    <s v="Second Class"/>
    <x v="554"/>
    <x v="554"/>
    <x v="1"/>
    <s v="United States"/>
    <s v="Arlington"/>
    <x v="5"/>
    <n v="76017"/>
    <x v="2"/>
    <s v="OFF-AR-10000588"/>
    <x v="1"/>
    <s v="Art"/>
    <s v="Newell 345"/>
    <x v="1662"/>
    <n v="3"/>
    <n v="0.2"/>
    <x v="1760"/>
    <x v="0"/>
  </r>
  <r>
    <n v="1925"/>
    <s v="CA-2019-126865"/>
    <x v="256"/>
    <d v="2019-12-07T00:00:00"/>
    <s v="Second Class"/>
    <x v="268"/>
    <x v="268"/>
    <x v="0"/>
    <s v="United States"/>
    <s v="San Diego"/>
    <x v="1"/>
    <n v="92024"/>
    <x v="1"/>
    <s v="OFF-PA-10003039"/>
    <x v="1"/>
    <s v="Paper"/>
    <s v="Xerox 1960"/>
    <x v="1663"/>
    <n v="3"/>
    <n v="0"/>
    <x v="1761"/>
    <x v="0"/>
  </r>
  <r>
    <n v="1926"/>
    <s v="CA-2019-102834"/>
    <x v="631"/>
    <d v="2019-03-13T00:00:00"/>
    <s v="Standard Class"/>
    <x v="352"/>
    <x v="352"/>
    <x v="1"/>
    <s v="United States"/>
    <s v="San Francisco"/>
    <x v="1"/>
    <n v="94110"/>
    <x v="1"/>
    <s v="TEC-AC-10001908"/>
    <x v="2"/>
    <s v="Accessories"/>
    <s v="Logitech Wireless Headset h800"/>
    <x v="1664"/>
    <n v="2"/>
    <n v="0"/>
    <x v="1762"/>
    <x v="0"/>
  </r>
  <r>
    <n v="1927"/>
    <s v="US-2018-139710"/>
    <x v="632"/>
    <d v="2018-06-15T00:00:00"/>
    <s v="Standard Class"/>
    <x v="411"/>
    <x v="411"/>
    <x v="0"/>
    <s v="United States"/>
    <s v="Los Angeles"/>
    <x v="1"/>
    <n v="90045"/>
    <x v="1"/>
    <s v="TEC-PH-10001198"/>
    <x v="2"/>
    <s v="Phones"/>
    <s v="Avaya 4621SW VoIP phone"/>
    <x v="1665"/>
    <n v="3"/>
    <n v="0.2"/>
    <x v="1763"/>
    <x v="0"/>
  </r>
  <r>
    <n v="1928"/>
    <s v="CA-2019-121538"/>
    <x v="354"/>
    <d v="2019-12-01T00:00:00"/>
    <s v="First Class"/>
    <x v="302"/>
    <x v="302"/>
    <x v="0"/>
    <s v="United States"/>
    <s v="Denver"/>
    <x v="22"/>
    <n v="80219"/>
    <x v="1"/>
    <s v="OFF-PA-10004071"/>
    <x v="1"/>
    <s v="Paper"/>
    <s v="Eaton Premium Continuous-Feed Paper, 25% Cotton, Letter Size, White, 1000 Shts/Box"/>
    <x v="1666"/>
    <n v="2"/>
    <n v="0.2"/>
    <x v="1764"/>
    <x v="0"/>
  </r>
  <r>
    <n v="1929"/>
    <s v="US-2019-101539"/>
    <x v="633"/>
    <d v="2019-03-18T00:00:00"/>
    <s v="Second Class"/>
    <x v="91"/>
    <x v="91"/>
    <x v="2"/>
    <s v="United States"/>
    <s v="Seattle"/>
    <x v="4"/>
    <n v="98105"/>
    <x v="1"/>
    <s v="OFF-PA-10001972"/>
    <x v="1"/>
    <s v="Paper"/>
    <s v="Xerox 214"/>
    <x v="90"/>
    <n v="1"/>
    <n v="0"/>
    <x v="90"/>
    <x v="0"/>
  </r>
  <r>
    <n v="1930"/>
    <s v="US-2019-101539"/>
    <x v="633"/>
    <d v="2019-03-18T00:00:00"/>
    <s v="Second Class"/>
    <x v="91"/>
    <x v="91"/>
    <x v="2"/>
    <s v="United States"/>
    <s v="Seattle"/>
    <x v="4"/>
    <n v="98105"/>
    <x v="1"/>
    <s v="OFF-ST-10004180"/>
    <x v="1"/>
    <s v="Storage"/>
    <s v="Safco Commercial Shelving"/>
    <x v="1667"/>
    <n v="1"/>
    <n v="0"/>
    <x v="1765"/>
    <x v="0"/>
  </r>
  <r>
    <n v="1931"/>
    <s v="US-2019-101539"/>
    <x v="633"/>
    <d v="2019-03-18T00:00:00"/>
    <s v="Second Class"/>
    <x v="91"/>
    <x v="91"/>
    <x v="2"/>
    <s v="United States"/>
    <s v="Seattle"/>
    <x v="4"/>
    <n v="98105"/>
    <x v="1"/>
    <s v="TEC-PH-10004165"/>
    <x v="2"/>
    <s v="Phones"/>
    <s v="Mitel MiVoice 5330e IP Phone"/>
    <x v="1668"/>
    <n v="3"/>
    <n v="0.2"/>
    <x v="1766"/>
    <x v="0"/>
  </r>
  <r>
    <n v="1932"/>
    <s v="CA-2018-152121"/>
    <x v="581"/>
    <d v="2018-11-29T00:00:00"/>
    <s v="Second Class"/>
    <x v="113"/>
    <x v="113"/>
    <x v="0"/>
    <s v="United States"/>
    <s v="Scottsdale"/>
    <x v="16"/>
    <n v="85254"/>
    <x v="1"/>
    <s v="TEC-PH-10002483"/>
    <x v="2"/>
    <s v="Phones"/>
    <s v="Motorola Moto X"/>
    <x v="1669"/>
    <n v="1"/>
    <n v="0.2"/>
    <x v="1767"/>
    <x v="0"/>
  </r>
  <r>
    <n v="1933"/>
    <s v="CA-2019-161200"/>
    <x v="634"/>
    <d v="2019-08-10T00:00:00"/>
    <s v="Second Class"/>
    <x v="277"/>
    <x v="277"/>
    <x v="0"/>
    <s v="United States"/>
    <s v="Lafayette"/>
    <x v="28"/>
    <n v="70506"/>
    <x v="0"/>
    <s v="FUR-BO-10000468"/>
    <x v="0"/>
    <s v="Bookcases"/>
    <s v="O'Sullivan 2-Shelf Heavy-Duty Bookcases"/>
    <x v="1670"/>
    <n v="3"/>
    <n v="0"/>
    <x v="1768"/>
    <x v="0"/>
  </r>
  <r>
    <n v="1934"/>
    <s v="CA-2019-161200"/>
    <x v="634"/>
    <d v="2019-08-10T00:00:00"/>
    <s v="Second Class"/>
    <x v="277"/>
    <x v="277"/>
    <x v="0"/>
    <s v="United States"/>
    <s v="Lafayette"/>
    <x v="28"/>
    <n v="70506"/>
    <x v="0"/>
    <s v="FUR-FU-10001706"/>
    <x v="0"/>
    <s v="Furnishings"/>
    <s v="Longer-Life Soft White Bulbs"/>
    <x v="1671"/>
    <n v="5"/>
    <n v="0"/>
    <x v="1769"/>
    <x v="0"/>
  </r>
  <r>
    <n v="1935"/>
    <s v="CA-2019-101245"/>
    <x v="344"/>
    <d v="2019-12-03T00:00:00"/>
    <s v="Standard Class"/>
    <x v="352"/>
    <x v="352"/>
    <x v="1"/>
    <s v="United States"/>
    <s v="San Francisco"/>
    <x v="1"/>
    <n v="94109"/>
    <x v="1"/>
    <s v="OFF-PA-10003129"/>
    <x v="1"/>
    <s v="Paper"/>
    <s v="Tops White Computer Printout Paper"/>
    <x v="1672"/>
    <n v="5"/>
    <n v="0"/>
    <x v="1770"/>
    <x v="0"/>
  </r>
  <r>
    <n v="1936"/>
    <s v="CA-2019-101245"/>
    <x v="344"/>
    <d v="2019-12-03T00:00:00"/>
    <s v="Standard Class"/>
    <x v="352"/>
    <x v="352"/>
    <x v="1"/>
    <s v="United States"/>
    <s v="San Francisco"/>
    <x v="1"/>
    <n v="94109"/>
    <x v="1"/>
    <s v="TEC-AC-10001284"/>
    <x v="2"/>
    <s v="Accessories"/>
    <s v="Enermax Briskie RF Wireless Keyboard and Mouse Combo"/>
    <x v="1673"/>
    <n v="8"/>
    <n v="0"/>
    <x v="1771"/>
    <x v="0"/>
  </r>
  <r>
    <n v="1937"/>
    <s v="CA-2017-141768"/>
    <x v="442"/>
    <d v="2017-05-27T00:00:00"/>
    <s v="Second Class"/>
    <x v="472"/>
    <x v="472"/>
    <x v="2"/>
    <s v="United States"/>
    <s v="San Francisco"/>
    <x v="1"/>
    <n v="94109"/>
    <x v="1"/>
    <s v="FUR-FU-10002268"/>
    <x v="0"/>
    <s v="Furnishings"/>
    <s v="Ultra Door Push Plate"/>
    <x v="1674"/>
    <n v="3"/>
    <n v="0"/>
    <x v="1772"/>
    <x v="0"/>
  </r>
  <r>
    <n v="1938"/>
    <s v="CA-2018-112109"/>
    <x v="630"/>
    <d v="2018-07-12T00:00:00"/>
    <s v="Standard Class"/>
    <x v="555"/>
    <x v="555"/>
    <x v="0"/>
    <s v="United States"/>
    <s v="Broomfield"/>
    <x v="22"/>
    <n v="80020"/>
    <x v="1"/>
    <s v="OFF-BI-10002082"/>
    <x v="1"/>
    <s v="Binders"/>
    <s v="GBC Twin Loop Wire Binding Elements"/>
    <x v="1675"/>
    <n v="2"/>
    <n v="0.7"/>
    <x v="1773"/>
    <x v="0"/>
  </r>
  <r>
    <n v="1939"/>
    <s v="CA-2018-112109"/>
    <x v="630"/>
    <d v="2018-07-12T00:00:00"/>
    <s v="Standard Class"/>
    <x v="555"/>
    <x v="555"/>
    <x v="0"/>
    <s v="United States"/>
    <s v="Broomfield"/>
    <x v="22"/>
    <n v="80020"/>
    <x v="1"/>
    <s v="OFF-ST-10001505"/>
    <x v="1"/>
    <s v="Storage"/>
    <s v="Perma STOR-ALL Hanging File Box, 13 1/8&quot;W x 12 1/4&quot;D x 10 1/2&quot;H"/>
    <x v="1399"/>
    <n v="7"/>
    <n v="0.2"/>
    <x v="1774"/>
    <x v="0"/>
  </r>
  <r>
    <n v="1940"/>
    <s v="CA-2018-112109"/>
    <x v="630"/>
    <d v="2018-07-12T00:00:00"/>
    <s v="Standard Class"/>
    <x v="555"/>
    <x v="555"/>
    <x v="0"/>
    <s v="United States"/>
    <s v="Broomfield"/>
    <x v="22"/>
    <n v="80020"/>
    <x v="1"/>
    <s v="OFF-BI-10001634"/>
    <x v="1"/>
    <s v="Binders"/>
    <s v="Wilson Jones Active Use Binders"/>
    <x v="1676"/>
    <n v="4"/>
    <n v="0.7"/>
    <x v="1775"/>
    <x v="0"/>
  </r>
  <r>
    <n v="1941"/>
    <s v="CA-2018-112109"/>
    <x v="630"/>
    <d v="2018-07-12T00:00:00"/>
    <s v="Standard Class"/>
    <x v="555"/>
    <x v="555"/>
    <x v="0"/>
    <s v="United States"/>
    <s v="Broomfield"/>
    <x v="22"/>
    <n v="80020"/>
    <x v="1"/>
    <s v="FUR-CH-10004287"/>
    <x v="0"/>
    <s v="Chairs"/>
    <s v="SAFCO Arco Folding Chair"/>
    <x v="1677"/>
    <n v="3"/>
    <n v="0.2"/>
    <x v="1776"/>
    <x v="0"/>
  </r>
  <r>
    <n v="1942"/>
    <s v="CA-2019-144064"/>
    <x v="635"/>
    <d v="2019-09-01T00:00:00"/>
    <s v="First Class"/>
    <x v="434"/>
    <x v="434"/>
    <x v="1"/>
    <s v="United States"/>
    <s v="Quincy"/>
    <x v="10"/>
    <n v="62301"/>
    <x v="2"/>
    <s v="OFF-LA-10004544"/>
    <x v="1"/>
    <s v="Labels"/>
    <s v="Avery 505"/>
    <x v="659"/>
    <n v="4"/>
    <n v="0.2"/>
    <x v="671"/>
    <x v="1"/>
  </r>
  <r>
    <n v="1943"/>
    <s v="CA-2019-144064"/>
    <x v="635"/>
    <d v="2019-09-01T00:00:00"/>
    <s v="First Class"/>
    <x v="434"/>
    <x v="434"/>
    <x v="1"/>
    <s v="United States"/>
    <s v="Quincy"/>
    <x v="10"/>
    <n v="62301"/>
    <x v="2"/>
    <s v="OFF-ST-10004507"/>
    <x v="1"/>
    <s v="Storage"/>
    <s v="Advantus Rolling Storage Box"/>
    <x v="1193"/>
    <n v="2"/>
    <n v="0.2"/>
    <x v="1239"/>
    <x v="1"/>
  </r>
  <r>
    <n v="1944"/>
    <s v="CA-2019-144064"/>
    <x v="635"/>
    <d v="2019-09-01T00:00:00"/>
    <s v="First Class"/>
    <x v="434"/>
    <x v="434"/>
    <x v="1"/>
    <s v="United States"/>
    <s v="Quincy"/>
    <x v="10"/>
    <n v="62301"/>
    <x v="2"/>
    <s v="OFF-BI-10002012"/>
    <x v="1"/>
    <s v="Binders"/>
    <s v="Wilson Jones Easy Flow II Sheet Lifters"/>
    <x v="1678"/>
    <n v="9"/>
    <n v="0.8"/>
    <x v="1777"/>
    <x v="1"/>
  </r>
  <r>
    <n v="1945"/>
    <s v="CA-2018-108581"/>
    <x v="23"/>
    <d v="2018-06-26T00:00:00"/>
    <s v="Standard Class"/>
    <x v="105"/>
    <x v="105"/>
    <x v="1"/>
    <s v="United States"/>
    <s v="Carrollton"/>
    <x v="5"/>
    <n v="75007"/>
    <x v="2"/>
    <s v="TEC-AC-10001109"/>
    <x v="2"/>
    <s v="Accessories"/>
    <s v="Logitech Trackman Marble Mouse"/>
    <x v="1679"/>
    <n v="4"/>
    <n v="0.2"/>
    <x v="1778"/>
    <x v="0"/>
  </r>
  <r>
    <n v="1946"/>
    <s v="CA-2018-108581"/>
    <x v="23"/>
    <d v="2018-06-26T00:00:00"/>
    <s v="Standard Class"/>
    <x v="105"/>
    <x v="105"/>
    <x v="1"/>
    <s v="United States"/>
    <s v="Carrollton"/>
    <x v="5"/>
    <n v="75007"/>
    <x v="2"/>
    <s v="OFF-PA-10000809"/>
    <x v="1"/>
    <s v="Paper"/>
    <s v="Xerox 206"/>
    <x v="563"/>
    <n v="2"/>
    <n v="0.2"/>
    <x v="572"/>
    <x v="0"/>
  </r>
  <r>
    <n v="1947"/>
    <s v="CA-2019-157987"/>
    <x v="264"/>
    <d v="2019-09-06T00:00:00"/>
    <s v="Standard Class"/>
    <x v="556"/>
    <x v="556"/>
    <x v="1"/>
    <s v="United States"/>
    <s v="New York City"/>
    <x v="15"/>
    <n v="10009"/>
    <x v="3"/>
    <s v="OFF-AR-10000658"/>
    <x v="1"/>
    <s v="Art"/>
    <s v="Newell 324"/>
    <x v="795"/>
    <n v="2"/>
    <n v="0"/>
    <x v="1779"/>
    <x v="0"/>
  </r>
  <r>
    <n v="1948"/>
    <s v="CA-2019-157987"/>
    <x v="264"/>
    <d v="2019-09-06T00:00:00"/>
    <s v="Standard Class"/>
    <x v="556"/>
    <x v="556"/>
    <x v="1"/>
    <s v="United States"/>
    <s v="New York City"/>
    <x v="15"/>
    <n v="10009"/>
    <x v="3"/>
    <s v="FUR-FU-10001196"/>
    <x v="0"/>
    <s v="Furnishings"/>
    <s v="DAX Cubicle Frames - 8x10"/>
    <x v="1042"/>
    <n v="2"/>
    <n v="0"/>
    <x v="1780"/>
    <x v="0"/>
  </r>
  <r>
    <n v="1949"/>
    <s v="CA-2019-157987"/>
    <x v="264"/>
    <d v="2019-09-06T00:00:00"/>
    <s v="Standard Class"/>
    <x v="556"/>
    <x v="556"/>
    <x v="1"/>
    <s v="United States"/>
    <s v="New York City"/>
    <x v="15"/>
    <n v="10009"/>
    <x v="3"/>
    <s v="FUR-TA-10001889"/>
    <x v="0"/>
    <s v="Tables"/>
    <s v="Bush Advantage Collection Racetrack Conference Table"/>
    <x v="1680"/>
    <n v="1"/>
    <n v="0.4"/>
    <x v="1781"/>
    <x v="0"/>
  </r>
  <r>
    <n v="1950"/>
    <s v="CA-2019-157987"/>
    <x v="264"/>
    <d v="2019-09-06T00:00:00"/>
    <s v="Standard Class"/>
    <x v="556"/>
    <x v="556"/>
    <x v="1"/>
    <s v="United States"/>
    <s v="New York City"/>
    <x v="15"/>
    <n v="10009"/>
    <x v="3"/>
    <s v="OFF-AP-10000358"/>
    <x v="1"/>
    <s v="Appliances"/>
    <s v="Fellowes Basic Home/Office Series Surge Protectors"/>
    <x v="1681"/>
    <n v="1"/>
    <n v="0"/>
    <x v="1782"/>
    <x v="0"/>
  </r>
  <r>
    <n v="1951"/>
    <s v="CA-2019-157987"/>
    <x v="264"/>
    <d v="2019-09-06T00:00:00"/>
    <s v="Standard Class"/>
    <x v="556"/>
    <x v="556"/>
    <x v="1"/>
    <s v="United States"/>
    <s v="New York City"/>
    <x v="15"/>
    <n v="10009"/>
    <x v="3"/>
    <s v="OFF-BI-10004970"/>
    <x v="1"/>
    <s v="Binders"/>
    <s v="ACCOHIDE 3-Ring Binder, Blue, 1&quot;"/>
    <x v="1682"/>
    <n v="8"/>
    <n v="0.2"/>
    <x v="1783"/>
    <x v="0"/>
  </r>
  <r>
    <n v="1952"/>
    <s v="CA-2019-157987"/>
    <x v="264"/>
    <d v="2019-09-06T00:00:00"/>
    <s v="Standard Class"/>
    <x v="556"/>
    <x v="556"/>
    <x v="1"/>
    <s v="United States"/>
    <s v="New York City"/>
    <x v="15"/>
    <n v="10009"/>
    <x v="3"/>
    <s v="TEC-PH-10003885"/>
    <x v="2"/>
    <s v="Phones"/>
    <s v="Cisco SPA508G"/>
    <x v="933"/>
    <n v="3"/>
    <n v="0"/>
    <x v="967"/>
    <x v="0"/>
  </r>
  <r>
    <n v="1953"/>
    <s v="CA-2019-157987"/>
    <x v="264"/>
    <d v="2019-09-06T00:00:00"/>
    <s v="Standard Class"/>
    <x v="556"/>
    <x v="556"/>
    <x v="1"/>
    <s v="United States"/>
    <s v="New York City"/>
    <x v="15"/>
    <n v="10009"/>
    <x v="3"/>
    <s v="OFF-LA-10001641"/>
    <x v="1"/>
    <s v="Labels"/>
    <s v="Avery 518"/>
    <x v="1381"/>
    <n v="6"/>
    <n v="0"/>
    <x v="1446"/>
    <x v="0"/>
  </r>
  <r>
    <n v="1954"/>
    <s v="CA-2019-157987"/>
    <x v="264"/>
    <d v="2019-09-06T00:00:00"/>
    <s v="Standard Class"/>
    <x v="556"/>
    <x v="556"/>
    <x v="1"/>
    <s v="United States"/>
    <s v="New York City"/>
    <x v="15"/>
    <n v="10009"/>
    <x v="3"/>
    <s v="FUR-CH-10003379"/>
    <x v="0"/>
    <s v="Chairs"/>
    <s v="Global Commerce Series High-Back Swivel/Tilt Chairs"/>
    <x v="1683"/>
    <n v="5"/>
    <n v="0.1"/>
    <x v="968"/>
    <x v="0"/>
  </r>
  <r>
    <n v="1955"/>
    <s v="CA-2019-157987"/>
    <x v="264"/>
    <d v="2019-09-06T00:00:00"/>
    <s v="Standard Class"/>
    <x v="556"/>
    <x v="556"/>
    <x v="1"/>
    <s v="United States"/>
    <s v="New York City"/>
    <x v="15"/>
    <n v="10009"/>
    <x v="3"/>
    <s v="OFF-AR-10004582"/>
    <x v="1"/>
    <s v="Art"/>
    <s v="BIC Brite Liner Grip Highlighters"/>
    <x v="1684"/>
    <n v="3"/>
    <n v="0"/>
    <x v="1784"/>
    <x v="0"/>
  </r>
  <r>
    <n v="1956"/>
    <s v="CA-2019-157987"/>
    <x v="264"/>
    <d v="2019-09-06T00:00:00"/>
    <s v="Standard Class"/>
    <x v="556"/>
    <x v="556"/>
    <x v="1"/>
    <s v="United States"/>
    <s v="New York City"/>
    <x v="15"/>
    <n v="10009"/>
    <x v="3"/>
    <s v="TEC-AC-10002842"/>
    <x v="2"/>
    <s v="Accessories"/>
    <s v="WD My Passport Ultra 2TB Portable External Hard Drive"/>
    <x v="1685"/>
    <n v="2"/>
    <n v="0"/>
    <x v="1785"/>
    <x v="0"/>
  </r>
  <r>
    <n v="1957"/>
    <s v="CA-2019-157987"/>
    <x v="264"/>
    <d v="2019-09-06T00:00:00"/>
    <s v="Standard Class"/>
    <x v="556"/>
    <x v="556"/>
    <x v="1"/>
    <s v="United States"/>
    <s v="New York City"/>
    <x v="15"/>
    <n v="10009"/>
    <x v="3"/>
    <s v="TEC-AC-10000109"/>
    <x v="2"/>
    <s v="Accessories"/>
    <s v="Sony Micro Vault Click 16 GB USB 2.0 Flash Drive"/>
    <x v="767"/>
    <n v="3"/>
    <n v="0"/>
    <x v="789"/>
    <x v="0"/>
  </r>
  <r>
    <n v="1958"/>
    <s v="CA-2019-157987"/>
    <x v="264"/>
    <d v="2019-09-06T00:00:00"/>
    <s v="Standard Class"/>
    <x v="556"/>
    <x v="556"/>
    <x v="1"/>
    <s v="United States"/>
    <s v="New York City"/>
    <x v="15"/>
    <n v="10009"/>
    <x v="3"/>
    <s v="OFF-PA-10003893"/>
    <x v="1"/>
    <s v="Paper"/>
    <s v="Xerox 1962"/>
    <x v="860"/>
    <n v="4"/>
    <n v="0"/>
    <x v="1786"/>
    <x v="0"/>
  </r>
  <r>
    <n v="1959"/>
    <s v="CA-2019-110905"/>
    <x v="18"/>
    <d v="2019-09-15T00:00:00"/>
    <s v="Second Class"/>
    <x v="355"/>
    <x v="355"/>
    <x v="0"/>
    <s v="United States"/>
    <s v="Springfield"/>
    <x v="25"/>
    <n v="65807"/>
    <x v="2"/>
    <s v="OFF-BI-10003669"/>
    <x v="1"/>
    <s v="Binders"/>
    <s v="3M Organizer Strips"/>
    <x v="1686"/>
    <n v="3"/>
    <n v="0"/>
    <x v="1787"/>
    <x v="0"/>
  </r>
  <r>
    <n v="1960"/>
    <s v="CA-2019-110905"/>
    <x v="18"/>
    <d v="2019-09-15T00:00:00"/>
    <s v="Second Class"/>
    <x v="355"/>
    <x v="355"/>
    <x v="0"/>
    <s v="United States"/>
    <s v="Springfield"/>
    <x v="25"/>
    <n v="65807"/>
    <x v="2"/>
    <s v="OFF-AP-10004785"/>
    <x v="1"/>
    <s v="Appliances"/>
    <s v="Holmes Replacement Filter for HEPA Air Cleaner, Medium Room"/>
    <x v="1687"/>
    <n v="3"/>
    <n v="0"/>
    <x v="1788"/>
    <x v="0"/>
  </r>
  <r>
    <n v="1961"/>
    <s v="CA-2019-110905"/>
    <x v="18"/>
    <d v="2019-09-15T00:00:00"/>
    <s v="Second Class"/>
    <x v="355"/>
    <x v="355"/>
    <x v="0"/>
    <s v="United States"/>
    <s v="Springfield"/>
    <x v="25"/>
    <n v="65807"/>
    <x v="2"/>
    <s v="TEC-AC-10003023"/>
    <x v="2"/>
    <s v="Accessories"/>
    <s v="Logitech G105 Gaming Keyboard"/>
    <x v="1688"/>
    <n v="5"/>
    <n v="0"/>
    <x v="1789"/>
    <x v="0"/>
  </r>
  <r>
    <n v="1962"/>
    <s v="CA-2019-110905"/>
    <x v="18"/>
    <d v="2019-09-15T00:00:00"/>
    <s v="Second Class"/>
    <x v="355"/>
    <x v="355"/>
    <x v="0"/>
    <s v="United States"/>
    <s v="Springfield"/>
    <x v="25"/>
    <n v="65807"/>
    <x v="2"/>
    <s v="TEC-AC-10002217"/>
    <x v="2"/>
    <s v="Accessories"/>
    <s v="Imation Clip USB flash drive - 8 GB"/>
    <x v="1689"/>
    <n v="6"/>
    <n v="0"/>
    <x v="1790"/>
    <x v="0"/>
  </r>
  <r>
    <n v="1963"/>
    <s v="CA-2019-110905"/>
    <x v="18"/>
    <d v="2019-09-15T00:00:00"/>
    <s v="Second Class"/>
    <x v="355"/>
    <x v="355"/>
    <x v="0"/>
    <s v="United States"/>
    <s v="Springfield"/>
    <x v="25"/>
    <n v="65807"/>
    <x v="2"/>
    <s v="OFF-BI-10002954"/>
    <x v="1"/>
    <s v="Binders"/>
    <s v="Newell 3-Hole Punched Plastic Slotted Magazine Holders for Binders"/>
    <x v="1690"/>
    <n v="3"/>
    <n v="0"/>
    <x v="1791"/>
    <x v="0"/>
  </r>
  <r>
    <n v="1964"/>
    <s v="CA-2019-110905"/>
    <x v="18"/>
    <d v="2019-09-15T00:00:00"/>
    <s v="Second Class"/>
    <x v="355"/>
    <x v="355"/>
    <x v="0"/>
    <s v="United States"/>
    <s v="Springfield"/>
    <x v="25"/>
    <n v="65807"/>
    <x v="2"/>
    <s v="OFF-PA-10002586"/>
    <x v="1"/>
    <s v="Paper"/>
    <s v="Xerox 1970"/>
    <x v="1691"/>
    <n v="5"/>
    <n v="0"/>
    <x v="1792"/>
    <x v="0"/>
  </r>
  <r>
    <n v="1965"/>
    <s v="CA-2019-110905"/>
    <x v="18"/>
    <d v="2019-09-15T00:00:00"/>
    <s v="Second Class"/>
    <x v="355"/>
    <x v="355"/>
    <x v="0"/>
    <s v="United States"/>
    <s v="Springfield"/>
    <x v="25"/>
    <n v="65807"/>
    <x v="2"/>
    <s v="OFF-ST-10000025"/>
    <x v="1"/>
    <s v="Storage"/>
    <s v="Fellowes Stor/Drawer Steel Plus Storage Drawers"/>
    <x v="1692"/>
    <n v="3"/>
    <n v="0"/>
    <x v="1793"/>
    <x v="0"/>
  </r>
  <r>
    <n v="1966"/>
    <s v="CA-2019-110905"/>
    <x v="18"/>
    <d v="2019-09-15T00:00:00"/>
    <s v="Second Class"/>
    <x v="355"/>
    <x v="355"/>
    <x v="0"/>
    <s v="United States"/>
    <s v="Springfield"/>
    <x v="25"/>
    <n v="65807"/>
    <x v="2"/>
    <s v="OFF-AP-10003281"/>
    <x v="1"/>
    <s v="Appliances"/>
    <s v="Acco 6 Outlet Guardian Standard Surge Suppressor"/>
    <x v="1693"/>
    <n v="2"/>
    <n v="0"/>
    <x v="1794"/>
    <x v="0"/>
  </r>
  <r>
    <n v="1967"/>
    <s v="CA-2019-165841"/>
    <x v="202"/>
    <d v="2019-12-28T00:00:00"/>
    <s v="Standard Class"/>
    <x v="203"/>
    <x v="203"/>
    <x v="0"/>
    <s v="United States"/>
    <s v="Paterson"/>
    <x v="30"/>
    <n v="7501"/>
    <x v="3"/>
    <s v="TEC-PH-10002103"/>
    <x v="2"/>
    <s v="Phones"/>
    <s v="Jabra SPEAK 410"/>
    <x v="1694"/>
    <n v="3"/>
    <n v="0"/>
    <x v="1795"/>
    <x v="0"/>
  </r>
  <r>
    <n v="1968"/>
    <s v="CA-2019-165841"/>
    <x v="202"/>
    <d v="2019-12-28T00:00:00"/>
    <s v="Standard Class"/>
    <x v="203"/>
    <x v="203"/>
    <x v="0"/>
    <s v="United States"/>
    <s v="Paterson"/>
    <x v="30"/>
    <n v="7501"/>
    <x v="3"/>
    <s v="OFF-SU-10000898"/>
    <x v="1"/>
    <s v="Supplies"/>
    <s v="Acme Hot Forged Carbon Steel Scissors with Nickel-Plated Handles, 3 7/8&quot; Cut, 8&quot;L"/>
    <x v="1695"/>
    <n v="5"/>
    <n v="0"/>
    <x v="1796"/>
    <x v="0"/>
  </r>
  <r>
    <n v="1969"/>
    <s v="CA-2019-165841"/>
    <x v="202"/>
    <d v="2019-12-28T00:00:00"/>
    <s v="Standard Class"/>
    <x v="203"/>
    <x v="203"/>
    <x v="0"/>
    <s v="United States"/>
    <s v="Paterson"/>
    <x v="30"/>
    <n v="7501"/>
    <x v="3"/>
    <s v="OFF-PA-10001144"/>
    <x v="1"/>
    <s v="Paper"/>
    <s v="Xerox 1913"/>
    <x v="1696"/>
    <n v="3"/>
    <n v="0"/>
    <x v="1797"/>
    <x v="0"/>
  </r>
  <r>
    <n v="1970"/>
    <s v="CA-2019-117485"/>
    <x v="397"/>
    <d v="2019-09-29T00:00:00"/>
    <s v="Standard Class"/>
    <x v="217"/>
    <x v="217"/>
    <x v="0"/>
    <s v="United States"/>
    <s v="Tulsa"/>
    <x v="26"/>
    <n v="74133"/>
    <x v="2"/>
    <s v="TEC-AC-10004659"/>
    <x v="2"/>
    <s v="Accessories"/>
    <s v="Imation Secure+ Hardware Encrypted USB 2.0 Flash Drive; 16GB"/>
    <x v="410"/>
    <n v="4"/>
    <n v="0"/>
    <x v="1798"/>
    <x v="0"/>
  </r>
  <r>
    <n v="1971"/>
    <s v="CA-2019-140242"/>
    <x v="636"/>
    <d v="2019-05-11T00:00:00"/>
    <s v="Standard Class"/>
    <x v="529"/>
    <x v="529"/>
    <x v="2"/>
    <s v="United States"/>
    <s v="Chicago"/>
    <x v="10"/>
    <n v="60623"/>
    <x v="2"/>
    <s v="OFF-AR-10004752"/>
    <x v="1"/>
    <s v="Art"/>
    <s v="Blackstonian Pencils"/>
    <x v="1697"/>
    <n v="3"/>
    <n v="0.2"/>
    <x v="1799"/>
    <x v="0"/>
  </r>
  <r>
    <n v="1972"/>
    <s v="CA-2019-140242"/>
    <x v="636"/>
    <d v="2019-05-11T00:00:00"/>
    <s v="Standard Class"/>
    <x v="529"/>
    <x v="529"/>
    <x v="2"/>
    <s v="United States"/>
    <s v="Chicago"/>
    <x v="10"/>
    <n v="60623"/>
    <x v="2"/>
    <s v="TEC-AC-10004659"/>
    <x v="2"/>
    <s v="Accessories"/>
    <s v="Imation Secure+ Hardware Encrypted USB 2.0 Flash Drive; 16GB"/>
    <x v="177"/>
    <n v="7"/>
    <n v="0.2"/>
    <x v="179"/>
    <x v="0"/>
  </r>
  <r>
    <n v="1973"/>
    <s v="CA-2016-148950"/>
    <x v="637"/>
    <d v="2016-12-19T00:00:00"/>
    <s v="Standard Class"/>
    <x v="557"/>
    <x v="557"/>
    <x v="0"/>
    <s v="United States"/>
    <s v="Chicago"/>
    <x v="10"/>
    <n v="60610"/>
    <x v="2"/>
    <s v="OFF-BI-10001249"/>
    <x v="1"/>
    <s v="Binders"/>
    <s v="Avery Heavy-Duty EZD View Binder with Locking Rings"/>
    <x v="1698"/>
    <n v="4"/>
    <n v="0.8"/>
    <x v="1800"/>
    <x v="1"/>
  </r>
  <r>
    <n v="1974"/>
    <s v="CA-2016-148950"/>
    <x v="637"/>
    <d v="2016-12-19T00:00:00"/>
    <s v="Standard Class"/>
    <x v="557"/>
    <x v="557"/>
    <x v="0"/>
    <s v="United States"/>
    <s v="Chicago"/>
    <x v="10"/>
    <n v="60610"/>
    <x v="2"/>
    <s v="OFF-FA-10003059"/>
    <x v="1"/>
    <s v="Fasteners"/>
    <s v="Assorted Color Push Pins"/>
    <x v="1699"/>
    <n v="2"/>
    <n v="0.2"/>
    <x v="1801"/>
    <x v="1"/>
  </r>
  <r>
    <n v="1975"/>
    <s v="CA-2016-148950"/>
    <x v="637"/>
    <d v="2016-12-19T00:00:00"/>
    <s v="Standard Class"/>
    <x v="557"/>
    <x v="557"/>
    <x v="0"/>
    <s v="United States"/>
    <s v="Chicago"/>
    <x v="10"/>
    <n v="60610"/>
    <x v="2"/>
    <s v="TEC-AC-10002718"/>
    <x v="2"/>
    <s v="Accessories"/>
    <s v="Belkin Standard 104 key USB Keyboard"/>
    <x v="1700"/>
    <n v="3"/>
    <n v="0.2"/>
    <x v="1802"/>
    <x v="1"/>
  </r>
  <r>
    <n v="1976"/>
    <s v="CA-2016-110408"/>
    <x v="638"/>
    <d v="2016-10-20T00:00:00"/>
    <s v="Second Class"/>
    <x v="127"/>
    <x v="127"/>
    <x v="1"/>
    <s v="United States"/>
    <s v="Montgomery"/>
    <x v="19"/>
    <n v="36116"/>
    <x v="0"/>
    <s v="OFF-ST-10001522"/>
    <x v="1"/>
    <s v="Storage"/>
    <s v="Gould Plastics 18-Pocket Panel Bin, 34w x 5-1/4d x 20-1/2h"/>
    <x v="1701"/>
    <n v="3"/>
    <n v="0"/>
    <x v="1803"/>
    <x v="0"/>
  </r>
  <r>
    <n v="1977"/>
    <s v="CA-2016-110408"/>
    <x v="638"/>
    <d v="2016-10-20T00:00:00"/>
    <s v="Second Class"/>
    <x v="127"/>
    <x v="127"/>
    <x v="1"/>
    <s v="United States"/>
    <s v="Montgomery"/>
    <x v="19"/>
    <n v="36116"/>
    <x v="0"/>
    <s v="TEC-PH-10002352"/>
    <x v="2"/>
    <s v="Phones"/>
    <s v="Avaya IP Phone 1140E VoIP phone"/>
    <x v="1702"/>
    <n v="5"/>
    <n v="0"/>
    <x v="1804"/>
    <x v="0"/>
  </r>
  <r>
    <n v="1978"/>
    <s v="CA-2016-110408"/>
    <x v="638"/>
    <d v="2016-10-20T00:00:00"/>
    <s v="Second Class"/>
    <x v="127"/>
    <x v="127"/>
    <x v="1"/>
    <s v="United States"/>
    <s v="Montgomery"/>
    <x v="19"/>
    <n v="36116"/>
    <x v="0"/>
    <s v="FUR-CH-10003774"/>
    <x v="0"/>
    <s v="Chairs"/>
    <s v="Global Wood Trimmed Manager's Task Chair, Khaki"/>
    <x v="1703"/>
    <n v="6"/>
    <n v="0"/>
    <x v="1805"/>
    <x v="0"/>
  </r>
  <r>
    <n v="1979"/>
    <s v="CA-2017-109939"/>
    <x v="412"/>
    <d v="2017-05-12T00:00:00"/>
    <s v="Standard Class"/>
    <x v="211"/>
    <x v="211"/>
    <x v="0"/>
    <s v="United States"/>
    <s v="Salem"/>
    <x v="21"/>
    <n v="97301"/>
    <x v="1"/>
    <s v="OFF-AR-10000127"/>
    <x v="1"/>
    <s v="Art"/>
    <s v="Newell 321"/>
    <x v="797"/>
    <n v="2"/>
    <n v="0.2"/>
    <x v="822"/>
    <x v="0"/>
  </r>
  <r>
    <n v="1980"/>
    <s v="CA-2018-112669"/>
    <x v="167"/>
    <d v="2018-04-14T00:00:00"/>
    <s v="Same Day"/>
    <x v="446"/>
    <x v="446"/>
    <x v="0"/>
    <s v="United States"/>
    <s v="Glendale"/>
    <x v="16"/>
    <n v="85301"/>
    <x v="1"/>
    <s v="FUR-CH-10004086"/>
    <x v="0"/>
    <s v="Chairs"/>
    <s v="Hon 4070 Series Pagoda Armless Upholstered Stacking Chairs"/>
    <x v="1704"/>
    <n v="4"/>
    <n v="0.2"/>
    <x v="1806"/>
    <x v="0"/>
  </r>
  <r>
    <n v="1981"/>
    <s v="CA-2018-112669"/>
    <x v="167"/>
    <d v="2018-04-14T00:00:00"/>
    <s v="Same Day"/>
    <x v="446"/>
    <x v="446"/>
    <x v="0"/>
    <s v="United States"/>
    <s v="Glendale"/>
    <x v="16"/>
    <n v="85301"/>
    <x v="1"/>
    <s v="OFF-ST-10001228"/>
    <x v="1"/>
    <s v="Storage"/>
    <s v="Fellowes Personal Hanging Folder Files, Navy"/>
    <x v="1705"/>
    <n v="4"/>
    <n v="0.2"/>
    <x v="1807"/>
    <x v="0"/>
  </r>
  <r>
    <n v="1982"/>
    <s v="CA-2017-119592"/>
    <x v="639"/>
    <d v="2017-12-16T00:00:00"/>
    <s v="Second Class"/>
    <x v="152"/>
    <x v="152"/>
    <x v="1"/>
    <s v="United States"/>
    <s v="Columbus"/>
    <x v="32"/>
    <n v="31907"/>
    <x v="0"/>
    <s v="OFF-BI-10004187"/>
    <x v="1"/>
    <s v="Binders"/>
    <s v="3-ring staple pack"/>
    <x v="1061"/>
    <n v="2"/>
    <n v="0"/>
    <x v="1808"/>
    <x v="0"/>
  </r>
  <r>
    <n v="1983"/>
    <s v="CA-2016-122749"/>
    <x v="640"/>
    <d v="2016-12-09T00:00:00"/>
    <s v="Standard Class"/>
    <x v="159"/>
    <x v="159"/>
    <x v="0"/>
    <s v="United States"/>
    <s v="Oklahoma City"/>
    <x v="26"/>
    <n v="73120"/>
    <x v="2"/>
    <s v="TEC-PH-10003811"/>
    <x v="2"/>
    <s v="Phones"/>
    <s v="Jabra Supreme Plus Driver Edition Headset"/>
    <x v="1706"/>
    <n v="4"/>
    <n v="0"/>
    <x v="1809"/>
    <x v="0"/>
  </r>
  <r>
    <n v="1984"/>
    <s v="CA-2016-164721"/>
    <x v="641"/>
    <d v="2016-11-27T00:00:00"/>
    <s v="Second Class"/>
    <x v="429"/>
    <x v="429"/>
    <x v="1"/>
    <s v="United States"/>
    <s v="Brentwood"/>
    <x v="1"/>
    <n v="94513"/>
    <x v="1"/>
    <s v="OFF-AP-10000240"/>
    <x v="1"/>
    <s v="Appliances"/>
    <s v="Belkin F9G930V10-GRY 9 Outlet Surge"/>
    <x v="1707"/>
    <n v="6"/>
    <n v="0"/>
    <x v="1810"/>
    <x v="1"/>
  </r>
  <r>
    <n v="1985"/>
    <s v="CA-2016-164721"/>
    <x v="641"/>
    <d v="2016-11-27T00:00:00"/>
    <s v="Second Class"/>
    <x v="429"/>
    <x v="429"/>
    <x v="1"/>
    <s v="United States"/>
    <s v="Brentwood"/>
    <x v="1"/>
    <n v="94513"/>
    <x v="1"/>
    <s v="FUR-FU-10001940"/>
    <x v="0"/>
    <s v="Furnishings"/>
    <s v="Staple-based wall hangings"/>
    <x v="1708"/>
    <n v="3"/>
    <n v="0"/>
    <x v="1811"/>
    <x v="1"/>
  </r>
  <r>
    <n v="1986"/>
    <s v="CA-2016-164721"/>
    <x v="641"/>
    <d v="2016-11-27T00:00:00"/>
    <s v="Second Class"/>
    <x v="429"/>
    <x v="429"/>
    <x v="1"/>
    <s v="United States"/>
    <s v="Brentwood"/>
    <x v="1"/>
    <n v="94513"/>
    <x v="1"/>
    <s v="OFF-PA-10000575"/>
    <x v="1"/>
    <s v="Paper"/>
    <s v="Wirebound Message Books, Four 2 3/4 x 5 White Forms per Page"/>
    <x v="1709"/>
    <n v="4"/>
    <n v="0"/>
    <x v="1812"/>
    <x v="1"/>
  </r>
  <r>
    <n v="1987"/>
    <s v="CA-2018-147417"/>
    <x v="197"/>
    <d v="2018-07-27T00:00:00"/>
    <s v="First Class"/>
    <x v="558"/>
    <x v="558"/>
    <x v="0"/>
    <s v="United States"/>
    <s v="Columbus"/>
    <x v="24"/>
    <n v="43229"/>
    <x v="3"/>
    <s v="TEC-CO-10001449"/>
    <x v="2"/>
    <s v="Copiers"/>
    <s v="Hewlett Packard LaserJet 3310 Copier"/>
    <x v="1710"/>
    <n v="4"/>
    <n v="0.4"/>
    <x v="1813"/>
    <x v="0"/>
  </r>
  <r>
    <n v="1988"/>
    <s v="CA-2017-127509"/>
    <x v="529"/>
    <d v="2017-11-13T00:00:00"/>
    <s v="Standard Class"/>
    <x v="548"/>
    <x v="548"/>
    <x v="0"/>
    <s v="United States"/>
    <s v="Springfield"/>
    <x v="25"/>
    <n v="65807"/>
    <x v="2"/>
    <s v="OFF-BI-10002393"/>
    <x v="1"/>
    <s v="Binders"/>
    <s v="Binder Posts"/>
    <x v="1711"/>
    <n v="3"/>
    <n v="0"/>
    <x v="1814"/>
    <x v="0"/>
  </r>
  <r>
    <n v="1989"/>
    <s v="CA-2017-127509"/>
    <x v="529"/>
    <d v="2017-11-13T00:00:00"/>
    <s v="Standard Class"/>
    <x v="548"/>
    <x v="548"/>
    <x v="0"/>
    <s v="United States"/>
    <s v="Springfield"/>
    <x v="25"/>
    <n v="65807"/>
    <x v="2"/>
    <s v="FUR-TA-10002855"/>
    <x v="0"/>
    <s v="Tables"/>
    <s v="Bevis Round Conference Table Top &amp; Single Column Base"/>
    <x v="1712"/>
    <n v="7"/>
    <n v="0"/>
    <x v="1815"/>
    <x v="0"/>
  </r>
  <r>
    <n v="1990"/>
    <s v="CA-2017-127509"/>
    <x v="529"/>
    <d v="2017-11-13T00:00:00"/>
    <s v="Standard Class"/>
    <x v="548"/>
    <x v="548"/>
    <x v="0"/>
    <s v="United States"/>
    <s v="Springfield"/>
    <x v="25"/>
    <n v="65807"/>
    <x v="2"/>
    <s v="OFF-EN-10000781"/>
    <x v="1"/>
    <s v="Envelopes"/>
    <s v="#10- 4 1/8&quot; x 9 1/2&quot; Recycled Envelopes"/>
    <x v="1713"/>
    <n v="3"/>
    <n v="0"/>
    <x v="1816"/>
    <x v="0"/>
  </r>
  <r>
    <n v="1991"/>
    <s v="CA-2017-127509"/>
    <x v="529"/>
    <d v="2017-11-13T00:00:00"/>
    <s v="Standard Class"/>
    <x v="548"/>
    <x v="548"/>
    <x v="0"/>
    <s v="United States"/>
    <s v="Springfield"/>
    <x v="25"/>
    <n v="65807"/>
    <x v="2"/>
    <s v="OFF-PA-10002160"/>
    <x v="1"/>
    <s v="Paper"/>
    <s v="Xerox 1978"/>
    <x v="1714"/>
    <n v="3"/>
    <n v="0"/>
    <x v="1817"/>
    <x v="0"/>
  </r>
  <r>
    <n v="1992"/>
    <s v="CA-2019-111374"/>
    <x v="642"/>
    <d v="2019-02-28T00:00:00"/>
    <s v="Standard Class"/>
    <x v="558"/>
    <x v="558"/>
    <x v="0"/>
    <s v="United States"/>
    <s v="Philadelphia"/>
    <x v="9"/>
    <n v="19134"/>
    <x v="3"/>
    <s v="OFF-BI-10004970"/>
    <x v="1"/>
    <s v="Binders"/>
    <s v="ACCOHIDE 3-Ring Binder, Blue, 1&quot;"/>
    <x v="1715"/>
    <n v="4"/>
    <n v="0.7"/>
    <x v="1818"/>
    <x v="0"/>
  </r>
  <r>
    <n v="1993"/>
    <s v="CA-2019-133648"/>
    <x v="643"/>
    <d v="2019-07-02T00:00:00"/>
    <s v="Standard Class"/>
    <x v="529"/>
    <x v="529"/>
    <x v="2"/>
    <s v="United States"/>
    <s v="Springfield"/>
    <x v="21"/>
    <n v="97477"/>
    <x v="1"/>
    <s v="OFF-LA-10003923"/>
    <x v="1"/>
    <s v="Labels"/>
    <s v="Alphabetical Labels for Top Tab Filing"/>
    <x v="1716"/>
    <n v="6"/>
    <n v="0.2"/>
    <x v="1819"/>
    <x v="0"/>
  </r>
  <r>
    <n v="1994"/>
    <s v="CA-2019-133648"/>
    <x v="643"/>
    <d v="2019-07-02T00:00:00"/>
    <s v="Standard Class"/>
    <x v="529"/>
    <x v="529"/>
    <x v="2"/>
    <s v="United States"/>
    <s v="Springfield"/>
    <x v="21"/>
    <n v="97477"/>
    <x v="1"/>
    <s v="OFF-AR-10002257"/>
    <x v="1"/>
    <s v="Art"/>
    <s v="Eldon Spacemaker Box, Quick-Snap Lid, Clear"/>
    <x v="758"/>
    <n v="2"/>
    <n v="0.2"/>
    <x v="1820"/>
    <x v="0"/>
  </r>
  <r>
    <n v="1995"/>
    <s v="CA-2019-133648"/>
    <x v="643"/>
    <d v="2019-07-02T00:00:00"/>
    <s v="Standard Class"/>
    <x v="529"/>
    <x v="529"/>
    <x v="2"/>
    <s v="United States"/>
    <s v="Springfield"/>
    <x v="21"/>
    <n v="97477"/>
    <x v="1"/>
    <s v="OFF-FA-10004395"/>
    <x v="1"/>
    <s v="Fasteners"/>
    <s v="Plymouth Boxed Rubber Bands by Plymouth"/>
    <x v="1717"/>
    <n v="3"/>
    <n v="0.2"/>
    <x v="1821"/>
    <x v="0"/>
  </r>
  <r>
    <n v="1996"/>
    <s v="US-2019-147221"/>
    <x v="574"/>
    <d v="2019-12-04T00:00:00"/>
    <s v="Second Class"/>
    <x v="559"/>
    <x v="559"/>
    <x v="0"/>
    <s v="United States"/>
    <s v="Houston"/>
    <x v="5"/>
    <n v="77036"/>
    <x v="2"/>
    <s v="OFF-AP-10002534"/>
    <x v="1"/>
    <s v="Appliances"/>
    <s v="3.6 Cubic Foot Counter Height Office Refrigerator"/>
    <x v="1718"/>
    <n v="5"/>
    <n v="0.8"/>
    <x v="1822"/>
    <x v="0"/>
  </r>
  <r>
    <n v="1997"/>
    <s v="US-2019-147221"/>
    <x v="574"/>
    <d v="2019-12-04T00:00:00"/>
    <s v="Second Class"/>
    <x v="559"/>
    <x v="559"/>
    <x v="0"/>
    <s v="United States"/>
    <s v="Houston"/>
    <x v="5"/>
    <n v="77036"/>
    <x v="2"/>
    <s v="FUR-FU-10004020"/>
    <x v="0"/>
    <s v="Furnishings"/>
    <s v="Advantus Panel Wall Acrylic Frame"/>
    <x v="1719"/>
    <n v="4"/>
    <n v="0.6"/>
    <x v="1823"/>
    <x v="0"/>
  </r>
  <r>
    <n v="1998"/>
    <s v="CA-2016-131905"/>
    <x v="644"/>
    <d v="2016-02-09T00:00:00"/>
    <s v="First Class"/>
    <x v="540"/>
    <x v="540"/>
    <x v="1"/>
    <s v="United States"/>
    <s v="Chesapeake"/>
    <x v="17"/>
    <n v="23320"/>
    <x v="0"/>
    <s v="OFF-LA-10002787"/>
    <x v="1"/>
    <s v="Labels"/>
    <s v="Avery 480"/>
    <x v="1720"/>
    <n v="4"/>
    <n v="0"/>
    <x v="1824"/>
    <x v="0"/>
  </r>
  <r>
    <n v="1999"/>
    <s v="CA-2016-131905"/>
    <x v="644"/>
    <d v="2016-02-09T00:00:00"/>
    <s v="First Class"/>
    <x v="540"/>
    <x v="540"/>
    <x v="1"/>
    <s v="United States"/>
    <s v="Chesapeake"/>
    <x v="17"/>
    <n v="23320"/>
    <x v="0"/>
    <s v="TEC-PH-10003645"/>
    <x v="2"/>
    <s v="Phones"/>
    <s v="Aastra 57i VoIP phone"/>
    <x v="1721"/>
    <n v="1"/>
    <n v="0"/>
    <x v="1825"/>
    <x v="0"/>
  </r>
  <r>
    <n v="2000"/>
    <s v="CA-2016-131905"/>
    <x v="644"/>
    <d v="2016-02-09T00:00:00"/>
    <s v="First Class"/>
    <x v="540"/>
    <x v="540"/>
    <x v="1"/>
    <s v="United States"/>
    <s v="Chesapeake"/>
    <x v="17"/>
    <n v="23320"/>
    <x v="0"/>
    <s v="TEC-PH-10001615"/>
    <x v="2"/>
    <s v="Phones"/>
    <s v="AT&amp;T CL82213"/>
    <x v="1722"/>
    <n v="5"/>
    <n v="0"/>
    <x v="1826"/>
    <x v="0"/>
  </r>
  <r>
    <n v="2001"/>
    <s v="CA-2019-166128"/>
    <x v="645"/>
    <d v="2019-04-18T00:00:00"/>
    <s v="Standard Class"/>
    <x v="560"/>
    <x v="560"/>
    <x v="0"/>
    <s v="United States"/>
    <s v="Pasadena"/>
    <x v="1"/>
    <n v="91104"/>
    <x v="1"/>
    <s v="TEC-AC-10001767"/>
    <x v="2"/>
    <s v="Accessories"/>
    <s v="SanDisk Ultra 64 GB MicroSDHC Class 10 Memory Card"/>
    <x v="1723"/>
    <n v="5"/>
    <n v="0"/>
    <x v="1827"/>
    <x v="0"/>
  </r>
  <r>
    <n v="2002"/>
    <s v="CA-2019-166128"/>
    <x v="645"/>
    <d v="2019-04-18T00:00:00"/>
    <s v="Standard Class"/>
    <x v="560"/>
    <x v="560"/>
    <x v="0"/>
    <s v="United States"/>
    <s v="Pasadena"/>
    <x v="1"/>
    <n v="91104"/>
    <x v="1"/>
    <s v="OFF-AR-10001221"/>
    <x v="1"/>
    <s v="Art"/>
    <s v="Dixon Ticonderoga Erasable Colored Pencil Set, 12-Color"/>
    <x v="1085"/>
    <n v="7"/>
    <n v="0"/>
    <x v="1828"/>
    <x v="0"/>
  </r>
  <r>
    <n v="2003"/>
    <s v="CA-2019-163510"/>
    <x v="53"/>
    <d v="2019-12-28T00:00:00"/>
    <s v="Second Class"/>
    <x v="527"/>
    <x v="527"/>
    <x v="0"/>
    <s v="United States"/>
    <s v="Louisville"/>
    <x v="0"/>
    <n v="40214"/>
    <x v="0"/>
    <s v="OFF-ST-10000563"/>
    <x v="1"/>
    <s v="Storage"/>
    <s v="Fellowes Bankers Box Stor/Drawer Steel Plus"/>
    <x v="1449"/>
    <n v="3"/>
    <n v="0"/>
    <x v="1526"/>
    <x v="0"/>
  </r>
  <r>
    <n v="2004"/>
    <s v="CA-2019-163510"/>
    <x v="53"/>
    <d v="2019-12-28T00:00:00"/>
    <s v="Second Class"/>
    <x v="527"/>
    <x v="527"/>
    <x v="0"/>
    <s v="United States"/>
    <s v="Louisville"/>
    <x v="0"/>
    <n v="40214"/>
    <x v="0"/>
    <s v="FUR-CH-10001146"/>
    <x v="0"/>
    <s v="Chairs"/>
    <s v="Global Value Mid-Back Manager's Chair, Gray"/>
    <x v="1724"/>
    <n v="5"/>
    <n v="0"/>
    <x v="1829"/>
    <x v="0"/>
  </r>
  <r>
    <n v="2005"/>
    <s v="US-2019-143028"/>
    <x v="645"/>
    <d v="2019-04-18T00:00:00"/>
    <s v="Standard Class"/>
    <x v="337"/>
    <x v="337"/>
    <x v="2"/>
    <s v="United States"/>
    <s v="Lubbock"/>
    <x v="5"/>
    <n v="79424"/>
    <x v="2"/>
    <s v="OFF-BI-10004738"/>
    <x v="1"/>
    <s v="Binders"/>
    <s v="Flexible Leather- Look Classic Collection Ring Binder"/>
    <x v="524"/>
    <n v="3"/>
    <n v="0.8"/>
    <x v="536"/>
    <x v="0"/>
  </r>
  <r>
    <n v="2006"/>
    <s v="CA-2016-111150"/>
    <x v="520"/>
    <d v="2017-01-04T00:00:00"/>
    <s v="Standard Class"/>
    <x v="338"/>
    <x v="338"/>
    <x v="1"/>
    <s v="United States"/>
    <s v="Columbia"/>
    <x v="25"/>
    <n v="65203"/>
    <x v="2"/>
    <s v="OFF-AR-10000034"/>
    <x v="1"/>
    <s v="Art"/>
    <s v="BIC Brite Liner Grip Highlighters, Assorted, 5/Pack"/>
    <x v="1725"/>
    <n v="7"/>
    <n v="0"/>
    <x v="1830"/>
    <x v="0"/>
  </r>
  <r>
    <n v="2007"/>
    <s v="CA-2016-111150"/>
    <x v="520"/>
    <d v="2017-01-04T00:00:00"/>
    <s v="Standard Class"/>
    <x v="338"/>
    <x v="338"/>
    <x v="1"/>
    <s v="United States"/>
    <s v="Columbia"/>
    <x v="25"/>
    <n v="65203"/>
    <x v="2"/>
    <s v="TEC-AC-10000290"/>
    <x v="2"/>
    <s v="Accessories"/>
    <s v="Sabrent 4-Port USB 2.0 Hub"/>
    <x v="1726"/>
    <n v="7"/>
    <n v="0"/>
    <x v="1831"/>
    <x v="0"/>
  </r>
  <r>
    <n v="2008"/>
    <s v="CA-2019-165386"/>
    <x v="646"/>
    <d v="2019-08-04T00:00:00"/>
    <s v="First Class"/>
    <x v="496"/>
    <x v="496"/>
    <x v="0"/>
    <s v="United States"/>
    <s v="Chicago"/>
    <x v="10"/>
    <n v="60623"/>
    <x v="2"/>
    <s v="FUR-BO-10003034"/>
    <x v="0"/>
    <s v="Bookcases"/>
    <s v="O'Sullivan Elevations Bookcase, Cherry Finish"/>
    <x v="1727"/>
    <n v="2"/>
    <n v="0.3"/>
    <x v="1832"/>
    <x v="0"/>
  </r>
  <r>
    <n v="2009"/>
    <s v="CA-2016-116407"/>
    <x v="647"/>
    <d v="2016-11-21T00:00:00"/>
    <s v="Standard Class"/>
    <x v="440"/>
    <x v="440"/>
    <x v="0"/>
    <s v="United States"/>
    <s v="Johnson City"/>
    <x v="18"/>
    <n v="37604"/>
    <x v="0"/>
    <s v="OFF-AR-10001315"/>
    <x v="1"/>
    <s v="Art"/>
    <s v="Newell 310"/>
    <x v="1728"/>
    <n v="3"/>
    <n v="0.2"/>
    <x v="1833"/>
    <x v="0"/>
  </r>
  <r>
    <n v="2010"/>
    <s v="CA-2016-116407"/>
    <x v="647"/>
    <d v="2016-11-21T00:00:00"/>
    <s v="Standard Class"/>
    <x v="440"/>
    <x v="440"/>
    <x v="0"/>
    <s v="United States"/>
    <s v="Johnson City"/>
    <x v="18"/>
    <n v="37604"/>
    <x v="0"/>
    <s v="OFF-AP-10002118"/>
    <x v="1"/>
    <s v="Appliances"/>
    <s v="1.7 Cubic Foot Compact &quot;Cube&quot; Office Refrigerators"/>
    <x v="1729"/>
    <n v="2"/>
    <n v="0.2"/>
    <x v="1834"/>
    <x v="0"/>
  </r>
  <r>
    <n v="2011"/>
    <s v="CA-2016-116407"/>
    <x v="647"/>
    <d v="2016-11-21T00:00:00"/>
    <s v="Standard Class"/>
    <x v="440"/>
    <x v="440"/>
    <x v="0"/>
    <s v="United States"/>
    <s v="Johnson City"/>
    <x v="18"/>
    <n v="37604"/>
    <x v="0"/>
    <s v="OFF-PA-10002137"/>
    <x v="1"/>
    <s v="Paper"/>
    <s v="Southworth 100% Résumé Paper, 24lb."/>
    <x v="1730"/>
    <n v="4"/>
    <n v="0.2"/>
    <x v="1835"/>
    <x v="0"/>
  </r>
  <r>
    <n v="2012"/>
    <s v="CA-2017-155761"/>
    <x v="555"/>
    <d v="2017-12-11T00:00:00"/>
    <s v="Same Day"/>
    <x v="561"/>
    <x v="561"/>
    <x v="0"/>
    <s v="United States"/>
    <s v="Houston"/>
    <x v="5"/>
    <n v="77041"/>
    <x v="2"/>
    <s v="TEC-AC-10001606"/>
    <x v="2"/>
    <s v="Accessories"/>
    <s v="Logitech Wireless Performance Mouse MX for PC and Mac"/>
    <x v="1305"/>
    <n v="2"/>
    <n v="0.2"/>
    <x v="1836"/>
    <x v="1"/>
  </r>
  <r>
    <n v="2013"/>
    <s v="CA-2017-155761"/>
    <x v="555"/>
    <d v="2017-12-11T00:00:00"/>
    <s v="Same Day"/>
    <x v="561"/>
    <x v="561"/>
    <x v="0"/>
    <s v="United States"/>
    <s v="Houston"/>
    <x v="5"/>
    <n v="77041"/>
    <x v="2"/>
    <s v="OFF-ST-10000943"/>
    <x v="1"/>
    <s v="Storage"/>
    <s v="Eldon ProFile File 'N Store Portable File Tub Letter/Legal Size Black"/>
    <x v="1731"/>
    <n v="3"/>
    <n v="0.2"/>
    <x v="1837"/>
    <x v="1"/>
  </r>
  <r>
    <n v="2014"/>
    <s v="CA-2018-145905"/>
    <x v="31"/>
    <d v="2018-09-23T00:00:00"/>
    <s v="Standard Class"/>
    <x v="562"/>
    <x v="562"/>
    <x v="0"/>
    <s v="United States"/>
    <s v="Auburn"/>
    <x v="19"/>
    <n v="36830"/>
    <x v="0"/>
    <s v="FUR-CH-10001854"/>
    <x v="0"/>
    <s v="Chairs"/>
    <s v="Office Star - Professional Matrix Back Chair with 2-to-1 Synchro Tilt and Mesh Fabric Seat"/>
    <x v="1732"/>
    <n v="1"/>
    <n v="0"/>
    <x v="1838"/>
    <x v="0"/>
  </r>
  <r>
    <n v="2015"/>
    <s v="CA-2018-145905"/>
    <x v="31"/>
    <d v="2018-09-23T00:00:00"/>
    <s v="Standard Class"/>
    <x v="562"/>
    <x v="562"/>
    <x v="0"/>
    <s v="United States"/>
    <s v="Auburn"/>
    <x v="19"/>
    <n v="36830"/>
    <x v="0"/>
    <s v="OFF-PA-10000533"/>
    <x v="1"/>
    <s v="Paper"/>
    <s v="Southworth Parchment Paper &amp; Envelopes"/>
    <x v="1733"/>
    <n v="2"/>
    <n v="0"/>
    <x v="1839"/>
    <x v="0"/>
  </r>
  <r>
    <n v="2016"/>
    <s v="CA-2018-145905"/>
    <x v="31"/>
    <d v="2018-09-23T00:00:00"/>
    <s v="Standard Class"/>
    <x v="562"/>
    <x v="562"/>
    <x v="0"/>
    <s v="United States"/>
    <s v="Auburn"/>
    <x v="19"/>
    <n v="36830"/>
    <x v="0"/>
    <s v="OFF-ST-10003716"/>
    <x v="1"/>
    <s v="Storage"/>
    <s v="Tennsco Double-Tier Lockers"/>
    <x v="1734"/>
    <n v="4"/>
    <n v="0"/>
    <x v="1840"/>
    <x v="0"/>
  </r>
  <r>
    <n v="2017"/>
    <s v="CA-2017-113110"/>
    <x v="531"/>
    <d v="2017-03-23T00:00:00"/>
    <s v="Standard Class"/>
    <x v="318"/>
    <x v="318"/>
    <x v="0"/>
    <s v="United States"/>
    <s v="San Bernardino"/>
    <x v="1"/>
    <n v="92404"/>
    <x v="1"/>
    <s v="OFF-BI-10000088"/>
    <x v="1"/>
    <s v="Binders"/>
    <s v="GBC Imprintable Covers"/>
    <x v="683"/>
    <n v="2"/>
    <n v="0.2"/>
    <x v="696"/>
    <x v="0"/>
  </r>
  <r>
    <n v="2018"/>
    <s v="CA-2017-113110"/>
    <x v="531"/>
    <d v="2017-03-23T00:00:00"/>
    <s v="Standard Class"/>
    <x v="318"/>
    <x v="318"/>
    <x v="0"/>
    <s v="United States"/>
    <s v="San Bernardino"/>
    <x v="1"/>
    <n v="92404"/>
    <x v="1"/>
    <s v="OFF-LA-10000240"/>
    <x v="1"/>
    <s v="Labels"/>
    <s v="Self-Adhesive Address Labels for Typewriters by Universal"/>
    <x v="2"/>
    <n v="2"/>
    <n v="0"/>
    <x v="2"/>
    <x v="0"/>
  </r>
  <r>
    <n v="2019"/>
    <s v="CA-2017-113110"/>
    <x v="531"/>
    <d v="2017-03-23T00:00:00"/>
    <s v="Standard Class"/>
    <x v="318"/>
    <x v="318"/>
    <x v="0"/>
    <s v="United States"/>
    <s v="San Bernardino"/>
    <x v="1"/>
    <n v="92404"/>
    <x v="1"/>
    <s v="OFF-SU-10001165"/>
    <x v="1"/>
    <s v="Supplies"/>
    <s v="Acme Elite Stainless Steel Scissors"/>
    <x v="1735"/>
    <n v="4"/>
    <n v="0"/>
    <x v="1841"/>
    <x v="0"/>
  </r>
  <r>
    <n v="2020"/>
    <s v="CA-2017-113110"/>
    <x v="531"/>
    <d v="2017-03-23T00:00:00"/>
    <s v="Standard Class"/>
    <x v="318"/>
    <x v="318"/>
    <x v="0"/>
    <s v="United States"/>
    <s v="San Bernardino"/>
    <x v="1"/>
    <n v="92404"/>
    <x v="1"/>
    <s v="OFF-PA-10002749"/>
    <x v="1"/>
    <s v="Paper"/>
    <s v="Wirebound Message Books, 5-1/2 x 4 Forms, 2 or 4 Forms per Page"/>
    <x v="1736"/>
    <n v="6"/>
    <n v="0"/>
    <x v="1842"/>
    <x v="0"/>
  </r>
  <r>
    <n v="2021"/>
    <s v="CA-2018-168354"/>
    <x v="251"/>
    <d v="2018-09-21T00:00:00"/>
    <s v="First Class"/>
    <x v="563"/>
    <x v="563"/>
    <x v="2"/>
    <s v="United States"/>
    <s v="Providence"/>
    <x v="34"/>
    <n v="2908"/>
    <x v="3"/>
    <s v="OFF-ST-10001490"/>
    <x v="1"/>
    <s v="Storage"/>
    <s v="Hot File 7-Pocket, Floor Stand"/>
    <x v="1737"/>
    <n v="9"/>
    <n v="0"/>
    <x v="1843"/>
    <x v="0"/>
  </r>
  <r>
    <n v="2022"/>
    <s v="CA-2018-168354"/>
    <x v="251"/>
    <d v="2018-09-21T00:00:00"/>
    <s v="First Class"/>
    <x v="563"/>
    <x v="563"/>
    <x v="2"/>
    <s v="United States"/>
    <s v="Providence"/>
    <x v="34"/>
    <n v="2908"/>
    <x v="3"/>
    <s v="OFF-PA-10002377"/>
    <x v="1"/>
    <s v="Paper"/>
    <s v="Adams Telephone Message Book W/Dividers/Space For Phone Numbers, 5 1/4&quot;X8 1/2&quot;, 200/Messages"/>
    <x v="342"/>
    <n v="3"/>
    <n v="0"/>
    <x v="1844"/>
    <x v="0"/>
  </r>
  <r>
    <n v="2023"/>
    <s v="CA-2018-168354"/>
    <x v="251"/>
    <d v="2018-09-21T00:00:00"/>
    <s v="First Class"/>
    <x v="563"/>
    <x v="563"/>
    <x v="2"/>
    <s v="United States"/>
    <s v="Providence"/>
    <x v="34"/>
    <n v="2908"/>
    <x v="3"/>
    <s v="OFF-BI-10004826"/>
    <x v="1"/>
    <s v="Binders"/>
    <s v="JM Magazine Binder"/>
    <x v="1738"/>
    <n v="3"/>
    <n v="0"/>
    <x v="1845"/>
    <x v="0"/>
  </r>
  <r>
    <n v="2024"/>
    <s v="CA-2018-168354"/>
    <x v="251"/>
    <d v="2018-09-21T00:00:00"/>
    <s v="First Class"/>
    <x v="563"/>
    <x v="563"/>
    <x v="2"/>
    <s v="United States"/>
    <s v="Providence"/>
    <x v="34"/>
    <n v="2908"/>
    <x v="3"/>
    <s v="FUR-CH-10004675"/>
    <x v="0"/>
    <s v="Chairs"/>
    <s v="Lifetime Advantage Folding Chairs, 4/Carton"/>
    <x v="1739"/>
    <n v="4"/>
    <n v="0"/>
    <x v="1846"/>
    <x v="0"/>
  </r>
  <r>
    <n v="2025"/>
    <s v="US-2019-111241"/>
    <x v="648"/>
    <d v="2019-08-22T00:00:00"/>
    <s v="Second Class"/>
    <x v="421"/>
    <x v="421"/>
    <x v="0"/>
    <s v="United States"/>
    <s v="Fresno"/>
    <x v="1"/>
    <n v="93727"/>
    <x v="1"/>
    <s v="OFF-BI-10002867"/>
    <x v="1"/>
    <s v="Binders"/>
    <s v="GBC Recycled Regency Composition Covers"/>
    <x v="1740"/>
    <n v="5"/>
    <n v="0.2"/>
    <x v="1847"/>
    <x v="0"/>
  </r>
  <r>
    <n v="2026"/>
    <s v="CA-2017-114237"/>
    <x v="649"/>
    <d v="2017-03-15T00:00:00"/>
    <s v="First Class"/>
    <x v="507"/>
    <x v="507"/>
    <x v="0"/>
    <s v="United States"/>
    <s v="Seattle"/>
    <x v="4"/>
    <n v="98103"/>
    <x v="1"/>
    <s v="FUR-BO-10004409"/>
    <x v="0"/>
    <s v="Bookcases"/>
    <s v="Safco Value Mate Series Steel Bookcases, Baked Enamel Finish on Steel, Gray"/>
    <x v="1741"/>
    <n v="2"/>
    <n v="0"/>
    <x v="1848"/>
    <x v="0"/>
  </r>
  <r>
    <n v="2027"/>
    <s v="CA-2018-113516"/>
    <x v="162"/>
    <d v="2018-09-10T00:00:00"/>
    <s v="Second Class"/>
    <x v="91"/>
    <x v="91"/>
    <x v="2"/>
    <s v="United States"/>
    <s v="Lancaster"/>
    <x v="1"/>
    <n v="93534"/>
    <x v="1"/>
    <s v="OFF-BI-10002225"/>
    <x v="1"/>
    <s v="Binders"/>
    <s v="Square Ring Data Binders, Rigid 75 Pt. Covers, 11&quot; x 14-7/8&quot;"/>
    <x v="1742"/>
    <n v="2"/>
    <n v="0.2"/>
    <x v="1849"/>
    <x v="0"/>
  </r>
  <r>
    <n v="2028"/>
    <s v="CA-2018-113516"/>
    <x v="162"/>
    <d v="2018-09-10T00:00:00"/>
    <s v="Second Class"/>
    <x v="91"/>
    <x v="91"/>
    <x v="2"/>
    <s v="United States"/>
    <s v="Lancaster"/>
    <x v="1"/>
    <n v="93534"/>
    <x v="1"/>
    <s v="OFF-BI-10001989"/>
    <x v="1"/>
    <s v="Binders"/>
    <s v="Premium Transparent Presentation Covers by GBC"/>
    <x v="1743"/>
    <n v="4"/>
    <n v="0.2"/>
    <x v="1850"/>
    <x v="0"/>
  </r>
  <r>
    <n v="2029"/>
    <s v="CA-2017-117961"/>
    <x v="650"/>
    <d v="2017-11-30T00:00:00"/>
    <s v="Standard Class"/>
    <x v="323"/>
    <x v="323"/>
    <x v="1"/>
    <s v="United States"/>
    <s v="Leominster"/>
    <x v="31"/>
    <n v="1453"/>
    <x v="3"/>
    <s v="OFF-BI-10000343"/>
    <x v="1"/>
    <s v="Binders"/>
    <s v="Pressboard Covers with Storage Hooks, 9 1/2&quot; x 11&quot;, Light Blue"/>
    <x v="1674"/>
    <n v="3"/>
    <n v="0"/>
    <x v="1851"/>
    <x v="0"/>
  </r>
  <r>
    <n v="2030"/>
    <s v="CA-2017-117961"/>
    <x v="650"/>
    <d v="2017-11-30T00:00:00"/>
    <s v="Standard Class"/>
    <x v="323"/>
    <x v="323"/>
    <x v="1"/>
    <s v="United States"/>
    <s v="Leominster"/>
    <x v="31"/>
    <n v="1453"/>
    <x v="3"/>
    <s v="OFF-ST-10001172"/>
    <x v="1"/>
    <s v="Storage"/>
    <s v="Tennsco Lockers, Sand"/>
    <x v="1744"/>
    <n v="5"/>
    <n v="0"/>
    <x v="1852"/>
    <x v="0"/>
  </r>
  <r>
    <n v="2031"/>
    <s v="CA-2017-117961"/>
    <x v="650"/>
    <d v="2017-11-30T00:00:00"/>
    <s v="Standard Class"/>
    <x v="323"/>
    <x v="323"/>
    <x v="1"/>
    <s v="United States"/>
    <s v="Leominster"/>
    <x v="31"/>
    <n v="1453"/>
    <x v="3"/>
    <s v="OFF-BI-10003707"/>
    <x v="1"/>
    <s v="Binders"/>
    <s v="Aluminum Screw Posts"/>
    <x v="1745"/>
    <n v="4"/>
    <n v="0"/>
    <x v="1853"/>
    <x v="0"/>
  </r>
  <r>
    <n v="2032"/>
    <s v="CA-2017-117961"/>
    <x v="650"/>
    <d v="2017-11-30T00:00:00"/>
    <s v="Standard Class"/>
    <x v="323"/>
    <x v="323"/>
    <x v="1"/>
    <s v="United States"/>
    <s v="Leominster"/>
    <x v="31"/>
    <n v="1453"/>
    <x v="3"/>
    <s v="OFF-PA-10001274"/>
    <x v="1"/>
    <s v="Paper"/>
    <s v="Loose Memo Sheets"/>
    <x v="1031"/>
    <n v="3"/>
    <n v="0"/>
    <x v="1854"/>
    <x v="0"/>
  </r>
  <r>
    <n v="2033"/>
    <s v="CA-2018-128923"/>
    <x v="10"/>
    <d v="2018-12-13T00:00:00"/>
    <s v="Standard Class"/>
    <x v="334"/>
    <x v="334"/>
    <x v="1"/>
    <s v="United States"/>
    <s v="Fort Worth"/>
    <x v="5"/>
    <n v="76106"/>
    <x v="2"/>
    <s v="OFF-PA-10002250"/>
    <x v="1"/>
    <s v="Paper"/>
    <s v="Things To Do Today Pad"/>
    <x v="1746"/>
    <n v="2"/>
    <n v="0.2"/>
    <x v="1855"/>
    <x v="0"/>
  </r>
  <r>
    <n v="2034"/>
    <s v="CA-2018-128923"/>
    <x v="10"/>
    <d v="2018-12-13T00:00:00"/>
    <s v="Standard Class"/>
    <x v="334"/>
    <x v="334"/>
    <x v="1"/>
    <s v="United States"/>
    <s v="Fort Worth"/>
    <x v="5"/>
    <n v="76106"/>
    <x v="2"/>
    <s v="OFF-AR-10000475"/>
    <x v="1"/>
    <s v="Art"/>
    <s v="Hunt BOSTON Vista Battery-Operated Pencil Sharpener, Black"/>
    <x v="1747"/>
    <n v="1"/>
    <n v="0.2"/>
    <x v="1856"/>
    <x v="0"/>
  </r>
  <r>
    <n v="2035"/>
    <s v="CA-2019-162481"/>
    <x v="145"/>
    <d v="2019-09-29T00:00:00"/>
    <s v="Standard Class"/>
    <x v="564"/>
    <x v="564"/>
    <x v="0"/>
    <s v="United States"/>
    <s v="Rochester"/>
    <x v="11"/>
    <n v="55901"/>
    <x v="2"/>
    <s v="OFF-BI-10002976"/>
    <x v="1"/>
    <s v="Binders"/>
    <s v="ACCOHIDE Binder by Acco"/>
    <x v="341"/>
    <n v="2"/>
    <n v="0"/>
    <x v="1857"/>
    <x v="0"/>
  </r>
  <r>
    <n v="2036"/>
    <s v="CA-2019-162481"/>
    <x v="145"/>
    <d v="2019-09-29T00:00:00"/>
    <s v="Standard Class"/>
    <x v="564"/>
    <x v="564"/>
    <x v="0"/>
    <s v="United States"/>
    <s v="Rochester"/>
    <x v="11"/>
    <n v="55901"/>
    <x v="2"/>
    <s v="FUR-CH-10003061"/>
    <x v="0"/>
    <s v="Chairs"/>
    <s v="Global Leather Task Chair, Black"/>
    <x v="1748"/>
    <n v="3"/>
    <n v="0"/>
    <x v="1858"/>
    <x v="0"/>
  </r>
  <r>
    <n v="2037"/>
    <s v="CA-2017-119214"/>
    <x v="651"/>
    <d v="2017-01-27T00:00:00"/>
    <s v="Standard Class"/>
    <x v="194"/>
    <x v="194"/>
    <x v="2"/>
    <s v="United States"/>
    <s v="Bozeman"/>
    <x v="37"/>
    <n v="59715"/>
    <x v="1"/>
    <s v="OFF-PA-10002893"/>
    <x v="1"/>
    <s v="Paper"/>
    <s v="Wirebound Service Call Books, 5 1/2&quot; x 4&quot;"/>
    <x v="1749"/>
    <n v="3"/>
    <n v="0"/>
    <x v="1859"/>
    <x v="1"/>
  </r>
  <r>
    <n v="2038"/>
    <s v="CA-2017-119214"/>
    <x v="651"/>
    <d v="2017-01-27T00:00:00"/>
    <s v="Standard Class"/>
    <x v="194"/>
    <x v="194"/>
    <x v="2"/>
    <s v="United States"/>
    <s v="Bozeman"/>
    <x v="37"/>
    <n v="59715"/>
    <x v="1"/>
    <s v="OFF-LA-10003077"/>
    <x v="1"/>
    <s v="Labels"/>
    <s v="Avery 500"/>
    <x v="2"/>
    <n v="2"/>
    <n v="0"/>
    <x v="2"/>
    <x v="1"/>
  </r>
  <r>
    <n v="2039"/>
    <s v="CA-2017-122287"/>
    <x v="652"/>
    <d v="2017-06-23T00:00:00"/>
    <s v="Standard Class"/>
    <x v="381"/>
    <x v="381"/>
    <x v="2"/>
    <s v="United States"/>
    <s v="Peoria"/>
    <x v="16"/>
    <n v="85345"/>
    <x v="1"/>
    <s v="OFF-PA-10001661"/>
    <x v="1"/>
    <s v="Paper"/>
    <s v="Xerox 1922"/>
    <x v="1655"/>
    <n v="3"/>
    <n v="0.2"/>
    <x v="1860"/>
    <x v="0"/>
  </r>
  <r>
    <n v="2040"/>
    <s v="CA-2017-122287"/>
    <x v="652"/>
    <d v="2017-06-23T00:00:00"/>
    <s v="Standard Class"/>
    <x v="381"/>
    <x v="381"/>
    <x v="2"/>
    <s v="United States"/>
    <s v="Peoria"/>
    <x v="16"/>
    <n v="85345"/>
    <x v="1"/>
    <s v="OFF-BI-10004656"/>
    <x v="1"/>
    <s v="Binders"/>
    <s v="Peel &amp; Stick Add-On Corner Pockets"/>
    <x v="1750"/>
    <n v="7"/>
    <n v="0.7"/>
    <x v="1861"/>
    <x v="0"/>
  </r>
  <r>
    <n v="2041"/>
    <s v="CA-2017-122287"/>
    <x v="652"/>
    <d v="2017-06-23T00:00:00"/>
    <s v="Standard Class"/>
    <x v="381"/>
    <x v="381"/>
    <x v="2"/>
    <s v="United States"/>
    <s v="Peoria"/>
    <x v="16"/>
    <n v="85345"/>
    <x v="1"/>
    <s v="OFF-BI-10003707"/>
    <x v="1"/>
    <s v="Binders"/>
    <s v="Aluminum Screw Posts"/>
    <x v="1751"/>
    <n v="2"/>
    <n v="0.7"/>
    <x v="1862"/>
    <x v="0"/>
  </r>
  <r>
    <n v="2042"/>
    <s v="CA-2017-122287"/>
    <x v="652"/>
    <d v="2017-06-23T00:00:00"/>
    <s v="Standard Class"/>
    <x v="381"/>
    <x v="381"/>
    <x v="2"/>
    <s v="United States"/>
    <s v="Peoria"/>
    <x v="16"/>
    <n v="85345"/>
    <x v="1"/>
    <s v="FUR-FU-10004973"/>
    <x v="0"/>
    <s v="Furnishings"/>
    <s v="Flat Face Poster Frame"/>
    <x v="1752"/>
    <n v="5"/>
    <n v="0.2"/>
    <x v="1863"/>
    <x v="0"/>
  </r>
  <r>
    <n v="2043"/>
    <s v="CA-2017-104493"/>
    <x v="653"/>
    <d v="2017-10-08T00:00:00"/>
    <s v="Standard Class"/>
    <x v="182"/>
    <x v="182"/>
    <x v="1"/>
    <s v="United States"/>
    <s v="San Diego"/>
    <x v="1"/>
    <n v="92105"/>
    <x v="1"/>
    <s v="OFF-BI-10004817"/>
    <x v="1"/>
    <s v="Binders"/>
    <s v="GBC Personal VeloBind Strips"/>
    <x v="1753"/>
    <n v="6"/>
    <n v="0.2"/>
    <x v="1864"/>
    <x v="0"/>
  </r>
  <r>
    <n v="2044"/>
    <s v="US-2019-158946"/>
    <x v="551"/>
    <d v="2019-11-23T00:00:00"/>
    <s v="Standard Class"/>
    <x v="478"/>
    <x v="478"/>
    <x v="1"/>
    <s v="United States"/>
    <s v="Lakewood"/>
    <x v="24"/>
    <n v="44107"/>
    <x v="3"/>
    <s v="OFF-AR-10001860"/>
    <x v="1"/>
    <s v="Art"/>
    <s v="BIC Liqua Brite Liner"/>
    <x v="1754"/>
    <n v="7"/>
    <n v="0.2"/>
    <x v="1586"/>
    <x v="0"/>
  </r>
  <r>
    <n v="2045"/>
    <s v="CA-2016-129168"/>
    <x v="654"/>
    <d v="2016-08-23T00:00:00"/>
    <s v="Standard Class"/>
    <x v="10"/>
    <x v="10"/>
    <x v="1"/>
    <s v="United States"/>
    <s v="Houston"/>
    <x v="5"/>
    <n v="77095"/>
    <x v="2"/>
    <s v="OFF-PA-10001639"/>
    <x v="1"/>
    <s v="Paper"/>
    <s v="Xerox 203"/>
    <x v="12"/>
    <n v="3"/>
    <n v="0.2"/>
    <x v="12"/>
    <x v="0"/>
  </r>
  <r>
    <n v="2046"/>
    <s v="CA-2018-131835"/>
    <x v="19"/>
    <d v="2018-07-21T00:00:00"/>
    <s v="Standard Class"/>
    <x v="565"/>
    <x v="565"/>
    <x v="1"/>
    <s v="United States"/>
    <s v="Perth Amboy"/>
    <x v="30"/>
    <n v="8861"/>
    <x v="3"/>
    <s v="OFF-AP-10004487"/>
    <x v="1"/>
    <s v="Appliances"/>
    <s v="Kensington 4 Outlet MasterPiece Compact Power Control Center"/>
    <x v="1755"/>
    <n v="2"/>
    <n v="0"/>
    <x v="1865"/>
    <x v="0"/>
  </r>
  <r>
    <n v="2047"/>
    <s v="CA-2018-131835"/>
    <x v="19"/>
    <d v="2018-07-21T00:00:00"/>
    <s v="Standard Class"/>
    <x v="565"/>
    <x v="565"/>
    <x v="1"/>
    <s v="United States"/>
    <s v="Perth Amboy"/>
    <x v="30"/>
    <n v="8861"/>
    <x v="3"/>
    <s v="TEC-PH-10001760"/>
    <x v="2"/>
    <s v="Phones"/>
    <s v="Bose SoundLink Bluetooth Speaker"/>
    <x v="1756"/>
    <n v="3"/>
    <n v="0"/>
    <x v="1866"/>
    <x v="0"/>
  </r>
  <r>
    <n v="2048"/>
    <s v="CA-2018-131835"/>
    <x v="19"/>
    <d v="2018-07-21T00:00:00"/>
    <s v="Standard Class"/>
    <x v="565"/>
    <x v="565"/>
    <x v="1"/>
    <s v="United States"/>
    <s v="Perth Amboy"/>
    <x v="30"/>
    <n v="8861"/>
    <x v="3"/>
    <s v="OFF-PA-10004071"/>
    <x v="1"/>
    <s v="Paper"/>
    <s v="Eaton Premium Continuous-Feed Paper, 25% Cotton, Letter Size, White, 1000 Shts/Box"/>
    <x v="447"/>
    <n v="1"/>
    <n v="0"/>
    <x v="458"/>
    <x v="0"/>
  </r>
  <r>
    <n v="2049"/>
    <s v="CA-2017-142237"/>
    <x v="655"/>
    <d v="2017-07-13T00:00:00"/>
    <s v="First Class"/>
    <x v="242"/>
    <x v="242"/>
    <x v="0"/>
    <s v="United States"/>
    <s v="Philadelphia"/>
    <x v="9"/>
    <n v="19134"/>
    <x v="3"/>
    <s v="FUR-FU-10004848"/>
    <x v="0"/>
    <s v="Furnishings"/>
    <s v="Howard Miller 13-3/4&quot; Diameter Brushed Chrome Round Wall Clock"/>
    <x v="1757"/>
    <n v="7"/>
    <n v="0.2"/>
    <x v="1867"/>
    <x v="0"/>
  </r>
  <r>
    <n v="2050"/>
    <s v="CA-2017-142237"/>
    <x v="655"/>
    <d v="2017-07-13T00:00:00"/>
    <s v="First Class"/>
    <x v="242"/>
    <x v="242"/>
    <x v="0"/>
    <s v="United States"/>
    <s v="Philadelphia"/>
    <x v="9"/>
    <n v="19134"/>
    <x v="3"/>
    <s v="OFF-BI-10004022"/>
    <x v="1"/>
    <s v="Binders"/>
    <s v="Acco Suede Grain Vinyl Round Ring Binder"/>
    <x v="1293"/>
    <n v="3"/>
    <n v="0.7"/>
    <x v="1868"/>
    <x v="0"/>
  </r>
  <r>
    <n v="2051"/>
    <s v="CA-2017-142237"/>
    <x v="655"/>
    <d v="2017-07-13T00:00:00"/>
    <s v="First Class"/>
    <x v="242"/>
    <x v="242"/>
    <x v="0"/>
    <s v="United States"/>
    <s v="Philadelphia"/>
    <x v="9"/>
    <n v="19134"/>
    <x v="3"/>
    <s v="OFF-BI-10003669"/>
    <x v="1"/>
    <s v="Binders"/>
    <s v="3M Organizer Strips"/>
    <x v="1758"/>
    <n v="4"/>
    <n v="0.7"/>
    <x v="1869"/>
    <x v="0"/>
  </r>
  <r>
    <n v="2052"/>
    <s v="CA-2017-142237"/>
    <x v="655"/>
    <d v="2017-07-13T00:00:00"/>
    <s v="First Class"/>
    <x v="242"/>
    <x v="242"/>
    <x v="0"/>
    <s v="United States"/>
    <s v="Philadelphia"/>
    <x v="9"/>
    <n v="19134"/>
    <x v="3"/>
    <s v="FUR-CH-10003833"/>
    <x v="0"/>
    <s v="Chairs"/>
    <s v="Novimex Fabric Task Chair"/>
    <x v="1759"/>
    <n v="8"/>
    <n v="0.3"/>
    <x v="1870"/>
    <x v="0"/>
  </r>
  <r>
    <n v="2053"/>
    <s v="CA-2017-142237"/>
    <x v="655"/>
    <d v="2017-07-13T00:00:00"/>
    <s v="First Class"/>
    <x v="242"/>
    <x v="242"/>
    <x v="0"/>
    <s v="United States"/>
    <s v="Philadelphia"/>
    <x v="9"/>
    <n v="19134"/>
    <x v="3"/>
    <s v="OFF-AR-10003732"/>
    <x v="1"/>
    <s v="Art"/>
    <s v="Newell 333"/>
    <x v="1760"/>
    <n v="5"/>
    <n v="0.2"/>
    <x v="1871"/>
    <x v="0"/>
  </r>
  <r>
    <n v="2054"/>
    <s v="CA-2017-142237"/>
    <x v="655"/>
    <d v="2017-07-13T00:00:00"/>
    <s v="First Class"/>
    <x v="242"/>
    <x v="242"/>
    <x v="0"/>
    <s v="United States"/>
    <s v="Philadelphia"/>
    <x v="9"/>
    <n v="19134"/>
    <x v="3"/>
    <s v="FUR-FU-10003142"/>
    <x v="0"/>
    <s v="Furnishings"/>
    <s v="Master Big Foot Doorstop, Beige"/>
    <x v="869"/>
    <n v="6"/>
    <n v="0.2"/>
    <x v="1872"/>
    <x v="0"/>
  </r>
  <r>
    <n v="2055"/>
    <s v="CA-2018-136434"/>
    <x v="49"/>
    <d v="2018-12-07T00:00:00"/>
    <s v="Standard Class"/>
    <x v="502"/>
    <x v="502"/>
    <x v="0"/>
    <s v="United States"/>
    <s v="Richmond"/>
    <x v="14"/>
    <n v="47374"/>
    <x v="2"/>
    <s v="FUR-FU-10001196"/>
    <x v="0"/>
    <s v="Furnishings"/>
    <s v="DAX Cubicle Frames - 8x10"/>
    <x v="1761"/>
    <n v="3"/>
    <n v="0"/>
    <x v="1873"/>
    <x v="0"/>
  </r>
  <r>
    <n v="2056"/>
    <s v="CA-2019-120376"/>
    <x v="66"/>
    <d v="2019-12-25T00:00:00"/>
    <s v="First Class"/>
    <x v="236"/>
    <x v="236"/>
    <x v="0"/>
    <s v="United States"/>
    <s v="Detroit"/>
    <x v="12"/>
    <n v="48227"/>
    <x v="2"/>
    <s v="TEC-AC-10001114"/>
    <x v="2"/>
    <s v="Accessories"/>
    <s v="Microsoft Wireless Mobile Mouse 4000"/>
    <x v="1723"/>
    <n v="5"/>
    <n v="0"/>
    <x v="1874"/>
    <x v="0"/>
  </r>
  <r>
    <n v="2057"/>
    <s v="CA-2019-120376"/>
    <x v="66"/>
    <d v="2019-12-25T00:00:00"/>
    <s v="First Class"/>
    <x v="236"/>
    <x v="236"/>
    <x v="0"/>
    <s v="United States"/>
    <s v="Detroit"/>
    <x v="12"/>
    <n v="48227"/>
    <x v="2"/>
    <s v="FUR-CH-10002335"/>
    <x v="0"/>
    <s v="Chairs"/>
    <s v="Hon GuestStacker Chair"/>
    <x v="1762"/>
    <n v="7"/>
    <n v="0"/>
    <x v="1875"/>
    <x v="0"/>
  </r>
  <r>
    <n v="2058"/>
    <s v="CA-2019-120376"/>
    <x v="66"/>
    <d v="2019-12-25T00:00:00"/>
    <s v="First Class"/>
    <x v="236"/>
    <x v="236"/>
    <x v="0"/>
    <s v="United States"/>
    <s v="Detroit"/>
    <x v="12"/>
    <n v="48227"/>
    <x v="2"/>
    <s v="TEC-AC-10000844"/>
    <x v="2"/>
    <s v="Accessories"/>
    <s v="Logitech Gaming G510s - Keyboard"/>
    <x v="1763"/>
    <n v="1"/>
    <n v="0"/>
    <x v="1876"/>
    <x v="0"/>
  </r>
  <r>
    <n v="2059"/>
    <s v="CA-2019-120376"/>
    <x v="66"/>
    <d v="2019-12-25T00:00:00"/>
    <s v="First Class"/>
    <x v="236"/>
    <x v="236"/>
    <x v="0"/>
    <s v="United States"/>
    <s v="Detroit"/>
    <x v="12"/>
    <n v="48227"/>
    <x v="2"/>
    <s v="FUR-TA-10004534"/>
    <x v="0"/>
    <s v="Tables"/>
    <s v="Bevis 44 x 96 Conference Tables"/>
    <x v="1764"/>
    <n v="2"/>
    <n v="0"/>
    <x v="1877"/>
    <x v="0"/>
  </r>
  <r>
    <n v="2060"/>
    <s v="CA-2016-106439"/>
    <x v="656"/>
    <d v="2016-11-04T00:00:00"/>
    <s v="Standard Class"/>
    <x v="55"/>
    <x v="55"/>
    <x v="1"/>
    <s v="United States"/>
    <s v="Los Angeles"/>
    <x v="1"/>
    <n v="90049"/>
    <x v="1"/>
    <s v="OFF-FA-10002975"/>
    <x v="1"/>
    <s v="Fasteners"/>
    <s v="Staples"/>
    <x v="1189"/>
    <n v="3"/>
    <n v="0"/>
    <x v="1878"/>
    <x v="0"/>
  </r>
  <r>
    <n v="2061"/>
    <s v="CA-2016-106439"/>
    <x v="656"/>
    <d v="2016-11-04T00:00:00"/>
    <s v="Standard Class"/>
    <x v="55"/>
    <x v="55"/>
    <x v="1"/>
    <s v="United States"/>
    <s v="Los Angeles"/>
    <x v="1"/>
    <n v="90049"/>
    <x v="1"/>
    <s v="OFF-ST-10003996"/>
    <x v="1"/>
    <s v="Storage"/>
    <s v="Letter/Legal File Tote with Clear Snap-On Lid, Black Granite"/>
    <x v="1765"/>
    <n v="5"/>
    <n v="0"/>
    <x v="1879"/>
    <x v="0"/>
  </r>
  <r>
    <n v="2062"/>
    <s v="CA-2016-106439"/>
    <x v="656"/>
    <d v="2016-11-04T00:00:00"/>
    <s v="Standard Class"/>
    <x v="55"/>
    <x v="55"/>
    <x v="1"/>
    <s v="United States"/>
    <s v="Los Angeles"/>
    <x v="1"/>
    <n v="90049"/>
    <x v="1"/>
    <s v="OFF-BI-10002571"/>
    <x v="1"/>
    <s v="Binders"/>
    <s v="Avery Framed View Binder, EZD Ring (Locking), Navy, 1 1/2&quot;"/>
    <x v="1766"/>
    <n v="2"/>
    <n v="0.2"/>
    <x v="1880"/>
    <x v="0"/>
  </r>
  <r>
    <n v="2063"/>
    <s v="CA-2016-106439"/>
    <x v="656"/>
    <d v="2016-11-04T00:00:00"/>
    <s v="Standard Class"/>
    <x v="55"/>
    <x v="55"/>
    <x v="1"/>
    <s v="United States"/>
    <s v="Los Angeles"/>
    <x v="1"/>
    <n v="90049"/>
    <x v="1"/>
    <s v="OFF-PA-10000477"/>
    <x v="1"/>
    <s v="Paper"/>
    <s v="Xerox 1952"/>
    <x v="1767"/>
    <n v="13"/>
    <n v="0"/>
    <x v="1881"/>
    <x v="0"/>
  </r>
  <r>
    <n v="2064"/>
    <s v="CA-2016-106439"/>
    <x v="656"/>
    <d v="2016-11-04T00:00:00"/>
    <s v="Standard Class"/>
    <x v="55"/>
    <x v="55"/>
    <x v="1"/>
    <s v="United States"/>
    <s v="Los Angeles"/>
    <x v="1"/>
    <n v="90049"/>
    <x v="1"/>
    <s v="OFF-BI-10004209"/>
    <x v="1"/>
    <s v="Binders"/>
    <s v="Fellowes Twister Kit, Gray/Clear, 3/pkg"/>
    <x v="1768"/>
    <n v="3"/>
    <n v="0.2"/>
    <x v="1882"/>
    <x v="0"/>
  </r>
  <r>
    <n v="2065"/>
    <s v="CA-2016-106439"/>
    <x v="656"/>
    <d v="2016-11-04T00:00:00"/>
    <s v="Standard Class"/>
    <x v="55"/>
    <x v="55"/>
    <x v="1"/>
    <s v="United States"/>
    <s v="Los Angeles"/>
    <x v="1"/>
    <n v="90049"/>
    <x v="1"/>
    <s v="OFF-ST-10001963"/>
    <x v="1"/>
    <s v="Storage"/>
    <s v="Tennsco Regal Shelving Units"/>
    <x v="1769"/>
    <n v="4"/>
    <n v="0"/>
    <x v="1883"/>
    <x v="0"/>
  </r>
  <r>
    <n v="2066"/>
    <s v="CA-2016-106439"/>
    <x v="656"/>
    <d v="2016-11-04T00:00:00"/>
    <s v="Standard Class"/>
    <x v="55"/>
    <x v="55"/>
    <x v="1"/>
    <s v="United States"/>
    <s v="Los Angeles"/>
    <x v="1"/>
    <n v="90049"/>
    <x v="1"/>
    <s v="FUR-CH-10003833"/>
    <x v="0"/>
    <s v="Chairs"/>
    <s v="Novimex Fabric Task Chair"/>
    <x v="1770"/>
    <n v="3"/>
    <n v="0.2"/>
    <x v="1884"/>
    <x v="0"/>
  </r>
  <r>
    <n v="2067"/>
    <s v="CA-2016-106439"/>
    <x v="656"/>
    <d v="2016-11-04T00:00:00"/>
    <s v="Standard Class"/>
    <x v="55"/>
    <x v="55"/>
    <x v="1"/>
    <s v="United States"/>
    <s v="Los Angeles"/>
    <x v="1"/>
    <n v="90049"/>
    <x v="1"/>
    <s v="TEC-AC-10004568"/>
    <x v="2"/>
    <s v="Accessories"/>
    <s v="Maxell LTO Ultrium - 800 GB"/>
    <x v="1771"/>
    <n v="9"/>
    <n v="0"/>
    <x v="1885"/>
    <x v="0"/>
  </r>
  <r>
    <n v="2068"/>
    <s v="CA-2016-106439"/>
    <x v="656"/>
    <d v="2016-11-04T00:00:00"/>
    <s v="Standard Class"/>
    <x v="55"/>
    <x v="55"/>
    <x v="1"/>
    <s v="United States"/>
    <s v="Los Angeles"/>
    <x v="1"/>
    <n v="90049"/>
    <x v="1"/>
    <s v="OFF-AR-10001419"/>
    <x v="1"/>
    <s v="Art"/>
    <s v="Newell 325"/>
    <x v="714"/>
    <n v="3"/>
    <n v="0"/>
    <x v="1886"/>
    <x v="0"/>
  </r>
  <r>
    <n v="2069"/>
    <s v="CA-2017-133452"/>
    <x v="657"/>
    <d v="2017-04-19T00:00:00"/>
    <s v="Standard Class"/>
    <x v="233"/>
    <x v="233"/>
    <x v="0"/>
    <s v="United States"/>
    <s v="Pomona"/>
    <x v="1"/>
    <n v="91767"/>
    <x v="1"/>
    <s v="TEC-AC-10002800"/>
    <x v="2"/>
    <s v="Accessories"/>
    <s v="Plantronics Audio 478 Stereo USB Headset"/>
    <x v="1772"/>
    <n v="4"/>
    <n v="0"/>
    <x v="1887"/>
    <x v="0"/>
  </r>
  <r>
    <n v="2070"/>
    <s v="CA-2017-133452"/>
    <x v="657"/>
    <d v="2017-04-19T00:00:00"/>
    <s v="Standard Class"/>
    <x v="233"/>
    <x v="233"/>
    <x v="0"/>
    <s v="United States"/>
    <s v="Pomona"/>
    <x v="1"/>
    <n v="91767"/>
    <x v="1"/>
    <s v="FUR-TA-10003954"/>
    <x v="0"/>
    <s v="Tables"/>
    <s v="Hon 94000 Series Round Tables"/>
    <x v="1773"/>
    <n v="3"/>
    <n v="0.2"/>
    <x v="1888"/>
    <x v="0"/>
  </r>
  <r>
    <n v="2071"/>
    <s v="CA-2018-146521"/>
    <x v="658"/>
    <d v="2018-07-23T00:00:00"/>
    <s v="Second Class"/>
    <x v="566"/>
    <x v="566"/>
    <x v="1"/>
    <s v="United States"/>
    <s v="Philadelphia"/>
    <x v="9"/>
    <n v="19134"/>
    <x v="3"/>
    <s v="OFF-BI-10000301"/>
    <x v="1"/>
    <s v="Binders"/>
    <s v="GBC Instant Report Kit"/>
    <x v="1774"/>
    <n v="1"/>
    <n v="0.7"/>
    <x v="1889"/>
    <x v="0"/>
  </r>
  <r>
    <n v="2072"/>
    <s v="US-2019-110996"/>
    <x v="225"/>
    <d v="2019-11-25T00:00:00"/>
    <s v="Standard Class"/>
    <x v="567"/>
    <x v="567"/>
    <x v="0"/>
    <s v="United States"/>
    <s v="Ontario"/>
    <x v="1"/>
    <n v="91761"/>
    <x v="1"/>
    <s v="FUR-CH-10003956"/>
    <x v="0"/>
    <s v="Chairs"/>
    <s v="Novimex High-Tech Fabric Mesh Task Chair"/>
    <x v="514"/>
    <n v="5"/>
    <n v="0.2"/>
    <x v="1890"/>
    <x v="0"/>
  </r>
  <r>
    <n v="2073"/>
    <s v="CA-2018-129693"/>
    <x v="491"/>
    <d v="2018-12-02T00:00:00"/>
    <s v="Standard Class"/>
    <x v="568"/>
    <x v="568"/>
    <x v="1"/>
    <s v="United States"/>
    <s v="Seattle"/>
    <x v="4"/>
    <n v="98105"/>
    <x v="1"/>
    <s v="OFF-BI-10002954"/>
    <x v="1"/>
    <s v="Binders"/>
    <s v="Newell 3-Hole Punched Plastic Slotted Magazine Holders for Binders"/>
    <x v="1775"/>
    <n v="2"/>
    <n v="0.2"/>
    <x v="1891"/>
    <x v="0"/>
  </r>
  <r>
    <n v="2074"/>
    <s v="CA-2019-122504"/>
    <x v="659"/>
    <d v="2019-11-12T00:00:00"/>
    <s v="Second Class"/>
    <x v="489"/>
    <x v="489"/>
    <x v="2"/>
    <s v="United States"/>
    <s v="Brentwood"/>
    <x v="1"/>
    <n v="94513"/>
    <x v="1"/>
    <s v="TEC-AC-10003289"/>
    <x v="2"/>
    <s v="Accessories"/>
    <s v="Anker Ultra-Slim Mini Bluetooth 3.0 Wireless Keyboard"/>
    <x v="1543"/>
    <n v="3"/>
    <n v="0"/>
    <x v="1892"/>
    <x v="1"/>
  </r>
  <r>
    <n v="2075"/>
    <s v="CA-2019-122504"/>
    <x v="659"/>
    <d v="2019-11-12T00:00:00"/>
    <s v="Second Class"/>
    <x v="489"/>
    <x v="489"/>
    <x v="2"/>
    <s v="United States"/>
    <s v="Brentwood"/>
    <x v="1"/>
    <n v="94513"/>
    <x v="1"/>
    <s v="TEC-PH-10002468"/>
    <x v="2"/>
    <s v="Phones"/>
    <s v="Plantronics CS 50-USB - headset - Convertible, Monaural"/>
    <x v="1776"/>
    <n v="7"/>
    <n v="0.2"/>
    <x v="1893"/>
    <x v="1"/>
  </r>
  <r>
    <n v="2076"/>
    <s v="CA-2016-131051"/>
    <x v="588"/>
    <d v="2016-12-05T00:00:00"/>
    <s v="Standard Class"/>
    <x v="309"/>
    <x v="309"/>
    <x v="0"/>
    <s v="United States"/>
    <s v="San Francisco"/>
    <x v="1"/>
    <n v="94122"/>
    <x v="1"/>
    <s v="FUR-FU-10001861"/>
    <x v="0"/>
    <s v="Furnishings"/>
    <s v="Floodlight Indoor Halogen Bulbs, 1 Bulb per Pack, 60 Watts"/>
    <x v="1777"/>
    <n v="3"/>
    <n v="0"/>
    <x v="1894"/>
    <x v="0"/>
  </r>
  <r>
    <n v="2077"/>
    <s v="CA-2019-140676"/>
    <x v="510"/>
    <d v="2019-09-15T00:00:00"/>
    <s v="First Class"/>
    <x v="569"/>
    <x v="569"/>
    <x v="0"/>
    <s v="United States"/>
    <s v="Baltimore"/>
    <x v="39"/>
    <n v="21215"/>
    <x v="3"/>
    <s v="OFF-PA-10004082"/>
    <x v="1"/>
    <s v="Paper"/>
    <s v="Adams Telephone Message Book w/Frequently-Called Numbers Space, 400 Messages per Book"/>
    <x v="1778"/>
    <n v="5"/>
    <n v="0"/>
    <x v="1895"/>
    <x v="0"/>
  </r>
  <r>
    <n v="2078"/>
    <s v="CA-2019-140676"/>
    <x v="510"/>
    <d v="2019-09-15T00:00:00"/>
    <s v="First Class"/>
    <x v="569"/>
    <x v="569"/>
    <x v="0"/>
    <s v="United States"/>
    <s v="Baltimore"/>
    <x v="39"/>
    <n v="21215"/>
    <x v="3"/>
    <s v="OFF-AP-10000358"/>
    <x v="1"/>
    <s v="Appliances"/>
    <s v="Fellowes Basic Home/Office Series Surge Protectors"/>
    <x v="1779"/>
    <n v="7"/>
    <n v="0"/>
    <x v="1896"/>
    <x v="0"/>
  </r>
  <r>
    <n v="2079"/>
    <s v="CA-2019-140676"/>
    <x v="510"/>
    <d v="2019-09-15T00:00:00"/>
    <s v="First Class"/>
    <x v="569"/>
    <x v="569"/>
    <x v="0"/>
    <s v="United States"/>
    <s v="Baltimore"/>
    <x v="39"/>
    <n v="21215"/>
    <x v="3"/>
    <s v="OFF-PA-10004243"/>
    <x v="1"/>
    <s v="Paper"/>
    <s v="Xerox 1939"/>
    <x v="453"/>
    <n v="5"/>
    <n v="0"/>
    <x v="464"/>
    <x v="0"/>
  </r>
  <r>
    <n v="2080"/>
    <s v="CA-2017-120103"/>
    <x v="100"/>
    <d v="2017-12-29T00:00:00"/>
    <s v="Standard Class"/>
    <x v="333"/>
    <x v="333"/>
    <x v="0"/>
    <s v="United States"/>
    <s v="Phoenix"/>
    <x v="16"/>
    <n v="85023"/>
    <x v="1"/>
    <s v="OFF-PA-10001295"/>
    <x v="1"/>
    <s v="Paper"/>
    <s v="Computer Printout Paper with Letter-Trim Perforations"/>
    <x v="1780"/>
    <n v="7"/>
    <n v="0.2"/>
    <x v="1897"/>
    <x v="0"/>
  </r>
  <r>
    <n v="2081"/>
    <s v="CA-2017-120103"/>
    <x v="100"/>
    <d v="2017-12-29T00:00:00"/>
    <s v="Standard Class"/>
    <x v="333"/>
    <x v="333"/>
    <x v="0"/>
    <s v="United States"/>
    <s v="Phoenix"/>
    <x v="16"/>
    <n v="85023"/>
    <x v="1"/>
    <s v="TEC-PH-10002170"/>
    <x v="2"/>
    <s v="Phones"/>
    <s v="ClearSounds CSC500 Amplified Spirit Phone Corded phone"/>
    <x v="1781"/>
    <n v="2"/>
    <n v="0.2"/>
    <x v="1898"/>
    <x v="0"/>
  </r>
  <r>
    <n v="2082"/>
    <s v="CA-2017-120103"/>
    <x v="100"/>
    <d v="2017-12-29T00:00:00"/>
    <s v="Standard Class"/>
    <x v="333"/>
    <x v="333"/>
    <x v="0"/>
    <s v="United States"/>
    <s v="Phoenix"/>
    <x v="16"/>
    <n v="85023"/>
    <x v="1"/>
    <s v="FUR-FU-10002885"/>
    <x v="0"/>
    <s v="Furnishings"/>
    <s v="Magna Visual Magnetic Picture Hangers"/>
    <x v="326"/>
    <n v="2"/>
    <n v="0.2"/>
    <x v="1899"/>
    <x v="0"/>
  </r>
  <r>
    <n v="2083"/>
    <s v="CA-2019-104647"/>
    <x v="660"/>
    <d v="2019-03-01T00:00:00"/>
    <s v="Standard Class"/>
    <x v="242"/>
    <x v="242"/>
    <x v="0"/>
    <s v="United States"/>
    <s v="Los Angeles"/>
    <x v="1"/>
    <n v="90008"/>
    <x v="1"/>
    <s v="OFF-PA-10002870"/>
    <x v="1"/>
    <s v="Paper"/>
    <s v="Ampad Phone Message Book, Recycled, 400 Message Capacity, 5 ¾” x 11”"/>
    <x v="782"/>
    <n v="6"/>
    <n v="0"/>
    <x v="1900"/>
    <x v="0"/>
  </r>
  <r>
    <n v="2084"/>
    <s v="CA-2016-110352"/>
    <x v="533"/>
    <d v="2016-11-29T00:00:00"/>
    <s v="Standard Class"/>
    <x v="525"/>
    <x v="525"/>
    <x v="2"/>
    <s v="United States"/>
    <s v="Houston"/>
    <x v="5"/>
    <n v="77036"/>
    <x v="2"/>
    <s v="OFF-LA-10003923"/>
    <x v="1"/>
    <s v="Labels"/>
    <s v="Alphabetical Labels for Top Tab Filing"/>
    <x v="208"/>
    <n v="2"/>
    <n v="0.2"/>
    <x v="210"/>
    <x v="0"/>
  </r>
  <r>
    <n v="2085"/>
    <s v="CA-2018-140501"/>
    <x v="661"/>
    <d v="2018-06-28T00:00:00"/>
    <s v="Standard Class"/>
    <x v="5"/>
    <x v="5"/>
    <x v="0"/>
    <s v="United States"/>
    <s v="New York City"/>
    <x v="15"/>
    <n v="10009"/>
    <x v="3"/>
    <s v="OFF-LA-10003510"/>
    <x v="1"/>
    <s v="Labels"/>
    <s v="Avery 4027 File Folder Labels for Dot Matrix Printers, 5000 Labels per Box, White"/>
    <x v="1176"/>
    <n v="4"/>
    <n v="0"/>
    <x v="1221"/>
    <x v="0"/>
  </r>
  <r>
    <n v="2086"/>
    <s v="CA-2018-140501"/>
    <x v="661"/>
    <d v="2018-06-28T00:00:00"/>
    <s v="Standard Class"/>
    <x v="5"/>
    <x v="5"/>
    <x v="0"/>
    <s v="United States"/>
    <s v="New York City"/>
    <x v="15"/>
    <n v="10009"/>
    <x v="3"/>
    <s v="OFF-LA-10000248"/>
    <x v="1"/>
    <s v="Labels"/>
    <s v="Avery 52"/>
    <x v="1782"/>
    <n v="5"/>
    <n v="0"/>
    <x v="1901"/>
    <x v="0"/>
  </r>
  <r>
    <n v="2087"/>
    <s v="CA-2018-140501"/>
    <x v="661"/>
    <d v="2018-06-28T00:00:00"/>
    <s v="Standard Class"/>
    <x v="5"/>
    <x v="5"/>
    <x v="0"/>
    <s v="United States"/>
    <s v="New York City"/>
    <x v="15"/>
    <n v="10009"/>
    <x v="3"/>
    <s v="OFF-ST-10000060"/>
    <x v="1"/>
    <s v="Storage"/>
    <s v="Fellowes Bankers Box Staxonsteel Drawer File/Stacking System"/>
    <x v="1783"/>
    <n v="5"/>
    <n v="0"/>
    <x v="1902"/>
    <x v="0"/>
  </r>
  <r>
    <n v="2088"/>
    <s v="CA-2018-140501"/>
    <x v="661"/>
    <d v="2018-06-28T00:00:00"/>
    <s v="Standard Class"/>
    <x v="5"/>
    <x v="5"/>
    <x v="0"/>
    <s v="United States"/>
    <s v="New York City"/>
    <x v="15"/>
    <n v="10009"/>
    <x v="3"/>
    <s v="OFF-PA-10003129"/>
    <x v="1"/>
    <s v="Paper"/>
    <s v="Tops White Computer Printout Paper"/>
    <x v="64"/>
    <n v="3"/>
    <n v="0"/>
    <x v="64"/>
    <x v="0"/>
  </r>
  <r>
    <n v="2089"/>
    <s v="CA-2018-140501"/>
    <x v="661"/>
    <d v="2018-06-28T00:00:00"/>
    <s v="Standard Class"/>
    <x v="5"/>
    <x v="5"/>
    <x v="0"/>
    <s v="United States"/>
    <s v="New York City"/>
    <x v="15"/>
    <n v="10009"/>
    <x v="3"/>
    <s v="OFF-FA-10004076"/>
    <x v="1"/>
    <s v="Fasteners"/>
    <s v="Translucent Push Pins by OIC"/>
    <x v="536"/>
    <n v="2"/>
    <n v="0"/>
    <x v="1903"/>
    <x v="0"/>
  </r>
  <r>
    <n v="2090"/>
    <s v="CA-2017-139290"/>
    <x v="662"/>
    <d v="2017-10-30T00:00:00"/>
    <s v="Standard Class"/>
    <x v="199"/>
    <x v="199"/>
    <x v="1"/>
    <s v="United States"/>
    <s v="Rancho Cucamonga"/>
    <x v="1"/>
    <n v="91730"/>
    <x v="1"/>
    <s v="OFF-LA-10004008"/>
    <x v="1"/>
    <s v="Labels"/>
    <s v="Avery 507"/>
    <x v="1784"/>
    <n v="2"/>
    <n v="0"/>
    <x v="1904"/>
    <x v="0"/>
  </r>
  <r>
    <n v="2091"/>
    <s v="CA-2019-166142"/>
    <x v="663"/>
    <d v="2019-07-19T00:00:00"/>
    <s v="Standard Class"/>
    <x v="570"/>
    <x v="570"/>
    <x v="0"/>
    <s v="United States"/>
    <s v="Wilmington"/>
    <x v="13"/>
    <n v="19805"/>
    <x v="3"/>
    <s v="OFF-BI-10004094"/>
    <x v="1"/>
    <s v="Binders"/>
    <s v="GBC Standard Plastic Binding Systems Combs"/>
    <x v="1785"/>
    <n v="3"/>
    <n v="0"/>
    <x v="1905"/>
    <x v="1"/>
  </r>
  <r>
    <n v="2092"/>
    <s v="CA-2019-166142"/>
    <x v="663"/>
    <d v="2019-07-19T00:00:00"/>
    <s v="Standard Class"/>
    <x v="570"/>
    <x v="570"/>
    <x v="0"/>
    <s v="United States"/>
    <s v="Wilmington"/>
    <x v="13"/>
    <n v="19805"/>
    <x v="3"/>
    <s v="FUR-TA-10004607"/>
    <x v="0"/>
    <s v="Tables"/>
    <s v="Hon 2111 Invitation Series Straight Table"/>
    <x v="1786"/>
    <n v="3"/>
    <n v="0.3"/>
    <x v="1906"/>
    <x v="1"/>
  </r>
  <r>
    <n v="2093"/>
    <s v="CA-2016-145926"/>
    <x v="664"/>
    <d v="2016-11-21T00:00:00"/>
    <s v="Standard Class"/>
    <x v="88"/>
    <x v="88"/>
    <x v="2"/>
    <s v="United States"/>
    <s v="Moorhead"/>
    <x v="11"/>
    <n v="56560"/>
    <x v="2"/>
    <s v="FUR-CH-10004289"/>
    <x v="0"/>
    <s v="Chairs"/>
    <s v="Global Super Steno Chair"/>
    <x v="1787"/>
    <n v="5"/>
    <n v="0"/>
    <x v="1907"/>
    <x v="0"/>
  </r>
  <r>
    <n v="2094"/>
    <s v="CA-2017-149678"/>
    <x v="657"/>
    <d v="2017-04-15T00:00:00"/>
    <s v="Second Class"/>
    <x v="497"/>
    <x v="497"/>
    <x v="0"/>
    <s v="United States"/>
    <s v="Farmington"/>
    <x v="27"/>
    <n v="87401"/>
    <x v="1"/>
    <s v="OFF-SU-10004498"/>
    <x v="1"/>
    <s v="Supplies"/>
    <s v="Martin-Yale Premier Letter Opener"/>
    <x v="1788"/>
    <n v="1"/>
    <n v="0"/>
    <x v="1908"/>
    <x v="0"/>
  </r>
  <r>
    <n v="2095"/>
    <s v="US-2017-164357"/>
    <x v="665"/>
    <d v="2017-11-29T00:00:00"/>
    <s v="Standard Class"/>
    <x v="11"/>
    <x v="11"/>
    <x v="0"/>
    <s v="United States"/>
    <s v="Wilmington"/>
    <x v="3"/>
    <n v="28403"/>
    <x v="0"/>
    <s v="OFF-AR-10001177"/>
    <x v="1"/>
    <s v="Art"/>
    <s v="Newell 349"/>
    <x v="1332"/>
    <n v="5"/>
    <n v="0.2"/>
    <x v="1909"/>
    <x v="0"/>
  </r>
  <r>
    <n v="2096"/>
    <s v="US-2018-146570"/>
    <x v="666"/>
    <d v="2018-05-20T00:00:00"/>
    <s v="Standard Class"/>
    <x v="17"/>
    <x v="17"/>
    <x v="2"/>
    <s v="United States"/>
    <s v="Jackson"/>
    <x v="35"/>
    <n v="39212"/>
    <x v="0"/>
    <s v="OFF-BI-10001718"/>
    <x v="1"/>
    <s v="Binders"/>
    <s v="GBC DocuBind P50 Personal Binding Machine"/>
    <x v="1789"/>
    <n v="8"/>
    <n v="0"/>
    <x v="1910"/>
    <x v="0"/>
  </r>
  <r>
    <n v="2097"/>
    <s v="US-2018-146570"/>
    <x v="666"/>
    <d v="2018-05-20T00:00:00"/>
    <s v="Standard Class"/>
    <x v="17"/>
    <x v="17"/>
    <x v="2"/>
    <s v="United States"/>
    <s v="Jackson"/>
    <x v="35"/>
    <n v="39212"/>
    <x v="0"/>
    <s v="OFF-AR-10004602"/>
    <x v="1"/>
    <s v="Art"/>
    <s v="Boston KS Multi-Size Manual Pencil Sharpener"/>
    <x v="1377"/>
    <n v="4"/>
    <n v="0"/>
    <x v="1911"/>
    <x v="0"/>
  </r>
  <r>
    <n v="2098"/>
    <s v="US-2018-146570"/>
    <x v="666"/>
    <d v="2018-05-20T00:00:00"/>
    <s v="Standard Class"/>
    <x v="17"/>
    <x v="17"/>
    <x v="2"/>
    <s v="United States"/>
    <s v="Jackson"/>
    <x v="35"/>
    <n v="39212"/>
    <x v="0"/>
    <s v="OFF-AR-10003856"/>
    <x v="1"/>
    <s v="Art"/>
    <s v="Newell 344"/>
    <x v="484"/>
    <n v="3"/>
    <n v="0"/>
    <x v="495"/>
    <x v="0"/>
  </r>
  <r>
    <n v="2099"/>
    <s v="CA-2019-124401"/>
    <x v="210"/>
    <d v="2019-09-12T00:00:00"/>
    <s v="Standard Class"/>
    <x v="76"/>
    <x v="76"/>
    <x v="0"/>
    <s v="United States"/>
    <s v="Portland"/>
    <x v="21"/>
    <n v="97206"/>
    <x v="1"/>
    <s v="OFF-ST-10000649"/>
    <x v="1"/>
    <s v="Storage"/>
    <s v="Hanging Personal Folder File"/>
    <x v="1023"/>
    <n v="3"/>
    <n v="0.2"/>
    <x v="1912"/>
    <x v="1"/>
  </r>
  <r>
    <n v="2100"/>
    <s v="CA-2019-124401"/>
    <x v="210"/>
    <d v="2019-09-12T00:00:00"/>
    <s v="Standard Class"/>
    <x v="76"/>
    <x v="76"/>
    <x v="0"/>
    <s v="United States"/>
    <s v="Portland"/>
    <x v="21"/>
    <n v="97206"/>
    <x v="1"/>
    <s v="TEC-AC-10002926"/>
    <x v="2"/>
    <s v="Accessories"/>
    <s v="Logitech Wireless Marathon Mouse M705"/>
    <x v="1790"/>
    <n v="7"/>
    <n v="0.2"/>
    <x v="1913"/>
    <x v="1"/>
  </r>
  <r>
    <n v="2101"/>
    <s v="US-2016-140116"/>
    <x v="418"/>
    <d v="2016-03-17T00:00:00"/>
    <s v="Standard Class"/>
    <x v="409"/>
    <x v="409"/>
    <x v="0"/>
    <s v="United States"/>
    <s v="Denver"/>
    <x v="22"/>
    <n v="80219"/>
    <x v="1"/>
    <s v="OFF-ST-10000078"/>
    <x v="1"/>
    <s v="Storage"/>
    <s v="Tennsco 6- and 18-Compartment Lockers"/>
    <x v="1791"/>
    <n v="3"/>
    <n v="0.2"/>
    <x v="1914"/>
    <x v="0"/>
  </r>
  <r>
    <n v="2102"/>
    <s v="US-2016-140116"/>
    <x v="418"/>
    <d v="2016-03-17T00:00:00"/>
    <s v="Standard Class"/>
    <x v="409"/>
    <x v="409"/>
    <x v="0"/>
    <s v="United States"/>
    <s v="Denver"/>
    <x v="22"/>
    <n v="80219"/>
    <x v="1"/>
    <s v="OFF-AR-10001044"/>
    <x v="1"/>
    <s v="Art"/>
    <s v="BOSTON Ranger #55 Pencil Sharpener, Black"/>
    <x v="1792"/>
    <n v="4"/>
    <n v="0.2"/>
    <x v="1915"/>
    <x v="0"/>
  </r>
  <r>
    <n v="2103"/>
    <s v="CA-2016-123295"/>
    <x v="667"/>
    <d v="2016-07-18T00:00:00"/>
    <s v="Same Day"/>
    <x v="571"/>
    <x v="571"/>
    <x v="2"/>
    <s v="United States"/>
    <s v="Tucson"/>
    <x v="16"/>
    <n v="85705"/>
    <x v="1"/>
    <s v="FUR-CH-10002372"/>
    <x v="0"/>
    <s v="Chairs"/>
    <s v="Office Star - Ergonomically Designed Knee Chair"/>
    <x v="1793"/>
    <n v="4"/>
    <n v="0.2"/>
    <x v="1916"/>
    <x v="0"/>
  </r>
  <r>
    <n v="2104"/>
    <s v="CA-2019-167101"/>
    <x v="668"/>
    <d v="2019-03-28T00:00:00"/>
    <s v="Second Class"/>
    <x v="312"/>
    <x v="312"/>
    <x v="1"/>
    <s v="United States"/>
    <s v="New York City"/>
    <x v="15"/>
    <n v="10009"/>
    <x v="3"/>
    <s v="OFF-PA-10000357"/>
    <x v="1"/>
    <s v="Paper"/>
    <s v="Xerox 1888"/>
    <x v="1794"/>
    <n v="4"/>
    <n v="0"/>
    <x v="1917"/>
    <x v="0"/>
  </r>
  <r>
    <n v="2105"/>
    <s v="CA-2019-167101"/>
    <x v="668"/>
    <d v="2019-03-28T00:00:00"/>
    <s v="Second Class"/>
    <x v="312"/>
    <x v="312"/>
    <x v="1"/>
    <s v="United States"/>
    <s v="New York City"/>
    <x v="15"/>
    <n v="10009"/>
    <x v="3"/>
    <s v="TEC-AC-10001266"/>
    <x v="2"/>
    <s v="Accessories"/>
    <s v="Memorex Micro Travel Drive 8 GB"/>
    <x v="1795"/>
    <n v="2"/>
    <n v="0"/>
    <x v="1918"/>
    <x v="0"/>
  </r>
  <r>
    <n v="2106"/>
    <s v="US-2016-167633"/>
    <x v="587"/>
    <d v="2016-10-05T00:00:00"/>
    <s v="Standard Class"/>
    <x v="572"/>
    <x v="572"/>
    <x v="0"/>
    <s v="United States"/>
    <s v="Boynton Beach"/>
    <x v="2"/>
    <n v="33437"/>
    <x v="0"/>
    <s v="OFF-PA-10004888"/>
    <x v="1"/>
    <s v="Paper"/>
    <s v="Xerox 217"/>
    <x v="12"/>
    <n v="3"/>
    <n v="0.2"/>
    <x v="12"/>
    <x v="0"/>
  </r>
  <r>
    <n v="2107"/>
    <s v="US-2016-152723"/>
    <x v="467"/>
    <d v="2016-09-26T00:00:00"/>
    <s v="Same Day"/>
    <x v="428"/>
    <x v="428"/>
    <x v="1"/>
    <s v="United States"/>
    <s v="Mesquite"/>
    <x v="5"/>
    <n v="75150"/>
    <x v="2"/>
    <s v="OFF-BI-10003460"/>
    <x v="1"/>
    <s v="Binders"/>
    <s v="Acco 3-Hole Punch"/>
    <x v="1796"/>
    <n v="1"/>
    <n v="0.8"/>
    <x v="1919"/>
    <x v="0"/>
  </r>
  <r>
    <n v="2108"/>
    <s v="CA-2017-164882"/>
    <x v="89"/>
    <d v="2017-10-31T00:00:00"/>
    <s v="Same Day"/>
    <x v="65"/>
    <x v="65"/>
    <x v="0"/>
    <s v="United States"/>
    <s v="Redlands"/>
    <x v="1"/>
    <n v="92374"/>
    <x v="1"/>
    <s v="OFF-PA-10000157"/>
    <x v="1"/>
    <s v="Paper"/>
    <s v="Xerox 191"/>
    <x v="1024"/>
    <n v="1"/>
    <n v="0"/>
    <x v="1920"/>
    <x v="1"/>
  </r>
  <r>
    <n v="2109"/>
    <s v="CA-2017-164882"/>
    <x v="89"/>
    <d v="2017-10-31T00:00:00"/>
    <s v="Same Day"/>
    <x v="65"/>
    <x v="65"/>
    <x v="0"/>
    <s v="United States"/>
    <s v="Redlands"/>
    <x v="1"/>
    <n v="92374"/>
    <x v="1"/>
    <s v="OFF-BI-10004519"/>
    <x v="1"/>
    <s v="Binders"/>
    <s v="GBC DocuBind P100 Manual Binding Machine"/>
    <x v="1115"/>
    <n v="3"/>
    <n v="0.2"/>
    <x v="1155"/>
    <x v="1"/>
  </r>
  <r>
    <n v="2110"/>
    <s v="CA-2017-164882"/>
    <x v="89"/>
    <d v="2017-10-31T00:00:00"/>
    <s v="Same Day"/>
    <x v="65"/>
    <x v="65"/>
    <x v="0"/>
    <s v="United States"/>
    <s v="Redlands"/>
    <x v="1"/>
    <n v="92374"/>
    <x v="1"/>
    <s v="OFF-AR-10004272"/>
    <x v="1"/>
    <s v="Art"/>
    <s v="Newell 308"/>
    <x v="1325"/>
    <n v="3"/>
    <n v="0"/>
    <x v="1921"/>
    <x v="1"/>
  </r>
  <r>
    <n v="2111"/>
    <s v="CA-2017-164882"/>
    <x v="89"/>
    <d v="2017-10-31T00:00:00"/>
    <s v="Same Day"/>
    <x v="65"/>
    <x v="65"/>
    <x v="0"/>
    <s v="United States"/>
    <s v="Redlands"/>
    <x v="1"/>
    <n v="92374"/>
    <x v="1"/>
    <s v="OFF-FA-10000585"/>
    <x v="1"/>
    <s v="Fasteners"/>
    <s v="OIC Bulk Pack Metal Binder Clips"/>
    <x v="1797"/>
    <n v="5"/>
    <n v="0"/>
    <x v="1922"/>
    <x v="1"/>
  </r>
  <r>
    <n v="2112"/>
    <s v="CA-2017-164882"/>
    <x v="89"/>
    <d v="2017-10-31T00:00:00"/>
    <s v="Same Day"/>
    <x v="65"/>
    <x v="65"/>
    <x v="0"/>
    <s v="United States"/>
    <s v="Redlands"/>
    <x v="1"/>
    <n v="92374"/>
    <x v="1"/>
    <s v="FUR-CH-10004218"/>
    <x v="0"/>
    <s v="Chairs"/>
    <s v="Global Fabric Manager's Chair, Dark Gray"/>
    <x v="831"/>
    <n v="4"/>
    <n v="0.2"/>
    <x v="1923"/>
    <x v="1"/>
  </r>
  <r>
    <n v="2113"/>
    <s v="CA-2017-164882"/>
    <x v="89"/>
    <d v="2017-10-31T00:00:00"/>
    <s v="Same Day"/>
    <x v="65"/>
    <x v="65"/>
    <x v="0"/>
    <s v="United States"/>
    <s v="Redlands"/>
    <x v="1"/>
    <n v="92374"/>
    <x v="1"/>
    <s v="OFF-SU-10004231"/>
    <x v="1"/>
    <s v="Supplies"/>
    <s v="Acme Tagit Stainless Steel Antibacterial Scissors"/>
    <x v="1286"/>
    <n v="3"/>
    <n v="0"/>
    <x v="1924"/>
    <x v="1"/>
  </r>
  <r>
    <n v="2114"/>
    <s v="CA-2017-164882"/>
    <x v="89"/>
    <d v="2017-10-31T00:00:00"/>
    <s v="Same Day"/>
    <x v="65"/>
    <x v="65"/>
    <x v="0"/>
    <s v="United States"/>
    <s v="Redlands"/>
    <x v="1"/>
    <n v="92374"/>
    <x v="1"/>
    <s v="TEC-PH-10001578"/>
    <x v="2"/>
    <s v="Phones"/>
    <s v="Polycom SoundStation2 EX Conference phone"/>
    <x v="1798"/>
    <n v="4"/>
    <n v="0.2"/>
    <x v="1925"/>
    <x v="1"/>
  </r>
  <r>
    <n v="2115"/>
    <s v="CA-2017-164882"/>
    <x v="89"/>
    <d v="2017-10-31T00:00:00"/>
    <s v="Same Day"/>
    <x v="65"/>
    <x v="65"/>
    <x v="0"/>
    <s v="United States"/>
    <s v="Redlands"/>
    <x v="1"/>
    <n v="92374"/>
    <x v="1"/>
    <s v="OFF-ST-10003638"/>
    <x v="1"/>
    <s v="Storage"/>
    <s v="Mobile Personal File Cube"/>
    <x v="1799"/>
    <n v="2"/>
    <n v="0"/>
    <x v="1926"/>
    <x v="1"/>
  </r>
  <r>
    <n v="2116"/>
    <s v="CA-2017-164882"/>
    <x v="89"/>
    <d v="2017-10-31T00:00:00"/>
    <s v="Same Day"/>
    <x v="65"/>
    <x v="65"/>
    <x v="0"/>
    <s v="United States"/>
    <s v="Redlands"/>
    <x v="1"/>
    <n v="92374"/>
    <x v="1"/>
    <s v="FUR-BO-10002213"/>
    <x v="0"/>
    <s v="Bookcases"/>
    <s v="DMI Eclipse Executive Suite Bookcases"/>
    <x v="1800"/>
    <n v="1"/>
    <n v="0.15"/>
    <x v="1927"/>
    <x v="1"/>
  </r>
  <r>
    <n v="2117"/>
    <s v="CA-2017-159786"/>
    <x v="88"/>
    <d v="2017-10-17T00:00:00"/>
    <s v="Second Class"/>
    <x v="343"/>
    <x v="343"/>
    <x v="0"/>
    <s v="United States"/>
    <s v="Rochester"/>
    <x v="15"/>
    <n v="14609"/>
    <x v="3"/>
    <s v="FUR-TA-10001307"/>
    <x v="0"/>
    <s v="Tables"/>
    <s v="SAFCO PlanMaster Heigh-Adjustable Drafting Table Base, 43w x 30d x 30-37h, Black"/>
    <x v="1801"/>
    <n v="1"/>
    <n v="0.4"/>
    <x v="1928"/>
    <x v="0"/>
  </r>
  <r>
    <n v="2118"/>
    <s v="CA-2018-130267"/>
    <x v="251"/>
    <d v="2018-09-23T00:00:00"/>
    <s v="Standard Class"/>
    <x v="573"/>
    <x v="573"/>
    <x v="0"/>
    <s v="United States"/>
    <s v="Stockton"/>
    <x v="1"/>
    <n v="95207"/>
    <x v="1"/>
    <s v="OFF-PA-10002222"/>
    <x v="1"/>
    <s v="Paper"/>
    <s v="Xerox Color Copier Paper, 11&quot; x 17&quot;, Ream"/>
    <x v="1802"/>
    <n v="7"/>
    <n v="0"/>
    <x v="1929"/>
    <x v="0"/>
  </r>
  <r>
    <n v="2119"/>
    <s v="CA-2019-155460"/>
    <x v="669"/>
    <d v="2019-04-15T00:00:00"/>
    <s v="First Class"/>
    <x v="338"/>
    <x v="338"/>
    <x v="1"/>
    <s v="United States"/>
    <s v="Seattle"/>
    <x v="4"/>
    <n v="98105"/>
    <x v="1"/>
    <s v="OFF-PA-10002479"/>
    <x v="1"/>
    <s v="Paper"/>
    <s v="Xerox 4200 Series MultiUse Premium Copy Paper (20Lb. and 84 Bright)"/>
    <x v="267"/>
    <n v="1"/>
    <n v="0"/>
    <x v="1930"/>
    <x v="0"/>
  </r>
  <r>
    <n v="2120"/>
    <s v="CA-2019-155460"/>
    <x v="669"/>
    <d v="2019-04-15T00:00:00"/>
    <s v="First Class"/>
    <x v="338"/>
    <x v="338"/>
    <x v="1"/>
    <s v="United States"/>
    <s v="Seattle"/>
    <x v="4"/>
    <n v="98105"/>
    <x v="1"/>
    <s v="OFF-BI-10003091"/>
    <x v="1"/>
    <s v="Binders"/>
    <s v="GBC DocuBind TL200 Manual Binding Machine"/>
    <x v="1658"/>
    <n v="5"/>
    <n v="0.2"/>
    <x v="1756"/>
    <x v="0"/>
  </r>
  <r>
    <n v="2121"/>
    <s v="US-2019-168690"/>
    <x v="363"/>
    <d v="2019-01-13T00:00:00"/>
    <s v="Standard Class"/>
    <x v="465"/>
    <x v="465"/>
    <x v="0"/>
    <s v="United States"/>
    <s v="Ormond Beach"/>
    <x v="2"/>
    <n v="32174"/>
    <x v="0"/>
    <s v="OFF-BI-10000145"/>
    <x v="1"/>
    <s v="Binders"/>
    <s v="Zipper Ring Binder Pockets"/>
    <x v="1803"/>
    <n v="3"/>
    <n v="0.7"/>
    <x v="1931"/>
    <x v="0"/>
  </r>
  <r>
    <n v="2122"/>
    <s v="CA-2019-158246"/>
    <x v="45"/>
    <d v="2019-11-11T00:00:00"/>
    <s v="First Class"/>
    <x v="80"/>
    <x v="80"/>
    <x v="1"/>
    <s v="United States"/>
    <s v="Sunnyvale"/>
    <x v="1"/>
    <n v="94086"/>
    <x v="1"/>
    <s v="FUR-CH-10003061"/>
    <x v="0"/>
    <s v="Chairs"/>
    <s v="Global Leather Task Chair, Black"/>
    <x v="1804"/>
    <n v="3"/>
    <n v="0.2"/>
    <x v="1932"/>
    <x v="0"/>
  </r>
  <r>
    <n v="2123"/>
    <s v="CA-2019-167381"/>
    <x v="585"/>
    <d v="2019-09-24T00:00:00"/>
    <s v="Second Class"/>
    <x v="382"/>
    <x v="382"/>
    <x v="2"/>
    <s v="United States"/>
    <s v="Lansing"/>
    <x v="12"/>
    <n v="48911"/>
    <x v="2"/>
    <s v="FUR-BO-10001972"/>
    <x v="0"/>
    <s v="Bookcases"/>
    <s v="O'Sullivan 4-Shelf Bookcase in Odessa Pine"/>
    <x v="1805"/>
    <n v="2"/>
    <n v="0"/>
    <x v="1933"/>
    <x v="0"/>
  </r>
  <r>
    <n v="2124"/>
    <s v="CA-2019-167381"/>
    <x v="585"/>
    <d v="2019-09-24T00:00:00"/>
    <s v="Second Class"/>
    <x v="382"/>
    <x v="382"/>
    <x v="2"/>
    <s v="United States"/>
    <s v="Lansing"/>
    <x v="12"/>
    <n v="48911"/>
    <x v="2"/>
    <s v="OFF-LA-10000134"/>
    <x v="1"/>
    <s v="Labels"/>
    <s v="Avery 511"/>
    <x v="1806"/>
    <n v="9"/>
    <n v="0"/>
    <x v="1934"/>
    <x v="0"/>
  </r>
  <r>
    <n v="2125"/>
    <s v="CA-2019-144862"/>
    <x v="96"/>
    <d v="2019-12-05T00:00:00"/>
    <s v="Standard Class"/>
    <x v="382"/>
    <x v="382"/>
    <x v="2"/>
    <s v="United States"/>
    <s v="Philadelphia"/>
    <x v="9"/>
    <n v="19143"/>
    <x v="3"/>
    <s v="OFF-EN-10003040"/>
    <x v="1"/>
    <s v="Envelopes"/>
    <s v="Quality Park Security Envelopes"/>
    <x v="1807"/>
    <n v="5"/>
    <n v="0.2"/>
    <x v="1935"/>
    <x v="0"/>
  </r>
  <r>
    <n v="2126"/>
    <s v="CA-2019-144862"/>
    <x v="96"/>
    <d v="2019-12-05T00:00:00"/>
    <s v="Standard Class"/>
    <x v="382"/>
    <x v="382"/>
    <x v="2"/>
    <s v="United States"/>
    <s v="Philadelphia"/>
    <x v="9"/>
    <n v="19143"/>
    <x v="3"/>
    <s v="TEC-PH-10000923"/>
    <x v="2"/>
    <s v="Phones"/>
    <s v="Belkin SportFit Armband For iPhone 5s/5c, Fuchsia"/>
    <x v="1581"/>
    <n v="7"/>
    <n v="0.4"/>
    <x v="1936"/>
    <x v="0"/>
  </r>
  <r>
    <n v="2127"/>
    <s v="CA-2016-126032"/>
    <x v="670"/>
    <d v="2016-06-28T00:00:00"/>
    <s v="Standard Class"/>
    <x v="574"/>
    <x v="574"/>
    <x v="0"/>
    <s v="United States"/>
    <s v="Philadelphia"/>
    <x v="9"/>
    <n v="19143"/>
    <x v="3"/>
    <s v="TEC-AC-10000158"/>
    <x v="2"/>
    <s v="Accessories"/>
    <s v="Sony 64GB Class 10 Micro SDHC R40 Memory Card"/>
    <x v="1808"/>
    <n v="3"/>
    <n v="0.2"/>
    <x v="1937"/>
    <x v="0"/>
  </r>
  <r>
    <n v="2128"/>
    <s v="CA-2017-134859"/>
    <x v="242"/>
    <d v="2017-10-09T00:00:00"/>
    <s v="Standard Class"/>
    <x v="451"/>
    <x v="451"/>
    <x v="2"/>
    <s v="United States"/>
    <s v="Philadelphia"/>
    <x v="9"/>
    <n v="19134"/>
    <x v="3"/>
    <s v="FUR-FU-10003623"/>
    <x v="0"/>
    <s v="Furnishings"/>
    <s v="DataProducts Ampli Magnifier Task Lamp, Black,"/>
    <x v="1809"/>
    <n v="3"/>
    <n v="0.2"/>
    <x v="1938"/>
    <x v="0"/>
  </r>
  <r>
    <n v="2129"/>
    <s v="CA-2017-134859"/>
    <x v="242"/>
    <d v="2017-10-09T00:00:00"/>
    <s v="Standard Class"/>
    <x v="451"/>
    <x v="451"/>
    <x v="2"/>
    <s v="United States"/>
    <s v="Philadelphia"/>
    <x v="9"/>
    <n v="19134"/>
    <x v="3"/>
    <s v="OFF-PA-10001293"/>
    <x v="1"/>
    <s v="Paper"/>
    <s v="Xerox 1946"/>
    <x v="561"/>
    <n v="4"/>
    <n v="0.2"/>
    <x v="570"/>
    <x v="0"/>
  </r>
  <r>
    <n v="2130"/>
    <s v="US-2016-114188"/>
    <x v="671"/>
    <d v="2016-05-22T00:00:00"/>
    <s v="Second Class"/>
    <x v="575"/>
    <x v="575"/>
    <x v="1"/>
    <s v="United States"/>
    <s v="Dover"/>
    <x v="38"/>
    <n v="3820"/>
    <x v="3"/>
    <s v="OFF-AP-10000124"/>
    <x v="1"/>
    <s v="Appliances"/>
    <s v="Acco 6 Outlet Guardian Basic Surge Suppressor"/>
    <x v="1810"/>
    <n v="4"/>
    <n v="0"/>
    <x v="1939"/>
    <x v="0"/>
  </r>
  <r>
    <n v="2131"/>
    <s v="US-2016-114188"/>
    <x v="671"/>
    <d v="2016-05-22T00:00:00"/>
    <s v="Second Class"/>
    <x v="575"/>
    <x v="575"/>
    <x v="1"/>
    <s v="United States"/>
    <s v="Dover"/>
    <x v="38"/>
    <n v="3820"/>
    <x v="3"/>
    <s v="OFF-AR-10004511"/>
    <x v="1"/>
    <s v="Art"/>
    <s v="Sanford Colorific Scented Colored Pencils, 12/Pack"/>
    <x v="1811"/>
    <n v="9"/>
    <n v="0"/>
    <x v="1940"/>
    <x v="0"/>
  </r>
  <r>
    <n v="2132"/>
    <s v="US-2016-114188"/>
    <x v="671"/>
    <d v="2016-05-22T00:00:00"/>
    <s v="Second Class"/>
    <x v="575"/>
    <x v="575"/>
    <x v="1"/>
    <s v="United States"/>
    <s v="Dover"/>
    <x v="38"/>
    <n v="3820"/>
    <x v="3"/>
    <s v="FUR-FU-10000076"/>
    <x v="0"/>
    <s v="Furnishings"/>
    <s v="24-Hour Round Wall Clock"/>
    <x v="395"/>
    <n v="7"/>
    <n v="0"/>
    <x v="1941"/>
    <x v="0"/>
  </r>
  <r>
    <n v="2133"/>
    <s v="CA-2017-156524"/>
    <x v="312"/>
    <d v="2017-11-26T00:00:00"/>
    <s v="Standard Class"/>
    <x v="297"/>
    <x v="297"/>
    <x v="0"/>
    <s v="United States"/>
    <s v="New York City"/>
    <x v="15"/>
    <n v="10011"/>
    <x v="3"/>
    <s v="OFF-PA-10003883"/>
    <x v="1"/>
    <s v="Paper"/>
    <s v="Message Book, Phone, Wirebound Standard Line Memo, 2 3/4&quot; X 5&quot;"/>
    <x v="1812"/>
    <n v="3"/>
    <n v="0"/>
    <x v="1942"/>
    <x v="0"/>
  </r>
  <r>
    <n v="2134"/>
    <s v="CA-2017-122210"/>
    <x v="672"/>
    <d v="2017-12-04T00:00:00"/>
    <s v="Standard Class"/>
    <x v="576"/>
    <x v="576"/>
    <x v="0"/>
    <s v="United States"/>
    <s v="Philadelphia"/>
    <x v="9"/>
    <n v="19134"/>
    <x v="3"/>
    <s v="OFF-BI-10003656"/>
    <x v="1"/>
    <s v="Binders"/>
    <s v="Fellowes PB200 Plastic Comb Binding Machine"/>
    <x v="1813"/>
    <n v="3"/>
    <n v="0.7"/>
    <x v="1943"/>
    <x v="0"/>
  </r>
  <r>
    <n v="2135"/>
    <s v="CA-2017-122210"/>
    <x v="672"/>
    <d v="2017-12-04T00:00:00"/>
    <s v="Standard Class"/>
    <x v="576"/>
    <x v="576"/>
    <x v="0"/>
    <s v="United States"/>
    <s v="Philadelphia"/>
    <x v="9"/>
    <n v="19134"/>
    <x v="3"/>
    <s v="OFF-FA-10000053"/>
    <x v="1"/>
    <s v="Fasteners"/>
    <s v="Revere Boxed Rubber Bands by Revere"/>
    <x v="1814"/>
    <n v="7"/>
    <n v="0.2"/>
    <x v="1944"/>
    <x v="0"/>
  </r>
  <r>
    <n v="2136"/>
    <s v="CA-2017-122210"/>
    <x v="672"/>
    <d v="2017-12-04T00:00:00"/>
    <s v="Standard Class"/>
    <x v="576"/>
    <x v="576"/>
    <x v="0"/>
    <s v="United States"/>
    <s v="Philadelphia"/>
    <x v="9"/>
    <n v="19134"/>
    <x v="3"/>
    <s v="TEC-PH-10002807"/>
    <x v="2"/>
    <s v="Phones"/>
    <s v="Motorla HX550 Universal Bluetooth Headset"/>
    <x v="1815"/>
    <n v="4"/>
    <n v="0.4"/>
    <x v="1945"/>
    <x v="0"/>
  </r>
  <r>
    <n v="2137"/>
    <s v="CA-2017-156377"/>
    <x v="620"/>
    <d v="2018-01-05T00:00:00"/>
    <s v="Standard Class"/>
    <x v="577"/>
    <x v="577"/>
    <x v="0"/>
    <s v="United States"/>
    <s v="Grand Prairie"/>
    <x v="5"/>
    <n v="75051"/>
    <x v="2"/>
    <s v="FUR-FU-10002364"/>
    <x v="0"/>
    <s v="Furnishings"/>
    <s v="Eldon Expressions Wood Desk Accessories, Oak"/>
    <x v="1816"/>
    <n v="5"/>
    <n v="0.6"/>
    <x v="1946"/>
    <x v="0"/>
  </r>
  <r>
    <n v="2138"/>
    <s v="CA-2017-156377"/>
    <x v="620"/>
    <d v="2018-01-05T00:00:00"/>
    <s v="Standard Class"/>
    <x v="577"/>
    <x v="577"/>
    <x v="0"/>
    <s v="United States"/>
    <s v="Grand Prairie"/>
    <x v="5"/>
    <n v="75051"/>
    <x v="2"/>
    <s v="OFF-BI-10002954"/>
    <x v="1"/>
    <s v="Binders"/>
    <s v="Newell 3-Hole Punched Plastic Slotted Magazine Holders for Binders"/>
    <x v="1817"/>
    <n v="4"/>
    <n v="0.8"/>
    <x v="1947"/>
    <x v="0"/>
  </r>
  <r>
    <n v="2139"/>
    <s v="US-2019-157896"/>
    <x v="673"/>
    <d v="2019-11-16T00:00:00"/>
    <s v="Same Day"/>
    <x v="558"/>
    <x v="558"/>
    <x v="0"/>
    <s v="United States"/>
    <s v="New York City"/>
    <x v="15"/>
    <n v="10009"/>
    <x v="3"/>
    <s v="OFF-PA-10004092"/>
    <x v="1"/>
    <s v="Paper"/>
    <s v="Tops Green Bar Computer Printout Paper"/>
    <x v="678"/>
    <n v="3"/>
    <n v="0"/>
    <x v="691"/>
    <x v="0"/>
  </r>
  <r>
    <n v="2140"/>
    <s v="CA-2016-159520"/>
    <x v="571"/>
    <d v="2016-06-11T00:00:00"/>
    <s v="Standard Class"/>
    <x v="265"/>
    <x v="265"/>
    <x v="1"/>
    <s v="United States"/>
    <s v="Long Beach"/>
    <x v="15"/>
    <n v="11561"/>
    <x v="3"/>
    <s v="OFF-BI-10003982"/>
    <x v="1"/>
    <s v="Binders"/>
    <s v="Wilson Jones Century Plastic Molded Ring Binders"/>
    <x v="1818"/>
    <n v="9"/>
    <n v="0.2"/>
    <x v="1948"/>
    <x v="0"/>
  </r>
  <r>
    <n v="2141"/>
    <s v="CA-2016-159520"/>
    <x v="571"/>
    <d v="2016-06-11T00:00:00"/>
    <s v="Standard Class"/>
    <x v="265"/>
    <x v="265"/>
    <x v="1"/>
    <s v="United States"/>
    <s v="Long Beach"/>
    <x v="15"/>
    <n v="11561"/>
    <x v="3"/>
    <s v="OFF-SU-10001664"/>
    <x v="1"/>
    <s v="Supplies"/>
    <s v="Acme Office Executive Series Stainless Steel Trimmers"/>
    <x v="1819"/>
    <n v="2"/>
    <n v="0"/>
    <x v="1949"/>
    <x v="0"/>
  </r>
  <r>
    <n v="2142"/>
    <s v="CA-2016-159520"/>
    <x v="571"/>
    <d v="2016-06-11T00:00:00"/>
    <s v="Standard Class"/>
    <x v="265"/>
    <x v="265"/>
    <x v="1"/>
    <s v="United States"/>
    <s v="Long Beach"/>
    <x v="15"/>
    <n v="11561"/>
    <x v="3"/>
    <s v="FUR-TA-10003238"/>
    <x v="0"/>
    <s v="Tables"/>
    <s v="Chromcraft Bull-Nose Wood 48&quot; x 96&quot; Rectangular Conference Tables"/>
    <x v="1820"/>
    <n v="3"/>
    <n v="0.4"/>
    <x v="1950"/>
    <x v="0"/>
  </r>
  <r>
    <n v="2143"/>
    <s v="CA-2018-155481"/>
    <x v="142"/>
    <d v="2018-09-05T00:00:00"/>
    <s v="Standard Class"/>
    <x v="158"/>
    <x v="158"/>
    <x v="1"/>
    <s v="United States"/>
    <s v="Philadelphia"/>
    <x v="9"/>
    <n v="19140"/>
    <x v="3"/>
    <s v="OFF-PA-10004675"/>
    <x v="1"/>
    <s v="Paper"/>
    <s v="Telephone Message Books with Fax/Mobile Section, 5 1/2&quot; x 3 3/16&quot;"/>
    <x v="429"/>
    <n v="6"/>
    <n v="0.2"/>
    <x v="1951"/>
    <x v="0"/>
  </r>
  <r>
    <n v="2144"/>
    <s v="CA-2018-155481"/>
    <x v="142"/>
    <d v="2018-09-05T00:00:00"/>
    <s v="Standard Class"/>
    <x v="158"/>
    <x v="158"/>
    <x v="1"/>
    <s v="United States"/>
    <s v="Philadelphia"/>
    <x v="9"/>
    <n v="19140"/>
    <x v="3"/>
    <s v="TEC-PH-10002293"/>
    <x v="2"/>
    <s v="Phones"/>
    <s v="Anker 36W 4-Port USB Wall Charger Travel Power Adapter for iPhone 5s 5c 5"/>
    <x v="1821"/>
    <n v="2"/>
    <n v="0.4"/>
    <x v="1952"/>
    <x v="0"/>
  </r>
  <r>
    <n v="2145"/>
    <s v="CA-2018-155481"/>
    <x v="142"/>
    <d v="2018-09-05T00:00:00"/>
    <s v="Standard Class"/>
    <x v="158"/>
    <x v="158"/>
    <x v="1"/>
    <s v="United States"/>
    <s v="Philadelphia"/>
    <x v="9"/>
    <n v="19140"/>
    <x v="3"/>
    <s v="OFF-FA-10002780"/>
    <x v="1"/>
    <s v="Fasteners"/>
    <s v="Staples"/>
    <x v="1822"/>
    <n v="7"/>
    <n v="0.2"/>
    <x v="1953"/>
    <x v="0"/>
  </r>
  <r>
    <n v="2146"/>
    <s v="US-2018-152051"/>
    <x v="674"/>
    <d v="2018-06-29T00:00:00"/>
    <s v="Standard Class"/>
    <x v="378"/>
    <x v="378"/>
    <x v="1"/>
    <s v="United States"/>
    <s v="York"/>
    <x v="9"/>
    <n v="17403"/>
    <x v="3"/>
    <s v="FUR-CH-10002965"/>
    <x v="0"/>
    <s v="Chairs"/>
    <s v="Global Leather Highback Executive Chair with Pneumatic Height Adjustment, Black"/>
    <x v="1823"/>
    <n v="3"/>
    <n v="0.3"/>
    <x v="1954"/>
    <x v="1"/>
  </r>
  <r>
    <n v="2147"/>
    <s v="US-2018-152051"/>
    <x v="674"/>
    <d v="2018-06-29T00:00:00"/>
    <s v="Standard Class"/>
    <x v="378"/>
    <x v="378"/>
    <x v="1"/>
    <s v="United States"/>
    <s v="York"/>
    <x v="9"/>
    <n v="17403"/>
    <x v="3"/>
    <s v="OFF-BI-10004781"/>
    <x v="1"/>
    <s v="Binders"/>
    <s v="GBC Wire Binding Strips"/>
    <x v="1824"/>
    <n v="4"/>
    <n v="0.7"/>
    <x v="1955"/>
    <x v="1"/>
  </r>
  <r>
    <n v="2148"/>
    <s v="US-2018-152051"/>
    <x v="674"/>
    <d v="2018-06-29T00:00:00"/>
    <s v="Standard Class"/>
    <x v="378"/>
    <x v="378"/>
    <x v="1"/>
    <s v="United States"/>
    <s v="York"/>
    <x v="9"/>
    <n v="17403"/>
    <x v="3"/>
    <s v="OFF-ST-10001713"/>
    <x v="1"/>
    <s v="Storage"/>
    <s v="Gould Plastics 9-Pocket Panel Bin, 18-3/8w x 5-1/4d x 20-1/2h, Black"/>
    <x v="1825"/>
    <n v="6"/>
    <n v="0.2"/>
    <x v="1956"/>
    <x v="1"/>
  </r>
  <r>
    <n v="2149"/>
    <s v="CA-2016-141607"/>
    <x v="432"/>
    <d v="2016-12-17T00:00:00"/>
    <s v="Standard Class"/>
    <x v="576"/>
    <x v="576"/>
    <x v="0"/>
    <s v="United States"/>
    <s v="Concord"/>
    <x v="1"/>
    <n v="94521"/>
    <x v="1"/>
    <s v="FUR-FU-10003975"/>
    <x v="0"/>
    <s v="Furnishings"/>
    <s v="Eldon Advantage Chair Mats for Low to Medium Pile Carpets"/>
    <x v="1826"/>
    <n v="1"/>
    <n v="0"/>
    <x v="1957"/>
    <x v="0"/>
  </r>
  <r>
    <n v="2150"/>
    <s v="CA-2019-102771"/>
    <x v="185"/>
    <d v="2019-04-05T00:00:00"/>
    <s v="Standard Class"/>
    <x v="157"/>
    <x v="157"/>
    <x v="0"/>
    <s v="United States"/>
    <s v="New York City"/>
    <x v="15"/>
    <n v="10035"/>
    <x v="3"/>
    <s v="TEC-PH-10001536"/>
    <x v="2"/>
    <s v="Phones"/>
    <s v="Spigen Samsung Galaxy S5 Case Wallet"/>
    <x v="1827"/>
    <n v="5"/>
    <n v="0"/>
    <x v="1958"/>
    <x v="0"/>
  </r>
  <r>
    <n v="2151"/>
    <s v="US-2019-139969"/>
    <x v="123"/>
    <d v="2019-11-26T00:00:00"/>
    <s v="Standard Class"/>
    <x v="578"/>
    <x v="578"/>
    <x v="0"/>
    <s v="United States"/>
    <s v="College Station"/>
    <x v="5"/>
    <n v="77840"/>
    <x v="2"/>
    <s v="FUR-CH-10001973"/>
    <x v="0"/>
    <s v="Chairs"/>
    <s v="Office Star Flex Back Scooter Chair with White Frame"/>
    <x v="1828"/>
    <n v="3"/>
    <n v="0.3"/>
    <x v="1959"/>
    <x v="0"/>
  </r>
  <r>
    <n v="2152"/>
    <s v="CA-2016-167360"/>
    <x v="156"/>
    <d v="2016-11-29T00:00:00"/>
    <s v="Second Class"/>
    <x v="579"/>
    <x v="579"/>
    <x v="0"/>
    <s v="United States"/>
    <s v="Saint Louis"/>
    <x v="25"/>
    <n v="63116"/>
    <x v="2"/>
    <s v="TEC-AC-10001772"/>
    <x v="2"/>
    <s v="Accessories"/>
    <s v="Memorex Mini Travel Drive 16 GB USB 2.0 Flash Drive"/>
    <x v="1829"/>
    <n v="7"/>
    <n v="0"/>
    <x v="1960"/>
    <x v="0"/>
  </r>
  <r>
    <n v="2153"/>
    <s v="CA-2017-123505"/>
    <x v="6"/>
    <d v="2017-11-26T00:00:00"/>
    <s v="Standard Class"/>
    <x v="481"/>
    <x v="481"/>
    <x v="0"/>
    <s v="United States"/>
    <s v="Quincy"/>
    <x v="31"/>
    <n v="2169"/>
    <x v="3"/>
    <s v="OFF-PA-10002586"/>
    <x v="1"/>
    <s v="Paper"/>
    <s v="Xerox 1970"/>
    <x v="1830"/>
    <n v="3"/>
    <n v="0"/>
    <x v="1961"/>
    <x v="0"/>
  </r>
  <r>
    <n v="2154"/>
    <s v="CA-2018-117282"/>
    <x v="216"/>
    <d v="2018-07-18T00:00:00"/>
    <s v="Standard Class"/>
    <x v="112"/>
    <x v="112"/>
    <x v="1"/>
    <s v="United States"/>
    <s v="New York City"/>
    <x v="15"/>
    <n v="10009"/>
    <x v="3"/>
    <s v="OFF-BI-10004094"/>
    <x v="1"/>
    <s v="Binders"/>
    <s v="GBC Standard Plastic Binding Systems Combs"/>
    <x v="1831"/>
    <n v="2"/>
    <n v="0.2"/>
    <x v="1962"/>
    <x v="0"/>
  </r>
  <r>
    <n v="2155"/>
    <s v="US-2018-120460"/>
    <x v="567"/>
    <d v="2018-05-05T00:00:00"/>
    <s v="Standard Class"/>
    <x v="408"/>
    <x v="408"/>
    <x v="2"/>
    <s v="United States"/>
    <s v="Dallas"/>
    <x v="5"/>
    <n v="75081"/>
    <x v="2"/>
    <s v="FUR-FU-10004973"/>
    <x v="0"/>
    <s v="Furnishings"/>
    <s v="Flat Face Poster Frame"/>
    <x v="1832"/>
    <n v="3"/>
    <n v="0.6"/>
    <x v="1963"/>
    <x v="0"/>
  </r>
  <r>
    <n v="2156"/>
    <s v="CA-2018-111115"/>
    <x v="197"/>
    <d v="2018-07-27T00:00:00"/>
    <s v="Second Class"/>
    <x v="445"/>
    <x v="445"/>
    <x v="0"/>
    <s v="United States"/>
    <s v="Los Angeles"/>
    <x v="1"/>
    <n v="90032"/>
    <x v="1"/>
    <s v="OFF-FA-10000624"/>
    <x v="1"/>
    <s v="Fasteners"/>
    <s v="OIC Binder Clips"/>
    <x v="1385"/>
    <n v="6"/>
    <n v="0"/>
    <x v="1964"/>
    <x v="0"/>
  </r>
  <r>
    <n v="2157"/>
    <s v="CA-2016-124646"/>
    <x v="169"/>
    <d v="2016-06-24T00:00:00"/>
    <s v="First Class"/>
    <x v="231"/>
    <x v="231"/>
    <x v="0"/>
    <s v="United States"/>
    <s v="Minneapolis"/>
    <x v="11"/>
    <n v="55407"/>
    <x v="2"/>
    <s v="OFF-ST-10001097"/>
    <x v="1"/>
    <s v="Storage"/>
    <s v="Office Impressions Heavy Duty Welded Shelving &amp; Multimedia Storage Drawers"/>
    <x v="881"/>
    <n v="3"/>
    <n v="0"/>
    <x v="232"/>
    <x v="0"/>
  </r>
  <r>
    <n v="2158"/>
    <s v="CA-2016-124646"/>
    <x v="169"/>
    <d v="2016-06-24T00:00:00"/>
    <s v="First Class"/>
    <x v="231"/>
    <x v="231"/>
    <x v="0"/>
    <s v="United States"/>
    <s v="Minneapolis"/>
    <x v="11"/>
    <n v="55407"/>
    <x v="2"/>
    <s v="OFF-ST-10001469"/>
    <x v="1"/>
    <s v="Storage"/>
    <s v="Fellowes Bankers Box Recycled Super Stor/Drawer"/>
    <x v="427"/>
    <n v="3"/>
    <n v="0"/>
    <x v="437"/>
    <x v="0"/>
  </r>
  <r>
    <n v="2159"/>
    <s v="CA-2019-148166"/>
    <x v="208"/>
    <d v="2019-10-26T00:00:00"/>
    <s v="Standard Class"/>
    <x v="71"/>
    <x v="71"/>
    <x v="2"/>
    <s v="United States"/>
    <s v="Deltona"/>
    <x v="2"/>
    <n v="32725"/>
    <x v="0"/>
    <s v="OFF-AR-10004956"/>
    <x v="1"/>
    <s v="Art"/>
    <s v="Newell 33"/>
    <x v="329"/>
    <n v="4"/>
    <n v="0.2"/>
    <x v="1965"/>
    <x v="0"/>
  </r>
  <r>
    <n v="2160"/>
    <s v="CA-2018-159737"/>
    <x v="323"/>
    <d v="2018-09-09T00:00:00"/>
    <s v="Standard Class"/>
    <x v="229"/>
    <x v="229"/>
    <x v="0"/>
    <s v="United States"/>
    <s v="Chicago"/>
    <x v="10"/>
    <n v="60610"/>
    <x v="2"/>
    <s v="OFF-BI-10004236"/>
    <x v="1"/>
    <s v="Binders"/>
    <s v="XtraLife ClearVue Slant-D Ring Binder, White, 3&quot;"/>
    <x v="1833"/>
    <n v="3"/>
    <n v="0.8"/>
    <x v="1966"/>
    <x v="0"/>
  </r>
  <r>
    <n v="2161"/>
    <s v="CA-2018-141019"/>
    <x v="675"/>
    <d v="2018-05-14T00:00:00"/>
    <s v="Same Day"/>
    <x v="109"/>
    <x v="109"/>
    <x v="0"/>
    <s v="United States"/>
    <s v="Cincinnati"/>
    <x v="24"/>
    <n v="45231"/>
    <x v="3"/>
    <s v="FUR-FU-10002937"/>
    <x v="0"/>
    <s v="Furnishings"/>
    <s v="GE 48&quot; Fluorescent Tube, Cool White Energy Saver, 34 Watts, 30/Box"/>
    <x v="1834"/>
    <n v="1"/>
    <n v="0.2"/>
    <x v="1967"/>
    <x v="0"/>
  </r>
  <r>
    <n v="2162"/>
    <s v="CA-2018-101938"/>
    <x v="676"/>
    <d v="2018-01-12T00:00:00"/>
    <s v="Standard Class"/>
    <x v="108"/>
    <x v="108"/>
    <x v="2"/>
    <s v="United States"/>
    <s v="Oakland"/>
    <x v="1"/>
    <n v="94601"/>
    <x v="1"/>
    <s v="OFF-AR-10003696"/>
    <x v="1"/>
    <s v="Art"/>
    <s v="Panasonic KP-350BK Electric Pencil Sharpener with Auto Stop"/>
    <x v="1835"/>
    <n v="1"/>
    <n v="0"/>
    <x v="1968"/>
    <x v="0"/>
  </r>
  <r>
    <n v="2163"/>
    <s v="CA-2019-166296"/>
    <x v="677"/>
    <d v="2019-03-19T00:00:00"/>
    <s v="Standard Class"/>
    <x v="580"/>
    <x v="580"/>
    <x v="2"/>
    <s v="United States"/>
    <s v="Manteca"/>
    <x v="1"/>
    <n v="95336"/>
    <x v="1"/>
    <s v="OFF-PA-10004359"/>
    <x v="1"/>
    <s v="Paper"/>
    <s v="Multicolor Computer Printout Paper"/>
    <x v="1836"/>
    <n v="3"/>
    <n v="0"/>
    <x v="1969"/>
    <x v="0"/>
  </r>
  <r>
    <n v="2164"/>
    <s v="CA-2018-154018"/>
    <x v="63"/>
    <d v="2018-10-19T00:00:00"/>
    <s v="Standard Class"/>
    <x v="66"/>
    <x v="66"/>
    <x v="0"/>
    <s v="United States"/>
    <s v="Laredo"/>
    <x v="5"/>
    <n v="78041"/>
    <x v="2"/>
    <s v="TEC-AC-10002402"/>
    <x v="2"/>
    <s v="Accessories"/>
    <s v="Razer Kraken PRO Over Ear PC and Music Headset"/>
    <x v="1837"/>
    <n v="3"/>
    <n v="0.2"/>
    <x v="1970"/>
    <x v="0"/>
  </r>
  <r>
    <n v="2165"/>
    <s v="CA-2018-154018"/>
    <x v="63"/>
    <d v="2018-10-19T00:00:00"/>
    <s v="Standard Class"/>
    <x v="66"/>
    <x v="66"/>
    <x v="0"/>
    <s v="United States"/>
    <s v="Laredo"/>
    <x v="5"/>
    <n v="78041"/>
    <x v="2"/>
    <s v="OFF-PA-10000551"/>
    <x v="1"/>
    <s v="Paper"/>
    <s v="Array Memo Cubes"/>
    <x v="1838"/>
    <n v="2"/>
    <n v="0.2"/>
    <x v="1971"/>
    <x v="0"/>
  </r>
  <r>
    <n v="2166"/>
    <s v="CA-2018-154018"/>
    <x v="63"/>
    <d v="2018-10-19T00:00:00"/>
    <s v="Standard Class"/>
    <x v="66"/>
    <x v="66"/>
    <x v="0"/>
    <s v="United States"/>
    <s v="Laredo"/>
    <x v="5"/>
    <n v="78041"/>
    <x v="2"/>
    <s v="FUR-FU-10003394"/>
    <x v="0"/>
    <s v="Furnishings"/>
    <s v="Tenex &quot;The Solids&quot; Textured Chair Mats"/>
    <x v="1839"/>
    <n v="5"/>
    <n v="0.6"/>
    <x v="1972"/>
    <x v="0"/>
  </r>
  <r>
    <n v="2167"/>
    <s v="CA-2018-154018"/>
    <x v="63"/>
    <d v="2018-10-19T00:00:00"/>
    <s v="Standard Class"/>
    <x v="66"/>
    <x v="66"/>
    <x v="0"/>
    <s v="United States"/>
    <s v="Laredo"/>
    <x v="5"/>
    <n v="78041"/>
    <x v="2"/>
    <s v="OFF-AR-10002067"/>
    <x v="1"/>
    <s v="Art"/>
    <s v="Newell 334"/>
    <x v="1840"/>
    <n v="1"/>
    <n v="0.2"/>
    <x v="1973"/>
    <x v="0"/>
  </r>
  <r>
    <n v="2168"/>
    <s v="CA-2018-154018"/>
    <x v="63"/>
    <d v="2018-10-19T00:00:00"/>
    <s v="Standard Class"/>
    <x v="66"/>
    <x v="66"/>
    <x v="0"/>
    <s v="United States"/>
    <s v="Laredo"/>
    <x v="5"/>
    <n v="78041"/>
    <x v="2"/>
    <s v="OFF-BI-10004140"/>
    <x v="1"/>
    <s v="Binders"/>
    <s v="Avery Non-Stick Binders"/>
    <x v="1841"/>
    <n v="7"/>
    <n v="0.8"/>
    <x v="1974"/>
    <x v="0"/>
  </r>
  <r>
    <n v="2169"/>
    <s v="CA-2019-117870"/>
    <x v="678"/>
    <d v="2019-01-30T00:00:00"/>
    <s v="Second Class"/>
    <x v="581"/>
    <x v="581"/>
    <x v="0"/>
    <s v="United States"/>
    <s v="Kent"/>
    <x v="24"/>
    <n v="44240"/>
    <x v="3"/>
    <s v="OFF-AR-10004078"/>
    <x v="1"/>
    <s v="Art"/>
    <s v="Newell 312"/>
    <x v="261"/>
    <n v="3"/>
    <n v="0.2"/>
    <x v="1975"/>
    <x v="0"/>
  </r>
  <r>
    <n v="2170"/>
    <s v="CA-2019-117870"/>
    <x v="678"/>
    <d v="2019-01-30T00:00:00"/>
    <s v="Second Class"/>
    <x v="581"/>
    <x v="581"/>
    <x v="0"/>
    <s v="United States"/>
    <s v="Kent"/>
    <x v="24"/>
    <n v="44240"/>
    <x v="3"/>
    <s v="TEC-AC-10000927"/>
    <x v="2"/>
    <s v="Accessories"/>
    <s v="Anker Ultrathin Bluetooth Wireless Keyboard Aluminum Cover with Stand"/>
    <x v="981"/>
    <n v="3"/>
    <n v="0.2"/>
    <x v="1976"/>
    <x v="0"/>
  </r>
  <r>
    <n v="2171"/>
    <s v="CA-2019-117870"/>
    <x v="678"/>
    <d v="2019-01-30T00:00:00"/>
    <s v="Second Class"/>
    <x v="581"/>
    <x v="581"/>
    <x v="0"/>
    <s v="United States"/>
    <s v="Kent"/>
    <x v="24"/>
    <n v="44240"/>
    <x v="3"/>
    <s v="TEC-PH-10003931"/>
    <x v="2"/>
    <s v="Phones"/>
    <s v="JBL Micro Wireless Portable Bluetooth Speaker"/>
    <x v="715"/>
    <n v="3"/>
    <n v="0.4"/>
    <x v="733"/>
    <x v="0"/>
  </r>
  <r>
    <n v="2172"/>
    <s v="US-2019-137491"/>
    <x v="123"/>
    <d v="2019-11-25T00:00:00"/>
    <s v="Standard Class"/>
    <x v="18"/>
    <x v="18"/>
    <x v="1"/>
    <s v="United States"/>
    <s v="San Angelo"/>
    <x v="5"/>
    <n v="76903"/>
    <x v="2"/>
    <s v="FUR-CH-10004675"/>
    <x v="0"/>
    <s v="Chairs"/>
    <s v="Lifetime Advantage Folding Chairs, 4/Carton"/>
    <x v="1842"/>
    <n v="2"/>
    <n v="0.3"/>
    <x v="1977"/>
    <x v="0"/>
  </r>
  <r>
    <n v="2173"/>
    <s v="CA-2016-152296"/>
    <x v="601"/>
    <d v="2016-08-03T00:00:00"/>
    <s v="First Class"/>
    <x v="582"/>
    <x v="582"/>
    <x v="0"/>
    <s v="United States"/>
    <s v="San Francisco"/>
    <x v="1"/>
    <n v="94122"/>
    <x v="1"/>
    <s v="OFF-BI-10004506"/>
    <x v="1"/>
    <s v="Binders"/>
    <s v="Wilson Jones data.warehouse D-Ring Binders with DublLock"/>
    <x v="1843"/>
    <n v="3"/>
    <n v="0.2"/>
    <x v="1978"/>
    <x v="0"/>
  </r>
  <r>
    <n v="2174"/>
    <s v="CA-2018-112025"/>
    <x v="679"/>
    <d v="2018-08-04T00:00:00"/>
    <s v="Standard Class"/>
    <x v="60"/>
    <x v="60"/>
    <x v="2"/>
    <s v="United States"/>
    <s v="Houston"/>
    <x v="5"/>
    <n v="77070"/>
    <x v="2"/>
    <s v="OFF-BI-10002353"/>
    <x v="1"/>
    <s v="Binders"/>
    <s v="GBC VeloBind Cover Sets"/>
    <x v="1844"/>
    <n v="3"/>
    <n v="0.8"/>
    <x v="1979"/>
    <x v="0"/>
  </r>
  <r>
    <n v="2175"/>
    <s v="CA-2017-132507"/>
    <x v="117"/>
    <d v="2017-08-03T00:00:00"/>
    <s v="Second Class"/>
    <x v="566"/>
    <x v="566"/>
    <x v="1"/>
    <s v="United States"/>
    <s v="Houston"/>
    <x v="5"/>
    <n v="77041"/>
    <x v="2"/>
    <s v="OFF-ST-10000943"/>
    <x v="1"/>
    <s v="Storage"/>
    <s v="Eldon ProFile File 'N Store Portable File Tub Letter/Legal Size Black"/>
    <x v="1845"/>
    <n v="4"/>
    <n v="0.2"/>
    <x v="1980"/>
    <x v="0"/>
  </r>
  <r>
    <n v="2176"/>
    <s v="CA-2018-125738"/>
    <x v="680"/>
    <d v="2018-10-21T00:00:00"/>
    <s v="Standard Class"/>
    <x v="583"/>
    <x v="583"/>
    <x v="2"/>
    <s v="United States"/>
    <s v="Salt Lake City"/>
    <x v="7"/>
    <n v="84106"/>
    <x v="1"/>
    <s v="OFF-PA-10000740"/>
    <x v="1"/>
    <s v="Paper"/>
    <s v="Xerox 1982"/>
    <x v="1846"/>
    <n v="2"/>
    <n v="0"/>
    <x v="1981"/>
    <x v="0"/>
  </r>
  <r>
    <n v="2177"/>
    <s v="CA-2018-125738"/>
    <x v="680"/>
    <d v="2018-10-21T00:00:00"/>
    <s v="Standard Class"/>
    <x v="583"/>
    <x v="583"/>
    <x v="2"/>
    <s v="United States"/>
    <s v="Salt Lake City"/>
    <x v="7"/>
    <n v="84106"/>
    <x v="1"/>
    <s v="OFF-PA-10003001"/>
    <x v="1"/>
    <s v="Paper"/>
    <s v="Xerox 1986"/>
    <x v="1847"/>
    <n v="9"/>
    <n v="0"/>
    <x v="1982"/>
    <x v="0"/>
  </r>
  <r>
    <n v="2178"/>
    <s v="CA-2018-125738"/>
    <x v="680"/>
    <d v="2018-10-21T00:00:00"/>
    <s v="Standard Class"/>
    <x v="583"/>
    <x v="583"/>
    <x v="2"/>
    <s v="United States"/>
    <s v="Salt Lake City"/>
    <x v="7"/>
    <n v="84106"/>
    <x v="1"/>
    <s v="OFF-BI-10001628"/>
    <x v="1"/>
    <s v="Binders"/>
    <s v="Acco Data Flex Cable Posts For Top &amp; Bottom Load Binders, 6&quot; Capacity"/>
    <x v="1848"/>
    <n v="5"/>
    <n v="0.2"/>
    <x v="1983"/>
    <x v="0"/>
  </r>
  <r>
    <n v="2179"/>
    <s v="CA-2018-125738"/>
    <x v="680"/>
    <d v="2018-10-21T00:00:00"/>
    <s v="Standard Class"/>
    <x v="583"/>
    <x v="583"/>
    <x v="2"/>
    <s v="United States"/>
    <s v="Salt Lake City"/>
    <x v="7"/>
    <n v="84106"/>
    <x v="1"/>
    <s v="OFF-PA-10001509"/>
    <x v="1"/>
    <s v="Paper"/>
    <s v="Recycled Desk Saver Line &quot;While You Were Out&quot; Book, 5 1/2&quot; X 4&quot;"/>
    <x v="1849"/>
    <n v="8"/>
    <n v="0"/>
    <x v="1984"/>
    <x v="0"/>
  </r>
  <r>
    <n v="2180"/>
    <s v="CA-2018-128818"/>
    <x v="681"/>
    <d v="2018-05-11T00:00:00"/>
    <s v="Standard Class"/>
    <x v="170"/>
    <x v="170"/>
    <x v="0"/>
    <s v="United States"/>
    <s v="New York City"/>
    <x v="15"/>
    <n v="10009"/>
    <x v="3"/>
    <s v="OFF-BI-10000309"/>
    <x v="1"/>
    <s v="Binders"/>
    <s v="GBC Twin Loop Wire Binding Elements, 9/16&quot; Spine, Black"/>
    <x v="1850"/>
    <n v="7"/>
    <n v="0.2"/>
    <x v="1985"/>
    <x v="0"/>
  </r>
  <r>
    <n v="2181"/>
    <s v="CA-2018-128818"/>
    <x v="681"/>
    <d v="2018-05-11T00:00:00"/>
    <s v="Standard Class"/>
    <x v="170"/>
    <x v="170"/>
    <x v="0"/>
    <s v="United States"/>
    <s v="New York City"/>
    <x v="15"/>
    <n v="10009"/>
    <x v="3"/>
    <s v="OFF-LA-10003923"/>
    <x v="1"/>
    <s v="Labels"/>
    <s v="Alphabetical Labels for Top Tab Filing"/>
    <x v="1851"/>
    <n v="3"/>
    <n v="0"/>
    <x v="1986"/>
    <x v="0"/>
  </r>
  <r>
    <n v="2182"/>
    <s v="CA-2018-128818"/>
    <x v="681"/>
    <d v="2018-05-11T00:00:00"/>
    <s v="Standard Class"/>
    <x v="170"/>
    <x v="170"/>
    <x v="0"/>
    <s v="United States"/>
    <s v="New York City"/>
    <x v="15"/>
    <n v="10009"/>
    <x v="3"/>
    <s v="FUR-CH-10002084"/>
    <x v="0"/>
    <s v="Chairs"/>
    <s v="Hon Mobius Operator's Chair"/>
    <x v="1852"/>
    <n v="4"/>
    <n v="0.1"/>
    <x v="1987"/>
    <x v="0"/>
  </r>
  <r>
    <n v="2183"/>
    <s v="CA-2018-128818"/>
    <x v="681"/>
    <d v="2018-05-11T00:00:00"/>
    <s v="Standard Class"/>
    <x v="170"/>
    <x v="170"/>
    <x v="0"/>
    <s v="United States"/>
    <s v="New York City"/>
    <x v="15"/>
    <n v="10009"/>
    <x v="3"/>
    <s v="TEC-MA-10000488"/>
    <x v="2"/>
    <s v="Machines"/>
    <s v="Bady BDG101FRU Card Printer"/>
    <x v="1853"/>
    <n v="5"/>
    <n v="0"/>
    <x v="1988"/>
    <x v="0"/>
  </r>
  <r>
    <n v="2184"/>
    <s v="CA-2018-128818"/>
    <x v="681"/>
    <d v="2018-05-11T00:00:00"/>
    <s v="Standard Class"/>
    <x v="170"/>
    <x v="170"/>
    <x v="0"/>
    <s v="United States"/>
    <s v="New York City"/>
    <x v="15"/>
    <n v="10009"/>
    <x v="3"/>
    <s v="TEC-AC-10001767"/>
    <x v="2"/>
    <s v="Accessories"/>
    <s v="SanDisk Ultra 64 GB MicroSDHC Class 10 Memory Card"/>
    <x v="1723"/>
    <n v="5"/>
    <n v="0"/>
    <x v="1827"/>
    <x v="0"/>
  </r>
  <r>
    <n v="2185"/>
    <s v="CA-2018-128818"/>
    <x v="681"/>
    <d v="2018-05-11T00:00:00"/>
    <s v="Standard Class"/>
    <x v="170"/>
    <x v="170"/>
    <x v="0"/>
    <s v="United States"/>
    <s v="New York City"/>
    <x v="15"/>
    <n v="10009"/>
    <x v="3"/>
    <s v="FUR-FU-10001940"/>
    <x v="0"/>
    <s v="Furnishings"/>
    <s v="Staple-based wall hangings"/>
    <x v="1854"/>
    <n v="8"/>
    <n v="0"/>
    <x v="1989"/>
    <x v="0"/>
  </r>
  <r>
    <n v="2186"/>
    <s v="CA-2019-124576"/>
    <x v="378"/>
    <d v="2019-08-04T00:00:00"/>
    <s v="Second Class"/>
    <x v="96"/>
    <x v="96"/>
    <x v="1"/>
    <s v="United States"/>
    <s v="Salinas"/>
    <x v="1"/>
    <n v="93905"/>
    <x v="1"/>
    <s v="OFF-BI-10002735"/>
    <x v="1"/>
    <s v="Binders"/>
    <s v="GBC Prestige Therm-A-Bind Covers"/>
    <x v="1855"/>
    <n v="2"/>
    <n v="0.2"/>
    <x v="1990"/>
    <x v="0"/>
  </r>
  <r>
    <n v="2187"/>
    <s v="CA-2018-101378"/>
    <x v="216"/>
    <d v="2018-07-14T00:00:00"/>
    <s v="Same Day"/>
    <x v="584"/>
    <x v="584"/>
    <x v="0"/>
    <s v="United States"/>
    <s v="Huntsville"/>
    <x v="19"/>
    <n v="35810"/>
    <x v="0"/>
    <s v="TEC-AC-10002345"/>
    <x v="2"/>
    <s v="Accessories"/>
    <s v="HP Standard 104 key PS/2 Keyboard"/>
    <x v="180"/>
    <n v="2"/>
    <n v="0"/>
    <x v="182"/>
    <x v="0"/>
  </r>
  <r>
    <n v="2188"/>
    <s v="CA-2019-143063"/>
    <x v="682"/>
    <d v="2019-08-15T00:00:00"/>
    <s v="Standard Class"/>
    <x v="582"/>
    <x v="582"/>
    <x v="0"/>
    <s v="United States"/>
    <s v="Columbus"/>
    <x v="14"/>
    <n v="47201"/>
    <x v="2"/>
    <s v="OFF-EN-10003134"/>
    <x v="1"/>
    <s v="Envelopes"/>
    <s v="Staple envelope"/>
    <x v="1856"/>
    <n v="6"/>
    <n v="0"/>
    <x v="1991"/>
    <x v="0"/>
  </r>
  <r>
    <n v="2189"/>
    <s v="CA-2019-143063"/>
    <x v="682"/>
    <d v="2019-08-15T00:00:00"/>
    <s v="Standard Class"/>
    <x v="582"/>
    <x v="582"/>
    <x v="0"/>
    <s v="United States"/>
    <s v="Columbus"/>
    <x v="14"/>
    <n v="47201"/>
    <x v="2"/>
    <s v="FUR-FU-10003708"/>
    <x v="0"/>
    <s v="Furnishings"/>
    <s v="Tenex Traditional Chairmats for Medium Pile Carpet, Standard Lip, 36&quot; x 48&quot;"/>
    <x v="1857"/>
    <n v="2"/>
    <n v="0"/>
    <x v="1992"/>
    <x v="0"/>
  </r>
  <r>
    <n v="2190"/>
    <s v="CA-2019-143063"/>
    <x v="682"/>
    <d v="2019-08-15T00:00:00"/>
    <s v="Standard Class"/>
    <x v="582"/>
    <x v="582"/>
    <x v="0"/>
    <s v="United States"/>
    <s v="Columbus"/>
    <x v="14"/>
    <n v="47201"/>
    <x v="2"/>
    <s v="TEC-PH-10003645"/>
    <x v="2"/>
    <s v="Phones"/>
    <s v="Aastra 57i VoIP phone"/>
    <x v="1858"/>
    <n v="9"/>
    <n v="0"/>
    <x v="1993"/>
    <x v="0"/>
  </r>
  <r>
    <n v="2191"/>
    <s v="CA-2018-118913"/>
    <x v="674"/>
    <d v="2018-06-29T00:00:00"/>
    <s v="Standard Class"/>
    <x v="238"/>
    <x v="238"/>
    <x v="0"/>
    <s v="United States"/>
    <s v="Los Angeles"/>
    <x v="1"/>
    <n v="90049"/>
    <x v="1"/>
    <s v="OFF-AP-10000692"/>
    <x v="1"/>
    <s v="Appliances"/>
    <s v="Fellowes Mighty 8 Compact Surge Protector"/>
    <x v="1859"/>
    <n v="3"/>
    <n v="0"/>
    <x v="1994"/>
    <x v="0"/>
  </r>
  <r>
    <n v="2192"/>
    <s v="CA-2018-128412"/>
    <x v="107"/>
    <d v="2018-12-17T00:00:00"/>
    <s v="Standard Class"/>
    <x v="275"/>
    <x v="275"/>
    <x v="0"/>
    <s v="United States"/>
    <s v="Seattle"/>
    <x v="4"/>
    <n v="98105"/>
    <x v="1"/>
    <s v="OFF-BI-10001718"/>
    <x v="1"/>
    <s v="Binders"/>
    <s v="GBC DocuBind P50 Personal Binding Machine"/>
    <x v="1860"/>
    <n v="3"/>
    <n v="0.2"/>
    <x v="1995"/>
    <x v="0"/>
  </r>
  <r>
    <n v="2193"/>
    <s v="CA-2018-128412"/>
    <x v="107"/>
    <d v="2018-12-17T00:00:00"/>
    <s v="Standard Class"/>
    <x v="275"/>
    <x v="275"/>
    <x v="0"/>
    <s v="United States"/>
    <s v="Seattle"/>
    <x v="4"/>
    <n v="98105"/>
    <x v="1"/>
    <s v="OFF-AP-10002082"/>
    <x v="1"/>
    <s v="Appliances"/>
    <s v="Holmes HEPA Air Purifier"/>
    <x v="1861"/>
    <n v="3"/>
    <n v="0"/>
    <x v="1996"/>
    <x v="0"/>
  </r>
  <r>
    <n v="2194"/>
    <s v="CA-2018-128412"/>
    <x v="107"/>
    <d v="2018-12-17T00:00:00"/>
    <s v="Standard Class"/>
    <x v="275"/>
    <x v="275"/>
    <x v="0"/>
    <s v="United States"/>
    <s v="Seattle"/>
    <x v="4"/>
    <n v="98105"/>
    <x v="1"/>
    <s v="OFF-PA-10001125"/>
    <x v="1"/>
    <s v="Paper"/>
    <s v="Xerox 1988"/>
    <x v="1862"/>
    <n v="4"/>
    <n v="0"/>
    <x v="1997"/>
    <x v="0"/>
  </r>
  <r>
    <n v="2195"/>
    <s v="CA-2018-128412"/>
    <x v="107"/>
    <d v="2018-12-17T00:00:00"/>
    <s v="Standard Class"/>
    <x v="275"/>
    <x v="275"/>
    <x v="0"/>
    <s v="United States"/>
    <s v="Seattle"/>
    <x v="4"/>
    <n v="98105"/>
    <x v="1"/>
    <s v="OFF-AP-10000252"/>
    <x v="1"/>
    <s v="Appliances"/>
    <s v="Harmony HEPA Quiet Air Purifiers"/>
    <x v="1863"/>
    <n v="3"/>
    <n v="0"/>
    <x v="1998"/>
    <x v="0"/>
  </r>
  <r>
    <n v="2196"/>
    <s v="CA-2018-128412"/>
    <x v="107"/>
    <d v="2018-12-17T00:00:00"/>
    <s v="Standard Class"/>
    <x v="275"/>
    <x v="275"/>
    <x v="0"/>
    <s v="United States"/>
    <s v="Seattle"/>
    <x v="4"/>
    <n v="98105"/>
    <x v="1"/>
    <s v="TEC-AC-10003038"/>
    <x v="2"/>
    <s v="Accessories"/>
    <s v="Kingston Digital DataTraveler 16GB USB 2.0"/>
    <x v="915"/>
    <n v="5"/>
    <n v="0"/>
    <x v="1999"/>
    <x v="0"/>
  </r>
  <r>
    <n v="2197"/>
    <s v="CA-2018-136483"/>
    <x v="49"/>
    <d v="2018-12-06T00:00:00"/>
    <s v="Standard Class"/>
    <x v="369"/>
    <x v="369"/>
    <x v="0"/>
    <s v="United States"/>
    <s v="Knoxville"/>
    <x v="18"/>
    <n v="37918"/>
    <x v="0"/>
    <s v="OFF-AR-10000940"/>
    <x v="1"/>
    <s v="Art"/>
    <s v="Newell 343"/>
    <x v="1864"/>
    <n v="2"/>
    <n v="0.2"/>
    <x v="2000"/>
    <x v="1"/>
  </r>
  <r>
    <n v="2198"/>
    <s v="CA-2016-163013"/>
    <x v="683"/>
    <d v="2016-12-04T00:00:00"/>
    <s v="Standard Class"/>
    <x v="569"/>
    <x v="569"/>
    <x v="0"/>
    <s v="United States"/>
    <s v="Montgomery"/>
    <x v="19"/>
    <n v="36116"/>
    <x v="0"/>
    <s v="OFF-AR-10001954"/>
    <x v="1"/>
    <s v="Art"/>
    <s v="Newell 331"/>
    <x v="1865"/>
    <n v="3"/>
    <n v="0"/>
    <x v="2001"/>
    <x v="0"/>
  </r>
  <r>
    <n v="2199"/>
    <s v="CA-2017-135363"/>
    <x v="262"/>
    <d v="2017-04-02T00:00:00"/>
    <s v="Standard Class"/>
    <x v="237"/>
    <x v="237"/>
    <x v="0"/>
    <s v="United States"/>
    <s v="Philadelphia"/>
    <x v="9"/>
    <n v="19120"/>
    <x v="3"/>
    <s v="OFF-PA-10003177"/>
    <x v="1"/>
    <s v="Paper"/>
    <s v="Xerox 1999"/>
    <x v="12"/>
    <n v="3"/>
    <n v="0.2"/>
    <x v="12"/>
    <x v="0"/>
  </r>
  <r>
    <n v="2200"/>
    <s v="CA-2017-135363"/>
    <x v="262"/>
    <d v="2017-04-02T00:00:00"/>
    <s v="Standard Class"/>
    <x v="237"/>
    <x v="237"/>
    <x v="0"/>
    <s v="United States"/>
    <s v="Philadelphia"/>
    <x v="9"/>
    <n v="19120"/>
    <x v="3"/>
    <s v="OFF-PA-10000533"/>
    <x v="1"/>
    <s v="Paper"/>
    <s v="Southworth Parchment Paper &amp; Envelopes"/>
    <x v="1866"/>
    <n v="1"/>
    <n v="0.2"/>
    <x v="2002"/>
    <x v="0"/>
  </r>
  <r>
    <n v="2201"/>
    <s v="US-2016-165659"/>
    <x v="106"/>
    <d v="2016-06-06T00:00:00"/>
    <s v="Standard Class"/>
    <x v="299"/>
    <x v="299"/>
    <x v="0"/>
    <s v="United States"/>
    <s v="Little Rock"/>
    <x v="36"/>
    <n v="72209"/>
    <x v="0"/>
    <s v="FUR-FU-10001935"/>
    <x v="0"/>
    <s v="Furnishings"/>
    <s v="3M Hangers With Command Adhesive"/>
    <x v="500"/>
    <n v="6"/>
    <n v="0"/>
    <x v="867"/>
    <x v="0"/>
  </r>
  <r>
    <n v="2202"/>
    <s v="US-2016-165659"/>
    <x v="106"/>
    <d v="2016-06-06T00:00:00"/>
    <s v="Standard Class"/>
    <x v="299"/>
    <x v="299"/>
    <x v="0"/>
    <s v="United States"/>
    <s v="Little Rock"/>
    <x v="36"/>
    <n v="72209"/>
    <x v="0"/>
    <s v="TEC-PH-10002563"/>
    <x v="2"/>
    <s v="Phones"/>
    <s v="Adtran 1202752G1"/>
    <x v="1867"/>
    <n v="7"/>
    <n v="0"/>
    <x v="2003"/>
    <x v="0"/>
  </r>
  <r>
    <n v="2203"/>
    <s v="CA-2017-138002"/>
    <x v="684"/>
    <d v="2017-09-12T00:00:00"/>
    <s v="Standard Class"/>
    <x v="457"/>
    <x v="457"/>
    <x v="2"/>
    <s v="United States"/>
    <s v="Seattle"/>
    <x v="4"/>
    <n v="98103"/>
    <x v="1"/>
    <s v="OFF-BI-10002160"/>
    <x v="1"/>
    <s v="Binders"/>
    <s v="Acco Hanging Data Binders"/>
    <x v="861"/>
    <n v="2"/>
    <n v="0.2"/>
    <x v="2004"/>
    <x v="0"/>
  </r>
  <r>
    <n v="2204"/>
    <s v="CA-2017-138002"/>
    <x v="684"/>
    <d v="2017-09-12T00:00:00"/>
    <s v="Standard Class"/>
    <x v="457"/>
    <x v="457"/>
    <x v="2"/>
    <s v="United States"/>
    <s v="Seattle"/>
    <x v="4"/>
    <n v="98103"/>
    <x v="1"/>
    <s v="FUR-FU-10004748"/>
    <x v="0"/>
    <s v="Furnishings"/>
    <s v="Howard Miller 16&quot; Diameter Gallery Wall Clock"/>
    <x v="1868"/>
    <n v="3"/>
    <n v="0"/>
    <x v="2005"/>
    <x v="0"/>
  </r>
  <r>
    <n v="2205"/>
    <s v="CA-2017-128860"/>
    <x v="685"/>
    <d v="2017-07-05T00:00:00"/>
    <s v="Standard Class"/>
    <x v="56"/>
    <x v="56"/>
    <x v="0"/>
    <s v="United States"/>
    <s v="Lancaster"/>
    <x v="9"/>
    <n v="17602"/>
    <x v="3"/>
    <s v="FUR-FU-10001473"/>
    <x v="0"/>
    <s v="Furnishings"/>
    <s v="Eldon Executive Woodline II Desk Accessories, Mahogany"/>
    <x v="1869"/>
    <n v="1"/>
    <n v="0.2"/>
    <x v="2006"/>
    <x v="0"/>
  </r>
  <r>
    <n v="2206"/>
    <s v="CA-2018-164350"/>
    <x v="545"/>
    <d v="2018-09-12T00:00:00"/>
    <s v="Second Class"/>
    <x v="344"/>
    <x v="344"/>
    <x v="2"/>
    <s v="United States"/>
    <s v="Bristol"/>
    <x v="18"/>
    <n v="37620"/>
    <x v="0"/>
    <s v="OFF-AR-10000538"/>
    <x v="1"/>
    <s v="Art"/>
    <s v="Boston Model 1800 Electric Pencil Sharpener, Gray"/>
    <x v="1870"/>
    <n v="3"/>
    <n v="0.2"/>
    <x v="2007"/>
    <x v="0"/>
  </r>
  <r>
    <n v="2207"/>
    <s v="US-2016-103905"/>
    <x v="686"/>
    <d v="2016-07-20T00:00:00"/>
    <s v="Standard Class"/>
    <x v="585"/>
    <x v="585"/>
    <x v="2"/>
    <s v="United States"/>
    <s v="Aurora"/>
    <x v="10"/>
    <n v="60505"/>
    <x v="2"/>
    <s v="OFF-BI-10001098"/>
    <x v="1"/>
    <s v="Binders"/>
    <s v="Acco D-Ring Binder w/DublLock"/>
    <x v="1871"/>
    <n v="7"/>
    <n v="0.8"/>
    <x v="2008"/>
    <x v="0"/>
  </r>
  <r>
    <n v="2208"/>
    <s v="US-2016-103905"/>
    <x v="686"/>
    <d v="2016-07-20T00:00:00"/>
    <s v="Standard Class"/>
    <x v="585"/>
    <x v="585"/>
    <x v="2"/>
    <s v="United States"/>
    <s v="Aurora"/>
    <x v="10"/>
    <n v="60505"/>
    <x v="2"/>
    <s v="TEC-PH-10001552"/>
    <x v="2"/>
    <s v="Phones"/>
    <s v="I Need's 3d Hello Kitty Hybrid Silicone Case Cover for HTC One X 4g with 3d Hello Kitty Stylus Pen Green/pink"/>
    <x v="1872"/>
    <n v="4"/>
    <n v="0.2"/>
    <x v="2009"/>
    <x v="0"/>
  </r>
  <r>
    <n v="2209"/>
    <s v="CA-2017-129854"/>
    <x v="421"/>
    <d v="2017-08-26T00:00:00"/>
    <s v="Standard Class"/>
    <x v="42"/>
    <x v="42"/>
    <x v="2"/>
    <s v="United States"/>
    <s v="New York City"/>
    <x v="15"/>
    <n v="10009"/>
    <x v="3"/>
    <s v="OFF-AR-10000390"/>
    <x v="1"/>
    <s v="Art"/>
    <s v="Newell Chalk Holder"/>
    <x v="1873"/>
    <n v="4"/>
    <n v="0"/>
    <x v="2010"/>
    <x v="0"/>
  </r>
  <r>
    <n v="2210"/>
    <s v="CA-2016-125556"/>
    <x v="687"/>
    <d v="2016-11-16T00:00:00"/>
    <s v="Second Class"/>
    <x v="586"/>
    <x v="586"/>
    <x v="0"/>
    <s v="United States"/>
    <s v="Fairfield"/>
    <x v="29"/>
    <n v="6824"/>
    <x v="3"/>
    <s v="TEC-PH-10001079"/>
    <x v="2"/>
    <s v="Phones"/>
    <s v="Polycom SoundPoint Pro SE-225 Corded phone"/>
    <x v="1874"/>
    <n v="7"/>
    <n v="0"/>
    <x v="2011"/>
    <x v="0"/>
  </r>
  <r>
    <n v="2211"/>
    <s v="CA-2016-125556"/>
    <x v="687"/>
    <d v="2016-11-16T00:00:00"/>
    <s v="Second Class"/>
    <x v="586"/>
    <x v="586"/>
    <x v="0"/>
    <s v="United States"/>
    <s v="Fairfield"/>
    <x v="29"/>
    <n v="6824"/>
    <x v="3"/>
    <s v="OFF-BI-10003460"/>
    <x v="1"/>
    <s v="Binders"/>
    <s v="Acco 3-Hole Punch"/>
    <x v="1875"/>
    <n v="10"/>
    <n v="0"/>
    <x v="2012"/>
    <x v="0"/>
  </r>
  <r>
    <n v="2212"/>
    <s v="CA-2018-162313"/>
    <x v="581"/>
    <d v="2018-11-30T00:00:00"/>
    <s v="First Class"/>
    <x v="146"/>
    <x v="146"/>
    <x v="1"/>
    <s v="United States"/>
    <s v="Lincoln Park"/>
    <x v="12"/>
    <n v="48146"/>
    <x v="2"/>
    <s v="OFF-AP-10003842"/>
    <x v="1"/>
    <s v="Appliances"/>
    <s v="Euro-Pro Shark Turbo Vacuum"/>
    <x v="1876"/>
    <n v="6"/>
    <n v="0.1"/>
    <x v="2013"/>
    <x v="0"/>
  </r>
  <r>
    <n v="2213"/>
    <s v="CA-2019-107874"/>
    <x v="610"/>
    <d v="2019-11-25T00:00:00"/>
    <s v="Standard Class"/>
    <x v="349"/>
    <x v="349"/>
    <x v="0"/>
    <s v="United States"/>
    <s v="New York City"/>
    <x v="15"/>
    <n v="10035"/>
    <x v="3"/>
    <s v="FUR-FU-10003535"/>
    <x v="0"/>
    <s v="Furnishings"/>
    <s v="Howard Miller Distant Time Traveler Alarm Clock"/>
    <x v="1877"/>
    <n v="1"/>
    <n v="0"/>
    <x v="2014"/>
    <x v="0"/>
  </r>
  <r>
    <n v="2214"/>
    <s v="CA-2019-129378"/>
    <x v="172"/>
    <d v="2019-10-02T00:00:00"/>
    <s v="First Class"/>
    <x v="515"/>
    <x v="515"/>
    <x v="0"/>
    <s v="United States"/>
    <s v="San Jose"/>
    <x v="1"/>
    <n v="95123"/>
    <x v="1"/>
    <s v="OFF-BI-10002012"/>
    <x v="1"/>
    <s v="Binders"/>
    <s v="Wilson Jones Easy Flow II Sheet Lifters"/>
    <x v="1878"/>
    <n v="1"/>
    <n v="0.2"/>
    <x v="2015"/>
    <x v="0"/>
  </r>
  <r>
    <n v="2215"/>
    <s v="CA-2019-129378"/>
    <x v="172"/>
    <d v="2019-10-02T00:00:00"/>
    <s v="First Class"/>
    <x v="515"/>
    <x v="515"/>
    <x v="0"/>
    <s v="United States"/>
    <s v="San Jose"/>
    <x v="1"/>
    <n v="95123"/>
    <x v="1"/>
    <s v="OFF-BI-10001922"/>
    <x v="1"/>
    <s v="Binders"/>
    <s v="Storex Dura Pro Binders"/>
    <x v="1879"/>
    <n v="13"/>
    <n v="0.2"/>
    <x v="2016"/>
    <x v="0"/>
  </r>
  <r>
    <n v="2216"/>
    <s v="CA-2019-129378"/>
    <x v="172"/>
    <d v="2019-10-02T00:00:00"/>
    <s v="First Class"/>
    <x v="515"/>
    <x v="515"/>
    <x v="0"/>
    <s v="United States"/>
    <s v="San Jose"/>
    <x v="1"/>
    <n v="95123"/>
    <x v="1"/>
    <s v="OFF-AP-10000576"/>
    <x v="1"/>
    <s v="Appliances"/>
    <s v="Belkin 325VA UPS Surge Protector, 6'"/>
    <x v="1805"/>
    <n v="2"/>
    <n v="0"/>
    <x v="2017"/>
    <x v="0"/>
  </r>
  <r>
    <n v="2217"/>
    <s v="CA-2019-129378"/>
    <x v="172"/>
    <d v="2019-10-02T00:00:00"/>
    <s v="First Class"/>
    <x v="515"/>
    <x v="515"/>
    <x v="0"/>
    <s v="United States"/>
    <s v="San Jose"/>
    <x v="1"/>
    <n v="95123"/>
    <x v="1"/>
    <s v="FUR-CH-10000553"/>
    <x v="0"/>
    <s v="Chairs"/>
    <s v="Metal Folding Chairs, Beige, 4/Carton"/>
    <x v="1880"/>
    <n v="4"/>
    <n v="0.2"/>
    <x v="2018"/>
    <x v="0"/>
  </r>
  <r>
    <n v="2218"/>
    <s v="CA-2016-151953"/>
    <x v="59"/>
    <d v="2016-09-25T00:00:00"/>
    <s v="Standard Class"/>
    <x v="587"/>
    <x v="587"/>
    <x v="1"/>
    <s v="United States"/>
    <s v="Jacksonville"/>
    <x v="2"/>
    <n v="32216"/>
    <x v="0"/>
    <s v="OFF-AR-10003469"/>
    <x v="1"/>
    <s v="Art"/>
    <s v="Nontoxic Chalk"/>
    <x v="1881"/>
    <n v="2"/>
    <n v="0.2"/>
    <x v="2019"/>
    <x v="0"/>
  </r>
  <r>
    <n v="2219"/>
    <s v="CA-2019-130841"/>
    <x v="688"/>
    <d v="2019-08-01T00:00:00"/>
    <s v="Standard Class"/>
    <x v="588"/>
    <x v="588"/>
    <x v="1"/>
    <s v="United States"/>
    <s v="San Francisco"/>
    <x v="1"/>
    <n v="94110"/>
    <x v="1"/>
    <s v="OFF-BI-10000145"/>
    <x v="1"/>
    <s v="Binders"/>
    <s v="Zipper Ring Binder Pockets"/>
    <x v="1882"/>
    <n v="4"/>
    <n v="0.2"/>
    <x v="2020"/>
    <x v="0"/>
  </r>
  <r>
    <n v="2220"/>
    <s v="CA-2019-130841"/>
    <x v="688"/>
    <d v="2019-08-01T00:00:00"/>
    <s v="Standard Class"/>
    <x v="588"/>
    <x v="588"/>
    <x v="1"/>
    <s v="United States"/>
    <s v="San Francisco"/>
    <x v="1"/>
    <n v="94110"/>
    <x v="1"/>
    <s v="OFF-ST-10001580"/>
    <x v="1"/>
    <s v="Storage"/>
    <s v="Super Decoflex Portable Personal File"/>
    <x v="1883"/>
    <n v="1"/>
    <n v="0"/>
    <x v="2021"/>
    <x v="0"/>
  </r>
  <r>
    <n v="2221"/>
    <s v="CA-2019-130841"/>
    <x v="688"/>
    <d v="2019-08-01T00:00:00"/>
    <s v="Standard Class"/>
    <x v="588"/>
    <x v="588"/>
    <x v="1"/>
    <s v="United States"/>
    <s v="San Francisco"/>
    <x v="1"/>
    <n v="94110"/>
    <x v="1"/>
    <s v="TEC-PH-10001817"/>
    <x v="2"/>
    <s v="Phones"/>
    <s v="Wilson Electronics DB Pro Signal Booster"/>
    <x v="1884"/>
    <n v="4"/>
    <n v="0.2"/>
    <x v="2022"/>
    <x v="0"/>
  </r>
  <r>
    <n v="2222"/>
    <s v="CA-2017-131884"/>
    <x v="401"/>
    <d v="2017-12-06T00:00:00"/>
    <s v="Same Day"/>
    <x v="589"/>
    <x v="589"/>
    <x v="0"/>
    <s v="United States"/>
    <s v="Marion"/>
    <x v="24"/>
    <n v="43302"/>
    <x v="3"/>
    <s v="TEC-PH-10001578"/>
    <x v="2"/>
    <s v="Phones"/>
    <s v="Polycom SoundStation2 EX Conference phone"/>
    <x v="1885"/>
    <n v="2"/>
    <n v="0.4"/>
    <x v="2023"/>
    <x v="0"/>
  </r>
  <r>
    <n v="2223"/>
    <s v="CA-2017-131884"/>
    <x v="401"/>
    <d v="2017-12-06T00:00:00"/>
    <s v="Same Day"/>
    <x v="589"/>
    <x v="589"/>
    <x v="0"/>
    <s v="United States"/>
    <s v="Marion"/>
    <x v="24"/>
    <n v="43302"/>
    <x v="3"/>
    <s v="OFF-AR-10004078"/>
    <x v="1"/>
    <s v="Art"/>
    <s v="Newell 312"/>
    <x v="1886"/>
    <n v="8"/>
    <n v="0.2"/>
    <x v="2024"/>
    <x v="0"/>
  </r>
  <r>
    <n v="2224"/>
    <s v="CA-2017-131884"/>
    <x v="401"/>
    <d v="2017-12-06T00:00:00"/>
    <s v="Same Day"/>
    <x v="589"/>
    <x v="589"/>
    <x v="0"/>
    <s v="United States"/>
    <s v="Marion"/>
    <x v="24"/>
    <n v="43302"/>
    <x v="3"/>
    <s v="FUR-CH-10004860"/>
    <x v="0"/>
    <s v="Chairs"/>
    <s v="Global Low Back Tilter Chair"/>
    <x v="1887"/>
    <n v="1"/>
    <n v="0.3"/>
    <x v="2025"/>
    <x v="0"/>
  </r>
  <r>
    <n v="2225"/>
    <s v="CA-2019-121909"/>
    <x v="689"/>
    <d v="2019-08-05T00:00:00"/>
    <s v="Standard Class"/>
    <x v="105"/>
    <x v="105"/>
    <x v="1"/>
    <s v="United States"/>
    <s v="Philadelphia"/>
    <x v="9"/>
    <n v="19134"/>
    <x v="3"/>
    <s v="OFF-PA-10003790"/>
    <x v="1"/>
    <s v="Paper"/>
    <s v="Xerox 1991"/>
    <x v="1572"/>
    <n v="3"/>
    <n v="0.2"/>
    <x v="1661"/>
    <x v="0"/>
  </r>
  <r>
    <n v="2226"/>
    <s v="CA-2018-106383"/>
    <x v="690"/>
    <d v="2018-03-21T00:00:00"/>
    <s v="Second Class"/>
    <x v="590"/>
    <x v="590"/>
    <x v="0"/>
    <s v="United States"/>
    <s v="Littleton"/>
    <x v="22"/>
    <n v="80122"/>
    <x v="1"/>
    <s v="FUR-BO-10002202"/>
    <x v="0"/>
    <s v="Bookcases"/>
    <s v="Atlantic Metals Mobile 2-Shelf Bookcases, Custom Colors"/>
    <x v="1888"/>
    <n v="1"/>
    <n v="0.7"/>
    <x v="2026"/>
    <x v="0"/>
  </r>
  <r>
    <n v="2227"/>
    <s v="CA-2019-130771"/>
    <x v="570"/>
    <d v="2019-08-03T00:00:00"/>
    <s v="Standard Class"/>
    <x v="156"/>
    <x v="156"/>
    <x v="1"/>
    <s v="United States"/>
    <s v="Austin"/>
    <x v="5"/>
    <n v="78745"/>
    <x v="2"/>
    <s v="OFF-FA-10003059"/>
    <x v="1"/>
    <s v="Fasteners"/>
    <s v="Assorted Color Push Pins"/>
    <x v="1699"/>
    <n v="2"/>
    <n v="0.2"/>
    <x v="1801"/>
    <x v="0"/>
  </r>
  <r>
    <n v="2228"/>
    <s v="CA-2019-130771"/>
    <x v="570"/>
    <d v="2019-08-03T00:00:00"/>
    <s v="Standard Class"/>
    <x v="156"/>
    <x v="156"/>
    <x v="1"/>
    <s v="United States"/>
    <s v="Austin"/>
    <x v="5"/>
    <n v="78745"/>
    <x v="2"/>
    <s v="TEC-PH-10002496"/>
    <x v="2"/>
    <s v="Phones"/>
    <s v="Cisco SPA301"/>
    <x v="1889"/>
    <n v="1"/>
    <n v="0.2"/>
    <x v="2027"/>
    <x v="0"/>
  </r>
  <r>
    <n v="2229"/>
    <s v="CA-2018-139157"/>
    <x v="393"/>
    <d v="2018-10-05T00:00:00"/>
    <s v="Standard Class"/>
    <x v="411"/>
    <x v="411"/>
    <x v="0"/>
    <s v="United States"/>
    <s v="New York City"/>
    <x v="15"/>
    <n v="10024"/>
    <x v="3"/>
    <s v="FUR-TA-10003238"/>
    <x v="0"/>
    <s v="Tables"/>
    <s v="Chromcraft Bull-Nose Wood 48&quot; x 96&quot; Rectangular Conference Tables"/>
    <x v="1890"/>
    <n v="1"/>
    <n v="0.4"/>
    <x v="2028"/>
    <x v="0"/>
  </r>
  <r>
    <n v="2230"/>
    <s v="CA-2016-128055"/>
    <x v="691"/>
    <d v="2016-04-05T00:00:00"/>
    <s v="Standard Class"/>
    <x v="397"/>
    <x v="397"/>
    <x v="0"/>
    <s v="United States"/>
    <s v="San Francisco"/>
    <x v="1"/>
    <n v="94122"/>
    <x v="1"/>
    <s v="OFF-BI-10004390"/>
    <x v="1"/>
    <s v="Binders"/>
    <s v="GBC DocuBind 200 Manual Binding Machine"/>
    <x v="1891"/>
    <n v="2"/>
    <n v="0.2"/>
    <x v="2029"/>
    <x v="0"/>
  </r>
  <r>
    <n v="2231"/>
    <s v="CA-2016-128055"/>
    <x v="691"/>
    <d v="2016-04-05T00:00:00"/>
    <s v="Standard Class"/>
    <x v="397"/>
    <x v="397"/>
    <x v="0"/>
    <s v="United States"/>
    <s v="San Francisco"/>
    <x v="1"/>
    <n v="94122"/>
    <x v="1"/>
    <s v="OFF-AP-10002765"/>
    <x v="1"/>
    <s v="Appliances"/>
    <s v="Fellowes Advanced Computer Series Surge Protectors"/>
    <x v="1892"/>
    <n v="2"/>
    <n v="0"/>
    <x v="2030"/>
    <x v="0"/>
  </r>
  <r>
    <n v="2232"/>
    <s v="CA-2019-157091"/>
    <x v="335"/>
    <d v="2019-07-01T00:00:00"/>
    <s v="Standard Class"/>
    <x v="591"/>
    <x v="591"/>
    <x v="0"/>
    <s v="United States"/>
    <s v="La Porte"/>
    <x v="14"/>
    <n v="46350"/>
    <x v="2"/>
    <s v="FUR-FU-10000293"/>
    <x v="0"/>
    <s v="Furnishings"/>
    <s v="Eldon Antistatic Chair Mats for Low to Medium Pile Carpets"/>
    <x v="1893"/>
    <n v="5"/>
    <n v="0"/>
    <x v="2031"/>
    <x v="0"/>
  </r>
  <r>
    <n v="2233"/>
    <s v="CA-2019-132122"/>
    <x v="362"/>
    <d v="2019-07-14T00:00:00"/>
    <s v="Standard Class"/>
    <x v="581"/>
    <x v="581"/>
    <x v="0"/>
    <s v="United States"/>
    <s v="Chicago"/>
    <x v="10"/>
    <n v="60610"/>
    <x v="2"/>
    <s v="OFF-ST-10003692"/>
    <x v="1"/>
    <s v="Storage"/>
    <s v="Recycled Steel Personal File for Hanging File Folders"/>
    <x v="1894"/>
    <n v="5"/>
    <n v="0.2"/>
    <x v="2032"/>
    <x v="0"/>
  </r>
  <r>
    <n v="2234"/>
    <s v="CA-2017-123232"/>
    <x v="639"/>
    <d v="2017-12-16T00:00:00"/>
    <s v="Second Class"/>
    <x v="264"/>
    <x v="264"/>
    <x v="0"/>
    <s v="United States"/>
    <s v="Portland"/>
    <x v="21"/>
    <n v="97206"/>
    <x v="1"/>
    <s v="TEC-PH-10001051"/>
    <x v="2"/>
    <s v="Phones"/>
    <s v="HTC One"/>
    <x v="1895"/>
    <n v="4"/>
    <n v="0.2"/>
    <x v="2033"/>
    <x v="0"/>
  </r>
  <r>
    <n v="2235"/>
    <s v="CA-2019-104066"/>
    <x v="256"/>
    <d v="2019-12-10T00:00:00"/>
    <s v="Standard Class"/>
    <x v="425"/>
    <x v="425"/>
    <x v="1"/>
    <s v="United States"/>
    <s v="Burlington"/>
    <x v="42"/>
    <m/>
    <x v="3"/>
    <s v="TEC-AC-10001013"/>
    <x v="2"/>
    <s v="Accessories"/>
    <s v="Logitech ClearChat Comfort/USB Headset H390"/>
    <x v="1896"/>
    <n v="7"/>
    <n v="0"/>
    <x v="2034"/>
    <x v="0"/>
  </r>
  <r>
    <n v="2236"/>
    <s v="CA-2017-145849"/>
    <x v="426"/>
    <d v="2017-09-17T00:00:00"/>
    <s v="Second Class"/>
    <x v="564"/>
    <x v="564"/>
    <x v="0"/>
    <s v="United States"/>
    <s v="Indianapolis"/>
    <x v="14"/>
    <n v="46203"/>
    <x v="2"/>
    <s v="OFF-ST-10000025"/>
    <x v="1"/>
    <s v="Storage"/>
    <s v="Fellowes Stor/Drawer Steel Plus Storage Drawers"/>
    <x v="1897"/>
    <n v="2"/>
    <n v="0"/>
    <x v="2035"/>
    <x v="0"/>
  </r>
  <r>
    <n v="2237"/>
    <s v="CA-2017-145849"/>
    <x v="426"/>
    <d v="2017-09-17T00:00:00"/>
    <s v="Second Class"/>
    <x v="564"/>
    <x v="564"/>
    <x v="0"/>
    <s v="United States"/>
    <s v="Indianapolis"/>
    <x v="14"/>
    <n v="46203"/>
    <x v="2"/>
    <s v="OFF-AR-10000817"/>
    <x v="1"/>
    <s v="Art"/>
    <s v="Manco Dry-Lighter Erasable Highlighter"/>
    <x v="1898"/>
    <n v="8"/>
    <n v="0"/>
    <x v="2036"/>
    <x v="0"/>
  </r>
  <r>
    <n v="2238"/>
    <s v="CA-2018-122322"/>
    <x v="692"/>
    <d v="2018-07-21T00:00:00"/>
    <s v="Standard Class"/>
    <x v="563"/>
    <x v="563"/>
    <x v="2"/>
    <s v="United States"/>
    <s v="Provo"/>
    <x v="7"/>
    <n v="84604"/>
    <x v="1"/>
    <s v="OFF-SU-10000952"/>
    <x v="1"/>
    <s v="Supplies"/>
    <s v="Fiskars Home &amp; Office Scissors"/>
    <x v="1851"/>
    <n v="5"/>
    <n v="0"/>
    <x v="2037"/>
    <x v="0"/>
  </r>
  <r>
    <n v="2239"/>
    <s v="CA-2019-166849"/>
    <x v="693"/>
    <d v="2019-04-26T00:00:00"/>
    <s v="Standard Class"/>
    <x v="319"/>
    <x v="319"/>
    <x v="2"/>
    <s v="United States"/>
    <s v="Chicago"/>
    <x v="10"/>
    <n v="60610"/>
    <x v="2"/>
    <s v="FUR-FU-10004597"/>
    <x v="0"/>
    <s v="Furnishings"/>
    <s v="Eldon Cleatmat Chair Mats for Medium Pile Carpets"/>
    <x v="1851"/>
    <n v="2"/>
    <n v="0.6"/>
    <x v="2038"/>
    <x v="0"/>
  </r>
  <r>
    <n v="2240"/>
    <s v="CA-2018-146633"/>
    <x v="625"/>
    <d v="2018-11-17T00:00:00"/>
    <s v="Second Class"/>
    <x v="592"/>
    <x v="592"/>
    <x v="0"/>
    <s v="United States"/>
    <s v="Los Angeles"/>
    <x v="1"/>
    <n v="90049"/>
    <x v="1"/>
    <s v="OFF-BI-10003527"/>
    <x v="1"/>
    <s v="Binders"/>
    <s v="Fellowes PB500 Electric Punch Plastic Comb Binding Machine with Manual Bind"/>
    <x v="1899"/>
    <n v="1"/>
    <n v="0.2"/>
    <x v="2039"/>
    <x v="0"/>
  </r>
  <r>
    <n v="2241"/>
    <s v="CA-2018-146633"/>
    <x v="625"/>
    <d v="2018-11-17T00:00:00"/>
    <s v="Second Class"/>
    <x v="592"/>
    <x v="592"/>
    <x v="0"/>
    <s v="United States"/>
    <s v="Los Angeles"/>
    <x v="1"/>
    <n v="90049"/>
    <x v="1"/>
    <s v="OFF-BI-10002982"/>
    <x v="1"/>
    <s v="Binders"/>
    <s v="Avery Self-Adhesive Photo Pockets for Polaroid Photos"/>
    <x v="1900"/>
    <n v="7"/>
    <n v="0.2"/>
    <x v="2040"/>
    <x v="0"/>
  </r>
  <r>
    <n v="2242"/>
    <s v="US-2018-126893"/>
    <x v="491"/>
    <d v="2018-12-01T00:00:00"/>
    <s v="Standard Class"/>
    <x v="564"/>
    <x v="564"/>
    <x v="0"/>
    <s v="United States"/>
    <s v="Philadelphia"/>
    <x v="9"/>
    <n v="19134"/>
    <x v="3"/>
    <s v="TEC-PH-10004165"/>
    <x v="2"/>
    <s v="Phones"/>
    <s v="Mitel MiVoice 5330e IP Phone"/>
    <x v="1901"/>
    <n v="3"/>
    <n v="0.4"/>
    <x v="2041"/>
    <x v="0"/>
  </r>
  <r>
    <n v="2243"/>
    <s v="CA-2019-103380"/>
    <x v="610"/>
    <d v="2019-11-25T00:00:00"/>
    <s v="Standard Class"/>
    <x v="593"/>
    <x v="593"/>
    <x v="2"/>
    <s v="United States"/>
    <s v="Pasadena"/>
    <x v="1"/>
    <n v="91104"/>
    <x v="1"/>
    <s v="OFF-ST-10003442"/>
    <x v="1"/>
    <s v="Storage"/>
    <s v="Eldon Portable Mobile Manager"/>
    <x v="403"/>
    <n v="2"/>
    <n v="0"/>
    <x v="2042"/>
    <x v="1"/>
  </r>
  <r>
    <n v="2244"/>
    <s v="CA-2019-103380"/>
    <x v="610"/>
    <d v="2019-11-25T00:00:00"/>
    <s v="Standard Class"/>
    <x v="593"/>
    <x v="593"/>
    <x v="2"/>
    <s v="United States"/>
    <s v="Pasadena"/>
    <x v="1"/>
    <n v="91104"/>
    <x v="1"/>
    <s v="OFF-AR-10003856"/>
    <x v="1"/>
    <s v="Art"/>
    <s v="Newell 344"/>
    <x v="348"/>
    <n v="2"/>
    <n v="0"/>
    <x v="356"/>
    <x v="1"/>
  </r>
  <r>
    <n v="2245"/>
    <s v="CA-2019-103380"/>
    <x v="610"/>
    <d v="2019-11-25T00:00:00"/>
    <s v="Standard Class"/>
    <x v="593"/>
    <x v="593"/>
    <x v="2"/>
    <s v="United States"/>
    <s v="Pasadena"/>
    <x v="1"/>
    <n v="91104"/>
    <x v="1"/>
    <s v="OFF-FA-10004248"/>
    <x v="1"/>
    <s v="Fasteners"/>
    <s v="Advantus T-Pin Paper Clips"/>
    <x v="1902"/>
    <n v="2"/>
    <n v="0"/>
    <x v="2043"/>
    <x v="1"/>
  </r>
  <r>
    <n v="2246"/>
    <s v="CA-2019-103380"/>
    <x v="610"/>
    <d v="2019-11-25T00:00:00"/>
    <s v="Standard Class"/>
    <x v="593"/>
    <x v="593"/>
    <x v="2"/>
    <s v="United States"/>
    <s v="Pasadena"/>
    <x v="1"/>
    <n v="91104"/>
    <x v="1"/>
    <s v="OFF-AP-10001492"/>
    <x v="1"/>
    <s v="Appliances"/>
    <s v="Acco Six-Outlet Power Strip, 4' Cord Length"/>
    <x v="1903"/>
    <n v="1"/>
    <n v="0"/>
    <x v="2044"/>
    <x v="1"/>
  </r>
  <r>
    <n v="2247"/>
    <s v="CA-2019-103380"/>
    <x v="610"/>
    <d v="2019-11-25T00:00:00"/>
    <s v="Standard Class"/>
    <x v="593"/>
    <x v="593"/>
    <x v="2"/>
    <s v="United States"/>
    <s v="Pasadena"/>
    <x v="1"/>
    <n v="91104"/>
    <x v="1"/>
    <s v="TEC-PH-10004165"/>
    <x v="2"/>
    <s v="Phones"/>
    <s v="Mitel MiVoice 5330e IP Phone"/>
    <x v="1668"/>
    <n v="3"/>
    <n v="0.2"/>
    <x v="1766"/>
    <x v="1"/>
  </r>
  <r>
    <n v="2248"/>
    <s v="CA-2017-116092"/>
    <x v="586"/>
    <d v="2017-02-18T00:00:00"/>
    <s v="Second Class"/>
    <x v="594"/>
    <x v="594"/>
    <x v="0"/>
    <s v="United States"/>
    <s v="Los Angeles"/>
    <x v="1"/>
    <n v="90004"/>
    <x v="1"/>
    <s v="OFF-PA-10004285"/>
    <x v="1"/>
    <s v="Paper"/>
    <s v="Xerox 1959"/>
    <x v="522"/>
    <n v="2"/>
    <n v="0"/>
    <x v="534"/>
    <x v="1"/>
  </r>
  <r>
    <n v="2249"/>
    <s v="CA-2017-116092"/>
    <x v="586"/>
    <d v="2017-02-18T00:00:00"/>
    <s v="Second Class"/>
    <x v="594"/>
    <x v="594"/>
    <x v="0"/>
    <s v="United States"/>
    <s v="Los Angeles"/>
    <x v="1"/>
    <n v="90004"/>
    <x v="1"/>
    <s v="OFF-BI-10001628"/>
    <x v="1"/>
    <s v="Binders"/>
    <s v="Acco Data Flex Cable Posts For Top &amp; Bottom Load Binders, 6&quot; Capacity"/>
    <x v="1848"/>
    <n v="5"/>
    <n v="0.2"/>
    <x v="1983"/>
    <x v="1"/>
  </r>
  <r>
    <n v="2250"/>
    <s v="CA-2017-116092"/>
    <x v="586"/>
    <d v="2017-02-18T00:00:00"/>
    <s v="Second Class"/>
    <x v="594"/>
    <x v="594"/>
    <x v="0"/>
    <s v="United States"/>
    <s v="Los Angeles"/>
    <x v="1"/>
    <n v="90004"/>
    <x v="1"/>
    <s v="OFF-BI-10000546"/>
    <x v="1"/>
    <s v="Binders"/>
    <s v="Avery Durable Binders"/>
    <x v="132"/>
    <n v="5"/>
    <n v="0.2"/>
    <x v="2045"/>
    <x v="1"/>
  </r>
  <r>
    <n v="2251"/>
    <s v="CA-2017-116092"/>
    <x v="586"/>
    <d v="2017-02-18T00:00:00"/>
    <s v="Second Class"/>
    <x v="594"/>
    <x v="594"/>
    <x v="0"/>
    <s v="United States"/>
    <s v="Los Angeles"/>
    <x v="1"/>
    <n v="90004"/>
    <x v="1"/>
    <s v="OFF-AP-10001391"/>
    <x v="1"/>
    <s v="Appliances"/>
    <s v="Kensington 6 Outlet MasterPiece HOMEOFFICE Power Control Center"/>
    <x v="1904"/>
    <n v="6"/>
    <n v="0"/>
    <x v="2046"/>
    <x v="1"/>
  </r>
  <r>
    <n v="2252"/>
    <s v="CA-2017-116092"/>
    <x v="586"/>
    <d v="2017-02-18T00:00:00"/>
    <s v="Second Class"/>
    <x v="594"/>
    <x v="594"/>
    <x v="0"/>
    <s v="United States"/>
    <s v="Los Angeles"/>
    <x v="1"/>
    <n v="90004"/>
    <x v="1"/>
    <s v="OFF-PA-10000477"/>
    <x v="1"/>
    <s v="Paper"/>
    <s v="Xerox 22"/>
    <x v="541"/>
    <n v="3"/>
    <n v="0"/>
    <x v="551"/>
    <x v="1"/>
  </r>
  <r>
    <n v="2253"/>
    <s v="CA-2018-117849"/>
    <x v="173"/>
    <d v="2018-04-17T00:00:00"/>
    <s v="Second Class"/>
    <x v="451"/>
    <x v="451"/>
    <x v="2"/>
    <s v="United States"/>
    <s v="San Diego"/>
    <x v="1"/>
    <n v="92105"/>
    <x v="1"/>
    <s v="OFF-PA-10004327"/>
    <x v="1"/>
    <s v="Paper"/>
    <s v="Xerox 1911"/>
    <x v="140"/>
    <n v="3"/>
    <n v="0"/>
    <x v="142"/>
    <x v="0"/>
  </r>
  <r>
    <n v="2254"/>
    <s v="CA-2017-169201"/>
    <x v="694"/>
    <d v="2017-10-01T00:00:00"/>
    <s v="First Class"/>
    <x v="428"/>
    <x v="428"/>
    <x v="1"/>
    <s v="United States"/>
    <s v="San Francisco"/>
    <x v="1"/>
    <n v="94110"/>
    <x v="1"/>
    <s v="OFF-AP-10000696"/>
    <x v="1"/>
    <s v="Appliances"/>
    <s v="Holmes Odor Grabber"/>
    <x v="1905"/>
    <n v="3"/>
    <n v="0"/>
    <x v="2047"/>
    <x v="0"/>
  </r>
  <r>
    <n v="2255"/>
    <s v="CA-2017-169201"/>
    <x v="694"/>
    <d v="2017-10-01T00:00:00"/>
    <s v="First Class"/>
    <x v="428"/>
    <x v="428"/>
    <x v="1"/>
    <s v="United States"/>
    <s v="San Francisco"/>
    <x v="1"/>
    <n v="94110"/>
    <x v="1"/>
    <s v="OFF-AP-10002082"/>
    <x v="1"/>
    <s v="Appliances"/>
    <s v="Holmes HEPA Air Purifier"/>
    <x v="1906"/>
    <n v="2"/>
    <n v="0"/>
    <x v="2048"/>
    <x v="0"/>
  </r>
  <r>
    <n v="2256"/>
    <s v="CA-2018-164091"/>
    <x v="42"/>
    <d v="2018-09-22T00:00:00"/>
    <s v="Standard Class"/>
    <x v="156"/>
    <x v="156"/>
    <x v="1"/>
    <s v="United States"/>
    <s v="Bangor"/>
    <x v="43"/>
    <n v="4401"/>
    <x v="3"/>
    <s v="TEC-PH-10001944"/>
    <x v="2"/>
    <s v="Phones"/>
    <s v="Wi-Ex zBoost YX540 Cellular Phone Signal Booster"/>
    <x v="1907"/>
    <n v="3"/>
    <n v="0"/>
    <x v="2049"/>
    <x v="0"/>
  </r>
  <r>
    <n v="2257"/>
    <s v="CA-2018-164091"/>
    <x v="42"/>
    <d v="2018-09-22T00:00:00"/>
    <s v="Standard Class"/>
    <x v="156"/>
    <x v="156"/>
    <x v="1"/>
    <s v="United States"/>
    <s v="Bangor"/>
    <x v="43"/>
    <n v="4401"/>
    <x v="3"/>
    <s v="FUR-FU-10004952"/>
    <x v="0"/>
    <s v="Furnishings"/>
    <s v="C-Line Cubicle Keepers Polyproplyene Holder w/Velcro Back, 8-1/2x11, 25/Bx"/>
    <x v="1049"/>
    <n v="2"/>
    <n v="0"/>
    <x v="1090"/>
    <x v="0"/>
  </r>
  <r>
    <n v="2258"/>
    <s v="CA-2019-105214"/>
    <x v="114"/>
    <d v="2019-06-19T00:00:00"/>
    <s v="First Class"/>
    <x v="59"/>
    <x v="59"/>
    <x v="0"/>
    <s v="United States"/>
    <s v="San Francisco"/>
    <x v="1"/>
    <n v="94122"/>
    <x v="1"/>
    <s v="FUR-CH-10000015"/>
    <x v="0"/>
    <s v="Chairs"/>
    <s v="Hon Multipurpose Stacking Arm Chairs"/>
    <x v="1908"/>
    <n v="7"/>
    <n v="0.2"/>
    <x v="2050"/>
    <x v="0"/>
  </r>
  <r>
    <n v="2259"/>
    <s v="CA-2019-105214"/>
    <x v="114"/>
    <d v="2019-06-19T00:00:00"/>
    <s v="First Class"/>
    <x v="59"/>
    <x v="59"/>
    <x v="0"/>
    <s v="United States"/>
    <s v="San Francisco"/>
    <x v="1"/>
    <n v="94122"/>
    <x v="1"/>
    <s v="OFF-PA-10001776"/>
    <x v="1"/>
    <s v="Paper"/>
    <s v="Wirebound Message Books, Four 2 3/4&quot; x 5&quot; Forms per Page, 600 Sets per Book"/>
    <x v="1909"/>
    <n v="2"/>
    <n v="0"/>
    <x v="2051"/>
    <x v="0"/>
  </r>
  <r>
    <n v="2260"/>
    <s v="CA-2017-117611"/>
    <x v="627"/>
    <d v="2017-11-10T00:00:00"/>
    <s v="Second Class"/>
    <x v="595"/>
    <x v="595"/>
    <x v="2"/>
    <s v="United States"/>
    <s v="San Diego"/>
    <x v="1"/>
    <n v="92024"/>
    <x v="1"/>
    <s v="OFF-FA-10002280"/>
    <x v="1"/>
    <s v="Fasteners"/>
    <s v="Advantus Plastic Paper Clips"/>
    <x v="1910"/>
    <n v="1"/>
    <n v="0"/>
    <x v="2052"/>
    <x v="0"/>
  </r>
  <r>
    <n v="2261"/>
    <s v="CA-2017-117611"/>
    <x v="627"/>
    <d v="2017-11-10T00:00:00"/>
    <s v="Second Class"/>
    <x v="595"/>
    <x v="595"/>
    <x v="2"/>
    <s v="United States"/>
    <s v="San Diego"/>
    <x v="1"/>
    <n v="92024"/>
    <x v="1"/>
    <s v="TEC-AC-10002049"/>
    <x v="2"/>
    <s v="Accessories"/>
    <s v="Logitech G19 Programmable Gaming Keyboard"/>
    <x v="810"/>
    <n v="3"/>
    <n v="0"/>
    <x v="836"/>
    <x v="0"/>
  </r>
  <r>
    <n v="2262"/>
    <s v="US-2017-137960"/>
    <x v="217"/>
    <d v="2017-12-18T00:00:00"/>
    <s v="Same Day"/>
    <x v="596"/>
    <x v="596"/>
    <x v="0"/>
    <s v="United States"/>
    <s v="New York City"/>
    <x v="15"/>
    <n v="10035"/>
    <x v="3"/>
    <s v="TEC-AC-10002253"/>
    <x v="2"/>
    <s v="Accessories"/>
    <s v="Imation Bio 8GB USB Flash Drive Imation Corp"/>
    <x v="656"/>
    <n v="1"/>
    <n v="0"/>
    <x v="668"/>
    <x v="0"/>
  </r>
  <r>
    <n v="2263"/>
    <s v="CA-2019-122994"/>
    <x v="695"/>
    <d v="2019-02-09T00:00:00"/>
    <s v="First Class"/>
    <x v="597"/>
    <x v="597"/>
    <x v="0"/>
    <s v="United States"/>
    <s v="Arlington"/>
    <x v="17"/>
    <n v="22204"/>
    <x v="0"/>
    <s v="FUR-BO-10004015"/>
    <x v="0"/>
    <s v="Bookcases"/>
    <s v="Bush Andora Bookcase, Maple/Graphite Gray Finish"/>
    <x v="1911"/>
    <n v="3"/>
    <n v="0"/>
    <x v="2053"/>
    <x v="0"/>
  </r>
  <r>
    <n v="2264"/>
    <s v="CA-2018-131065"/>
    <x v="696"/>
    <d v="2018-11-16T00:00:00"/>
    <s v="Second Class"/>
    <x v="211"/>
    <x v="211"/>
    <x v="0"/>
    <s v="United States"/>
    <s v="Atlanta"/>
    <x v="32"/>
    <n v="30318"/>
    <x v="0"/>
    <s v="TEC-AC-10004145"/>
    <x v="2"/>
    <s v="Accessories"/>
    <s v="Logitech diNovo Edge Keyboard"/>
    <x v="1912"/>
    <n v="2"/>
    <n v="0"/>
    <x v="2054"/>
    <x v="0"/>
  </r>
  <r>
    <n v="2265"/>
    <s v="CA-2018-131065"/>
    <x v="696"/>
    <d v="2018-11-16T00:00:00"/>
    <s v="Second Class"/>
    <x v="211"/>
    <x v="211"/>
    <x v="0"/>
    <s v="United States"/>
    <s v="Atlanta"/>
    <x v="32"/>
    <n v="30318"/>
    <x v="0"/>
    <s v="OFF-PA-10002479"/>
    <x v="1"/>
    <s v="Paper"/>
    <s v="Xerox 4200 Series MultiUse Premium Copy Paper (20Lb. and 84 Bright)"/>
    <x v="267"/>
    <n v="1"/>
    <n v="0"/>
    <x v="1930"/>
    <x v="0"/>
  </r>
  <r>
    <n v="2266"/>
    <s v="CA-2018-131065"/>
    <x v="696"/>
    <d v="2018-11-16T00:00:00"/>
    <s v="Second Class"/>
    <x v="211"/>
    <x v="211"/>
    <x v="0"/>
    <s v="United States"/>
    <s v="Atlanta"/>
    <x v="32"/>
    <n v="30318"/>
    <x v="0"/>
    <s v="OFF-BI-10004970"/>
    <x v="1"/>
    <s v="Binders"/>
    <s v="ACCOHIDE 3-Ring Binder, Blue, 1&quot;"/>
    <x v="341"/>
    <n v="2"/>
    <n v="0"/>
    <x v="1857"/>
    <x v="0"/>
  </r>
  <r>
    <n v="2267"/>
    <s v="CA-2019-149146"/>
    <x v="386"/>
    <d v="2019-10-12T00:00:00"/>
    <s v="Same Day"/>
    <x v="598"/>
    <x v="598"/>
    <x v="2"/>
    <s v="United States"/>
    <s v="Monroe"/>
    <x v="3"/>
    <n v="28110"/>
    <x v="0"/>
    <s v="OFF-PA-10003919"/>
    <x v="1"/>
    <s v="Paper"/>
    <s v="Xerox 1989"/>
    <x v="892"/>
    <n v="2"/>
    <n v="0.2"/>
    <x v="2055"/>
    <x v="0"/>
  </r>
  <r>
    <n v="2268"/>
    <s v="CA-2019-137470"/>
    <x v="697"/>
    <d v="2019-09-17T00:00:00"/>
    <s v="Same Day"/>
    <x v="599"/>
    <x v="599"/>
    <x v="0"/>
    <s v="United States"/>
    <s v="Seattle"/>
    <x v="4"/>
    <n v="98115"/>
    <x v="1"/>
    <s v="OFF-PA-10002001"/>
    <x v="1"/>
    <s v="Paper"/>
    <s v="Xerox 1984"/>
    <x v="91"/>
    <n v="2"/>
    <n v="0"/>
    <x v="2056"/>
    <x v="0"/>
  </r>
  <r>
    <n v="2269"/>
    <s v="CA-2019-105480"/>
    <x v="698"/>
    <d v="2019-12-26T00:00:00"/>
    <s v="Standard Class"/>
    <x v="158"/>
    <x v="158"/>
    <x v="1"/>
    <s v="United States"/>
    <s v="Rochester"/>
    <x v="15"/>
    <n v="14609"/>
    <x v="3"/>
    <s v="OFF-PA-10002787"/>
    <x v="1"/>
    <s v="Paper"/>
    <s v="Xerox 227"/>
    <x v="90"/>
    <n v="1"/>
    <n v="0"/>
    <x v="90"/>
    <x v="0"/>
  </r>
  <r>
    <n v="2270"/>
    <s v="CA-2019-105480"/>
    <x v="698"/>
    <d v="2019-12-26T00:00:00"/>
    <s v="Standard Class"/>
    <x v="158"/>
    <x v="158"/>
    <x v="1"/>
    <s v="United States"/>
    <s v="Rochester"/>
    <x v="15"/>
    <n v="14609"/>
    <x v="3"/>
    <s v="OFF-BI-10003291"/>
    <x v="1"/>
    <s v="Binders"/>
    <s v="Wilson Jones Leather-Like Binders with DublLock Round Rings"/>
    <x v="1913"/>
    <n v="1"/>
    <n v="0.2"/>
    <x v="2057"/>
    <x v="0"/>
  </r>
  <r>
    <n v="2271"/>
    <s v="CA-2019-164917"/>
    <x v="574"/>
    <d v="2019-12-07T00:00:00"/>
    <s v="Standard Class"/>
    <x v="149"/>
    <x v="149"/>
    <x v="1"/>
    <s v="United States"/>
    <s v="Miami"/>
    <x v="2"/>
    <n v="33180"/>
    <x v="0"/>
    <s v="OFF-AR-10004344"/>
    <x v="1"/>
    <s v="Art"/>
    <s v="Bulldog Vacuum Base Pencil Sharpener"/>
    <x v="1914"/>
    <n v="5"/>
    <n v="0.2"/>
    <x v="2058"/>
    <x v="0"/>
  </r>
  <r>
    <n v="2272"/>
    <s v="CA-2017-102036"/>
    <x v="481"/>
    <d v="2017-09-27T00:00:00"/>
    <s v="Standard Class"/>
    <x v="79"/>
    <x v="79"/>
    <x v="0"/>
    <s v="United States"/>
    <s v="Seattle"/>
    <x v="4"/>
    <n v="98105"/>
    <x v="1"/>
    <s v="OFF-ST-10003123"/>
    <x v="1"/>
    <s v="Storage"/>
    <s v="Fellowes Bases and Tops For Staxonsteel/High-Stak Systems"/>
    <x v="1915"/>
    <n v="6"/>
    <n v="0"/>
    <x v="2059"/>
    <x v="0"/>
  </r>
  <r>
    <n v="2273"/>
    <s v="CA-2017-142944"/>
    <x v="699"/>
    <d v="2017-03-11T00:00:00"/>
    <s v="Standard Class"/>
    <x v="139"/>
    <x v="139"/>
    <x v="0"/>
    <s v="United States"/>
    <s v="San Francisco"/>
    <x v="1"/>
    <n v="94122"/>
    <x v="1"/>
    <s v="FUR-FU-10000308"/>
    <x v="0"/>
    <s v="Furnishings"/>
    <s v="Deflect-o Glass Clear Studded Chair Mats"/>
    <x v="1916"/>
    <n v="7"/>
    <n v="0"/>
    <x v="2060"/>
    <x v="0"/>
  </r>
  <r>
    <n v="2274"/>
    <s v="CA-2017-142944"/>
    <x v="699"/>
    <d v="2017-03-11T00:00:00"/>
    <s v="Standard Class"/>
    <x v="139"/>
    <x v="139"/>
    <x v="0"/>
    <s v="United States"/>
    <s v="San Francisco"/>
    <x v="1"/>
    <n v="94122"/>
    <x v="1"/>
    <s v="TEC-CO-10003763"/>
    <x v="2"/>
    <s v="Copiers"/>
    <s v="Canon PC1060 Personal Laser Copier"/>
    <x v="1917"/>
    <n v="2"/>
    <n v="0.2"/>
    <x v="2061"/>
    <x v="0"/>
  </r>
  <r>
    <n v="2275"/>
    <s v="CA-2016-157882"/>
    <x v="462"/>
    <d v="2016-10-08T00:00:00"/>
    <s v="Second Class"/>
    <x v="153"/>
    <x v="153"/>
    <x v="1"/>
    <s v="United States"/>
    <s v="Los Angeles"/>
    <x v="1"/>
    <n v="90036"/>
    <x v="1"/>
    <s v="FUR-TA-10001866"/>
    <x v="0"/>
    <s v="Tables"/>
    <s v="Bevis Round Conference Room Tables and Bases"/>
    <x v="1918"/>
    <n v="1"/>
    <n v="0.2"/>
    <x v="2062"/>
    <x v="0"/>
  </r>
  <r>
    <n v="2276"/>
    <s v="CA-2016-157882"/>
    <x v="462"/>
    <d v="2016-10-08T00:00:00"/>
    <s v="Second Class"/>
    <x v="153"/>
    <x v="153"/>
    <x v="1"/>
    <s v="United States"/>
    <s v="Los Angeles"/>
    <x v="1"/>
    <n v="90036"/>
    <x v="1"/>
    <s v="FUR-CH-10002774"/>
    <x v="0"/>
    <s v="Chairs"/>
    <s v="Global Deluxe Stacking Chair, Gray"/>
    <x v="1919"/>
    <n v="3"/>
    <n v="0.2"/>
    <x v="2063"/>
    <x v="0"/>
  </r>
  <r>
    <n v="2277"/>
    <s v="CA-2016-104283"/>
    <x v="700"/>
    <d v="2016-07-01T00:00:00"/>
    <s v="Standard Class"/>
    <x v="215"/>
    <x v="215"/>
    <x v="0"/>
    <s v="United States"/>
    <s v="Southaven"/>
    <x v="35"/>
    <n v="38671"/>
    <x v="0"/>
    <s v="OFF-ST-10004337"/>
    <x v="1"/>
    <s v="Storage"/>
    <s v="SAFCO Commercial Wire Shelving, 72h"/>
    <x v="1920"/>
    <n v="5"/>
    <n v="0"/>
    <x v="232"/>
    <x v="0"/>
  </r>
  <r>
    <n v="2278"/>
    <s v="CA-2016-104283"/>
    <x v="700"/>
    <d v="2016-07-01T00:00:00"/>
    <s v="Standard Class"/>
    <x v="215"/>
    <x v="215"/>
    <x v="0"/>
    <s v="United States"/>
    <s v="Southaven"/>
    <x v="35"/>
    <n v="38671"/>
    <x v="0"/>
    <s v="FUR-TA-10001039"/>
    <x v="0"/>
    <s v="Tables"/>
    <s v="KI Adjustable-Height Table"/>
    <x v="1921"/>
    <n v="1"/>
    <n v="0"/>
    <x v="2064"/>
    <x v="0"/>
  </r>
  <r>
    <n v="2279"/>
    <s v="CA-2016-104283"/>
    <x v="700"/>
    <d v="2016-07-01T00:00:00"/>
    <s v="Standard Class"/>
    <x v="215"/>
    <x v="215"/>
    <x v="0"/>
    <s v="United States"/>
    <s v="Southaven"/>
    <x v="35"/>
    <n v="38671"/>
    <x v="0"/>
    <s v="TEC-AC-10000109"/>
    <x v="2"/>
    <s v="Accessories"/>
    <s v="Sony Micro Vault Click 16 GB USB 2.0 Flash Drive"/>
    <x v="1922"/>
    <n v="4"/>
    <n v="0"/>
    <x v="2065"/>
    <x v="0"/>
  </r>
  <r>
    <n v="2280"/>
    <s v="CA-2019-142622"/>
    <x v="505"/>
    <d v="2019-11-02T00:00:00"/>
    <s v="First Class"/>
    <x v="600"/>
    <x v="600"/>
    <x v="0"/>
    <s v="United States"/>
    <s v="Seattle"/>
    <x v="4"/>
    <n v="98115"/>
    <x v="1"/>
    <s v="FUR-CH-10003833"/>
    <x v="0"/>
    <s v="Chairs"/>
    <s v="Novimex Fabric Task Chair"/>
    <x v="1923"/>
    <n v="2"/>
    <n v="0.2"/>
    <x v="2066"/>
    <x v="0"/>
  </r>
  <r>
    <n v="2281"/>
    <s v="CA-2019-142622"/>
    <x v="505"/>
    <d v="2019-11-02T00:00:00"/>
    <s v="First Class"/>
    <x v="600"/>
    <x v="600"/>
    <x v="0"/>
    <s v="United States"/>
    <s v="Seattle"/>
    <x v="4"/>
    <n v="98115"/>
    <x v="1"/>
    <s v="FUR-CH-10004289"/>
    <x v="0"/>
    <s v="Chairs"/>
    <s v="Global Super Steno Chair"/>
    <x v="1924"/>
    <n v="8"/>
    <n v="0.2"/>
    <x v="2067"/>
    <x v="0"/>
  </r>
  <r>
    <n v="2282"/>
    <s v="CA-2019-142622"/>
    <x v="505"/>
    <d v="2019-11-02T00:00:00"/>
    <s v="First Class"/>
    <x v="600"/>
    <x v="600"/>
    <x v="0"/>
    <s v="United States"/>
    <s v="Seattle"/>
    <x v="4"/>
    <n v="98115"/>
    <x v="1"/>
    <s v="FUR-BO-10004467"/>
    <x v="0"/>
    <s v="Bookcases"/>
    <s v="Bestar Classic Bookcase"/>
    <x v="1664"/>
    <n v="2"/>
    <n v="0"/>
    <x v="2068"/>
    <x v="0"/>
  </r>
  <r>
    <n v="2283"/>
    <s v="CA-2018-132143"/>
    <x v="323"/>
    <d v="2018-09-05T00:00:00"/>
    <s v="First Class"/>
    <x v="524"/>
    <x v="524"/>
    <x v="1"/>
    <s v="United States"/>
    <s v="Middletown"/>
    <x v="29"/>
    <n v="6457"/>
    <x v="3"/>
    <s v="OFF-PA-10002713"/>
    <x v="1"/>
    <s v="Paper"/>
    <s v="Adams Phone Message Book, 200 Message Capacity, 8 1/16” x 11”"/>
    <x v="1925"/>
    <n v="7"/>
    <n v="0"/>
    <x v="2069"/>
    <x v="0"/>
  </r>
  <r>
    <n v="2284"/>
    <s v="CA-2017-153108"/>
    <x v="616"/>
    <d v="2017-03-09T00:00:00"/>
    <s v="Standard Class"/>
    <x v="227"/>
    <x v="227"/>
    <x v="0"/>
    <s v="United States"/>
    <s v="New Castle"/>
    <x v="14"/>
    <n v="47362"/>
    <x v="2"/>
    <s v="TEC-PH-10001552"/>
    <x v="2"/>
    <s v="Phones"/>
    <s v="I Need's 3d Hello Kitty Hybrid Silicone Case Cover for HTC One X 4g with 3d Hello Kitty Stylus Pen Green/pink"/>
    <x v="100"/>
    <n v="2"/>
    <n v="0"/>
    <x v="2070"/>
    <x v="0"/>
  </r>
  <r>
    <n v="2285"/>
    <s v="CA-2017-153108"/>
    <x v="616"/>
    <d v="2017-03-09T00:00:00"/>
    <s v="Standard Class"/>
    <x v="227"/>
    <x v="227"/>
    <x v="0"/>
    <s v="United States"/>
    <s v="New Castle"/>
    <x v="14"/>
    <n v="47362"/>
    <x v="2"/>
    <s v="OFF-AP-10002222"/>
    <x v="1"/>
    <s v="Appliances"/>
    <s v="Staple holder"/>
    <x v="1926"/>
    <n v="7"/>
    <n v="0"/>
    <x v="2071"/>
    <x v="0"/>
  </r>
  <r>
    <n v="2286"/>
    <s v="CA-2018-112676"/>
    <x v="465"/>
    <d v="2018-05-08T00:00:00"/>
    <s v="First Class"/>
    <x v="601"/>
    <x v="601"/>
    <x v="1"/>
    <s v="United States"/>
    <s v="Murfreesboro"/>
    <x v="18"/>
    <n v="37130"/>
    <x v="0"/>
    <s v="OFF-PA-10003971"/>
    <x v="1"/>
    <s v="Paper"/>
    <s v="Xerox 1965"/>
    <x v="646"/>
    <n v="3"/>
    <n v="0.2"/>
    <x v="1186"/>
    <x v="0"/>
  </r>
  <r>
    <n v="2287"/>
    <s v="CA-2019-165687"/>
    <x v="701"/>
    <d v="2019-11-23T00:00:00"/>
    <s v="Standard Class"/>
    <x v="394"/>
    <x v="394"/>
    <x v="0"/>
    <s v="United States"/>
    <s v="Salem"/>
    <x v="17"/>
    <n v="24153"/>
    <x v="0"/>
    <s v="OFF-AP-10004036"/>
    <x v="1"/>
    <s v="Appliances"/>
    <s v="Bionaire 99.97% HEPA Air Cleaner"/>
    <x v="1927"/>
    <n v="2"/>
    <n v="0"/>
    <x v="2072"/>
    <x v="0"/>
  </r>
  <r>
    <n v="2288"/>
    <s v="US-2019-112928"/>
    <x v="702"/>
    <d v="2019-06-05T00:00:00"/>
    <s v="Second Class"/>
    <x v="121"/>
    <x v="121"/>
    <x v="1"/>
    <s v="United States"/>
    <s v="Toledo"/>
    <x v="24"/>
    <n v="43615"/>
    <x v="3"/>
    <s v="OFF-AP-10002287"/>
    <x v="1"/>
    <s v="Appliances"/>
    <s v="Eureka Sanitaire  Multi-Pro Heavy-Duty Upright, Disposable Bags"/>
    <x v="1928"/>
    <n v="5"/>
    <n v="0.2"/>
    <x v="2073"/>
    <x v="0"/>
  </r>
  <r>
    <n v="2289"/>
    <s v="CA-2019-143343"/>
    <x v="193"/>
    <d v="2019-06-13T00:00:00"/>
    <s v="First Class"/>
    <x v="572"/>
    <x v="572"/>
    <x v="0"/>
    <s v="United States"/>
    <s v="Los Angeles"/>
    <x v="1"/>
    <n v="90032"/>
    <x v="1"/>
    <s v="OFF-AR-10002375"/>
    <x v="1"/>
    <s v="Art"/>
    <s v="Newell 351"/>
    <x v="1235"/>
    <n v="5"/>
    <n v="0"/>
    <x v="2074"/>
    <x v="0"/>
  </r>
  <r>
    <n v="2290"/>
    <s v="CA-2019-115154"/>
    <x v="703"/>
    <d v="2019-01-11T00:00:00"/>
    <s v="First Class"/>
    <x v="602"/>
    <x v="602"/>
    <x v="1"/>
    <s v="United States"/>
    <s v="Seattle"/>
    <x v="4"/>
    <n v="98115"/>
    <x v="1"/>
    <s v="FUR-TA-10001950"/>
    <x v="0"/>
    <s v="Tables"/>
    <s v="Balt Solid Wood Round Tables"/>
    <x v="1929"/>
    <n v="2"/>
    <n v="0"/>
    <x v="2075"/>
    <x v="0"/>
  </r>
  <r>
    <n v="2291"/>
    <s v="CA-2017-149342"/>
    <x v="704"/>
    <d v="2017-04-25T00:00:00"/>
    <s v="Standard Class"/>
    <x v="378"/>
    <x v="378"/>
    <x v="1"/>
    <s v="United States"/>
    <s v="Columbus"/>
    <x v="32"/>
    <n v="31907"/>
    <x v="0"/>
    <s v="TEC-PH-10001557"/>
    <x v="2"/>
    <s v="Phones"/>
    <s v="Pyle PMP37LED"/>
    <x v="1170"/>
    <n v="3"/>
    <n v="0"/>
    <x v="1214"/>
    <x v="1"/>
  </r>
  <r>
    <n v="2292"/>
    <s v="CA-2017-149342"/>
    <x v="704"/>
    <d v="2017-04-25T00:00:00"/>
    <s v="Standard Class"/>
    <x v="378"/>
    <x v="378"/>
    <x v="1"/>
    <s v="United States"/>
    <s v="Columbus"/>
    <x v="32"/>
    <n v="31907"/>
    <x v="0"/>
    <s v="FUR-FU-10002937"/>
    <x v="0"/>
    <s v="Furnishings"/>
    <s v="GE 48&quot; Fluorescent Tube, Cool White Energy Saver, 34 Watts, 30/Box"/>
    <x v="1930"/>
    <n v="6"/>
    <n v="0"/>
    <x v="2076"/>
    <x v="1"/>
  </r>
  <r>
    <n v="2293"/>
    <s v="CA-2017-149342"/>
    <x v="704"/>
    <d v="2017-04-25T00:00:00"/>
    <s v="Standard Class"/>
    <x v="378"/>
    <x v="378"/>
    <x v="1"/>
    <s v="United States"/>
    <s v="Columbus"/>
    <x v="32"/>
    <n v="31907"/>
    <x v="0"/>
    <s v="OFF-PA-10001166"/>
    <x v="1"/>
    <s v="Paper"/>
    <s v="Xerox 2"/>
    <x v="91"/>
    <n v="2"/>
    <n v="0"/>
    <x v="91"/>
    <x v="1"/>
  </r>
  <r>
    <n v="2294"/>
    <s v="CA-2017-130995"/>
    <x v="549"/>
    <d v="2017-11-06T00:00:00"/>
    <s v="Standard Class"/>
    <x v="425"/>
    <x v="425"/>
    <x v="1"/>
    <s v="United States"/>
    <s v="New York City"/>
    <x v="15"/>
    <n v="10009"/>
    <x v="3"/>
    <s v="TEC-PH-10000347"/>
    <x v="2"/>
    <s v="Phones"/>
    <s v="Cush Cases Heavy Duty Rugged Cover Case for Samsung Galaxy S5 - Purple"/>
    <x v="1931"/>
    <n v="1"/>
    <n v="0"/>
    <x v="2077"/>
    <x v="0"/>
  </r>
  <r>
    <n v="2295"/>
    <s v="CA-2019-127929"/>
    <x v="331"/>
    <d v="2019-12-27T00:00:00"/>
    <s v="Standard Class"/>
    <x v="524"/>
    <x v="524"/>
    <x v="1"/>
    <s v="United States"/>
    <s v="Middletown"/>
    <x v="29"/>
    <n v="6457"/>
    <x v="3"/>
    <s v="FUR-FU-10003708"/>
    <x v="0"/>
    <s v="Furnishings"/>
    <s v="Tenex Traditional Chairmats for Medium Pile Carpet, Standard Lip, 36&quot; x 48&quot;"/>
    <x v="1932"/>
    <n v="3"/>
    <n v="0"/>
    <x v="2078"/>
    <x v="0"/>
  </r>
  <r>
    <n v="2296"/>
    <s v="CA-2017-113145"/>
    <x v="549"/>
    <d v="2017-11-05T00:00:00"/>
    <s v="Standard Class"/>
    <x v="104"/>
    <x v="104"/>
    <x v="0"/>
    <s v="United States"/>
    <s v="New York City"/>
    <x v="15"/>
    <n v="10011"/>
    <x v="3"/>
    <s v="OFF-PA-10002659"/>
    <x v="1"/>
    <s v="Paper"/>
    <s v="Avoid Verbal Orders Carbonless Minifold Book"/>
    <x v="1933"/>
    <n v="4"/>
    <n v="0"/>
    <x v="2079"/>
    <x v="0"/>
  </r>
  <r>
    <n v="2297"/>
    <s v="CA-2017-113145"/>
    <x v="549"/>
    <d v="2017-11-05T00:00:00"/>
    <s v="Standard Class"/>
    <x v="104"/>
    <x v="104"/>
    <x v="0"/>
    <s v="United States"/>
    <s v="New York City"/>
    <x v="15"/>
    <n v="10011"/>
    <x v="3"/>
    <s v="FUR-FU-10000965"/>
    <x v="0"/>
    <s v="Furnishings"/>
    <s v="Howard Miller 11-1/2&quot; Diameter Ridgewood Wall Clock"/>
    <x v="1934"/>
    <n v="5"/>
    <n v="0"/>
    <x v="2080"/>
    <x v="0"/>
  </r>
  <r>
    <n v="2298"/>
    <s v="CA-2017-113145"/>
    <x v="549"/>
    <d v="2017-11-05T00:00:00"/>
    <s v="Standard Class"/>
    <x v="104"/>
    <x v="104"/>
    <x v="0"/>
    <s v="United States"/>
    <s v="New York City"/>
    <x v="15"/>
    <n v="10011"/>
    <x v="3"/>
    <s v="TEC-PH-10001527"/>
    <x v="2"/>
    <s v="Phones"/>
    <s v="Plantronics MX500i Earset"/>
    <x v="1935"/>
    <n v="1"/>
    <n v="0"/>
    <x v="2081"/>
    <x v="0"/>
  </r>
  <r>
    <n v="2299"/>
    <s v="CA-2017-113145"/>
    <x v="549"/>
    <d v="2017-11-05T00:00:00"/>
    <s v="Standard Class"/>
    <x v="104"/>
    <x v="104"/>
    <x v="0"/>
    <s v="United States"/>
    <s v="New York City"/>
    <x v="15"/>
    <n v="10011"/>
    <x v="3"/>
    <s v="TEC-AC-10001838"/>
    <x v="2"/>
    <s v="Accessories"/>
    <s v="Razer Tiamat Over Ear 7.1 Surround Sound PC Gaming Headset"/>
    <x v="757"/>
    <n v="7"/>
    <n v="0"/>
    <x v="780"/>
    <x v="0"/>
  </r>
  <r>
    <n v="2300"/>
    <s v="CA-2017-113145"/>
    <x v="549"/>
    <d v="2017-11-05T00:00:00"/>
    <s v="Standard Class"/>
    <x v="104"/>
    <x v="104"/>
    <x v="0"/>
    <s v="United States"/>
    <s v="New York City"/>
    <x v="15"/>
    <n v="10011"/>
    <x v="3"/>
    <s v="TEC-PH-10002597"/>
    <x v="2"/>
    <s v="Phones"/>
    <s v="Xblue XB-1670-86 X16 Small Office Telephone - Titanium"/>
    <x v="178"/>
    <n v="4"/>
    <n v="0"/>
    <x v="2082"/>
    <x v="0"/>
  </r>
  <r>
    <n v="2301"/>
    <s v="CA-2016-162362"/>
    <x v="687"/>
    <d v="2016-11-18T00:00:00"/>
    <s v="Standard Class"/>
    <x v="145"/>
    <x v="145"/>
    <x v="0"/>
    <s v="United States"/>
    <s v="Midland"/>
    <x v="12"/>
    <n v="48640"/>
    <x v="2"/>
    <s v="OFF-BI-10000756"/>
    <x v="1"/>
    <s v="Binders"/>
    <s v="Storex DuraTech Recycled Plastic Frosted Binders"/>
    <x v="1936"/>
    <n v="3"/>
    <n v="0"/>
    <x v="2083"/>
    <x v="0"/>
  </r>
  <r>
    <n v="2302"/>
    <s v="CA-2016-162362"/>
    <x v="687"/>
    <d v="2016-11-18T00:00:00"/>
    <s v="Standard Class"/>
    <x v="145"/>
    <x v="145"/>
    <x v="0"/>
    <s v="United States"/>
    <s v="Midland"/>
    <x v="12"/>
    <n v="48640"/>
    <x v="2"/>
    <s v="OFF-BI-10000546"/>
    <x v="1"/>
    <s v="Binders"/>
    <s v="Avery Durable Binders"/>
    <x v="132"/>
    <n v="4"/>
    <n v="0"/>
    <x v="2084"/>
    <x v="0"/>
  </r>
  <r>
    <n v="2303"/>
    <s v="CA-2018-106558"/>
    <x v="327"/>
    <d v="2018-01-21T00:00:00"/>
    <s v="Standard Class"/>
    <x v="393"/>
    <x v="393"/>
    <x v="1"/>
    <s v="United States"/>
    <s v="Columbus"/>
    <x v="32"/>
    <n v="31907"/>
    <x v="0"/>
    <s v="TEC-AC-10001142"/>
    <x v="2"/>
    <s v="Accessories"/>
    <s v="First Data FD10 PIN Pad"/>
    <x v="617"/>
    <n v="4"/>
    <n v="0"/>
    <x v="628"/>
    <x v="0"/>
  </r>
  <r>
    <n v="2304"/>
    <s v="CA-2019-157931"/>
    <x v="697"/>
    <d v="2019-09-22T00:00:00"/>
    <s v="Second Class"/>
    <x v="246"/>
    <x v="246"/>
    <x v="2"/>
    <s v="United States"/>
    <s v="Roswell"/>
    <x v="32"/>
    <n v="30076"/>
    <x v="0"/>
    <s v="FUR-CH-10000785"/>
    <x v="0"/>
    <s v="Chairs"/>
    <s v="Global Ergonomic Managers Chair"/>
    <x v="1937"/>
    <n v="4"/>
    <n v="0"/>
    <x v="2085"/>
    <x v="0"/>
  </r>
  <r>
    <n v="2305"/>
    <s v="CA-2019-157931"/>
    <x v="697"/>
    <d v="2019-09-22T00:00:00"/>
    <s v="Second Class"/>
    <x v="246"/>
    <x v="246"/>
    <x v="2"/>
    <s v="United States"/>
    <s v="Roswell"/>
    <x v="32"/>
    <n v="30076"/>
    <x v="0"/>
    <s v="OFF-PA-10000474"/>
    <x v="1"/>
    <s v="Paper"/>
    <s v="Easy-staple paper"/>
    <x v="1938"/>
    <n v="3"/>
    <n v="0"/>
    <x v="2086"/>
    <x v="0"/>
  </r>
  <r>
    <n v="2306"/>
    <s v="CA-2018-115574"/>
    <x v="443"/>
    <d v="2018-12-24T00:00:00"/>
    <s v="First Class"/>
    <x v="130"/>
    <x v="130"/>
    <x v="1"/>
    <s v="United States"/>
    <s v="Chicago"/>
    <x v="10"/>
    <n v="60623"/>
    <x v="2"/>
    <s v="FUR-BO-10003441"/>
    <x v="0"/>
    <s v="Bookcases"/>
    <s v="Bush Westfield Collection Bookcases, Fully Assembled"/>
    <x v="1088"/>
    <n v="2"/>
    <n v="0.3"/>
    <x v="2087"/>
    <x v="0"/>
  </r>
  <r>
    <n v="2307"/>
    <s v="CA-2017-160794"/>
    <x v="705"/>
    <d v="2017-08-08T00:00:00"/>
    <s v="First Class"/>
    <x v="99"/>
    <x v="99"/>
    <x v="1"/>
    <s v="United States"/>
    <s v="Houston"/>
    <x v="5"/>
    <n v="77041"/>
    <x v="2"/>
    <s v="OFF-PA-10004156"/>
    <x v="1"/>
    <s v="Paper"/>
    <s v="Xerox 188"/>
    <x v="1939"/>
    <n v="3"/>
    <n v="0.2"/>
    <x v="2088"/>
    <x v="0"/>
  </r>
  <r>
    <n v="2308"/>
    <s v="CA-2019-116225"/>
    <x v="60"/>
    <d v="2019-11-09T00:00:00"/>
    <s v="Standard Class"/>
    <x v="603"/>
    <x v="603"/>
    <x v="0"/>
    <s v="United States"/>
    <s v="New York City"/>
    <x v="15"/>
    <n v="10009"/>
    <x v="3"/>
    <s v="TEC-AC-10001432"/>
    <x v="2"/>
    <s v="Accessories"/>
    <s v="Enermax Aurora Lite Keyboard"/>
    <x v="1940"/>
    <n v="5"/>
    <n v="0"/>
    <x v="2089"/>
    <x v="0"/>
  </r>
  <r>
    <n v="2309"/>
    <s v="US-2019-120418"/>
    <x v="532"/>
    <d v="2019-06-12T00:00:00"/>
    <s v="First Class"/>
    <x v="604"/>
    <x v="604"/>
    <x v="2"/>
    <s v="United States"/>
    <s v="Peoria"/>
    <x v="16"/>
    <n v="85345"/>
    <x v="1"/>
    <s v="FUR-CH-10001394"/>
    <x v="0"/>
    <s v="Chairs"/>
    <s v="Global Leather Executive Chair"/>
    <x v="1941"/>
    <n v="1"/>
    <n v="0.2"/>
    <x v="2090"/>
    <x v="0"/>
  </r>
  <r>
    <n v="2310"/>
    <s v="US-2019-120418"/>
    <x v="532"/>
    <d v="2019-06-12T00:00:00"/>
    <s v="First Class"/>
    <x v="604"/>
    <x v="604"/>
    <x v="2"/>
    <s v="United States"/>
    <s v="Peoria"/>
    <x v="16"/>
    <n v="85345"/>
    <x v="1"/>
    <s v="OFF-ST-10002370"/>
    <x v="1"/>
    <s v="Storage"/>
    <s v="Sortfiler Multipurpose Personal File Organizer, Black"/>
    <x v="1942"/>
    <n v="4"/>
    <n v="0.2"/>
    <x v="2091"/>
    <x v="0"/>
  </r>
  <r>
    <n v="2311"/>
    <s v="US-2019-120418"/>
    <x v="532"/>
    <d v="2019-06-12T00:00:00"/>
    <s v="First Class"/>
    <x v="604"/>
    <x v="604"/>
    <x v="2"/>
    <s v="United States"/>
    <s v="Peoria"/>
    <x v="16"/>
    <n v="85345"/>
    <x v="1"/>
    <s v="OFF-AR-10002956"/>
    <x v="1"/>
    <s v="Art"/>
    <s v="Boston 16801 Nautilus Battery Pencil Sharpener"/>
    <x v="1943"/>
    <n v="5"/>
    <n v="0.2"/>
    <x v="2092"/>
    <x v="0"/>
  </r>
  <r>
    <n v="2312"/>
    <s v="US-2019-120418"/>
    <x v="532"/>
    <d v="2019-06-12T00:00:00"/>
    <s v="First Class"/>
    <x v="604"/>
    <x v="604"/>
    <x v="2"/>
    <s v="United States"/>
    <s v="Peoria"/>
    <x v="16"/>
    <n v="85345"/>
    <x v="1"/>
    <s v="OFF-AR-10001955"/>
    <x v="1"/>
    <s v="Art"/>
    <s v="Newell 319"/>
    <x v="1840"/>
    <n v="1"/>
    <n v="0.2"/>
    <x v="2093"/>
    <x v="0"/>
  </r>
  <r>
    <n v="2313"/>
    <s v="US-2019-120418"/>
    <x v="532"/>
    <d v="2019-06-12T00:00:00"/>
    <s v="First Class"/>
    <x v="604"/>
    <x v="604"/>
    <x v="2"/>
    <s v="United States"/>
    <s v="Peoria"/>
    <x v="16"/>
    <n v="85345"/>
    <x v="1"/>
    <s v="OFF-ST-10001809"/>
    <x v="1"/>
    <s v="Storage"/>
    <s v="Fellowes Officeware Wire Shelving"/>
    <x v="1944"/>
    <n v="3"/>
    <n v="0.2"/>
    <x v="2094"/>
    <x v="0"/>
  </r>
  <r>
    <n v="2314"/>
    <s v="CA-2019-122035"/>
    <x v="228"/>
    <d v="2019-07-25T00:00:00"/>
    <s v="Standard Class"/>
    <x v="605"/>
    <x v="605"/>
    <x v="1"/>
    <s v="United States"/>
    <s v="Sioux Falls"/>
    <x v="44"/>
    <n v="57103"/>
    <x v="2"/>
    <s v="OFF-LA-10004093"/>
    <x v="1"/>
    <s v="Labels"/>
    <s v="Avery 486"/>
    <x v="2"/>
    <n v="2"/>
    <n v="0"/>
    <x v="2"/>
    <x v="0"/>
  </r>
  <r>
    <n v="2315"/>
    <s v="CA-2019-122035"/>
    <x v="228"/>
    <d v="2019-07-25T00:00:00"/>
    <s v="Standard Class"/>
    <x v="605"/>
    <x v="605"/>
    <x v="1"/>
    <s v="United States"/>
    <s v="Sioux Falls"/>
    <x v="44"/>
    <n v="57103"/>
    <x v="2"/>
    <s v="OFF-AP-10002118"/>
    <x v="1"/>
    <s v="Appliances"/>
    <s v="1.7 Cubic Foot Compact &quot;Cube&quot; Office Refrigerators"/>
    <x v="1945"/>
    <n v="2"/>
    <n v="0"/>
    <x v="2095"/>
    <x v="0"/>
  </r>
  <r>
    <n v="2316"/>
    <s v="CA-2019-122035"/>
    <x v="228"/>
    <d v="2019-07-25T00:00:00"/>
    <s v="Standard Class"/>
    <x v="605"/>
    <x v="605"/>
    <x v="1"/>
    <s v="United States"/>
    <s v="Sioux Falls"/>
    <x v="44"/>
    <n v="57103"/>
    <x v="2"/>
    <s v="OFF-BI-10000404"/>
    <x v="1"/>
    <s v="Binders"/>
    <s v="Avery Printable Repositionable Plastic Tabs"/>
    <x v="1946"/>
    <n v="5"/>
    <n v="0"/>
    <x v="2096"/>
    <x v="0"/>
  </r>
  <r>
    <n v="2317"/>
    <s v="CA-2019-122035"/>
    <x v="228"/>
    <d v="2019-07-25T00:00:00"/>
    <s v="Standard Class"/>
    <x v="605"/>
    <x v="605"/>
    <x v="1"/>
    <s v="United States"/>
    <s v="Sioux Falls"/>
    <x v="44"/>
    <n v="57103"/>
    <x v="2"/>
    <s v="FUR-CH-10003833"/>
    <x v="0"/>
    <s v="Chairs"/>
    <s v="Novimex Fabric Task Chair"/>
    <x v="1101"/>
    <n v="3"/>
    <n v="0"/>
    <x v="2097"/>
    <x v="0"/>
  </r>
  <r>
    <n v="2318"/>
    <s v="CA-2019-122035"/>
    <x v="228"/>
    <d v="2019-07-25T00:00:00"/>
    <s v="Standard Class"/>
    <x v="605"/>
    <x v="605"/>
    <x v="1"/>
    <s v="United States"/>
    <s v="Sioux Falls"/>
    <x v="44"/>
    <n v="57103"/>
    <x v="2"/>
    <s v="OFF-BI-10002072"/>
    <x v="1"/>
    <s v="Binders"/>
    <s v="Cardinal Slant-D Ring Binders"/>
    <x v="1947"/>
    <n v="7"/>
    <n v="0"/>
    <x v="2098"/>
    <x v="0"/>
  </r>
  <r>
    <n v="2319"/>
    <s v="CA-2019-122035"/>
    <x v="228"/>
    <d v="2019-07-25T00:00:00"/>
    <s v="Standard Class"/>
    <x v="605"/>
    <x v="605"/>
    <x v="1"/>
    <s v="United States"/>
    <s v="Sioux Falls"/>
    <x v="44"/>
    <n v="57103"/>
    <x v="2"/>
    <s v="TEC-AC-10003095"/>
    <x v="2"/>
    <s v="Accessories"/>
    <s v="Logitech G35 7.1-Channel Surround Sound Headset"/>
    <x v="1948"/>
    <n v="3"/>
    <n v="0"/>
    <x v="2099"/>
    <x v="0"/>
  </r>
  <r>
    <n v="2320"/>
    <s v="CA-2017-117828"/>
    <x v="706"/>
    <d v="2017-12-26T00:00:00"/>
    <s v="First Class"/>
    <x v="214"/>
    <x v="214"/>
    <x v="0"/>
    <s v="United States"/>
    <s v="Richmond"/>
    <x v="17"/>
    <n v="23223"/>
    <x v="0"/>
    <s v="OFF-AP-10001563"/>
    <x v="1"/>
    <s v="Appliances"/>
    <s v="Belkin Premiere Surge Master II 8-outlet surge protector"/>
    <x v="1949"/>
    <n v="4"/>
    <n v="0"/>
    <x v="2100"/>
    <x v="0"/>
  </r>
  <r>
    <n v="2321"/>
    <s v="CA-2019-165491"/>
    <x v="177"/>
    <d v="2019-03-24T00:00:00"/>
    <s v="Standard Class"/>
    <x v="304"/>
    <x v="304"/>
    <x v="1"/>
    <s v="United States"/>
    <s v="Seattle"/>
    <x v="4"/>
    <n v="98115"/>
    <x v="1"/>
    <s v="TEC-AC-10000358"/>
    <x v="2"/>
    <s v="Accessories"/>
    <s v="Imation Secure Drive + Hardware Encrypted USB flash drive - 16 GB"/>
    <x v="1950"/>
    <n v="7"/>
    <n v="0"/>
    <x v="2101"/>
    <x v="1"/>
  </r>
  <r>
    <n v="2322"/>
    <s v="CA-2017-109470"/>
    <x v="620"/>
    <d v="2018-01-03T00:00:00"/>
    <s v="Second Class"/>
    <x v="346"/>
    <x v="346"/>
    <x v="1"/>
    <s v="United States"/>
    <s v="Henderson"/>
    <x v="0"/>
    <n v="42420"/>
    <x v="0"/>
    <s v="OFF-BI-10004492"/>
    <x v="1"/>
    <s v="Binders"/>
    <s v="Tuf-Vin Binders"/>
    <x v="1951"/>
    <n v="3"/>
    <n v="0"/>
    <x v="2102"/>
    <x v="0"/>
  </r>
  <r>
    <n v="2323"/>
    <s v="CA-2017-109470"/>
    <x v="620"/>
    <d v="2018-01-03T00:00:00"/>
    <s v="Second Class"/>
    <x v="346"/>
    <x v="346"/>
    <x v="1"/>
    <s v="United States"/>
    <s v="Henderson"/>
    <x v="0"/>
    <n v="42420"/>
    <x v="0"/>
    <s v="OFF-BI-10001072"/>
    <x v="1"/>
    <s v="Binders"/>
    <s v="GBC Clear Cover, 8-1/2 x 11, unpunched, 25 covers per pack"/>
    <x v="1952"/>
    <n v="4"/>
    <n v="0"/>
    <x v="2103"/>
    <x v="0"/>
  </r>
  <r>
    <n v="2324"/>
    <s v="CA-2017-109470"/>
    <x v="620"/>
    <d v="2018-01-03T00:00:00"/>
    <s v="Second Class"/>
    <x v="346"/>
    <x v="346"/>
    <x v="1"/>
    <s v="United States"/>
    <s v="Henderson"/>
    <x v="0"/>
    <n v="42420"/>
    <x v="0"/>
    <s v="OFF-BI-10003707"/>
    <x v="1"/>
    <s v="Binders"/>
    <s v="Aluminum Screw Posts"/>
    <x v="1953"/>
    <n v="5"/>
    <n v="0"/>
    <x v="2104"/>
    <x v="0"/>
  </r>
  <r>
    <n v="2325"/>
    <s v="CA-2017-109470"/>
    <x v="620"/>
    <d v="2018-01-03T00:00:00"/>
    <s v="Second Class"/>
    <x v="346"/>
    <x v="346"/>
    <x v="1"/>
    <s v="United States"/>
    <s v="Henderson"/>
    <x v="0"/>
    <n v="42420"/>
    <x v="0"/>
    <s v="OFF-BI-10000977"/>
    <x v="1"/>
    <s v="Binders"/>
    <s v="Ibico Plastic Spiral Binding Combs"/>
    <x v="1954"/>
    <n v="12"/>
    <n v="0"/>
    <x v="2105"/>
    <x v="0"/>
  </r>
  <r>
    <n v="2326"/>
    <s v="CA-2017-105102"/>
    <x v="426"/>
    <d v="2017-09-19T00:00:00"/>
    <s v="Second Class"/>
    <x v="606"/>
    <x v="606"/>
    <x v="1"/>
    <s v="United States"/>
    <s v="New York City"/>
    <x v="15"/>
    <n v="10035"/>
    <x v="3"/>
    <s v="OFF-BI-10002082"/>
    <x v="1"/>
    <s v="Binders"/>
    <s v="GBC Twin Loop Wire Binding Elements"/>
    <x v="1955"/>
    <n v="3"/>
    <n v="0.2"/>
    <x v="2106"/>
    <x v="0"/>
  </r>
  <r>
    <n v="2327"/>
    <s v="CA-2017-105102"/>
    <x v="426"/>
    <d v="2017-09-19T00:00:00"/>
    <s v="Second Class"/>
    <x v="606"/>
    <x v="606"/>
    <x v="1"/>
    <s v="United States"/>
    <s v="New York City"/>
    <x v="15"/>
    <n v="10035"/>
    <x v="3"/>
    <s v="FUR-BO-10004709"/>
    <x v="0"/>
    <s v="Bookcases"/>
    <s v="Bush Westfield Collection Bookcases, Medium Cherry Finish"/>
    <x v="1956"/>
    <n v="1"/>
    <n v="0.2"/>
    <x v="2107"/>
    <x v="0"/>
  </r>
  <r>
    <n v="2328"/>
    <s v="CA-2017-105102"/>
    <x v="426"/>
    <d v="2017-09-19T00:00:00"/>
    <s v="Second Class"/>
    <x v="606"/>
    <x v="606"/>
    <x v="1"/>
    <s v="United States"/>
    <s v="New York City"/>
    <x v="15"/>
    <n v="10035"/>
    <x v="3"/>
    <s v="OFF-PA-10002365"/>
    <x v="1"/>
    <s v="Paper"/>
    <s v="Xerox 1967"/>
    <x v="91"/>
    <n v="2"/>
    <n v="0"/>
    <x v="91"/>
    <x v="0"/>
  </r>
  <r>
    <n v="2329"/>
    <s v="CA-2019-138422"/>
    <x v="397"/>
    <d v="2019-09-26T00:00:00"/>
    <s v="First Class"/>
    <x v="607"/>
    <x v="607"/>
    <x v="2"/>
    <s v="United States"/>
    <s v="Fort Collins"/>
    <x v="22"/>
    <n v="80525"/>
    <x v="1"/>
    <s v="OFF-EN-10004147"/>
    <x v="1"/>
    <s v="Envelopes"/>
    <s v="Wausau Papers Astrobrights Colored Envelopes"/>
    <x v="646"/>
    <n v="3"/>
    <n v="0.2"/>
    <x v="1186"/>
    <x v="0"/>
  </r>
  <r>
    <n v="2330"/>
    <s v="US-2017-147739"/>
    <x v="707"/>
    <d v="2017-12-29T00:00:00"/>
    <s v="Standard Class"/>
    <x v="251"/>
    <x v="251"/>
    <x v="1"/>
    <s v="United States"/>
    <s v="Philadelphia"/>
    <x v="9"/>
    <n v="19140"/>
    <x v="3"/>
    <s v="FUR-FU-10001468"/>
    <x v="0"/>
    <s v="Furnishings"/>
    <s v="Tenex Antistatic Computer Chair Mats"/>
    <x v="1957"/>
    <n v="4"/>
    <n v="0.2"/>
    <x v="2108"/>
    <x v="0"/>
  </r>
  <r>
    <n v="2331"/>
    <s v="CA-2018-155187"/>
    <x v="446"/>
    <d v="2018-09-26T00:00:00"/>
    <s v="Second Class"/>
    <x v="156"/>
    <x v="156"/>
    <x v="1"/>
    <s v="United States"/>
    <s v="Los Angeles"/>
    <x v="1"/>
    <n v="90004"/>
    <x v="1"/>
    <s v="OFF-ST-10000642"/>
    <x v="1"/>
    <s v="Storage"/>
    <s v="Tennsco Lockers, Gray"/>
    <x v="108"/>
    <n v="2"/>
    <n v="0"/>
    <x v="1464"/>
    <x v="0"/>
  </r>
  <r>
    <n v="2332"/>
    <s v="CA-2018-155187"/>
    <x v="446"/>
    <d v="2018-09-26T00:00:00"/>
    <s v="Second Class"/>
    <x v="156"/>
    <x v="156"/>
    <x v="1"/>
    <s v="United States"/>
    <s v="Los Angeles"/>
    <x v="1"/>
    <n v="90004"/>
    <x v="1"/>
    <s v="OFF-PA-10000380"/>
    <x v="1"/>
    <s v="Paper"/>
    <s v="REDIFORM Incoming/Outgoing Call Register, 11&quot; X 8 1/2&quot;, 100 Messages"/>
    <x v="1958"/>
    <n v="5"/>
    <n v="0"/>
    <x v="2109"/>
    <x v="0"/>
  </r>
  <r>
    <n v="2333"/>
    <s v="CA-2019-169285"/>
    <x v="708"/>
    <d v="2019-03-25T00:00:00"/>
    <s v="Standard Class"/>
    <x v="355"/>
    <x v="355"/>
    <x v="0"/>
    <s v="United States"/>
    <s v="Lafayette"/>
    <x v="14"/>
    <n v="47905"/>
    <x v="2"/>
    <s v="OFF-PA-10004071"/>
    <x v="1"/>
    <s v="Paper"/>
    <s v="Eaton Premium Continuous-Feed Paper, 25% Cotton, Letter Size, White, 1000 Shts/Box"/>
    <x v="1959"/>
    <n v="5"/>
    <n v="0"/>
    <x v="2110"/>
    <x v="0"/>
  </r>
  <r>
    <n v="2334"/>
    <s v="CA-2019-169285"/>
    <x v="708"/>
    <d v="2019-03-25T00:00:00"/>
    <s v="Standard Class"/>
    <x v="355"/>
    <x v="355"/>
    <x v="0"/>
    <s v="United States"/>
    <s v="Lafayette"/>
    <x v="14"/>
    <n v="47905"/>
    <x v="2"/>
    <s v="OFF-PA-10004971"/>
    <x v="1"/>
    <s v="Paper"/>
    <s v="Xerox 196"/>
    <x v="399"/>
    <n v="1"/>
    <n v="0"/>
    <x v="408"/>
    <x v="0"/>
  </r>
  <r>
    <n v="2335"/>
    <s v="CA-2016-140886"/>
    <x v="587"/>
    <d v="2016-10-04T00:00:00"/>
    <s v="Standard Class"/>
    <x v="608"/>
    <x v="608"/>
    <x v="0"/>
    <s v="United States"/>
    <s v="Clarksville"/>
    <x v="18"/>
    <n v="37042"/>
    <x v="0"/>
    <s v="OFF-AP-10000696"/>
    <x v="1"/>
    <s v="Appliances"/>
    <s v="Holmes Odor Grabber"/>
    <x v="1960"/>
    <n v="6"/>
    <n v="0.2"/>
    <x v="2111"/>
    <x v="0"/>
  </r>
  <r>
    <n v="2336"/>
    <s v="CA-2019-152695"/>
    <x v="389"/>
    <d v="2019-12-10T00:00:00"/>
    <s v="Same Day"/>
    <x v="417"/>
    <x v="417"/>
    <x v="0"/>
    <s v="United States"/>
    <s v="Fairfield"/>
    <x v="29"/>
    <n v="6824"/>
    <x v="3"/>
    <s v="OFF-EN-10004030"/>
    <x v="1"/>
    <s v="Envelopes"/>
    <s v="Convenience Packs of Business Envelopes"/>
    <x v="139"/>
    <n v="3"/>
    <n v="0"/>
    <x v="141"/>
    <x v="0"/>
  </r>
  <r>
    <n v="2337"/>
    <s v="CA-2019-152695"/>
    <x v="389"/>
    <d v="2019-12-10T00:00:00"/>
    <s v="Same Day"/>
    <x v="417"/>
    <x v="417"/>
    <x v="0"/>
    <s v="United States"/>
    <s v="Fairfield"/>
    <x v="29"/>
    <n v="6824"/>
    <x v="3"/>
    <s v="OFF-AP-10000026"/>
    <x v="1"/>
    <s v="Appliances"/>
    <s v="Tripp Lite Isotel 6 Outlet Surge Protector with Fax/Modem Protection"/>
    <x v="1961"/>
    <n v="7"/>
    <n v="0"/>
    <x v="2112"/>
    <x v="0"/>
  </r>
  <r>
    <n v="2338"/>
    <s v="CA-2016-110639"/>
    <x v="709"/>
    <d v="2016-08-23T00:00:00"/>
    <s v="Same Day"/>
    <x v="302"/>
    <x v="302"/>
    <x v="0"/>
    <s v="United States"/>
    <s v="New York City"/>
    <x v="15"/>
    <n v="10009"/>
    <x v="3"/>
    <s v="OFF-PA-10003936"/>
    <x v="1"/>
    <s v="Paper"/>
    <s v="Xerox 1994"/>
    <x v="243"/>
    <n v="4"/>
    <n v="0"/>
    <x v="245"/>
    <x v="0"/>
  </r>
  <r>
    <n v="2339"/>
    <s v="CA-2016-110639"/>
    <x v="709"/>
    <d v="2016-08-23T00:00:00"/>
    <s v="Same Day"/>
    <x v="302"/>
    <x v="302"/>
    <x v="0"/>
    <s v="United States"/>
    <s v="New York City"/>
    <x v="15"/>
    <n v="10009"/>
    <x v="3"/>
    <s v="OFF-PA-10004530"/>
    <x v="1"/>
    <s v="Paper"/>
    <s v="Personal Creations Ink Jet Cards and Labels"/>
    <x v="1962"/>
    <n v="4"/>
    <n v="0"/>
    <x v="2113"/>
    <x v="0"/>
  </r>
  <r>
    <n v="2340"/>
    <s v="CA-2016-121727"/>
    <x v="710"/>
    <d v="2016-08-24T00:00:00"/>
    <s v="Standard Class"/>
    <x v="600"/>
    <x v="600"/>
    <x v="0"/>
    <s v="United States"/>
    <s v="Columbus"/>
    <x v="24"/>
    <n v="43229"/>
    <x v="3"/>
    <s v="OFF-AR-10004930"/>
    <x v="1"/>
    <s v="Art"/>
    <s v="Turquoise Lead Holder with Pocket Clip"/>
    <x v="1963"/>
    <n v="2"/>
    <n v="0.2"/>
    <x v="2114"/>
    <x v="0"/>
  </r>
  <r>
    <n v="2341"/>
    <s v="CA-2018-137736"/>
    <x v="338"/>
    <d v="2018-11-15T00:00:00"/>
    <s v="Standard Class"/>
    <x v="290"/>
    <x v="290"/>
    <x v="0"/>
    <s v="United States"/>
    <s v="Warner Robins"/>
    <x v="32"/>
    <n v="31088"/>
    <x v="0"/>
    <s v="OFF-AR-10004999"/>
    <x v="1"/>
    <s v="Art"/>
    <s v="Newell 315"/>
    <x v="1085"/>
    <n v="7"/>
    <n v="0"/>
    <x v="1126"/>
    <x v="0"/>
  </r>
  <r>
    <n v="2342"/>
    <s v="US-2016-143231"/>
    <x v="520"/>
    <d v="2017-01-03T00:00:00"/>
    <s v="First Class"/>
    <x v="39"/>
    <x v="39"/>
    <x v="2"/>
    <s v="United States"/>
    <s v="Franklin"/>
    <x v="31"/>
    <n v="2038"/>
    <x v="3"/>
    <s v="FUR-FU-10002501"/>
    <x v="0"/>
    <s v="Furnishings"/>
    <s v="Nu-Dell Executive Frame"/>
    <x v="1964"/>
    <n v="5"/>
    <n v="0"/>
    <x v="2115"/>
    <x v="0"/>
  </r>
  <r>
    <n v="2343"/>
    <s v="US-2016-143231"/>
    <x v="520"/>
    <d v="2017-01-03T00:00:00"/>
    <s v="First Class"/>
    <x v="39"/>
    <x v="39"/>
    <x v="2"/>
    <s v="United States"/>
    <s v="Franklin"/>
    <x v="31"/>
    <n v="2038"/>
    <x v="3"/>
    <s v="TEC-AC-10000358"/>
    <x v="2"/>
    <s v="Accessories"/>
    <s v="Imation Secure Drive + Hardware Encrypted USB flash drive - 16 GB"/>
    <x v="1965"/>
    <n v="3"/>
    <n v="0"/>
    <x v="2116"/>
    <x v="0"/>
  </r>
  <r>
    <n v="2344"/>
    <s v="US-2016-155894"/>
    <x v="711"/>
    <d v="2016-07-30T00:00:00"/>
    <s v="Second Class"/>
    <x v="488"/>
    <x v="488"/>
    <x v="0"/>
    <s v="United States"/>
    <s v="Chicago"/>
    <x v="10"/>
    <n v="60623"/>
    <x v="2"/>
    <s v="OFF-ST-10004804"/>
    <x v="1"/>
    <s v="Storage"/>
    <s v="Belkin 19&quot; Vented Equipment Shelf, Black"/>
    <x v="1966"/>
    <n v="3"/>
    <n v="0.2"/>
    <x v="2117"/>
    <x v="0"/>
  </r>
  <r>
    <n v="2345"/>
    <s v="CA-2018-119025"/>
    <x v="712"/>
    <d v="2018-02-28T00:00:00"/>
    <s v="Standard Class"/>
    <x v="391"/>
    <x v="391"/>
    <x v="2"/>
    <s v="United States"/>
    <s v="Milwaukee"/>
    <x v="6"/>
    <n v="53209"/>
    <x v="2"/>
    <s v="OFF-AP-10001205"/>
    <x v="1"/>
    <s v="Appliances"/>
    <s v="Belkin 5 Outlet SurgeMaster Power Centers"/>
    <x v="1967"/>
    <n v="9"/>
    <n v="0"/>
    <x v="2118"/>
    <x v="0"/>
  </r>
  <r>
    <n v="2346"/>
    <s v="CA-2018-159373"/>
    <x v="69"/>
    <d v="2018-03-18T00:00:00"/>
    <s v="Standard Class"/>
    <x v="299"/>
    <x v="299"/>
    <x v="0"/>
    <s v="United States"/>
    <s v="San Antonio"/>
    <x v="5"/>
    <n v="78207"/>
    <x v="2"/>
    <s v="OFF-PA-10000659"/>
    <x v="1"/>
    <s v="Paper"/>
    <s v="TOPS Carbonless Receipt Book, Four 2-3/4 x 7-1/4 Money Receipts per Page"/>
    <x v="1856"/>
    <n v="5"/>
    <n v="0.2"/>
    <x v="2119"/>
    <x v="0"/>
  </r>
  <r>
    <n v="2347"/>
    <s v="CA-2018-159373"/>
    <x v="69"/>
    <d v="2018-03-18T00:00:00"/>
    <s v="Standard Class"/>
    <x v="299"/>
    <x v="299"/>
    <x v="0"/>
    <s v="United States"/>
    <s v="San Antonio"/>
    <x v="5"/>
    <n v="78207"/>
    <x v="2"/>
    <s v="OFF-BI-10004141"/>
    <x v="1"/>
    <s v="Binders"/>
    <s v="Insertable Tab Indexes For Data Binders"/>
    <x v="1968"/>
    <n v="2"/>
    <n v="0.8"/>
    <x v="2120"/>
    <x v="0"/>
  </r>
  <r>
    <n v="2348"/>
    <s v="CA-2018-159373"/>
    <x v="69"/>
    <d v="2018-03-18T00:00:00"/>
    <s v="Standard Class"/>
    <x v="299"/>
    <x v="299"/>
    <x v="0"/>
    <s v="United States"/>
    <s v="San Antonio"/>
    <x v="5"/>
    <n v="78207"/>
    <x v="2"/>
    <s v="FUR-TA-10004619"/>
    <x v="0"/>
    <s v="Tables"/>
    <s v="Hon Non-Folding Utility Tables"/>
    <x v="1969"/>
    <n v="5"/>
    <n v="0.3"/>
    <x v="232"/>
    <x v="0"/>
  </r>
  <r>
    <n v="2349"/>
    <s v="CA-2019-109701"/>
    <x v="574"/>
    <d v="2019-12-03T00:00:00"/>
    <s v="Same Day"/>
    <x v="87"/>
    <x v="87"/>
    <x v="1"/>
    <s v="United States"/>
    <s v="Los Angeles"/>
    <x v="1"/>
    <n v="90032"/>
    <x v="1"/>
    <s v="OFF-BI-10004187"/>
    <x v="1"/>
    <s v="Binders"/>
    <s v="3-ring staple pack"/>
    <x v="1970"/>
    <n v="6"/>
    <n v="0.2"/>
    <x v="2121"/>
    <x v="0"/>
  </r>
  <r>
    <n v="2350"/>
    <s v="CA-2019-109701"/>
    <x v="574"/>
    <d v="2019-12-03T00:00:00"/>
    <s v="Same Day"/>
    <x v="87"/>
    <x v="87"/>
    <x v="1"/>
    <s v="United States"/>
    <s v="Los Angeles"/>
    <x v="1"/>
    <n v="90032"/>
    <x v="1"/>
    <s v="OFF-BI-10000632"/>
    <x v="1"/>
    <s v="Binders"/>
    <s v="Satellite Sectional Post Binders"/>
    <x v="1971"/>
    <n v="2"/>
    <n v="0.2"/>
    <x v="2122"/>
    <x v="0"/>
  </r>
  <r>
    <n v="2351"/>
    <s v="CA-2019-109701"/>
    <x v="574"/>
    <d v="2019-12-03T00:00:00"/>
    <s v="Same Day"/>
    <x v="87"/>
    <x v="87"/>
    <x v="1"/>
    <s v="United States"/>
    <s v="Los Angeles"/>
    <x v="1"/>
    <n v="90032"/>
    <x v="1"/>
    <s v="OFF-PA-10003724"/>
    <x v="1"/>
    <s v="Paper"/>
    <s v="Wirebound Message Book, 4 per Page"/>
    <x v="139"/>
    <n v="2"/>
    <n v="0"/>
    <x v="2123"/>
    <x v="0"/>
  </r>
  <r>
    <n v="2352"/>
    <s v="CA-2019-109701"/>
    <x v="574"/>
    <d v="2019-12-03T00:00:00"/>
    <s v="Same Day"/>
    <x v="87"/>
    <x v="87"/>
    <x v="1"/>
    <s v="United States"/>
    <s v="Los Angeles"/>
    <x v="1"/>
    <n v="90032"/>
    <x v="1"/>
    <s v="OFF-AP-10002765"/>
    <x v="1"/>
    <s v="Appliances"/>
    <s v="Fellowes Advanced Computer Series Surge Protectors"/>
    <x v="1972"/>
    <n v="3"/>
    <n v="0"/>
    <x v="2124"/>
    <x v="0"/>
  </r>
  <r>
    <n v="2353"/>
    <s v="CA-2019-109701"/>
    <x v="574"/>
    <d v="2019-12-03T00:00:00"/>
    <s v="Same Day"/>
    <x v="87"/>
    <x v="87"/>
    <x v="1"/>
    <s v="United States"/>
    <s v="Los Angeles"/>
    <x v="1"/>
    <n v="90032"/>
    <x v="1"/>
    <s v="OFF-AR-10001868"/>
    <x v="1"/>
    <s v="Art"/>
    <s v="Prang Dustless Chalk Sticks"/>
    <x v="1973"/>
    <n v="6"/>
    <n v="0"/>
    <x v="2125"/>
    <x v="0"/>
  </r>
  <r>
    <n v="2354"/>
    <s v="CA-2017-111514"/>
    <x v="284"/>
    <d v="2017-09-02T00:00:00"/>
    <s v="First Class"/>
    <x v="609"/>
    <x v="609"/>
    <x v="1"/>
    <s v="United States"/>
    <s v="San Francisco"/>
    <x v="1"/>
    <n v="94122"/>
    <x v="1"/>
    <s v="FUR-BO-10002545"/>
    <x v="0"/>
    <s v="Bookcases"/>
    <s v="Atlantic Metals Mobile 3-Shelf Bookcases, Custom Colors"/>
    <x v="1974"/>
    <n v="7"/>
    <n v="0.15"/>
    <x v="2126"/>
    <x v="0"/>
  </r>
  <r>
    <n v="2355"/>
    <s v="CA-2017-111514"/>
    <x v="284"/>
    <d v="2017-09-02T00:00:00"/>
    <s v="First Class"/>
    <x v="609"/>
    <x v="609"/>
    <x v="1"/>
    <s v="United States"/>
    <s v="San Francisco"/>
    <x v="1"/>
    <n v="94122"/>
    <x v="1"/>
    <s v="OFF-BI-10002735"/>
    <x v="1"/>
    <s v="Binders"/>
    <s v="GBC Prestige Therm-A-Bind Covers"/>
    <x v="1975"/>
    <n v="5"/>
    <n v="0.2"/>
    <x v="2127"/>
    <x v="0"/>
  </r>
  <r>
    <n v="2356"/>
    <s v="CA-2017-111514"/>
    <x v="284"/>
    <d v="2017-09-02T00:00:00"/>
    <s v="First Class"/>
    <x v="609"/>
    <x v="609"/>
    <x v="1"/>
    <s v="United States"/>
    <s v="San Francisco"/>
    <x v="1"/>
    <n v="94122"/>
    <x v="1"/>
    <s v="TEC-AC-10004864"/>
    <x v="2"/>
    <s v="Accessories"/>
    <s v="Memorex Micro Travel Drive 32 GB"/>
    <x v="1976"/>
    <n v="1"/>
    <n v="0"/>
    <x v="2128"/>
    <x v="0"/>
  </r>
  <r>
    <n v="2357"/>
    <s v="CA-2017-111514"/>
    <x v="284"/>
    <d v="2017-09-02T00:00:00"/>
    <s v="First Class"/>
    <x v="609"/>
    <x v="609"/>
    <x v="1"/>
    <s v="United States"/>
    <s v="San Francisco"/>
    <x v="1"/>
    <n v="94122"/>
    <x v="1"/>
    <s v="TEC-MA-10000597"/>
    <x v="2"/>
    <s v="Machines"/>
    <s v="Lexmark S315 Color Inkjet Printer"/>
    <x v="1977"/>
    <n v="3"/>
    <n v="0.2"/>
    <x v="2129"/>
    <x v="0"/>
  </r>
  <r>
    <n v="2358"/>
    <s v="US-2016-148838"/>
    <x v="461"/>
    <d v="2016-03-21T00:00:00"/>
    <s v="Standard Class"/>
    <x v="291"/>
    <x v="291"/>
    <x v="1"/>
    <s v="United States"/>
    <s v="New York City"/>
    <x v="15"/>
    <n v="10024"/>
    <x v="3"/>
    <s v="FUR-TA-10003473"/>
    <x v="0"/>
    <s v="Tables"/>
    <s v="Bretford Rectangular Conference Table Tops"/>
    <x v="1978"/>
    <n v="7"/>
    <n v="0.4"/>
    <x v="2130"/>
    <x v="0"/>
  </r>
  <r>
    <n v="2359"/>
    <s v="US-2016-148838"/>
    <x v="461"/>
    <d v="2016-03-21T00:00:00"/>
    <s v="Standard Class"/>
    <x v="291"/>
    <x v="291"/>
    <x v="1"/>
    <s v="United States"/>
    <s v="New York City"/>
    <x v="15"/>
    <n v="10024"/>
    <x v="3"/>
    <s v="FUR-TA-10001950"/>
    <x v="0"/>
    <s v="Tables"/>
    <s v="Balt Solid Wood Round Tables"/>
    <x v="1979"/>
    <n v="4"/>
    <n v="0.4"/>
    <x v="2131"/>
    <x v="0"/>
  </r>
  <r>
    <n v="2360"/>
    <s v="US-2016-148838"/>
    <x v="461"/>
    <d v="2016-03-21T00:00:00"/>
    <s v="Standard Class"/>
    <x v="291"/>
    <x v="291"/>
    <x v="1"/>
    <s v="United States"/>
    <s v="New York City"/>
    <x v="15"/>
    <n v="10024"/>
    <x v="3"/>
    <s v="FUR-TA-10004175"/>
    <x v="0"/>
    <s v="Tables"/>
    <s v="Hon 30&quot; x 60&quot; Table with Locking Drawer"/>
    <x v="1980"/>
    <n v="3"/>
    <n v="0.4"/>
    <x v="2132"/>
    <x v="0"/>
  </r>
  <r>
    <n v="2361"/>
    <s v="US-2016-148838"/>
    <x v="461"/>
    <d v="2016-03-21T00:00:00"/>
    <s v="Standard Class"/>
    <x v="291"/>
    <x v="291"/>
    <x v="1"/>
    <s v="United States"/>
    <s v="New York City"/>
    <x v="15"/>
    <n v="10024"/>
    <x v="3"/>
    <s v="OFF-PA-10002960"/>
    <x v="1"/>
    <s v="Paper"/>
    <s v="Xerox 1926"/>
    <x v="1981"/>
    <n v="7"/>
    <n v="0"/>
    <x v="2133"/>
    <x v="0"/>
  </r>
  <r>
    <n v="2362"/>
    <s v="US-2016-148838"/>
    <x v="461"/>
    <d v="2016-03-21T00:00:00"/>
    <s v="Standard Class"/>
    <x v="291"/>
    <x v="291"/>
    <x v="1"/>
    <s v="United States"/>
    <s v="New York City"/>
    <x v="15"/>
    <n v="10024"/>
    <x v="3"/>
    <s v="OFF-PA-10000919"/>
    <x v="1"/>
    <s v="Paper"/>
    <s v="Xerox 1918"/>
    <x v="1982"/>
    <n v="4"/>
    <n v="0"/>
    <x v="2134"/>
    <x v="0"/>
  </r>
  <r>
    <n v="2363"/>
    <s v="CA-2019-136497"/>
    <x v="513"/>
    <d v="2019-04-20T00:00:00"/>
    <s v="Standard Class"/>
    <x v="167"/>
    <x v="167"/>
    <x v="0"/>
    <s v="United States"/>
    <s v="Columbus"/>
    <x v="24"/>
    <n v="43229"/>
    <x v="3"/>
    <s v="OFF-BI-10001553"/>
    <x v="1"/>
    <s v="Binders"/>
    <s v="SpineVue Locking Slant-D Ring Binders by Cardinal"/>
    <x v="1983"/>
    <n v="5"/>
    <n v="0.7"/>
    <x v="2135"/>
    <x v="0"/>
  </r>
  <r>
    <n v="2364"/>
    <s v="US-2018-108637"/>
    <x v="69"/>
    <d v="2018-03-18T00:00:00"/>
    <s v="Standard Class"/>
    <x v="144"/>
    <x v="144"/>
    <x v="2"/>
    <s v="United States"/>
    <s v="Waynesboro"/>
    <x v="17"/>
    <n v="22980"/>
    <x v="0"/>
    <s v="FUR-FU-10004864"/>
    <x v="0"/>
    <s v="Furnishings"/>
    <s v="Howard Miller 14-1/2&quot; Diameter Chrome Round Wall Clock"/>
    <x v="1984"/>
    <n v="2"/>
    <n v="0"/>
    <x v="2136"/>
    <x v="0"/>
  </r>
  <r>
    <n v="2365"/>
    <s v="US-2018-108637"/>
    <x v="69"/>
    <d v="2018-03-18T00:00:00"/>
    <s v="Standard Class"/>
    <x v="144"/>
    <x v="144"/>
    <x v="2"/>
    <s v="United States"/>
    <s v="Waynesboro"/>
    <x v="17"/>
    <n v="22980"/>
    <x v="0"/>
    <s v="OFF-AP-10004540"/>
    <x v="1"/>
    <s v="Appliances"/>
    <s v="Eureka The Boss Lite 10-Amp Upright Vacuum, Blue"/>
    <x v="1985"/>
    <n v="2"/>
    <n v="0"/>
    <x v="2137"/>
    <x v="0"/>
  </r>
  <r>
    <n v="2366"/>
    <s v="US-2018-108637"/>
    <x v="69"/>
    <d v="2018-03-18T00:00:00"/>
    <s v="Standard Class"/>
    <x v="144"/>
    <x v="144"/>
    <x v="2"/>
    <s v="United States"/>
    <s v="Waynesboro"/>
    <x v="17"/>
    <n v="22980"/>
    <x v="0"/>
    <s v="OFF-BI-10004965"/>
    <x v="1"/>
    <s v="Binders"/>
    <s v="Ibico Covers for Plastic or Wire Binding Elements"/>
    <x v="1986"/>
    <n v="4"/>
    <n v="0"/>
    <x v="2138"/>
    <x v="0"/>
  </r>
  <r>
    <n v="2367"/>
    <s v="CA-2016-102295"/>
    <x v="156"/>
    <d v="2016-11-26T00:00:00"/>
    <s v="Second Class"/>
    <x v="552"/>
    <x v="552"/>
    <x v="0"/>
    <s v="United States"/>
    <s v="Sacramento"/>
    <x v="1"/>
    <n v="95823"/>
    <x v="1"/>
    <s v="FUR-CH-10001714"/>
    <x v="0"/>
    <s v="Chairs"/>
    <s v="Global Leather &amp; Oak Executive Chair, Burgundy"/>
    <x v="1987"/>
    <n v="1"/>
    <n v="0.2"/>
    <x v="2139"/>
    <x v="0"/>
  </r>
  <r>
    <n v="2368"/>
    <s v="CA-2019-123659"/>
    <x v="516"/>
    <d v="2019-02-13T00:00:00"/>
    <s v="First Class"/>
    <x v="438"/>
    <x v="438"/>
    <x v="0"/>
    <s v="United States"/>
    <s v="Clinton"/>
    <x v="39"/>
    <n v="20735"/>
    <x v="3"/>
    <s v="OFF-PA-10002464"/>
    <x v="1"/>
    <s v="Paper"/>
    <s v="HP Office Recycled Paper (20Lb. and 87 Bright)"/>
    <x v="1071"/>
    <n v="4"/>
    <n v="0"/>
    <x v="1112"/>
    <x v="0"/>
  </r>
  <r>
    <n v="2369"/>
    <s v="US-2018-129469"/>
    <x v="713"/>
    <d v="2018-09-27T00:00:00"/>
    <s v="Standard Class"/>
    <x v="126"/>
    <x v="126"/>
    <x v="1"/>
    <s v="United States"/>
    <s v="Fairfield"/>
    <x v="24"/>
    <n v="45014"/>
    <x v="3"/>
    <s v="FUR-FU-10002298"/>
    <x v="0"/>
    <s v="Furnishings"/>
    <s v="Rubbermaid ClusterMat Chairmats, Mat Size- 66&quot; x 60&quot;, Lip 20&quot; x 11&quot; -90 Degree Angle"/>
    <x v="1988"/>
    <n v="6"/>
    <n v="0.2"/>
    <x v="2140"/>
    <x v="0"/>
  </r>
  <r>
    <n v="2370"/>
    <s v="US-2018-129469"/>
    <x v="713"/>
    <d v="2018-09-27T00:00:00"/>
    <s v="Standard Class"/>
    <x v="126"/>
    <x v="126"/>
    <x v="1"/>
    <s v="United States"/>
    <s v="Fairfield"/>
    <x v="24"/>
    <n v="45014"/>
    <x v="3"/>
    <s v="OFF-AR-10000315"/>
    <x v="1"/>
    <s v="Art"/>
    <s v="Dixon Ticonderoga Maple Cedar Pencil, #2"/>
    <x v="1989"/>
    <n v="2"/>
    <n v="0.2"/>
    <x v="2141"/>
    <x v="0"/>
  </r>
  <r>
    <n v="2371"/>
    <s v="CA-2019-155152"/>
    <x v="437"/>
    <d v="2019-07-09T00:00:00"/>
    <s v="Second Class"/>
    <x v="172"/>
    <x v="172"/>
    <x v="1"/>
    <s v="United States"/>
    <s v="Warwick"/>
    <x v="34"/>
    <n v="2886"/>
    <x v="3"/>
    <s v="TEC-AC-10004353"/>
    <x v="2"/>
    <s v="Accessories"/>
    <s v="Hypercom P1300 Pinpad"/>
    <x v="1990"/>
    <n v="4"/>
    <n v="0"/>
    <x v="2142"/>
    <x v="0"/>
  </r>
  <r>
    <n v="2372"/>
    <s v="CA-2018-159940"/>
    <x v="274"/>
    <d v="2018-07-11T00:00:00"/>
    <s v="Second Class"/>
    <x v="292"/>
    <x v="292"/>
    <x v="1"/>
    <s v="United States"/>
    <s v="Aurora"/>
    <x v="10"/>
    <n v="60505"/>
    <x v="2"/>
    <s v="FUR-FU-10004973"/>
    <x v="0"/>
    <s v="Furnishings"/>
    <s v="Flat Face Poster Frame"/>
    <x v="1991"/>
    <n v="8"/>
    <n v="0.6"/>
    <x v="2143"/>
    <x v="0"/>
  </r>
  <r>
    <n v="2373"/>
    <s v="CA-2018-159940"/>
    <x v="274"/>
    <d v="2018-07-11T00:00:00"/>
    <s v="Second Class"/>
    <x v="292"/>
    <x v="292"/>
    <x v="1"/>
    <s v="United States"/>
    <s v="Aurora"/>
    <x v="10"/>
    <n v="60505"/>
    <x v="2"/>
    <s v="OFF-FA-10000936"/>
    <x v="1"/>
    <s v="Fasteners"/>
    <s v="Acco Hot Clips Clips to Go"/>
    <x v="1992"/>
    <n v="1"/>
    <n v="0.2"/>
    <x v="2144"/>
    <x v="0"/>
  </r>
  <r>
    <n v="2374"/>
    <s v="CA-2018-159940"/>
    <x v="274"/>
    <d v="2018-07-11T00:00:00"/>
    <s v="Second Class"/>
    <x v="292"/>
    <x v="292"/>
    <x v="1"/>
    <s v="United States"/>
    <s v="Aurora"/>
    <x v="10"/>
    <n v="60505"/>
    <x v="2"/>
    <s v="OFF-PA-10001609"/>
    <x v="1"/>
    <s v="Paper"/>
    <s v="Tops Wirebound Message Log Books"/>
    <x v="1993"/>
    <n v="9"/>
    <n v="0.2"/>
    <x v="2145"/>
    <x v="0"/>
  </r>
  <r>
    <n v="2375"/>
    <s v="CA-2018-159940"/>
    <x v="274"/>
    <d v="2018-07-11T00:00:00"/>
    <s v="Second Class"/>
    <x v="292"/>
    <x v="292"/>
    <x v="1"/>
    <s v="United States"/>
    <s v="Aurora"/>
    <x v="10"/>
    <n v="60505"/>
    <x v="2"/>
    <s v="FUR-CH-10000785"/>
    <x v="0"/>
    <s v="Chairs"/>
    <s v="Global Ergonomic Managers Chair"/>
    <x v="1994"/>
    <n v="2"/>
    <n v="0.3"/>
    <x v="2146"/>
    <x v="0"/>
  </r>
  <r>
    <n v="2376"/>
    <s v="CA-2019-119669"/>
    <x v="714"/>
    <d v="2019-01-30T00:00:00"/>
    <s v="Standard Class"/>
    <x v="236"/>
    <x v="236"/>
    <x v="0"/>
    <s v="United States"/>
    <s v="Smyrna"/>
    <x v="32"/>
    <n v="30080"/>
    <x v="0"/>
    <s v="OFF-FA-10000053"/>
    <x v="1"/>
    <s v="Fasteners"/>
    <s v="Revere Boxed Rubber Bands by Revere"/>
    <x v="1995"/>
    <n v="3"/>
    <n v="0"/>
    <x v="2147"/>
    <x v="0"/>
  </r>
  <r>
    <n v="2377"/>
    <s v="US-2016-164616"/>
    <x v="710"/>
    <d v="2016-08-21T00:00:00"/>
    <s v="Second Class"/>
    <x v="474"/>
    <x v="474"/>
    <x v="0"/>
    <s v="United States"/>
    <s v="Columbus"/>
    <x v="24"/>
    <n v="43229"/>
    <x v="3"/>
    <s v="OFF-BI-10001718"/>
    <x v="1"/>
    <s v="Binders"/>
    <s v="GBC DocuBind P50 Personal Binding Machine"/>
    <x v="1996"/>
    <n v="4"/>
    <n v="0.7"/>
    <x v="2148"/>
    <x v="0"/>
  </r>
  <r>
    <n v="2378"/>
    <s v="US-2016-164616"/>
    <x v="710"/>
    <d v="2016-08-21T00:00:00"/>
    <s v="Second Class"/>
    <x v="474"/>
    <x v="474"/>
    <x v="0"/>
    <s v="United States"/>
    <s v="Columbus"/>
    <x v="24"/>
    <n v="43229"/>
    <x v="3"/>
    <s v="OFF-SU-10004768"/>
    <x v="1"/>
    <s v="Supplies"/>
    <s v="Acme Kleencut Forged Steel Scissors"/>
    <x v="1997"/>
    <n v="2"/>
    <n v="0.2"/>
    <x v="2149"/>
    <x v="0"/>
  </r>
  <r>
    <n v="2379"/>
    <s v="CA-2017-148628"/>
    <x v="401"/>
    <d v="2017-12-11T00:00:00"/>
    <s v="Standard Class"/>
    <x v="454"/>
    <x v="454"/>
    <x v="2"/>
    <s v="United States"/>
    <s v="Thousand Oaks"/>
    <x v="1"/>
    <n v="91360"/>
    <x v="1"/>
    <s v="OFF-PA-10003883"/>
    <x v="1"/>
    <s v="Paper"/>
    <s v="Message Book, Phone, Wirebound Standard Line Memo, 2 3/4&quot; X 5&quot;"/>
    <x v="1998"/>
    <n v="5"/>
    <n v="0"/>
    <x v="2150"/>
    <x v="0"/>
  </r>
  <r>
    <n v="2380"/>
    <s v="CA-2018-118052"/>
    <x v="715"/>
    <d v="2018-05-10T00:00:00"/>
    <s v="Standard Class"/>
    <x v="534"/>
    <x v="534"/>
    <x v="2"/>
    <s v="United States"/>
    <s v="Lorain"/>
    <x v="24"/>
    <n v="44052"/>
    <x v="3"/>
    <s v="OFF-FA-10004248"/>
    <x v="1"/>
    <s v="Fasteners"/>
    <s v="Advantus T-Pin Paper Clips"/>
    <x v="1999"/>
    <n v="2"/>
    <n v="0.2"/>
    <x v="2151"/>
    <x v="0"/>
  </r>
  <r>
    <n v="2381"/>
    <s v="CA-2018-118052"/>
    <x v="715"/>
    <d v="2018-05-10T00:00:00"/>
    <s v="Standard Class"/>
    <x v="534"/>
    <x v="534"/>
    <x v="2"/>
    <s v="United States"/>
    <s v="Lorain"/>
    <x v="24"/>
    <n v="44052"/>
    <x v="3"/>
    <s v="OFF-PA-10002581"/>
    <x v="1"/>
    <s v="Paper"/>
    <s v="Xerox 1951"/>
    <x v="2000"/>
    <n v="2"/>
    <n v="0.2"/>
    <x v="2152"/>
    <x v="0"/>
  </r>
  <r>
    <n v="2382"/>
    <s v="CA-2018-118052"/>
    <x v="715"/>
    <d v="2018-05-10T00:00:00"/>
    <s v="Standard Class"/>
    <x v="534"/>
    <x v="534"/>
    <x v="2"/>
    <s v="United States"/>
    <s v="Lorain"/>
    <x v="24"/>
    <n v="44052"/>
    <x v="3"/>
    <s v="FUR-FU-10004848"/>
    <x v="0"/>
    <s v="Furnishings"/>
    <s v="DAX Solid Wood Frames"/>
    <x v="2001"/>
    <n v="7"/>
    <n v="0.2"/>
    <x v="2153"/>
    <x v="0"/>
  </r>
  <r>
    <n v="2383"/>
    <s v="US-2019-117534"/>
    <x v="613"/>
    <d v="2019-03-26T00:00:00"/>
    <s v="First Class"/>
    <x v="610"/>
    <x v="610"/>
    <x v="0"/>
    <s v="United States"/>
    <s v="Fresno"/>
    <x v="1"/>
    <n v="93727"/>
    <x v="1"/>
    <s v="OFF-AP-10002403"/>
    <x v="1"/>
    <s v="Appliances"/>
    <s v="Acco Smartsocket Color-Coded Six-Outlet AC Adapter Model Surge Protectors"/>
    <x v="2002"/>
    <n v="4"/>
    <n v="0"/>
    <x v="2154"/>
    <x v="0"/>
  </r>
  <r>
    <n v="2384"/>
    <s v="US-2019-117534"/>
    <x v="613"/>
    <d v="2019-03-26T00:00:00"/>
    <s v="First Class"/>
    <x v="610"/>
    <x v="610"/>
    <x v="0"/>
    <s v="United States"/>
    <s v="Fresno"/>
    <x v="1"/>
    <n v="93727"/>
    <x v="1"/>
    <s v="OFF-AR-10003087"/>
    <x v="1"/>
    <s v="Art"/>
    <s v="Staples in misc. colors"/>
    <x v="2003"/>
    <n v="9"/>
    <n v="0"/>
    <x v="2155"/>
    <x v="0"/>
  </r>
  <r>
    <n v="2385"/>
    <s v="US-2019-117534"/>
    <x v="613"/>
    <d v="2019-03-26T00:00:00"/>
    <s v="First Class"/>
    <x v="610"/>
    <x v="610"/>
    <x v="0"/>
    <s v="United States"/>
    <s v="Fresno"/>
    <x v="1"/>
    <n v="93727"/>
    <x v="1"/>
    <s v="OFF-BI-10002026"/>
    <x v="1"/>
    <s v="Binders"/>
    <s v="Avery Arch Ring Binders"/>
    <x v="2004"/>
    <n v="4"/>
    <n v="0.2"/>
    <x v="2156"/>
    <x v="0"/>
  </r>
  <r>
    <n v="2386"/>
    <s v="US-2019-117534"/>
    <x v="613"/>
    <d v="2019-03-26T00:00:00"/>
    <s v="First Class"/>
    <x v="610"/>
    <x v="610"/>
    <x v="0"/>
    <s v="United States"/>
    <s v="Fresno"/>
    <x v="1"/>
    <n v="93727"/>
    <x v="1"/>
    <s v="TEC-PH-10000141"/>
    <x v="2"/>
    <s v="Phones"/>
    <s v="Clearsounds A400"/>
    <x v="2005"/>
    <n v="4"/>
    <n v="0.2"/>
    <x v="2157"/>
    <x v="0"/>
  </r>
  <r>
    <n v="2387"/>
    <s v="US-2019-117534"/>
    <x v="613"/>
    <d v="2019-03-26T00:00:00"/>
    <s v="First Class"/>
    <x v="610"/>
    <x v="610"/>
    <x v="0"/>
    <s v="United States"/>
    <s v="Fresno"/>
    <x v="1"/>
    <n v="93727"/>
    <x v="1"/>
    <s v="TEC-CO-10000971"/>
    <x v="2"/>
    <s v="Copiers"/>
    <s v="Hewlett Packard 310 Color Digital Copier"/>
    <x v="2006"/>
    <n v="2"/>
    <n v="0.2"/>
    <x v="2158"/>
    <x v="0"/>
  </r>
  <r>
    <n v="2388"/>
    <s v="CA-2017-145065"/>
    <x v="295"/>
    <d v="2017-12-15T00:00:00"/>
    <s v="First Class"/>
    <x v="589"/>
    <x v="589"/>
    <x v="0"/>
    <s v="United States"/>
    <s v="San Diego"/>
    <x v="1"/>
    <n v="92105"/>
    <x v="1"/>
    <s v="OFF-FA-10001229"/>
    <x v="1"/>
    <s v="Fasteners"/>
    <s v="Staples"/>
    <x v="2007"/>
    <n v="2"/>
    <n v="0"/>
    <x v="2159"/>
    <x v="0"/>
  </r>
  <r>
    <n v="2389"/>
    <s v="CA-2017-145065"/>
    <x v="295"/>
    <d v="2017-12-15T00:00:00"/>
    <s v="First Class"/>
    <x v="589"/>
    <x v="589"/>
    <x v="0"/>
    <s v="United States"/>
    <s v="San Diego"/>
    <x v="1"/>
    <n v="92105"/>
    <x v="1"/>
    <s v="OFF-BI-10002437"/>
    <x v="1"/>
    <s v="Binders"/>
    <s v="Recycled Premium Regency Composition Covers"/>
    <x v="671"/>
    <n v="2"/>
    <n v="0.2"/>
    <x v="683"/>
    <x v="0"/>
  </r>
  <r>
    <n v="2390"/>
    <s v="US-2017-127040"/>
    <x v="401"/>
    <d v="2017-12-10T00:00:00"/>
    <s v="Standard Class"/>
    <x v="611"/>
    <x v="611"/>
    <x v="0"/>
    <s v="United States"/>
    <s v="New York City"/>
    <x v="15"/>
    <n v="10009"/>
    <x v="3"/>
    <s v="OFF-PA-10004255"/>
    <x v="1"/>
    <s v="Paper"/>
    <s v="Xerox 219"/>
    <x v="90"/>
    <n v="1"/>
    <n v="0"/>
    <x v="90"/>
    <x v="0"/>
  </r>
  <r>
    <n v="2391"/>
    <s v="US-2017-127040"/>
    <x v="401"/>
    <d v="2017-12-10T00:00:00"/>
    <s v="Standard Class"/>
    <x v="611"/>
    <x v="611"/>
    <x v="0"/>
    <s v="United States"/>
    <s v="New York City"/>
    <x v="15"/>
    <n v="10009"/>
    <x v="3"/>
    <s v="OFF-PA-10001184"/>
    <x v="1"/>
    <s v="Paper"/>
    <s v="Xerox 1903"/>
    <x v="1085"/>
    <n v="7"/>
    <n v="0"/>
    <x v="2160"/>
    <x v="0"/>
  </r>
  <r>
    <n v="2392"/>
    <s v="US-2017-127040"/>
    <x v="401"/>
    <d v="2017-12-10T00:00:00"/>
    <s v="Standard Class"/>
    <x v="611"/>
    <x v="611"/>
    <x v="0"/>
    <s v="United States"/>
    <s v="New York City"/>
    <x v="15"/>
    <n v="10009"/>
    <x v="3"/>
    <s v="TEC-AC-10002637"/>
    <x v="2"/>
    <s v="Accessories"/>
    <s v="Logitech VX Revolution Cordless Laser Mouse for Notebooks (Black)"/>
    <x v="2008"/>
    <n v="9"/>
    <n v="0"/>
    <x v="2161"/>
    <x v="0"/>
  </r>
  <r>
    <n v="2393"/>
    <s v="US-2017-127040"/>
    <x v="401"/>
    <d v="2017-12-10T00:00:00"/>
    <s v="Standard Class"/>
    <x v="611"/>
    <x v="611"/>
    <x v="0"/>
    <s v="United States"/>
    <s v="New York City"/>
    <x v="15"/>
    <n v="10009"/>
    <x v="3"/>
    <s v="FUR-FU-10002878"/>
    <x v="0"/>
    <s v="Furnishings"/>
    <s v="Seth Thomas 14&quot; Day/Date Wall Clock"/>
    <x v="2009"/>
    <n v="4"/>
    <n v="0"/>
    <x v="2162"/>
    <x v="0"/>
  </r>
  <r>
    <n v="2394"/>
    <s v="CA-2018-128111"/>
    <x v="716"/>
    <d v="2018-03-23T00:00:00"/>
    <s v="Standard Class"/>
    <x v="394"/>
    <x v="394"/>
    <x v="0"/>
    <s v="United States"/>
    <s v="Malden"/>
    <x v="31"/>
    <n v="2148"/>
    <x v="3"/>
    <s v="OFF-AR-10000588"/>
    <x v="1"/>
    <s v="Art"/>
    <s v="Newell 345"/>
    <x v="2010"/>
    <n v="2"/>
    <n v="0"/>
    <x v="2163"/>
    <x v="0"/>
  </r>
  <r>
    <n v="2395"/>
    <s v="CA-2017-137897"/>
    <x v="717"/>
    <d v="2017-11-19T00:00:00"/>
    <s v="Standard Class"/>
    <x v="601"/>
    <x v="601"/>
    <x v="1"/>
    <s v="United States"/>
    <s v="New York City"/>
    <x v="15"/>
    <n v="10035"/>
    <x v="3"/>
    <s v="TEC-AC-10002217"/>
    <x v="2"/>
    <s v="Accessories"/>
    <s v="Imation Clip USB flash drive - 8 GB"/>
    <x v="2011"/>
    <n v="2"/>
    <n v="0"/>
    <x v="2164"/>
    <x v="0"/>
  </r>
  <r>
    <n v="2396"/>
    <s v="CA-2017-137897"/>
    <x v="717"/>
    <d v="2017-11-19T00:00:00"/>
    <s v="Standard Class"/>
    <x v="601"/>
    <x v="601"/>
    <x v="1"/>
    <s v="United States"/>
    <s v="New York City"/>
    <x v="15"/>
    <n v="10035"/>
    <x v="3"/>
    <s v="TEC-AC-10001267"/>
    <x v="2"/>
    <s v="Accessories"/>
    <s v="Imation 32GB Pocket Pro USB 3.0 Flash Drive - 32 GB - Black - 1 P ..."/>
    <x v="2012"/>
    <n v="2"/>
    <n v="0"/>
    <x v="2165"/>
    <x v="0"/>
  </r>
  <r>
    <n v="2397"/>
    <s v="CA-2017-137897"/>
    <x v="717"/>
    <d v="2017-11-19T00:00:00"/>
    <s v="Standard Class"/>
    <x v="601"/>
    <x v="601"/>
    <x v="1"/>
    <s v="United States"/>
    <s v="New York City"/>
    <x v="15"/>
    <n v="10035"/>
    <x v="3"/>
    <s v="OFF-PA-10004041"/>
    <x v="1"/>
    <s v="Paper"/>
    <s v="It's Hot Message Books with Stickers, 2 3/4&quot; x 5&quot;"/>
    <x v="2013"/>
    <n v="5"/>
    <n v="0"/>
    <x v="2166"/>
    <x v="0"/>
  </r>
  <r>
    <n v="2398"/>
    <s v="CA-2019-169264"/>
    <x v="718"/>
    <d v="2019-08-16T00:00:00"/>
    <s v="Second Class"/>
    <x v="413"/>
    <x v="413"/>
    <x v="0"/>
    <s v="United States"/>
    <s v="San Francisco"/>
    <x v="1"/>
    <n v="94109"/>
    <x v="1"/>
    <s v="OFF-LA-10001613"/>
    <x v="1"/>
    <s v="Labels"/>
    <s v="Avery File Folder Labels"/>
    <x v="1784"/>
    <n v="2"/>
    <n v="0"/>
    <x v="2167"/>
    <x v="0"/>
  </r>
  <r>
    <n v="2399"/>
    <s v="CA-2019-169264"/>
    <x v="718"/>
    <d v="2019-08-16T00:00:00"/>
    <s v="Second Class"/>
    <x v="413"/>
    <x v="413"/>
    <x v="0"/>
    <s v="United States"/>
    <s v="San Francisco"/>
    <x v="1"/>
    <n v="94109"/>
    <x v="1"/>
    <s v="OFF-AR-10000246"/>
    <x v="1"/>
    <s v="Art"/>
    <s v="Newell 318"/>
    <x v="1459"/>
    <n v="6"/>
    <n v="0"/>
    <x v="2168"/>
    <x v="0"/>
  </r>
  <r>
    <n v="2400"/>
    <s v="CA-2019-147361"/>
    <x v="428"/>
    <d v="2019-09-15T00:00:00"/>
    <s v="Standard Class"/>
    <x v="115"/>
    <x v="115"/>
    <x v="1"/>
    <s v="United States"/>
    <s v="Florence"/>
    <x v="20"/>
    <n v="29501"/>
    <x v="0"/>
    <s v="OFF-ST-10001809"/>
    <x v="1"/>
    <s v="Storage"/>
    <s v="Fellowes Officeware Wire Shelving"/>
    <x v="2014"/>
    <n v="7"/>
    <n v="0"/>
    <x v="2169"/>
    <x v="0"/>
  </r>
  <r>
    <n v="2401"/>
    <s v="CA-2019-147361"/>
    <x v="428"/>
    <d v="2019-09-15T00:00:00"/>
    <s v="Standard Class"/>
    <x v="115"/>
    <x v="115"/>
    <x v="1"/>
    <s v="United States"/>
    <s v="Florence"/>
    <x v="20"/>
    <n v="29501"/>
    <x v="0"/>
    <s v="OFF-ST-10002214"/>
    <x v="1"/>
    <s v="Storage"/>
    <s v="X-Rack File for Hanging Folders"/>
    <x v="2015"/>
    <n v="5"/>
    <n v="0"/>
    <x v="2170"/>
    <x v="0"/>
  </r>
  <r>
    <n v="2402"/>
    <s v="CA-2019-145877"/>
    <x v="719"/>
    <d v="2019-04-04T00:00:00"/>
    <s v="Second Class"/>
    <x v="548"/>
    <x v="548"/>
    <x v="0"/>
    <s v="United States"/>
    <s v="Springfield"/>
    <x v="25"/>
    <n v="65807"/>
    <x v="2"/>
    <s v="OFF-ST-10000649"/>
    <x v="1"/>
    <s v="Storage"/>
    <s v="Hanging Personal Folder File"/>
    <x v="2016"/>
    <n v="6"/>
    <n v="0"/>
    <x v="2171"/>
    <x v="0"/>
  </r>
  <r>
    <n v="2403"/>
    <s v="CA-2019-145877"/>
    <x v="719"/>
    <d v="2019-04-04T00:00:00"/>
    <s v="Second Class"/>
    <x v="548"/>
    <x v="548"/>
    <x v="0"/>
    <s v="United States"/>
    <s v="Springfield"/>
    <x v="25"/>
    <n v="65807"/>
    <x v="2"/>
    <s v="OFF-EN-10001990"/>
    <x v="1"/>
    <s v="Envelopes"/>
    <s v="Staple envelope"/>
    <x v="158"/>
    <n v="5"/>
    <n v="0"/>
    <x v="160"/>
    <x v="0"/>
  </r>
  <r>
    <n v="2404"/>
    <s v="US-2018-110170"/>
    <x v="720"/>
    <d v="2018-10-03T00:00:00"/>
    <s v="Standard Class"/>
    <x v="447"/>
    <x v="447"/>
    <x v="1"/>
    <s v="United States"/>
    <s v="Huntsville"/>
    <x v="5"/>
    <n v="77340"/>
    <x v="2"/>
    <s v="FUR-BO-10000780"/>
    <x v="0"/>
    <s v="Bookcases"/>
    <s v="O'Sullivan Plantations 2-Door Library in Landvery Oak"/>
    <x v="2017"/>
    <n v="7"/>
    <n v="0.32"/>
    <x v="2172"/>
    <x v="0"/>
  </r>
  <r>
    <n v="2405"/>
    <s v="CA-2019-108574"/>
    <x v="566"/>
    <d v="2019-10-11T00:00:00"/>
    <s v="Standard Class"/>
    <x v="207"/>
    <x v="207"/>
    <x v="0"/>
    <s v="United States"/>
    <s v="Los Angeles"/>
    <x v="1"/>
    <n v="90045"/>
    <x v="1"/>
    <s v="TEC-AC-10002049"/>
    <x v="2"/>
    <s v="Accessories"/>
    <s v="Logitech G19 Programmable Gaming Keyboard"/>
    <x v="2018"/>
    <n v="9"/>
    <n v="0"/>
    <x v="2173"/>
    <x v="0"/>
  </r>
  <r>
    <n v="2406"/>
    <s v="CA-2019-108574"/>
    <x v="566"/>
    <d v="2019-10-11T00:00:00"/>
    <s v="Standard Class"/>
    <x v="207"/>
    <x v="207"/>
    <x v="0"/>
    <s v="United States"/>
    <s v="Los Angeles"/>
    <x v="1"/>
    <n v="90045"/>
    <x v="1"/>
    <s v="TEC-PH-10003555"/>
    <x v="2"/>
    <s v="Phones"/>
    <s v="Motorola HK250 Universal Bluetooth Headset"/>
    <x v="2019"/>
    <n v="7"/>
    <n v="0.2"/>
    <x v="2174"/>
    <x v="0"/>
  </r>
  <r>
    <n v="2407"/>
    <s v="CA-2019-108574"/>
    <x v="566"/>
    <d v="2019-10-11T00:00:00"/>
    <s v="Standard Class"/>
    <x v="207"/>
    <x v="207"/>
    <x v="0"/>
    <s v="United States"/>
    <s v="Los Angeles"/>
    <x v="1"/>
    <n v="90045"/>
    <x v="1"/>
    <s v="TEC-PH-10000702"/>
    <x v="2"/>
    <s v="Phones"/>
    <s v="Square Credit Card Reader, 4 1/2&quot; x 4 1/2&quot; x 1&quot;, White"/>
    <x v="2020"/>
    <n v="10"/>
    <n v="0.2"/>
    <x v="2175"/>
    <x v="0"/>
  </r>
  <r>
    <n v="2408"/>
    <s v="CA-2019-144589"/>
    <x v="176"/>
    <d v="2019-01-25T00:00:00"/>
    <s v="Standard Class"/>
    <x v="612"/>
    <x v="612"/>
    <x v="0"/>
    <s v="United States"/>
    <s v="San Francisco"/>
    <x v="1"/>
    <n v="94122"/>
    <x v="1"/>
    <s v="OFF-AR-10003631"/>
    <x v="1"/>
    <s v="Art"/>
    <s v="Staples in misc. colors"/>
    <x v="2021"/>
    <n v="5"/>
    <n v="0"/>
    <x v="2176"/>
    <x v="0"/>
  </r>
  <r>
    <n v="2409"/>
    <s v="CA-2019-144589"/>
    <x v="176"/>
    <d v="2019-01-25T00:00:00"/>
    <s v="Standard Class"/>
    <x v="612"/>
    <x v="612"/>
    <x v="0"/>
    <s v="United States"/>
    <s v="San Francisco"/>
    <x v="1"/>
    <n v="94122"/>
    <x v="1"/>
    <s v="TEC-PH-10003072"/>
    <x v="2"/>
    <s v="Phones"/>
    <s v="Panasonic KX-TG9541B DECT 6.0 Digital 2-Line Expandable Cordless Phone With Digital Answering System"/>
    <x v="2022"/>
    <n v="3"/>
    <n v="0.2"/>
    <x v="2177"/>
    <x v="0"/>
  </r>
  <r>
    <n v="2410"/>
    <s v="CA-2019-155985"/>
    <x v="721"/>
    <d v="2019-03-25T00:00:00"/>
    <s v="First Class"/>
    <x v="336"/>
    <x v="336"/>
    <x v="2"/>
    <s v="United States"/>
    <s v="San Francisco"/>
    <x v="1"/>
    <n v="94122"/>
    <x v="1"/>
    <s v="FUR-FU-10000758"/>
    <x v="0"/>
    <s v="Furnishings"/>
    <s v="DAX Natural Wood-Tone Poster Frame"/>
    <x v="2023"/>
    <n v="8"/>
    <n v="0"/>
    <x v="2178"/>
    <x v="0"/>
  </r>
  <r>
    <n v="2411"/>
    <s v="CA-2016-162684"/>
    <x v="601"/>
    <d v="2016-08-06T00:00:00"/>
    <s v="Standard Class"/>
    <x v="357"/>
    <x v="357"/>
    <x v="2"/>
    <s v="United States"/>
    <s v="Philadelphia"/>
    <x v="9"/>
    <n v="19120"/>
    <x v="3"/>
    <s v="OFF-FA-10000992"/>
    <x v="1"/>
    <s v="Fasteners"/>
    <s v="Acco Clips to Go Binder Clips, 24 Clips in Two Sizes"/>
    <x v="1103"/>
    <n v="2"/>
    <n v="0.2"/>
    <x v="2179"/>
    <x v="0"/>
  </r>
  <r>
    <n v="2412"/>
    <s v="CA-2017-142041"/>
    <x v="722"/>
    <d v="2017-06-09T00:00:00"/>
    <s v="Second Class"/>
    <x v="613"/>
    <x v="613"/>
    <x v="1"/>
    <s v="United States"/>
    <s v="Los Angeles"/>
    <x v="1"/>
    <n v="90036"/>
    <x v="1"/>
    <s v="OFF-BI-10004187"/>
    <x v="1"/>
    <s v="Binders"/>
    <s v="3-ring staple pack"/>
    <x v="2024"/>
    <n v="5"/>
    <n v="0.2"/>
    <x v="2180"/>
    <x v="0"/>
  </r>
  <r>
    <n v="2413"/>
    <s v="CA-2016-151295"/>
    <x v="607"/>
    <d v="2016-11-16T00:00:00"/>
    <s v="Standard Class"/>
    <x v="350"/>
    <x v="350"/>
    <x v="0"/>
    <s v="United States"/>
    <s v="Los Angeles"/>
    <x v="1"/>
    <n v="90045"/>
    <x v="1"/>
    <s v="OFF-PA-10001947"/>
    <x v="1"/>
    <s v="Paper"/>
    <s v="Xerox 1974"/>
    <x v="493"/>
    <n v="2"/>
    <n v="0"/>
    <x v="2181"/>
    <x v="0"/>
  </r>
  <r>
    <n v="2414"/>
    <s v="CA-2016-151295"/>
    <x v="607"/>
    <d v="2016-11-16T00:00:00"/>
    <s v="Standard Class"/>
    <x v="350"/>
    <x v="350"/>
    <x v="0"/>
    <s v="United States"/>
    <s v="Los Angeles"/>
    <x v="1"/>
    <n v="90045"/>
    <x v="1"/>
    <s v="FUR-TA-10002356"/>
    <x v="0"/>
    <s v="Tables"/>
    <s v="Bevis Boat-Shaped Conference Table"/>
    <x v="2025"/>
    <n v="3"/>
    <n v="0.2"/>
    <x v="2182"/>
    <x v="0"/>
  </r>
  <r>
    <n v="2415"/>
    <s v="CA-2018-156300"/>
    <x v="723"/>
    <d v="2019-01-02T00:00:00"/>
    <s v="Standard Class"/>
    <x v="180"/>
    <x v="180"/>
    <x v="0"/>
    <s v="United States"/>
    <s v="Milwaukee"/>
    <x v="6"/>
    <n v="53209"/>
    <x v="2"/>
    <s v="FUR-CH-10001714"/>
    <x v="0"/>
    <s v="Chairs"/>
    <s v="Global Leather &amp; Oak Executive Chair, Burgundy"/>
    <x v="2026"/>
    <n v="5"/>
    <n v="0"/>
    <x v="2183"/>
    <x v="0"/>
  </r>
  <r>
    <n v="2416"/>
    <s v="CA-2017-146087"/>
    <x v="380"/>
    <d v="2017-07-11T00:00:00"/>
    <s v="Standard Class"/>
    <x v="452"/>
    <x v="452"/>
    <x v="2"/>
    <s v="United States"/>
    <s v="Holyoke"/>
    <x v="31"/>
    <n v="1040"/>
    <x v="3"/>
    <s v="FUR-BO-10002824"/>
    <x v="0"/>
    <s v="Bookcases"/>
    <s v="Bush Mission Pointe Library"/>
    <x v="85"/>
    <n v="2"/>
    <n v="0"/>
    <x v="2184"/>
    <x v="0"/>
  </r>
  <r>
    <n v="2417"/>
    <s v="CA-2019-168655"/>
    <x v="386"/>
    <d v="2019-10-18T00:00:00"/>
    <s v="Standard Class"/>
    <x v="614"/>
    <x v="614"/>
    <x v="1"/>
    <s v="United States"/>
    <s v="Albuquerque"/>
    <x v="27"/>
    <n v="87105"/>
    <x v="1"/>
    <s v="TEC-AC-10002842"/>
    <x v="2"/>
    <s v="Accessories"/>
    <s v="WD My Passport Ultra 2TB Portable External Hard Drive"/>
    <x v="2027"/>
    <n v="5"/>
    <n v="0"/>
    <x v="2185"/>
    <x v="0"/>
  </r>
  <r>
    <n v="2418"/>
    <s v="CA-2019-168655"/>
    <x v="386"/>
    <d v="2019-10-18T00:00:00"/>
    <s v="Standard Class"/>
    <x v="614"/>
    <x v="614"/>
    <x v="1"/>
    <s v="United States"/>
    <s v="Albuquerque"/>
    <x v="27"/>
    <n v="87105"/>
    <x v="1"/>
    <s v="OFF-BI-10002082"/>
    <x v="1"/>
    <s v="Binders"/>
    <s v="GBC Twin Loop Wire Binding Elements"/>
    <x v="1955"/>
    <n v="3"/>
    <n v="0.2"/>
    <x v="2106"/>
    <x v="0"/>
  </r>
  <r>
    <n v="2419"/>
    <s v="CA-2018-107202"/>
    <x v="206"/>
    <d v="2018-05-28T00:00:00"/>
    <s v="Standard Class"/>
    <x v="18"/>
    <x v="18"/>
    <x v="1"/>
    <s v="United States"/>
    <s v="Sparks"/>
    <x v="33"/>
    <n v="89431"/>
    <x v="1"/>
    <s v="TEC-MA-10000112"/>
    <x v="2"/>
    <s v="Machines"/>
    <s v="Panasonic KX MB2061 Multifunction Printer"/>
    <x v="2028"/>
    <n v="10"/>
    <n v="0.2"/>
    <x v="2186"/>
    <x v="0"/>
  </r>
  <r>
    <n v="2420"/>
    <s v="CA-2019-159597"/>
    <x v="45"/>
    <d v="2019-11-14T00:00:00"/>
    <s v="Standard Class"/>
    <x v="565"/>
    <x v="565"/>
    <x v="1"/>
    <s v="United States"/>
    <s v="Coachella"/>
    <x v="1"/>
    <n v="92236"/>
    <x v="1"/>
    <s v="OFF-ST-10002289"/>
    <x v="1"/>
    <s v="Storage"/>
    <s v="Safco Wire Cube Shelving System, For Use as 4 or 5 14&quot; Cubes, Black"/>
    <x v="2029"/>
    <n v="2"/>
    <n v="0"/>
    <x v="2187"/>
    <x v="0"/>
  </r>
  <r>
    <n v="2421"/>
    <s v="CA-2019-159597"/>
    <x v="45"/>
    <d v="2019-11-14T00:00:00"/>
    <s v="Standard Class"/>
    <x v="565"/>
    <x v="565"/>
    <x v="1"/>
    <s v="United States"/>
    <s v="Coachella"/>
    <x v="1"/>
    <n v="92236"/>
    <x v="1"/>
    <s v="TEC-AC-10004171"/>
    <x v="2"/>
    <s v="Accessories"/>
    <s v="Razer Kraken 7.1 Surround Sound Over Ear USB Gaming Headset"/>
    <x v="313"/>
    <n v="1"/>
    <n v="0"/>
    <x v="1360"/>
    <x v="0"/>
  </r>
  <r>
    <n v="2422"/>
    <s v="CA-2018-155551"/>
    <x v="724"/>
    <d v="2018-04-23T00:00:00"/>
    <s v="Standard Class"/>
    <x v="615"/>
    <x v="615"/>
    <x v="2"/>
    <s v="United States"/>
    <s v="Elmhurst"/>
    <x v="10"/>
    <n v="60126"/>
    <x v="2"/>
    <s v="OFF-ST-10003656"/>
    <x v="1"/>
    <s v="Storage"/>
    <s v="Safco Industrial Wire Shelving"/>
    <x v="84"/>
    <n v="3"/>
    <n v="0.2"/>
    <x v="84"/>
    <x v="0"/>
  </r>
  <r>
    <n v="2423"/>
    <s v="CA-2018-155551"/>
    <x v="724"/>
    <d v="2018-04-23T00:00:00"/>
    <s v="Standard Class"/>
    <x v="615"/>
    <x v="615"/>
    <x v="2"/>
    <s v="United States"/>
    <s v="Elmhurst"/>
    <x v="10"/>
    <n v="60126"/>
    <x v="2"/>
    <s v="OFF-PA-10001560"/>
    <x v="1"/>
    <s v="Paper"/>
    <s v="Adams Telephone Message Books, 5 1/4” x 11”"/>
    <x v="778"/>
    <n v="2"/>
    <n v="0.2"/>
    <x v="801"/>
    <x v="0"/>
  </r>
  <r>
    <n v="2424"/>
    <s v="US-2019-147669"/>
    <x v="53"/>
    <d v="2019-12-30T00:00:00"/>
    <s v="Standard Class"/>
    <x v="603"/>
    <x v="603"/>
    <x v="0"/>
    <s v="United States"/>
    <s v="Fairfield"/>
    <x v="24"/>
    <n v="45014"/>
    <x v="3"/>
    <s v="TEC-AC-10002473"/>
    <x v="2"/>
    <s v="Accessories"/>
    <s v="Maxell 4.7GB DVD-R"/>
    <x v="2030"/>
    <n v="7"/>
    <n v="0.2"/>
    <x v="2188"/>
    <x v="0"/>
  </r>
  <r>
    <n v="2425"/>
    <s v="US-2019-147669"/>
    <x v="53"/>
    <d v="2019-12-30T00:00:00"/>
    <s v="Standard Class"/>
    <x v="603"/>
    <x v="603"/>
    <x v="0"/>
    <s v="United States"/>
    <s v="Fairfield"/>
    <x v="24"/>
    <n v="45014"/>
    <x v="3"/>
    <s v="OFF-BI-10000632"/>
    <x v="1"/>
    <s v="Binders"/>
    <s v="Satellite Sectional Post Binders"/>
    <x v="2031"/>
    <n v="1"/>
    <n v="0.7"/>
    <x v="2189"/>
    <x v="0"/>
  </r>
  <r>
    <n v="2426"/>
    <s v="US-2019-147669"/>
    <x v="53"/>
    <d v="2019-12-30T00:00:00"/>
    <s v="Standard Class"/>
    <x v="603"/>
    <x v="603"/>
    <x v="0"/>
    <s v="United States"/>
    <s v="Fairfield"/>
    <x v="24"/>
    <n v="45014"/>
    <x v="3"/>
    <s v="FUR-TA-10002645"/>
    <x v="0"/>
    <s v="Tables"/>
    <s v="Hon Rectangular Conference Tables"/>
    <x v="2032"/>
    <n v="2"/>
    <n v="0.4"/>
    <x v="2190"/>
    <x v="0"/>
  </r>
  <r>
    <n v="2427"/>
    <s v="US-2019-147669"/>
    <x v="53"/>
    <d v="2019-12-30T00:00:00"/>
    <s v="Standard Class"/>
    <x v="603"/>
    <x v="603"/>
    <x v="0"/>
    <s v="United States"/>
    <s v="Fairfield"/>
    <x v="24"/>
    <n v="45014"/>
    <x v="3"/>
    <s v="OFF-FA-10002975"/>
    <x v="1"/>
    <s v="Fasteners"/>
    <s v="Staples"/>
    <x v="2033"/>
    <n v="13"/>
    <n v="0.2"/>
    <x v="2191"/>
    <x v="0"/>
  </r>
  <r>
    <n v="2428"/>
    <s v="CA-2018-169922"/>
    <x v="725"/>
    <d v="2018-06-17T00:00:00"/>
    <s v="Standard Class"/>
    <x v="89"/>
    <x v="89"/>
    <x v="1"/>
    <s v="United States"/>
    <s v="Arlington"/>
    <x v="5"/>
    <n v="76017"/>
    <x v="2"/>
    <s v="OFF-BI-10003784"/>
    <x v="1"/>
    <s v="Binders"/>
    <s v="Computer Printout Index Tabs"/>
    <x v="2034"/>
    <n v="4"/>
    <n v="0.8"/>
    <x v="2192"/>
    <x v="0"/>
  </r>
  <r>
    <n v="2429"/>
    <s v="CA-2018-169922"/>
    <x v="725"/>
    <d v="2018-06-17T00:00:00"/>
    <s v="Standard Class"/>
    <x v="89"/>
    <x v="89"/>
    <x v="1"/>
    <s v="United States"/>
    <s v="Arlington"/>
    <x v="5"/>
    <n v="76017"/>
    <x v="2"/>
    <s v="OFF-BI-10001617"/>
    <x v="1"/>
    <s v="Binders"/>
    <s v="GBC Wire Binding Combs"/>
    <x v="2035"/>
    <n v="4"/>
    <n v="0.8"/>
    <x v="2193"/>
    <x v="0"/>
  </r>
  <r>
    <n v="2430"/>
    <s v="CA-2018-169922"/>
    <x v="725"/>
    <d v="2018-06-17T00:00:00"/>
    <s v="Standard Class"/>
    <x v="89"/>
    <x v="89"/>
    <x v="1"/>
    <s v="United States"/>
    <s v="Arlington"/>
    <x v="5"/>
    <n v="76017"/>
    <x v="2"/>
    <s v="FUR-FU-10004415"/>
    <x v="0"/>
    <s v="Furnishings"/>
    <s v="Stacking Tray, Side-Loading, Legal, Smoke"/>
    <x v="2036"/>
    <n v="7"/>
    <n v="0.6"/>
    <x v="2194"/>
    <x v="0"/>
  </r>
  <r>
    <n v="2431"/>
    <s v="CA-2019-100748"/>
    <x v="726"/>
    <d v="2019-05-20T00:00:00"/>
    <s v="Standard Class"/>
    <x v="176"/>
    <x v="176"/>
    <x v="2"/>
    <s v="United States"/>
    <s v="San Francisco"/>
    <x v="1"/>
    <n v="94110"/>
    <x v="1"/>
    <s v="OFF-LA-10000240"/>
    <x v="1"/>
    <s v="Labels"/>
    <s v="Self-Adhesive Address Labels for Typewriters by Universal"/>
    <x v="2037"/>
    <n v="8"/>
    <n v="0"/>
    <x v="2195"/>
    <x v="0"/>
  </r>
  <r>
    <n v="2432"/>
    <s v="CA-2019-129805"/>
    <x v="116"/>
    <d v="2020-01-02T00:00:00"/>
    <s v="Standard Class"/>
    <x v="447"/>
    <x v="447"/>
    <x v="1"/>
    <s v="United States"/>
    <s v="Seattle"/>
    <x v="4"/>
    <n v="98103"/>
    <x v="1"/>
    <s v="FUR-FU-10001935"/>
    <x v="0"/>
    <s v="Furnishings"/>
    <s v="3M Hangers With Command Adhesive"/>
    <x v="2038"/>
    <n v="2"/>
    <n v="0"/>
    <x v="2196"/>
    <x v="0"/>
  </r>
  <r>
    <n v="2433"/>
    <s v="CA-2016-148586"/>
    <x v="727"/>
    <d v="2016-04-01T00:00:00"/>
    <s v="Standard Class"/>
    <x v="616"/>
    <x v="616"/>
    <x v="0"/>
    <s v="United States"/>
    <s v="New York City"/>
    <x v="15"/>
    <n v="10009"/>
    <x v="3"/>
    <s v="FUR-CH-10002439"/>
    <x v="0"/>
    <s v="Chairs"/>
    <s v="Iceberg Nesting Folding Chair, 19w x 6d x 43h"/>
    <x v="2039"/>
    <n v="7"/>
    <n v="0.1"/>
    <x v="2197"/>
    <x v="0"/>
  </r>
  <r>
    <n v="2434"/>
    <s v="US-2019-112613"/>
    <x v="39"/>
    <d v="2019-06-01T00:00:00"/>
    <s v="Standard Class"/>
    <x v="101"/>
    <x v="101"/>
    <x v="0"/>
    <s v="United States"/>
    <s v="Houston"/>
    <x v="5"/>
    <n v="77070"/>
    <x v="2"/>
    <s v="TEC-PH-10001536"/>
    <x v="2"/>
    <s v="Phones"/>
    <s v="Spigen Samsung Galaxy S5 Case Wallet"/>
    <x v="2040"/>
    <n v="4"/>
    <n v="0.2"/>
    <x v="2198"/>
    <x v="0"/>
  </r>
  <r>
    <n v="2435"/>
    <s v="CA-2017-154746"/>
    <x v="717"/>
    <d v="2017-11-17T00:00:00"/>
    <s v="First Class"/>
    <x v="601"/>
    <x v="601"/>
    <x v="1"/>
    <s v="United States"/>
    <s v="Springfield"/>
    <x v="17"/>
    <n v="22153"/>
    <x v="0"/>
    <s v="OFF-EN-10001532"/>
    <x v="1"/>
    <s v="Envelopes"/>
    <s v="Brown Kraft Recycled Envelopes"/>
    <x v="2041"/>
    <n v="2"/>
    <n v="0"/>
    <x v="2199"/>
    <x v="0"/>
  </r>
  <r>
    <n v="2436"/>
    <s v="CA-2017-154746"/>
    <x v="717"/>
    <d v="2017-11-17T00:00:00"/>
    <s v="First Class"/>
    <x v="601"/>
    <x v="601"/>
    <x v="1"/>
    <s v="United States"/>
    <s v="Springfield"/>
    <x v="17"/>
    <n v="22153"/>
    <x v="0"/>
    <s v="OFF-AP-10003057"/>
    <x v="1"/>
    <s v="Appliances"/>
    <s v="Honeywell Enviracaire Portable HEPA Air Cleaner for 16' x 20' Room"/>
    <x v="2042"/>
    <n v="3"/>
    <n v="0"/>
    <x v="2200"/>
    <x v="0"/>
  </r>
  <r>
    <n v="2437"/>
    <s v="CA-2019-140053"/>
    <x v="445"/>
    <d v="2019-07-10T00:00:00"/>
    <s v="Standard Class"/>
    <x v="244"/>
    <x v="244"/>
    <x v="0"/>
    <s v="United States"/>
    <s v="Farmington"/>
    <x v="27"/>
    <n v="87401"/>
    <x v="1"/>
    <s v="FUR-FU-10003708"/>
    <x v="0"/>
    <s v="Furnishings"/>
    <s v="Tenex Traditional Chairmats for Medium Pile Carpet, Standard Lip, 36&quot; x 48&quot;"/>
    <x v="2043"/>
    <n v="9"/>
    <n v="0"/>
    <x v="2201"/>
    <x v="1"/>
  </r>
  <r>
    <n v="2438"/>
    <s v="CA-2016-164210"/>
    <x v="728"/>
    <d v="2016-11-20T00:00:00"/>
    <s v="Second Class"/>
    <x v="617"/>
    <x v="617"/>
    <x v="0"/>
    <s v="United States"/>
    <s v="Louisville"/>
    <x v="22"/>
    <n v="80027"/>
    <x v="1"/>
    <s v="FUR-TA-10000849"/>
    <x v="0"/>
    <s v="Tables"/>
    <s v="Bevis Rectangular Conference Tables"/>
    <x v="2044"/>
    <n v="2"/>
    <n v="0.5"/>
    <x v="2202"/>
    <x v="0"/>
  </r>
  <r>
    <n v="2439"/>
    <s v="CA-2016-164210"/>
    <x v="728"/>
    <d v="2016-11-20T00:00:00"/>
    <s v="Second Class"/>
    <x v="617"/>
    <x v="617"/>
    <x v="0"/>
    <s v="United States"/>
    <s v="Louisville"/>
    <x v="22"/>
    <n v="80027"/>
    <x v="1"/>
    <s v="OFF-PA-10002259"/>
    <x v="1"/>
    <s v="Paper"/>
    <s v="Geographics Note Cards, Blank, White, 8 1/2&quot; x 11&quot;"/>
    <x v="2045"/>
    <n v="4"/>
    <n v="0.2"/>
    <x v="2203"/>
    <x v="0"/>
  </r>
  <r>
    <n v="2440"/>
    <s v="CA-2019-139948"/>
    <x v="729"/>
    <d v="2019-07-22T00:00:00"/>
    <s v="Standard Class"/>
    <x v="517"/>
    <x v="517"/>
    <x v="0"/>
    <s v="United States"/>
    <s v="Tampa"/>
    <x v="2"/>
    <n v="33614"/>
    <x v="0"/>
    <s v="FUR-FU-10002597"/>
    <x v="0"/>
    <s v="Furnishings"/>
    <s v="C-Line Magnetic Cubicle Keepers, Clear Polypropylene"/>
    <x v="2046"/>
    <n v="2"/>
    <n v="0.2"/>
    <x v="2204"/>
    <x v="0"/>
  </r>
  <r>
    <n v="2441"/>
    <s v="CA-2018-146934"/>
    <x v="730"/>
    <d v="2018-05-27T00:00:00"/>
    <s v="Standard Class"/>
    <x v="578"/>
    <x v="578"/>
    <x v="0"/>
    <s v="United States"/>
    <s v="Passaic"/>
    <x v="30"/>
    <n v="7055"/>
    <x v="3"/>
    <s v="TEC-PH-10004614"/>
    <x v="2"/>
    <s v="Phones"/>
    <s v="AT&amp;T 841000 Phone"/>
    <x v="2047"/>
    <n v="5"/>
    <n v="0"/>
    <x v="2205"/>
    <x v="0"/>
  </r>
  <r>
    <n v="2442"/>
    <s v="CA-2018-146934"/>
    <x v="730"/>
    <d v="2018-05-27T00:00:00"/>
    <s v="Standard Class"/>
    <x v="578"/>
    <x v="578"/>
    <x v="0"/>
    <s v="United States"/>
    <s v="Passaic"/>
    <x v="30"/>
    <n v="7055"/>
    <x v="3"/>
    <s v="FUR-TA-10003748"/>
    <x v="0"/>
    <s v="Tables"/>
    <s v="Bevis 36 x 72 Conference Tables"/>
    <x v="2048"/>
    <n v="2"/>
    <n v="0.3"/>
    <x v="2206"/>
    <x v="0"/>
  </r>
  <r>
    <n v="2443"/>
    <s v="CA-2018-146934"/>
    <x v="730"/>
    <d v="2018-05-27T00:00:00"/>
    <s v="Standard Class"/>
    <x v="578"/>
    <x v="578"/>
    <x v="0"/>
    <s v="United States"/>
    <s v="Passaic"/>
    <x v="30"/>
    <n v="7055"/>
    <x v="3"/>
    <s v="OFF-AP-10003217"/>
    <x v="1"/>
    <s v="Appliances"/>
    <s v="Eureka Sanitaire  Commercial Upright"/>
    <x v="2049"/>
    <n v="4"/>
    <n v="0"/>
    <x v="2207"/>
    <x v="0"/>
  </r>
  <r>
    <n v="2444"/>
    <s v="CA-2018-146934"/>
    <x v="730"/>
    <d v="2018-05-27T00:00:00"/>
    <s v="Standard Class"/>
    <x v="578"/>
    <x v="578"/>
    <x v="0"/>
    <s v="United States"/>
    <s v="Passaic"/>
    <x v="30"/>
    <n v="7055"/>
    <x v="3"/>
    <s v="TEC-AC-10002399"/>
    <x v="2"/>
    <s v="Accessories"/>
    <s v="SanDisk Cruzer 32 GB USB Flash Drive"/>
    <x v="2050"/>
    <n v="5"/>
    <n v="0"/>
    <x v="2208"/>
    <x v="0"/>
  </r>
  <r>
    <n v="2445"/>
    <s v="CA-2018-146934"/>
    <x v="730"/>
    <d v="2018-05-27T00:00:00"/>
    <s v="Standard Class"/>
    <x v="578"/>
    <x v="578"/>
    <x v="0"/>
    <s v="United States"/>
    <s v="Passaic"/>
    <x v="30"/>
    <n v="7055"/>
    <x v="3"/>
    <s v="OFF-EN-10002973"/>
    <x v="1"/>
    <s v="Envelopes"/>
    <s v="Ampad #10 Peel &amp; Seel Holiday Envelopes"/>
    <x v="2051"/>
    <n v="6"/>
    <n v="0"/>
    <x v="2209"/>
    <x v="0"/>
  </r>
  <r>
    <n v="2446"/>
    <s v="CA-2018-146934"/>
    <x v="730"/>
    <d v="2018-05-27T00:00:00"/>
    <s v="Standard Class"/>
    <x v="578"/>
    <x v="578"/>
    <x v="0"/>
    <s v="United States"/>
    <s v="Passaic"/>
    <x v="30"/>
    <n v="7055"/>
    <x v="3"/>
    <s v="TEC-PH-10001336"/>
    <x v="2"/>
    <s v="Phones"/>
    <s v="Digium D40 VoIP phone"/>
    <x v="2052"/>
    <n v="2"/>
    <n v="0"/>
    <x v="2210"/>
    <x v="0"/>
  </r>
  <r>
    <n v="2447"/>
    <s v="CA-2017-100573"/>
    <x v="12"/>
    <d v="2017-10-01T00:00:00"/>
    <s v="Standard Class"/>
    <x v="562"/>
    <x v="562"/>
    <x v="0"/>
    <s v="United States"/>
    <s v="Los Angeles"/>
    <x v="1"/>
    <n v="90004"/>
    <x v="1"/>
    <s v="OFF-EN-10000461"/>
    <x v="1"/>
    <s v="Envelopes"/>
    <s v="#10- 4 1/8&quot; x 9 1/2&quot; Recycled Envelopes"/>
    <x v="2053"/>
    <n v="2"/>
    <n v="0"/>
    <x v="2211"/>
    <x v="0"/>
  </r>
  <r>
    <n v="2448"/>
    <s v="CA-2018-119165"/>
    <x v="731"/>
    <d v="2018-11-06T00:00:00"/>
    <s v="Standard Class"/>
    <x v="217"/>
    <x v="217"/>
    <x v="0"/>
    <s v="United States"/>
    <s v="Philadelphia"/>
    <x v="9"/>
    <n v="19143"/>
    <x v="3"/>
    <s v="FUR-CH-10000988"/>
    <x v="0"/>
    <s v="Chairs"/>
    <s v="Hon Olson Stacker Stools"/>
    <x v="2054"/>
    <n v="5"/>
    <n v="0.3"/>
    <x v="2212"/>
    <x v="0"/>
  </r>
  <r>
    <n v="2449"/>
    <s v="CA-2017-128027"/>
    <x v="471"/>
    <d v="2017-09-17T00:00:00"/>
    <s v="Second Class"/>
    <x v="200"/>
    <x v="200"/>
    <x v="0"/>
    <s v="United States"/>
    <s v="North Charleston"/>
    <x v="20"/>
    <n v="29406"/>
    <x v="0"/>
    <s v="OFF-ST-10001809"/>
    <x v="1"/>
    <s v="Storage"/>
    <s v="Fellowes Officeware Wire Shelving"/>
    <x v="2055"/>
    <n v="3"/>
    <n v="0"/>
    <x v="2213"/>
    <x v="0"/>
  </r>
  <r>
    <n v="2450"/>
    <s v="CA-2018-140207"/>
    <x v="732"/>
    <d v="2018-11-10T00:00:00"/>
    <s v="Standard Class"/>
    <x v="37"/>
    <x v="37"/>
    <x v="2"/>
    <s v="United States"/>
    <s v="San Jose"/>
    <x v="1"/>
    <n v="95123"/>
    <x v="1"/>
    <s v="OFF-BI-10003963"/>
    <x v="1"/>
    <s v="Binders"/>
    <s v="Cardinal Holdit Data Disk Pockets"/>
    <x v="2056"/>
    <n v="5"/>
    <n v="0.2"/>
    <x v="2214"/>
    <x v="0"/>
  </r>
  <r>
    <n v="2451"/>
    <s v="CA-2019-140949"/>
    <x v="294"/>
    <d v="2019-03-22T00:00:00"/>
    <s v="Second Class"/>
    <x v="591"/>
    <x v="591"/>
    <x v="0"/>
    <s v="United States"/>
    <s v="New York City"/>
    <x v="15"/>
    <n v="10011"/>
    <x v="3"/>
    <s v="OFF-LA-10000081"/>
    <x v="1"/>
    <s v="Labels"/>
    <s v="Avery 496"/>
    <x v="2057"/>
    <n v="5"/>
    <n v="0"/>
    <x v="2215"/>
    <x v="0"/>
  </r>
  <r>
    <n v="2452"/>
    <s v="CA-2019-140949"/>
    <x v="294"/>
    <d v="2019-03-22T00:00:00"/>
    <s v="Second Class"/>
    <x v="591"/>
    <x v="591"/>
    <x v="0"/>
    <s v="United States"/>
    <s v="New York City"/>
    <x v="15"/>
    <n v="10011"/>
    <x v="3"/>
    <s v="TEC-PH-10000149"/>
    <x v="2"/>
    <s v="Phones"/>
    <s v="Cisco SPA525G2 IP Phone - Wireless"/>
    <x v="2058"/>
    <n v="6"/>
    <n v="0"/>
    <x v="2216"/>
    <x v="0"/>
  </r>
  <r>
    <n v="2453"/>
    <s v="CA-2019-140949"/>
    <x v="294"/>
    <d v="2019-03-22T00:00:00"/>
    <s v="Second Class"/>
    <x v="591"/>
    <x v="591"/>
    <x v="0"/>
    <s v="United States"/>
    <s v="New York City"/>
    <x v="15"/>
    <n v="10011"/>
    <x v="3"/>
    <s v="OFF-BI-10000605"/>
    <x v="1"/>
    <s v="Binders"/>
    <s v="Acco Pressboard Covers with Storage Hooks, 9 1/2&quot; x 11&quot;, Executive Red"/>
    <x v="1083"/>
    <n v="3"/>
    <n v="0.2"/>
    <x v="2217"/>
    <x v="0"/>
  </r>
  <r>
    <n v="2454"/>
    <s v="CA-2019-140949"/>
    <x v="294"/>
    <d v="2019-03-22T00:00:00"/>
    <s v="Second Class"/>
    <x v="591"/>
    <x v="591"/>
    <x v="0"/>
    <s v="United States"/>
    <s v="New York City"/>
    <x v="15"/>
    <n v="10011"/>
    <x v="3"/>
    <s v="TEC-AC-10002399"/>
    <x v="2"/>
    <s v="Accessories"/>
    <s v="SanDisk Cruzer 32 GB USB Flash Drive"/>
    <x v="2059"/>
    <n v="3"/>
    <n v="0"/>
    <x v="2218"/>
    <x v="0"/>
  </r>
  <r>
    <n v="2455"/>
    <s v="CA-2019-140949"/>
    <x v="294"/>
    <d v="2019-03-22T00:00:00"/>
    <s v="Second Class"/>
    <x v="591"/>
    <x v="591"/>
    <x v="0"/>
    <s v="United States"/>
    <s v="New York City"/>
    <x v="15"/>
    <n v="10011"/>
    <x v="3"/>
    <s v="TEC-AC-10003038"/>
    <x v="2"/>
    <s v="Accessories"/>
    <s v="Kingston Digital DataTraveler 16GB USB 2.0"/>
    <x v="1849"/>
    <n v="8"/>
    <n v="0"/>
    <x v="2219"/>
    <x v="0"/>
  </r>
  <r>
    <n v="2456"/>
    <s v="CA-2019-140949"/>
    <x v="294"/>
    <d v="2019-03-22T00:00:00"/>
    <s v="Second Class"/>
    <x v="591"/>
    <x v="591"/>
    <x v="0"/>
    <s v="United States"/>
    <s v="New York City"/>
    <x v="15"/>
    <n v="10011"/>
    <x v="3"/>
    <s v="OFF-ST-10000344"/>
    <x v="1"/>
    <s v="Storage"/>
    <s v="Neat Ideas Personal Hanging Folder Files, Black"/>
    <x v="2060"/>
    <n v="8"/>
    <n v="0"/>
    <x v="2220"/>
    <x v="0"/>
  </r>
  <r>
    <n v="2457"/>
    <s v="CA-2019-140949"/>
    <x v="294"/>
    <d v="2019-03-22T00:00:00"/>
    <s v="Second Class"/>
    <x v="591"/>
    <x v="591"/>
    <x v="0"/>
    <s v="United States"/>
    <s v="New York City"/>
    <x v="15"/>
    <n v="10011"/>
    <x v="3"/>
    <s v="OFF-LA-10004093"/>
    <x v="1"/>
    <s v="Labels"/>
    <s v="Avery 486"/>
    <x v="2061"/>
    <n v="1"/>
    <n v="0"/>
    <x v="2221"/>
    <x v="0"/>
  </r>
  <r>
    <n v="2458"/>
    <s v="CA-2019-140949"/>
    <x v="294"/>
    <d v="2019-03-22T00:00:00"/>
    <s v="Second Class"/>
    <x v="591"/>
    <x v="591"/>
    <x v="0"/>
    <s v="United States"/>
    <s v="New York City"/>
    <x v="15"/>
    <n v="10011"/>
    <x v="3"/>
    <s v="OFF-AR-10001683"/>
    <x v="1"/>
    <s v="Art"/>
    <s v="Lumber Crayons"/>
    <x v="2062"/>
    <n v="6"/>
    <n v="0"/>
    <x v="2222"/>
    <x v="0"/>
  </r>
  <r>
    <n v="2459"/>
    <s v="CA-2019-140949"/>
    <x v="294"/>
    <d v="2019-03-22T00:00:00"/>
    <s v="Second Class"/>
    <x v="591"/>
    <x v="591"/>
    <x v="0"/>
    <s v="United States"/>
    <s v="New York City"/>
    <x v="15"/>
    <n v="10011"/>
    <x v="3"/>
    <s v="OFF-ST-10003455"/>
    <x v="1"/>
    <s v="Storage"/>
    <s v="Tenex File Box, Personal Filing Tote with Lid, Black"/>
    <x v="2063"/>
    <n v="3"/>
    <n v="0"/>
    <x v="2223"/>
    <x v="0"/>
  </r>
  <r>
    <n v="2460"/>
    <s v="CA-2019-138548"/>
    <x v="733"/>
    <d v="2019-08-21T00:00:00"/>
    <s v="Standard Class"/>
    <x v="506"/>
    <x v="506"/>
    <x v="0"/>
    <s v="United States"/>
    <s v="Plainfield"/>
    <x v="30"/>
    <n v="7060"/>
    <x v="3"/>
    <s v="OFF-AP-10002578"/>
    <x v="1"/>
    <s v="Appliances"/>
    <s v="Fellowes Premier Superior Surge Suppressor, 10-Outlet, With Phone and Remote"/>
    <x v="2064"/>
    <n v="2"/>
    <n v="0"/>
    <x v="2224"/>
    <x v="0"/>
  </r>
  <r>
    <n v="2461"/>
    <s v="CA-2017-142419"/>
    <x v="655"/>
    <d v="2017-07-13T00:00:00"/>
    <s v="Second Class"/>
    <x v="618"/>
    <x v="618"/>
    <x v="0"/>
    <s v="United States"/>
    <s v="Seattle"/>
    <x v="4"/>
    <n v="98115"/>
    <x v="1"/>
    <s v="OFF-PA-10001763"/>
    <x v="1"/>
    <s v="Paper"/>
    <s v="Xerox 1896"/>
    <x v="2065"/>
    <n v="3"/>
    <n v="0"/>
    <x v="2225"/>
    <x v="0"/>
  </r>
  <r>
    <n v="2462"/>
    <s v="CA-2017-142419"/>
    <x v="655"/>
    <d v="2017-07-13T00:00:00"/>
    <s v="Second Class"/>
    <x v="618"/>
    <x v="618"/>
    <x v="0"/>
    <s v="United States"/>
    <s v="Seattle"/>
    <x v="4"/>
    <n v="98115"/>
    <x v="1"/>
    <s v="OFF-BI-10001597"/>
    <x v="1"/>
    <s v="Binders"/>
    <s v="Wilson Jones Ledger-Size, Piano-Hinge Binder, 2&quot;, Blue"/>
    <x v="2066"/>
    <n v="3"/>
    <n v="0.2"/>
    <x v="2226"/>
    <x v="0"/>
  </r>
  <r>
    <n v="2463"/>
    <s v="CA-2019-148691"/>
    <x v="734"/>
    <d v="2019-12-09T00:00:00"/>
    <s v="Standard Class"/>
    <x v="427"/>
    <x v="427"/>
    <x v="0"/>
    <s v="United States"/>
    <s v="New York City"/>
    <x v="15"/>
    <n v="10009"/>
    <x v="3"/>
    <s v="OFF-BI-10001524"/>
    <x v="1"/>
    <s v="Binders"/>
    <s v="GBC Premium Transparent Covers with Diagonal Lined Pattern"/>
    <x v="2067"/>
    <n v="5"/>
    <n v="0.2"/>
    <x v="2227"/>
    <x v="0"/>
  </r>
  <r>
    <n v="2464"/>
    <s v="CA-2019-148691"/>
    <x v="734"/>
    <d v="2019-12-09T00:00:00"/>
    <s v="Standard Class"/>
    <x v="427"/>
    <x v="427"/>
    <x v="0"/>
    <s v="United States"/>
    <s v="New York City"/>
    <x v="15"/>
    <n v="10009"/>
    <x v="3"/>
    <s v="OFF-BI-10001553"/>
    <x v="1"/>
    <s v="Binders"/>
    <s v="SpineVue Locking Slant-D Ring Binders by Cardinal"/>
    <x v="899"/>
    <n v="2"/>
    <n v="0.2"/>
    <x v="2228"/>
    <x v="0"/>
  </r>
  <r>
    <n v="2465"/>
    <s v="CA-2019-148691"/>
    <x v="734"/>
    <d v="2019-12-09T00:00:00"/>
    <s v="Standard Class"/>
    <x v="427"/>
    <x v="427"/>
    <x v="0"/>
    <s v="United States"/>
    <s v="New York City"/>
    <x v="15"/>
    <n v="10009"/>
    <x v="3"/>
    <s v="TEC-PH-10000576"/>
    <x v="2"/>
    <s v="Phones"/>
    <s v="AT&amp;T 1080 Corded phone"/>
    <x v="2068"/>
    <n v="1"/>
    <n v="0"/>
    <x v="2229"/>
    <x v="0"/>
  </r>
  <r>
    <n v="2466"/>
    <s v="CA-2019-148691"/>
    <x v="734"/>
    <d v="2019-12-09T00:00:00"/>
    <s v="Standard Class"/>
    <x v="427"/>
    <x v="427"/>
    <x v="0"/>
    <s v="United States"/>
    <s v="New York City"/>
    <x v="15"/>
    <n v="10009"/>
    <x v="3"/>
    <s v="OFF-LA-10001317"/>
    <x v="1"/>
    <s v="Labels"/>
    <s v="Avery 520"/>
    <x v="982"/>
    <n v="1"/>
    <n v="0"/>
    <x v="1020"/>
    <x v="0"/>
  </r>
  <r>
    <n v="2467"/>
    <s v="CA-2019-128755"/>
    <x v="464"/>
    <d v="2019-05-08T00:00:00"/>
    <s v="Standard Class"/>
    <x v="177"/>
    <x v="177"/>
    <x v="0"/>
    <s v="United States"/>
    <s v="Newport News"/>
    <x v="17"/>
    <n v="23602"/>
    <x v="0"/>
    <s v="OFF-PA-10000726"/>
    <x v="1"/>
    <s v="Paper"/>
    <s v="Black Print Carbonless Snap-Off Rapid Letter, 8 1/2&quot; x 7&quot;"/>
    <x v="2069"/>
    <n v="1"/>
    <n v="0"/>
    <x v="2230"/>
    <x v="0"/>
  </r>
  <r>
    <n v="2468"/>
    <s v="CA-2019-128755"/>
    <x v="464"/>
    <d v="2019-05-08T00:00:00"/>
    <s v="Standard Class"/>
    <x v="177"/>
    <x v="177"/>
    <x v="0"/>
    <s v="United States"/>
    <s v="Newport News"/>
    <x v="17"/>
    <n v="23602"/>
    <x v="0"/>
    <s v="OFF-ST-10003306"/>
    <x v="1"/>
    <s v="Storage"/>
    <s v="Letter Size Cart"/>
    <x v="2070"/>
    <n v="4"/>
    <n v="0"/>
    <x v="2231"/>
    <x v="0"/>
  </r>
  <r>
    <n v="2469"/>
    <s v="CA-2019-128755"/>
    <x v="464"/>
    <d v="2019-05-08T00:00:00"/>
    <s v="Standard Class"/>
    <x v="177"/>
    <x v="177"/>
    <x v="0"/>
    <s v="United States"/>
    <s v="Newport News"/>
    <x v="17"/>
    <n v="23602"/>
    <x v="0"/>
    <s v="OFF-PA-10004983"/>
    <x v="1"/>
    <s v="Paper"/>
    <s v="Xerox 23"/>
    <x v="56"/>
    <n v="5"/>
    <n v="0"/>
    <x v="56"/>
    <x v="0"/>
  </r>
  <r>
    <n v="2470"/>
    <s v="CA-2019-128755"/>
    <x v="464"/>
    <d v="2019-05-08T00:00:00"/>
    <s v="Standard Class"/>
    <x v="177"/>
    <x v="177"/>
    <x v="0"/>
    <s v="United States"/>
    <s v="Newport News"/>
    <x v="17"/>
    <n v="23602"/>
    <x v="0"/>
    <s v="OFF-ST-10001291"/>
    <x v="1"/>
    <s v="Storage"/>
    <s v="Tenex Personal Self-Stacking Standard File Box, Black/Gray"/>
    <x v="2071"/>
    <n v="1"/>
    <n v="0"/>
    <x v="2232"/>
    <x v="0"/>
  </r>
  <r>
    <n v="2471"/>
    <s v="US-2018-135923"/>
    <x v="115"/>
    <d v="2018-01-28T00:00:00"/>
    <s v="Standard Class"/>
    <x v="619"/>
    <x v="619"/>
    <x v="0"/>
    <s v="United States"/>
    <s v="Fayetteville"/>
    <x v="3"/>
    <n v="28314"/>
    <x v="0"/>
    <s v="FUR-FU-10002107"/>
    <x v="0"/>
    <s v="Furnishings"/>
    <s v="Eldon Pizzaz Desk Accessories"/>
    <x v="2072"/>
    <n v="8"/>
    <n v="0.2"/>
    <x v="2233"/>
    <x v="0"/>
  </r>
  <r>
    <n v="2472"/>
    <s v="US-2018-135923"/>
    <x v="115"/>
    <d v="2018-01-28T00:00:00"/>
    <s v="Standard Class"/>
    <x v="619"/>
    <x v="619"/>
    <x v="0"/>
    <s v="United States"/>
    <s v="Fayetteville"/>
    <x v="3"/>
    <n v="28314"/>
    <x v="0"/>
    <s v="FUR-BO-10002213"/>
    <x v="0"/>
    <s v="Bookcases"/>
    <s v="Sauder Forest Hills Library, Woodland Oak Finish"/>
    <x v="2073"/>
    <n v="4"/>
    <n v="0.2"/>
    <x v="2234"/>
    <x v="0"/>
  </r>
  <r>
    <n v="2473"/>
    <s v="US-2018-135923"/>
    <x v="115"/>
    <d v="2018-01-28T00:00:00"/>
    <s v="Standard Class"/>
    <x v="619"/>
    <x v="619"/>
    <x v="0"/>
    <s v="United States"/>
    <s v="Fayetteville"/>
    <x v="3"/>
    <n v="28314"/>
    <x v="0"/>
    <s v="OFF-AP-10000692"/>
    <x v="1"/>
    <s v="Appliances"/>
    <s v="Fellowes Mighty 8 Compact Surge Protector"/>
    <x v="2074"/>
    <n v="4"/>
    <n v="0.2"/>
    <x v="2235"/>
    <x v="0"/>
  </r>
  <r>
    <n v="2474"/>
    <s v="CA-2018-114972"/>
    <x v="54"/>
    <d v="2018-11-06T00:00:00"/>
    <s v="First Class"/>
    <x v="418"/>
    <x v="418"/>
    <x v="0"/>
    <s v="United States"/>
    <s v="Los Angeles"/>
    <x v="1"/>
    <n v="90032"/>
    <x v="1"/>
    <s v="FUR-CH-10001190"/>
    <x v="0"/>
    <s v="Chairs"/>
    <s v="Global Deluxe High-Back Office Chair in Storm"/>
    <x v="2075"/>
    <n v="2"/>
    <n v="0.2"/>
    <x v="2236"/>
    <x v="0"/>
  </r>
  <r>
    <n v="2475"/>
    <s v="CA-2018-114972"/>
    <x v="54"/>
    <d v="2018-11-06T00:00:00"/>
    <s v="First Class"/>
    <x v="418"/>
    <x v="418"/>
    <x v="0"/>
    <s v="United States"/>
    <s v="Los Angeles"/>
    <x v="1"/>
    <n v="90032"/>
    <x v="1"/>
    <s v="TEC-AC-10000682"/>
    <x v="2"/>
    <s v="Accessories"/>
    <s v="Kensington K72356US Mouse-in-a-Box USB Desktop Mouse"/>
    <x v="2076"/>
    <n v="5"/>
    <n v="0"/>
    <x v="2237"/>
    <x v="0"/>
  </r>
  <r>
    <n v="2476"/>
    <s v="CA-2018-114972"/>
    <x v="54"/>
    <d v="2018-11-06T00:00:00"/>
    <s v="First Class"/>
    <x v="418"/>
    <x v="418"/>
    <x v="0"/>
    <s v="United States"/>
    <s v="Los Angeles"/>
    <x v="1"/>
    <n v="90032"/>
    <x v="1"/>
    <s v="OFF-LA-10004545"/>
    <x v="1"/>
    <s v="Labels"/>
    <s v="Avery 50"/>
    <x v="2077"/>
    <n v="7"/>
    <n v="0"/>
    <x v="2238"/>
    <x v="0"/>
  </r>
  <r>
    <n v="2477"/>
    <s v="CA-2018-114972"/>
    <x v="54"/>
    <d v="2018-11-06T00:00:00"/>
    <s v="First Class"/>
    <x v="418"/>
    <x v="418"/>
    <x v="0"/>
    <s v="United States"/>
    <s v="Los Angeles"/>
    <x v="1"/>
    <n v="90032"/>
    <x v="1"/>
    <s v="OFF-AP-10003057"/>
    <x v="1"/>
    <s v="Appliances"/>
    <s v="Honeywell Enviracaire Portable HEPA Air Cleaner for 16' x 20' Room"/>
    <x v="2078"/>
    <n v="4"/>
    <n v="0"/>
    <x v="2239"/>
    <x v="0"/>
  </r>
  <r>
    <n v="2478"/>
    <s v="CA-2019-102750"/>
    <x v="507"/>
    <d v="2019-09-08T00:00:00"/>
    <s v="Second Class"/>
    <x v="620"/>
    <x v="620"/>
    <x v="1"/>
    <s v="United States"/>
    <s v="Los Angeles"/>
    <x v="1"/>
    <n v="90036"/>
    <x v="1"/>
    <s v="FUR-TA-10000198"/>
    <x v="0"/>
    <s v="Tables"/>
    <s v="Chromcraft Bull-Nose Wood Oval Conference Tables &amp; Bases"/>
    <x v="2079"/>
    <n v="3"/>
    <n v="0.2"/>
    <x v="2240"/>
    <x v="0"/>
  </r>
  <r>
    <n v="2479"/>
    <s v="CA-2016-145212"/>
    <x v="103"/>
    <d v="2016-09-19T00:00:00"/>
    <s v="Standard Class"/>
    <x v="419"/>
    <x v="419"/>
    <x v="0"/>
    <s v="United States"/>
    <s v="New York City"/>
    <x v="15"/>
    <n v="10011"/>
    <x v="3"/>
    <s v="OFF-AR-10002833"/>
    <x v="1"/>
    <s v="Art"/>
    <s v="Newell 322"/>
    <x v="1410"/>
    <n v="3"/>
    <n v="0"/>
    <x v="2241"/>
    <x v="0"/>
  </r>
  <r>
    <n v="2480"/>
    <s v="CA-2019-141992"/>
    <x v="249"/>
    <d v="2019-06-25T00:00:00"/>
    <s v="Standard Class"/>
    <x v="383"/>
    <x v="383"/>
    <x v="0"/>
    <s v="United States"/>
    <s v="Dallas"/>
    <x v="5"/>
    <n v="75220"/>
    <x v="2"/>
    <s v="OFF-SU-10002557"/>
    <x v="1"/>
    <s v="Supplies"/>
    <s v="Fiskars Spring-Action Scissors"/>
    <x v="2080"/>
    <n v="1"/>
    <n v="0.2"/>
    <x v="2242"/>
    <x v="0"/>
  </r>
  <r>
    <n v="2481"/>
    <s v="CA-2019-141992"/>
    <x v="249"/>
    <d v="2019-06-25T00:00:00"/>
    <s v="Standard Class"/>
    <x v="383"/>
    <x v="383"/>
    <x v="0"/>
    <s v="United States"/>
    <s v="Dallas"/>
    <x v="5"/>
    <n v="75220"/>
    <x v="2"/>
    <s v="OFF-ST-10003656"/>
    <x v="1"/>
    <s v="Storage"/>
    <s v="Safco Industrial Wire Shelving"/>
    <x v="2081"/>
    <n v="2"/>
    <n v="0.2"/>
    <x v="2243"/>
    <x v="0"/>
  </r>
  <r>
    <n v="2482"/>
    <s v="CA-2019-147956"/>
    <x v="165"/>
    <d v="2019-12-31T00:00:00"/>
    <s v="Standard Class"/>
    <x v="117"/>
    <x v="117"/>
    <x v="0"/>
    <s v="United States"/>
    <s v="Seattle"/>
    <x v="4"/>
    <n v="98105"/>
    <x v="1"/>
    <s v="OFF-ST-10001097"/>
    <x v="1"/>
    <s v="Storage"/>
    <s v="Office Impressions Heavy Duty Welded Shelving &amp; Multimedia Storage Drawers"/>
    <x v="2082"/>
    <n v="6"/>
    <n v="0"/>
    <x v="232"/>
    <x v="0"/>
  </r>
  <r>
    <n v="2483"/>
    <s v="CA-2019-126067"/>
    <x v="735"/>
    <d v="2019-09-03T00:00:00"/>
    <s v="Standard Class"/>
    <x v="607"/>
    <x v="607"/>
    <x v="2"/>
    <s v="United States"/>
    <s v="Seattle"/>
    <x v="4"/>
    <n v="98105"/>
    <x v="1"/>
    <s v="TEC-PH-10000912"/>
    <x v="2"/>
    <s v="Phones"/>
    <s v="Anker 24W Portable Micro USB Car Charger"/>
    <x v="2083"/>
    <n v="4"/>
    <n v="0.2"/>
    <x v="2244"/>
    <x v="0"/>
  </r>
  <r>
    <n v="2484"/>
    <s v="CA-2019-126067"/>
    <x v="735"/>
    <d v="2019-09-03T00:00:00"/>
    <s v="Standard Class"/>
    <x v="607"/>
    <x v="607"/>
    <x v="2"/>
    <s v="United States"/>
    <s v="Seattle"/>
    <x v="4"/>
    <n v="98105"/>
    <x v="1"/>
    <s v="FUR-TA-10000617"/>
    <x v="0"/>
    <s v="Tables"/>
    <s v="Hon Practical Foundations 30 x 60 Training Table, Light Gray/Charcoal"/>
    <x v="2084"/>
    <n v="5"/>
    <n v="0"/>
    <x v="2245"/>
    <x v="0"/>
  </r>
  <r>
    <n v="2485"/>
    <s v="CA-2019-126067"/>
    <x v="735"/>
    <d v="2019-09-03T00:00:00"/>
    <s v="Standard Class"/>
    <x v="607"/>
    <x v="607"/>
    <x v="2"/>
    <s v="United States"/>
    <s v="Seattle"/>
    <x v="4"/>
    <n v="98105"/>
    <x v="1"/>
    <s v="OFF-BI-10001658"/>
    <x v="1"/>
    <s v="Binders"/>
    <s v="GBC Standard Therm-A-Bind Covers"/>
    <x v="2085"/>
    <n v="5"/>
    <n v="0.2"/>
    <x v="2246"/>
    <x v="0"/>
  </r>
  <r>
    <n v="2486"/>
    <s v="CA-2019-126067"/>
    <x v="735"/>
    <d v="2019-09-03T00:00:00"/>
    <s v="Standard Class"/>
    <x v="607"/>
    <x v="607"/>
    <x v="2"/>
    <s v="United States"/>
    <s v="Seattle"/>
    <x v="4"/>
    <n v="98105"/>
    <x v="1"/>
    <s v="OFF-AR-10003856"/>
    <x v="1"/>
    <s v="Art"/>
    <s v="Newell 344"/>
    <x v="348"/>
    <n v="2"/>
    <n v="0"/>
    <x v="356"/>
    <x v="0"/>
  </r>
  <r>
    <n v="2487"/>
    <s v="CA-2017-104514"/>
    <x v="98"/>
    <d v="2017-01-04T00:00:00"/>
    <s v="Second Class"/>
    <x v="118"/>
    <x v="118"/>
    <x v="1"/>
    <s v="United States"/>
    <s v="Newark"/>
    <x v="13"/>
    <n v="19711"/>
    <x v="3"/>
    <s v="OFF-ST-10001837"/>
    <x v="1"/>
    <s v="Storage"/>
    <s v="SAFCO Mobile Desk Side File, Wire Frame"/>
    <x v="2086"/>
    <n v="2"/>
    <n v="0"/>
    <x v="2247"/>
    <x v="0"/>
  </r>
  <r>
    <n v="2488"/>
    <s v="CA-2017-104514"/>
    <x v="98"/>
    <d v="2017-01-04T00:00:00"/>
    <s v="Second Class"/>
    <x v="118"/>
    <x v="118"/>
    <x v="1"/>
    <s v="United States"/>
    <s v="Newark"/>
    <x v="13"/>
    <n v="19711"/>
    <x v="3"/>
    <s v="OFF-AR-10001473"/>
    <x v="1"/>
    <s v="Art"/>
    <s v="Newell 313"/>
    <x v="296"/>
    <n v="3"/>
    <n v="0"/>
    <x v="2248"/>
    <x v="0"/>
  </r>
  <r>
    <n v="2489"/>
    <s v="CA-2017-104514"/>
    <x v="98"/>
    <d v="2017-01-04T00:00:00"/>
    <s v="Second Class"/>
    <x v="118"/>
    <x v="118"/>
    <x v="1"/>
    <s v="United States"/>
    <s v="Newark"/>
    <x v="13"/>
    <n v="19711"/>
    <x v="3"/>
    <s v="OFF-PA-10004285"/>
    <x v="1"/>
    <s v="Paper"/>
    <s v="Xerox 1959"/>
    <x v="130"/>
    <n v="3"/>
    <n v="0"/>
    <x v="132"/>
    <x v="0"/>
  </r>
  <r>
    <n v="2490"/>
    <s v="CA-2017-141040"/>
    <x v="330"/>
    <d v="2017-10-13T00:00:00"/>
    <s v="Second Class"/>
    <x v="621"/>
    <x v="621"/>
    <x v="0"/>
    <s v="United States"/>
    <s v="New York City"/>
    <x v="15"/>
    <n v="10024"/>
    <x v="3"/>
    <s v="TEC-PH-10001835"/>
    <x v="2"/>
    <s v="Phones"/>
    <s v="Jawbone JAMBOX Wireless Bluetooth Speaker"/>
    <x v="2087"/>
    <n v="4"/>
    <n v="0"/>
    <x v="2249"/>
    <x v="0"/>
  </r>
  <r>
    <n v="2491"/>
    <s v="CA-2017-141040"/>
    <x v="330"/>
    <d v="2017-10-13T00:00:00"/>
    <s v="Second Class"/>
    <x v="621"/>
    <x v="621"/>
    <x v="0"/>
    <s v="United States"/>
    <s v="New York City"/>
    <x v="15"/>
    <n v="10024"/>
    <x v="3"/>
    <s v="OFF-PA-10002245"/>
    <x v="1"/>
    <s v="Paper"/>
    <s v="Xerox 1895"/>
    <x v="100"/>
    <n v="4"/>
    <n v="0"/>
    <x v="2250"/>
    <x v="0"/>
  </r>
  <r>
    <n v="2492"/>
    <s v="CA-2016-113579"/>
    <x v="736"/>
    <d v="2016-12-15T00:00:00"/>
    <s v="Second Class"/>
    <x v="44"/>
    <x v="44"/>
    <x v="0"/>
    <s v="United States"/>
    <s v="Los Angeles"/>
    <x v="1"/>
    <n v="90049"/>
    <x v="1"/>
    <s v="OFF-PA-10001457"/>
    <x v="1"/>
    <s v="Paper"/>
    <s v="White GlueTop Scratch Pads"/>
    <x v="2088"/>
    <n v="6"/>
    <n v="0"/>
    <x v="2251"/>
    <x v="0"/>
  </r>
  <r>
    <n v="2493"/>
    <s v="CA-2016-144624"/>
    <x v="84"/>
    <d v="2016-11-23T00:00:00"/>
    <s v="Standard Class"/>
    <x v="622"/>
    <x v="622"/>
    <x v="0"/>
    <s v="United States"/>
    <s v="Jamestown"/>
    <x v="15"/>
    <n v="14701"/>
    <x v="3"/>
    <s v="TEC-PH-10002885"/>
    <x v="2"/>
    <s v="Phones"/>
    <s v="Apple iPhone 5"/>
    <x v="2089"/>
    <n v="7"/>
    <n v="0"/>
    <x v="2252"/>
    <x v="0"/>
  </r>
  <r>
    <n v="2494"/>
    <s v="CA-2018-146206"/>
    <x v="545"/>
    <d v="2018-09-14T00:00:00"/>
    <s v="Second Class"/>
    <x v="409"/>
    <x v="409"/>
    <x v="0"/>
    <s v="United States"/>
    <s v="Houston"/>
    <x v="5"/>
    <n v="77095"/>
    <x v="2"/>
    <s v="FUR-TA-10004086"/>
    <x v="0"/>
    <s v="Tables"/>
    <s v="KI Adjustable-Height Table"/>
    <x v="2090"/>
    <n v="5"/>
    <n v="0.3"/>
    <x v="2253"/>
    <x v="0"/>
  </r>
  <r>
    <n v="2495"/>
    <s v="CA-2018-146206"/>
    <x v="545"/>
    <d v="2018-09-14T00:00:00"/>
    <s v="Second Class"/>
    <x v="409"/>
    <x v="409"/>
    <x v="0"/>
    <s v="United States"/>
    <s v="Houston"/>
    <x v="5"/>
    <n v="77095"/>
    <x v="2"/>
    <s v="TEC-PH-10000895"/>
    <x v="2"/>
    <s v="Phones"/>
    <s v="Polycom VVX 310 VoIP phone"/>
    <x v="2091"/>
    <n v="5"/>
    <n v="0.2"/>
    <x v="2254"/>
    <x v="0"/>
  </r>
  <r>
    <n v="2496"/>
    <s v="CA-2016-136644"/>
    <x v="737"/>
    <d v="2016-06-22T00:00:00"/>
    <s v="Standard Class"/>
    <x v="623"/>
    <x v="623"/>
    <x v="0"/>
    <s v="United States"/>
    <s v="Mishawaka"/>
    <x v="14"/>
    <n v="46544"/>
    <x v="2"/>
    <s v="FUR-CH-10000225"/>
    <x v="0"/>
    <s v="Chairs"/>
    <s v="Global Geo Office Task Chair, Gray"/>
    <x v="345"/>
    <n v="8"/>
    <n v="0"/>
    <x v="2255"/>
    <x v="0"/>
  </r>
  <r>
    <n v="2497"/>
    <s v="CA-2017-122371"/>
    <x v="120"/>
    <d v="2017-10-01T00:00:00"/>
    <s v="Standard Class"/>
    <x v="354"/>
    <x v="354"/>
    <x v="2"/>
    <s v="United States"/>
    <s v="San Diego"/>
    <x v="1"/>
    <n v="92037"/>
    <x v="1"/>
    <s v="OFF-ST-10002370"/>
    <x v="1"/>
    <s v="Storage"/>
    <s v="Sortfiler Multipurpose Personal File Organizer, Black"/>
    <x v="2092"/>
    <n v="3"/>
    <n v="0"/>
    <x v="2256"/>
    <x v="0"/>
  </r>
  <r>
    <n v="2498"/>
    <s v="CA-2017-122371"/>
    <x v="120"/>
    <d v="2017-10-01T00:00:00"/>
    <s v="Standard Class"/>
    <x v="354"/>
    <x v="354"/>
    <x v="2"/>
    <s v="United States"/>
    <s v="San Diego"/>
    <x v="1"/>
    <n v="92037"/>
    <x v="1"/>
    <s v="OFF-EN-10000056"/>
    <x v="1"/>
    <s v="Envelopes"/>
    <s v="Cameo Buff Policy Envelopes"/>
    <x v="2093"/>
    <n v="2"/>
    <n v="0"/>
    <x v="2257"/>
    <x v="0"/>
  </r>
  <r>
    <n v="2499"/>
    <s v="CA-2018-126935"/>
    <x v="288"/>
    <d v="2018-05-24T00:00:00"/>
    <s v="Standard Class"/>
    <x v="387"/>
    <x v="387"/>
    <x v="1"/>
    <s v="United States"/>
    <s v="San Francisco"/>
    <x v="1"/>
    <n v="94109"/>
    <x v="1"/>
    <s v="OFF-BI-10004817"/>
    <x v="1"/>
    <s v="Binders"/>
    <s v="GBC Personal VeloBind Strips"/>
    <x v="2094"/>
    <n v="1"/>
    <n v="0.2"/>
    <x v="2258"/>
    <x v="0"/>
  </r>
  <r>
    <n v="2500"/>
    <s v="US-2019-133781"/>
    <x v="738"/>
    <d v="2019-06-23T00:00:00"/>
    <s v="First Class"/>
    <x v="419"/>
    <x v="419"/>
    <x v="0"/>
    <s v="United States"/>
    <s v="Miami"/>
    <x v="2"/>
    <n v="33178"/>
    <x v="0"/>
    <s v="OFF-EN-10004483"/>
    <x v="1"/>
    <s v="Envelopes"/>
    <s v="#10 White Business Envelopes,4 1/8 x 9 1/2"/>
    <x v="2095"/>
    <n v="3"/>
    <n v="0.2"/>
    <x v="2259"/>
    <x v="0"/>
  </r>
  <r>
    <n v="2501"/>
    <s v="CA-2019-131618"/>
    <x v="46"/>
    <d v="2019-06-20T00:00:00"/>
    <s v="First Class"/>
    <x v="624"/>
    <x v="624"/>
    <x v="1"/>
    <s v="United States"/>
    <s v="Skokie"/>
    <x v="10"/>
    <n v="60076"/>
    <x v="2"/>
    <s v="OFF-PA-10001892"/>
    <x v="1"/>
    <s v="Paper"/>
    <s v="Rediform Wirebound &quot;Phone Memo&quot; Message Book, 11 x 5-3/4"/>
    <x v="2096"/>
    <n v="2"/>
    <n v="0.2"/>
    <x v="2260"/>
    <x v="1"/>
  </r>
  <r>
    <n v="2502"/>
    <s v="CA-2019-131618"/>
    <x v="46"/>
    <d v="2019-06-20T00:00:00"/>
    <s v="First Class"/>
    <x v="624"/>
    <x v="624"/>
    <x v="1"/>
    <s v="United States"/>
    <s v="Skokie"/>
    <x v="10"/>
    <n v="60076"/>
    <x v="2"/>
    <s v="OFF-BI-10000546"/>
    <x v="1"/>
    <s v="Binders"/>
    <s v="Avery Durable Binders"/>
    <x v="2097"/>
    <n v="4"/>
    <n v="0.8"/>
    <x v="2261"/>
    <x v="1"/>
  </r>
  <r>
    <n v="2503"/>
    <s v="CA-2019-131618"/>
    <x v="46"/>
    <d v="2019-06-20T00:00:00"/>
    <s v="First Class"/>
    <x v="624"/>
    <x v="624"/>
    <x v="1"/>
    <s v="United States"/>
    <s v="Skokie"/>
    <x v="10"/>
    <n v="60076"/>
    <x v="2"/>
    <s v="OFF-BI-10001294"/>
    <x v="1"/>
    <s v="Binders"/>
    <s v="Fellowes Binding Cases"/>
    <x v="2098"/>
    <n v="4"/>
    <n v="0.8"/>
    <x v="2262"/>
    <x v="1"/>
  </r>
  <r>
    <n v="2504"/>
    <s v="CA-2018-149482"/>
    <x v="696"/>
    <d v="2018-11-19T00:00:00"/>
    <s v="Standard Class"/>
    <x v="625"/>
    <x v="625"/>
    <x v="0"/>
    <s v="United States"/>
    <s v="San Francisco"/>
    <x v="1"/>
    <n v="94110"/>
    <x v="1"/>
    <s v="OFF-LA-10000248"/>
    <x v="1"/>
    <s v="Labels"/>
    <s v="Avery 52"/>
    <x v="1576"/>
    <n v="2"/>
    <n v="0"/>
    <x v="1666"/>
    <x v="0"/>
  </r>
  <r>
    <n v="2505"/>
    <s v="CA-2016-143917"/>
    <x v="739"/>
    <d v="2016-07-27T00:00:00"/>
    <s v="Second Class"/>
    <x v="107"/>
    <x v="107"/>
    <x v="0"/>
    <s v="United States"/>
    <s v="San Francisco"/>
    <x v="1"/>
    <n v="94122"/>
    <x v="1"/>
    <s v="OFF-ST-10001228"/>
    <x v="1"/>
    <s v="Storage"/>
    <s v="Fellowes Personal Hanging Folder Files, Navy"/>
    <x v="2099"/>
    <n v="4"/>
    <n v="0"/>
    <x v="2263"/>
    <x v="0"/>
  </r>
  <r>
    <n v="2506"/>
    <s v="CA-2016-143917"/>
    <x v="739"/>
    <d v="2016-07-27T00:00:00"/>
    <s v="Second Class"/>
    <x v="107"/>
    <x v="107"/>
    <x v="0"/>
    <s v="United States"/>
    <s v="San Francisco"/>
    <x v="1"/>
    <n v="94122"/>
    <x v="1"/>
    <s v="OFF-SU-10000151"/>
    <x v="1"/>
    <s v="Supplies"/>
    <s v="High Speed Automatic Electric Letter Opener"/>
    <x v="2100"/>
    <n v="5"/>
    <n v="0"/>
    <x v="2264"/>
    <x v="0"/>
  </r>
  <r>
    <n v="2507"/>
    <s v="CA-2016-143917"/>
    <x v="739"/>
    <d v="2016-07-27T00:00:00"/>
    <s v="Second Class"/>
    <x v="107"/>
    <x v="107"/>
    <x v="0"/>
    <s v="United States"/>
    <s v="San Francisco"/>
    <x v="1"/>
    <n v="94122"/>
    <x v="1"/>
    <s v="FUR-FU-10004351"/>
    <x v="0"/>
    <s v="Furnishings"/>
    <s v="Staple-based wall hangings"/>
    <x v="2101"/>
    <n v="8"/>
    <n v="0"/>
    <x v="2265"/>
    <x v="0"/>
  </r>
  <r>
    <n v="2508"/>
    <s v="CA-2017-120397"/>
    <x v="740"/>
    <d v="2017-07-02T00:00:00"/>
    <s v="Same Day"/>
    <x v="579"/>
    <x v="579"/>
    <x v="0"/>
    <s v="United States"/>
    <s v="Houston"/>
    <x v="5"/>
    <n v="77070"/>
    <x v="2"/>
    <s v="OFF-AP-10001293"/>
    <x v="1"/>
    <s v="Appliances"/>
    <s v="Belkin 8 Outlet Surge Protector"/>
    <x v="2102"/>
    <n v="4"/>
    <n v="0.8"/>
    <x v="2266"/>
    <x v="0"/>
  </r>
  <r>
    <n v="2509"/>
    <s v="CA-2019-163902"/>
    <x v="580"/>
    <d v="2019-03-08T00:00:00"/>
    <s v="Standard Class"/>
    <x v="199"/>
    <x v="199"/>
    <x v="1"/>
    <s v="United States"/>
    <s v="Los Angeles"/>
    <x v="1"/>
    <n v="90045"/>
    <x v="1"/>
    <s v="TEC-PH-10000675"/>
    <x v="2"/>
    <s v="Phones"/>
    <s v="Panasonic KX TS3282B Corded phone"/>
    <x v="2103"/>
    <n v="3"/>
    <n v="0.2"/>
    <x v="2267"/>
    <x v="0"/>
  </r>
  <r>
    <n v="2510"/>
    <s v="CA-2019-163902"/>
    <x v="580"/>
    <d v="2019-03-08T00:00:00"/>
    <s v="Standard Class"/>
    <x v="199"/>
    <x v="199"/>
    <x v="1"/>
    <s v="United States"/>
    <s v="Los Angeles"/>
    <x v="1"/>
    <n v="90045"/>
    <x v="1"/>
    <s v="TEC-AC-10000580"/>
    <x v="2"/>
    <s v="Accessories"/>
    <s v="Logitech G13 Programmable Gameboard with LCD Display"/>
    <x v="2104"/>
    <n v="6"/>
    <n v="0"/>
    <x v="2268"/>
    <x v="0"/>
  </r>
  <r>
    <n v="2511"/>
    <s v="CA-2018-136812"/>
    <x v="741"/>
    <d v="2018-11-23T00:00:00"/>
    <s v="Standard Class"/>
    <x v="585"/>
    <x v="585"/>
    <x v="2"/>
    <s v="United States"/>
    <s v="Oklahoma City"/>
    <x v="26"/>
    <n v="73120"/>
    <x v="2"/>
    <s v="OFF-ST-10003470"/>
    <x v="1"/>
    <s v="Storage"/>
    <s v="Tennsco Snap-Together Open Shelving Units, Starter Sets and Add-On Units"/>
    <x v="2105"/>
    <n v="4"/>
    <n v="0"/>
    <x v="2269"/>
    <x v="0"/>
  </r>
  <r>
    <n v="2512"/>
    <s v="CA-2017-102722"/>
    <x v="24"/>
    <d v="2017-04-19T00:00:00"/>
    <s v="First Class"/>
    <x v="608"/>
    <x v="608"/>
    <x v="0"/>
    <s v="United States"/>
    <s v="Monroe"/>
    <x v="28"/>
    <n v="71203"/>
    <x v="0"/>
    <s v="TEC-AC-10003116"/>
    <x v="2"/>
    <s v="Accessories"/>
    <s v="Memorex Froggy Flash Drive 8 GB"/>
    <x v="2106"/>
    <n v="6"/>
    <n v="0"/>
    <x v="2270"/>
    <x v="0"/>
  </r>
  <r>
    <n v="2513"/>
    <s v="CA-2019-155089"/>
    <x v="574"/>
    <d v="2019-12-06T00:00:00"/>
    <s v="Standard Class"/>
    <x v="626"/>
    <x v="626"/>
    <x v="2"/>
    <s v="United States"/>
    <s v="Tampa"/>
    <x v="2"/>
    <n v="33614"/>
    <x v="0"/>
    <s v="OFF-BI-10002429"/>
    <x v="1"/>
    <s v="Binders"/>
    <s v="Premier Elliptical Ring Binder, Black"/>
    <x v="2107"/>
    <n v="5"/>
    <n v="0.7"/>
    <x v="2271"/>
    <x v="0"/>
  </r>
  <r>
    <n v="2514"/>
    <s v="CA-2018-124506"/>
    <x v="583"/>
    <d v="2018-11-17T00:00:00"/>
    <s v="Standard Class"/>
    <x v="179"/>
    <x v="179"/>
    <x v="1"/>
    <s v="United States"/>
    <s v="Chicago"/>
    <x v="10"/>
    <n v="60623"/>
    <x v="2"/>
    <s v="TEC-AC-10003280"/>
    <x v="2"/>
    <s v="Accessories"/>
    <s v="Belkin F8E887 USB Wired Ergonomic Keyboard"/>
    <x v="1679"/>
    <n v="4"/>
    <n v="0.2"/>
    <x v="2272"/>
    <x v="0"/>
  </r>
  <r>
    <n v="2515"/>
    <s v="CA-2018-124506"/>
    <x v="583"/>
    <d v="2018-11-17T00:00:00"/>
    <s v="Standard Class"/>
    <x v="179"/>
    <x v="179"/>
    <x v="1"/>
    <s v="United States"/>
    <s v="Chicago"/>
    <x v="10"/>
    <n v="60623"/>
    <x v="2"/>
    <s v="FUR-CH-10004540"/>
    <x v="0"/>
    <s v="Chairs"/>
    <s v="Global Chrome Stack Chair"/>
    <x v="1404"/>
    <n v="2"/>
    <n v="0.3"/>
    <x v="1474"/>
    <x v="0"/>
  </r>
  <r>
    <n v="2516"/>
    <s v="CA-2016-106572"/>
    <x v="742"/>
    <d v="2016-09-10T00:00:00"/>
    <s v="Standard Class"/>
    <x v="413"/>
    <x v="413"/>
    <x v="0"/>
    <s v="United States"/>
    <s v="Bowling Green"/>
    <x v="24"/>
    <n v="43402"/>
    <x v="3"/>
    <s v="OFF-ST-10000585"/>
    <x v="1"/>
    <s v="Storage"/>
    <s v="Economy Rollaway Files"/>
    <x v="2108"/>
    <n v="2"/>
    <n v="0.2"/>
    <x v="2273"/>
    <x v="0"/>
  </r>
  <r>
    <n v="2517"/>
    <s v="CA-2016-128888"/>
    <x v="647"/>
    <d v="2016-11-22T00:00:00"/>
    <s v="Standard Class"/>
    <x v="287"/>
    <x v="287"/>
    <x v="0"/>
    <s v="United States"/>
    <s v="Houston"/>
    <x v="5"/>
    <n v="77095"/>
    <x v="2"/>
    <s v="OFF-EN-10003001"/>
    <x v="1"/>
    <s v="Envelopes"/>
    <s v="Ames Color-File Green Diamond Border X-ray Mailers"/>
    <x v="2109"/>
    <n v="9"/>
    <n v="0.2"/>
    <x v="2274"/>
    <x v="0"/>
  </r>
  <r>
    <n v="2518"/>
    <s v="CA-2019-123134"/>
    <x v="743"/>
    <d v="2019-05-07T00:00:00"/>
    <s v="Standard Class"/>
    <x v="61"/>
    <x v="61"/>
    <x v="1"/>
    <s v="United States"/>
    <s v="Westfield"/>
    <x v="30"/>
    <n v="7090"/>
    <x v="3"/>
    <s v="FUR-FU-10003975"/>
    <x v="0"/>
    <s v="Furnishings"/>
    <s v="Eldon Advantage Chair Mats for Low to Medium Pile Carpets"/>
    <x v="2110"/>
    <n v="3"/>
    <n v="0"/>
    <x v="2275"/>
    <x v="0"/>
  </r>
  <r>
    <n v="2519"/>
    <s v="CA-2018-124352"/>
    <x v="680"/>
    <d v="2018-10-21T00:00:00"/>
    <s v="Standard Class"/>
    <x v="522"/>
    <x v="522"/>
    <x v="2"/>
    <s v="United States"/>
    <s v="Oklahoma City"/>
    <x v="26"/>
    <n v="73120"/>
    <x v="2"/>
    <s v="OFF-LA-10004559"/>
    <x v="1"/>
    <s v="Labels"/>
    <s v="Avery 49"/>
    <x v="171"/>
    <n v="7"/>
    <n v="0"/>
    <x v="765"/>
    <x v="0"/>
  </r>
  <r>
    <n v="2520"/>
    <s v="CA-2018-124352"/>
    <x v="680"/>
    <d v="2018-10-21T00:00:00"/>
    <s v="Standard Class"/>
    <x v="522"/>
    <x v="522"/>
    <x v="2"/>
    <s v="United States"/>
    <s v="Oklahoma City"/>
    <x v="26"/>
    <n v="73120"/>
    <x v="2"/>
    <s v="OFF-LA-10003223"/>
    <x v="1"/>
    <s v="Labels"/>
    <s v="Avery 508"/>
    <x v="2111"/>
    <n v="6"/>
    <n v="0"/>
    <x v="2276"/>
    <x v="0"/>
  </r>
  <r>
    <n v="2521"/>
    <s v="CA-2018-124352"/>
    <x v="680"/>
    <d v="2018-10-21T00:00:00"/>
    <s v="Standard Class"/>
    <x v="522"/>
    <x v="522"/>
    <x v="2"/>
    <s v="United States"/>
    <s v="Oklahoma City"/>
    <x v="26"/>
    <n v="73120"/>
    <x v="2"/>
    <s v="OFF-AP-10002651"/>
    <x v="1"/>
    <s v="Appliances"/>
    <s v="Hoover Upright Vacuum With Dirt Cup"/>
    <x v="2112"/>
    <n v="3"/>
    <n v="0"/>
    <x v="2277"/>
    <x v="0"/>
  </r>
  <r>
    <n v="2522"/>
    <s v="CA-2018-124352"/>
    <x v="680"/>
    <d v="2018-10-21T00:00:00"/>
    <s v="Standard Class"/>
    <x v="522"/>
    <x v="522"/>
    <x v="2"/>
    <s v="United States"/>
    <s v="Oklahoma City"/>
    <x v="26"/>
    <n v="73120"/>
    <x v="2"/>
    <s v="OFF-PA-10003177"/>
    <x v="1"/>
    <s v="Paper"/>
    <s v="Xerox 1999"/>
    <x v="91"/>
    <n v="2"/>
    <n v="0"/>
    <x v="91"/>
    <x v="0"/>
  </r>
  <r>
    <n v="2523"/>
    <s v="CA-2018-124352"/>
    <x v="680"/>
    <d v="2018-10-21T00:00:00"/>
    <s v="Standard Class"/>
    <x v="522"/>
    <x v="522"/>
    <x v="2"/>
    <s v="United States"/>
    <s v="Oklahoma City"/>
    <x v="26"/>
    <n v="73120"/>
    <x v="2"/>
    <s v="TEC-PH-10003442"/>
    <x v="2"/>
    <s v="Phones"/>
    <s v="Samsung Replacement EH64AVFWE Premium Headset"/>
    <x v="2113"/>
    <n v="1"/>
    <n v="0"/>
    <x v="1593"/>
    <x v="0"/>
  </r>
  <r>
    <n v="2524"/>
    <s v="CA-2018-124352"/>
    <x v="680"/>
    <d v="2018-10-21T00:00:00"/>
    <s v="Standard Class"/>
    <x v="522"/>
    <x v="522"/>
    <x v="2"/>
    <s v="United States"/>
    <s v="Oklahoma City"/>
    <x v="26"/>
    <n v="73120"/>
    <x v="2"/>
    <s v="OFF-BI-10000977"/>
    <x v="1"/>
    <s v="Binders"/>
    <s v="Ibico Plastic Spiral Binding Combs"/>
    <x v="2114"/>
    <n v="4"/>
    <n v="0"/>
    <x v="2278"/>
    <x v="0"/>
  </r>
  <r>
    <n v="2525"/>
    <s v="CA-2017-124541"/>
    <x v="744"/>
    <d v="2017-04-10T00:00:00"/>
    <s v="Standard Class"/>
    <x v="627"/>
    <x v="627"/>
    <x v="0"/>
    <s v="United States"/>
    <s v="Houston"/>
    <x v="5"/>
    <n v="77041"/>
    <x v="2"/>
    <s v="OFF-AR-10004078"/>
    <x v="1"/>
    <s v="Art"/>
    <s v="Newell 312"/>
    <x v="2115"/>
    <n v="9"/>
    <n v="0.2"/>
    <x v="2279"/>
    <x v="0"/>
  </r>
  <r>
    <n v="2526"/>
    <s v="CA-2017-124541"/>
    <x v="744"/>
    <d v="2017-04-10T00:00:00"/>
    <s v="Standard Class"/>
    <x v="627"/>
    <x v="627"/>
    <x v="0"/>
    <s v="United States"/>
    <s v="Houston"/>
    <x v="5"/>
    <n v="77041"/>
    <x v="2"/>
    <s v="TEC-AC-10002550"/>
    <x v="2"/>
    <s v="Accessories"/>
    <s v="Maxell 4.7GB DVD-RW 3/Pack"/>
    <x v="2116"/>
    <n v="2"/>
    <n v="0.2"/>
    <x v="1201"/>
    <x v="0"/>
  </r>
  <r>
    <n v="2527"/>
    <s v="CA-2017-124541"/>
    <x v="744"/>
    <d v="2017-04-10T00:00:00"/>
    <s v="Standard Class"/>
    <x v="627"/>
    <x v="627"/>
    <x v="0"/>
    <s v="United States"/>
    <s v="Houston"/>
    <x v="5"/>
    <n v="77041"/>
    <x v="2"/>
    <s v="OFF-BI-10004965"/>
    <x v="1"/>
    <s v="Binders"/>
    <s v="Ibico Covers for Plastic or Wire Binding Elements"/>
    <x v="2117"/>
    <n v="3"/>
    <n v="0.8"/>
    <x v="2280"/>
    <x v="0"/>
  </r>
  <r>
    <n v="2528"/>
    <s v="CA-2017-124541"/>
    <x v="744"/>
    <d v="2017-04-10T00:00:00"/>
    <s v="Standard Class"/>
    <x v="627"/>
    <x v="627"/>
    <x v="0"/>
    <s v="United States"/>
    <s v="Houston"/>
    <x v="5"/>
    <n v="77041"/>
    <x v="2"/>
    <s v="OFF-BI-10004209"/>
    <x v="1"/>
    <s v="Binders"/>
    <s v="Fellowes Twister Kit, Gray/Clear, 3/pkg"/>
    <x v="2118"/>
    <n v="6"/>
    <n v="0.8"/>
    <x v="2281"/>
    <x v="0"/>
  </r>
  <r>
    <n v="2529"/>
    <s v="CA-2017-124541"/>
    <x v="744"/>
    <d v="2017-04-10T00:00:00"/>
    <s v="Standard Class"/>
    <x v="627"/>
    <x v="627"/>
    <x v="0"/>
    <s v="United States"/>
    <s v="Houston"/>
    <x v="5"/>
    <n v="77041"/>
    <x v="2"/>
    <s v="OFF-PA-10001526"/>
    <x v="1"/>
    <s v="Paper"/>
    <s v="Xerox 1949"/>
    <x v="892"/>
    <n v="2"/>
    <n v="0.2"/>
    <x v="2282"/>
    <x v="0"/>
  </r>
  <r>
    <n v="2530"/>
    <s v="CA-2016-108707"/>
    <x v="745"/>
    <d v="2016-10-29T00:00:00"/>
    <s v="Standard Class"/>
    <x v="626"/>
    <x v="626"/>
    <x v="2"/>
    <s v="United States"/>
    <s v="Fort Lauderdale"/>
    <x v="2"/>
    <n v="33311"/>
    <x v="0"/>
    <s v="OFF-PA-10000788"/>
    <x v="1"/>
    <s v="Paper"/>
    <s v="Xerox 210"/>
    <x v="563"/>
    <n v="2"/>
    <n v="0.2"/>
    <x v="572"/>
    <x v="0"/>
  </r>
  <r>
    <n v="2531"/>
    <s v="CA-2016-111500"/>
    <x v="654"/>
    <d v="2016-08-21T00:00:00"/>
    <s v="Standard Class"/>
    <x v="137"/>
    <x v="137"/>
    <x v="1"/>
    <s v="United States"/>
    <s v="Little Rock"/>
    <x v="36"/>
    <n v="72209"/>
    <x v="0"/>
    <s v="OFF-PA-10000595"/>
    <x v="1"/>
    <s v="Paper"/>
    <s v="Xerox 1929"/>
    <x v="1159"/>
    <n v="5"/>
    <n v="0"/>
    <x v="1203"/>
    <x v="0"/>
  </r>
  <r>
    <n v="2532"/>
    <s v="CA-2016-111500"/>
    <x v="654"/>
    <d v="2016-08-21T00:00:00"/>
    <s v="Standard Class"/>
    <x v="137"/>
    <x v="137"/>
    <x v="1"/>
    <s v="United States"/>
    <s v="Little Rock"/>
    <x v="36"/>
    <n v="72209"/>
    <x v="0"/>
    <s v="OFF-BI-10000829"/>
    <x v="1"/>
    <s v="Binders"/>
    <s v="Avery Non-Stick Binders"/>
    <x v="2119"/>
    <n v="4"/>
    <n v="0"/>
    <x v="2283"/>
    <x v="0"/>
  </r>
  <r>
    <n v="2533"/>
    <s v="CA-2016-111500"/>
    <x v="654"/>
    <d v="2016-08-21T00:00:00"/>
    <s v="Standard Class"/>
    <x v="137"/>
    <x v="137"/>
    <x v="1"/>
    <s v="United States"/>
    <s v="Little Rock"/>
    <x v="36"/>
    <n v="72209"/>
    <x v="0"/>
    <s v="OFF-FA-10002676"/>
    <x v="1"/>
    <s v="Fasteners"/>
    <s v="Colored Push Pins"/>
    <x v="2120"/>
    <n v="7"/>
    <n v="0"/>
    <x v="2284"/>
    <x v="0"/>
  </r>
  <r>
    <n v="2534"/>
    <s v="CA-2016-111500"/>
    <x v="654"/>
    <d v="2016-08-21T00:00:00"/>
    <s v="Standard Class"/>
    <x v="137"/>
    <x v="137"/>
    <x v="1"/>
    <s v="United States"/>
    <s v="Little Rock"/>
    <x v="36"/>
    <n v="72209"/>
    <x v="0"/>
    <s v="TEC-AC-10000844"/>
    <x v="2"/>
    <s v="Accessories"/>
    <s v="Logitech Gaming G510s - Keyboard"/>
    <x v="2121"/>
    <n v="4"/>
    <n v="0"/>
    <x v="2285"/>
    <x v="0"/>
  </r>
  <r>
    <n v="2535"/>
    <s v="US-2019-117723"/>
    <x v="733"/>
    <d v="2019-08-18T00:00:00"/>
    <s v="Second Class"/>
    <x v="393"/>
    <x v="393"/>
    <x v="1"/>
    <s v="United States"/>
    <s v="Philadelphia"/>
    <x v="9"/>
    <n v="19120"/>
    <x v="3"/>
    <s v="OFF-ST-10004459"/>
    <x v="1"/>
    <s v="Storage"/>
    <s v="Tennsco Single-Tier Lockers"/>
    <x v="2122"/>
    <n v="6"/>
    <n v="0.2"/>
    <x v="2286"/>
    <x v="0"/>
  </r>
  <r>
    <n v="2536"/>
    <s v="CA-2017-143238"/>
    <x v="684"/>
    <d v="2017-09-08T00:00:00"/>
    <s v="First Class"/>
    <x v="628"/>
    <x v="628"/>
    <x v="1"/>
    <s v="United States"/>
    <s v="La Quinta"/>
    <x v="1"/>
    <n v="92253"/>
    <x v="1"/>
    <s v="TEC-AC-10003499"/>
    <x v="2"/>
    <s v="Accessories"/>
    <s v="Memorex Mini Travel Drive 8 GB USB 2.0 Flash Drive"/>
    <x v="2123"/>
    <n v="4"/>
    <n v="0"/>
    <x v="2287"/>
    <x v="1"/>
  </r>
  <r>
    <n v="2537"/>
    <s v="CA-2017-168746"/>
    <x v="746"/>
    <d v="2017-01-29T00:00:00"/>
    <s v="Second Class"/>
    <x v="277"/>
    <x v="277"/>
    <x v="0"/>
    <s v="United States"/>
    <s v="Cleveland"/>
    <x v="24"/>
    <n v="44105"/>
    <x v="3"/>
    <s v="FUR-CH-10000513"/>
    <x v="0"/>
    <s v="Chairs"/>
    <s v="High-Back Leather Manager's Chair"/>
    <x v="2124"/>
    <n v="2"/>
    <n v="0.3"/>
    <x v="2288"/>
    <x v="0"/>
  </r>
  <r>
    <n v="2538"/>
    <s v="CA-2017-168746"/>
    <x v="746"/>
    <d v="2017-01-29T00:00:00"/>
    <s v="Second Class"/>
    <x v="277"/>
    <x v="277"/>
    <x v="0"/>
    <s v="United States"/>
    <s v="Cleveland"/>
    <x v="24"/>
    <n v="44105"/>
    <x v="3"/>
    <s v="TEC-PH-10000895"/>
    <x v="2"/>
    <s v="Phones"/>
    <s v="Polycom VVX 310 VoIP phone"/>
    <x v="2125"/>
    <n v="4"/>
    <n v="0.4"/>
    <x v="2289"/>
    <x v="0"/>
  </r>
  <r>
    <n v="2539"/>
    <s v="CA-2017-168746"/>
    <x v="746"/>
    <d v="2017-01-29T00:00:00"/>
    <s v="Second Class"/>
    <x v="277"/>
    <x v="277"/>
    <x v="0"/>
    <s v="United States"/>
    <s v="Cleveland"/>
    <x v="24"/>
    <n v="44105"/>
    <x v="3"/>
    <s v="TEC-PH-10002555"/>
    <x v="2"/>
    <s v="Phones"/>
    <s v="Nortel Meridian M5316 Digital phone"/>
    <x v="2126"/>
    <n v="1"/>
    <n v="0.4"/>
    <x v="2290"/>
    <x v="0"/>
  </r>
  <r>
    <n v="2540"/>
    <s v="CA-2017-113404"/>
    <x v="747"/>
    <d v="2017-07-16T00:00:00"/>
    <s v="Same Day"/>
    <x v="613"/>
    <x v="613"/>
    <x v="1"/>
    <s v="United States"/>
    <s v="San Francisco"/>
    <x v="1"/>
    <n v="94122"/>
    <x v="1"/>
    <s v="FUR-CH-10003312"/>
    <x v="0"/>
    <s v="Chairs"/>
    <s v="Hon 2090 “Pillow Soft” Series Mid Back Swivel/Tilt Chairs"/>
    <x v="2127"/>
    <n v="6"/>
    <n v="0.2"/>
    <x v="2291"/>
    <x v="0"/>
  </r>
  <r>
    <n v="2541"/>
    <s v="CA-2017-113404"/>
    <x v="747"/>
    <d v="2017-07-16T00:00:00"/>
    <s v="Same Day"/>
    <x v="613"/>
    <x v="613"/>
    <x v="1"/>
    <s v="United States"/>
    <s v="San Francisco"/>
    <x v="1"/>
    <n v="94122"/>
    <x v="1"/>
    <s v="FUR-CH-10004086"/>
    <x v="0"/>
    <s v="Chairs"/>
    <s v="Hon 4070 Series Pagoda Armless Upholstered Stacking Chairs"/>
    <x v="2128"/>
    <n v="3"/>
    <n v="0.2"/>
    <x v="2292"/>
    <x v="0"/>
  </r>
  <r>
    <n v="2542"/>
    <s v="CA-2018-144792"/>
    <x v="567"/>
    <d v="2018-05-04T00:00:00"/>
    <s v="Standard Class"/>
    <x v="629"/>
    <x v="629"/>
    <x v="1"/>
    <s v="United States"/>
    <s v="Scottsdale"/>
    <x v="16"/>
    <n v="85254"/>
    <x v="1"/>
    <s v="FUR-FU-10002759"/>
    <x v="0"/>
    <s v="Furnishings"/>
    <s v="12-1/2 Diameter Round Wall Clock"/>
    <x v="2129"/>
    <n v="7"/>
    <n v="0.2"/>
    <x v="2293"/>
    <x v="0"/>
  </r>
  <r>
    <n v="2543"/>
    <s v="CA-2016-164385"/>
    <x v="467"/>
    <d v="2016-10-01T00:00:00"/>
    <s v="Second Class"/>
    <x v="630"/>
    <x v="630"/>
    <x v="1"/>
    <s v="United States"/>
    <s v="Philadelphia"/>
    <x v="9"/>
    <n v="19134"/>
    <x v="3"/>
    <s v="OFF-AP-10002191"/>
    <x v="1"/>
    <s v="Appliances"/>
    <s v="Belkin 8 Outlet SurgeMaster II Gold Surge Protector"/>
    <x v="2130"/>
    <n v="3"/>
    <n v="0.2"/>
    <x v="2294"/>
    <x v="0"/>
  </r>
  <r>
    <n v="2544"/>
    <s v="US-2018-114174"/>
    <x v="162"/>
    <d v="2018-09-14T00:00:00"/>
    <s v="Standard Class"/>
    <x v="399"/>
    <x v="399"/>
    <x v="2"/>
    <s v="United States"/>
    <s v="Malden"/>
    <x v="31"/>
    <n v="2148"/>
    <x v="3"/>
    <s v="FUR-BO-10003450"/>
    <x v="0"/>
    <s v="Bookcases"/>
    <s v="Bush Westfield Collection Bookcases, Dark Cherry Finish"/>
    <x v="2131"/>
    <n v="3"/>
    <n v="0"/>
    <x v="2295"/>
    <x v="0"/>
  </r>
  <r>
    <n v="2545"/>
    <s v="US-2018-114174"/>
    <x v="162"/>
    <d v="2018-09-14T00:00:00"/>
    <s v="Standard Class"/>
    <x v="399"/>
    <x v="399"/>
    <x v="2"/>
    <s v="United States"/>
    <s v="Malden"/>
    <x v="31"/>
    <n v="2148"/>
    <x v="3"/>
    <s v="OFF-LA-10000248"/>
    <x v="1"/>
    <s v="Labels"/>
    <s v="Avery 52"/>
    <x v="1816"/>
    <n v="4"/>
    <n v="0"/>
    <x v="2296"/>
    <x v="0"/>
  </r>
  <r>
    <n v="2546"/>
    <s v="CA-2019-108070"/>
    <x v="513"/>
    <d v="2019-04-20T00:00:00"/>
    <s v="Standard Class"/>
    <x v="32"/>
    <x v="32"/>
    <x v="0"/>
    <s v="United States"/>
    <s v="San Jose"/>
    <x v="1"/>
    <n v="95123"/>
    <x v="1"/>
    <s v="OFF-ST-10004804"/>
    <x v="1"/>
    <s v="Storage"/>
    <s v="Belkin 19&quot; Vented Equipment Shelf, Black"/>
    <x v="2132"/>
    <n v="4"/>
    <n v="0"/>
    <x v="2297"/>
    <x v="0"/>
  </r>
  <r>
    <n v="2547"/>
    <s v="CA-2019-108070"/>
    <x v="513"/>
    <d v="2019-04-20T00:00:00"/>
    <s v="Standard Class"/>
    <x v="32"/>
    <x v="32"/>
    <x v="0"/>
    <s v="United States"/>
    <s v="San Jose"/>
    <x v="1"/>
    <n v="95123"/>
    <x v="1"/>
    <s v="FUR-BO-10001337"/>
    <x v="0"/>
    <s v="Bookcases"/>
    <s v="O'Sullivan Living Dimensions 2-Shelf Bookcases"/>
    <x v="2133"/>
    <n v="1"/>
    <n v="0.15"/>
    <x v="2298"/>
    <x v="0"/>
  </r>
  <r>
    <n v="2548"/>
    <s v="US-2017-128090"/>
    <x v="748"/>
    <d v="2017-08-22T00:00:00"/>
    <s v="Standard Class"/>
    <x v="622"/>
    <x v="622"/>
    <x v="0"/>
    <s v="United States"/>
    <s v="Phoenix"/>
    <x v="16"/>
    <n v="85023"/>
    <x v="1"/>
    <s v="OFF-AR-10002255"/>
    <x v="1"/>
    <s v="Art"/>
    <s v="Newell 346"/>
    <x v="2134"/>
    <n v="1"/>
    <n v="0.2"/>
    <x v="2299"/>
    <x v="1"/>
  </r>
  <r>
    <n v="2549"/>
    <s v="US-2017-128090"/>
    <x v="748"/>
    <d v="2017-08-22T00:00:00"/>
    <s v="Standard Class"/>
    <x v="622"/>
    <x v="622"/>
    <x v="0"/>
    <s v="United States"/>
    <s v="Phoenix"/>
    <x v="16"/>
    <n v="85023"/>
    <x v="1"/>
    <s v="TEC-PH-10002624"/>
    <x v="2"/>
    <s v="Phones"/>
    <s v="Samsung Galaxy S4 Mini"/>
    <x v="2135"/>
    <n v="5"/>
    <n v="0.2"/>
    <x v="2300"/>
    <x v="1"/>
  </r>
  <r>
    <n v="2550"/>
    <s v="US-2017-128090"/>
    <x v="748"/>
    <d v="2017-08-22T00:00:00"/>
    <s v="Standard Class"/>
    <x v="622"/>
    <x v="622"/>
    <x v="0"/>
    <s v="United States"/>
    <s v="Phoenix"/>
    <x v="16"/>
    <n v="85023"/>
    <x v="1"/>
    <s v="OFF-PA-10001878"/>
    <x v="1"/>
    <s v="Paper"/>
    <s v="Xerox 1891"/>
    <x v="2136"/>
    <n v="8"/>
    <n v="0.2"/>
    <x v="2301"/>
    <x v="1"/>
  </r>
  <r>
    <n v="2551"/>
    <s v="US-2017-128090"/>
    <x v="748"/>
    <d v="2017-08-22T00:00:00"/>
    <s v="Standard Class"/>
    <x v="622"/>
    <x v="622"/>
    <x v="0"/>
    <s v="United States"/>
    <s v="Phoenix"/>
    <x v="16"/>
    <n v="85023"/>
    <x v="1"/>
    <s v="OFF-LA-10000452"/>
    <x v="1"/>
    <s v="Labels"/>
    <s v="Avery 488"/>
    <x v="1325"/>
    <n v="2"/>
    <n v="0.2"/>
    <x v="1382"/>
    <x v="1"/>
  </r>
  <r>
    <n v="2552"/>
    <s v="CA-2019-101042"/>
    <x v="123"/>
    <d v="2019-11-23T00:00:00"/>
    <s v="Standard Class"/>
    <x v="455"/>
    <x v="455"/>
    <x v="0"/>
    <s v="United States"/>
    <s v="Henderson"/>
    <x v="0"/>
    <n v="42420"/>
    <x v="0"/>
    <s v="FUR-FU-10004665"/>
    <x v="0"/>
    <s v="Furnishings"/>
    <s v="3M Polarizing Task Lamp with Clamp Arm, Light Gray"/>
    <x v="2137"/>
    <n v="6"/>
    <n v="0"/>
    <x v="2302"/>
    <x v="0"/>
  </r>
  <r>
    <n v="2553"/>
    <s v="CA-2019-101042"/>
    <x v="123"/>
    <d v="2019-11-23T00:00:00"/>
    <s v="Standard Class"/>
    <x v="455"/>
    <x v="455"/>
    <x v="0"/>
    <s v="United States"/>
    <s v="Henderson"/>
    <x v="0"/>
    <n v="42420"/>
    <x v="0"/>
    <s v="OFF-BI-10000088"/>
    <x v="1"/>
    <s v="Binders"/>
    <s v="GBC Imprintable Covers"/>
    <x v="2138"/>
    <n v="2"/>
    <n v="0"/>
    <x v="2303"/>
    <x v="0"/>
  </r>
  <r>
    <n v="2554"/>
    <s v="CA-2018-155439"/>
    <x v="749"/>
    <d v="2018-09-18T00:00:00"/>
    <s v="Standard Class"/>
    <x v="43"/>
    <x v="43"/>
    <x v="2"/>
    <s v="United States"/>
    <s v="Columbia"/>
    <x v="20"/>
    <n v="29203"/>
    <x v="0"/>
    <s v="OFF-PA-10000029"/>
    <x v="1"/>
    <s v="Paper"/>
    <s v="Xerox 224"/>
    <x v="243"/>
    <n v="4"/>
    <n v="0"/>
    <x v="245"/>
    <x v="0"/>
  </r>
  <r>
    <n v="2555"/>
    <s v="CA-2018-118626"/>
    <x v="243"/>
    <d v="2018-08-20T00:00:00"/>
    <s v="Standard Class"/>
    <x v="547"/>
    <x v="547"/>
    <x v="0"/>
    <s v="United States"/>
    <s v="Tallahassee"/>
    <x v="2"/>
    <n v="32303"/>
    <x v="0"/>
    <s v="TEC-PH-10000369"/>
    <x v="2"/>
    <s v="Phones"/>
    <s v="HTC One Mini"/>
    <x v="2139"/>
    <n v="7"/>
    <n v="0.2"/>
    <x v="2304"/>
    <x v="0"/>
  </r>
  <r>
    <n v="2556"/>
    <s v="CA-2017-111458"/>
    <x v="120"/>
    <d v="2017-09-30T00:00:00"/>
    <s v="Standard Class"/>
    <x v="58"/>
    <x v="58"/>
    <x v="0"/>
    <s v="United States"/>
    <s v="New York City"/>
    <x v="15"/>
    <n v="10035"/>
    <x v="3"/>
    <s v="TEC-AC-10001590"/>
    <x v="2"/>
    <s v="Accessories"/>
    <s v="Dell Slim USB Multimedia Keyboard"/>
    <x v="1424"/>
    <n v="2"/>
    <n v="0"/>
    <x v="2305"/>
    <x v="0"/>
  </r>
  <r>
    <n v="2557"/>
    <s v="US-2018-126844"/>
    <x v="750"/>
    <d v="2018-10-14T00:00:00"/>
    <s v="Standard Class"/>
    <x v="308"/>
    <x v="308"/>
    <x v="1"/>
    <s v="United States"/>
    <s v="Houston"/>
    <x v="5"/>
    <n v="77070"/>
    <x v="2"/>
    <s v="FUR-FU-10004909"/>
    <x v="0"/>
    <s v="Furnishings"/>
    <s v="Contemporary Wood/Metal Frame"/>
    <x v="2140"/>
    <n v="8"/>
    <n v="0.6"/>
    <x v="2306"/>
    <x v="0"/>
  </r>
  <r>
    <n v="2558"/>
    <s v="US-2017-112508"/>
    <x v="539"/>
    <d v="2017-03-30T00:00:00"/>
    <s v="Standard Class"/>
    <x v="130"/>
    <x v="130"/>
    <x v="1"/>
    <s v="United States"/>
    <s v="Coral Springs"/>
    <x v="2"/>
    <n v="33065"/>
    <x v="0"/>
    <s v="OFF-AP-10002287"/>
    <x v="1"/>
    <s v="Appliances"/>
    <s v="Eureka Sanitaire  Multi-Pro Heavy-Duty Upright, Disposable Bags"/>
    <x v="2141"/>
    <n v="2"/>
    <n v="0.2"/>
    <x v="2307"/>
    <x v="0"/>
  </r>
  <r>
    <n v="2559"/>
    <s v="CA-2017-147788"/>
    <x v="70"/>
    <d v="2017-06-04T00:00:00"/>
    <s v="Standard Class"/>
    <x v="612"/>
    <x v="612"/>
    <x v="0"/>
    <s v="United States"/>
    <s v="Orem"/>
    <x v="7"/>
    <n v="84057"/>
    <x v="1"/>
    <s v="FUR-BO-10004357"/>
    <x v="0"/>
    <s v="Bookcases"/>
    <s v="O'Sullivan Living Dimensions 3-Shelf Bookcases"/>
    <x v="2142"/>
    <n v="7"/>
    <n v="0"/>
    <x v="2308"/>
    <x v="0"/>
  </r>
  <r>
    <n v="2560"/>
    <s v="CA-2017-147788"/>
    <x v="70"/>
    <d v="2017-06-04T00:00:00"/>
    <s v="Standard Class"/>
    <x v="612"/>
    <x v="612"/>
    <x v="0"/>
    <s v="United States"/>
    <s v="Orem"/>
    <x v="7"/>
    <n v="84057"/>
    <x v="1"/>
    <s v="OFF-LA-10003766"/>
    <x v="1"/>
    <s v="Labels"/>
    <s v="Self-Adhesive Removable Labels"/>
    <x v="2143"/>
    <n v="5"/>
    <n v="0"/>
    <x v="2309"/>
    <x v="0"/>
  </r>
  <r>
    <n v="2561"/>
    <s v="CA-2017-147788"/>
    <x v="70"/>
    <d v="2017-06-04T00:00:00"/>
    <s v="Standard Class"/>
    <x v="612"/>
    <x v="612"/>
    <x v="0"/>
    <s v="United States"/>
    <s v="Orem"/>
    <x v="7"/>
    <n v="84057"/>
    <x v="1"/>
    <s v="OFF-ST-10000046"/>
    <x v="1"/>
    <s v="Storage"/>
    <s v="Fellowes Super Stor/Drawer Files"/>
    <x v="2144"/>
    <n v="2"/>
    <n v="0"/>
    <x v="2310"/>
    <x v="0"/>
  </r>
  <r>
    <n v="2562"/>
    <s v="CA-2017-144288"/>
    <x v="707"/>
    <d v="2017-12-31T00:00:00"/>
    <s v="Standard Class"/>
    <x v="93"/>
    <x v="93"/>
    <x v="0"/>
    <s v="United States"/>
    <s v="Nashville"/>
    <x v="18"/>
    <n v="37211"/>
    <x v="0"/>
    <s v="OFF-LA-10003190"/>
    <x v="1"/>
    <s v="Labels"/>
    <s v="Avery 474"/>
    <x v="2145"/>
    <n v="4"/>
    <n v="0.2"/>
    <x v="2311"/>
    <x v="0"/>
  </r>
  <r>
    <n v="2563"/>
    <s v="CA-2017-144288"/>
    <x v="707"/>
    <d v="2017-12-31T00:00:00"/>
    <s v="Standard Class"/>
    <x v="93"/>
    <x v="93"/>
    <x v="0"/>
    <s v="United States"/>
    <s v="Nashville"/>
    <x v="18"/>
    <n v="37211"/>
    <x v="0"/>
    <s v="OFF-PA-10002787"/>
    <x v="1"/>
    <s v="Paper"/>
    <s v="Xerox 227"/>
    <x v="563"/>
    <n v="2"/>
    <n v="0.2"/>
    <x v="572"/>
    <x v="0"/>
  </r>
  <r>
    <n v="2564"/>
    <s v="CA-2017-110632"/>
    <x v="751"/>
    <d v="2017-03-22T00:00:00"/>
    <s v="Second Class"/>
    <x v="403"/>
    <x v="403"/>
    <x v="1"/>
    <s v="United States"/>
    <s v="New York City"/>
    <x v="15"/>
    <n v="10009"/>
    <x v="3"/>
    <s v="TEC-AC-10000387"/>
    <x v="2"/>
    <s v="Accessories"/>
    <s v="KeyTronic KT800P2 - Keyboard - Black"/>
    <x v="2146"/>
    <n v="1"/>
    <n v="0"/>
    <x v="2312"/>
    <x v="0"/>
  </r>
  <r>
    <n v="2565"/>
    <s v="CA-2017-110632"/>
    <x v="751"/>
    <d v="2017-03-22T00:00:00"/>
    <s v="Second Class"/>
    <x v="403"/>
    <x v="403"/>
    <x v="1"/>
    <s v="United States"/>
    <s v="New York City"/>
    <x v="15"/>
    <n v="10009"/>
    <x v="3"/>
    <s v="OFF-ST-10001291"/>
    <x v="1"/>
    <s v="Storage"/>
    <s v="Tenex Personal Self-Stacking Standard File Box, Black/Gray"/>
    <x v="2147"/>
    <n v="2"/>
    <n v="0"/>
    <x v="2313"/>
    <x v="0"/>
  </r>
  <r>
    <n v="2566"/>
    <s v="CA-2019-109589"/>
    <x v="202"/>
    <d v="2019-12-24T00:00:00"/>
    <s v="First Class"/>
    <x v="631"/>
    <x v="631"/>
    <x v="0"/>
    <s v="United States"/>
    <s v="Bowling Green"/>
    <x v="0"/>
    <n v="42104"/>
    <x v="0"/>
    <s v="TEC-AC-10003116"/>
    <x v="2"/>
    <s v="Accessories"/>
    <s v="Memorex Froggy Flash Drive 8 GB"/>
    <x v="2148"/>
    <n v="4"/>
    <n v="0"/>
    <x v="2314"/>
    <x v="0"/>
  </r>
  <r>
    <n v="2567"/>
    <s v="CA-2019-123967"/>
    <x v="752"/>
    <d v="2019-11-03T00:00:00"/>
    <s v="Second Class"/>
    <x v="227"/>
    <x v="227"/>
    <x v="0"/>
    <s v="United States"/>
    <s v="Bellingham"/>
    <x v="4"/>
    <n v="98226"/>
    <x v="1"/>
    <s v="OFF-BI-10001308"/>
    <x v="1"/>
    <s v="Binders"/>
    <s v="GBC Standard Plastic Binding Systems' Combs"/>
    <x v="2149"/>
    <n v="5"/>
    <n v="0.2"/>
    <x v="2315"/>
    <x v="0"/>
  </r>
  <r>
    <n v="2568"/>
    <s v="CA-2019-123967"/>
    <x v="752"/>
    <d v="2019-11-03T00:00:00"/>
    <s v="Second Class"/>
    <x v="227"/>
    <x v="227"/>
    <x v="0"/>
    <s v="United States"/>
    <s v="Bellingham"/>
    <x v="4"/>
    <n v="98226"/>
    <x v="1"/>
    <s v="FUR-TA-10003954"/>
    <x v="0"/>
    <s v="Tables"/>
    <s v="Hon 94000 Series Round Tables"/>
    <x v="2150"/>
    <n v="9"/>
    <n v="0"/>
    <x v="2316"/>
    <x v="0"/>
  </r>
  <r>
    <n v="2569"/>
    <s v="CA-2019-148929"/>
    <x v="210"/>
    <d v="2019-09-11T00:00:00"/>
    <s v="Standard Class"/>
    <x v="407"/>
    <x v="407"/>
    <x v="1"/>
    <s v="United States"/>
    <s v="New York City"/>
    <x v="15"/>
    <n v="10011"/>
    <x v="3"/>
    <s v="OFF-ST-10003282"/>
    <x v="1"/>
    <s v="Storage"/>
    <s v="Advantus 10-Drawer Portable Organizer, Chrome Metal Frame, Smoke Drawers"/>
    <x v="2151"/>
    <n v="8"/>
    <n v="0"/>
    <x v="2317"/>
    <x v="0"/>
  </r>
  <r>
    <n v="2570"/>
    <s v="CA-2019-134404"/>
    <x v="753"/>
    <d v="2019-12-27T00:00:00"/>
    <s v="Same Day"/>
    <x v="112"/>
    <x v="112"/>
    <x v="1"/>
    <s v="United States"/>
    <s v="Newark"/>
    <x v="24"/>
    <n v="43055"/>
    <x v="3"/>
    <s v="TEC-PH-10000576"/>
    <x v="2"/>
    <s v="Phones"/>
    <s v="AT&amp;T 1080 Corded phone"/>
    <x v="2152"/>
    <n v="2"/>
    <n v="0.4"/>
    <x v="2318"/>
    <x v="0"/>
  </r>
  <r>
    <n v="2571"/>
    <s v="CA-2019-134404"/>
    <x v="753"/>
    <d v="2019-12-27T00:00:00"/>
    <s v="Same Day"/>
    <x v="112"/>
    <x v="112"/>
    <x v="1"/>
    <s v="United States"/>
    <s v="Newark"/>
    <x v="24"/>
    <n v="43055"/>
    <x v="3"/>
    <s v="OFF-AR-10004441"/>
    <x v="1"/>
    <s v="Art"/>
    <s v="BIC Brite Liner Highlighters"/>
    <x v="2153"/>
    <n v="4"/>
    <n v="0.2"/>
    <x v="2319"/>
    <x v="0"/>
  </r>
  <r>
    <n v="2572"/>
    <s v="CA-2019-109778"/>
    <x v="11"/>
    <d v="2019-07-21T00:00:00"/>
    <s v="Standard Class"/>
    <x v="91"/>
    <x v="91"/>
    <x v="2"/>
    <s v="United States"/>
    <s v="Woodstock"/>
    <x v="10"/>
    <n v="60098"/>
    <x v="2"/>
    <s v="OFF-AR-10003759"/>
    <x v="1"/>
    <s v="Art"/>
    <s v="Crayola Anti Dust Chalk, 12/Pack"/>
    <x v="2154"/>
    <n v="2"/>
    <n v="0.2"/>
    <x v="2320"/>
    <x v="0"/>
  </r>
  <r>
    <n v="2573"/>
    <s v="CA-2018-155845"/>
    <x v="399"/>
    <d v="2018-08-15T00:00:00"/>
    <s v="Second Class"/>
    <x v="632"/>
    <x v="632"/>
    <x v="0"/>
    <s v="United States"/>
    <s v="Carrollton"/>
    <x v="5"/>
    <n v="75007"/>
    <x v="2"/>
    <s v="TEC-AC-10004145"/>
    <x v="2"/>
    <s v="Accessories"/>
    <s v="Logitech diNovo Edge Keyboard"/>
    <x v="2155"/>
    <n v="7"/>
    <n v="0.2"/>
    <x v="2321"/>
    <x v="0"/>
  </r>
  <r>
    <n v="2574"/>
    <s v="CA-2019-145128"/>
    <x v="362"/>
    <d v="2019-07-14T00:00:00"/>
    <s v="Standard Class"/>
    <x v="598"/>
    <x v="598"/>
    <x v="2"/>
    <s v="United States"/>
    <s v="Lafayette"/>
    <x v="14"/>
    <n v="47905"/>
    <x v="2"/>
    <s v="FUR-FU-10000293"/>
    <x v="0"/>
    <s v="Furnishings"/>
    <s v="Eldon Antistatic Chair Mats for Low to Medium Pile Carpets"/>
    <x v="1893"/>
    <n v="5"/>
    <n v="0"/>
    <x v="2031"/>
    <x v="1"/>
  </r>
  <r>
    <n v="2575"/>
    <s v="CA-2016-129091"/>
    <x v="754"/>
    <d v="2016-11-27T00:00:00"/>
    <s v="Standard Class"/>
    <x v="19"/>
    <x v="19"/>
    <x v="1"/>
    <s v="United States"/>
    <s v="Columbus"/>
    <x v="32"/>
    <n v="31907"/>
    <x v="0"/>
    <s v="OFF-EN-10004955"/>
    <x v="1"/>
    <s v="Envelopes"/>
    <s v="Fashion Color Clasp Envelopes"/>
    <x v="2156"/>
    <n v="3"/>
    <n v="0"/>
    <x v="2322"/>
    <x v="0"/>
  </r>
  <r>
    <n v="2576"/>
    <s v="CA-2016-129091"/>
    <x v="754"/>
    <d v="2016-11-27T00:00:00"/>
    <s v="Standard Class"/>
    <x v="19"/>
    <x v="19"/>
    <x v="1"/>
    <s v="United States"/>
    <s v="Columbus"/>
    <x v="32"/>
    <n v="31907"/>
    <x v="0"/>
    <s v="OFF-BI-10001071"/>
    <x v="1"/>
    <s v="Binders"/>
    <s v="GBC ProClick Punch Binding System"/>
    <x v="2157"/>
    <n v="5"/>
    <n v="0"/>
    <x v="2323"/>
    <x v="0"/>
  </r>
  <r>
    <n v="2577"/>
    <s v="CA-2016-129091"/>
    <x v="754"/>
    <d v="2016-11-27T00:00:00"/>
    <s v="Standard Class"/>
    <x v="19"/>
    <x v="19"/>
    <x v="1"/>
    <s v="United States"/>
    <s v="Columbus"/>
    <x v="32"/>
    <n v="31907"/>
    <x v="0"/>
    <s v="OFF-EN-10001990"/>
    <x v="1"/>
    <s v="Envelopes"/>
    <s v="Staple envelope"/>
    <x v="716"/>
    <n v="2"/>
    <n v="0"/>
    <x v="734"/>
    <x v="0"/>
  </r>
  <r>
    <n v="2578"/>
    <s v="CA-2016-129091"/>
    <x v="754"/>
    <d v="2016-11-27T00:00:00"/>
    <s v="Standard Class"/>
    <x v="19"/>
    <x v="19"/>
    <x v="1"/>
    <s v="United States"/>
    <s v="Columbus"/>
    <x v="32"/>
    <n v="31907"/>
    <x v="0"/>
    <s v="OFF-AP-10002734"/>
    <x v="1"/>
    <s v="Appliances"/>
    <s v="Holmes Harmony HEPA Air Purifier for 17 x 20 Room"/>
    <x v="2158"/>
    <n v="3"/>
    <n v="0"/>
    <x v="2324"/>
    <x v="0"/>
  </r>
  <r>
    <n v="2579"/>
    <s v="US-2016-155502"/>
    <x v="755"/>
    <d v="2016-01-31T00:00:00"/>
    <s v="Standard Class"/>
    <x v="174"/>
    <x v="174"/>
    <x v="2"/>
    <s v="United States"/>
    <s v="Alexandria"/>
    <x v="17"/>
    <n v="22304"/>
    <x v="0"/>
    <s v="FUR-FU-10004587"/>
    <x v="0"/>
    <s v="Furnishings"/>
    <s v="GE General Use Halogen Bulbs, 100 Watts, 1 Bulb per Pack"/>
    <x v="2159"/>
    <n v="3"/>
    <n v="0"/>
    <x v="2325"/>
    <x v="0"/>
  </r>
  <r>
    <n v="2580"/>
    <s v="US-2016-155502"/>
    <x v="755"/>
    <d v="2016-01-31T00:00:00"/>
    <s v="Standard Class"/>
    <x v="174"/>
    <x v="174"/>
    <x v="2"/>
    <s v="United States"/>
    <s v="Alexandria"/>
    <x v="17"/>
    <n v="22304"/>
    <x v="0"/>
    <s v="OFF-ST-10004337"/>
    <x v="1"/>
    <s v="Storage"/>
    <s v="SAFCO Commercial Wire Shelving, 72h"/>
    <x v="2160"/>
    <n v="8"/>
    <n v="0"/>
    <x v="232"/>
    <x v="0"/>
  </r>
  <r>
    <n v="2581"/>
    <s v="US-2016-155502"/>
    <x v="755"/>
    <d v="2016-01-31T00:00:00"/>
    <s v="Standard Class"/>
    <x v="174"/>
    <x v="174"/>
    <x v="2"/>
    <s v="United States"/>
    <s v="Alexandria"/>
    <x v="17"/>
    <n v="22304"/>
    <x v="0"/>
    <s v="OFF-PA-10003072"/>
    <x v="1"/>
    <s v="Paper"/>
    <s v="Eureka Recycled Copy Paper 8 1/2&quot; x 11&quot;, Ream"/>
    <x v="541"/>
    <n v="3"/>
    <n v="0"/>
    <x v="551"/>
    <x v="0"/>
  </r>
  <r>
    <n v="2582"/>
    <s v="US-2016-155502"/>
    <x v="755"/>
    <d v="2016-01-31T00:00:00"/>
    <s v="Standard Class"/>
    <x v="174"/>
    <x v="174"/>
    <x v="2"/>
    <s v="United States"/>
    <s v="Alexandria"/>
    <x v="17"/>
    <n v="22304"/>
    <x v="0"/>
    <s v="OFF-PA-10000380"/>
    <x v="1"/>
    <s v="Paper"/>
    <s v="REDIFORM Incoming/Outgoing Call Register, 11&quot; X 8 1/2&quot;, 100 Messages"/>
    <x v="1459"/>
    <n v="2"/>
    <n v="0"/>
    <x v="2326"/>
    <x v="0"/>
  </r>
  <r>
    <n v="2583"/>
    <s v="US-2016-155502"/>
    <x v="755"/>
    <d v="2016-01-31T00:00:00"/>
    <s v="Standard Class"/>
    <x v="174"/>
    <x v="174"/>
    <x v="2"/>
    <s v="United States"/>
    <s v="Alexandria"/>
    <x v="17"/>
    <n v="22304"/>
    <x v="0"/>
    <s v="TEC-PH-10004833"/>
    <x v="2"/>
    <s v="Phones"/>
    <s v="Macally Suction Cup Mount"/>
    <x v="2161"/>
    <n v="13"/>
    <n v="0"/>
    <x v="232"/>
    <x v="0"/>
  </r>
  <r>
    <n v="2584"/>
    <s v="US-2016-155502"/>
    <x v="755"/>
    <d v="2016-01-31T00:00:00"/>
    <s v="Standard Class"/>
    <x v="174"/>
    <x v="174"/>
    <x v="2"/>
    <s v="United States"/>
    <s v="Alexandria"/>
    <x v="17"/>
    <n v="22304"/>
    <x v="0"/>
    <s v="FUR-FU-10001847"/>
    <x v="0"/>
    <s v="Furnishings"/>
    <s v="Eldon Image Series Black Desk Accessories"/>
    <x v="2162"/>
    <n v="3"/>
    <n v="0"/>
    <x v="2327"/>
    <x v="0"/>
  </r>
  <r>
    <n v="2585"/>
    <s v="US-2016-155502"/>
    <x v="755"/>
    <d v="2016-01-31T00:00:00"/>
    <s v="Standard Class"/>
    <x v="174"/>
    <x v="174"/>
    <x v="2"/>
    <s v="United States"/>
    <s v="Alexandria"/>
    <x v="17"/>
    <n v="22304"/>
    <x v="0"/>
    <s v="TEC-PH-10002103"/>
    <x v="2"/>
    <s v="Phones"/>
    <s v="Jabra SPEAK 410"/>
    <x v="2163"/>
    <n v="2"/>
    <n v="0"/>
    <x v="2328"/>
    <x v="0"/>
  </r>
  <r>
    <n v="2586"/>
    <s v="CA-2017-121041"/>
    <x v="502"/>
    <d v="2017-11-10T00:00:00"/>
    <s v="Standard Class"/>
    <x v="294"/>
    <x v="294"/>
    <x v="1"/>
    <s v="United States"/>
    <s v="Haltom City"/>
    <x v="5"/>
    <n v="76117"/>
    <x v="2"/>
    <s v="OFF-EN-10001137"/>
    <x v="1"/>
    <s v="Envelopes"/>
    <s v="#10 Gummed Flap White Envelopes, 100/Box"/>
    <x v="2164"/>
    <n v="2"/>
    <n v="0.2"/>
    <x v="2329"/>
    <x v="0"/>
  </r>
  <r>
    <n v="2587"/>
    <s v="CA-2019-131695"/>
    <x v="160"/>
    <d v="2019-07-06T00:00:00"/>
    <s v="Standard Class"/>
    <x v="267"/>
    <x v="267"/>
    <x v="0"/>
    <s v="United States"/>
    <s v="New York City"/>
    <x v="15"/>
    <n v="10024"/>
    <x v="3"/>
    <s v="OFF-ST-10001476"/>
    <x v="1"/>
    <s v="Storage"/>
    <s v="Steel Personal Filing/Posting Tote"/>
    <x v="2165"/>
    <n v="7"/>
    <n v="0"/>
    <x v="2330"/>
    <x v="0"/>
  </r>
  <r>
    <n v="2588"/>
    <s v="CA-2019-131695"/>
    <x v="160"/>
    <d v="2019-07-06T00:00:00"/>
    <s v="Standard Class"/>
    <x v="267"/>
    <x v="267"/>
    <x v="0"/>
    <s v="United States"/>
    <s v="New York City"/>
    <x v="15"/>
    <n v="10024"/>
    <x v="3"/>
    <s v="FUR-FU-10002045"/>
    <x v="0"/>
    <s v="Furnishings"/>
    <s v="Executive Impressions 14&quot;"/>
    <x v="749"/>
    <n v="1"/>
    <n v="0"/>
    <x v="2331"/>
    <x v="0"/>
  </r>
  <r>
    <n v="2589"/>
    <s v="CA-2018-137729"/>
    <x v="465"/>
    <d v="2018-05-09T00:00:00"/>
    <s v="Standard Class"/>
    <x v="593"/>
    <x v="593"/>
    <x v="2"/>
    <s v="United States"/>
    <s v="Los Angeles"/>
    <x v="1"/>
    <n v="90004"/>
    <x v="1"/>
    <s v="OFF-ST-10001505"/>
    <x v="1"/>
    <s v="Storage"/>
    <s v="Perma STOR-ALL Hanging File Box, 13 1/8&quot;W x 12 1/4&quot;D x 10 1/2&quot;H"/>
    <x v="156"/>
    <n v="1"/>
    <n v="0"/>
    <x v="2332"/>
    <x v="0"/>
  </r>
  <r>
    <n v="2590"/>
    <s v="CA-2018-137729"/>
    <x v="465"/>
    <d v="2018-05-09T00:00:00"/>
    <s v="Standard Class"/>
    <x v="593"/>
    <x v="593"/>
    <x v="2"/>
    <s v="United States"/>
    <s v="Los Angeles"/>
    <x v="1"/>
    <n v="90004"/>
    <x v="1"/>
    <s v="TEC-PH-10001433"/>
    <x v="2"/>
    <s v="Phones"/>
    <s v="Cisco Small Business SPA 502G VoIP phone"/>
    <x v="2166"/>
    <n v="3"/>
    <n v="0.2"/>
    <x v="2333"/>
    <x v="0"/>
  </r>
  <r>
    <n v="2591"/>
    <s v="US-2018-115455"/>
    <x v="162"/>
    <d v="2018-09-14T00:00:00"/>
    <s v="Standard Class"/>
    <x v="339"/>
    <x v="339"/>
    <x v="0"/>
    <s v="United States"/>
    <s v="Wheeling"/>
    <x v="10"/>
    <n v="60090"/>
    <x v="2"/>
    <s v="FUR-FU-10004671"/>
    <x v="0"/>
    <s v="Furnishings"/>
    <s v="Executive Impressions 12&quot; Wall Clock"/>
    <x v="2167"/>
    <n v="2"/>
    <n v="0.6"/>
    <x v="2334"/>
    <x v="0"/>
  </r>
  <r>
    <n v="2592"/>
    <s v="US-2018-115455"/>
    <x v="162"/>
    <d v="2018-09-14T00:00:00"/>
    <s v="Standard Class"/>
    <x v="339"/>
    <x v="339"/>
    <x v="0"/>
    <s v="United States"/>
    <s v="Wheeling"/>
    <x v="10"/>
    <n v="60090"/>
    <x v="2"/>
    <s v="FUR-TA-10003569"/>
    <x v="0"/>
    <s v="Tables"/>
    <s v="Bretford CR8500 Series Meeting Room Furniture"/>
    <x v="2168"/>
    <n v="3"/>
    <n v="0.5"/>
    <x v="2335"/>
    <x v="0"/>
  </r>
  <r>
    <n v="2593"/>
    <s v="CA-2019-128300"/>
    <x v="221"/>
    <d v="2019-11-26T00:00:00"/>
    <s v="Second Class"/>
    <x v="276"/>
    <x v="276"/>
    <x v="1"/>
    <s v="United States"/>
    <s v="Summerville"/>
    <x v="20"/>
    <n v="29483"/>
    <x v="0"/>
    <s v="TEC-PH-10002807"/>
    <x v="2"/>
    <s v="Phones"/>
    <s v="Motorla HX550 Universal Bluetooth Headset"/>
    <x v="2169"/>
    <n v="2"/>
    <n v="0"/>
    <x v="2336"/>
    <x v="0"/>
  </r>
  <r>
    <n v="2594"/>
    <s v="CA-2019-128300"/>
    <x v="221"/>
    <d v="2019-11-26T00:00:00"/>
    <s v="Second Class"/>
    <x v="276"/>
    <x v="276"/>
    <x v="1"/>
    <s v="United States"/>
    <s v="Summerville"/>
    <x v="20"/>
    <n v="29483"/>
    <x v="0"/>
    <s v="OFF-BI-10001597"/>
    <x v="1"/>
    <s v="Binders"/>
    <s v="Wilson Jones Ledger-Size, Piano-Hinge Binder, 2&quot;, Blue"/>
    <x v="2170"/>
    <n v="8"/>
    <n v="0"/>
    <x v="2337"/>
    <x v="0"/>
  </r>
  <r>
    <n v="2595"/>
    <s v="CA-2019-149048"/>
    <x v="726"/>
    <d v="2019-05-17T00:00:00"/>
    <s v="Standard Class"/>
    <x v="312"/>
    <x v="312"/>
    <x v="1"/>
    <s v="United States"/>
    <s v="Columbus"/>
    <x v="14"/>
    <n v="47201"/>
    <x v="2"/>
    <s v="OFF-EN-10003296"/>
    <x v="1"/>
    <s v="Envelopes"/>
    <s v="Tyvek Side-Opening Peel &amp; Seel Expanding Envelopes"/>
    <x v="2171"/>
    <n v="2"/>
    <n v="0"/>
    <x v="2338"/>
    <x v="0"/>
  </r>
  <r>
    <n v="2596"/>
    <s v="CA-2019-149048"/>
    <x v="726"/>
    <d v="2019-05-17T00:00:00"/>
    <s v="Standard Class"/>
    <x v="312"/>
    <x v="312"/>
    <x v="1"/>
    <s v="United States"/>
    <s v="Columbus"/>
    <x v="14"/>
    <n v="47201"/>
    <x v="2"/>
    <s v="OFF-BI-10004632"/>
    <x v="1"/>
    <s v="Binders"/>
    <s v="Ibico Hi-Tech Manual Binding System"/>
    <x v="2172"/>
    <n v="3"/>
    <n v="0"/>
    <x v="2339"/>
    <x v="0"/>
  </r>
  <r>
    <n v="2597"/>
    <s v="CA-2019-149048"/>
    <x v="726"/>
    <d v="2019-05-17T00:00:00"/>
    <s v="Standard Class"/>
    <x v="312"/>
    <x v="312"/>
    <x v="1"/>
    <s v="United States"/>
    <s v="Columbus"/>
    <x v="14"/>
    <n v="47201"/>
    <x v="2"/>
    <s v="TEC-PH-10002310"/>
    <x v="2"/>
    <s v="Phones"/>
    <s v="Plantronics Calisto P620-M USB Wireless Speakerphone System"/>
    <x v="2173"/>
    <n v="3"/>
    <n v="0"/>
    <x v="2340"/>
    <x v="0"/>
  </r>
  <r>
    <n v="2598"/>
    <s v="CA-2019-149048"/>
    <x v="726"/>
    <d v="2019-05-17T00:00:00"/>
    <s v="Standard Class"/>
    <x v="312"/>
    <x v="312"/>
    <x v="1"/>
    <s v="United States"/>
    <s v="Columbus"/>
    <x v="14"/>
    <n v="47201"/>
    <x v="2"/>
    <s v="OFF-ST-10000078"/>
    <x v="1"/>
    <s v="Storage"/>
    <s v="Tennsco 6- and 18-Compartment Lockers"/>
    <x v="2174"/>
    <n v="2"/>
    <n v="0"/>
    <x v="2341"/>
    <x v="0"/>
  </r>
  <r>
    <n v="2599"/>
    <s v="CA-2019-149048"/>
    <x v="726"/>
    <d v="2019-05-17T00:00:00"/>
    <s v="Standard Class"/>
    <x v="312"/>
    <x v="312"/>
    <x v="1"/>
    <s v="United States"/>
    <s v="Columbus"/>
    <x v="14"/>
    <n v="47201"/>
    <x v="2"/>
    <s v="OFF-PA-10001752"/>
    <x v="1"/>
    <s v="Paper"/>
    <s v="Hammermill CopyPlus Copy Paper (20Lb. and 84 Bright)"/>
    <x v="1830"/>
    <n v="3"/>
    <n v="0"/>
    <x v="2342"/>
    <x v="0"/>
  </r>
  <r>
    <n v="2600"/>
    <s v="CA-2019-108553"/>
    <x v="756"/>
    <d v="2019-04-29T00:00:00"/>
    <s v="Standard Class"/>
    <x v="85"/>
    <x v="85"/>
    <x v="0"/>
    <s v="United States"/>
    <s v="New York City"/>
    <x v="15"/>
    <n v="10024"/>
    <x v="3"/>
    <s v="OFF-AP-10000026"/>
    <x v="1"/>
    <s v="Appliances"/>
    <s v="Tripp Lite Isotel 6 Outlet Surge Protector with Fax/Modem Protection"/>
    <x v="2175"/>
    <n v="2"/>
    <n v="0"/>
    <x v="2343"/>
    <x v="0"/>
  </r>
  <r>
    <n v="2601"/>
    <s v="CA-2019-108553"/>
    <x v="756"/>
    <d v="2019-04-29T00:00:00"/>
    <s v="Standard Class"/>
    <x v="85"/>
    <x v="85"/>
    <x v="0"/>
    <s v="United States"/>
    <s v="New York City"/>
    <x v="15"/>
    <n v="10024"/>
    <x v="3"/>
    <s v="OFF-SU-10002573"/>
    <x v="1"/>
    <s v="Supplies"/>
    <s v="Acme 10&quot; Easy Grip Assistive Scissors"/>
    <x v="2176"/>
    <n v="7"/>
    <n v="0"/>
    <x v="2344"/>
    <x v="0"/>
  </r>
  <r>
    <n v="2602"/>
    <s v="CA-2018-165848"/>
    <x v="30"/>
    <d v="2018-06-04T00:00:00"/>
    <s v="Same Day"/>
    <x v="633"/>
    <x v="633"/>
    <x v="0"/>
    <s v="United States"/>
    <s v="New York City"/>
    <x v="15"/>
    <n v="10035"/>
    <x v="3"/>
    <s v="OFF-PA-10000349"/>
    <x v="1"/>
    <s v="Paper"/>
    <s v="Easy-staple paper"/>
    <x v="1830"/>
    <n v="3"/>
    <n v="0"/>
    <x v="1961"/>
    <x v="0"/>
  </r>
  <r>
    <n v="2603"/>
    <s v="CA-2018-165848"/>
    <x v="30"/>
    <d v="2018-06-04T00:00:00"/>
    <s v="Same Day"/>
    <x v="633"/>
    <x v="633"/>
    <x v="0"/>
    <s v="United States"/>
    <s v="New York City"/>
    <x v="15"/>
    <n v="10035"/>
    <x v="3"/>
    <s v="TEC-MA-10003356"/>
    <x v="2"/>
    <s v="Machines"/>
    <s v="Panasonic KX MC6040 Color Laser Multifunction Printer"/>
    <x v="2177"/>
    <n v="3"/>
    <n v="0"/>
    <x v="2345"/>
    <x v="0"/>
  </r>
  <r>
    <n v="2604"/>
    <s v="CA-2018-165848"/>
    <x v="30"/>
    <d v="2018-06-04T00:00:00"/>
    <s v="Same Day"/>
    <x v="633"/>
    <x v="633"/>
    <x v="0"/>
    <s v="United States"/>
    <s v="New York City"/>
    <x v="15"/>
    <n v="10035"/>
    <x v="3"/>
    <s v="FUR-BO-10000362"/>
    <x v="0"/>
    <s v="Bookcases"/>
    <s v="Sauder Inglewood Library Bookcases"/>
    <x v="2178"/>
    <n v="1"/>
    <n v="0.2"/>
    <x v="2346"/>
    <x v="0"/>
  </r>
  <r>
    <n v="2605"/>
    <s v="CA-2018-165848"/>
    <x v="30"/>
    <d v="2018-06-04T00:00:00"/>
    <s v="Same Day"/>
    <x v="633"/>
    <x v="633"/>
    <x v="0"/>
    <s v="United States"/>
    <s v="New York City"/>
    <x v="15"/>
    <n v="10035"/>
    <x v="3"/>
    <s v="FUR-FU-10003878"/>
    <x v="0"/>
    <s v="Furnishings"/>
    <s v="Linden 10&quot; Round Wall Clock, Black"/>
    <x v="2179"/>
    <n v="4"/>
    <n v="0"/>
    <x v="2347"/>
    <x v="0"/>
  </r>
  <r>
    <n v="2606"/>
    <s v="CA-2016-112718"/>
    <x v="757"/>
    <d v="2016-12-21T00:00:00"/>
    <s v="Standard Class"/>
    <x v="634"/>
    <x v="634"/>
    <x v="1"/>
    <s v="United States"/>
    <s v="Jacksonville"/>
    <x v="2"/>
    <n v="32216"/>
    <x v="0"/>
    <s v="OFF-BI-10000591"/>
    <x v="1"/>
    <s v="Binders"/>
    <s v="Avery Binder Labels"/>
    <x v="2180"/>
    <n v="1"/>
    <n v="0.7"/>
    <x v="2348"/>
    <x v="0"/>
  </r>
  <r>
    <n v="2607"/>
    <s v="CA-2018-154053"/>
    <x v="758"/>
    <d v="2018-03-10T00:00:00"/>
    <s v="Standard Class"/>
    <x v="450"/>
    <x v="450"/>
    <x v="2"/>
    <s v="United States"/>
    <s v="San Diego"/>
    <x v="1"/>
    <n v="92024"/>
    <x v="1"/>
    <s v="OFF-AR-10003727"/>
    <x v="1"/>
    <s v="Art"/>
    <s v="Berol Giant Pencil Sharpener"/>
    <x v="2181"/>
    <n v="1"/>
    <n v="0"/>
    <x v="2349"/>
    <x v="0"/>
  </r>
  <r>
    <n v="2608"/>
    <s v="CA-2016-127446"/>
    <x v="641"/>
    <d v="2016-11-30T00:00:00"/>
    <s v="Standard Class"/>
    <x v="565"/>
    <x v="565"/>
    <x v="1"/>
    <s v="United States"/>
    <s v="Arlington"/>
    <x v="5"/>
    <n v="76017"/>
    <x v="2"/>
    <s v="TEC-AC-10001635"/>
    <x v="2"/>
    <s v="Accessories"/>
    <s v="KeyTronic KT400U2 - Keyboard - Black"/>
    <x v="1072"/>
    <n v="3"/>
    <n v="0.2"/>
    <x v="232"/>
    <x v="0"/>
  </r>
  <r>
    <n v="2609"/>
    <s v="CA-2016-127446"/>
    <x v="641"/>
    <d v="2016-11-30T00:00:00"/>
    <s v="Standard Class"/>
    <x v="565"/>
    <x v="565"/>
    <x v="1"/>
    <s v="United States"/>
    <s v="Arlington"/>
    <x v="5"/>
    <n v="76017"/>
    <x v="2"/>
    <s v="OFF-LA-10001317"/>
    <x v="1"/>
    <s v="Labels"/>
    <s v="Avery 520"/>
    <x v="2182"/>
    <n v="1"/>
    <n v="0.2"/>
    <x v="2350"/>
    <x v="0"/>
  </r>
  <r>
    <n v="2610"/>
    <s v="CA-2016-127446"/>
    <x v="641"/>
    <d v="2016-11-30T00:00:00"/>
    <s v="Standard Class"/>
    <x v="565"/>
    <x v="565"/>
    <x v="1"/>
    <s v="United States"/>
    <s v="Arlington"/>
    <x v="5"/>
    <n v="76017"/>
    <x v="2"/>
    <s v="FUR-TA-10000577"/>
    <x v="0"/>
    <s v="Tables"/>
    <s v="Bretford CR4500 Series Slim Rectangular Table"/>
    <x v="2183"/>
    <n v="5"/>
    <n v="0.3"/>
    <x v="2351"/>
    <x v="0"/>
  </r>
  <r>
    <n v="2611"/>
    <s v="CA-2016-127446"/>
    <x v="641"/>
    <d v="2016-11-30T00:00:00"/>
    <s v="Standard Class"/>
    <x v="565"/>
    <x v="565"/>
    <x v="1"/>
    <s v="United States"/>
    <s v="Arlington"/>
    <x v="5"/>
    <n v="76017"/>
    <x v="2"/>
    <s v="OFF-LA-10000248"/>
    <x v="1"/>
    <s v="Labels"/>
    <s v="Avery 52"/>
    <x v="2184"/>
    <n v="2"/>
    <n v="0.2"/>
    <x v="2352"/>
    <x v="0"/>
  </r>
  <r>
    <n v="2612"/>
    <s v="CA-2016-127446"/>
    <x v="641"/>
    <d v="2016-11-30T00:00:00"/>
    <s v="Standard Class"/>
    <x v="565"/>
    <x v="565"/>
    <x v="1"/>
    <s v="United States"/>
    <s v="Arlington"/>
    <x v="5"/>
    <n v="76017"/>
    <x v="2"/>
    <s v="OFF-PA-10000955"/>
    <x v="1"/>
    <s v="Paper"/>
    <s v="Southworth 25% Cotton Granite Paper &amp; Envelopes"/>
    <x v="937"/>
    <n v="3"/>
    <n v="0.2"/>
    <x v="971"/>
    <x v="0"/>
  </r>
  <r>
    <n v="2613"/>
    <s v="CA-2016-127446"/>
    <x v="641"/>
    <d v="2016-11-30T00:00:00"/>
    <s v="Standard Class"/>
    <x v="565"/>
    <x v="565"/>
    <x v="1"/>
    <s v="United States"/>
    <s v="Arlington"/>
    <x v="5"/>
    <n v="76017"/>
    <x v="2"/>
    <s v="FUR-FU-10000221"/>
    <x v="0"/>
    <s v="Furnishings"/>
    <s v="Master Caster Door Stop, Brown"/>
    <x v="861"/>
    <n v="3"/>
    <n v="0.6"/>
    <x v="2353"/>
    <x v="0"/>
  </r>
  <r>
    <n v="2614"/>
    <s v="CA-2018-137204"/>
    <x v="236"/>
    <d v="2018-05-05T00:00:00"/>
    <s v="Standard Class"/>
    <x v="635"/>
    <x v="635"/>
    <x v="1"/>
    <s v="United States"/>
    <s v="Los Angeles"/>
    <x v="1"/>
    <n v="90045"/>
    <x v="1"/>
    <s v="FUR-CH-10002304"/>
    <x v="0"/>
    <s v="Chairs"/>
    <s v="Global Stack Chair without Arms, Black"/>
    <x v="2185"/>
    <n v="2"/>
    <n v="0.2"/>
    <x v="2354"/>
    <x v="0"/>
  </r>
  <r>
    <n v="2615"/>
    <s v="CA-2016-147298"/>
    <x v="759"/>
    <d v="2016-05-03T00:00:00"/>
    <s v="Standard Class"/>
    <x v="636"/>
    <x v="636"/>
    <x v="1"/>
    <s v="United States"/>
    <s v="Los Angeles"/>
    <x v="1"/>
    <n v="90049"/>
    <x v="1"/>
    <s v="FUR-CH-10004886"/>
    <x v="0"/>
    <s v="Chairs"/>
    <s v="Bevis Steel Folding Chairs"/>
    <x v="2186"/>
    <n v="3"/>
    <n v="0.2"/>
    <x v="2355"/>
    <x v="0"/>
  </r>
  <r>
    <n v="2616"/>
    <s v="CA-2016-147298"/>
    <x v="759"/>
    <d v="2016-05-03T00:00:00"/>
    <s v="Standard Class"/>
    <x v="636"/>
    <x v="636"/>
    <x v="1"/>
    <s v="United States"/>
    <s v="Los Angeles"/>
    <x v="1"/>
    <n v="90049"/>
    <x v="1"/>
    <s v="OFF-BI-10001525"/>
    <x v="1"/>
    <s v="Binders"/>
    <s v="Acco Pressboard Covers with Storage Hooks, 14 7/8&quot; x 11&quot;, Executive Red"/>
    <x v="2187"/>
    <n v="6"/>
    <n v="0.2"/>
    <x v="2356"/>
    <x v="0"/>
  </r>
  <r>
    <n v="2617"/>
    <s v="CA-2019-147942"/>
    <x v="719"/>
    <d v="2019-04-05T00:00:00"/>
    <s v="Standard Class"/>
    <x v="333"/>
    <x v="333"/>
    <x v="0"/>
    <s v="United States"/>
    <s v="San Francisco"/>
    <x v="1"/>
    <n v="94110"/>
    <x v="1"/>
    <s v="OFF-LA-10003663"/>
    <x v="1"/>
    <s v="Labels"/>
    <s v="Avery 498"/>
    <x v="399"/>
    <n v="2"/>
    <n v="0"/>
    <x v="2357"/>
    <x v="0"/>
  </r>
  <r>
    <n v="2618"/>
    <s v="CA-2019-147942"/>
    <x v="719"/>
    <d v="2019-04-05T00:00:00"/>
    <s v="Standard Class"/>
    <x v="333"/>
    <x v="333"/>
    <x v="0"/>
    <s v="United States"/>
    <s v="San Francisco"/>
    <x v="1"/>
    <n v="94110"/>
    <x v="1"/>
    <s v="OFF-BI-10001294"/>
    <x v="1"/>
    <s v="Binders"/>
    <s v="Fellowes Binding Cases"/>
    <x v="2188"/>
    <n v="13"/>
    <n v="0.2"/>
    <x v="2358"/>
    <x v="0"/>
  </r>
  <r>
    <n v="2619"/>
    <s v="CA-2019-115931"/>
    <x v="66"/>
    <d v="2019-12-26T00:00:00"/>
    <s v="Standard Class"/>
    <x v="487"/>
    <x v="487"/>
    <x v="1"/>
    <s v="United States"/>
    <s v="Carlsbad"/>
    <x v="27"/>
    <n v="88220"/>
    <x v="1"/>
    <s v="OFF-AR-10000369"/>
    <x v="1"/>
    <s v="Art"/>
    <s v="Design Ebony Sketching Pencil"/>
    <x v="2189"/>
    <n v="3"/>
    <n v="0"/>
    <x v="2359"/>
    <x v="0"/>
  </r>
  <r>
    <n v="2620"/>
    <s v="CA-2019-115931"/>
    <x v="66"/>
    <d v="2019-12-26T00:00:00"/>
    <s v="Standard Class"/>
    <x v="487"/>
    <x v="487"/>
    <x v="1"/>
    <s v="United States"/>
    <s v="Carlsbad"/>
    <x v="27"/>
    <n v="88220"/>
    <x v="1"/>
    <s v="TEC-PH-10001300"/>
    <x v="2"/>
    <s v="Phones"/>
    <s v="iKross Bluetooth Portable Keyboard + Cell Phone Stand Holder + Brush for Apple iPhone 5S 5C 5, 4S 4"/>
    <x v="2190"/>
    <n v="4"/>
    <n v="0.2"/>
    <x v="2360"/>
    <x v="0"/>
  </r>
  <r>
    <n v="2621"/>
    <s v="CA-2019-115931"/>
    <x v="66"/>
    <d v="2019-12-26T00:00:00"/>
    <s v="Standard Class"/>
    <x v="487"/>
    <x v="487"/>
    <x v="1"/>
    <s v="United States"/>
    <s v="Carlsbad"/>
    <x v="27"/>
    <n v="88220"/>
    <x v="1"/>
    <s v="OFF-ST-10000876"/>
    <x v="1"/>
    <s v="Storage"/>
    <s v="Eldon Simplefile Box Office"/>
    <x v="2191"/>
    <n v="3"/>
    <n v="0"/>
    <x v="2361"/>
    <x v="0"/>
  </r>
  <r>
    <n v="2622"/>
    <s v="CA-2019-115931"/>
    <x v="66"/>
    <d v="2019-12-26T00:00:00"/>
    <s v="Standard Class"/>
    <x v="487"/>
    <x v="487"/>
    <x v="1"/>
    <s v="United States"/>
    <s v="Carlsbad"/>
    <x v="27"/>
    <n v="88220"/>
    <x v="1"/>
    <s v="OFF-LA-10001404"/>
    <x v="1"/>
    <s v="Labels"/>
    <s v="Avery 517"/>
    <x v="1782"/>
    <n v="5"/>
    <n v="0"/>
    <x v="1901"/>
    <x v="0"/>
  </r>
  <r>
    <n v="2623"/>
    <s v="CA-2016-164861"/>
    <x v="640"/>
    <d v="2016-12-06T00:00:00"/>
    <s v="Second Class"/>
    <x v="637"/>
    <x v="637"/>
    <x v="1"/>
    <s v="United States"/>
    <s v="Saint Louis"/>
    <x v="25"/>
    <n v="63116"/>
    <x v="2"/>
    <s v="OFF-PA-10001972"/>
    <x v="1"/>
    <s v="Paper"/>
    <s v="Xerox 214"/>
    <x v="243"/>
    <n v="4"/>
    <n v="0"/>
    <x v="245"/>
    <x v="1"/>
  </r>
  <r>
    <n v="2624"/>
    <s v="CA-2019-127180"/>
    <x v="760"/>
    <d v="2019-10-24T00:00:00"/>
    <s v="First Class"/>
    <x v="638"/>
    <x v="638"/>
    <x v="2"/>
    <s v="United States"/>
    <s v="New York City"/>
    <x v="15"/>
    <n v="10024"/>
    <x v="3"/>
    <s v="TEC-CO-10004722"/>
    <x v="2"/>
    <s v="Copiers"/>
    <s v="Canon imageCLASS 2200 Advanced Copier"/>
    <x v="2192"/>
    <n v="4"/>
    <n v="0.2"/>
    <x v="2362"/>
    <x v="0"/>
  </r>
  <r>
    <n v="2625"/>
    <s v="CA-2019-127180"/>
    <x v="760"/>
    <d v="2019-10-24T00:00:00"/>
    <s v="First Class"/>
    <x v="638"/>
    <x v="638"/>
    <x v="2"/>
    <s v="United States"/>
    <s v="New York City"/>
    <x v="15"/>
    <n v="10024"/>
    <x v="3"/>
    <s v="TEC-PH-10001494"/>
    <x v="2"/>
    <s v="Phones"/>
    <s v="Polycom CX600 IP Phone VoIP phone"/>
    <x v="2193"/>
    <n v="8"/>
    <n v="0"/>
    <x v="2363"/>
    <x v="0"/>
  </r>
  <r>
    <n v="2626"/>
    <s v="CA-2019-127180"/>
    <x v="760"/>
    <d v="2019-10-24T00:00:00"/>
    <s v="First Class"/>
    <x v="638"/>
    <x v="638"/>
    <x v="2"/>
    <s v="United States"/>
    <s v="New York City"/>
    <x v="15"/>
    <n v="10024"/>
    <x v="3"/>
    <s v="OFF-EN-10002500"/>
    <x v="1"/>
    <s v="Envelopes"/>
    <s v="Globe Weis Peel &amp; Seel First Class Envelopes"/>
    <x v="1019"/>
    <n v="5"/>
    <n v="0"/>
    <x v="1058"/>
    <x v="0"/>
  </r>
  <r>
    <n v="2627"/>
    <s v="CA-2019-127180"/>
    <x v="760"/>
    <d v="2019-10-24T00:00:00"/>
    <s v="First Class"/>
    <x v="638"/>
    <x v="638"/>
    <x v="2"/>
    <s v="United States"/>
    <s v="New York City"/>
    <x v="15"/>
    <n v="10024"/>
    <x v="3"/>
    <s v="TEC-PH-10003800"/>
    <x v="2"/>
    <s v="Phones"/>
    <s v="i.Sound Portable Power - 8000 mAh"/>
    <x v="2194"/>
    <n v="1"/>
    <n v="0"/>
    <x v="2364"/>
    <x v="0"/>
  </r>
  <r>
    <n v="2628"/>
    <s v="US-2019-165344"/>
    <x v="38"/>
    <d v="2019-11-15T00:00:00"/>
    <s v="First Class"/>
    <x v="115"/>
    <x v="115"/>
    <x v="1"/>
    <s v="United States"/>
    <s v="Springfield"/>
    <x v="24"/>
    <n v="45503"/>
    <x v="3"/>
    <s v="TEC-AC-10002399"/>
    <x v="2"/>
    <s v="Accessories"/>
    <s v="SanDisk Cruzer 32 GB USB Flash Drive"/>
    <x v="2195"/>
    <n v="4"/>
    <n v="0.2"/>
    <x v="2365"/>
    <x v="0"/>
  </r>
  <r>
    <n v="2629"/>
    <s v="US-2019-165344"/>
    <x v="38"/>
    <d v="2019-11-15T00:00:00"/>
    <s v="First Class"/>
    <x v="115"/>
    <x v="115"/>
    <x v="1"/>
    <s v="United States"/>
    <s v="Springfield"/>
    <x v="24"/>
    <n v="45503"/>
    <x v="3"/>
    <s v="TEC-MA-10002210"/>
    <x v="2"/>
    <s v="Machines"/>
    <s v="Epson TM-T88V Direct Thermal Printer - Monochrome - Desktop"/>
    <x v="2196"/>
    <n v="7"/>
    <n v="0.7"/>
    <x v="2366"/>
    <x v="0"/>
  </r>
  <r>
    <n v="2630"/>
    <s v="US-2019-165344"/>
    <x v="38"/>
    <d v="2019-11-15T00:00:00"/>
    <s v="First Class"/>
    <x v="115"/>
    <x v="115"/>
    <x v="1"/>
    <s v="United States"/>
    <s v="Springfield"/>
    <x v="24"/>
    <n v="45503"/>
    <x v="3"/>
    <s v="OFF-BI-10003196"/>
    <x v="1"/>
    <s v="Binders"/>
    <s v="Accohide Poly Flexible Ring Binders"/>
    <x v="2197"/>
    <n v="10"/>
    <n v="0.7"/>
    <x v="2367"/>
    <x v="0"/>
  </r>
  <r>
    <n v="2631"/>
    <s v="CA-2017-168186"/>
    <x v="229"/>
    <d v="2017-09-15T00:00:00"/>
    <s v="Standard Class"/>
    <x v="492"/>
    <x v="492"/>
    <x v="0"/>
    <s v="United States"/>
    <s v="Tulsa"/>
    <x v="26"/>
    <n v="74133"/>
    <x v="2"/>
    <s v="OFF-PA-10000477"/>
    <x v="1"/>
    <s v="Paper"/>
    <s v="Xerox 1952"/>
    <x v="1830"/>
    <n v="3"/>
    <n v="0"/>
    <x v="1961"/>
    <x v="0"/>
  </r>
  <r>
    <n v="2632"/>
    <s v="US-2019-110604"/>
    <x v="356"/>
    <d v="2019-05-20T00:00:00"/>
    <s v="Standard Class"/>
    <x v="639"/>
    <x v="639"/>
    <x v="0"/>
    <s v="United States"/>
    <s v="Seattle"/>
    <x v="4"/>
    <n v="98103"/>
    <x v="1"/>
    <s v="FUR-FU-10000076"/>
    <x v="0"/>
    <s v="Furnishings"/>
    <s v="24-Hour Round Wall Clock"/>
    <x v="792"/>
    <n v="2"/>
    <n v="0"/>
    <x v="2368"/>
    <x v="0"/>
  </r>
  <r>
    <n v="2633"/>
    <s v="US-2019-110604"/>
    <x v="356"/>
    <d v="2019-05-20T00:00:00"/>
    <s v="Standard Class"/>
    <x v="639"/>
    <x v="639"/>
    <x v="0"/>
    <s v="United States"/>
    <s v="Seattle"/>
    <x v="4"/>
    <n v="98103"/>
    <x v="1"/>
    <s v="FUR-CH-10002017"/>
    <x v="0"/>
    <s v="Chairs"/>
    <s v="SAFCO Optional Arm Kit for Workspace Cribbage Stacking Chair"/>
    <x v="2198"/>
    <n v="2"/>
    <n v="0.2"/>
    <x v="2369"/>
    <x v="0"/>
  </r>
  <r>
    <n v="2634"/>
    <s v="US-2019-110604"/>
    <x v="356"/>
    <d v="2019-05-20T00:00:00"/>
    <s v="Standard Class"/>
    <x v="639"/>
    <x v="639"/>
    <x v="0"/>
    <s v="United States"/>
    <s v="Seattle"/>
    <x v="4"/>
    <n v="98103"/>
    <x v="1"/>
    <s v="FUR-CH-10004287"/>
    <x v="0"/>
    <s v="Chairs"/>
    <s v="SAFCO Arco Folding Chair"/>
    <x v="2199"/>
    <n v="1"/>
    <n v="0.2"/>
    <x v="2370"/>
    <x v="0"/>
  </r>
  <r>
    <n v="2635"/>
    <s v="CA-2017-116750"/>
    <x v="761"/>
    <d v="2017-07-10T00:00:00"/>
    <s v="Second Class"/>
    <x v="541"/>
    <x v="541"/>
    <x v="1"/>
    <s v="United States"/>
    <s v="Fayetteville"/>
    <x v="3"/>
    <n v="28314"/>
    <x v="0"/>
    <s v="FUR-FU-10003829"/>
    <x v="0"/>
    <s v="Furnishings"/>
    <s v="Stackable Trays"/>
    <x v="1268"/>
    <n v="2"/>
    <n v="0.2"/>
    <x v="2371"/>
    <x v="0"/>
  </r>
  <r>
    <n v="2636"/>
    <s v="CA-2017-116750"/>
    <x v="761"/>
    <d v="2017-07-10T00:00:00"/>
    <s v="Second Class"/>
    <x v="541"/>
    <x v="541"/>
    <x v="1"/>
    <s v="United States"/>
    <s v="Fayetteville"/>
    <x v="3"/>
    <n v="28314"/>
    <x v="0"/>
    <s v="OFF-BI-10004728"/>
    <x v="1"/>
    <s v="Binders"/>
    <s v="Wilson Jones Turn Tabs Binder Tool for Ring Binders"/>
    <x v="2200"/>
    <n v="5"/>
    <n v="0.7"/>
    <x v="2372"/>
    <x v="0"/>
  </r>
  <r>
    <n v="2637"/>
    <s v="CA-2017-162369"/>
    <x v="762"/>
    <d v="2017-08-19T00:00:00"/>
    <s v="Standard Class"/>
    <x v="640"/>
    <x v="640"/>
    <x v="1"/>
    <s v="United States"/>
    <s v="Los Angeles"/>
    <x v="1"/>
    <n v="90045"/>
    <x v="1"/>
    <s v="OFF-ST-10000046"/>
    <x v="1"/>
    <s v="Storage"/>
    <s v="Fellowes Super Stor/Drawer Files"/>
    <x v="2144"/>
    <n v="2"/>
    <n v="0"/>
    <x v="2310"/>
    <x v="0"/>
  </r>
  <r>
    <n v="2638"/>
    <s v="CA-2019-108441"/>
    <x v="492"/>
    <d v="2019-06-18T00:00:00"/>
    <s v="Standard Class"/>
    <x v="641"/>
    <x v="641"/>
    <x v="0"/>
    <s v="United States"/>
    <s v="New York City"/>
    <x v="15"/>
    <n v="10035"/>
    <x v="3"/>
    <s v="OFF-PA-10000697"/>
    <x v="1"/>
    <s v="Paper"/>
    <s v="TOPS Voice Message Log Book, Flash Format"/>
    <x v="2201"/>
    <n v="4"/>
    <n v="0"/>
    <x v="2373"/>
    <x v="0"/>
  </r>
  <r>
    <n v="2639"/>
    <s v="CA-2019-108441"/>
    <x v="492"/>
    <d v="2019-06-18T00:00:00"/>
    <s v="Standard Class"/>
    <x v="641"/>
    <x v="641"/>
    <x v="0"/>
    <s v="United States"/>
    <s v="New York City"/>
    <x v="15"/>
    <n v="10035"/>
    <x v="3"/>
    <s v="OFF-BI-10000848"/>
    <x v="1"/>
    <s v="Binders"/>
    <s v="Angle-D Ring Binders"/>
    <x v="535"/>
    <n v="3"/>
    <n v="0.2"/>
    <x v="729"/>
    <x v="0"/>
  </r>
  <r>
    <n v="2640"/>
    <s v="CA-2019-108441"/>
    <x v="492"/>
    <d v="2019-06-18T00:00:00"/>
    <s v="Standard Class"/>
    <x v="641"/>
    <x v="641"/>
    <x v="0"/>
    <s v="United States"/>
    <s v="New York City"/>
    <x v="15"/>
    <n v="10035"/>
    <x v="3"/>
    <s v="OFF-AR-10004691"/>
    <x v="1"/>
    <s v="Art"/>
    <s v="Boston 1730 StandUp Electric Pencil Sharpener"/>
    <x v="2202"/>
    <n v="3"/>
    <n v="0"/>
    <x v="2374"/>
    <x v="0"/>
  </r>
  <r>
    <n v="2641"/>
    <s v="CA-2019-108441"/>
    <x v="492"/>
    <d v="2019-06-18T00:00:00"/>
    <s v="Standard Class"/>
    <x v="641"/>
    <x v="641"/>
    <x v="0"/>
    <s v="United States"/>
    <s v="New York City"/>
    <x v="15"/>
    <n v="10035"/>
    <x v="3"/>
    <s v="FUR-CH-10000595"/>
    <x v="0"/>
    <s v="Chairs"/>
    <s v="Safco Contoured Stacking Chairs"/>
    <x v="2203"/>
    <n v="4"/>
    <n v="0.1"/>
    <x v="2375"/>
    <x v="0"/>
  </r>
  <r>
    <n v="2642"/>
    <s v="CA-2017-169740"/>
    <x v="763"/>
    <d v="2017-02-25T00:00:00"/>
    <s v="Standard Class"/>
    <x v="215"/>
    <x v="215"/>
    <x v="0"/>
    <s v="United States"/>
    <s v="Hot Springs"/>
    <x v="36"/>
    <n v="71901"/>
    <x v="0"/>
    <s v="TEC-AC-10000927"/>
    <x v="2"/>
    <s v="Accessories"/>
    <s v="Anker Ultrathin Bluetooth Wireless Keyboard Aluminum Cover with Stand"/>
    <x v="809"/>
    <n v="1"/>
    <n v="0"/>
    <x v="2376"/>
    <x v="0"/>
  </r>
  <r>
    <n v="2643"/>
    <s v="CA-2018-124051"/>
    <x v="723"/>
    <d v="2018-12-30T00:00:00"/>
    <s v="First Class"/>
    <x v="567"/>
    <x v="567"/>
    <x v="0"/>
    <s v="United States"/>
    <s v="Aurora"/>
    <x v="10"/>
    <n v="60505"/>
    <x v="2"/>
    <s v="OFF-PA-10001289"/>
    <x v="1"/>
    <s v="Paper"/>
    <s v="White Computer Printout Paper by Universal"/>
    <x v="781"/>
    <n v="6"/>
    <n v="0.2"/>
    <x v="2377"/>
    <x v="0"/>
  </r>
  <r>
    <n v="2644"/>
    <s v="CA-2018-149111"/>
    <x v="764"/>
    <d v="2018-04-21T00:00:00"/>
    <s v="Second Class"/>
    <x v="408"/>
    <x v="408"/>
    <x v="2"/>
    <s v="United States"/>
    <s v="Raleigh"/>
    <x v="3"/>
    <n v="27604"/>
    <x v="0"/>
    <s v="TEC-PH-10003092"/>
    <x v="2"/>
    <s v="Phones"/>
    <s v="Motorola L804"/>
    <x v="2204"/>
    <n v="1"/>
    <n v="0.2"/>
    <x v="2378"/>
    <x v="0"/>
  </r>
  <r>
    <n v="2645"/>
    <s v="CA-2018-149111"/>
    <x v="764"/>
    <d v="2018-04-21T00:00:00"/>
    <s v="Second Class"/>
    <x v="408"/>
    <x v="408"/>
    <x v="2"/>
    <s v="United States"/>
    <s v="Raleigh"/>
    <x v="3"/>
    <n v="27604"/>
    <x v="0"/>
    <s v="FUR-FU-10000206"/>
    <x v="0"/>
    <s v="Furnishings"/>
    <s v="GE General Purpose, Extra Long Life, Showcase &amp; Floodlight Incandescent Bulbs"/>
    <x v="2205"/>
    <n v="8"/>
    <n v="0.2"/>
    <x v="2379"/>
    <x v="0"/>
  </r>
  <r>
    <n v="2646"/>
    <s v="CA-2016-131002"/>
    <x v="557"/>
    <d v="2016-09-12T00:00:00"/>
    <s v="Second Class"/>
    <x v="483"/>
    <x v="483"/>
    <x v="0"/>
    <s v="United States"/>
    <s v="Tulsa"/>
    <x v="26"/>
    <n v="74133"/>
    <x v="2"/>
    <s v="FUR-FU-10004270"/>
    <x v="0"/>
    <s v="Furnishings"/>
    <s v="Executive Impressions 13&quot; Clairmont Wall Clock"/>
    <x v="2206"/>
    <n v="3"/>
    <n v="0"/>
    <x v="2380"/>
    <x v="0"/>
  </r>
  <r>
    <n v="2647"/>
    <s v="CA-2016-131002"/>
    <x v="557"/>
    <d v="2016-09-12T00:00:00"/>
    <s v="Second Class"/>
    <x v="483"/>
    <x v="483"/>
    <x v="0"/>
    <s v="United States"/>
    <s v="Tulsa"/>
    <x v="26"/>
    <n v="74133"/>
    <x v="2"/>
    <s v="OFF-BI-10000948"/>
    <x v="1"/>
    <s v="Binders"/>
    <s v="GBC Laser Imprintable Binding System Covers, Desert Sand"/>
    <x v="2207"/>
    <n v="3"/>
    <n v="0"/>
    <x v="2381"/>
    <x v="0"/>
  </r>
  <r>
    <n v="2648"/>
    <s v="CA-2016-131002"/>
    <x v="557"/>
    <d v="2016-09-12T00:00:00"/>
    <s v="Second Class"/>
    <x v="483"/>
    <x v="483"/>
    <x v="0"/>
    <s v="United States"/>
    <s v="Tulsa"/>
    <x v="26"/>
    <n v="74133"/>
    <x v="2"/>
    <s v="OFF-PA-10000223"/>
    <x v="1"/>
    <s v="Paper"/>
    <s v="Xerox 2000"/>
    <x v="91"/>
    <n v="2"/>
    <n v="0"/>
    <x v="91"/>
    <x v="0"/>
  </r>
  <r>
    <n v="2649"/>
    <s v="CA-2016-131002"/>
    <x v="557"/>
    <d v="2016-09-12T00:00:00"/>
    <s v="Second Class"/>
    <x v="483"/>
    <x v="483"/>
    <x v="0"/>
    <s v="United States"/>
    <s v="Tulsa"/>
    <x v="26"/>
    <n v="74133"/>
    <x v="2"/>
    <s v="FUR-FU-10004665"/>
    <x v="0"/>
    <s v="Furnishings"/>
    <s v="3M Polarizing Task Lamp with Clamp Arm, Light Gray"/>
    <x v="2137"/>
    <n v="6"/>
    <n v="0"/>
    <x v="2302"/>
    <x v="0"/>
  </r>
  <r>
    <n v="2650"/>
    <s v="CA-2016-131002"/>
    <x v="557"/>
    <d v="2016-09-12T00:00:00"/>
    <s v="Second Class"/>
    <x v="483"/>
    <x v="483"/>
    <x v="0"/>
    <s v="United States"/>
    <s v="Tulsa"/>
    <x v="26"/>
    <n v="74133"/>
    <x v="2"/>
    <s v="TEC-PH-10000215"/>
    <x v="2"/>
    <s v="Phones"/>
    <s v="Plantronics Cordless Phone Headset with In-line Volume - M214C"/>
    <x v="1245"/>
    <n v="3"/>
    <n v="0"/>
    <x v="1293"/>
    <x v="0"/>
  </r>
  <r>
    <n v="2651"/>
    <s v="US-2018-146794"/>
    <x v="182"/>
    <d v="2018-10-01T00:00:00"/>
    <s v="Standard Class"/>
    <x v="64"/>
    <x v="64"/>
    <x v="1"/>
    <s v="United States"/>
    <s v="Hesperia"/>
    <x v="1"/>
    <n v="92345"/>
    <x v="1"/>
    <s v="FUR-BO-10004467"/>
    <x v="0"/>
    <s v="Bookcases"/>
    <s v="Bestar Classic Bookcase"/>
    <x v="2208"/>
    <n v="5"/>
    <n v="0.15"/>
    <x v="2382"/>
    <x v="0"/>
  </r>
  <r>
    <n v="2652"/>
    <s v="CA-2019-112515"/>
    <x v="697"/>
    <d v="2019-09-21T00:00:00"/>
    <s v="Second Class"/>
    <x v="127"/>
    <x v="127"/>
    <x v="1"/>
    <s v="United States"/>
    <s v="Provo"/>
    <x v="7"/>
    <n v="84604"/>
    <x v="1"/>
    <s v="OFF-BI-10000829"/>
    <x v="1"/>
    <s v="Binders"/>
    <s v="Avery Non-Stick Binders"/>
    <x v="2209"/>
    <n v="3"/>
    <n v="0.2"/>
    <x v="2383"/>
    <x v="0"/>
  </r>
  <r>
    <n v="2653"/>
    <s v="CA-2019-112515"/>
    <x v="697"/>
    <d v="2019-09-21T00:00:00"/>
    <s v="Second Class"/>
    <x v="127"/>
    <x v="127"/>
    <x v="1"/>
    <s v="United States"/>
    <s v="Provo"/>
    <x v="7"/>
    <n v="84604"/>
    <x v="1"/>
    <s v="OFF-BI-10003712"/>
    <x v="1"/>
    <s v="Binders"/>
    <s v="Acco Pressboard Covers with Storage Hooks, 14 7/8&quot; x 11&quot;, Light Blue"/>
    <x v="696"/>
    <n v="3"/>
    <n v="0.2"/>
    <x v="710"/>
    <x v="0"/>
  </r>
  <r>
    <n v="2654"/>
    <s v="CA-2019-112515"/>
    <x v="697"/>
    <d v="2019-09-21T00:00:00"/>
    <s v="Second Class"/>
    <x v="127"/>
    <x v="127"/>
    <x v="1"/>
    <s v="United States"/>
    <s v="Provo"/>
    <x v="7"/>
    <n v="84604"/>
    <x v="1"/>
    <s v="OFF-PA-10000062"/>
    <x v="1"/>
    <s v="Paper"/>
    <s v="Green Bar Computer Printout Paper"/>
    <x v="2210"/>
    <n v="3"/>
    <n v="0"/>
    <x v="2384"/>
    <x v="0"/>
  </r>
  <r>
    <n v="2655"/>
    <s v="CA-2019-112515"/>
    <x v="697"/>
    <d v="2019-09-21T00:00:00"/>
    <s v="Second Class"/>
    <x v="127"/>
    <x v="127"/>
    <x v="1"/>
    <s v="United States"/>
    <s v="Provo"/>
    <x v="7"/>
    <n v="84604"/>
    <x v="1"/>
    <s v="FUR-BO-10003404"/>
    <x v="0"/>
    <s v="Bookcases"/>
    <s v="Global Adaptabilites Bookcase, Cherry/Storm Gray Finish"/>
    <x v="2211"/>
    <n v="3"/>
    <n v="0"/>
    <x v="2385"/>
    <x v="0"/>
  </r>
  <r>
    <n v="2656"/>
    <s v="CA-2019-112515"/>
    <x v="697"/>
    <d v="2019-09-21T00:00:00"/>
    <s v="Second Class"/>
    <x v="127"/>
    <x v="127"/>
    <x v="1"/>
    <s v="United States"/>
    <s v="Provo"/>
    <x v="7"/>
    <n v="84604"/>
    <x v="1"/>
    <s v="OFF-BI-10004233"/>
    <x v="1"/>
    <s v="Binders"/>
    <s v="GBC Pre-Punched Binding Paper, Plastic, White, 8-1/2&quot; x 11&quot;"/>
    <x v="2212"/>
    <n v="2"/>
    <n v="0.2"/>
    <x v="2386"/>
    <x v="0"/>
  </r>
  <r>
    <n v="2657"/>
    <s v="CA-2019-112515"/>
    <x v="697"/>
    <d v="2019-09-21T00:00:00"/>
    <s v="Second Class"/>
    <x v="127"/>
    <x v="127"/>
    <x v="1"/>
    <s v="United States"/>
    <s v="Provo"/>
    <x v="7"/>
    <n v="84604"/>
    <x v="1"/>
    <s v="OFF-ST-10001272"/>
    <x v="1"/>
    <s v="Storage"/>
    <s v="Mini 13-1/2 Capacity Data Binder Rack, Pearl"/>
    <x v="2213"/>
    <n v="2"/>
    <n v="0"/>
    <x v="2387"/>
    <x v="0"/>
  </r>
  <r>
    <n v="2658"/>
    <s v="CA-2019-112515"/>
    <x v="697"/>
    <d v="2019-09-21T00:00:00"/>
    <s v="Second Class"/>
    <x v="127"/>
    <x v="127"/>
    <x v="1"/>
    <s v="United States"/>
    <s v="Provo"/>
    <x v="7"/>
    <n v="84604"/>
    <x v="1"/>
    <s v="OFF-LA-10001175"/>
    <x v="1"/>
    <s v="Labels"/>
    <s v="Avery 514"/>
    <x v="936"/>
    <n v="5"/>
    <n v="0"/>
    <x v="970"/>
    <x v="0"/>
  </r>
  <r>
    <n v="2659"/>
    <s v="CA-2018-150343"/>
    <x v="765"/>
    <d v="2018-08-20T00:00:00"/>
    <s v="Standard Class"/>
    <x v="7"/>
    <x v="7"/>
    <x v="0"/>
    <s v="United States"/>
    <s v="San Francisco"/>
    <x v="1"/>
    <n v="94110"/>
    <x v="1"/>
    <s v="OFF-EN-10004030"/>
    <x v="1"/>
    <s v="Envelopes"/>
    <s v="Convenience Packs of Business Envelopes"/>
    <x v="139"/>
    <n v="3"/>
    <n v="0"/>
    <x v="141"/>
    <x v="0"/>
  </r>
  <r>
    <n v="2660"/>
    <s v="CA-2017-135538"/>
    <x v="100"/>
    <d v="2017-12-28T00:00:00"/>
    <s v="Standard Class"/>
    <x v="403"/>
    <x v="403"/>
    <x v="1"/>
    <s v="United States"/>
    <s v="Gilbert"/>
    <x v="16"/>
    <n v="85234"/>
    <x v="1"/>
    <s v="FUR-CH-10004287"/>
    <x v="0"/>
    <s v="Chairs"/>
    <s v="SAFCO Arco Folding Chair"/>
    <x v="2214"/>
    <n v="4"/>
    <n v="0.2"/>
    <x v="2388"/>
    <x v="0"/>
  </r>
  <r>
    <n v="2661"/>
    <s v="CA-2019-123372"/>
    <x v="354"/>
    <d v="2019-12-02T00:00:00"/>
    <s v="Standard Class"/>
    <x v="375"/>
    <x v="375"/>
    <x v="1"/>
    <s v="United States"/>
    <s v="New York City"/>
    <x v="15"/>
    <n v="10035"/>
    <x v="3"/>
    <s v="TEC-PH-10002834"/>
    <x v="2"/>
    <s v="Phones"/>
    <s v="Google Nexus 5"/>
    <x v="2215"/>
    <n v="11"/>
    <n v="0"/>
    <x v="2389"/>
    <x v="0"/>
  </r>
  <r>
    <n v="2662"/>
    <s v="CA-2019-123372"/>
    <x v="354"/>
    <d v="2019-12-02T00:00:00"/>
    <s v="Standard Class"/>
    <x v="375"/>
    <x v="375"/>
    <x v="1"/>
    <s v="United States"/>
    <s v="New York City"/>
    <x v="15"/>
    <n v="10035"/>
    <x v="3"/>
    <s v="OFF-EN-10003055"/>
    <x v="1"/>
    <s v="Envelopes"/>
    <s v="Blue String-Tie &amp; Button Interoffice Envelopes, 10 x 13"/>
    <x v="1105"/>
    <n v="2"/>
    <n v="0"/>
    <x v="1147"/>
    <x v="0"/>
  </r>
  <r>
    <n v="2663"/>
    <s v="CA-2019-159604"/>
    <x v="349"/>
    <d v="2019-04-15T00:00:00"/>
    <s v="First Class"/>
    <x v="642"/>
    <x v="642"/>
    <x v="2"/>
    <s v="United States"/>
    <s v="Springfield"/>
    <x v="25"/>
    <n v="65807"/>
    <x v="2"/>
    <s v="OFF-BI-10003460"/>
    <x v="1"/>
    <s v="Binders"/>
    <s v="Acco 3-Hole Punch"/>
    <x v="2216"/>
    <n v="2"/>
    <n v="0"/>
    <x v="2390"/>
    <x v="0"/>
  </r>
  <r>
    <n v="2664"/>
    <s v="CA-2018-164784"/>
    <x v="766"/>
    <d v="2018-05-04T00:00:00"/>
    <s v="First Class"/>
    <x v="520"/>
    <x v="520"/>
    <x v="0"/>
    <s v="United States"/>
    <s v="Memphis"/>
    <x v="18"/>
    <n v="38109"/>
    <x v="0"/>
    <s v="OFF-LA-10001569"/>
    <x v="1"/>
    <s v="Labels"/>
    <s v="Avery 499"/>
    <x v="2217"/>
    <n v="1"/>
    <n v="0.2"/>
    <x v="2391"/>
    <x v="0"/>
  </r>
  <r>
    <n v="2665"/>
    <s v="CA-2018-164784"/>
    <x v="766"/>
    <d v="2018-05-04T00:00:00"/>
    <s v="First Class"/>
    <x v="520"/>
    <x v="520"/>
    <x v="0"/>
    <s v="United States"/>
    <s v="Memphis"/>
    <x v="18"/>
    <n v="38109"/>
    <x v="0"/>
    <s v="FUR-TA-10004534"/>
    <x v="0"/>
    <s v="Tables"/>
    <s v="Bevis 44 x 96 Conference Tables"/>
    <x v="2218"/>
    <n v="3"/>
    <n v="0.4"/>
    <x v="2392"/>
    <x v="0"/>
  </r>
  <r>
    <n v="2666"/>
    <s v="CA-2018-164784"/>
    <x v="766"/>
    <d v="2018-05-04T00:00:00"/>
    <s v="First Class"/>
    <x v="520"/>
    <x v="520"/>
    <x v="0"/>
    <s v="United States"/>
    <s v="Memphis"/>
    <x v="18"/>
    <n v="38109"/>
    <x v="0"/>
    <s v="OFF-BI-10002954"/>
    <x v="1"/>
    <s v="Binders"/>
    <s v="Newell 3-Hole Punched Plastic Slotted Magazine Holders for Binders"/>
    <x v="2219"/>
    <n v="2"/>
    <n v="0.7"/>
    <x v="2393"/>
    <x v="0"/>
  </r>
  <r>
    <n v="2667"/>
    <s v="CA-2018-111794"/>
    <x v="393"/>
    <d v="2018-10-01T00:00:00"/>
    <s v="Same Day"/>
    <x v="643"/>
    <x v="643"/>
    <x v="0"/>
    <s v="United States"/>
    <s v="Amarillo"/>
    <x v="5"/>
    <n v="79109"/>
    <x v="2"/>
    <s v="TEC-AC-10003832"/>
    <x v="2"/>
    <s v="Accessories"/>
    <s v="Imation 16GB Mini TravelDrive USB 2.0 Flash Drive"/>
    <x v="2220"/>
    <n v="3"/>
    <n v="0.2"/>
    <x v="2394"/>
    <x v="0"/>
  </r>
  <r>
    <n v="2668"/>
    <s v="CA-2018-111794"/>
    <x v="393"/>
    <d v="2018-10-01T00:00:00"/>
    <s v="Same Day"/>
    <x v="643"/>
    <x v="643"/>
    <x v="0"/>
    <s v="United States"/>
    <s v="Amarillo"/>
    <x v="5"/>
    <n v="79109"/>
    <x v="2"/>
    <s v="OFF-PA-10000474"/>
    <x v="1"/>
    <s v="Paper"/>
    <s v="Easy-staple paper"/>
    <x v="2221"/>
    <n v="1"/>
    <n v="0.2"/>
    <x v="2395"/>
    <x v="0"/>
  </r>
  <r>
    <n v="2669"/>
    <s v="US-2017-139759"/>
    <x v="767"/>
    <d v="2017-08-30T00:00:00"/>
    <s v="Standard Class"/>
    <x v="644"/>
    <x v="644"/>
    <x v="2"/>
    <s v="United States"/>
    <s v="Los Angeles"/>
    <x v="1"/>
    <n v="90045"/>
    <x v="1"/>
    <s v="FUR-CH-10002774"/>
    <x v="0"/>
    <s v="Chairs"/>
    <s v="Global Deluxe Stacking Chair, Gray"/>
    <x v="1597"/>
    <n v="1"/>
    <n v="0.2"/>
    <x v="2396"/>
    <x v="0"/>
  </r>
  <r>
    <n v="2670"/>
    <s v="US-2017-139759"/>
    <x v="767"/>
    <d v="2017-08-30T00:00:00"/>
    <s v="Standard Class"/>
    <x v="644"/>
    <x v="644"/>
    <x v="2"/>
    <s v="United States"/>
    <s v="Los Angeles"/>
    <x v="1"/>
    <n v="90045"/>
    <x v="1"/>
    <s v="OFF-AP-10002765"/>
    <x v="1"/>
    <s v="Appliances"/>
    <s v="Fellowes Advanced Computer Series Surge Protectors"/>
    <x v="2222"/>
    <n v="4"/>
    <n v="0"/>
    <x v="2397"/>
    <x v="0"/>
  </r>
  <r>
    <n v="2671"/>
    <s v="CA-2016-126403"/>
    <x v="340"/>
    <d v="2016-09-12T00:00:00"/>
    <s v="Second Class"/>
    <x v="645"/>
    <x v="645"/>
    <x v="1"/>
    <s v="United States"/>
    <s v="Lowell"/>
    <x v="31"/>
    <n v="1852"/>
    <x v="3"/>
    <s v="OFF-PA-10001144"/>
    <x v="1"/>
    <s v="Paper"/>
    <s v="Xerox 1913"/>
    <x v="1696"/>
    <n v="3"/>
    <n v="0"/>
    <x v="1797"/>
    <x v="1"/>
  </r>
  <r>
    <n v="2672"/>
    <s v="CA-2016-126403"/>
    <x v="340"/>
    <d v="2016-09-12T00:00:00"/>
    <s v="Second Class"/>
    <x v="645"/>
    <x v="645"/>
    <x v="1"/>
    <s v="United States"/>
    <s v="Lowell"/>
    <x v="31"/>
    <n v="1852"/>
    <x v="3"/>
    <s v="FUR-CH-10003761"/>
    <x v="0"/>
    <s v="Chairs"/>
    <s v="Global Italian Leather Office Chair"/>
    <x v="2223"/>
    <n v="6"/>
    <n v="0"/>
    <x v="2398"/>
    <x v="1"/>
  </r>
  <r>
    <n v="2673"/>
    <s v="CA-2016-126403"/>
    <x v="340"/>
    <d v="2016-09-12T00:00:00"/>
    <s v="Second Class"/>
    <x v="645"/>
    <x v="645"/>
    <x v="1"/>
    <s v="United States"/>
    <s v="Lowell"/>
    <x v="31"/>
    <n v="1852"/>
    <x v="3"/>
    <s v="OFF-PA-10004665"/>
    <x v="1"/>
    <s v="Paper"/>
    <s v="Advantus Motivational Note Cards"/>
    <x v="2224"/>
    <n v="2"/>
    <n v="0"/>
    <x v="2399"/>
    <x v="1"/>
  </r>
  <r>
    <n v="2674"/>
    <s v="CA-2016-126403"/>
    <x v="340"/>
    <d v="2016-09-12T00:00:00"/>
    <s v="Second Class"/>
    <x v="645"/>
    <x v="645"/>
    <x v="1"/>
    <s v="United States"/>
    <s v="Lowell"/>
    <x v="31"/>
    <n v="1852"/>
    <x v="3"/>
    <s v="OFF-ST-10000078"/>
    <x v="1"/>
    <s v="Storage"/>
    <s v="Tennsco 6- and 18-Compartment Lockers"/>
    <x v="2225"/>
    <n v="5"/>
    <n v="0"/>
    <x v="2400"/>
    <x v="1"/>
  </r>
  <r>
    <n v="2675"/>
    <s v="CA-2019-136875"/>
    <x v="734"/>
    <d v="2019-12-03T00:00:00"/>
    <s v="Same Day"/>
    <x v="646"/>
    <x v="646"/>
    <x v="0"/>
    <s v="United States"/>
    <s v="San Diego"/>
    <x v="1"/>
    <n v="92024"/>
    <x v="1"/>
    <s v="OFF-PA-10000357"/>
    <x v="1"/>
    <s v="Paper"/>
    <s v="Xerox 1888"/>
    <x v="1696"/>
    <n v="3"/>
    <n v="0"/>
    <x v="1797"/>
    <x v="0"/>
  </r>
  <r>
    <n v="2676"/>
    <s v="CA-2019-132185"/>
    <x v="344"/>
    <d v="2019-12-02T00:00:00"/>
    <s v="Standard Class"/>
    <x v="140"/>
    <x v="140"/>
    <x v="0"/>
    <s v="United States"/>
    <s v="Asheville"/>
    <x v="3"/>
    <n v="28806"/>
    <x v="0"/>
    <s v="OFF-AR-10000422"/>
    <x v="1"/>
    <s v="Art"/>
    <s v="Pencil and Crayon Sharpener"/>
    <x v="2216"/>
    <n v="5"/>
    <n v="0.2"/>
    <x v="2401"/>
    <x v="0"/>
  </r>
  <r>
    <n v="2677"/>
    <s v="CA-2019-132185"/>
    <x v="344"/>
    <d v="2019-12-02T00:00:00"/>
    <s v="Standard Class"/>
    <x v="140"/>
    <x v="140"/>
    <x v="0"/>
    <s v="United States"/>
    <s v="Asheville"/>
    <x v="3"/>
    <n v="28806"/>
    <x v="0"/>
    <s v="OFF-AP-10001205"/>
    <x v="1"/>
    <s v="Appliances"/>
    <s v="Belkin 5 Outlet SurgeMaster Power Centers"/>
    <x v="2226"/>
    <n v="1"/>
    <n v="0.2"/>
    <x v="2402"/>
    <x v="0"/>
  </r>
  <r>
    <n v="2678"/>
    <s v="US-2016-160780"/>
    <x v="261"/>
    <d v="2016-06-21T00:00:00"/>
    <s v="Same Day"/>
    <x v="647"/>
    <x v="647"/>
    <x v="0"/>
    <s v="United States"/>
    <s v="Pueblo"/>
    <x v="22"/>
    <n v="81001"/>
    <x v="1"/>
    <s v="OFF-BI-10001116"/>
    <x v="1"/>
    <s v="Binders"/>
    <s v="Wilson Jones 1&quot; Hanging DublLock Ring Binders"/>
    <x v="2227"/>
    <n v="7"/>
    <n v="0.7"/>
    <x v="2403"/>
    <x v="0"/>
  </r>
  <r>
    <n v="2679"/>
    <s v="US-2016-160780"/>
    <x v="261"/>
    <d v="2016-06-21T00:00:00"/>
    <s v="Same Day"/>
    <x v="647"/>
    <x v="647"/>
    <x v="0"/>
    <s v="United States"/>
    <s v="Pueblo"/>
    <x v="22"/>
    <n v="81001"/>
    <x v="1"/>
    <s v="OFF-BI-10002931"/>
    <x v="1"/>
    <s v="Binders"/>
    <s v="Avery Trapezoid Extra Heavy Duty 4&quot; Binders"/>
    <x v="2228"/>
    <n v="2"/>
    <n v="0.7"/>
    <x v="2404"/>
    <x v="0"/>
  </r>
  <r>
    <n v="2680"/>
    <s v="CA-2019-127026"/>
    <x v="276"/>
    <d v="2019-01-27T00:00:00"/>
    <s v="Standard Class"/>
    <x v="414"/>
    <x v="414"/>
    <x v="2"/>
    <s v="United States"/>
    <s v="Jackson"/>
    <x v="12"/>
    <n v="49201"/>
    <x v="2"/>
    <s v="OFF-BI-10000546"/>
    <x v="1"/>
    <s v="Binders"/>
    <s v="Avery Durable Binders"/>
    <x v="936"/>
    <n v="5"/>
    <n v="0"/>
    <x v="970"/>
    <x v="0"/>
  </r>
  <r>
    <n v="2681"/>
    <s v="CA-2019-127026"/>
    <x v="276"/>
    <d v="2019-01-27T00:00:00"/>
    <s v="Standard Class"/>
    <x v="414"/>
    <x v="414"/>
    <x v="2"/>
    <s v="United States"/>
    <s v="Jackson"/>
    <x v="12"/>
    <n v="49201"/>
    <x v="2"/>
    <s v="TEC-AC-10002049"/>
    <x v="2"/>
    <s v="Accessories"/>
    <s v="Logitech G19 Programmable Gaming Keyboard"/>
    <x v="1008"/>
    <n v="5"/>
    <n v="0"/>
    <x v="1047"/>
    <x v="0"/>
  </r>
  <r>
    <n v="2682"/>
    <s v="CA-2019-127026"/>
    <x v="276"/>
    <d v="2019-01-27T00:00:00"/>
    <s v="Standard Class"/>
    <x v="414"/>
    <x v="414"/>
    <x v="2"/>
    <s v="United States"/>
    <s v="Jackson"/>
    <x v="12"/>
    <n v="49201"/>
    <x v="2"/>
    <s v="OFF-BI-10001196"/>
    <x v="1"/>
    <s v="Binders"/>
    <s v="Avery Flip-Chart Easel Binder, Black"/>
    <x v="2229"/>
    <n v="4"/>
    <n v="0"/>
    <x v="2405"/>
    <x v="0"/>
  </r>
  <r>
    <n v="2683"/>
    <s v="CA-2019-127026"/>
    <x v="276"/>
    <d v="2019-01-27T00:00:00"/>
    <s v="Standard Class"/>
    <x v="414"/>
    <x v="414"/>
    <x v="2"/>
    <s v="United States"/>
    <s v="Jackson"/>
    <x v="12"/>
    <n v="49201"/>
    <x v="2"/>
    <s v="TEC-MA-10002981"/>
    <x v="2"/>
    <s v="Machines"/>
    <s v="I.R.I.S IRISCard Anywhere 5 Card Scanner"/>
    <x v="2230"/>
    <n v="3"/>
    <n v="0.1"/>
    <x v="2406"/>
    <x v="0"/>
  </r>
  <r>
    <n v="2684"/>
    <s v="CA-2019-127026"/>
    <x v="276"/>
    <d v="2019-01-27T00:00:00"/>
    <s v="Standard Class"/>
    <x v="414"/>
    <x v="414"/>
    <x v="2"/>
    <s v="United States"/>
    <s v="Jackson"/>
    <x v="12"/>
    <n v="49201"/>
    <x v="2"/>
    <s v="TEC-PH-10003601"/>
    <x v="2"/>
    <s v="Phones"/>
    <s v="Ativa D5772 2-Line 5.8GHz Digital Expandable Corded/Cordless Phone System with Answering &amp; Caller ID/Call Waiting, Black/Silver"/>
    <x v="2231"/>
    <n v="1"/>
    <n v="0"/>
    <x v="2407"/>
    <x v="0"/>
  </r>
  <r>
    <n v="2685"/>
    <s v="CA-2019-137085"/>
    <x v="222"/>
    <d v="2019-07-06T00:00:00"/>
    <s v="Standard Class"/>
    <x v="564"/>
    <x v="564"/>
    <x v="0"/>
    <s v="United States"/>
    <s v="Los Angeles"/>
    <x v="1"/>
    <n v="90004"/>
    <x v="1"/>
    <s v="OFF-BI-10000632"/>
    <x v="1"/>
    <s v="Binders"/>
    <s v="Satellite Sectional Post Binders"/>
    <x v="2232"/>
    <n v="9"/>
    <n v="0.2"/>
    <x v="2408"/>
    <x v="1"/>
  </r>
  <r>
    <n v="2686"/>
    <s v="CA-2018-133123"/>
    <x v="47"/>
    <d v="2018-09-11T00:00:00"/>
    <s v="Standard Class"/>
    <x v="41"/>
    <x v="41"/>
    <x v="0"/>
    <s v="United States"/>
    <s v="Thomasville"/>
    <x v="3"/>
    <n v="27360"/>
    <x v="0"/>
    <s v="OFF-EN-10003055"/>
    <x v="1"/>
    <s v="Envelopes"/>
    <s v="Blue String-Tie &amp; Button Interoffice Envelopes, 10 x 13"/>
    <x v="2233"/>
    <n v="3"/>
    <n v="0.2"/>
    <x v="2409"/>
    <x v="0"/>
  </r>
  <r>
    <n v="2687"/>
    <s v="CA-2018-133123"/>
    <x v="47"/>
    <d v="2018-09-11T00:00:00"/>
    <s v="Standard Class"/>
    <x v="41"/>
    <x v="41"/>
    <x v="0"/>
    <s v="United States"/>
    <s v="Thomasville"/>
    <x v="3"/>
    <n v="27360"/>
    <x v="0"/>
    <s v="OFF-BI-10001031"/>
    <x v="1"/>
    <s v="Binders"/>
    <s v="Pressboard Data Binders by Wilson Jones"/>
    <x v="2234"/>
    <n v="2"/>
    <n v="0.7"/>
    <x v="2410"/>
    <x v="0"/>
  </r>
  <r>
    <n v="2688"/>
    <s v="US-2018-128195"/>
    <x v="578"/>
    <d v="2018-08-05T00:00:00"/>
    <s v="First Class"/>
    <x v="267"/>
    <x v="267"/>
    <x v="0"/>
    <s v="United States"/>
    <s v="Peoria"/>
    <x v="10"/>
    <n v="61604"/>
    <x v="2"/>
    <s v="OFF-BI-10002003"/>
    <x v="1"/>
    <s v="Binders"/>
    <s v="Ibico Presentation Index for Binding Systems"/>
    <x v="2235"/>
    <n v="5"/>
    <n v="0.8"/>
    <x v="2411"/>
    <x v="0"/>
  </r>
  <r>
    <n v="2689"/>
    <s v="CA-2017-153220"/>
    <x v="768"/>
    <d v="2017-11-14T00:00:00"/>
    <s v="First Class"/>
    <x v="289"/>
    <x v="289"/>
    <x v="1"/>
    <s v="United States"/>
    <s v="Los Angeles"/>
    <x v="1"/>
    <n v="90032"/>
    <x v="1"/>
    <s v="OFF-PA-10003016"/>
    <x v="1"/>
    <s v="Paper"/>
    <s v="Adams &quot;While You Were Out&quot; Message Pads"/>
    <x v="2236"/>
    <n v="5"/>
    <n v="0"/>
    <x v="2412"/>
    <x v="1"/>
  </r>
  <r>
    <n v="2690"/>
    <s v="CA-2016-123064"/>
    <x v="479"/>
    <d v="2016-07-02T00:00:00"/>
    <s v="First Class"/>
    <x v="154"/>
    <x v="154"/>
    <x v="0"/>
    <s v="United States"/>
    <s v="Chicago"/>
    <x v="10"/>
    <n v="60653"/>
    <x v="2"/>
    <s v="OFF-AR-10004582"/>
    <x v="1"/>
    <s v="Art"/>
    <s v="BIC Brite Liner Grip Highlighters"/>
    <x v="797"/>
    <n v="4"/>
    <n v="0.2"/>
    <x v="2413"/>
    <x v="0"/>
  </r>
  <r>
    <n v="2691"/>
    <s v="CA-2019-156412"/>
    <x v="769"/>
    <d v="2019-12-08T00:00:00"/>
    <s v="Standard Class"/>
    <x v="380"/>
    <x v="380"/>
    <x v="0"/>
    <s v="United States"/>
    <s v="Philadelphia"/>
    <x v="9"/>
    <n v="19134"/>
    <x v="3"/>
    <s v="OFF-BI-10004364"/>
    <x v="1"/>
    <s v="Binders"/>
    <s v="Storex Dura Pro Binders"/>
    <x v="2237"/>
    <n v="3"/>
    <n v="0.7"/>
    <x v="2414"/>
    <x v="0"/>
  </r>
  <r>
    <n v="2692"/>
    <s v="US-2018-144211"/>
    <x v="770"/>
    <d v="2018-09-02T00:00:00"/>
    <s v="Standard Class"/>
    <x v="79"/>
    <x v="79"/>
    <x v="0"/>
    <s v="United States"/>
    <s v="Englewood"/>
    <x v="22"/>
    <n v="80112"/>
    <x v="1"/>
    <s v="OFF-PA-10002246"/>
    <x v="1"/>
    <s v="Paper"/>
    <s v="Wirebound Four 2-3/4 x 5 Forms per Page, 400 Sets per Book"/>
    <x v="1154"/>
    <n v="3"/>
    <n v="0.2"/>
    <x v="2415"/>
    <x v="0"/>
  </r>
  <r>
    <n v="2693"/>
    <s v="US-2018-144211"/>
    <x v="770"/>
    <d v="2018-09-02T00:00:00"/>
    <s v="Standard Class"/>
    <x v="79"/>
    <x v="79"/>
    <x v="0"/>
    <s v="United States"/>
    <s v="Englewood"/>
    <x v="22"/>
    <n v="80112"/>
    <x v="1"/>
    <s v="TEC-PH-10002890"/>
    <x v="2"/>
    <s v="Phones"/>
    <s v="AT&amp;T 17929 Lendline Telephone"/>
    <x v="2238"/>
    <n v="3"/>
    <n v="0.2"/>
    <x v="2416"/>
    <x v="0"/>
  </r>
  <r>
    <n v="2694"/>
    <s v="CA-2018-138079"/>
    <x v="115"/>
    <d v="2018-01-28T00:00:00"/>
    <s v="Standard Class"/>
    <x v="295"/>
    <x v="295"/>
    <x v="1"/>
    <s v="United States"/>
    <s v="Seattle"/>
    <x v="4"/>
    <n v="98115"/>
    <x v="1"/>
    <s v="FUR-FU-10001475"/>
    <x v="0"/>
    <s v="Furnishings"/>
    <s v="Contract Clock, 14&quot;, Brown"/>
    <x v="2239"/>
    <n v="5"/>
    <n v="0"/>
    <x v="2417"/>
    <x v="0"/>
  </r>
  <r>
    <n v="2695"/>
    <s v="CA-2016-143182"/>
    <x v="771"/>
    <d v="2016-10-20T00:00:00"/>
    <s v="Standard Class"/>
    <x v="297"/>
    <x v="297"/>
    <x v="0"/>
    <s v="United States"/>
    <s v="Hialeah"/>
    <x v="2"/>
    <n v="33012"/>
    <x v="0"/>
    <s v="FUR-FU-10004270"/>
    <x v="0"/>
    <s v="Furnishings"/>
    <s v="Executive Impressions 13&quot; Clairmont Wall Clock"/>
    <x v="2240"/>
    <n v="1"/>
    <n v="0.2"/>
    <x v="2418"/>
    <x v="0"/>
  </r>
  <r>
    <n v="2696"/>
    <s v="CA-2018-161662"/>
    <x v="569"/>
    <d v="2018-02-09T00:00:00"/>
    <s v="First Class"/>
    <x v="648"/>
    <x v="648"/>
    <x v="0"/>
    <s v="United States"/>
    <s v="Lancaster"/>
    <x v="24"/>
    <n v="43130"/>
    <x v="3"/>
    <s v="OFF-PA-10003465"/>
    <x v="1"/>
    <s v="Paper"/>
    <s v="Xerox 1912"/>
    <x v="2241"/>
    <n v="2"/>
    <n v="0.2"/>
    <x v="2419"/>
    <x v="0"/>
  </r>
  <r>
    <n v="2697"/>
    <s v="CA-2016-145317"/>
    <x v="772"/>
    <d v="2016-03-23T00:00:00"/>
    <s v="Standard Class"/>
    <x v="598"/>
    <x v="598"/>
    <x v="2"/>
    <s v="United States"/>
    <s v="Jacksonville"/>
    <x v="2"/>
    <n v="32216"/>
    <x v="0"/>
    <s v="TEC-MA-10003626"/>
    <x v="2"/>
    <s v="Machines"/>
    <s v="Hewlett-Packard Deskjet 6540 Color Inkjet Printer"/>
    <x v="2242"/>
    <n v="4"/>
    <n v="0.5"/>
    <x v="2420"/>
    <x v="0"/>
  </r>
  <r>
    <n v="2698"/>
    <s v="CA-2016-145317"/>
    <x v="772"/>
    <d v="2016-03-23T00:00:00"/>
    <s v="Standard Class"/>
    <x v="598"/>
    <x v="598"/>
    <x v="2"/>
    <s v="United States"/>
    <s v="Jacksonville"/>
    <x v="2"/>
    <n v="32216"/>
    <x v="0"/>
    <s v="TEC-MA-10002412"/>
    <x v="2"/>
    <s v="Machines"/>
    <s v="Cisco TelePresence System EX90 Videoconferencing Unit"/>
    <x v="2243"/>
    <n v="6"/>
    <n v="0.5"/>
    <x v="2421"/>
    <x v="0"/>
  </r>
  <r>
    <n v="2699"/>
    <s v="CA-2016-145317"/>
    <x v="772"/>
    <d v="2016-03-23T00:00:00"/>
    <s v="Standard Class"/>
    <x v="598"/>
    <x v="598"/>
    <x v="2"/>
    <s v="United States"/>
    <s v="Jacksonville"/>
    <x v="2"/>
    <n v="32216"/>
    <x v="0"/>
    <s v="OFF-PA-10001804"/>
    <x v="1"/>
    <s v="Paper"/>
    <s v="Xerox 195"/>
    <x v="2244"/>
    <n v="4"/>
    <n v="0.2"/>
    <x v="2422"/>
    <x v="0"/>
  </r>
  <r>
    <n v="2700"/>
    <s v="CA-2016-145317"/>
    <x v="772"/>
    <d v="2016-03-23T00:00:00"/>
    <s v="Standard Class"/>
    <x v="598"/>
    <x v="598"/>
    <x v="2"/>
    <s v="United States"/>
    <s v="Jacksonville"/>
    <x v="2"/>
    <n v="32216"/>
    <x v="0"/>
    <s v="OFF-AR-10003183"/>
    <x v="1"/>
    <s v="Art"/>
    <s v="Avery Fluorescent Highlighter Four-Color Set"/>
    <x v="2245"/>
    <n v="3"/>
    <n v="0.2"/>
    <x v="2423"/>
    <x v="0"/>
  </r>
  <r>
    <n v="2701"/>
    <s v="CA-2016-145317"/>
    <x v="772"/>
    <d v="2016-03-23T00:00:00"/>
    <s v="Standard Class"/>
    <x v="598"/>
    <x v="598"/>
    <x v="2"/>
    <s v="United States"/>
    <s v="Jacksonville"/>
    <x v="2"/>
    <n v="32216"/>
    <x v="0"/>
    <s v="FUR-FU-10004270"/>
    <x v="0"/>
    <s v="Furnishings"/>
    <s v="Executive Impressions 13&quot; Clairmont Wall Clock"/>
    <x v="2246"/>
    <n v="2"/>
    <n v="0.2"/>
    <x v="2424"/>
    <x v="0"/>
  </r>
  <r>
    <n v="2702"/>
    <s v="CA-2016-145317"/>
    <x v="772"/>
    <d v="2016-03-23T00:00:00"/>
    <s v="Standard Class"/>
    <x v="598"/>
    <x v="598"/>
    <x v="2"/>
    <s v="United States"/>
    <s v="Jacksonville"/>
    <x v="2"/>
    <n v="32216"/>
    <x v="0"/>
    <s v="OFF-FA-10003112"/>
    <x v="1"/>
    <s v="Fasteners"/>
    <s v="Staples"/>
    <x v="2247"/>
    <n v="3"/>
    <n v="0.2"/>
    <x v="2425"/>
    <x v="0"/>
  </r>
  <r>
    <n v="2703"/>
    <s v="CA-2016-145317"/>
    <x v="772"/>
    <d v="2016-03-23T00:00:00"/>
    <s v="Standard Class"/>
    <x v="598"/>
    <x v="598"/>
    <x v="2"/>
    <s v="United States"/>
    <s v="Jacksonville"/>
    <x v="2"/>
    <n v="32216"/>
    <x v="0"/>
    <s v="FUR-FU-10001986"/>
    <x v="0"/>
    <s v="Furnishings"/>
    <s v="Dana Fluorescent Magnifying Lamp, White, 36&quot;"/>
    <x v="1919"/>
    <n v="3"/>
    <n v="0.2"/>
    <x v="2426"/>
    <x v="0"/>
  </r>
  <r>
    <n v="2704"/>
    <s v="CA-2016-143413"/>
    <x v="773"/>
    <d v="2016-05-30T00:00:00"/>
    <s v="Standard Class"/>
    <x v="261"/>
    <x v="261"/>
    <x v="0"/>
    <s v="United States"/>
    <s v="Baltimore"/>
    <x v="39"/>
    <n v="21215"/>
    <x v="3"/>
    <s v="OFF-PA-10002319"/>
    <x v="1"/>
    <s v="Paper"/>
    <s v="Xerox 1944"/>
    <x v="2248"/>
    <n v="3"/>
    <n v="0"/>
    <x v="2427"/>
    <x v="0"/>
  </r>
  <r>
    <n v="2705"/>
    <s v="CA-2019-156818"/>
    <x v="497"/>
    <d v="2019-07-13T00:00:00"/>
    <s v="Second Class"/>
    <x v="557"/>
    <x v="557"/>
    <x v="0"/>
    <s v="United States"/>
    <s v="New York City"/>
    <x v="15"/>
    <n v="10009"/>
    <x v="3"/>
    <s v="TEC-AC-10002323"/>
    <x v="2"/>
    <s v="Accessories"/>
    <s v="SanDisk Ultra 32 GB MicroSDHC Class 10 Memory Card"/>
    <x v="2249"/>
    <n v="6"/>
    <n v="0"/>
    <x v="2428"/>
    <x v="0"/>
  </r>
  <r>
    <n v="2706"/>
    <s v="CA-2019-155873"/>
    <x v="114"/>
    <d v="2019-06-21T00:00:00"/>
    <s v="Standard Class"/>
    <x v="437"/>
    <x v="437"/>
    <x v="2"/>
    <s v="United States"/>
    <s v="Carlsbad"/>
    <x v="27"/>
    <n v="88220"/>
    <x v="1"/>
    <s v="OFF-SU-10001165"/>
    <x v="1"/>
    <s v="Supplies"/>
    <s v="Acme Elite Stainless Steel Scissors"/>
    <x v="1459"/>
    <n v="2"/>
    <n v="0"/>
    <x v="2429"/>
    <x v="0"/>
  </r>
  <r>
    <n v="2707"/>
    <s v="CA-2019-155873"/>
    <x v="114"/>
    <d v="2019-06-21T00:00:00"/>
    <s v="Standard Class"/>
    <x v="437"/>
    <x v="437"/>
    <x v="2"/>
    <s v="United States"/>
    <s v="Carlsbad"/>
    <x v="27"/>
    <n v="88220"/>
    <x v="1"/>
    <s v="OFF-PA-10001246"/>
    <x v="1"/>
    <s v="Paper"/>
    <s v="Xerox 215"/>
    <x v="541"/>
    <n v="3"/>
    <n v="0"/>
    <x v="551"/>
    <x v="0"/>
  </r>
  <r>
    <n v="2708"/>
    <s v="CA-2019-155873"/>
    <x v="114"/>
    <d v="2019-06-21T00:00:00"/>
    <s v="Standard Class"/>
    <x v="437"/>
    <x v="437"/>
    <x v="2"/>
    <s v="United States"/>
    <s v="Carlsbad"/>
    <x v="27"/>
    <n v="88220"/>
    <x v="1"/>
    <s v="OFF-PA-10001815"/>
    <x v="1"/>
    <s v="Paper"/>
    <s v="Xerox 1885"/>
    <x v="2250"/>
    <n v="4"/>
    <n v="0"/>
    <x v="2430"/>
    <x v="0"/>
  </r>
  <r>
    <n v="2709"/>
    <s v="CA-2017-121797"/>
    <x v="564"/>
    <d v="2017-02-06T00:00:00"/>
    <s v="Standard Class"/>
    <x v="230"/>
    <x v="230"/>
    <x v="0"/>
    <s v="United States"/>
    <s v="Los Angeles"/>
    <x v="1"/>
    <n v="90049"/>
    <x v="1"/>
    <s v="FUR-FU-10001876"/>
    <x v="0"/>
    <s v="Furnishings"/>
    <s v="Computer Room Manger, 14&quot;"/>
    <x v="2251"/>
    <n v="7"/>
    <n v="0"/>
    <x v="2431"/>
    <x v="0"/>
  </r>
  <r>
    <n v="2710"/>
    <s v="CA-2017-121797"/>
    <x v="564"/>
    <d v="2017-02-06T00:00:00"/>
    <s v="Standard Class"/>
    <x v="230"/>
    <x v="230"/>
    <x v="0"/>
    <s v="United States"/>
    <s v="Los Angeles"/>
    <x v="1"/>
    <n v="90049"/>
    <x v="1"/>
    <s v="TEC-MA-10000488"/>
    <x v="2"/>
    <s v="Machines"/>
    <s v="Bady BDG101FRU Card Printer"/>
    <x v="2252"/>
    <n v="3"/>
    <n v="0.2"/>
    <x v="2432"/>
    <x v="0"/>
  </r>
  <r>
    <n v="2711"/>
    <s v="US-2017-120572"/>
    <x v="555"/>
    <d v="2017-12-15T00:00:00"/>
    <s v="Standard Class"/>
    <x v="485"/>
    <x v="485"/>
    <x v="0"/>
    <s v="United States"/>
    <s v="Jacksonville"/>
    <x v="2"/>
    <n v="32216"/>
    <x v="0"/>
    <s v="OFF-BI-10001098"/>
    <x v="1"/>
    <s v="Binders"/>
    <s v="Acco D-Ring Binder w/DublLock"/>
    <x v="2253"/>
    <n v="2"/>
    <n v="0.7"/>
    <x v="2433"/>
    <x v="0"/>
  </r>
  <r>
    <n v="2712"/>
    <s v="CA-2019-132430"/>
    <x v="449"/>
    <d v="2019-10-11T00:00:00"/>
    <s v="First Class"/>
    <x v="434"/>
    <x v="434"/>
    <x v="1"/>
    <s v="United States"/>
    <s v="Lakewood"/>
    <x v="24"/>
    <n v="44107"/>
    <x v="3"/>
    <s v="FUR-FU-10003577"/>
    <x v="0"/>
    <s v="Furnishings"/>
    <s v="Nu-Dell Leatherette Frames"/>
    <x v="2254"/>
    <n v="4"/>
    <n v="0.2"/>
    <x v="2434"/>
    <x v="0"/>
  </r>
  <r>
    <n v="2713"/>
    <s v="CA-2019-146031"/>
    <x v="570"/>
    <d v="2019-08-01T00:00:00"/>
    <s v="Second Class"/>
    <x v="306"/>
    <x v="306"/>
    <x v="0"/>
    <s v="United States"/>
    <s v="Troy"/>
    <x v="15"/>
    <n v="12180"/>
    <x v="3"/>
    <s v="OFF-AR-10002656"/>
    <x v="1"/>
    <s v="Art"/>
    <s v="Sanford Liquid Accent Highlighters"/>
    <x v="1847"/>
    <n v="9"/>
    <n v="0"/>
    <x v="2435"/>
    <x v="0"/>
  </r>
  <r>
    <n v="2714"/>
    <s v="CA-2016-110100"/>
    <x v="573"/>
    <d v="2016-04-29T00:00:00"/>
    <s v="Standard Class"/>
    <x v="62"/>
    <x v="62"/>
    <x v="0"/>
    <s v="United States"/>
    <s v="Wilmington"/>
    <x v="3"/>
    <n v="28403"/>
    <x v="0"/>
    <s v="TEC-PH-10004531"/>
    <x v="2"/>
    <s v="Phones"/>
    <s v="AT&amp;T CL2909"/>
    <x v="214"/>
    <n v="3"/>
    <n v="0.2"/>
    <x v="2436"/>
    <x v="0"/>
  </r>
  <r>
    <n v="2715"/>
    <s v="CA-2017-103723"/>
    <x v="494"/>
    <d v="2017-12-06T00:00:00"/>
    <s v="Standard Class"/>
    <x v="457"/>
    <x v="457"/>
    <x v="2"/>
    <s v="United States"/>
    <s v="Seattle"/>
    <x v="4"/>
    <n v="98105"/>
    <x v="1"/>
    <s v="OFF-AR-10003251"/>
    <x v="1"/>
    <s v="Art"/>
    <s v="Prang Drawing Pencil Set"/>
    <x v="2255"/>
    <n v="5"/>
    <n v="0"/>
    <x v="2437"/>
    <x v="0"/>
  </r>
  <r>
    <n v="2716"/>
    <s v="CA-2016-127187"/>
    <x v="774"/>
    <d v="2016-12-08T00:00:00"/>
    <s v="Standard Class"/>
    <x v="434"/>
    <x v="434"/>
    <x v="1"/>
    <s v="United States"/>
    <s v="New York City"/>
    <x v="15"/>
    <n v="10024"/>
    <x v="3"/>
    <s v="TEC-PH-10000673"/>
    <x v="2"/>
    <s v="Phones"/>
    <s v="Plantronics Voyager Pro HD - Bluetooth Headset"/>
    <x v="2256"/>
    <n v="2"/>
    <n v="0"/>
    <x v="2438"/>
    <x v="0"/>
  </r>
  <r>
    <n v="2717"/>
    <s v="CA-2019-128475"/>
    <x v="775"/>
    <d v="2019-09-01T00:00:00"/>
    <s v="Standard Class"/>
    <x v="649"/>
    <x v="649"/>
    <x v="2"/>
    <s v="United States"/>
    <s v="Columbus"/>
    <x v="32"/>
    <n v="31907"/>
    <x v="0"/>
    <s v="TEC-AC-10000158"/>
    <x v="2"/>
    <s v="Accessories"/>
    <s v="Sony 64GB Class 10 Micro SDHC R40 Memory Card"/>
    <x v="2257"/>
    <n v="2"/>
    <n v="0"/>
    <x v="2439"/>
    <x v="0"/>
  </r>
  <r>
    <n v="2718"/>
    <s v="CA-2016-100006"/>
    <x v="557"/>
    <d v="2016-09-13T00:00:00"/>
    <s v="Standard Class"/>
    <x v="589"/>
    <x v="589"/>
    <x v="0"/>
    <s v="United States"/>
    <s v="New York City"/>
    <x v="15"/>
    <n v="10024"/>
    <x v="3"/>
    <s v="TEC-PH-10002075"/>
    <x v="2"/>
    <s v="Phones"/>
    <s v="AT&amp;T EL51110 DECT"/>
    <x v="2258"/>
    <n v="3"/>
    <n v="0"/>
    <x v="2440"/>
    <x v="0"/>
  </r>
  <r>
    <n v="2719"/>
    <s v="CA-2019-144827"/>
    <x v="202"/>
    <d v="2019-12-27T00:00:00"/>
    <s v="Standard Class"/>
    <x v="339"/>
    <x v="339"/>
    <x v="0"/>
    <s v="United States"/>
    <s v="Costa Mesa"/>
    <x v="1"/>
    <n v="92627"/>
    <x v="1"/>
    <s v="OFF-ST-10004340"/>
    <x v="1"/>
    <s v="Storage"/>
    <s v="Fellowes Mobile File Cart, Black"/>
    <x v="2259"/>
    <n v="2"/>
    <n v="0"/>
    <x v="2441"/>
    <x v="0"/>
  </r>
  <r>
    <n v="2720"/>
    <s v="CA-2016-110030"/>
    <x v="776"/>
    <d v="2016-12-08T00:00:00"/>
    <s v="Second Class"/>
    <x v="166"/>
    <x v="166"/>
    <x v="0"/>
    <s v="United States"/>
    <s v="Houston"/>
    <x v="5"/>
    <n v="77095"/>
    <x v="2"/>
    <s v="FUR-FU-10002759"/>
    <x v="0"/>
    <s v="Furnishings"/>
    <s v="12-1/2 Diameter Round Wall Clock"/>
    <x v="112"/>
    <n v="3"/>
    <n v="0.6"/>
    <x v="647"/>
    <x v="0"/>
  </r>
  <r>
    <n v="2721"/>
    <s v="CA-2016-121286"/>
    <x v="130"/>
    <d v="2016-11-08T00:00:00"/>
    <s v="Second Class"/>
    <x v="21"/>
    <x v="21"/>
    <x v="1"/>
    <s v="United States"/>
    <s v="Cary"/>
    <x v="3"/>
    <n v="27511"/>
    <x v="0"/>
    <s v="OFF-FA-10000585"/>
    <x v="1"/>
    <s v="Fasteners"/>
    <s v="OIC Bulk Pack Metal Binder Clips"/>
    <x v="1357"/>
    <n v="3"/>
    <n v="0.2"/>
    <x v="1421"/>
    <x v="0"/>
  </r>
  <r>
    <n v="2722"/>
    <s v="CA-2016-121286"/>
    <x v="130"/>
    <d v="2016-11-08T00:00:00"/>
    <s v="Second Class"/>
    <x v="21"/>
    <x v="21"/>
    <x v="1"/>
    <s v="United States"/>
    <s v="Cary"/>
    <x v="3"/>
    <n v="27511"/>
    <x v="0"/>
    <s v="OFF-AP-10004859"/>
    <x v="1"/>
    <s v="Appliances"/>
    <s v="Acco 6 Outlet Guardian Premium Surge Suppressor"/>
    <x v="2260"/>
    <n v="5"/>
    <n v="0.2"/>
    <x v="1556"/>
    <x v="0"/>
  </r>
  <r>
    <n v="2723"/>
    <s v="CA-2018-164735"/>
    <x v="167"/>
    <d v="2018-04-19T00:00:00"/>
    <s v="Second Class"/>
    <x v="483"/>
    <x v="483"/>
    <x v="0"/>
    <s v="United States"/>
    <s v="Alexandria"/>
    <x v="17"/>
    <n v="22304"/>
    <x v="0"/>
    <s v="OFF-ST-10001558"/>
    <x v="1"/>
    <s v="Storage"/>
    <s v="Acco Perma 4000 Stacking Storage Drawers"/>
    <x v="2261"/>
    <n v="5"/>
    <n v="0"/>
    <x v="2442"/>
    <x v="0"/>
  </r>
  <r>
    <n v="2724"/>
    <s v="CA-2016-153479"/>
    <x v="777"/>
    <d v="2016-10-08T00:00:00"/>
    <s v="Standard Class"/>
    <x v="650"/>
    <x v="650"/>
    <x v="0"/>
    <s v="United States"/>
    <s v="Vallejo"/>
    <x v="1"/>
    <n v="94591"/>
    <x v="1"/>
    <s v="OFF-LA-10004689"/>
    <x v="1"/>
    <s v="Labels"/>
    <s v="Avery 512"/>
    <x v="2262"/>
    <n v="5"/>
    <n v="0"/>
    <x v="2443"/>
    <x v="0"/>
  </r>
  <r>
    <n v="2725"/>
    <s v="CA-2016-153479"/>
    <x v="777"/>
    <d v="2016-10-08T00:00:00"/>
    <s v="Standard Class"/>
    <x v="650"/>
    <x v="650"/>
    <x v="0"/>
    <s v="United States"/>
    <s v="Vallejo"/>
    <x v="1"/>
    <n v="94591"/>
    <x v="1"/>
    <s v="OFF-BI-10002867"/>
    <x v="1"/>
    <s v="Binders"/>
    <s v="GBC Recycled Regency Composition Covers"/>
    <x v="2263"/>
    <n v="2"/>
    <n v="0.2"/>
    <x v="2444"/>
    <x v="0"/>
  </r>
  <r>
    <n v="2726"/>
    <s v="CA-2019-149888"/>
    <x v="659"/>
    <d v="2019-11-13T00:00:00"/>
    <s v="Standard Class"/>
    <x v="212"/>
    <x v="212"/>
    <x v="0"/>
    <s v="United States"/>
    <s v="Philadelphia"/>
    <x v="9"/>
    <n v="19120"/>
    <x v="3"/>
    <s v="TEC-PH-10003811"/>
    <x v="2"/>
    <s v="Phones"/>
    <s v="Jabra Supreme Plus Driver Edition Headset"/>
    <x v="2264"/>
    <n v="5"/>
    <n v="0.4"/>
    <x v="2445"/>
    <x v="0"/>
  </r>
  <r>
    <n v="2727"/>
    <s v="CA-2019-149888"/>
    <x v="659"/>
    <d v="2019-11-13T00:00:00"/>
    <s v="Standard Class"/>
    <x v="212"/>
    <x v="212"/>
    <x v="0"/>
    <s v="United States"/>
    <s v="Philadelphia"/>
    <x v="9"/>
    <n v="19120"/>
    <x v="3"/>
    <s v="FUR-TA-10000849"/>
    <x v="0"/>
    <s v="Tables"/>
    <s v="Bevis Rectangular Conference Tables"/>
    <x v="2265"/>
    <n v="4"/>
    <n v="0.4"/>
    <x v="2446"/>
    <x v="0"/>
  </r>
  <r>
    <n v="2728"/>
    <s v="CA-2019-119193"/>
    <x v="66"/>
    <d v="2019-12-24T00:00:00"/>
    <s v="First Class"/>
    <x v="85"/>
    <x v="85"/>
    <x v="0"/>
    <s v="United States"/>
    <s v="Toledo"/>
    <x v="24"/>
    <n v="43615"/>
    <x v="3"/>
    <s v="OFF-BI-10000848"/>
    <x v="1"/>
    <s v="Binders"/>
    <s v="Angle-D Ring Binders"/>
    <x v="2266"/>
    <n v="1"/>
    <n v="0.7"/>
    <x v="2447"/>
    <x v="0"/>
  </r>
  <r>
    <n v="2729"/>
    <s v="CA-2019-119193"/>
    <x v="66"/>
    <d v="2019-12-24T00:00:00"/>
    <s v="First Class"/>
    <x v="85"/>
    <x v="85"/>
    <x v="0"/>
    <s v="United States"/>
    <s v="Toledo"/>
    <x v="24"/>
    <n v="43615"/>
    <x v="3"/>
    <s v="TEC-PH-10003072"/>
    <x v="2"/>
    <s v="Phones"/>
    <s v="Panasonic KX-TG9541B DECT 6.0 Digital 2-Line Expandable Cordless Phone With Digital Answering System"/>
    <x v="2267"/>
    <n v="7"/>
    <n v="0.4"/>
    <x v="2448"/>
    <x v="0"/>
  </r>
  <r>
    <n v="2730"/>
    <s v="CA-2019-104801"/>
    <x v="778"/>
    <d v="2019-02-19T00:00:00"/>
    <s v="Standard Class"/>
    <x v="651"/>
    <x v="651"/>
    <x v="0"/>
    <s v="United States"/>
    <s v="Seattle"/>
    <x v="4"/>
    <n v="98105"/>
    <x v="1"/>
    <s v="OFF-AR-10001547"/>
    <x v="1"/>
    <s v="Art"/>
    <s v="Newell 311"/>
    <x v="153"/>
    <n v="3"/>
    <n v="0"/>
    <x v="155"/>
    <x v="0"/>
  </r>
  <r>
    <n v="2731"/>
    <s v="CA-2019-104801"/>
    <x v="778"/>
    <d v="2019-02-19T00:00:00"/>
    <s v="Standard Class"/>
    <x v="651"/>
    <x v="651"/>
    <x v="0"/>
    <s v="United States"/>
    <s v="Seattle"/>
    <x v="4"/>
    <n v="98105"/>
    <x v="1"/>
    <s v="TEC-AC-10001838"/>
    <x v="2"/>
    <s v="Accessories"/>
    <s v="Razer Tiamat Over Ear 7.1 Surround Sound PC Gaming Headset"/>
    <x v="2268"/>
    <n v="4"/>
    <n v="0"/>
    <x v="2449"/>
    <x v="0"/>
  </r>
  <r>
    <n v="2732"/>
    <s v="CA-2019-104801"/>
    <x v="778"/>
    <d v="2019-02-19T00:00:00"/>
    <s v="Standard Class"/>
    <x v="651"/>
    <x v="651"/>
    <x v="0"/>
    <s v="United States"/>
    <s v="Seattle"/>
    <x v="4"/>
    <n v="98105"/>
    <x v="1"/>
    <s v="FUR-FU-10004017"/>
    <x v="0"/>
    <s v="Furnishings"/>
    <s v="Tenex Contemporary Contur Chairmats for Low and Medium Pile Carpet, Computer, 39&quot; x 49&quot;"/>
    <x v="2269"/>
    <n v="1"/>
    <n v="0"/>
    <x v="2450"/>
    <x v="0"/>
  </r>
  <r>
    <n v="2733"/>
    <s v="CA-2016-107594"/>
    <x v="779"/>
    <d v="2016-07-06T00:00:00"/>
    <s v="Standard Class"/>
    <x v="13"/>
    <x v="13"/>
    <x v="0"/>
    <s v="United States"/>
    <s v="Plainfield"/>
    <x v="30"/>
    <n v="7060"/>
    <x v="3"/>
    <s v="TEC-PH-10002923"/>
    <x v="2"/>
    <s v="Phones"/>
    <s v="Logitech B530 USB Headset - headset - Full size, Binaural"/>
    <x v="2270"/>
    <n v="2"/>
    <n v="0"/>
    <x v="2451"/>
    <x v="0"/>
  </r>
  <r>
    <n v="2734"/>
    <s v="CA-2016-107594"/>
    <x v="779"/>
    <d v="2016-07-06T00:00:00"/>
    <s v="Standard Class"/>
    <x v="13"/>
    <x v="13"/>
    <x v="0"/>
    <s v="United States"/>
    <s v="Plainfield"/>
    <x v="30"/>
    <n v="7060"/>
    <x v="3"/>
    <s v="OFF-AR-10000716"/>
    <x v="1"/>
    <s v="Art"/>
    <s v="DIXON Ticonderoga Erasable Checking Pencils"/>
    <x v="2271"/>
    <n v="1"/>
    <n v="0"/>
    <x v="2452"/>
    <x v="0"/>
  </r>
  <r>
    <n v="2735"/>
    <s v="CA-2017-129770"/>
    <x v="780"/>
    <d v="2017-02-23T00:00:00"/>
    <s v="Second Class"/>
    <x v="555"/>
    <x v="555"/>
    <x v="0"/>
    <s v="United States"/>
    <s v="Las Cruces"/>
    <x v="27"/>
    <n v="88001"/>
    <x v="1"/>
    <s v="OFF-PA-10000249"/>
    <x v="1"/>
    <s v="Paper"/>
    <s v="Easy-staple paper"/>
    <x v="338"/>
    <n v="4"/>
    <n v="0"/>
    <x v="346"/>
    <x v="0"/>
  </r>
  <r>
    <n v="2736"/>
    <s v="CA-2017-115798"/>
    <x v="50"/>
    <d v="2017-11-19T00:00:00"/>
    <s v="Standard Class"/>
    <x v="107"/>
    <x v="107"/>
    <x v="0"/>
    <s v="United States"/>
    <s v="Newark"/>
    <x v="13"/>
    <n v="19711"/>
    <x v="3"/>
    <s v="TEC-PH-10003691"/>
    <x v="2"/>
    <s v="Phones"/>
    <s v="BlackBerry Q10"/>
    <x v="2258"/>
    <n v="3"/>
    <n v="0"/>
    <x v="2453"/>
    <x v="0"/>
  </r>
  <r>
    <n v="2737"/>
    <s v="CA-2017-115798"/>
    <x v="50"/>
    <d v="2017-11-19T00:00:00"/>
    <s v="Standard Class"/>
    <x v="107"/>
    <x v="107"/>
    <x v="0"/>
    <s v="United States"/>
    <s v="Newark"/>
    <x v="13"/>
    <n v="19711"/>
    <x v="3"/>
    <s v="OFF-PA-10001560"/>
    <x v="1"/>
    <s v="Paper"/>
    <s v="Adams Telephone Message Books, 5 1/4” x 11”"/>
    <x v="2272"/>
    <n v="7"/>
    <n v="0"/>
    <x v="2454"/>
    <x v="0"/>
  </r>
  <r>
    <n v="2738"/>
    <s v="CA-2017-115798"/>
    <x v="50"/>
    <d v="2017-11-19T00:00:00"/>
    <s v="Standard Class"/>
    <x v="107"/>
    <x v="107"/>
    <x v="0"/>
    <s v="United States"/>
    <s v="Newark"/>
    <x v="13"/>
    <n v="19711"/>
    <x v="3"/>
    <s v="FUR-BO-10004467"/>
    <x v="0"/>
    <s v="Bookcases"/>
    <s v="Bestar Classic Bookcase"/>
    <x v="674"/>
    <n v="3"/>
    <n v="0"/>
    <x v="2455"/>
    <x v="0"/>
  </r>
  <r>
    <n v="2739"/>
    <s v="CA-2017-115798"/>
    <x v="50"/>
    <d v="2017-11-19T00:00:00"/>
    <s v="Standard Class"/>
    <x v="107"/>
    <x v="107"/>
    <x v="0"/>
    <s v="United States"/>
    <s v="Newark"/>
    <x v="13"/>
    <n v="19711"/>
    <x v="3"/>
    <s v="TEC-PH-10001819"/>
    <x v="2"/>
    <s v="Phones"/>
    <s v="Innergie mMini Combo Duo USB Travel Charging Kit"/>
    <x v="2273"/>
    <n v="2"/>
    <n v="0"/>
    <x v="2456"/>
    <x v="0"/>
  </r>
  <r>
    <n v="2740"/>
    <s v="CA-2019-122707"/>
    <x v="513"/>
    <d v="2019-04-18T00:00:00"/>
    <s v="First Class"/>
    <x v="494"/>
    <x v="494"/>
    <x v="1"/>
    <s v="United States"/>
    <s v="Hoover"/>
    <x v="19"/>
    <n v="35244"/>
    <x v="0"/>
    <s v="OFF-SU-10000157"/>
    <x v="1"/>
    <s v="Supplies"/>
    <s v="Compact Automatic Electric Letter Opener"/>
    <x v="2274"/>
    <n v="4"/>
    <n v="0"/>
    <x v="2457"/>
    <x v="0"/>
  </r>
  <r>
    <n v="2741"/>
    <s v="CA-2019-122707"/>
    <x v="513"/>
    <d v="2019-04-18T00:00:00"/>
    <s v="First Class"/>
    <x v="494"/>
    <x v="494"/>
    <x v="1"/>
    <s v="United States"/>
    <s v="Hoover"/>
    <x v="19"/>
    <n v="35244"/>
    <x v="0"/>
    <s v="TEC-AC-10004227"/>
    <x v="2"/>
    <s v="Accessories"/>
    <s v="SanDisk Ultra 16 GB MicroSDHC Class 10 Memory Card"/>
    <x v="2275"/>
    <n v="2"/>
    <n v="0"/>
    <x v="2458"/>
    <x v="0"/>
  </r>
  <r>
    <n v="2742"/>
    <s v="CA-2018-165015"/>
    <x v="781"/>
    <d v="2018-02-27T00:00:00"/>
    <s v="Second Class"/>
    <x v="232"/>
    <x v="232"/>
    <x v="0"/>
    <s v="United States"/>
    <s v="Newark"/>
    <x v="24"/>
    <n v="43055"/>
    <x v="3"/>
    <s v="OFF-EN-10003134"/>
    <x v="1"/>
    <s v="Envelopes"/>
    <s v="Staple envelope"/>
    <x v="670"/>
    <n v="5"/>
    <n v="0.2"/>
    <x v="2459"/>
    <x v="0"/>
  </r>
  <r>
    <n v="2743"/>
    <s v="CA-2016-149244"/>
    <x v="130"/>
    <d v="2016-11-08T00:00:00"/>
    <s v="Standard Class"/>
    <x v="652"/>
    <x v="652"/>
    <x v="0"/>
    <s v="United States"/>
    <s v="San Diego"/>
    <x v="1"/>
    <n v="92037"/>
    <x v="1"/>
    <s v="FUR-FU-10004671"/>
    <x v="0"/>
    <s v="Furnishings"/>
    <s v="Executive Impressions 12&quot; Wall Clock"/>
    <x v="2276"/>
    <n v="2"/>
    <n v="0"/>
    <x v="2460"/>
    <x v="0"/>
  </r>
  <r>
    <n v="2744"/>
    <s v="CA-2017-140144"/>
    <x v="782"/>
    <d v="2017-06-25T00:00:00"/>
    <s v="Second Class"/>
    <x v="34"/>
    <x v="34"/>
    <x v="1"/>
    <s v="United States"/>
    <s v="San Francisco"/>
    <x v="1"/>
    <n v="94122"/>
    <x v="1"/>
    <s v="FUR-FU-10002253"/>
    <x v="0"/>
    <s v="Furnishings"/>
    <s v="Howard Miller 13&quot; Diameter Pewter Finish Round Wall Clock"/>
    <x v="2277"/>
    <n v="6"/>
    <n v="0"/>
    <x v="2461"/>
    <x v="0"/>
  </r>
  <r>
    <n v="2745"/>
    <s v="CA-2017-140144"/>
    <x v="782"/>
    <d v="2017-06-25T00:00:00"/>
    <s v="Second Class"/>
    <x v="34"/>
    <x v="34"/>
    <x v="1"/>
    <s v="United States"/>
    <s v="San Francisco"/>
    <x v="1"/>
    <n v="94122"/>
    <x v="1"/>
    <s v="TEC-PH-10002726"/>
    <x v="2"/>
    <s v="Phones"/>
    <s v="netTALK DUO VoIP Telephone Service"/>
    <x v="2278"/>
    <n v="3"/>
    <n v="0.2"/>
    <x v="2462"/>
    <x v="0"/>
  </r>
  <r>
    <n v="2746"/>
    <s v="CA-2019-163321"/>
    <x v="783"/>
    <d v="2019-08-11T00:00:00"/>
    <s v="Second Class"/>
    <x v="248"/>
    <x v="248"/>
    <x v="0"/>
    <s v="United States"/>
    <s v="Jacksonville"/>
    <x v="3"/>
    <n v="28540"/>
    <x v="0"/>
    <s v="TEC-AC-10004571"/>
    <x v="2"/>
    <s v="Accessories"/>
    <s v="Logitech G700s Rechargeable Gaming Mouse"/>
    <x v="2279"/>
    <n v="1"/>
    <n v="0.2"/>
    <x v="2463"/>
    <x v="0"/>
  </r>
  <r>
    <n v="2747"/>
    <s v="CA-2016-155887"/>
    <x v="552"/>
    <d v="2016-05-17T00:00:00"/>
    <s v="Standard Class"/>
    <x v="409"/>
    <x v="409"/>
    <x v="0"/>
    <s v="United States"/>
    <s v="Franklin"/>
    <x v="31"/>
    <n v="2038"/>
    <x v="3"/>
    <s v="FUR-TA-10002228"/>
    <x v="0"/>
    <s v="Tables"/>
    <s v="Bevis Traditional Conference Table Top, Plinth Base"/>
    <x v="2280"/>
    <n v="3"/>
    <n v="0.3"/>
    <x v="2464"/>
    <x v="0"/>
  </r>
  <r>
    <n v="2748"/>
    <s v="US-2017-165449"/>
    <x v="6"/>
    <d v="2017-11-26T00:00:00"/>
    <s v="Standard Class"/>
    <x v="399"/>
    <x v="399"/>
    <x v="2"/>
    <s v="United States"/>
    <s v="Frisco"/>
    <x v="5"/>
    <n v="75034"/>
    <x v="2"/>
    <s v="TEC-AC-10004127"/>
    <x v="2"/>
    <s v="Accessories"/>
    <s v="SanDisk Cruzer 8 GB USB Flash Drive"/>
    <x v="220"/>
    <n v="4"/>
    <n v="0.2"/>
    <x v="2465"/>
    <x v="0"/>
  </r>
  <r>
    <n v="2749"/>
    <s v="CA-2017-110247"/>
    <x v="784"/>
    <d v="2017-12-08T00:00:00"/>
    <s v="Standard Class"/>
    <x v="653"/>
    <x v="653"/>
    <x v="0"/>
    <s v="United States"/>
    <s v="Tallahassee"/>
    <x v="2"/>
    <n v="32303"/>
    <x v="0"/>
    <s v="OFF-BI-10001553"/>
    <x v="1"/>
    <s v="Binders"/>
    <s v="SpineVue Locking Slant-D Ring Binders by Cardinal"/>
    <x v="2281"/>
    <n v="3"/>
    <n v="0.7"/>
    <x v="2466"/>
    <x v="0"/>
  </r>
  <r>
    <n v="2750"/>
    <s v="US-2016-141257"/>
    <x v="785"/>
    <d v="2016-06-14T00:00:00"/>
    <s v="Standard Class"/>
    <x v="229"/>
    <x v="229"/>
    <x v="0"/>
    <s v="United States"/>
    <s v="Seattle"/>
    <x v="4"/>
    <n v="98115"/>
    <x v="1"/>
    <s v="FUR-CH-10002758"/>
    <x v="0"/>
    <s v="Chairs"/>
    <s v="Hon Deluxe Fabric Upholstered Stacking Chairs, Squared Back"/>
    <x v="2282"/>
    <n v="3"/>
    <n v="0.2"/>
    <x v="2467"/>
    <x v="0"/>
  </r>
  <r>
    <n v="2751"/>
    <s v="CA-2016-154669"/>
    <x v="233"/>
    <d v="2016-08-11T00:00:00"/>
    <s v="Second Class"/>
    <x v="612"/>
    <x v="612"/>
    <x v="0"/>
    <s v="United States"/>
    <s v="Vacaville"/>
    <x v="1"/>
    <n v="95687"/>
    <x v="1"/>
    <s v="OFF-ST-10000532"/>
    <x v="1"/>
    <s v="Storage"/>
    <s v="Advantus Rolling Drawer Organizers"/>
    <x v="2283"/>
    <n v="11"/>
    <n v="0"/>
    <x v="2468"/>
    <x v="0"/>
  </r>
  <r>
    <n v="2752"/>
    <s v="CA-2016-158029"/>
    <x v="542"/>
    <d v="2016-05-30T00:00:00"/>
    <s v="Standard Class"/>
    <x v="520"/>
    <x v="520"/>
    <x v="0"/>
    <s v="United States"/>
    <s v="Los Angeles"/>
    <x v="1"/>
    <n v="90008"/>
    <x v="1"/>
    <s v="FUR-CH-10000988"/>
    <x v="0"/>
    <s v="Chairs"/>
    <s v="Hon Olson Stacker Stools"/>
    <x v="2284"/>
    <n v="2"/>
    <n v="0.2"/>
    <x v="2469"/>
    <x v="0"/>
  </r>
  <r>
    <n v="2753"/>
    <s v="CA-2017-155306"/>
    <x v="786"/>
    <d v="2017-04-21T00:00:00"/>
    <s v="Standard Class"/>
    <x v="654"/>
    <x v="654"/>
    <x v="0"/>
    <s v="United States"/>
    <s v="San Francisco"/>
    <x v="1"/>
    <n v="94122"/>
    <x v="1"/>
    <s v="OFF-AR-10003251"/>
    <x v="1"/>
    <s v="Art"/>
    <s v="Prang Drawing Pencil Set"/>
    <x v="348"/>
    <n v="2"/>
    <n v="0"/>
    <x v="2470"/>
    <x v="0"/>
  </r>
  <r>
    <n v="2754"/>
    <s v="CA-2017-155306"/>
    <x v="786"/>
    <d v="2017-04-21T00:00:00"/>
    <s v="Standard Class"/>
    <x v="654"/>
    <x v="654"/>
    <x v="0"/>
    <s v="United States"/>
    <s v="San Francisco"/>
    <x v="1"/>
    <n v="94122"/>
    <x v="1"/>
    <s v="TEC-AC-10003174"/>
    <x v="2"/>
    <s v="Accessories"/>
    <s v="Plantronics S12 Corded Telephone Headset System"/>
    <x v="2285"/>
    <n v="3"/>
    <n v="0"/>
    <x v="2471"/>
    <x v="0"/>
  </r>
  <r>
    <n v="2755"/>
    <s v="CA-2017-155306"/>
    <x v="786"/>
    <d v="2017-04-21T00:00:00"/>
    <s v="Standard Class"/>
    <x v="654"/>
    <x v="654"/>
    <x v="0"/>
    <s v="United States"/>
    <s v="San Francisco"/>
    <x v="1"/>
    <n v="94122"/>
    <x v="1"/>
    <s v="TEC-PH-10002310"/>
    <x v="2"/>
    <s v="Phones"/>
    <s v="Plantronics Calisto P620-M USB Wireless Speakerphone System"/>
    <x v="2286"/>
    <n v="5"/>
    <n v="0.2"/>
    <x v="2472"/>
    <x v="0"/>
  </r>
  <r>
    <n v="2756"/>
    <s v="CA-2017-155306"/>
    <x v="786"/>
    <d v="2017-04-21T00:00:00"/>
    <s v="Standard Class"/>
    <x v="654"/>
    <x v="654"/>
    <x v="0"/>
    <s v="United States"/>
    <s v="San Francisco"/>
    <x v="1"/>
    <n v="94122"/>
    <x v="1"/>
    <s v="OFF-AP-10002651"/>
    <x v="1"/>
    <s v="Appliances"/>
    <s v="Hoover Upright Vacuum With Dirt Cup"/>
    <x v="2287"/>
    <n v="5"/>
    <n v="0"/>
    <x v="2473"/>
    <x v="0"/>
  </r>
  <r>
    <n v="2757"/>
    <s v="CA-2017-155306"/>
    <x v="786"/>
    <d v="2017-04-21T00:00:00"/>
    <s v="Standard Class"/>
    <x v="654"/>
    <x v="654"/>
    <x v="0"/>
    <s v="United States"/>
    <s v="San Francisco"/>
    <x v="1"/>
    <n v="94122"/>
    <x v="1"/>
    <s v="OFF-PA-10001184"/>
    <x v="1"/>
    <s v="Paper"/>
    <s v="Xerox 1903"/>
    <x v="493"/>
    <n v="2"/>
    <n v="0"/>
    <x v="2181"/>
    <x v="0"/>
  </r>
  <r>
    <n v="2758"/>
    <s v="CA-2018-127775"/>
    <x v="725"/>
    <d v="2018-06-13T00:00:00"/>
    <s v="Second Class"/>
    <x v="301"/>
    <x v="301"/>
    <x v="0"/>
    <s v="United States"/>
    <s v="New York City"/>
    <x v="15"/>
    <n v="10035"/>
    <x v="3"/>
    <s v="TEC-AC-10002402"/>
    <x v="2"/>
    <s v="Accessories"/>
    <s v="Razer Kraken PRO Over Ear PC and Music Headset"/>
    <x v="764"/>
    <n v="3"/>
    <n v="0"/>
    <x v="786"/>
    <x v="0"/>
  </r>
  <r>
    <n v="2759"/>
    <s v="CA-2018-146171"/>
    <x v="21"/>
    <d v="2018-03-15T00:00:00"/>
    <s v="Standard Class"/>
    <x v="655"/>
    <x v="655"/>
    <x v="2"/>
    <s v="United States"/>
    <s v="Columbus"/>
    <x v="32"/>
    <n v="31907"/>
    <x v="0"/>
    <s v="FUR-FU-10004270"/>
    <x v="0"/>
    <s v="Furnishings"/>
    <s v="Executive Impressions 13&quot; Clairmont Wall Clock"/>
    <x v="2288"/>
    <n v="4"/>
    <n v="0"/>
    <x v="2474"/>
    <x v="0"/>
  </r>
  <r>
    <n v="2760"/>
    <s v="CA-2018-146171"/>
    <x v="21"/>
    <d v="2018-03-15T00:00:00"/>
    <s v="Standard Class"/>
    <x v="655"/>
    <x v="655"/>
    <x v="2"/>
    <s v="United States"/>
    <s v="Columbus"/>
    <x v="32"/>
    <n v="31907"/>
    <x v="0"/>
    <s v="OFF-ST-10001526"/>
    <x v="1"/>
    <s v="Storage"/>
    <s v="Iceberg Mobile Mega Data/Printer Cart"/>
    <x v="2289"/>
    <n v="4"/>
    <n v="0"/>
    <x v="2475"/>
    <x v="0"/>
  </r>
  <r>
    <n v="2761"/>
    <s v="CA-2016-129574"/>
    <x v="542"/>
    <d v="2016-05-29T00:00:00"/>
    <s v="First Class"/>
    <x v="656"/>
    <x v="656"/>
    <x v="2"/>
    <s v="United States"/>
    <s v="Murray"/>
    <x v="7"/>
    <n v="84107"/>
    <x v="1"/>
    <s v="OFF-PA-10002893"/>
    <x v="1"/>
    <s v="Paper"/>
    <s v="Wirebound Service Call Books, 5 1/2&quot; x 4&quot;"/>
    <x v="2290"/>
    <n v="5"/>
    <n v="0"/>
    <x v="2476"/>
    <x v="0"/>
  </r>
  <r>
    <n v="2762"/>
    <s v="CA-2019-126536"/>
    <x v="386"/>
    <d v="2019-10-14T00:00:00"/>
    <s v="First Class"/>
    <x v="71"/>
    <x v="71"/>
    <x v="2"/>
    <s v="United States"/>
    <s v="San Francisco"/>
    <x v="1"/>
    <n v="94110"/>
    <x v="1"/>
    <s v="TEC-AC-10003709"/>
    <x v="2"/>
    <s v="Accessories"/>
    <s v="Maxell 4.7GB DVD-R 5/Pack"/>
    <x v="2291"/>
    <n v="1"/>
    <n v="0"/>
    <x v="2477"/>
    <x v="0"/>
  </r>
  <r>
    <n v="2763"/>
    <s v="CA-2019-126536"/>
    <x v="386"/>
    <d v="2019-10-14T00:00:00"/>
    <s v="First Class"/>
    <x v="71"/>
    <x v="71"/>
    <x v="2"/>
    <s v="United States"/>
    <s v="San Francisco"/>
    <x v="1"/>
    <n v="94110"/>
    <x v="1"/>
    <s v="OFF-BI-10001191"/>
    <x v="1"/>
    <s v="Binders"/>
    <s v="Canvas Sectional Post Binders"/>
    <x v="2292"/>
    <n v="5"/>
    <n v="0.2"/>
    <x v="2478"/>
    <x v="0"/>
  </r>
  <r>
    <n v="2764"/>
    <s v="CA-2019-165757"/>
    <x v="738"/>
    <d v="2019-06-28T00:00:00"/>
    <s v="Standard Class"/>
    <x v="484"/>
    <x v="484"/>
    <x v="2"/>
    <s v="United States"/>
    <s v="Philadelphia"/>
    <x v="9"/>
    <n v="19140"/>
    <x v="3"/>
    <s v="OFF-BI-10003166"/>
    <x v="1"/>
    <s v="Binders"/>
    <s v="GBC Plasticlear Binding Covers"/>
    <x v="2293"/>
    <n v="3"/>
    <n v="0.7"/>
    <x v="2479"/>
    <x v="0"/>
  </r>
  <r>
    <n v="2765"/>
    <s v="CA-2019-165757"/>
    <x v="738"/>
    <d v="2019-06-28T00:00:00"/>
    <s v="Standard Class"/>
    <x v="484"/>
    <x v="484"/>
    <x v="2"/>
    <s v="United States"/>
    <s v="Philadelphia"/>
    <x v="9"/>
    <n v="19140"/>
    <x v="3"/>
    <s v="OFF-BI-10003982"/>
    <x v="1"/>
    <s v="Binders"/>
    <s v="Wilson Jones Century Plastic Molded Ring Binders"/>
    <x v="2294"/>
    <n v="5"/>
    <n v="0.7"/>
    <x v="2480"/>
    <x v="0"/>
  </r>
  <r>
    <n v="2766"/>
    <s v="CA-2019-165757"/>
    <x v="738"/>
    <d v="2019-06-28T00:00:00"/>
    <s v="Standard Class"/>
    <x v="484"/>
    <x v="484"/>
    <x v="2"/>
    <s v="United States"/>
    <s v="Philadelphia"/>
    <x v="9"/>
    <n v="19140"/>
    <x v="3"/>
    <s v="OFF-ST-10004835"/>
    <x v="1"/>
    <s v="Storage"/>
    <s v="Plastic Stacking Crates &amp; Casters"/>
    <x v="436"/>
    <n v="2"/>
    <n v="0.2"/>
    <x v="2481"/>
    <x v="0"/>
  </r>
  <r>
    <n v="2767"/>
    <s v="CA-2019-167752"/>
    <x v="787"/>
    <d v="2019-01-18T00:00:00"/>
    <s v="First Class"/>
    <x v="355"/>
    <x v="355"/>
    <x v="0"/>
    <s v="United States"/>
    <s v="Philadelphia"/>
    <x v="9"/>
    <n v="19134"/>
    <x v="3"/>
    <s v="OFF-AP-10000159"/>
    <x v="1"/>
    <s v="Appliances"/>
    <s v="Belkin F9M820V08 8 Outlet Surge"/>
    <x v="2295"/>
    <n v="1"/>
    <n v="0.2"/>
    <x v="2482"/>
    <x v="0"/>
  </r>
  <r>
    <n v="2768"/>
    <s v="CA-2019-167752"/>
    <x v="787"/>
    <d v="2019-01-18T00:00:00"/>
    <s v="First Class"/>
    <x v="355"/>
    <x v="355"/>
    <x v="0"/>
    <s v="United States"/>
    <s v="Philadelphia"/>
    <x v="9"/>
    <n v="19134"/>
    <x v="3"/>
    <s v="OFF-AP-10002945"/>
    <x v="1"/>
    <s v="Appliances"/>
    <s v="Honeywell Enviracaire Portable HEPA Air Cleaner for 17' x 22' Room"/>
    <x v="2296"/>
    <n v="8"/>
    <n v="0.2"/>
    <x v="2483"/>
    <x v="0"/>
  </r>
  <r>
    <n v="2769"/>
    <s v="US-2017-122140"/>
    <x v="788"/>
    <d v="2017-04-07T00:00:00"/>
    <s v="Standard Class"/>
    <x v="657"/>
    <x v="657"/>
    <x v="0"/>
    <s v="United States"/>
    <s v="Dallas"/>
    <x v="5"/>
    <n v="75220"/>
    <x v="2"/>
    <s v="OFF-AP-10001242"/>
    <x v="1"/>
    <s v="Appliances"/>
    <s v="APC 7 Outlet Network SurgeArrest Surge Protector"/>
    <x v="2297"/>
    <n v="2"/>
    <n v="0.8"/>
    <x v="2484"/>
    <x v="0"/>
  </r>
  <r>
    <n v="2770"/>
    <s v="US-2017-122140"/>
    <x v="788"/>
    <d v="2017-04-07T00:00:00"/>
    <s v="Standard Class"/>
    <x v="657"/>
    <x v="657"/>
    <x v="0"/>
    <s v="United States"/>
    <s v="Dallas"/>
    <x v="5"/>
    <n v="75220"/>
    <x v="2"/>
    <s v="TEC-AC-10003038"/>
    <x v="2"/>
    <s v="Accessories"/>
    <s v="Kingston Digital DataTraveler 16GB USB 2.0"/>
    <x v="2298"/>
    <n v="7"/>
    <n v="0.2"/>
    <x v="2485"/>
    <x v="0"/>
  </r>
  <r>
    <n v="2771"/>
    <s v="US-2017-122140"/>
    <x v="788"/>
    <d v="2017-04-07T00:00:00"/>
    <s v="Standard Class"/>
    <x v="657"/>
    <x v="657"/>
    <x v="0"/>
    <s v="United States"/>
    <s v="Dallas"/>
    <x v="5"/>
    <n v="75220"/>
    <x v="2"/>
    <s v="TEC-AC-10003289"/>
    <x v="2"/>
    <s v="Accessories"/>
    <s v="Anker Ultra-Slim Mini Bluetooth 3.0 Wireless Keyboard"/>
    <x v="334"/>
    <n v="3"/>
    <n v="0.2"/>
    <x v="2486"/>
    <x v="0"/>
  </r>
  <r>
    <n v="2772"/>
    <s v="CA-2018-163986"/>
    <x v="323"/>
    <d v="2018-09-10T00:00:00"/>
    <s v="Standard Class"/>
    <x v="370"/>
    <x v="370"/>
    <x v="0"/>
    <s v="United States"/>
    <s v="Waukesha"/>
    <x v="6"/>
    <n v="53186"/>
    <x v="2"/>
    <s v="OFF-ST-10000918"/>
    <x v="1"/>
    <s v="Storage"/>
    <s v="Crate-A-Files"/>
    <x v="2299"/>
    <n v="5"/>
    <n v="0"/>
    <x v="2487"/>
    <x v="0"/>
  </r>
  <r>
    <n v="2773"/>
    <s v="CA-2019-158967"/>
    <x v="389"/>
    <d v="2019-12-12T00:00:00"/>
    <s v="First Class"/>
    <x v="537"/>
    <x v="537"/>
    <x v="0"/>
    <s v="United States"/>
    <s v="Fort Lauderdale"/>
    <x v="2"/>
    <n v="33311"/>
    <x v="0"/>
    <s v="FUR-FU-10001940"/>
    <x v="0"/>
    <s v="Furnishings"/>
    <s v="Staple-based wall hangings"/>
    <x v="2300"/>
    <n v="3"/>
    <n v="0.2"/>
    <x v="2488"/>
    <x v="0"/>
  </r>
  <r>
    <n v="2774"/>
    <s v="CA-2018-131576"/>
    <x v="441"/>
    <d v="2018-11-26T00:00:00"/>
    <s v="Standard Class"/>
    <x v="361"/>
    <x v="361"/>
    <x v="0"/>
    <s v="United States"/>
    <s v="Detroit"/>
    <x v="12"/>
    <n v="48205"/>
    <x v="2"/>
    <s v="OFF-BI-10002852"/>
    <x v="1"/>
    <s v="Binders"/>
    <s v="Ibico Standard Transparent Covers"/>
    <x v="2301"/>
    <n v="3"/>
    <n v="0"/>
    <x v="2489"/>
    <x v="0"/>
  </r>
  <r>
    <n v="2775"/>
    <s v="CA-2019-143455"/>
    <x v="343"/>
    <d v="2019-11-18T00:00:00"/>
    <s v="Standard Class"/>
    <x v="529"/>
    <x v="529"/>
    <x v="2"/>
    <s v="United States"/>
    <s v="Springfield"/>
    <x v="24"/>
    <n v="45503"/>
    <x v="3"/>
    <s v="OFF-PA-10004451"/>
    <x v="1"/>
    <s v="Paper"/>
    <s v="Xerox 222"/>
    <x v="563"/>
    <n v="2"/>
    <n v="0.2"/>
    <x v="572"/>
    <x v="0"/>
  </r>
  <r>
    <n v="2776"/>
    <s v="CA-2018-144729"/>
    <x v="147"/>
    <d v="2018-10-25T00:00:00"/>
    <s v="Standard Class"/>
    <x v="32"/>
    <x v="32"/>
    <x v="0"/>
    <s v="United States"/>
    <s v="San Diego"/>
    <x v="1"/>
    <n v="92037"/>
    <x v="1"/>
    <s v="OFF-ST-10004804"/>
    <x v="1"/>
    <s v="Storage"/>
    <s v="Belkin 19&quot; Vented Equipment Shelf, Black"/>
    <x v="1248"/>
    <n v="3"/>
    <n v="0"/>
    <x v="1296"/>
    <x v="0"/>
  </r>
  <r>
    <n v="2777"/>
    <s v="CA-2017-127019"/>
    <x v="379"/>
    <d v="2017-12-25T00:00:00"/>
    <s v="Standard Class"/>
    <x v="45"/>
    <x v="45"/>
    <x v="1"/>
    <s v="United States"/>
    <s v="Colorado Springs"/>
    <x v="22"/>
    <n v="80906"/>
    <x v="1"/>
    <s v="OFF-AP-10003971"/>
    <x v="1"/>
    <s v="Appliances"/>
    <s v="Belkin 6 Outlet Metallic Surge Strip"/>
    <x v="2302"/>
    <n v="7"/>
    <n v="0.2"/>
    <x v="2490"/>
    <x v="0"/>
  </r>
  <r>
    <n v="2778"/>
    <s v="CA-2017-138534"/>
    <x v="789"/>
    <d v="2017-07-19T00:00:00"/>
    <s v="Second Class"/>
    <x v="341"/>
    <x v="341"/>
    <x v="0"/>
    <s v="United States"/>
    <s v="Bakersfield"/>
    <x v="1"/>
    <n v="93309"/>
    <x v="1"/>
    <s v="FUR-BO-10003159"/>
    <x v="0"/>
    <s v="Bookcases"/>
    <s v="Sauder Camden County Collection Libraries, Planked Cherry Finish"/>
    <x v="2303"/>
    <n v="2"/>
    <n v="0.15"/>
    <x v="2491"/>
    <x v="0"/>
  </r>
  <r>
    <n v="2779"/>
    <s v="CA-2019-108322"/>
    <x v="504"/>
    <d v="2019-05-05T00:00:00"/>
    <s v="Standard Class"/>
    <x v="164"/>
    <x v="164"/>
    <x v="1"/>
    <s v="United States"/>
    <s v="Pompano Beach"/>
    <x v="2"/>
    <n v="33068"/>
    <x v="0"/>
    <s v="FUR-FU-10001935"/>
    <x v="0"/>
    <s v="Furnishings"/>
    <s v="3M Hangers With Command Adhesive"/>
    <x v="208"/>
    <n v="8"/>
    <n v="0.2"/>
    <x v="2492"/>
    <x v="0"/>
  </r>
  <r>
    <n v="2780"/>
    <s v="CA-2019-108322"/>
    <x v="504"/>
    <d v="2019-05-05T00:00:00"/>
    <s v="Standard Class"/>
    <x v="164"/>
    <x v="164"/>
    <x v="1"/>
    <s v="United States"/>
    <s v="Pompano Beach"/>
    <x v="2"/>
    <n v="33068"/>
    <x v="0"/>
    <s v="TEC-AC-10003433"/>
    <x v="2"/>
    <s v="Accessories"/>
    <s v="Maxell 4.7GB DVD+R 5/Pack"/>
    <x v="480"/>
    <n v="3"/>
    <n v="0.2"/>
    <x v="2493"/>
    <x v="0"/>
  </r>
  <r>
    <n v="2781"/>
    <s v="CA-2019-167668"/>
    <x v="636"/>
    <d v="2019-05-08T00:00:00"/>
    <s v="First Class"/>
    <x v="646"/>
    <x v="646"/>
    <x v="0"/>
    <s v="United States"/>
    <s v="New York City"/>
    <x v="15"/>
    <n v="10035"/>
    <x v="3"/>
    <s v="OFF-LA-10004544"/>
    <x v="1"/>
    <s v="Labels"/>
    <s v="Avery 505"/>
    <x v="2304"/>
    <n v="4"/>
    <n v="0"/>
    <x v="2494"/>
    <x v="0"/>
  </r>
  <r>
    <n v="2782"/>
    <s v="CA-2019-146724"/>
    <x v="225"/>
    <d v="2019-11-27T00:00:00"/>
    <s v="Standard Class"/>
    <x v="643"/>
    <x v="643"/>
    <x v="0"/>
    <s v="United States"/>
    <s v="Lakeville"/>
    <x v="11"/>
    <n v="55044"/>
    <x v="2"/>
    <s v="OFF-AR-10001026"/>
    <x v="1"/>
    <s v="Art"/>
    <s v="Sanford Uni-Blazer View Highlighters, Chisel Tip, Yellow"/>
    <x v="1114"/>
    <n v="10"/>
    <n v="0"/>
    <x v="2495"/>
    <x v="0"/>
  </r>
  <r>
    <n v="2783"/>
    <s v="CA-2018-139878"/>
    <x v="583"/>
    <d v="2018-11-16T00:00:00"/>
    <s v="Standard Class"/>
    <x v="436"/>
    <x v="436"/>
    <x v="0"/>
    <s v="United States"/>
    <s v="Detroit"/>
    <x v="12"/>
    <n v="48234"/>
    <x v="2"/>
    <s v="TEC-PH-10001336"/>
    <x v="2"/>
    <s v="Phones"/>
    <s v="Digium D40 VoIP phone"/>
    <x v="2052"/>
    <n v="2"/>
    <n v="0"/>
    <x v="2210"/>
    <x v="0"/>
  </r>
  <r>
    <n v="2784"/>
    <s v="US-2018-106677"/>
    <x v="732"/>
    <d v="2018-11-10T00:00:00"/>
    <s v="Standard Class"/>
    <x v="155"/>
    <x v="155"/>
    <x v="1"/>
    <s v="United States"/>
    <s v="Philadelphia"/>
    <x v="9"/>
    <n v="19134"/>
    <x v="3"/>
    <s v="TEC-PH-10003187"/>
    <x v="2"/>
    <s v="Phones"/>
    <s v="Anker Astro Mini 3000mAh Ultra-Compact Portable Charger"/>
    <x v="1821"/>
    <n v="2"/>
    <n v="0.4"/>
    <x v="2496"/>
    <x v="0"/>
  </r>
  <r>
    <n v="2785"/>
    <s v="CA-2018-116974"/>
    <x v="790"/>
    <d v="2018-10-15T00:00:00"/>
    <s v="Standard Class"/>
    <x v="172"/>
    <x v="172"/>
    <x v="1"/>
    <s v="United States"/>
    <s v="Troy"/>
    <x v="24"/>
    <n v="45373"/>
    <x v="3"/>
    <s v="TEC-PH-10004897"/>
    <x v="2"/>
    <s v="Phones"/>
    <s v="Mediabridge Sport Armband iPhone 5s"/>
    <x v="2305"/>
    <n v="4"/>
    <n v="0.4"/>
    <x v="2497"/>
    <x v="0"/>
  </r>
  <r>
    <n v="2786"/>
    <s v="CA-2017-149972"/>
    <x v="481"/>
    <d v="2017-09-23T00:00:00"/>
    <s v="First Class"/>
    <x v="522"/>
    <x v="522"/>
    <x v="2"/>
    <s v="United States"/>
    <s v="Los Angeles"/>
    <x v="1"/>
    <n v="90036"/>
    <x v="1"/>
    <s v="FUR-CH-10004997"/>
    <x v="0"/>
    <s v="Chairs"/>
    <s v="Hon Every-Day Series Multi-Task Chairs"/>
    <x v="2306"/>
    <n v="4"/>
    <n v="0.2"/>
    <x v="232"/>
    <x v="0"/>
  </r>
  <r>
    <n v="2787"/>
    <s v="CA-2017-149972"/>
    <x v="481"/>
    <d v="2017-09-23T00:00:00"/>
    <s v="First Class"/>
    <x v="522"/>
    <x v="522"/>
    <x v="2"/>
    <s v="United States"/>
    <s v="Los Angeles"/>
    <x v="1"/>
    <n v="90036"/>
    <x v="1"/>
    <s v="OFF-FA-10002763"/>
    <x v="1"/>
    <s v="Fasteners"/>
    <s v="Advantus Map Pennant Flags and Round Head Tacks"/>
    <x v="2307"/>
    <n v="2"/>
    <n v="0"/>
    <x v="2498"/>
    <x v="0"/>
  </r>
  <r>
    <n v="2788"/>
    <s v="US-2016-117744"/>
    <x v="266"/>
    <d v="2016-12-06T00:00:00"/>
    <s v="Standard Class"/>
    <x v="550"/>
    <x v="550"/>
    <x v="1"/>
    <s v="United States"/>
    <s v="Corpus Christi"/>
    <x v="5"/>
    <n v="78415"/>
    <x v="2"/>
    <s v="FUR-FU-10001588"/>
    <x v="0"/>
    <s v="Furnishings"/>
    <s v="Deflect-o SuperTray Unbreakable Stackable Tray, Letter, Black"/>
    <x v="2308"/>
    <n v="5"/>
    <n v="0.6"/>
    <x v="2499"/>
    <x v="0"/>
  </r>
  <r>
    <n v="2789"/>
    <s v="US-2016-117744"/>
    <x v="266"/>
    <d v="2016-12-06T00:00:00"/>
    <s v="Standard Class"/>
    <x v="550"/>
    <x v="550"/>
    <x v="1"/>
    <s v="United States"/>
    <s v="Corpus Christi"/>
    <x v="5"/>
    <n v="78415"/>
    <x v="2"/>
    <s v="OFF-AR-10000940"/>
    <x v="1"/>
    <s v="Art"/>
    <s v="Newell 343"/>
    <x v="2309"/>
    <n v="7"/>
    <n v="0.2"/>
    <x v="2500"/>
    <x v="0"/>
  </r>
  <r>
    <n v="2790"/>
    <s v="US-2016-117744"/>
    <x v="266"/>
    <d v="2016-12-06T00:00:00"/>
    <s v="Standard Class"/>
    <x v="550"/>
    <x v="550"/>
    <x v="1"/>
    <s v="United States"/>
    <s v="Corpus Christi"/>
    <x v="5"/>
    <n v="78415"/>
    <x v="2"/>
    <s v="FUR-FU-10002759"/>
    <x v="0"/>
    <s v="Furnishings"/>
    <s v="12-1/2 Diameter Round Wall Clock"/>
    <x v="1409"/>
    <n v="5"/>
    <n v="0.6"/>
    <x v="2501"/>
    <x v="0"/>
  </r>
  <r>
    <n v="2791"/>
    <s v="CA-2016-125514"/>
    <x v="158"/>
    <d v="2016-09-22T00:00:00"/>
    <s v="First Class"/>
    <x v="312"/>
    <x v="312"/>
    <x v="1"/>
    <s v="United States"/>
    <s v="Omaha"/>
    <x v="8"/>
    <n v="68104"/>
    <x v="2"/>
    <s v="OFF-AP-10000358"/>
    <x v="1"/>
    <s v="Appliances"/>
    <s v="Fellowes Basic Home/Office Series Surge Protectors"/>
    <x v="2310"/>
    <n v="2"/>
    <n v="0"/>
    <x v="2502"/>
    <x v="0"/>
  </r>
  <r>
    <n v="2792"/>
    <s v="CA-2016-125514"/>
    <x v="158"/>
    <d v="2016-09-22T00:00:00"/>
    <s v="First Class"/>
    <x v="312"/>
    <x v="312"/>
    <x v="1"/>
    <s v="United States"/>
    <s v="Omaha"/>
    <x v="8"/>
    <n v="68104"/>
    <x v="2"/>
    <s v="OFF-AP-10003281"/>
    <x v="1"/>
    <s v="Appliances"/>
    <s v="Acco 6 Outlet Guardian Standard Surge Suppressor"/>
    <x v="2311"/>
    <n v="3"/>
    <n v="0"/>
    <x v="2503"/>
    <x v="0"/>
  </r>
  <r>
    <n v="2793"/>
    <s v="CA-2016-125514"/>
    <x v="158"/>
    <d v="2016-09-22T00:00:00"/>
    <s v="First Class"/>
    <x v="312"/>
    <x v="312"/>
    <x v="1"/>
    <s v="United States"/>
    <s v="Omaha"/>
    <x v="8"/>
    <n v="68104"/>
    <x v="2"/>
    <s v="OFF-PA-10000029"/>
    <x v="1"/>
    <s v="Paper"/>
    <s v="Xerox 224"/>
    <x v="90"/>
    <n v="1"/>
    <n v="0"/>
    <x v="90"/>
    <x v="0"/>
  </r>
  <r>
    <n v="2794"/>
    <s v="CA-2016-154599"/>
    <x v="791"/>
    <d v="2016-04-17T00:00:00"/>
    <s v="Standard Class"/>
    <x v="634"/>
    <x v="634"/>
    <x v="1"/>
    <s v="United States"/>
    <s v="Redondo Beach"/>
    <x v="1"/>
    <n v="90278"/>
    <x v="1"/>
    <s v="TEC-PH-10001557"/>
    <x v="2"/>
    <s v="Phones"/>
    <s v="Pyle PMP37LED"/>
    <x v="2312"/>
    <n v="14"/>
    <n v="0.2"/>
    <x v="2504"/>
    <x v="0"/>
  </r>
  <r>
    <n v="2795"/>
    <s v="CA-2016-154599"/>
    <x v="791"/>
    <d v="2016-04-17T00:00:00"/>
    <s v="Standard Class"/>
    <x v="634"/>
    <x v="634"/>
    <x v="1"/>
    <s v="United States"/>
    <s v="Redondo Beach"/>
    <x v="1"/>
    <n v="90278"/>
    <x v="1"/>
    <s v="TEC-PH-10000576"/>
    <x v="2"/>
    <s v="Phones"/>
    <s v="AT&amp;T 1080 Corded phone"/>
    <x v="2313"/>
    <n v="4"/>
    <n v="0.2"/>
    <x v="2505"/>
    <x v="0"/>
  </r>
  <r>
    <n v="2796"/>
    <s v="CA-2016-154599"/>
    <x v="791"/>
    <d v="2016-04-17T00:00:00"/>
    <s v="Standard Class"/>
    <x v="634"/>
    <x v="634"/>
    <x v="1"/>
    <s v="United States"/>
    <s v="Redondo Beach"/>
    <x v="1"/>
    <n v="90278"/>
    <x v="1"/>
    <s v="OFF-BI-10002764"/>
    <x v="1"/>
    <s v="Binders"/>
    <s v="Recycled Pressboard Report Cover with Reinforced Top Hinge"/>
    <x v="2314"/>
    <n v="7"/>
    <n v="0.2"/>
    <x v="2506"/>
    <x v="0"/>
  </r>
  <r>
    <n v="2797"/>
    <s v="CA-2016-154599"/>
    <x v="791"/>
    <d v="2016-04-17T00:00:00"/>
    <s v="Standard Class"/>
    <x v="634"/>
    <x v="634"/>
    <x v="1"/>
    <s v="United States"/>
    <s v="Redondo Beach"/>
    <x v="1"/>
    <n v="90278"/>
    <x v="1"/>
    <s v="FUR-BO-10001337"/>
    <x v="0"/>
    <s v="Bookcases"/>
    <s v="O'Sullivan Living Dimensions 2-Shelf Bookcases"/>
    <x v="2315"/>
    <n v="3"/>
    <n v="0.15"/>
    <x v="2507"/>
    <x v="0"/>
  </r>
  <r>
    <n v="2798"/>
    <s v="CA-2019-158743"/>
    <x v="179"/>
    <d v="2019-10-27T00:00:00"/>
    <s v="Standard Class"/>
    <x v="490"/>
    <x v="490"/>
    <x v="0"/>
    <s v="United States"/>
    <s v="Little Rock"/>
    <x v="36"/>
    <n v="72209"/>
    <x v="0"/>
    <s v="OFF-AR-10002257"/>
    <x v="1"/>
    <s v="Art"/>
    <s v="Eldon Spacemaker Box, Quick-Snap Lid, Clear"/>
    <x v="522"/>
    <n v="4"/>
    <n v="0"/>
    <x v="2508"/>
    <x v="0"/>
  </r>
  <r>
    <n v="2799"/>
    <s v="CA-2019-158743"/>
    <x v="179"/>
    <d v="2019-10-27T00:00:00"/>
    <s v="Standard Class"/>
    <x v="490"/>
    <x v="490"/>
    <x v="0"/>
    <s v="United States"/>
    <s v="Little Rock"/>
    <x v="36"/>
    <n v="72209"/>
    <x v="0"/>
    <s v="OFF-PA-10001019"/>
    <x v="1"/>
    <s v="Paper"/>
    <s v="Xerox 1884"/>
    <x v="792"/>
    <n v="2"/>
    <n v="0"/>
    <x v="817"/>
    <x v="0"/>
  </r>
  <r>
    <n v="2800"/>
    <s v="CA-2019-158743"/>
    <x v="179"/>
    <d v="2019-10-27T00:00:00"/>
    <s v="Standard Class"/>
    <x v="490"/>
    <x v="490"/>
    <x v="0"/>
    <s v="United States"/>
    <s v="Little Rock"/>
    <x v="36"/>
    <n v="72209"/>
    <x v="0"/>
    <s v="OFF-BI-10003364"/>
    <x v="1"/>
    <s v="Binders"/>
    <s v="Binding Machine Supplies"/>
    <x v="2316"/>
    <n v="5"/>
    <n v="0"/>
    <x v="2509"/>
    <x v="0"/>
  </r>
  <r>
    <n v="2801"/>
    <s v="CA-2018-153318"/>
    <x v="792"/>
    <d v="2018-10-28T00:00:00"/>
    <s v="First Class"/>
    <x v="329"/>
    <x v="329"/>
    <x v="1"/>
    <s v="United States"/>
    <s v="Miami"/>
    <x v="2"/>
    <n v="33180"/>
    <x v="0"/>
    <s v="TEC-PH-10000984"/>
    <x v="2"/>
    <s v="Phones"/>
    <s v="Panasonic KX-TG9471B"/>
    <x v="2286"/>
    <n v="5"/>
    <n v="0.2"/>
    <x v="2510"/>
    <x v="0"/>
  </r>
  <r>
    <n v="2802"/>
    <s v="US-2017-110163"/>
    <x v="549"/>
    <d v="2017-11-04T00:00:00"/>
    <s v="First Class"/>
    <x v="315"/>
    <x v="315"/>
    <x v="0"/>
    <s v="United States"/>
    <s v="Salem"/>
    <x v="21"/>
    <n v="97301"/>
    <x v="1"/>
    <s v="OFF-AR-10001683"/>
    <x v="1"/>
    <s v="Art"/>
    <s v="Lumber Crayons"/>
    <x v="2317"/>
    <n v="1"/>
    <n v="0.2"/>
    <x v="2511"/>
    <x v="0"/>
  </r>
  <r>
    <n v="2803"/>
    <s v="CA-2019-143329"/>
    <x v="132"/>
    <d v="2019-11-08T00:00:00"/>
    <s v="Standard Class"/>
    <x v="658"/>
    <x v="658"/>
    <x v="0"/>
    <s v="United States"/>
    <s v="Las Cruces"/>
    <x v="27"/>
    <n v="88001"/>
    <x v="1"/>
    <s v="FUR-FU-10000629"/>
    <x v="0"/>
    <s v="Furnishings"/>
    <s v="9-3/4 Diameter Round Wall Clock"/>
    <x v="1437"/>
    <n v="3"/>
    <n v="0"/>
    <x v="1513"/>
    <x v="0"/>
  </r>
  <r>
    <n v="2804"/>
    <s v="CA-2017-159380"/>
    <x v="793"/>
    <d v="2017-05-16T00:00:00"/>
    <s v="Standard Class"/>
    <x v="473"/>
    <x v="473"/>
    <x v="0"/>
    <s v="United States"/>
    <s v="San Francisco"/>
    <x v="1"/>
    <n v="94122"/>
    <x v="1"/>
    <s v="OFF-PA-10003893"/>
    <x v="1"/>
    <s v="Paper"/>
    <s v="Xerox 1962"/>
    <x v="1387"/>
    <n v="3"/>
    <n v="0"/>
    <x v="2512"/>
    <x v="0"/>
  </r>
  <r>
    <n v="2805"/>
    <s v="CA-2017-159380"/>
    <x v="793"/>
    <d v="2017-05-16T00:00:00"/>
    <s v="Standard Class"/>
    <x v="473"/>
    <x v="473"/>
    <x v="0"/>
    <s v="United States"/>
    <s v="San Francisco"/>
    <x v="1"/>
    <n v="94122"/>
    <x v="1"/>
    <s v="OFF-PA-10004239"/>
    <x v="1"/>
    <s v="Paper"/>
    <s v="Xerox 1953"/>
    <x v="2318"/>
    <n v="6"/>
    <n v="0"/>
    <x v="2513"/>
    <x v="0"/>
  </r>
  <r>
    <n v="2806"/>
    <s v="CA-2017-122623"/>
    <x v="67"/>
    <d v="2017-09-11T00:00:00"/>
    <s v="Standard Class"/>
    <x v="230"/>
    <x v="230"/>
    <x v="0"/>
    <s v="United States"/>
    <s v="El Paso"/>
    <x v="5"/>
    <n v="79907"/>
    <x v="2"/>
    <s v="FUR-CH-10000553"/>
    <x v="0"/>
    <s v="Chairs"/>
    <s v="Metal Folding Chairs, Beige, 4/Carton"/>
    <x v="2319"/>
    <n v="2"/>
    <n v="0.3"/>
    <x v="2514"/>
    <x v="0"/>
  </r>
  <r>
    <n v="2807"/>
    <s v="CA-2017-148635"/>
    <x v="395"/>
    <d v="2017-07-27T00:00:00"/>
    <s v="Second Class"/>
    <x v="659"/>
    <x v="659"/>
    <x v="0"/>
    <s v="United States"/>
    <s v="Seattle"/>
    <x v="4"/>
    <n v="98115"/>
    <x v="1"/>
    <s v="OFF-FA-10004395"/>
    <x v="1"/>
    <s v="Fasteners"/>
    <s v="Plymouth Boxed Rubber Bands by Plymouth"/>
    <x v="2320"/>
    <n v="2"/>
    <n v="0"/>
    <x v="2515"/>
    <x v="0"/>
  </r>
  <r>
    <n v="2808"/>
    <s v="CA-2017-148635"/>
    <x v="395"/>
    <d v="2017-07-27T00:00:00"/>
    <s v="Second Class"/>
    <x v="659"/>
    <x v="659"/>
    <x v="0"/>
    <s v="United States"/>
    <s v="Seattle"/>
    <x v="4"/>
    <n v="98115"/>
    <x v="1"/>
    <s v="OFF-PA-10004782"/>
    <x v="1"/>
    <s v="Paper"/>
    <s v="Xerox 228"/>
    <x v="91"/>
    <n v="2"/>
    <n v="0"/>
    <x v="91"/>
    <x v="0"/>
  </r>
  <r>
    <n v="2809"/>
    <s v="CA-2017-148635"/>
    <x v="395"/>
    <d v="2017-07-27T00:00:00"/>
    <s v="Second Class"/>
    <x v="659"/>
    <x v="659"/>
    <x v="0"/>
    <s v="United States"/>
    <s v="Seattle"/>
    <x v="4"/>
    <n v="98115"/>
    <x v="1"/>
    <s v="FUR-BO-10002213"/>
    <x v="0"/>
    <s v="Bookcases"/>
    <s v="Sauder Forest Hills Library, Woodland Oak Finish"/>
    <x v="2321"/>
    <n v="5"/>
    <n v="0"/>
    <x v="2516"/>
    <x v="0"/>
  </r>
  <r>
    <n v="2810"/>
    <s v="CA-2017-148635"/>
    <x v="395"/>
    <d v="2017-07-27T00:00:00"/>
    <s v="Second Class"/>
    <x v="659"/>
    <x v="659"/>
    <x v="0"/>
    <s v="United States"/>
    <s v="Seattle"/>
    <x v="4"/>
    <n v="98115"/>
    <x v="1"/>
    <s v="FUR-CH-10001854"/>
    <x v="0"/>
    <s v="Chairs"/>
    <s v="Office Star - Professional Matrix Back Chair with 2-to-1 Synchro Tilt and Mesh Fabric Seat"/>
    <x v="2322"/>
    <n v="2"/>
    <n v="0.2"/>
    <x v="2517"/>
    <x v="0"/>
  </r>
  <r>
    <n v="2811"/>
    <s v="CA-2017-135685"/>
    <x v="547"/>
    <d v="2017-11-18T00:00:00"/>
    <s v="Second Class"/>
    <x v="486"/>
    <x v="486"/>
    <x v="2"/>
    <s v="United States"/>
    <s v="Milwaukee"/>
    <x v="6"/>
    <n v="53209"/>
    <x v="2"/>
    <s v="OFF-PA-10000157"/>
    <x v="1"/>
    <s v="Paper"/>
    <s v="Xerox 191"/>
    <x v="2323"/>
    <n v="9"/>
    <n v="0"/>
    <x v="2518"/>
    <x v="0"/>
  </r>
  <r>
    <n v="2812"/>
    <s v="CA-2017-135685"/>
    <x v="547"/>
    <d v="2017-11-18T00:00:00"/>
    <s v="Second Class"/>
    <x v="486"/>
    <x v="486"/>
    <x v="2"/>
    <s v="United States"/>
    <s v="Milwaukee"/>
    <x v="6"/>
    <n v="53209"/>
    <x v="2"/>
    <s v="FUR-FU-10001185"/>
    <x v="0"/>
    <s v="Furnishings"/>
    <s v="Advantus Employee of the Month Certificate Frame, 11 x 13-1/2"/>
    <x v="2324"/>
    <n v="6"/>
    <n v="0"/>
    <x v="2519"/>
    <x v="0"/>
  </r>
  <r>
    <n v="2813"/>
    <s v="CA-2017-135685"/>
    <x v="547"/>
    <d v="2017-11-18T00:00:00"/>
    <s v="Second Class"/>
    <x v="486"/>
    <x v="486"/>
    <x v="2"/>
    <s v="United States"/>
    <s v="Milwaukee"/>
    <x v="6"/>
    <n v="53209"/>
    <x v="2"/>
    <s v="FUR-TA-10001520"/>
    <x v="0"/>
    <s v="Tables"/>
    <s v="Lesro Sheffield Collection Coffee Table, End Table, Center Table, Corner Table"/>
    <x v="2325"/>
    <n v="3"/>
    <n v="0"/>
    <x v="2520"/>
    <x v="0"/>
  </r>
  <r>
    <n v="2814"/>
    <s v="CA-2017-135685"/>
    <x v="547"/>
    <d v="2017-11-18T00:00:00"/>
    <s v="Second Class"/>
    <x v="486"/>
    <x v="486"/>
    <x v="2"/>
    <s v="United States"/>
    <s v="Milwaukee"/>
    <x v="6"/>
    <n v="53209"/>
    <x v="2"/>
    <s v="TEC-AC-10004145"/>
    <x v="2"/>
    <s v="Accessories"/>
    <s v="Logitech diNovo Edge Keyboard"/>
    <x v="2326"/>
    <n v="4"/>
    <n v="0"/>
    <x v="2521"/>
    <x v="0"/>
  </r>
  <r>
    <n v="2815"/>
    <s v="CA-2017-135685"/>
    <x v="547"/>
    <d v="2017-11-18T00:00:00"/>
    <s v="Second Class"/>
    <x v="486"/>
    <x v="486"/>
    <x v="2"/>
    <s v="United States"/>
    <s v="Milwaukee"/>
    <x v="6"/>
    <n v="53209"/>
    <x v="2"/>
    <s v="FUR-TA-10000688"/>
    <x v="0"/>
    <s v="Tables"/>
    <s v="Chromcraft Bull-Nose Wood Round Conference Table Top, Wood Base"/>
    <x v="2327"/>
    <n v="3"/>
    <n v="0"/>
    <x v="2522"/>
    <x v="0"/>
  </r>
  <r>
    <n v="2816"/>
    <s v="CA-2017-104626"/>
    <x v="135"/>
    <d v="2017-09-08T00:00:00"/>
    <s v="Standard Class"/>
    <x v="660"/>
    <x v="660"/>
    <x v="2"/>
    <s v="United States"/>
    <s v="Franklin"/>
    <x v="31"/>
    <n v="2038"/>
    <x v="3"/>
    <s v="OFF-BI-10001510"/>
    <x v="1"/>
    <s v="Binders"/>
    <s v="Deluxe Heavy-Duty Vinyl Round Ring Binder"/>
    <x v="2328"/>
    <n v="5"/>
    <n v="0"/>
    <x v="2523"/>
    <x v="0"/>
  </r>
  <r>
    <n v="2817"/>
    <s v="CA-2017-104626"/>
    <x v="135"/>
    <d v="2017-09-08T00:00:00"/>
    <s v="Standard Class"/>
    <x v="660"/>
    <x v="660"/>
    <x v="2"/>
    <s v="United States"/>
    <s v="Franklin"/>
    <x v="31"/>
    <n v="2038"/>
    <x v="3"/>
    <s v="FUR-CH-10003817"/>
    <x v="0"/>
    <s v="Chairs"/>
    <s v="Global Value Steno Chair, Gray"/>
    <x v="2329"/>
    <n v="1"/>
    <n v="0"/>
    <x v="2524"/>
    <x v="0"/>
  </r>
  <r>
    <n v="2818"/>
    <s v="CA-2017-104626"/>
    <x v="135"/>
    <d v="2017-09-08T00:00:00"/>
    <s v="Standard Class"/>
    <x v="660"/>
    <x v="660"/>
    <x v="2"/>
    <s v="United States"/>
    <s v="Franklin"/>
    <x v="31"/>
    <n v="2038"/>
    <x v="3"/>
    <s v="FUR-FU-10000308"/>
    <x v="0"/>
    <s v="Furnishings"/>
    <s v="Deflect-o Glass Clear Studded Chair Mats"/>
    <x v="2259"/>
    <n v="2"/>
    <n v="0"/>
    <x v="2525"/>
    <x v="0"/>
  </r>
  <r>
    <n v="2819"/>
    <s v="CA-2017-104626"/>
    <x v="135"/>
    <d v="2017-09-08T00:00:00"/>
    <s v="Standard Class"/>
    <x v="660"/>
    <x v="660"/>
    <x v="2"/>
    <s v="United States"/>
    <s v="Franklin"/>
    <x v="31"/>
    <n v="2038"/>
    <x v="3"/>
    <s v="OFF-ST-10003208"/>
    <x v="1"/>
    <s v="Storage"/>
    <s v="Adjustable Depth Letter/Legal Cart"/>
    <x v="2330"/>
    <n v="6"/>
    <n v="0"/>
    <x v="2526"/>
    <x v="0"/>
  </r>
  <r>
    <n v="2820"/>
    <s v="CA-2018-160500"/>
    <x v="465"/>
    <d v="2018-05-08T00:00:00"/>
    <s v="First Class"/>
    <x v="661"/>
    <x v="661"/>
    <x v="0"/>
    <s v="United States"/>
    <s v="Encinitas"/>
    <x v="1"/>
    <n v="92024"/>
    <x v="1"/>
    <s v="OFF-BI-10003784"/>
    <x v="1"/>
    <s v="Binders"/>
    <s v="Computer Printout Index Tabs"/>
    <x v="952"/>
    <n v="5"/>
    <n v="0.2"/>
    <x v="2527"/>
    <x v="0"/>
  </r>
  <r>
    <n v="2821"/>
    <s v="CA-2018-160500"/>
    <x v="465"/>
    <d v="2018-05-08T00:00:00"/>
    <s v="First Class"/>
    <x v="661"/>
    <x v="661"/>
    <x v="0"/>
    <s v="United States"/>
    <s v="Encinitas"/>
    <x v="1"/>
    <n v="92024"/>
    <x v="1"/>
    <s v="FUR-TA-10003748"/>
    <x v="0"/>
    <s v="Tables"/>
    <s v="Bevis 36 x 72 Conference Tables"/>
    <x v="2331"/>
    <n v="3"/>
    <n v="0.2"/>
    <x v="2528"/>
    <x v="0"/>
  </r>
  <r>
    <n v="2822"/>
    <s v="CA-2018-100202"/>
    <x v="413"/>
    <d v="2019-01-05T00:00:00"/>
    <s v="Standard Class"/>
    <x v="379"/>
    <x v="379"/>
    <x v="0"/>
    <s v="United States"/>
    <s v="Anaheim"/>
    <x v="1"/>
    <n v="92804"/>
    <x v="1"/>
    <s v="TEC-PH-10002563"/>
    <x v="2"/>
    <s v="Phones"/>
    <s v="Adtran 1202752G1"/>
    <x v="214"/>
    <n v="3"/>
    <n v="0.2"/>
    <x v="216"/>
    <x v="0"/>
  </r>
  <r>
    <n v="2823"/>
    <s v="CA-2019-131016"/>
    <x v="65"/>
    <d v="2019-09-20T00:00:00"/>
    <s v="First Class"/>
    <x v="419"/>
    <x v="419"/>
    <x v="0"/>
    <s v="United States"/>
    <s v="Arlington"/>
    <x v="5"/>
    <n v="76017"/>
    <x v="2"/>
    <s v="OFF-AR-10000122"/>
    <x v="1"/>
    <s v="Art"/>
    <s v="Newell 314"/>
    <x v="436"/>
    <n v="2"/>
    <n v="0.2"/>
    <x v="2529"/>
    <x v="0"/>
  </r>
  <r>
    <n v="2824"/>
    <s v="CA-2019-131016"/>
    <x v="65"/>
    <d v="2019-09-20T00:00:00"/>
    <s v="First Class"/>
    <x v="419"/>
    <x v="419"/>
    <x v="0"/>
    <s v="United States"/>
    <s v="Arlington"/>
    <x v="5"/>
    <n v="76017"/>
    <x v="2"/>
    <s v="OFF-ST-10000352"/>
    <x v="1"/>
    <s v="Storage"/>
    <s v="Acco Perma 2700 Stacking Storage Drawers"/>
    <x v="2332"/>
    <n v="2"/>
    <n v="0.2"/>
    <x v="2530"/>
    <x v="0"/>
  </r>
  <r>
    <n v="2825"/>
    <s v="US-2016-112914"/>
    <x v="794"/>
    <d v="2016-09-30T00:00:00"/>
    <s v="Standard Class"/>
    <x v="192"/>
    <x v="192"/>
    <x v="2"/>
    <s v="United States"/>
    <s v="Houston"/>
    <x v="5"/>
    <n v="77041"/>
    <x v="2"/>
    <s v="OFF-PA-10003270"/>
    <x v="1"/>
    <s v="Paper"/>
    <s v="Xerox 1954"/>
    <x v="2333"/>
    <n v="8"/>
    <n v="0.2"/>
    <x v="2531"/>
    <x v="0"/>
  </r>
  <r>
    <n v="2826"/>
    <s v="US-2016-112914"/>
    <x v="794"/>
    <d v="2016-09-30T00:00:00"/>
    <s v="Standard Class"/>
    <x v="192"/>
    <x v="192"/>
    <x v="2"/>
    <s v="United States"/>
    <s v="Houston"/>
    <x v="5"/>
    <n v="77041"/>
    <x v="2"/>
    <s v="FUR-BO-10003272"/>
    <x v="0"/>
    <s v="Bookcases"/>
    <s v="O'Sullivan Living Dimensions 5-Shelf Bookcases"/>
    <x v="2334"/>
    <n v="2"/>
    <n v="0.32"/>
    <x v="2532"/>
    <x v="0"/>
  </r>
  <r>
    <n v="2827"/>
    <s v="US-2016-112914"/>
    <x v="794"/>
    <d v="2016-09-30T00:00:00"/>
    <s v="Standard Class"/>
    <x v="192"/>
    <x v="192"/>
    <x v="2"/>
    <s v="United States"/>
    <s v="Houston"/>
    <x v="5"/>
    <n v="77041"/>
    <x v="2"/>
    <s v="OFF-BI-10002982"/>
    <x v="1"/>
    <s v="Binders"/>
    <s v="Avery Self-Adhesive Photo Pockets for Polaroid Photos"/>
    <x v="629"/>
    <n v="2"/>
    <n v="0.8"/>
    <x v="2533"/>
    <x v="0"/>
  </r>
  <r>
    <n v="2828"/>
    <s v="US-2016-112914"/>
    <x v="794"/>
    <d v="2016-09-30T00:00:00"/>
    <s v="Standard Class"/>
    <x v="192"/>
    <x v="192"/>
    <x v="2"/>
    <s v="United States"/>
    <s v="Houston"/>
    <x v="5"/>
    <n v="77041"/>
    <x v="2"/>
    <s v="OFF-EN-10001509"/>
    <x v="1"/>
    <s v="Envelopes"/>
    <s v="Poly String Tie Envelopes"/>
    <x v="30"/>
    <n v="2"/>
    <n v="0.2"/>
    <x v="30"/>
    <x v="0"/>
  </r>
  <r>
    <n v="2829"/>
    <s v="CA-2018-124149"/>
    <x v="131"/>
    <d v="2018-04-26T00:00:00"/>
    <s v="First Class"/>
    <x v="77"/>
    <x v="77"/>
    <x v="0"/>
    <s v="United States"/>
    <s v="Lancaster"/>
    <x v="24"/>
    <n v="43130"/>
    <x v="3"/>
    <s v="OFF-PA-10002421"/>
    <x v="1"/>
    <s v="Paper"/>
    <s v="Embossed Ink Jet Note Cards"/>
    <x v="2335"/>
    <n v="6"/>
    <n v="0.2"/>
    <x v="2534"/>
    <x v="0"/>
  </r>
  <r>
    <n v="2830"/>
    <s v="CA-2018-124149"/>
    <x v="131"/>
    <d v="2018-04-26T00:00:00"/>
    <s v="First Class"/>
    <x v="77"/>
    <x v="77"/>
    <x v="0"/>
    <s v="United States"/>
    <s v="Lancaster"/>
    <x v="24"/>
    <n v="43130"/>
    <x v="3"/>
    <s v="OFF-ST-10000760"/>
    <x v="1"/>
    <s v="Storage"/>
    <s v="Eldon Fold 'N Roll Cart System"/>
    <x v="2336"/>
    <n v="5"/>
    <n v="0.2"/>
    <x v="2535"/>
    <x v="0"/>
  </r>
  <r>
    <n v="2831"/>
    <s v="CA-2018-124149"/>
    <x v="131"/>
    <d v="2018-04-26T00:00:00"/>
    <s v="First Class"/>
    <x v="77"/>
    <x v="77"/>
    <x v="0"/>
    <s v="United States"/>
    <s v="Lancaster"/>
    <x v="24"/>
    <n v="43130"/>
    <x v="3"/>
    <s v="OFF-PA-10002923"/>
    <x v="1"/>
    <s v="Paper"/>
    <s v="Xerox 1942"/>
    <x v="128"/>
    <n v="2"/>
    <n v="0.2"/>
    <x v="130"/>
    <x v="0"/>
  </r>
  <r>
    <n v="2832"/>
    <s v="CA-2016-148915"/>
    <x v="301"/>
    <d v="2016-11-05T00:00:00"/>
    <s v="Standard Class"/>
    <x v="444"/>
    <x v="444"/>
    <x v="0"/>
    <s v="United States"/>
    <s v="Portland"/>
    <x v="21"/>
    <n v="97206"/>
    <x v="1"/>
    <s v="OFF-ST-10001128"/>
    <x v="1"/>
    <s v="Storage"/>
    <s v="Carina Mini System Audio Rack, Model AR050B"/>
    <x v="2337"/>
    <n v="5"/>
    <n v="0.2"/>
    <x v="2536"/>
    <x v="0"/>
  </r>
  <r>
    <n v="2833"/>
    <s v="CA-2016-148915"/>
    <x v="301"/>
    <d v="2016-11-05T00:00:00"/>
    <s v="Standard Class"/>
    <x v="444"/>
    <x v="444"/>
    <x v="0"/>
    <s v="United States"/>
    <s v="Portland"/>
    <x v="21"/>
    <n v="97206"/>
    <x v="1"/>
    <s v="TEC-PH-10000673"/>
    <x v="2"/>
    <s v="Phones"/>
    <s v="Plantronics Voyager Pro HD - Bluetooth Headset"/>
    <x v="2338"/>
    <n v="3"/>
    <n v="0.2"/>
    <x v="2537"/>
    <x v="0"/>
  </r>
  <r>
    <n v="2834"/>
    <s v="CA-2019-134649"/>
    <x v="795"/>
    <d v="2019-01-31T00:00:00"/>
    <s v="Second Class"/>
    <x v="662"/>
    <x v="662"/>
    <x v="1"/>
    <s v="United States"/>
    <s v="Hoover"/>
    <x v="19"/>
    <n v="35244"/>
    <x v="0"/>
    <s v="OFF-AR-10001547"/>
    <x v="1"/>
    <s v="Art"/>
    <s v="Newell 311"/>
    <x v="2339"/>
    <n v="7"/>
    <n v="0"/>
    <x v="2538"/>
    <x v="0"/>
  </r>
  <r>
    <n v="2835"/>
    <s v="CA-2019-134649"/>
    <x v="795"/>
    <d v="2019-01-31T00:00:00"/>
    <s v="Second Class"/>
    <x v="662"/>
    <x v="662"/>
    <x v="1"/>
    <s v="United States"/>
    <s v="Hoover"/>
    <x v="19"/>
    <n v="35244"/>
    <x v="0"/>
    <s v="OFF-BI-10001890"/>
    <x v="1"/>
    <s v="Binders"/>
    <s v="Avery Poly Binder Pockets"/>
    <x v="181"/>
    <n v="2"/>
    <n v="0"/>
    <x v="183"/>
    <x v="0"/>
  </r>
  <r>
    <n v="2836"/>
    <s v="CA-2019-110842"/>
    <x v="343"/>
    <d v="2019-11-16T00:00:00"/>
    <s v="Standard Class"/>
    <x v="315"/>
    <x v="315"/>
    <x v="0"/>
    <s v="United States"/>
    <s v="Los Angeles"/>
    <x v="1"/>
    <n v="90036"/>
    <x v="1"/>
    <s v="OFF-AP-10003971"/>
    <x v="1"/>
    <s v="Appliances"/>
    <s v="Belkin 6 Outlet Metallic Surge Strip"/>
    <x v="2340"/>
    <n v="1"/>
    <n v="0"/>
    <x v="2539"/>
    <x v="0"/>
  </r>
  <r>
    <n v="2837"/>
    <s v="CA-2019-110842"/>
    <x v="343"/>
    <d v="2019-11-16T00:00:00"/>
    <s v="Standard Class"/>
    <x v="315"/>
    <x v="315"/>
    <x v="0"/>
    <s v="United States"/>
    <s v="Los Angeles"/>
    <x v="1"/>
    <n v="90036"/>
    <x v="1"/>
    <s v="OFF-PA-10000520"/>
    <x v="1"/>
    <s v="Paper"/>
    <s v="Xerox 201"/>
    <x v="541"/>
    <n v="3"/>
    <n v="0"/>
    <x v="551"/>
    <x v="0"/>
  </r>
  <r>
    <n v="2838"/>
    <s v="CA-2019-110842"/>
    <x v="343"/>
    <d v="2019-11-16T00:00:00"/>
    <s v="Standard Class"/>
    <x v="315"/>
    <x v="315"/>
    <x v="0"/>
    <s v="United States"/>
    <s v="Los Angeles"/>
    <x v="1"/>
    <n v="90036"/>
    <x v="1"/>
    <s v="OFF-BI-10000977"/>
    <x v="1"/>
    <s v="Binders"/>
    <s v="Ibico Plastic Spiral Binding Combs"/>
    <x v="2114"/>
    <n v="5"/>
    <n v="0.2"/>
    <x v="2540"/>
    <x v="0"/>
  </r>
  <r>
    <n v="2839"/>
    <s v="CA-2018-147368"/>
    <x v="632"/>
    <d v="2018-06-12T00:00:00"/>
    <s v="First Class"/>
    <x v="646"/>
    <x v="646"/>
    <x v="0"/>
    <s v="United States"/>
    <s v="Tallahassee"/>
    <x v="2"/>
    <n v="32303"/>
    <x v="0"/>
    <s v="TEC-MA-10002178"/>
    <x v="2"/>
    <s v="Machines"/>
    <s v="Cisco CP-7937G Unified IP Conference Station Phone"/>
    <x v="1202"/>
    <n v="2"/>
    <n v="0.5"/>
    <x v="1247"/>
    <x v="0"/>
  </r>
  <r>
    <n v="2840"/>
    <s v="US-2017-104185"/>
    <x v="37"/>
    <d v="2017-09-08T00:00:00"/>
    <s v="Second Class"/>
    <x v="80"/>
    <x v="80"/>
    <x v="1"/>
    <s v="United States"/>
    <s v="New York City"/>
    <x v="15"/>
    <n v="10009"/>
    <x v="3"/>
    <s v="OFF-ST-10001526"/>
    <x v="1"/>
    <s v="Storage"/>
    <s v="Iceberg Mobile Mega Data/Printer Cart"/>
    <x v="2341"/>
    <n v="1"/>
    <n v="0"/>
    <x v="2541"/>
    <x v="0"/>
  </r>
  <r>
    <n v="2841"/>
    <s v="US-2016-125521"/>
    <x v="619"/>
    <d v="2016-03-19T00:00:00"/>
    <s v="Standard Class"/>
    <x v="278"/>
    <x v="278"/>
    <x v="2"/>
    <s v="United States"/>
    <s v="Chesapeake"/>
    <x v="17"/>
    <n v="23320"/>
    <x v="0"/>
    <s v="FUR-CH-10003379"/>
    <x v="0"/>
    <s v="Chairs"/>
    <s v="Global Commerce Series High-Back Swivel/Tilt Chairs"/>
    <x v="2342"/>
    <n v="4"/>
    <n v="0"/>
    <x v="2542"/>
    <x v="0"/>
  </r>
  <r>
    <n v="2842"/>
    <s v="US-2019-135062"/>
    <x v="515"/>
    <d v="2019-09-04T00:00:00"/>
    <s v="Second Class"/>
    <x v="210"/>
    <x v="210"/>
    <x v="0"/>
    <s v="United States"/>
    <s v="Fayetteville"/>
    <x v="3"/>
    <n v="28314"/>
    <x v="0"/>
    <s v="OFF-PA-10000100"/>
    <x v="1"/>
    <s v="Paper"/>
    <s v="Xerox 1945"/>
    <x v="2343"/>
    <n v="7"/>
    <n v="0.2"/>
    <x v="2543"/>
    <x v="0"/>
  </r>
  <r>
    <n v="2843"/>
    <s v="CA-2019-135650"/>
    <x v="721"/>
    <d v="2019-03-27T00:00:00"/>
    <s v="Standard Class"/>
    <x v="663"/>
    <x v="663"/>
    <x v="0"/>
    <s v="United States"/>
    <s v="Huntsville"/>
    <x v="5"/>
    <n v="77340"/>
    <x v="2"/>
    <s v="OFF-ST-10001809"/>
    <x v="1"/>
    <s v="Storage"/>
    <s v="Fellowes Officeware Wire Shelving"/>
    <x v="2344"/>
    <n v="2"/>
    <n v="0.2"/>
    <x v="2544"/>
    <x v="0"/>
  </r>
  <r>
    <n v="2844"/>
    <s v="CA-2019-112865"/>
    <x v="796"/>
    <d v="2019-05-22T00:00:00"/>
    <s v="Standard Class"/>
    <x v="3"/>
    <x v="3"/>
    <x v="0"/>
    <s v="United States"/>
    <s v="Philadelphia"/>
    <x v="9"/>
    <n v="19140"/>
    <x v="3"/>
    <s v="TEC-AC-10000387"/>
    <x v="2"/>
    <s v="Accessories"/>
    <s v="KeyTronic KT800P2 - Keyboard - Black"/>
    <x v="2345"/>
    <n v="3"/>
    <n v="0.2"/>
    <x v="2545"/>
    <x v="1"/>
  </r>
  <r>
    <n v="2845"/>
    <s v="US-2018-162852"/>
    <x v="797"/>
    <d v="2018-12-31T00:00:00"/>
    <s v="Standard Class"/>
    <x v="410"/>
    <x v="410"/>
    <x v="1"/>
    <s v="United States"/>
    <s v="Woodstock"/>
    <x v="10"/>
    <n v="60098"/>
    <x v="2"/>
    <s v="FUR-CH-10004853"/>
    <x v="0"/>
    <s v="Chairs"/>
    <s v="Global Manager's Adjustable Task Chair, Storm"/>
    <x v="2346"/>
    <n v="8"/>
    <n v="0.3"/>
    <x v="2546"/>
    <x v="0"/>
  </r>
  <r>
    <n v="2846"/>
    <s v="CA-2019-138163"/>
    <x v="701"/>
    <d v="2019-11-20T00:00:00"/>
    <s v="First Class"/>
    <x v="190"/>
    <x v="190"/>
    <x v="0"/>
    <s v="United States"/>
    <s v="Everett"/>
    <x v="31"/>
    <n v="2149"/>
    <x v="3"/>
    <s v="OFF-AR-10001958"/>
    <x v="1"/>
    <s v="Art"/>
    <s v="Stanley Bostitch Contemporary Electric Pencil Sharpeners"/>
    <x v="717"/>
    <n v="3"/>
    <n v="0"/>
    <x v="2547"/>
    <x v="1"/>
  </r>
  <r>
    <n v="2847"/>
    <s v="CA-2019-152093"/>
    <x v="18"/>
    <d v="2019-09-15T00:00:00"/>
    <s v="Standard Class"/>
    <x v="381"/>
    <x v="381"/>
    <x v="2"/>
    <s v="United States"/>
    <s v="Chicago"/>
    <x v="10"/>
    <n v="60653"/>
    <x v="2"/>
    <s v="OFF-BI-10003527"/>
    <x v="1"/>
    <s v="Binders"/>
    <s v="Fellowes PB500 Electric Punch Plastic Comb Binding Machine with Manual Bind"/>
    <x v="2347"/>
    <n v="3"/>
    <n v="0.8"/>
    <x v="2548"/>
    <x v="0"/>
  </r>
  <r>
    <n v="2848"/>
    <s v="CA-2019-157854"/>
    <x v="798"/>
    <d v="2019-04-15T00:00:00"/>
    <s v="Standard Class"/>
    <x v="664"/>
    <x v="664"/>
    <x v="1"/>
    <s v="United States"/>
    <s v="Roswell"/>
    <x v="32"/>
    <n v="30076"/>
    <x v="0"/>
    <s v="FUR-FU-10003832"/>
    <x v="0"/>
    <s v="Furnishings"/>
    <s v="Eldon Expressions Punched Metal &amp; Wood Desk Accessories, Black &amp; Cherry"/>
    <x v="2348"/>
    <n v="6"/>
    <n v="0"/>
    <x v="2549"/>
    <x v="0"/>
  </r>
  <r>
    <n v="2849"/>
    <s v="CA-2019-157854"/>
    <x v="798"/>
    <d v="2019-04-15T00:00:00"/>
    <s v="Standard Class"/>
    <x v="664"/>
    <x v="664"/>
    <x v="1"/>
    <s v="United States"/>
    <s v="Roswell"/>
    <x v="32"/>
    <n v="30076"/>
    <x v="0"/>
    <s v="OFF-BI-10001359"/>
    <x v="1"/>
    <s v="Binders"/>
    <s v="GBC DocuBind TL300 Electric Binding System"/>
    <x v="2349"/>
    <n v="3"/>
    <n v="0"/>
    <x v="2550"/>
    <x v="0"/>
  </r>
  <r>
    <n v="2850"/>
    <s v="CA-2018-123617"/>
    <x v="85"/>
    <d v="2018-12-03T00:00:00"/>
    <s v="Standard Class"/>
    <x v="321"/>
    <x v="321"/>
    <x v="1"/>
    <s v="United States"/>
    <s v="Palm Coast"/>
    <x v="2"/>
    <n v="32137"/>
    <x v="0"/>
    <s v="OFF-BI-10002976"/>
    <x v="1"/>
    <s v="Binders"/>
    <s v="ACCOHIDE Binder by Acco"/>
    <x v="2350"/>
    <n v="6"/>
    <n v="0.7"/>
    <x v="2551"/>
    <x v="0"/>
  </r>
  <r>
    <n v="2851"/>
    <s v="US-2018-128293"/>
    <x v="799"/>
    <d v="2018-06-05T00:00:00"/>
    <s v="First Class"/>
    <x v="346"/>
    <x v="346"/>
    <x v="1"/>
    <s v="United States"/>
    <s v="Philadelphia"/>
    <x v="9"/>
    <n v="19120"/>
    <x v="3"/>
    <s v="OFF-ST-10000736"/>
    <x v="1"/>
    <s v="Storage"/>
    <s v="Carina Double Wide Media Storage Towers in Natural &amp; Black"/>
    <x v="1466"/>
    <n v="1"/>
    <n v="0.2"/>
    <x v="2552"/>
    <x v="0"/>
  </r>
  <r>
    <n v="2852"/>
    <s v="CA-2019-107342"/>
    <x v="94"/>
    <d v="2019-12-22T00:00:00"/>
    <s v="Standard Class"/>
    <x v="665"/>
    <x v="665"/>
    <x v="2"/>
    <s v="United States"/>
    <s v="Columbus"/>
    <x v="14"/>
    <n v="47201"/>
    <x v="2"/>
    <s v="OFF-PA-10001745"/>
    <x v="1"/>
    <s v="Paper"/>
    <s v="Wirebound Message Books, 2 7/8&quot; x 5&quot;, 3 Forms per Page"/>
    <x v="2351"/>
    <n v="4"/>
    <n v="0"/>
    <x v="2553"/>
    <x v="0"/>
  </r>
  <r>
    <n v="2853"/>
    <s v="CA-2018-136371"/>
    <x v="690"/>
    <d v="2018-03-21T00:00:00"/>
    <s v="Second Class"/>
    <x v="603"/>
    <x v="603"/>
    <x v="0"/>
    <s v="United States"/>
    <s v="Oceanside"/>
    <x v="15"/>
    <n v="11572"/>
    <x v="3"/>
    <s v="FUR-FU-10000409"/>
    <x v="0"/>
    <s v="Furnishings"/>
    <s v="GE 4 Foot Flourescent Tube, 40 Watt"/>
    <x v="1883"/>
    <n v="1"/>
    <n v="0"/>
    <x v="2554"/>
    <x v="0"/>
  </r>
  <r>
    <n v="2854"/>
    <s v="CA-2018-136371"/>
    <x v="690"/>
    <d v="2018-03-21T00:00:00"/>
    <s v="Second Class"/>
    <x v="603"/>
    <x v="603"/>
    <x v="0"/>
    <s v="United States"/>
    <s v="Oceanside"/>
    <x v="15"/>
    <n v="11572"/>
    <x v="3"/>
    <s v="FUR-FU-10000221"/>
    <x v="0"/>
    <s v="Furnishings"/>
    <s v="Master Caster Door Stop, Brown"/>
    <x v="2352"/>
    <n v="4"/>
    <n v="0"/>
    <x v="2555"/>
    <x v="0"/>
  </r>
  <r>
    <n v="2855"/>
    <s v="CA-2019-137344"/>
    <x v="648"/>
    <d v="2019-08-20T00:00:00"/>
    <s v="Same Day"/>
    <x v="613"/>
    <x v="613"/>
    <x v="1"/>
    <s v="United States"/>
    <s v="Franklin"/>
    <x v="31"/>
    <n v="2038"/>
    <x v="3"/>
    <s v="OFF-ST-10000344"/>
    <x v="1"/>
    <s v="Storage"/>
    <s v="Neat Ideas Personal Hanging Folder Files, Black"/>
    <x v="2353"/>
    <n v="3"/>
    <n v="0"/>
    <x v="2556"/>
    <x v="0"/>
  </r>
  <r>
    <n v="2856"/>
    <s v="CA-2019-169810"/>
    <x v="800"/>
    <d v="2019-07-31T00:00:00"/>
    <s v="Standard Class"/>
    <x v="181"/>
    <x v="181"/>
    <x v="0"/>
    <s v="United States"/>
    <s v="Sioux Falls"/>
    <x v="44"/>
    <n v="57103"/>
    <x v="2"/>
    <s v="OFF-LA-10003663"/>
    <x v="1"/>
    <s v="Labels"/>
    <s v="Avery 498"/>
    <x v="2354"/>
    <n v="7"/>
    <n v="0"/>
    <x v="2557"/>
    <x v="0"/>
  </r>
  <r>
    <n v="2857"/>
    <s v="CA-2018-128594"/>
    <x v="370"/>
    <d v="2018-08-29T00:00:00"/>
    <s v="First Class"/>
    <x v="137"/>
    <x v="137"/>
    <x v="1"/>
    <s v="United States"/>
    <s v="San Diego"/>
    <x v="1"/>
    <n v="92037"/>
    <x v="1"/>
    <s v="FUR-CH-10001215"/>
    <x v="0"/>
    <s v="Chairs"/>
    <s v="Global Troy Executive Leather Low-Back Tilter"/>
    <x v="2355"/>
    <n v="4"/>
    <n v="0.2"/>
    <x v="2558"/>
    <x v="0"/>
  </r>
  <r>
    <n v="2858"/>
    <s v="CA-2018-154690"/>
    <x v="243"/>
    <d v="2018-08-17T00:00:00"/>
    <s v="Second Class"/>
    <x v="666"/>
    <x v="666"/>
    <x v="0"/>
    <s v="United States"/>
    <s v="Fayetteville"/>
    <x v="3"/>
    <n v="28314"/>
    <x v="0"/>
    <s v="FUR-CH-10000988"/>
    <x v="0"/>
    <s v="Chairs"/>
    <s v="Hon Olson Stacker Stools"/>
    <x v="2284"/>
    <n v="2"/>
    <n v="0.2"/>
    <x v="2469"/>
    <x v="0"/>
  </r>
  <r>
    <n v="2859"/>
    <s v="CA-2019-138975"/>
    <x v="240"/>
    <d v="2019-05-23T00:00:00"/>
    <s v="Standard Class"/>
    <x v="618"/>
    <x v="618"/>
    <x v="0"/>
    <s v="United States"/>
    <s v="Atlanta"/>
    <x v="32"/>
    <n v="30318"/>
    <x v="0"/>
    <s v="TEC-AC-10003441"/>
    <x v="2"/>
    <s v="Accessories"/>
    <s v="Kingston Digital DataTraveler 32GB USB 2.0"/>
    <x v="766"/>
    <n v="4"/>
    <n v="0"/>
    <x v="788"/>
    <x v="0"/>
  </r>
  <r>
    <n v="2860"/>
    <s v="CA-2019-138975"/>
    <x v="240"/>
    <d v="2019-05-23T00:00:00"/>
    <s v="Standard Class"/>
    <x v="618"/>
    <x v="618"/>
    <x v="0"/>
    <s v="United States"/>
    <s v="Atlanta"/>
    <x v="32"/>
    <n v="30318"/>
    <x v="0"/>
    <s v="TEC-PH-10004389"/>
    <x v="2"/>
    <s v="Phones"/>
    <s v="Nokia Lumia 925"/>
    <x v="2258"/>
    <n v="3"/>
    <n v="0"/>
    <x v="2559"/>
    <x v="0"/>
  </r>
  <r>
    <n v="2861"/>
    <s v="CA-2019-138975"/>
    <x v="240"/>
    <d v="2019-05-23T00:00:00"/>
    <s v="Standard Class"/>
    <x v="618"/>
    <x v="618"/>
    <x v="0"/>
    <s v="United States"/>
    <s v="Atlanta"/>
    <x v="32"/>
    <n v="30318"/>
    <x v="0"/>
    <s v="FUR-BO-10004695"/>
    <x v="0"/>
    <s v="Bookcases"/>
    <s v="O'Sullivan 2-Door Barrister Bookcase in Odessa Pine"/>
    <x v="2356"/>
    <n v="9"/>
    <n v="0"/>
    <x v="2560"/>
    <x v="0"/>
  </r>
  <r>
    <n v="2862"/>
    <s v="CA-2019-138975"/>
    <x v="240"/>
    <d v="2019-05-23T00:00:00"/>
    <s v="Standard Class"/>
    <x v="618"/>
    <x v="618"/>
    <x v="0"/>
    <s v="United States"/>
    <s v="Atlanta"/>
    <x v="32"/>
    <n v="30318"/>
    <x v="0"/>
    <s v="OFF-PA-10000100"/>
    <x v="1"/>
    <s v="Paper"/>
    <s v="Xerox 1945"/>
    <x v="2357"/>
    <n v="7"/>
    <n v="0"/>
    <x v="2561"/>
    <x v="0"/>
  </r>
  <r>
    <n v="2863"/>
    <s v="CA-2019-106537"/>
    <x v="801"/>
    <d v="2019-08-17T00:00:00"/>
    <s v="Standard Class"/>
    <x v="302"/>
    <x v="302"/>
    <x v="0"/>
    <s v="United States"/>
    <s v="Orlando"/>
    <x v="2"/>
    <n v="32839"/>
    <x v="0"/>
    <s v="OFF-PA-10000223"/>
    <x v="1"/>
    <s v="Paper"/>
    <s v="Xerox 2000"/>
    <x v="561"/>
    <n v="4"/>
    <n v="0.2"/>
    <x v="570"/>
    <x v="0"/>
  </r>
  <r>
    <n v="2864"/>
    <s v="US-2019-103828"/>
    <x v="802"/>
    <d v="2019-08-13T00:00:00"/>
    <s v="Same Day"/>
    <x v="271"/>
    <x v="271"/>
    <x v="0"/>
    <s v="United States"/>
    <s v="San Francisco"/>
    <x v="1"/>
    <n v="94122"/>
    <x v="1"/>
    <s v="OFF-ST-10001325"/>
    <x v="1"/>
    <s v="Storage"/>
    <s v="Sterilite Officeware Hinged File Box"/>
    <x v="974"/>
    <n v="3"/>
    <n v="0"/>
    <x v="1011"/>
    <x v="1"/>
  </r>
  <r>
    <n v="2865"/>
    <s v="US-2019-103828"/>
    <x v="802"/>
    <d v="2019-08-13T00:00:00"/>
    <s v="Same Day"/>
    <x v="271"/>
    <x v="271"/>
    <x v="0"/>
    <s v="United States"/>
    <s v="San Francisco"/>
    <x v="1"/>
    <n v="94122"/>
    <x v="1"/>
    <s v="OFF-AP-10004249"/>
    <x v="1"/>
    <s v="Appliances"/>
    <s v="Staple holder"/>
    <x v="2358"/>
    <n v="7"/>
    <n v="0"/>
    <x v="2562"/>
    <x v="1"/>
  </r>
  <r>
    <n v="2866"/>
    <s v="US-2019-103828"/>
    <x v="802"/>
    <d v="2019-08-13T00:00:00"/>
    <s v="Same Day"/>
    <x v="271"/>
    <x v="271"/>
    <x v="0"/>
    <s v="United States"/>
    <s v="San Francisco"/>
    <x v="1"/>
    <n v="94122"/>
    <x v="1"/>
    <s v="OFF-AR-10000588"/>
    <x v="1"/>
    <s v="Art"/>
    <s v="Newell 345"/>
    <x v="426"/>
    <n v="3"/>
    <n v="0"/>
    <x v="436"/>
    <x v="1"/>
  </r>
  <r>
    <n v="2867"/>
    <s v="US-2019-103828"/>
    <x v="802"/>
    <d v="2019-08-13T00:00:00"/>
    <s v="Same Day"/>
    <x v="271"/>
    <x v="271"/>
    <x v="0"/>
    <s v="United States"/>
    <s v="San Francisco"/>
    <x v="1"/>
    <n v="94122"/>
    <x v="1"/>
    <s v="OFF-SU-10000946"/>
    <x v="1"/>
    <s v="Supplies"/>
    <s v="Staple remover"/>
    <x v="1051"/>
    <n v="4"/>
    <n v="0"/>
    <x v="2563"/>
    <x v="1"/>
  </r>
  <r>
    <n v="2868"/>
    <s v="CA-2018-115588"/>
    <x v="338"/>
    <d v="2018-11-12T00:00:00"/>
    <s v="Second Class"/>
    <x v="314"/>
    <x v="314"/>
    <x v="0"/>
    <s v="United States"/>
    <s v="Toledo"/>
    <x v="24"/>
    <n v="43615"/>
    <x v="3"/>
    <s v="OFF-SU-10001225"/>
    <x v="1"/>
    <s v="Supplies"/>
    <s v="Staple remover"/>
    <x v="2359"/>
    <n v="5"/>
    <n v="0.2"/>
    <x v="2564"/>
    <x v="0"/>
  </r>
  <r>
    <n v="2869"/>
    <s v="CA-2018-115588"/>
    <x v="338"/>
    <d v="2018-11-12T00:00:00"/>
    <s v="Second Class"/>
    <x v="314"/>
    <x v="314"/>
    <x v="0"/>
    <s v="United States"/>
    <s v="Toledo"/>
    <x v="24"/>
    <n v="43615"/>
    <x v="3"/>
    <s v="OFF-ST-10001558"/>
    <x v="1"/>
    <s v="Storage"/>
    <s v="Acco Perma 4000 Stacking Storage Drawers"/>
    <x v="2360"/>
    <n v="3"/>
    <n v="0.2"/>
    <x v="2565"/>
    <x v="0"/>
  </r>
  <r>
    <n v="2870"/>
    <s v="CA-2019-143861"/>
    <x v="492"/>
    <d v="2019-06-19T00:00:00"/>
    <s v="Standard Class"/>
    <x v="62"/>
    <x v="62"/>
    <x v="0"/>
    <s v="United States"/>
    <s v="Saint Petersburg"/>
    <x v="2"/>
    <n v="33710"/>
    <x v="0"/>
    <s v="FUR-FU-10001546"/>
    <x v="0"/>
    <s v="Furnishings"/>
    <s v="Dana Swing-Arm Lamps"/>
    <x v="1232"/>
    <n v="2"/>
    <n v="0.2"/>
    <x v="2566"/>
    <x v="0"/>
  </r>
  <r>
    <n v="2871"/>
    <s v="CA-2016-148040"/>
    <x v="579"/>
    <d v="2016-03-26T00:00:00"/>
    <s v="Standard Class"/>
    <x v="667"/>
    <x v="667"/>
    <x v="1"/>
    <s v="United States"/>
    <s v="Tucson"/>
    <x v="16"/>
    <n v="85705"/>
    <x v="1"/>
    <s v="OFF-PA-10002581"/>
    <x v="1"/>
    <s v="Paper"/>
    <s v="Xerox 1951"/>
    <x v="1355"/>
    <n v="3"/>
    <n v="0.2"/>
    <x v="1419"/>
    <x v="0"/>
  </r>
  <r>
    <n v="2872"/>
    <s v="CA-2016-148040"/>
    <x v="579"/>
    <d v="2016-03-26T00:00:00"/>
    <s v="Standard Class"/>
    <x v="667"/>
    <x v="667"/>
    <x v="1"/>
    <s v="United States"/>
    <s v="Tucson"/>
    <x v="16"/>
    <n v="85705"/>
    <x v="1"/>
    <s v="FUR-CH-10001482"/>
    <x v="0"/>
    <s v="Chairs"/>
    <s v="Office Star - Mesh Screen back chair with Vinyl seat"/>
    <x v="2361"/>
    <n v="3"/>
    <n v="0.2"/>
    <x v="2567"/>
    <x v="0"/>
  </r>
  <r>
    <n v="2873"/>
    <s v="CA-2019-135167"/>
    <x v="140"/>
    <d v="2019-06-20T00:00:00"/>
    <s v="Standard Class"/>
    <x v="561"/>
    <x v="561"/>
    <x v="0"/>
    <s v="United States"/>
    <s v="Los Angeles"/>
    <x v="1"/>
    <n v="90036"/>
    <x v="1"/>
    <s v="OFF-AR-10002399"/>
    <x v="1"/>
    <s v="Art"/>
    <s v="Dixon Prang Watercolor Pencils, 10-Color Set with Brush"/>
    <x v="2362"/>
    <n v="1"/>
    <n v="0"/>
    <x v="2568"/>
    <x v="0"/>
  </r>
  <r>
    <n v="2874"/>
    <s v="CA-2019-137022"/>
    <x v="673"/>
    <d v="2019-11-22T00:00:00"/>
    <s v="Standard Class"/>
    <x v="349"/>
    <x v="349"/>
    <x v="0"/>
    <s v="United States"/>
    <s v="San Diego"/>
    <x v="1"/>
    <n v="92105"/>
    <x v="1"/>
    <s v="OFF-ST-10001963"/>
    <x v="1"/>
    <s v="Storage"/>
    <s v="Tennsco Regal Shelving Units"/>
    <x v="2363"/>
    <n v="8"/>
    <n v="0"/>
    <x v="2569"/>
    <x v="0"/>
  </r>
  <r>
    <n v="2875"/>
    <s v="US-2019-102638"/>
    <x v="614"/>
    <d v="2019-12-31T00:00:00"/>
    <s v="First Class"/>
    <x v="266"/>
    <x v="266"/>
    <x v="0"/>
    <s v="United States"/>
    <s v="New York City"/>
    <x v="15"/>
    <n v="10035"/>
    <x v="3"/>
    <s v="OFF-FA-10002988"/>
    <x v="1"/>
    <s v="Fasteners"/>
    <s v="Ideal Clamps"/>
    <x v="2364"/>
    <n v="3"/>
    <n v="0"/>
    <x v="2570"/>
    <x v="0"/>
  </r>
  <r>
    <n v="2876"/>
    <s v="US-2018-167339"/>
    <x v="803"/>
    <d v="2018-01-23T00:00:00"/>
    <s v="Second Class"/>
    <x v="143"/>
    <x v="143"/>
    <x v="0"/>
    <s v="United States"/>
    <s v="San Diego"/>
    <x v="1"/>
    <n v="92037"/>
    <x v="1"/>
    <s v="FUR-CH-10004289"/>
    <x v="0"/>
    <s v="Chairs"/>
    <s v="Global Super Steno Chair"/>
    <x v="2365"/>
    <n v="2"/>
    <n v="0.2"/>
    <x v="2571"/>
    <x v="0"/>
  </r>
  <r>
    <n v="2877"/>
    <s v="US-2018-167339"/>
    <x v="803"/>
    <d v="2018-01-23T00:00:00"/>
    <s v="Second Class"/>
    <x v="143"/>
    <x v="143"/>
    <x v="0"/>
    <s v="United States"/>
    <s v="San Diego"/>
    <x v="1"/>
    <n v="92037"/>
    <x v="1"/>
    <s v="FUR-CH-10000785"/>
    <x v="0"/>
    <s v="Chairs"/>
    <s v="Global Ergonomic Managers Chair"/>
    <x v="2366"/>
    <n v="7"/>
    <n v="0.2"/>
    <x v="2572"/>
    <x v="0"/>
  </r>
  <r>
    <n v="2878"/>
    <s v="CA-2018-152072"/>
    <x v="804"/>
    <d v="2018-01-19T00:00:00"/>
    <s v="Standard Class"/>
    <x v="656"/>
    <x v="656"/>
    <x v="2"/>
    <s v="United States"/>
    <s v="Westfield"/>
    <x v="30"/>
    <n v="7090"/>
    <x v="3"/>
    <s v="OFF-EN-10003040"/>
    <x v="1"/>
    <s v="Envelopes"/>
    <s v="Quality Park Security Envelopes"/>
    <x v="2367"/>
    <n v="2"/>
    <n v="0"/>
    <x v="2573"/>
    <x v="0"/>
  </r>
  <r>
    <n v="2879"/>
    <s v="CA-2018-152072"/>
    <x v="804"/>
    <d v="2018-01-19T00:00:00"/>
    <s v="Standard Class"/>
    <x v="656"/>
    <x v="656"/>
    <x v="2"/>
    <s v="United States"/>
    <s v="Westfield"/>
    <x v="30"/>
    <n v="7090"/>
    <x v="3"/>
    <s v="OFF-AR-10001573"/>
    <x v="1"/>
    <s v="Art"/>
    <s v="American Pencil"/>
    <x v="2368"/>
    <n v="2"/>
    <n v="0"/>
    <x v="2574"/>
    <x v="0"/>
  </r>
  <r>
    <n v="2880"/>
    <s v="CA-2018-152072"/>
    <x v="804"/>
    <d v="2018-01-19T00:00:00"/>
    <s v="Standard Class"/>
    <x v="656"/>
    <x v="656"/>
    <x v="2"/>
    <s v="United States"/>
    <s v="Westfield"/>
    <x v="30"/>
    <n v="7090"/>
    <x v="3"/>
    <s v="TEC-AC-10000844"/>
    <x v="2"/>
    <s v="Accessories"/>
    <s v="Logitech Gaming G510s - Keyboard"/>
    <x v="2369"/>
    <n v="3"/>
    <n v="0"/>
    <x v="2575"/>
    <x v="0"/>
  </r>
  <r>
    <n v="2881"/>
    <s v="CA-2018-102932"/>
    <x v="251"/>
    <d v="2018-09-23T00:00:00"/>
    <s v="Second Class"/>
    <x v="174"/>
    <x v="174"/>
    <x v="2"/>
    <s v="United States"/>
    <s v="Orange"/>
    <x v="30"/>
    <n v="7050"/>
    <x v="3"/>
    <s v="OFF-BI-10000756"/>
    <x v="1"/>
    <s v="Binders"/>
    <s v="Storex DuraTech Recycled Plastic Frosted Binders"/>
    <x v="2370"/>
    <n v="6"/>
    <n v="0"/>
    <x v="2576"/>
    <x v="0"/>
  </r>
  <r>
    <n v="2882"/>
    <s v="CA-2018-102932"/>
    <x v="251"/>
    <d v="2018-09-23T00:00:00"/>
    <s v="Second Class"/>
    <x v="174"/>
    <x v="174"/>
    <x v="2"/>
    <s v="United States"/>
    <s v="Orange"/>
    <x v="30"/>
    <n v="7050"/>
    <x v="3"/>
    <s v="OFF-SU-10000381"/>
    <x v="1"/>
    <s v="Supplies"/>
    <s v="Acme Forged Steel Scissors with Black Enamel Handles"/>
    <x v="1056"/>
    <n v="3"/>
    <n v="0"/>
    <x v="1096"/>
    <x v="0"/>
  </r>
  <r>
    <n v="2883"/>
    <s v="CA-2016-165540"/>
    <x v="805"/>
    <d v="2016-02-25T00:00:00"/>
    <s v="Standard Class"/>
    <x v="612"/>
    <x v="612"/>
    <x v="0"/>
    <s v="United States"/>
    <s v="Woodstock"/>
    <x v="10"/>
    <n v="60098"/>
    <x v="2"/>
    <s v="OFF-BI-10004094"/>
    <x v="1"/>
    <s v="Binders"/>
    <s v="GBC Standard Plastic Binding Systems Combs"/>
    <x v="2371"/>
    <n v="5"/>
    <n v="0.8"/>
    <x v="2577"/>
    <x v="0"/>
  </r>
  <r>
    <n v="2884"/>
    <s v="CA-2018-130799"/>
    <x v="583"/>
    <d v="2018-11-16T00:00:00"/>
    <s v="Second Class"/>
    <x v="318"/>
    <x v="318"/>
    <x v="0"/>
    <s v="United States"/>
    <s v="San Francisco"/>
    <x v="1"/>
    <n v="94110"/>
    <x v="1"/>
    <s v="FUR-FU-10001852"/>
    <x v="0"/>
    <s v="Furnishings"/>
    <s v="Eldon Regeneration Recycled Desk Accessories, Smoke"/>
    <x v="2372"/>
    <n v="4"/>
    <n v="0"/>
    <x v="2578"/>
    <x v="0"/>
  </r>
  <r>
    <n v="2885"/>
    <s v="CA-2018-164483"/>
    <x v="806"/>
    <d v="2018-02-03T00:00:00"/>
    <s v="Standard Class"/>
    <x v="223"/>
    <x v="223"/>
    <x v="0"/>
    <s v="United States"/>
    <s v="San Francisco"/>
    <x v="1"/>
    <n v="94122"/>
    <x v="1"/>
    <s v="OFF-BI-10000014"/>
    <x v="1"/>
    <s v="Binders"/>
    <s v="Heavy-Duty E-Z-D Binders"/>
    <x v="738"/>
    <n v="2"/>
    <n v="0.2"/>
    <x v="756"/>
    <x v="0"/>
  </r>
  <r>
    <n v="2886"/>
    <s v="US-2018-159856"/>
    <x v="807"/>
    <d v="2018-10-22T00:00:00"/>
    <s v="Standard Class"/>
    <x v="212"/>
    <x v="212"/>
    <x v="0"/>
    <s v="United States"/>
    <s v="Tempe"/>
    <x v="16"/>
    <n v="85281"/>
    <x v="1"/>
    <s v="FUR-CH-10003396"/>
    <x v="0"/>
    <s v="Chairs"/>
    <s v="Global Deluxe Steno Chair"/>
    <x v="2373"/>
    <n v="5"/>
    <n v="0.2"/>
    <x v="2579"/>
    <x v="0"/>
  </r>
  <r>
    <n v="2887"/>
    <s v="CA-2019-102099"/>
    <x v="404"/>
    <d v="2019-12-19T00:00:00"/>
    <s v="First Class"/>
    <x v="212"/>
    <x v="212"/>
    <x v="0"/>
    <s v="United States"/>
    <s v="Los Angeles"/>
    <x v="1"/>
    <n v="90008"/>
    <x v="1"/>
    <s v="OFF-AR-10003811"/>
    <x v="1"/>
    <s v="Art"/>
    <s v="Newell 327"/>
    <x v="153"/>
    <n v="3"/>
    <n v="0"/>
    <x v="155"/>
    <x v="0"/>
  </r>
  <r>
    <n v="2888"/>
    <s v="CA-2019-102099"/>
    <x v="404"/>
    <d v="2019-12-19T00:00:00"/>
    <s v="First Class"/>
    <x v="212"/>
    <x v="212"/>
    <x v="0"/>
    <s v="United States"/>
    <s v="Los Angeles"/>
    <x v="1"/>
    <n v="90008"/>
    <x v="1"/>
    <s v="OFF-PA-10003172"/>
    <x v="1"/>
    <s v="Paper"/>
    <s v="Xerox 1996"/>
    <x v="91"/>
    <n v="2"/>
    <n v="0"/>
    <x v="91"/>
    <x v="0"/>
  </r>
  <r>
    <n v="2889"/>
    <s v="CA-2019-102099"/>
    <x v="404"/>
    <d v="2019-12-19T00:00:00"/>
    <s v="First Class"/>
    <x v="212"/>
    <x v="212"/>
    <x v="0"/>
    <s v="United States"/>
    <s v="Los Angeles"/>
    <x v="1"/>
    <n v="90008"/>
    <x v="1"/>
    <s v="OFF-PA-10000289"/>
    <x v="1"/>
    <s v="Paper"/>
    <s v="Xerox 213"/>
    <x v="56"/>
    <n v="5"/>
    <n v="0"/>
    <x v="56"/>
    <x v="0"/>
  </r>
  <r>
    <n v="2890"/>
    <s v="CA-2019-164049"/>
    <x v="808"/>
    <d v="2019-11-06T00:00:00"/>
    <s v="Standard Class"/>
    <x v="175"/>
    <x v="175"/>
    <x v="1"/>
    <s v="United States"/>
    <s v="Seattle"/>
    <x v="4"/>
    <n v="98105"/>
    <x v="1"/>
    <s v="OFF-PA-10000791"/>
    <x v="1"/>
    <s v="Paper"/>
    <s v="Wirebound Message Books, Four 2 3/4 x 5 Forms per Page, 200 Sets per Book"/>
    <x v="2374"/>
    <n v="5"/>
    <n v="0"/>
    <x v="2580"/>
    <x v="0"/>
  </r>
  <r>
    <n v="2891"/>
    <s v="CA-2016-142727"/>
    <x v="333"/>
    <d v="2016-05-01T00:00:00"/>
    <s v="Second Class"/>
    <x v="668"/>
    <x v="668"/>
    <x v="0"/>
    <s v="United States"/>
    <s v="Lake Charles"/>
    <x v="28"/>
    <n v="70601"/>
    <x v="0"/>
    <s v="FUR-CH-10002304"/>
    <x v="0"/>
    <s v="Chairs"/>
    <s v="Global Stack Chair without Arms, Black"/>
    <x v="2375"/>
    <n v="2"/>
    <n v="0"/>
    <x v="2581"/>
    <x v="0"/>
  </r>
  <r>
    <n v="2892"/>
    <s v="CA-2016-142727"/>
    <x v="333"/>
    <d v="2016-05-01T00:00:00"/>
    <s v="Second Class"/>
    <x v="668"/>
    <x v="668"/>
    <x v="0"/>
    <s v="United States"/>
    <s v="Lake Charles"/>
    <x v="28"/>
    <n v="70601"/>
    <x v="0"/>
    <s v="OFF-BI-10000136"/>
    <x v="1"/>
    <s v="Binders"/>
    <s v="Avery Non-Stick Heavy Duty View Round Locking Ring Binders"/>
    <x v="1465"/>
    <n v="3"/>
    <n v="0"/>
    <x v="2582"/>
    <x v="0"/>
  </r>
  <r>
    <n v="2893"/>
    <s v="CA-2019-139913"/>
    <x v="436"/>
    <d v="2019-10-29T00:00:00"/>
    <s v="Standard Class"/>
    <x v="36"/>
    <x v="36"/>
    <x v="1"/>
    <s v="United States"/>
    <s v="Rochester"/>
    <x v="15"/>
    <n v="14609"/>
    <x v="3"/>
    <s v="OFF-PA-10003739"/>
    <x v="1"/>
    <s v="Paper"/>
    <s v="Xerox 1969"/>
    <x v="1057"/>
    <n v="2"/>
    <n v="0"/>
    <x v="1302"/>
    <x v="0"/>
  </r>
  <r>
    <n v="2894"/>
    <s v="CA-2019-139913"/>
    <x v="436"/>
    <d v="2019-10-29T00:00:00"/>
    <s v="Standard Class"/>
    <x v="36"/>
    <x v="36"/>
    <x v="1"/>
    <s v="United States"/>
    <s v="Rochester"/>
    <x v="15"/>
    <n v="14609"/>
    <x v="3"/>
    <s v="OFF-PA-10002479"/>
    <x v="1"/>
    <s v="Paper"/>
    <s v="Xerox 4200 Series MultiUse Premium Copy Paper (20Lb. and 84 Bright)"/>
    <x v="1603"/>
    <n v="5"/>
    <n v="0"/>
    <x v="1698"/>
    <x v="0"/>
  </r>
  <r>
    <n v="2895"/>
    <s v="CA-2019-139913"/>
    <x v="436"/>
    <d v="2019-10-29T00:00:00"/>
    <s v="Standard Class"/>
    <x v="36"/>
    <x v="36"/>
    <x v="1"/>
    <s v="United States"/>
    <s v="Rochester"/>
    <x v="15"/>
    <n v="14609"/>
    <x v="3"/>
    <s v="FUR-FU-10000771"/>
    <x v="0"/>
    <s v="Furnishings"/>
    <s v="Eldon 200 Class Desk Accessories, Smoke"/>
    <x v="2376"/>
    <n v="11"/>
    <n v="0"/>
    <x v="2583"/>
    <x v="0"/>
  </r>
  <r>
    <n v="2896"/>
    <s v="CA-2019-139913"/>
    <x v="436"/>
    <d v="2019-10-29T00:00:00"/>
    <s v="Standard Class"/>
    <x v="36"/>
    <x v="36"/>
    <x v="1"/>
    <s v="United States"/>
    <s v="Rochester"/>
    <x v="15"/>
    <n v="14609"/>
    <x v="3"/>
    <s v="TEC-PH-10001552"/>
    <x v="2"/>
    <s v="Phones"/>
    <s v="I Need's 3d Hello Kitty Hybrid Silicone Case Cover for HTC One X 4g with 3d Hello Kitty Stylus Pen Green/pink"/>
    <x v="1211"/>
    <n v="3"/>
    <n v="0"/>
    <x v="2584"/>
    <x v="0"/>
  </r>
  <r>
    <n v="2897"/>
    <s v="CA-2016-169033"/>
    <x v="809"/>
    <d v="2016-04-03T00:00:00"/>
    <s v="Standard Class"/>
    <x v="27"/>
    <x v="27"/>
    <x v="0"/>
    <s v="United States"/>
    <s v="Long Beach"/>
    <x v="15"/>
    <n v="11561"/>
    <x v="3"/>
    <s v="OFF-AR-10001915"/>
    <x v="1"/>
    <s v="Art"/>
    <s v="Peel-Off China Markers"/>
    <x v="2377"/>
    <n v="5"/>
    <n v="0"/>
    <x v="2585"/>
    <x v="0"/>
  </r>
  <r>
    <n v="2898"/>
    <s v="US-2018-164630"/>
    <x v="810"/>
    <d v="2018-01-09T00:00:00"/>
    <s v="Standard Class"/>
    <x v="424"/>
    <x v="424"/>
    <x v="1"/>
    <s v="United States"/>
    <s v="Charlotte"/>
    <x v="3"/>
    <n v="28205"/>
    <x v="0"/>
    <s v="TEC-CO-10000971"/>
    <x v="2"/>
    <s v="Copiers"/>
    <s v="Hewlett Packard 310 Color Digital Copier"/>
    <x v="2378"/>
    <n v="4"/>
    <n v="0.2"/>
    <x v="2586"/>
    <x v="0"/>
  </r>
  <r>
    <n v="2899"/>
    <s v="US-2017-114839"/>
    <x v="33"/>
    <d v="2017-04-30T00:00:00"/>
    <s v="Standard Class"/>
    <x v="617"/>
    <x v="617"/>
    <x v="0"/>
    <s v="United States"/>
    <s v="Houston"/>
    <x v="5"/>
    <n v="77036"/>
    <x v="2"/>
    <s v="FUR-CH-10004086"/>
    <x v="0"/>
    <s v="Chairs"/>
    <s v="Hon 4070 Series Pagoda Armless Upholstered Stacking Chairs"/>
    <x v="2379"/>
    <n v="2"/>
    <n v="0.3"/>
    <x v="2587"/>
    <x v="0"/>
  </r>
  <r>
    <n v="2900"/>
    <s v="CA-2017-166464"/>
    <x v="811"/>
    <d v="2017-09-17T00:00:00"/>
    <s v="Standard Class"/>
    <x v="38"/>
    <x v="38"/>
    <x v="0"/>
    <s v="United States"/>
    <s v="New York City"/>
    <x v="15"/>
    <n v="10035"/>
    <x v="3"/>
    <s v="TEC-CO-10000971"/>
    <x v="2"/>
    <s v="Copiers"/>
    <s v="Hewlett Packard 310 Color Digital Copier"/>
    <x v="2006"/>
    <n v="2"/>
    <n v="0.2"/>
    <x v="2158"/>
    <x v="0"/>
  </r>
  <r>
    <n v="2901"/>
    <s v="CA-2017-166464"/>
    <x v="811"/>
    <d v="2017-09-17T00:00:00"/>
    <s v="Standard Class"/>
    <x v="38"/>
    <x v="38"/>
    <x v="0"/>
    <s v="United States"/>
    <s v="New York City"/>
    <x v="15"/>
    <n v="10035"/>
    <x v="3"/>
    <s v="OFF-LA-10001317"/>
    <x v="1"/>
    <s v="Labels"/>
    <s v="Avery 520"/>
    <x v="2380"/>
    <n v="4"/>
    <n v="0"/>
    <x v="2588"/>
    <x v="0"/>
  </r>
  <r>
    <n v="2902"/>
    <s v="CA-2019-124898"/>
    <x v="220"/>
    <d v="2019-09-15T00:00:00"/>
    <s v="Standard Class"/>
    <x v="626"/>
    <x v="626"/>
    <x v="2"/>
    <s v="United States"/>
    <s v="Columbus"/>
    <x v="32"/>
    <n v="31907"/>
    <x v="0"/>
    <s v="OFF-PA-10003656"/>
    <x v="1"/>
    <s v="Paper"/>
    <s v="Xerox 1935"/>
    <x v="2381"/>
    <n v="7"/>
    <n v="0"/>
    <x v="2589"/>
    <x v="0"/>
  </r>
  <r>
    <n v="2903"/>
    <s v="CA-2018-164035"/>
    <x v="1"/>
    <d v="2018-06-17T00:00:00"/>
    <s v="Standard Class"/>
    <x v="257"/>
    <x v="257"/>
    <x v="0"/>
    <s v="United States"/>
    <s v="Chicago"/>
    <x v="10"/>
    <n v="60610"/>
    <x v="2"/>
    <s v="OFF-PA-10002160"/>
    <x v="1"/>
    <s v="Paper"/>
    <s v="Xerox 1978"/>
    <x v="2382"/>
    <n v="5"/>
    <n v="0.2"/>
    <x v="2590"/>
    <x v="0"/>
  </r>
  <r>
    <n v="2904"/>
    <s v="CA-2018-153577"/>
    <x v="812"/>
    <d v="2018-07-01T00:00:00"/>
    <s v="Standard Class"/>
    <x v="542"/>
    <x v="542"/>
    <x v="1"/>
    <s v="United States"/>
    <s v="Highland Park"/>
    <x v="10"/>
    <n v="60035"/>
    <x v="2"/>
    <s v="OFF-PA-10000575"/>
    <x v="1"/>
    <s v="Paper"/>
    <s v="Wirebound Message Books, Four 2 3/4 x 5 White Forms per Page"/>
    <x v="2383"/>
    <n v="7"/>
    <n v="0.2"/>
    <x v="2591"/>
    <x v="0"/>
  </r>
  <r>
    <n v="2905"/>
    <s v="CA-2018-153577"/>
    <x v="812"/>
    <d v="2018-07-01T00:00:00"/>
    <s v="Standard Class"/>
    <x v="542"/>
    <x v="542"/>
    <x v="1"/>
    <s v="United States"/>
    <s v="Highland Park"/>
    <x v="10"/>
    <n v="60035"/>
    <x v="2"/>
    <s v="FUR-CH-10003981"/>
    <x v="0"/>
    <s v="Chairs"/>
    <s v="Global Commerce Series Low-Back Swivel/Tilt Chairs"/>
    <x v="2384"/>
    <n v="3"/>
    <n v="0.3"/>
    <x v="2592"/>
    <x v="0"/>
  </r>
  <r>
    <n v="2906"/>
    <s v="CA-2016-127586"/>
    <x v="467"/>
    <d v="2016-09-30T00:00:00"/>
    <s v="Standard Class"/>
    <x v="37"/>
    <x v="37"/>
    <x v="2"/>
    <s v="United States"/>
    <s v="Seattle"/>
    <x v="4"/>
    <n v="98115"/>
    <x v="1"/>
    <s v="OFF-ST-10002615"/>
    <x v="1"/>
    <s v="Storage"/>
    <s v="Dual Level, Single-Width Filing Carts"/>
    <x v="2385"/>
    <n v="2"/>
    <n v="0"/>
    <x v="2593"/>
    <x v="0"/>
  </r>
  <r>
    <n v="2907"/>
    <s v="CA-2019-121615"/>
    <x v="132"/>
    <d v="2019-11-09T00:00:00"/>
    <s v="Standard Class"/>
    <x v="351"/>
    <x v="351"/>
    <x v="0"/>
    <s v="United States"/>
    <s v="Eagan"/>
    <x v="11"/>
    <n v="55122"/>
    <x v="2"/>
    <s v="OFF-PA-10000327"/>
    <x v="1"/>
    <s v="Paper"/>
    <s v="Xerox 1971"/>
    <x v="18"/>
    <n v="2"/>
    <n v="0"/>
    <x v="1608"/>
    <x v="0"/>
  </r>
  <r>
    <n v="2908"/>
    <s v="CA-2019-121615"/>
    <x v="132"/>
    <d v="2019-11-09T00:00:00"/>
    <s v="Standard Class"/>
    <x v="351"/>
    <x v="351"/>
    <x v="0"/>
    <s v="United States"/>
    <s v="Eagan"/>
    <x v="11"/>
    <n v="55122"/>
    <x v="2"/>
    <s v="OFF-ST-10001325"/>
    <x v="1"/>
    <s v="Storage"/>
    <s v="Sterilite Officeware Hinged File Box"/>
    <x v="2386"/>
    <n v="5"/>
    <n v="0"/>
    <x v="2594"/>
    <x v="0"/>
  </r>
  <r>
    <n v="2909"/>
    <s v="CA-2019-121615"/>
    <x v="132"/>
    <d v="2019-11-09T00:00:00"/>
    <s v="Standard Class"/>
    <x v="351"/>
    <x v="351"/>
    <x v="0"/>
    <s v="United States"/>
    <s v="Eagan"/>
    <x v="11"/>
    <n v="55122"/>
    <x v="2"/>
    <s v="OFF-LA-10001771"/>
    <x v="1"/>
    <s v="Labels"/>
    <s v="Avery 513"/>
    <x v="1830"/>
    <n v="3"/>
    <n v="0"/>
    <x v="2595"/>
    <x v="0"/>
  </r>
  <r>
    <n v="2910"/>
    <s v="CA-2019-166415"/>
    <x v="600"/>
    <d v="2019-02-23T00:00:00"/>
    <s v="Standard Class"/>
    <x v="250"/>
    <x v="250"/>
    <x v="0"/>
    <s v="United States"/>
    <s v="Seattle"/>
    <x v="4"/>
    <n v="98103"/>
    <x v="1"/>
    <s v="OFF-FA-10004968"/>
    <x v="1"/>
    <s v="Fasteners"/>
    <s v="Rubber Band Ball"/>
    <x v="2387"/>
    <n v="3"/>
    <n v="0"/>
    <x v="2596"/>
    <x v="0"/>
  </r>
  <r>
    <n v="2911"/>
    <s v="CA-2017-118444"/>
    <x v="599"/>
    <d v="2017-11-09T00:00:00"/>
    <s v="Standard Class"/>
    <x v="104"/>
    <x v="104"/>
    <x v="0"/>
    <s v="United States"/>
    <s v="Coral Springs"/>
    <x v="2"/>
    <n v="33065"/>
    <x v="0"/>
    <s v="OFF-AP-10000576"/>
    <x v="1"/>
    <s v="Appliances"/>
    <s v="Belkin 325VA UPS Surge Protector, 6'"/>
    <x v="2388"/>
    <n v="4"/>
    <n v="0.2"/>
    <x v="2597"/>
    <x v="0"/>
  </r>
  <r>
    <n v="2912"/>
    <s v="CA-2016-113929"/>
    <x v="737"/>
    <d v="2016-06-21T00:00:00"/>
    <s v="Standard Class"/>
    <x v="237"/>
    <x v="237"/>
    <x v="0"/>
    <s v="United States"/>
    <s v="Hempstead"/>
    <x v="15"/>
    <n v="11550"/>
    <x v="3"/>
    <s v="OFF-EN-10003286"/>
    <x v="1"/>
    <s v="Envelopes"/>
    <s v="Staple envelope"/>
    <x v="1417"/>
    <n v="5"/>
    <n v="0"/>
    <x v="2598"/>
    <x v="0"/>
  </r>
  <r>
    <n v="2913"/>
    <s v="CA-2016-113929"/>
    <x v="737"/>
    <d v="2016-06-21T00:00:00"/>
    <s v="Standard Class"/>
    <x v="237"/>
    <x v="237"/>
    <x v="0"/>
    <s v="United States"/>
    <s v="Hempstead"/>
    <x v="15"/>
    <n v="11550"/>
    <x v="3"/>
    <s v="OFF-AR-10003772"/>
    <x v="1"/>
    <s v="Art"/>
    <s v="Boston 16750 Black Compact Battery Pencil Sharpener"/>
    <x v="768"/>
    <n v="4"/>
    <n v="0"/>
    <x v="2599"/>
    <x v="0"/>
  </r>
  <r>
    <n v="2914"/>
    <s v="CA-2016-113929"/>
    <x v="737"/>
    <d v="2016-06-21T00:00:00"/>
    <s v="Standard Class"/>
    <x v="237"/>
    <x v="237"/>
    <x v="0"/>
    <s v="United States"/>
    <s v="Hempstead"/>
    <x v="15"/>
    <n v="11550"/>
    <x v="3"/>
    <s v="OFF-BI-10002852"/>
    <x v="1"/>
    <s v="Binders"/>
    <s v="Ibico Standard Transparent Covers"/>
    <x v="2389"/>
    <n v="3"/>
    <n v="0.2"/>
    <x v="2600"/>
    <x v="0"/>
  </r>
  <r>
    <n v="2915"/>
    <s v="CA-2017-134747"/>
    <x v="88"/>
    <d v="2017-10-17T00:00:00"/>
    <s v="Second Class"/>
    <x v="351"/>
    <x v="351"/>
    <x v="0"/>
    <s v="United States"/>
    <s v="Noblesville"/>
    <x v="14"/>
    <n v="46060"/>
    <x v="2"/>
    <s v="TEC-PH-10002890"/>
    <x v="2"/>
    <s v="Phones"/>
    <s v="AT&amp;T 17929 Lendline Telephone"/>
    <x v="2390"/>
    <n v="3"/>
    <n v="0"/>
    <x v="2601"/>
    <x v="0"/>
  </r>
  <r>
    <n v="2916"/>
    <s v="CA-2017-134747"/>
    <x v="88"/>
    <d v="2017-10-17T00:00:00"/>
    <s v="Second Class"/>
    <x v="351"/>
    <x v="351"/>
    <x v="0"/>
    <s v="United States"/>
    <s v="Noblesville"/>
    <x v="14"/>
    <n v="46060"/>
    <x v="2"/>
    <s v="OFF-BI-10001308"/>
    <x v="1"/>
    <s v="Binders"/>
    <s v="GBC Standard Plastic Binding Systems' Combs"/>
    <x v="2391"/>
    <n v="2"/>
    <n v="0"/>
    <x v="2602"/>
    <x v="0"/>
  </r>
  <r>
    <n v="2917"/>
    <s v="CA-2017-134747"/>
    <x v="88"/>
    <d v="2017-10-17T00:00:00"/>
    <s v="Second Class"/>
    <x v="351"/>
    <x v="351"/>
    <x v="0"/>
    <s v="United States"/>
    <s v="Noblesville"/>
    <x v="14"/>
    <n v="46060"/>
    <x v="2"/>
    <s v="TEC-PH-10001750"/>
    <x v="2"/>
    <s v="Phones"/>
    <s v="Samsung Rugby III"/>
    <x v="2392"/>
    <n v="4"/>
    <n v="0"/>
    <x v="2603"/>
    <x v="0"/>
  </r>
  <r>
    <n v="2918"/>
    <s v="CA-2019-155047"/>
    <x v="151"/>
    <d v="2019-08-30T00:00:00"/>
    <s v="First Class"/>
    <x v="339"/>
    <x v="339"/>
    <x v="0"/>
    <s v="United States"/>
    <s v="Dallas"/>
    <x v="5"/>
    <n v="75220"/>
    <x v="2"/>
    <s v="OFF-AR-10003338"/>
    <x v="1"/>
    <s v="Art"/>
    <s v="Eberhard Faber 3 1/2&quot; Golf Pencils"/>
    <x v="2393"/>
    <n v="1"/>
    <n v="0.2"/>
    <x v="2604"/>
    <x v="0"/>
  </r>
  <r>
    <n v="2919"/>
    <s v="CA-2018-160129"/>
    <x v="813"/>
    <d v="2018-11-23T00:00:00"/>
    <s v="Same Day"/>
    <x v="624"/>
    <x v="624"/>
    <x v="1"/>
    <s v="United States"/>
    <s v="Philadelphia"/>
    <x v="9"/>
    <n v="19140"/>
    <x v="3"/>
    <s v="OFF-FA-10002763"/>
    <x v="1"/>
    <s v="Fasteners"/>
    <s v="Advantus Map Pennant Flags and Round Head Tacks"/>
    <x v="2394"/>
    <n v="5"/>
    <n v="0.2"/>
    <x v="2605"/>
    <x v="0"/>
  </r>
  <r>
    <n v="2920"/>
    <s v="CA-2018-160129"/>
    <x v="813"/>
    <d v="2018-11-23T00:00:00"/>
    <s v="Same Day"/>
    <x v="624"/>
    <x v="624"/>
    <x v="1"/>
    <s v="United States"/>
    <s v="Philadelphia"/>
    <x v="9"/>
    <n v="19140"/>
    <x v="3"/>
    <s v="FUR-FU-10002088"/>
    <x v="0"/>
    <s v="Furnishings"/>
    <s v="Nu-Dell Float Frame 11 x 14 1/2"/>
    <x v="325"/>
    <n v="2"/>
    <n v="0.2"/>
    <x v="2606"/>
    <x v="0"/>
  </r>
  <r>
    <n v="2921"/>
    <s v="CA-2018-160129"/>
    <x v="813"/>
    <d v="2018-11-23T00:00:00"/>
    <s v="Same Day"/>
    <x v="624"/>
    <x v="624"/>
    <x v="1"/>
    <s v="United States"/>
    <s v="Philadelphia"/>
    <x v="9"/>
    <n v="19140"/>
    <x v="3"/>
    <s v="FUR-FU-10003976"/>
    <x v="0"/>
    <s v="Furnishings"/>
    <s v="DAX Executive Solid Wood Document Frame, Desktop or Hang, Mahogany, 5 x 7"/>
    <x v="2395"/>
    <n v="7"/>
    <n v="0.2"/>
    <x v="2607"/>
    <x v="0"/>
  </r>
  <r>
    <n v="2922"/>
    <s v="CA-2019-164329"/>
    <x v="289"/>
    <d v="2019-01-30T00:00:00"/>
    <s v="Same Day"/>
    <x v="462"/>
    <x v="462"/>
    <x v="0"/>
    <s v="United States"/>
    <s v="San Francisco"/>
    <x v="1"/>
    <n v="94109"/>
    <x v="1"/>
    <s v="OFF-ST-10001511"/>
    <x v="1"/>
    <s v="Storage"/>
    <s v="Space Solutions Commercial Steel Shelving"/>
    <x v="2396"/>
    <n v="2"/>
    <n v="0"/>
    <x v="2608"/>
    <x v="0"/>
  </r>
  <r>
    <n v="2923"/>
    <s v="US-2017-141453"/>
    <x v="672"/>
    <d v="2017-12-03T00:00:00"/>
    <s v="Second Class"/>
    <x v="489"/>
    <x v="489"/>
    <x v="2"/>
    <s v="United States"/>
    <s v="Austin"/>
    <x v="5"/>
    <n v="78745"/>
    <x v="2"/>
    <s v="OFF-BI-10000301"/>
    <x v="1"/>
    <s v="Binders"/>
    <s v="GBC Instant Report Kit"/>
    <x v="2397"/>
    <n v="3"/>
    <n v="0.8"/>
    <x v="2609"/>
    <x v="0"/>
  </r>
  <r>
    <n v="2924"/>
    <s v="CA-2016-156993"/>
    <x v="307"/>
    <d v="2016-07-04T00:00:00"/>
    <s v="Standard Class"/>
    <x v="338"/>
    <x v="338"/>
    <x v="1"/>
    <s v="United States"/>
    <s v="Detroit"/>
    <x v="12"/>
    <n v="48234"/>
    <x v="2"/>
    <s v="OFF-FA-10003495"/>
    <x v="1"/>
    <s v="Fasteners"/>
    <s v="Staples"/>
    <x v="2398"/>
    <n v="1"/>
    <n v="0"/>
    <x v="2610"/>
    <x v="0"/>
  </r>
  <r>
    <n v="2925"/>
    <s v="CA-2016-157721"/>
    <x v="814"/>
    <d v="2016-09-05T00:00:00"/>
    <s v="First Class"/>
    <x v="594"/>
    <x v="594"/>
    <x v="0"/>
    <s v="United States"/>
    <s v="Watertown"/>
    <x v="15"/>
    <n v="13601"/>
    <x v="3"/>
    <s v="OFF-AP-10001303"/>
    <x v="1"/>
    <s v="Appliances"/>
    <s v="Holmes Cool Mist Humidifier for the Whole House with 8-Gallon Output per Day, Extended Life Filter"/>
    <x v="189"/>
    <n v="1"/>
    <n v="0"/>
    <x v="2611"/>
    <x v="0"/>
  </r>
  <r>
    <n v="2926"/>
    <s v="CA-2016-157721"/>
    <x v="814"/>
    <d v="2016-09-05T00:00:00"/>
    <s v="First Class"/>
    <x v="594"/>
    <x v="594"/>
    <x v="0"/>
    <s v="United States"/>
    <s v="Watertown"/>
    <x v="15"/>
    <n v="13601"/>
    <x v="3"/>
    <s v="FUR-FU-10002116"/>
    <x v="0"/>
    <s v="Furnishings"/>
    <s v="Tenex Carpeted, Granite-Look or Clear Contemporary Contour Shape Chair Mats"/>
    <x v="2399"/>
    <n v="1"/>
    <n v="0"/>
    <x v="2612"/>
    <x v="0"/>
  </r>
  <r>
    <n v="2927"/>
    <s v="CA-2019-128629"/>
    <x v="815"/>
    <d v="2019-07-14T00:00:00"/>
    <s v="Second Class"/>
    <x v="669"/>
    <x v="669"/>
    <x v="0"/>
    <s v="United States"/>
    <s v="Columbus"/>
    <x v="32"/>
    <n v="31907"/>
    <x v="0"/>
    <s v="FUR-FU-10000771"/>
    <x v="0"/>
    <s v="Furnishings"/>
    <s v="Eldon 200 Class Desk Accessories, Smoke"/>
    <x v="609"/>
    <n v="3"/>
    <n v="0"/>
    <x v="2613"/>
    <x v="0"/>
  </r>
  <r>
    <n v="2928"/>
    <s v="CA-2019-158106"/>
    <x v="400"/>
    <d v="2019-06-10T00:00:00"/>
    <s v="Standard Class"/>
    <x v="564"/>
    <x v="564"/>
    <x v="0"/>
    <s v="United States"/>
    <s v="Apple Valley"/>
    <x v="11"/>
    <n v="55124"/>
    <x v="2"/>
    <s v="OFF-AR-10002255"/>
    <x v="1"/>
    <s v="Art"/>
    <s v="Newell 346"/>
    <x v="880"/>
    <n v="3"/>
    <n v="0"/>
    <x v="1032"/>
    <x v="0"/>
  </r>
  <r>
    <n v="2929"/>
    <s v="US-2019-120390"/>
    <x v="15"/>
    <d v="2019-10-26T00:00:00"/>
    <s v="Standard Class"/>
    <x v="274"/>
    <x v="274"/>
    <x v="2"/>
    <s v="United States"/>
    <s v="Burlington"/>
    <x v="3"/>
    <n v="27217"/>
    <x v="0"/>
    <s v="OFF-BI-10004995"/>
    <x v="1"/>
    <s v="Binders"/>
    <s v="GBC DocuBind P400 Electric Binding System"/>
    <x v="2400"/>
    <n v="4"/>
    <n v="0.7"/>
    <x v="2614"/>
    <x v="0"/>
  </r>
  <r>
    <n v="2930"/>
    <s v="CA-2019-143434"/>
    <x v="551"/>
    <d v="2019-11-24T00:00:00"/>
    <s v="Standard Class"/>
    <x v="467"/>
    <x v="467"/>
    <x v="2"/>
    <s v="United States"/>
    <s v="Saginaw"/>
    <x v="12"/>
    <n v="48601"/>
    <x v="2"/>
    <s v="FUR-FU-10002597"/>
    <x v="0"/>
    <s v="Furnishings"/>
    <s v="C-Line Magnetic Cubicle Keepers, Clear Polypropylene"/>
    <x v="2401"/>
    <n v="4"/>
    <n v="0"/>
    <x v="2615"/>
    <x v="0"/>
  </r>
  <r>
    <n v="2931"/>
    <s v="CA-2017-168564"/>
    <x v="816"/>
    <d v="2017-08-08T00:00:00"/>
    <s v="Same Day"/>
    <x v="627"/>
    <x v="627"/>
    <x v="0"/>
    <s v="United States"/>
    <s v="San Francisco"/>
    <x v="1"/>
    <n v="94109"/>
    <x v="1"/>
    <s v="OFF-BI-10004970"/>
    <x v="1"/>
    <s v="Binders"/>
    <s v="ACCOHIDE 3-Ring Binder, Blue, 1&quot;"/>
    <x v="2164"/>
    <n v="2"/>
    <n v="0.2"/>
    <x v="2616"/>
    <x v="1"/>
  </r>
  <r>
    <n v="2932"/>
    <s v="CA-2017-168564"/>
    <x v="816"/>
    <d v="2017-08-08T00:00:00"/>
    <s v="Same Day"/>
    <x v="627"/>
    <x v="627"/>
    <x v="0"/>
    <s v="United States"/>
    <s v="San Francisco"/>
    <x v="1"/>
    <n v="94109"/>
    <x v="1"/>
    <s v="OFF-BI-10002557"/>
    <x v="1"/>
    <s v="Binders"/>
    <s v="Presstex Flexible Ring Binders"/>
    <x v="6"/>
    <n v="2"/>
    <n v="0.2"/>
    <x v="2617"/>
    <x v="1"/>
  </r>
  <r>
    <n v="2933"/>
    <s v="CA-2017-168564"/>
    <x v="816"/>
    <d v="2017-08-08T00:00:00"/>
    <s v="Same Day"/>
    <x v="627"/>
    <x v="627"/>
    <x v="0"/>
    <s v="United States"/>
    <s v="San Francisco"/>
    <x v="1"/>
    <n v="94109"/>
    <x v="1"/>
    <s v="FUR-CH-10000785"/>
    <x v="0"/>
    <s v="Chairs"/>
    <s v="Global Ergonomic Managers Chair"/>
    <x v="2402"/>
    <n v="1"/>
    <n v="0.2"/>
    <x v="2618"/>
    <x v="1"/>
  </r>
  <r>
    <n v="2934"/>
    <s v="US-2018-169040"/>
    <x v="409"/>
    <d v="2018-12-12T00:00:00"/>
    <s v="Standard Class"/>
    <x v="218"/>
    <x v="218"/>
    <x v="0"/>
    <s v="United States"/>
    <s v="Seattle"/>
    <x v="4"/>
    <n v="98105"/>
    <x v="1"/>
    <s v="TEC-PH-10002310"/>
    <x v="2"/>
    <s v="Phones"/>
    <s v="Plantronics Calisto P620-M USB Wireless Speakerphone System"/>
    <x v="2403"/>
    <n v="1"/>
    <n v="0.2"/>
    <x v="2619"/>
    <x v="0"/>
  </r>
  <r>
    <n v="2935"/>
    <s v="US-2018-169040"/>
    <x v="409"/>
    <d v="2018-12-12T00:00:00"/>
    <s v="Standard Class"/>
    <x v="218"/>
    <x v="218"/>
    <x v="0"/>
    <s v="United States"/>
    <s v="Seattle"/>
    <x v="4"/>
    <n v="98105"/>
    <x v="1"/>
    <s v="TEC-PH-10002834"/>
    <x v="2"/>
    <s v="Phones"/>
    <s v="Google Nexus 5"/>
    <x v="2404"/>
    <n v="3"/>
    <n v="0.2"/>
    <x v="2620"/>
    <x v="0"/>
  </r>
  <r>
    <n v="2936"/>
    <s v="US-2018-169040"/>
    <x v="409"/>
    <d v="2018-12-12T00:00:00"/>
    <s v="Standard Class"/>
    <x v="218"/>
    <x v="218"/>
    <x v="0"/>
    <s v="United States"/>
    <s v="Seattle"/>
    <x v="4"/>
    <n v="98105"/>
    <x v="1"/>
    <s v="OFF-EN-10000927"/>
    <x v="1"/>
    <s v="Envelopes"/>
    <s v="Jet-Pak Recycled Peel 'N' Seal Padded Mailers"/>
    <x v="2405"/>
    <n v="1"/>
    <n v="0"/>
    <x v="2621"/>
    <x v="0"/>
  </r>
  <r>
    <n v="2937"/>
    <s v="US-2018-169040"/>
    <x v="409"/>
    <d v="2018-12-12T00:00:00"/>
    <s v="Standard Class"/>
    <x v="218"/>
    <x v="218"/>
    <x v="0"/>
    <s v="United States"/>
    <s v="Seattle"/>
    <x v="4"/>
    <n v="98105"/>
    <x v="1"/>
    <s v="OFF-BI-10001636"/>
    <x v="1"/>
    <s v="Binders"/>
    <s v="Ibico Plastic and Wire Spiral Binding Combs"/>
    <x v="2406"/>
    <n v="7"/>
    <n v="0.2"/>
    <x v="2622"/>
    <x v="0"/>
  </r>
  <r>
    <n v="2938"/>
    <s v="US-2018-169040"/>
    <x v="409"/>
    <d v="2018-12-12T00:00:00"/>
    <s v="Standard Class"/>
    <x v="218"/>
    <x v="218"/>
    <x v="0"/>
    <s v="United States"/>
    <s v="Seattle"/>
    <x v="4"/>
    <n v="98105"/>
    <x v="1"/>
    <s v="OFF-PA-10001736"/>
    <x v="1"/>
    <s v="Paper"/>
    <s v="Xerox 1880"/>
    <x v="2407"/>
    <n v="7"/>
    <n v="0"/>
    <x v="2623"/>
    <x v="0"/>
  </r>
  <r>
    <n v="2939"/>
    <s v="US-2018-169040"/>
    <x v="409"/>
    <d v="2018-12-12T00:00:00"/>
    <s v="Standard Class"/>
    <x v="218"/>
    <x v="218"/>
    <x v="0"/>
    <s v="United States"/>
    <s v="Seattle"/>
    <x v="4"/>
    <n v="98105"/>
    <x v="1"/>
    <s v="OFF-PA-10000482"/>
    <x v="1"/>
    <s v="Paper"/>
    <s v="Snap-A-Way Black Print Carbonless Ruled Speed Letter, Triplicate"/>
    <x v="2408"/>
    <n v="5"/>
    <n v="0"/>
    <x v="2624"/>
    <x v="0"/>
  </r>
  <r>
    <n v="2940"/>
    <s v="US-2018-169040"/>
    <x v="409"/>
    <d v="2018-12-12T00:00:00"/>
    <s v="Standard Class"/>
    <x v="218"/>
    <x v="218"/>
    <x v="0"/>
    <s v="United States"/>
    <s v="Seattle"/>
    <x v="4"/>
    <n v="98105"/>
    <x v="1"/>
    <s v="OFF-BI-10001658"/>
    <x v="1"/>
    <s v="Binders"/>
    <s v="GBC Standard Therm-A-Bind Covers"/>
    <x v="676"/>
    <n v="3"/>
    <n v="0.2"/>
    <x v="689"/>
    <x v="0"/>
  </r>
  <r>
    <n v="2941"/>
    <s v="CA-2019-155880"/>
    <x v="613"/>
    <d v="2019-03-31T00:00:00"/>
    <s v="Standard Class"/>
    <x v="251"/>
    <x v="251"/>
    <x v="1"/>
    <s v="United States"/>
    <s v="Milwaukee"/>
    <x v="6"/>
    <n v="53209"/>
    <x v="2"/>
    <s v="FUR-CH-10000422"/>
    <x v="0"/>
    <s v="Chairs"/>
    <s v="Global Highback Leather Tilter in Burgundy"/>
    <x v="2409"/>
    <n v="1"/>
    <n v="0"/>
    <x v="2625"/>
    <x v="0"/>
  </r>
  <r>
    <n v="2942"/>
    <s v="CA-2019-155880"/>
    <x v="613"/>
    <d v="2019-03-31T00:00:00"/>
    <s v="Standard Class"/>
    <x v="251"/>
    <x v="251"/>
    <x v="1"/>
    <s v="United States"/>
    <s v="Milwaukee"/>
    <x v="6"/>
    <n v="53209"/>
    <x v="2"/>
    <s v="FUR-CH-10004675"/>
    <x v="0"/>
    <s v="Chairs"/>
    <s v="Lifetime Advantage Folding Chairs, 4/Carton"/>
    <x v="2410"/>
    <n v="7"/>
    <n v="0"/>
    <x v="2626"/>
    <x v="0"/>
  </r>
  <r>
    <n v="2943"/>
    <s v="CA-2019-155880"/>
    <x v="613"/>
    <d v="2019-03-31T00:00:00"/>
    <s v="Standard Class"/>
    <x v="251"/>
    <x v="251"/>
    <x v="1"/>
    <s v="United States"/>
    <s v="Milwaukee"/>
    <x v="6"/>
    <n v="53209"/>
    <x v="2"/>
    <s v="FUR-CH-10002880"/>
    <x v="0"/>
    <s v="Chairs"/>
    <s v="Global High-Back Leather Tilter, Burgundy"/>
    <x v="2411"/>
    <n v="3"/>
    <n v="0"/>
    <x v="2627"/>
    <x v="0"/>
  </r>
  <r>
    <n v="2944"/>
    <s v="CA-2019-126242"/>
    <x v="123"/>
    <d v="2019-11-24T00:00:00"/>
    <s v="Standard Class"/>
    <x v="498"/>
    <x v="498"/>
    <x v="0"/>
    <s v="United States"/>
    <s v="Los Angeles"/>
    <x v="1"/>
    <n v="90049"/>
    <x v="1"/>
    <s v="OFF-ST-10000675"/>
    <x v="1"/>
    <s v="Storage"/>
    <s v="File Shuttle II and Handi-File, Black"/>
    <x v="2412"/>
    <n v="9"/>
    <n v="0"/>
    <x v="2628"/>
    <x v="0"/>
  </r>
  <r>
    <n v="2945"/>
    <s v="CA-2019-126242"/>
    <x v="123"/>
    <d v="2019-11-24T00:00:00"/>
    <s v="Standard Class"/>
    <x v="498"/>
    <x v="498"/>
    <x v="0"/>
    <s v="United States"/>
    <s v="Los Angeles"/>
    <x v="1"/>
    <n v="90049"/>
    <x v="1"/>
    <s v="FUR-FU-10002685"/>
    <x v="0"/>
    <s v="Furnishings"/>
    <s v="Executive Impressions 13-1/2&quot; Indoor/Outdoor Wall Clock"/>
    <x v="2413"/>
    <n v="1"/>
    <n v="0"/>
    <x v="2629"/>
    <x v="0"/>
  </r>
  <r>
    <n v="2946"/>
    <s v="CA-2018-166443"/>
    <x v="254"/>
    <d v="2018-11-05T00:00:00"/>
    <s v="First Class"/>
    <x v="293"/>
    <x v="293"/>
    <x v="0"/>
    <s v="United States"/>
    <s v="San Francisco"/>
    <x v="1"/>
    <n v="94122"/>
    <x v="1"/>
    <s v="FUR-FU-10004020"/>
    <x v="0"/>
    <s v="Furnishings"/>
    <s v="Advantus Panel Wall Acrylic Frame"/>
    <x v="2414"/>
    <n v="7"/>
    <n v="0"/>
    <x v="2630"/>
    <x v="0"/>
  </r>
  <r>
    <n v="2947"/>
    <s v="CA-2019-169859"/>
    <x v="817"/>
    <d v="2019-12-18T00:00:00"/>
    <s v="Standard Class"/>
    <x v="486"/>
    <x v="486"/>
    <x v="2"/>
    <s v="United States"/>
    <s v="San Diego"/>
    <x v="1"/>
    <n v="92024"/>
    <x v="1"/>
    <s v="FUR-FU-10004963"/>
    <x v="0"/>
    <s v="Furnishings"/>
    <s v="Eldon 400 Class Desk Accessories, Black Carbon"/>
    <x v="611"/>
    <n v="3"/>
    <n v="0"/>
    <x v="2631"/>
    <x v="1"/>
  </r>
  <r>
    <n v="2948"/>
    <s v="CA-2019-169859"/>
    <x v="817"/>
    <d v="2019-12-18T00:00:00"/>
    <s v="Standard Class"/>
    <x v="486"/>
    <x v="486"/>
    <x v="2"/>
    <s v="United States"/>
    <s v="San Diego"/>
    <x v="1"/>
    <n v="92024"/>
    <x v="1"/>
    <s v="OFF-BI-10000174"/>
    <x v="1"/>
    <s v="Binders"/>
    <s v="Wilson Jones Clip &amp; Carry Folder Binder Tool for Ring Binders, Clear"/>
    <x v="647"/>
    <n v="14"/>
    <n v="0.2"/>
    <x v="2632"/>
    <x v="1"/>
  </r>
  <r>
    <n v="2949"/>
    <s v="CA-2019-169859"/>
    <x v="817"/>
    <d v="2019-12-18T00:00:00"/>
    <s v="Standard Class"/>
    <x v="486"/>
    <x v="486"/>
    <x v="2"/>
    <s v="United States"/>
    <s v="San Diego"/>
    <x v="1"/>
    <n v="92024"/>
    <x v="1"/>
    <s v="OFF-EN-10000461"/>
    <x v="1"/>
    <s v="Envelopes"/>
    <s v="#10- 4 1/8&quot; x 9 1/2&quot; Recycled Envelopes"/>
    <x v="2415"/>
    <n v="5"/>
    <n v="0"/>
    <x v="2633"/>
    <x v="1"/>
  </r>
  <r>
    <n v="2950"/>
    <s v="CA-2019-134915"/>
    <x v="105"/>
    <d v="2019-11-12T00:00:00"/>
    <s v="Same Day"/>
    <x v="670"/>
    <x v="670"/>
    <x v="2"/>
    <s v="United States"/>
    <s v="Glendale"/>
    <x v="16"/>
    <n v="85301"/>
    <x v="1"/>
    <s v="TEC-AC-10001266"/>
    <x v="2"/>
    <s v="Accessories"/>
    <s v="Memorex Micro Travel Drive 8 GB"/>
    <x v="2416"/>
    <n v="4"/>
    <n v="0.2"/>
    <x v="2634"/>
    <x v="0"/>
  </r>
  <r>
    <n v="2951"/>
    <s v="CA-2019-134915"/>
    <x v="105"/>
    <d v="2019-11-12T00:00:00"/>
    <s v="Same Day"/>
    <x v="670"/>
    <x v="670"/>
    <x v="2"/>
    <s v="United States"/>
    <s v="Glendale"/>
    <x v="16"/>
    <n v="85301"/>
    <x v="1"/>
    <s v="OFF-PA-10002160"/>
    <x v="1"/>
    <s v="Paper"/>
    <s v="Xerox 1978"/>
    <x v="2382"/>
    <n v="5"/>
    <n v="0.2"/>
    <x v="2590"/>
    <x v="0"/>
  </r>
  <r>
    <n v="2952"/>
    <s v="CA-2019-134915"/>
    <x v="105"/>
    <d v="2019-11-12T00:00:00"/>
    <s v="Same Day"/>
    <x v="670"/>
    <x v="670"/>
    <x v="2"/>
    <s v="United States"/>
    <s v="Glendale"/>
    <x v="16"/>
    <n v="85301"/>
    <x v="1"/>
    <s v="FUR-CH-10004875"/>
    <x v="0"/>
    <s v="Chairs"/>
    <s v="Harbour Creations 67200 Series Stacking Chairs"/>
    <x v="2417"/>
    <n v="2"/>
    <n v="0.2"/>
    <x v="2635"/>
    <x v="0"/>
  </r>
  <r>
    <n v="2953"/>
    <s v="CA-2019-134915"/>
    <x v="105"/>
    <d v="2019-11-12T00:00:00"/>
    <s v="Same Day"/>
    <x v="670"/>
    <x v="670"/>
    <x v="2"/>
    <s v="United States"/>
    <s v="Glendale"/>
    <x v="16"/>
    <n v="85301"/>
    <x v="1"/>
    <s v="FUR-FU-10000305"/>
    <x v="0"/>
    <s v="Furnishings"/>
    <s v="Tenex V2T-RE Standard Weight Series Chair Mat, 45&quot; x 53&quot;, Lip 25&quot; x 12&quot;"/>
    <x v="394"/>
    <n v="2"/>
    <n v="0.2"/>
    <x v="2636"/>
    <x v="0"/>
  </r>
  <r>
    <n v="2954"/>
    <s v="CA-2019-134915"/>
    <x v="105"/>
    <d v="2019-11-12T00:00:00"/>
    <s v="Same Day"/>
    <x v="670"/>
    <x v="670"/>
    <x v="2"/>
    <s v="United States"/>
    <s v="Glendale"/>
    <x v="16"/>
    <n v="85301"/>
    <x v="1"/>
    <s v="TEC-PH-10000347"/>
    <x v="2"/>
    <s v="Phones"/>
    <s v="Cush Cases Heavy Duty Rugged Cover Case for Samsung Galaxy S5 - Purple"/>
    <x v="2418"/>
    <n v="2"/>
    <n v="0.2"/>
    <x v="2637"/>
    <x v="0"/>
  </r>
  <r>
    <n v="2955"/>
    <s v="CA-2019-134915"/>
    <x v="105"/>
    <d v="2019-11-12T00:00:00"/>
    <s v="Same Day"/>
    <x v="670"/>
    <x v="670"/>
    <x v="2"/>
    <s v="United States"/>
    <s v="Glendale"/>
    <x v="16"/>
    <n v="85301"/>
    <x v="1"/>
    <s v="TEC-PH-10001459"/>
    <x v="2"/>
    <s v="Phones"/>
    <s v="Samsung Galaxy Mega 6.3"/>
    <x v="2419"/>
    <n v="2"/>
    <n v="0.2"/>
    <x v="2638"/>
    <x v="0"/>
  </r>
  <r>
    <n v="2956"/>
    <s v="CA-2018-153353"/>
    <x v="298"/>
    <d v="2018-08-24T00:00:00"/>
    <s v="Standard Class"/>
    <x v="55"/>
    <x v="55"/>
    <x v="1"/>
    <s v="United States"/>
    <s v="New York City"/>
    <x v="15"/>
    <n v="10035"/>
    <x v="3"/>
    <s v="TEC-PH-10000439"/>
    <x v="2"/>
    <s v="Phones"/>
    <s v="GE DSL Phone Line Filter"/>
    <x v="1362"/>
    <n v="1"/>
    <n v="0"/>
    <x v="1425"/>
    <x v="0"/>
  </r>
  <r>
    <n v="2957"/>
    <s v="CA-2019-123638"/>
    <x v="818"/>
    <d v="2019-07-04T00:00:00"/>
    <s v="Standard Class"/>
    <x v="671"/>
    <x v="671"/>
    <x v="2"/>
    <s v="United States"/>
    <s v="Watertown"/>
    <x v="15"/>
    <n v="13601"/>
    <x v="3"/>
    <s v="FUR-CH-10002647"/>
    <x v="0"/>
    <s v="Chairs"/>
    <s v="Situations Contoured Folding Chairs, 4/Set"/>
    <x v="2420"/>
    <n v="3"/>
    <n v="0.1"/>
    <x v="2639"/>
    <x v="0"/>
  </r>
  <r>
    <n v="2958"/>
    <s v="CA-2019-168900"/>
    <x v="464"/>
    <d v="2019-05-09T00:00:00"/>
    <s v="Standard Class"/>
    <x v="129"/>
    <x v="129"/>
    <x v="0"/>
    <s v="United States"/>
    <s v="Springfield"/>
    <x v="24"/>
    <n v="45503"/>
    <x v="3"/>
    <s v="OFF-BI-10003910"/>
    <x v="1"/>
    <s v="Binders"/>
    <s v="DXL Angle-View Binders with Locking Rings by Samsill"/>
    <x v="2421"/>
    <n v="1"/>
    <n v="0.7"/>
    <x v="2640"/>
    <x v="0"/>
  </r>
  <r>
    <n v="2959"/>
    <s v="CA-2017-158456"/>
    <x v="100"/>
    <d v="2017-12-29T00:00:00"/>
    <s v="Standard Class"/>
    <x v="446"/>
    <x v="446"/>
    <x v="0"/>
    <s v="United States"/>
    <s v="Los Angeles"/>
    <x v="1"/>
    <n v="90032"/>
    <x v="1"/>
    <s v="OFF-BI-10001097"/>
    <x v="1"/>
    <s v="Binders"/>
    <s v="Avery Hole Reinforcements"/>
    <x v="958"/>
    <n v="4"/>
    <n v="0.2"/>
    <x v="993"/>
    <x v="0"/>
  </r>
  <r>
    <n v="2960"/>
    <s v="CA-2017-158456"/>
    <x v="100"/>
    <d v="2017-12-29T00:00:00"/>
    <s v="Standard Class"/>
    <x v="446"/>
    <x v="446"/>
    <x v="0"/>
    <s v="United States"/>
    <s v="Los Angeles"/>
    <x v="1"/>
    <n v="90032"/>
    <x v="1"/>
    <s v="OFF-FA-10004854"/>
    <x v="1"/>
    <s v="Fasteners"/>
    <s v="Vinyl Coated Wire Paper Clips in Organizer Box, 800/Box"/>
    <x v="1962"/>
    <n v="4"/>
    <n v="0"/>
    <x v="2641"/>
    <x v="0"/>
  </r>
  <r>
    <n v="2961"/>
    <s v="CA-2019-143665"/>
    <x v="466"/>
    <d v="2019-05-01T00:00:00"/>
    <s v="Standard Class"/>
    <x v="178"/>
    <x v="178"/>
    <x v="2"/>
    <s v="United States"/>
    <s v="Seattle"/>
    <x v="4"/>
    <n v="98115"/>
    <x v="1"/>
    <s v="OFF-PA-10003673"/>
    <x v="1"/>
    <s v="Paper"/>
    <s v="Strathmore Photo Mount Cards"/>
    <x v="2422"/>
    <n v="3"/>
    <n v="0"/>
    <x v="2642"/>
    <x v="0"/>
  </r>
  <r>
    <n v="2962"/>
    <s v="CA-2019-143665"/>
    <x v="466"/>
    <d v="2019-05-01T00:00:00"/>
    <s v="Standard Class"/>
    <x v="178"/>
    <x v="178"/>
    <x v="2"/>
    <s v="United States"/>
    <s v="Seattle"/>
    <x v="4"/>
    <n v="98115"/>
    <x v="1"/>
    <s v="OFF-LA-10002034"/>
    <x v="1"/>
    <s v="Labels"/>
    <s v="Avery 478"/>
    <x v="2423"/>
    <n v="8"/>
    <n v="0"/>
    <x v="2643"/>
    <x v="0"/>
  </r>
  <r>
    <n v="2963"/>
    <s v="CA-2019-137428"/>
    <x v="819"/>
    <d v="2019-12-21T00:00:00"/>
    <s v="Second Class"/>
    <x v="672"/>
    <x v="672"/>
    <x v="1"/>
    <s v="United States"/>
    <s v="Oceanside"/>
    <x v="1"/>
    <n v="92054"/>
    <x v="1"/>
    <s v="FUR-CH-10002774"/>
    <x v="0"/>
    <s v="Chairs"/>
    <s v="Global Deluxe Stacking Chair, Gray"/>
    <x v="2424"/>
    <n v="2"/>
    <n v="0.2"/>
    <x v="2644"/>
    <x v="1"/>
  </r>
  <r>
    <n v="2964"/>
    <s v="CA-2019-137428"/>
    <x v="819"/>
    <d v="2019-12-21T00:00:00"/>
    <s v="Second Class"/>
    <x v="672"/>
    <x v="672"/>
    <x v="1"/>
    <s v="United States"/>
    <s v="Oceanside"/>
    <x v="1"/>
    <n v="92054"/>
    <x v="1"/>
    <s v="FUR-CH-10003817"/>
    <x v="0"/>
    <s v="Chairs"/>
    <s v="Global Value Steno Chair, Gray"/>
    <x v="2425"/>
    <n v="2"/>
    <n v="0.2"/>
    <x v="2645"/>
    <x v="1"/>
  </r>
  <r>
    <n v="2965"/>
    <s v="CA-2019-137428"/>
    <x v="819"/>
    <d v="2019-12-21T00:00:00"/>
    <s v="Second Class"/>
    <x v="672"/>
    <x v="672"/>
    <x v="1"/>
    <s v="United States"/>
    <s v="Oceanside"/>
    <x v="1"/>
    <n v="92054"/>
    <x v="1"/>
    <s v="OFF-BI-10002949"/>
    <x v="1"/>
    <s v="Binders"/>
    <s v="Prestige Round Ring Binders"/>
    <x v="2426"/>
    <n v="5"/>
    <n v="0.2"/>
    <x v="2646"/>
    <x v="1"/>
  </r>
  <r>
    <n v="2966"/>
    <s v="CA-2019-137428"/>
    <x v="819"/>
    <d v="2019-12-21T00:00:00"/>
    <s v="Second Class"/>
    <x v="672"/>
    <x v="672"/>
    <x v="1"/>
    <s v="United States"/>
    <s v="Oceanside"/>
    <x v="1"/>
    <n v="92054"/>
    <x v="1"/>
    <s v="FUR-FU-10002445"/>
    <x v="0"/>
    <s v="Furnishings"/>
    <s v="DAX Two-Tone Rosewood/Black Document Frame, Desktop, 5 x 7"/>
    <x v="1651"/>
    <n v="2"/>
    <n v="0"/>
    <x v="2647"/>
    <x v="1"/>
  </r>
  <r>
    <n v="2967"/>
    <s v="CA-2016-162866"/>
    <x v="422"/>
    <d v="2016-12-31T00:00:00"/>
    <s v="Standard Class"/>
    <x v="476"/>
    <x v="476"/>
    <x v="0"/>
    <s v="United States"/>
    <s v="Skokie"/>
    <x v="10"/>
    <n v="60076"/>
    <x v="2"/>
    <s v="FUR-FU-10001473"/>
    <x v="0"/>
    <s v="Furnishings"/>
    <s v="DAX Wood Document Frame"/>
    <x v="2427"/>
    <n v="6"/>
    <n v="0.6"/>
    <x v="2648"/>
    <x v="0"/>
  </r>
  <r>
    <n v="2968"/>
    <s v="CA-2016-162866"/>
    <x v="422"/>
    <d v="2016-12-31T00:00:00"/>
    <s v="Standard Class"/>
    <x v="476"/>
    <x v="476"/>
    <x v="0"/>
    <s v="United States"/>
    <s v="Skokie"/>
    <x v="10"/>
    <n v="60076"/>
    <x v="2"/>
    <s v="OFF-ST-10002562"/>
    <x v="1"/>
    <s v="Storage"/>
    <s v="Staple magnet"/>
    <x v="2428"/>
    <n v="4"/>
    <n v="0.2"/>
    <x v="2649"/>
    <x v="0"/>
  </r>
  <r>
    <n v="2969"/>
    <s v="CA-2019-167941"/>
    <x v="44"/>
    <d v="2019-11-09T00:00:00"/>
    <s v="Second Class"/>
    <x v="535"/>
    <x v="535"/>
    <x v="0"/>
    <s v="United States"/>
    <s v="Fayetteville"/>
    <x v="3"/>
    <n v="28314"/>
    <x v="0"/>
    <s v="OFF-AP-10002118"/>
    <x v="1"/>
    <s v="Appliances"/>
    <s v="1.7 Cubic Foot Compact &quot;Cube&quot; Office Refrigerators"/>
    <x v="2429"/>
    <n v="3"/>
    <n v="0.2"/>
    <x v="2650"/>
    <x v="0"/>
  </r>
  <r>
    <n v="2970"/>
    <s v="CA-2019-167941"/>
    <x v="44"/>
    <d v="2019-11-09T00:00:00"/>
    <s v="Second Class"/>
    <x v="535"/>
    <x v="535"/>
    <x v="0"/>
    <s v="United States"/>
    <s v="Fayetteville"/>
    <x v="3"/>
    <n v="28314"/>
    <x v="0"/>
    <s v="OFF-PA-10001800"/>
    <x v="1"/>
    <s v="Paper"/>
    <s v="Xerox 220"/>
    <x v="277"/>
    <n v="6"/>
    <n v="0.2"/>
    <x v="282"/>
    <x v="0"/>
  </r>
  <r>
    <n v="2971"/>
    <s v="CA-2019-167941"/>
    <x v="44"/>
    <d v="2019-11-09T00:00:00"/>
    <s v="Second Class"/>
    <x v="535"/>
    <x v="535"/>
    <x v="0"/>
    <s v="United States"/>
    <s v="Fayetteville"/>
    <x v="3"/>
    <n v="28314"/>
    <x v="0"/>
    <s v="OFF-BI-10002827"/>
    <x v="1"/>
    <s v="Binders"/>
    <s v="Avery Durable Poly Binders"/>
    <x v="1349"/>
    <n v="8"/>
    <n v="0.7"/>
    <x v="2651"/>
    <x v="0"/>
  </r>
  <r>
    <n v="2972"/>
    <s v="CA-2019-167941"/>
    <x v="44"/>
    <d v="2019-11-09T00:00:00"/>
    <s v="Second Class"/>
    <x v="535"/>
    <x v="535"/>
    <x v="0"/>
    <s v="United States"/>
    <s v="Fayetteville"/>
    <x v="3"/>
    <n v="28314"/>
    <x v="0"/>
    <s v="FUR-FU-10004671"/>
    <x v="0"/>
    <s v="Furnishings"/>
    <s v="Executive Impressions 12&quot; Wall Clock"/>
    <x v="2430"/>
    <n v="2"/>
    <n v="0.2"/>
    <x v="2652"/>
    <x v="0"/>
  </r>
  <r>
    <n v="2973"/>
    <s v="CA-2019-167941"/>
    <x v="44"/>
    <d v="2019-11-09T00:00:00"/>
    <s v="Second Class"/>
    <x v="535"/>
    <x v="535"/>
    <x v="0"/>
    <s v="United States"/>
    <s v="Fayetteville"/>
    <x v="3"/>
    <n v="28314"/>
    <x v="0"/>
    <s v="OFF-ST-10000736"/>
    <x v="1"/>
    <s v="Storage"/>
    <s v="Carina Double Wide Media Storage Towers in Natural &amp; Black"/>
    <x v="1793"/>
    <n v="4"/>
    <n v="0.2"/>
    <x v="2653"/>
    <x v="0"/>
  </r>
  <r>
    <n v="2974"/>
    <s v="CA-2019-111808"/>
    <x v="819"/>
    <d v="2019-12-20T00:00:00"/>
    <s v="Standard Class"/>
    <x v="239"/>
    <x v="239"/>
    <x v="0"/>
    <s v="United States"/>
    <s v="Tulsa"/>
    <x v="26"/>
    <n v="74133"/>
    <x v="2"/>
    <s v="OFF-BI-10004656"/>
    <x v="1"/>
    <s v="Binders"/>
    <s v="Peel &amp; Stick Add-On Corner Pockets"/>
    <x v="2431"/>
    <n v="5"/>
    <n v="0"/>
    <x v="2654"/>
    <x v="0"/>
  </r>
  <r>
    <n v="2975"/>
    <s v="CA-2017-137512"/>
    <x v="820"/>
    <d v="2017-05-12T00:00:00"/>
    <s v="Standard Class"/>
    <x v="165"/>
    <x v="165"/>
    <x v="0"/>
    <s v="United States"/>
    <s v="Allen"/>
    <x v="5"/>
    <n v="75002"/>
    <x v="2"/>
    <s v="FUR-TA-10001095"/>
    <x v="0"/>
    <s v="Tables"/>
    <s v="Chromcraft Round Conference Tables"/>
    <x v="1304"/>
    <n v="2"/>
    <n v="0.3"/>
    <x v="1359"/>
    <x v="0"/>
  </r>
  <r>
    <n v="2976"/>
    <s v="CA-2017-137512"/>
    <x v="820"/>
    <d v="2017-05-12T00:00:00"/>
    <s v="Standard Class"/>
    <x v="165"/>
    <x v="165"/>
    <x v="0"/>
    <s v="United States"/>
    <s v="Allen"/>
    <x v="5"/>
    <n v="75002"/>
    <x v="2"/>
    <s v="OFF-PA-10000213"/>
    <x v="1"/>
    <s v="Paper"/>
    <s v="Xerox 198"/>
    <x v="801"/>
    <n v="4"/>
    <n v="0.2"/>
    <x v="2655"/>
    <x v="0"/>
  </r>
  <r>
    <n v="2977"/>
    <s v="CA-2019-139773"/>
    <x v="769"/>
    <d v="2019-12-04T00:00:00"/>
    <s v="Same Day"/>
    <x v="1"/>
    <x v="1"/>
    <x v="1"/>
    <s v="United States"/>
    <s v="Philadelphia"/>
    <x v="9"/>
    <n v="19143"/>
    <x v="3"/>
    <s v="FUR-CH-10001797"/>
    <x v="0"/>
    <s v="Chairs"/>
    <s v="Safco Chair Connectors, 6/Carton"/>
    <x v="2432"/>
    <n v="7"/>
    <n v="0.3"/>
    <x v="2656"/>
    <x v="0"/>
  </r>
  <r>
    <n v="2978"/>
    <s v="CA-2019-134607"/>
    <x v="621"/>
    <d v="2019-10-08T00:00:00"/>
    <s v="Second Class"/>
    <x v="332"/>
    <x v="332"/>
    <x v="0"/>
    <s v="United States"/>
    <s v="Rochester"/>
    <x v="15"/>
    <n v="14609"/>
    <x v="3"/>
    <s v="OFF-ST-10002214"/>
    <x v="1"/>
    <s v="Storage"/>
    <s v="X-Rack File for Hanging Folders"/>
    <x v="2433"/>
    <n v="2"/>
    <n v="0"/>
    <x v="2657"/>
    <x v="0"/>
  </r>
  <r>
    <n v="2979"/>
    <s v="CA-2016-109232"/>
    <x v="286"/>
    <d v="2016-01-16T00:00:00"/>
    <s v="Second Class"/>
    <x v="444"/>
    <x v="444"/>
    <x v="0"/>
    <s v="United States"/>
    <s v="Mount Pleasant"/>
    <x v="20"/>
    <n v="29464"/>
    <x v="0"/>
    <s v="FUR-CH-10000422"/>
    <x v="0"/>
    <s v="Chairs"/>
    <s v="Global Highback Leather Tilter in Burgundy"/>
    <x v="2434"/>
    <n v="6"/>
    <n v="0"/>
    <x v="2658"/>
    <x v="0"/>
  </r>
  <r>
    <n v="2980"/>
    <s v="CA-2017-139850"/>
    <x v="821"/>
    <d v="2017-06-17T00:00:00"/>
    <s v="Standard Class"/>
    <x v="673"/>
    <x v="673"/>
    <x v="0"/>
    <s v="United States"/>
    <s v="Philadelphia"/>
    <x v="9"/>
    <n v="19134"/>
    <x v="3"/>
    <s v="OFF-PA-10003848"/>
    <x v="1"/>
    <s v="Paper"/>
    <s v="Xerox 1997"/>
    <x v="561"/>
    <n v="4"/>
    <n v="0.2"/>
    <x v="570"/>
    <x v="0"/>
  </r>
  <r>
    <n v="2981"/>
    <s v="CA-2017-139850"/>
    <x v="821"/>
    <d v="2017-06-17T00:00:00"/>
    <s v="Standard Class"/>
    <x v="673"/>
    <x v="673"/>
    <x v="0"/>
    <s v="United States"/>
    <s v="Philadelphia"/>
    <x v="9"/>
    <n v="19134"/>
    <x v="3"/>
    <s v="FUR-FU-10003623"/>
    <x v="0"/>
    <s v="Furnishings"/>
    <s v="DataProducts Ampli Magnifier Task Lamp, Black,"/>
    <x v="2435"/>
    <n v="2"/>
    <n v="0.2"/>
    <x v="2659"/>
    <x v="0"/>
  </r>
  <r>
    <n v="2982"/>
    <s v="CA-2016-131310"/>
    <x v="136"/>
    <d v="2016-07-18T00:00:00"/>
    <s v="Standard Class"/>
    <x v="52"/>
    <x v="52"/>
    <x v="0"/>
    <s v="United States"/>
    <s v="Seattle"/>
    <x v="4"/>
    <n v="98115"/>
    <x v="1"/>
    <s v="FUR-CH-10001797"/>
    <x v="0"/>
    <s v="Chairs"/>
    <s v="Safco Chair Connectors, 6/Carton"/>
    <x v="2436"/>
    <n v="4"/>
    <n v="0.2"/>
    <x v="2660"/>
    <x v="0"/>
  </r>
  <r>
    <n v="2983"/>
    <s v="CA-2016-131310"/>
    <x v="136"/>
    <d v="2016-07-18T00:00:00"/>
    <s v="Standard Class"/>
    <x v="52"/>
    <x v="52"/>
    <x v="0"/>
    <s v="United States"/>
    <s v="Seattle"/>
    <x v="4"/>
    <n v="98115"/>
    <x v="1"/>
    <s v="OFF-BI-10003094"/>
    <x v="1"/>
    <s v="Binders"/>
    <s v="Self-Adhesive Ring Binder Labels"/>
    <x v="2437"/>
    <n v="4"/>
    <n v="0.2"/>
    <x v="2661"/>
    <x v="0"/>
  </r>
  <r>
    <n v="2984"/>
    <s v="US-2016-112872"/>
    <x v="776"/>
    <d v="2016-12-11T00:00:00"/>
    <s v="Second Class"/>
    <x v="53"/>
    <x v="53"/>
    <x v="0"/>
    <s v="United States"/>
    <s v="Springfield"/>
    <x v="21"/>
    <n v="97477"/>
    <x v="1"/>
    <s v="OFF-ST-10002205"/>
    <x v="1"/>
    <s v="Storage"/>
    <s v="File Shuttle I and Handi-File"/>
    <x v="354"/>
    <n v="3"/>
    <n v="0.2"/>
    <x v="362"/>
    <x v="0"/>
  </r>
  <r>
    <n v="2985"/>
    <s v="US-2016-112872"/>
    <x v="776"/>
    <d v="2016-12-11T00:00:00"/>
    <s v="Second Class"/>
    <x v="53"/>
    <x v="53"/>
    <x v="0"/>
    <s v="United States"/>
    <s v="Springfield"/>
    <x v="21"/>
    <n v="97477"/>
    <x v="1"/>
    <s v="FUR-TA-10003238"/>
    <x v="0"/>
    <s v="Tables"/>
    <s v="Chromcraft Bull-Nose Wood 48&quot; x 96&quot; Rectangular Conference Tables"/>
    <x v="2438"/>
    <n v="1"/>
    <n v="0.5"/>
    <x v="2662"/>
    <x v="0"/>
  </r>
  <r>
    <n v="2986"/>
    <s v="CA-2018-139269"/>
    <x v="822"/>
    <d v="2018-05-30T00:00:00"/>
    <s v="Standard Class"/>
    <x v="674"/>
    <x v="674"/>
    <x v="2"/>
    <s v="United States"/>
    <s v="Columbus"/>
    <x v="32"/>
    <n v="31907"/>
    <x v="0"/>
    <s v="FUR-FU-10000755"/>
    <x v="0"/>
    <s v="Furnishings"/>
    <s v="Eldon Expressions Mahogany Wood Desk Collection"/>
    <x v="1614"/>
    <n v="4"/>
    <n v="0"/>
    <x v="2663"/>
    <x v="1"/>
  </r>
  <r>
    <n v="2987"/>
    <s v="CA-2018-139269"/>
    <x v="822"/>
    <d v="2018-05-30T00:00:00"/>
    <s v="Standard Class"/>
    <x v="674"/>
    <x v="674"/>
    <x v="2"/>
    <s v="United States"/>
    <s v="Columbus"/>
    <x v="32"/>
    <n v="31907"/>
    <x v="0"/>
    <s v="OFF-PA-10002893"/>
    <x v="1"/>
    <s v="Paper"/>
    <s v="Wirebound Service Call Books, 5 1/2&quot; x 4&quot;"/>
    <x v="2439"/>
    <n v="2"/>
    <n v="0"/>
    <x v="2664"/>
    <x v="1"/>
  </r>
  <r>
    <n v="2988"/>
    <s v="CA-2018-139269"/>
    <x v="822"/>
    <d v="2018-05-30T00:00:00"/>
    <s v="Standard Class"/>
    <x v="674"/>
    <x v="674"/>
    <x v="2"/>
    <s v="United States"/>
    <s v="Columbus"/>
    <x v="32"/>
    <n v="31907"/>
    <x v="0"/>
    <s v="OFF-ST-10000689"/>
    <x v="1"/>
    <s v="Storage"/>
    <s v="Fellowes Strictly Business Drawer File, Letter/Legal Size"/>
    <x v="2440"/>
    <n v="9"/>
    <n v="0"/>
    <x v="2665"/>
    <x v="1"/>
  </r>
  <r>
    <n v="2989"/>
    <s v="CA-2018-139010"/>
    <x v="823"/>
    <d v="2018-02-26T00:00:00"/>
    <s v="Second Class"/>
    <x v="637"/>
    <x v="637"/>
    <x v="1"/>
    <s v="United States"/>
    <s v="Los Angeles"/>
    <x v="1"/>
    <n v="90032"/>
    <x v="1"/>
    <s v="TEC-AC-10004227"/>
    <x v="2"/>
    <s v="Accessories"/>
    <s v="SanDisk Ultra 16 GB MicroSDHC Class 10 Memory Card"/>
    <x v="2441"/>
    <n v="1"/>
    <n v="0"/>
    <x v="2666"/>
    <x v="0"/>
  </r>
  <r>
    <n v="2990"/>
    <s v="CA-2018-139010"/>
    <x v="823"/>
    <d v="2018-02-26T00:00:00"/>
    <s v="Second Class"/>
    <x v="637"/>
    <x v="637"/>
    <x v="1"/>
    <s v="United States"/>
    <s v="Los Angeles"/>
    <x v="1"/>
    <n v="90032"/>
    <x v="1"/>
    <s v="OFF-BI-10000174"/>
    <x v="1"/>
    <s v="Binders"/>
    <s v="Wilson Jones Clip &amp; Carry Folder Binder Tool for Ring Binders, Clear"/>
    <x v="2442"/>
    <n v="4"/>
    <n v="0.2"/>
    <x v="2667"/>
    <x v="0"/>
  </r>
  <r>
    <n v="2991"/>
    <s v="CA-2018-139010"/>
    <x v="823"/>
    <d v="2018-02-26T00:00:00"/>
    <s v="Second Class"/>
    <x v="637"/>
    <x v="637"/>
    <x v="1"/>
    <s v="United States"/>
    <s v="Los Angeles"/>
    <x v="1"/>
    <n v="90032"/>
    <x v="1"/>
    <s v="OFF-ST-10001809"/>
    <x v="1"/>
    <s v="Storage"/>
    <s v="Fellowes Officeware Wire Shelving"/>
    <x v="468"/>
    <n v="5"/>
    <n v="0"/>
    <x v="479"/>
    <x v="0"/>
  </r>
  <r>
    <n v="2992"/>
    <s v="CA-2018-139010"/>
    <x v="823"/>
    <d v="2018-02-26T00:00:00"/>
    <s v="Second Class"/>
    <x v="637"/>
    <x v="637"/>
    <x v="1"/>
    <s v="United States"/>
    <s v="Los Angeles"/>
    <x v="1"/>
    <n v="90032"/>
    <x v="1"/>
    <s v="OFF-BI-10002309"/>
    <x v="1"/>
    <s v="Binders"/>
    <s v="Avery Heavy-Duty EZD  Binder With Locking Rings"/>
    <x v="2443"/>
    <n v="7"/>
    <n v="0.2"/>
    <x v="2668"/>
    <x v="0"/>
  </r>
  <r>
    <n v="2993"/>
    <s v="CA-2018-134376"/>
    <x v="824"/>
    <d v="2018-10-06T00:00:00"/>
    <s v="Standard Class"/>
    <x v="640"/>
    <x v="640"/>
    <x v="1"/>
    <s v="United States"/>
    <s v="New York City"/>
    <x v="15"/>
    <n v="10024"/>
    <x v="3"/>
    <s v="OFF-AP-10004532"/>
    <x v="1"/>
    <s v="Appliances"/>
    <s v="Kensington 6 Outlet Guardian Standard Surge Protector"/>
    <x v="639"/>
    <n v="3"/>
    <n v="0"/>
    <x v="651"/>
    <x v="0"/>
  </r>
  <r>
    <n v="2994"/>
    <s v="CA-2019-147291"/>
    <x v="825"/>
    <d v="2019-03-17T00:00:00"/>
    <s v="Standard Class"/>
    <x v="77"/>
    <x v="77"/>
    <x v="0"/>
    <s v="United States"/>
    <s v="Detroit"/>
    <x v="12"/>
    <n v="48227"/>
    <x v="2"/>
    <s v="OFF-BI-10003091"/>
    <x v="1"/>
    <s v="Binders"/>
    <s v="GBC DocuBind TL200 Manual Binding Machine"/>
    <x v="1658"/>
    <n v="4"/>
    <n v="0"/>
    <x v="2669"/>
    <x v="0"/>
  </r>
  <r>
    <n v="2995"/>
    <s v="CA-2018-112893"/>
    <x v="369"/>
    <d v="2018-09-13T00:00:00"/>
    <s v="Second Class"/>
    <x v="247"/>
    <x v="247"/>
    <x v="0"/>
    <s v="United States"/>
    <s v="Stockton"/>
    <x v="1"/>
    <n v="95207"/>
    <x v="1"/>
    <s v="OFF-BI-10004654"/>
    <x v="1"/>
    <s v="Binders"/>
    <s v="VariCap6 Expandable Binder"/>
    <x v="2444"/>
    <n v="4"/>
    <n v="0.2"/>
    <x v="2670"/>
    <x v="0"/>
  </r>
  <r>
    <n v="2996"/>
    <s v="US-2016-150532"/>
    <x v="686"/>
    <d v="2016-07-21T00:00:00"/>
    <s v="Standard Class"/>
    <x v="171"/>
    <x v="171"/>
    <x v="0"/>
    <s v="United States"/>
    <s v="Phoenix"/>
    <x v="16"/>
    <n v="85023"/>
    <x v="1"/>
    <s v="OFF-ST-10000760"/>
    <x v="1"/>
    <s v="Storage"/>
    <s v="Eldon Fold 'N Roll Cart System"/>
    <x v="2336"/>
    <n v="5"/>
    <n v="0.2"/>
    <x v="2535"/>
    <x v="0"/>
  </r>
  <r>
    <n v="2997"/>
    <s v="CA-2016-138317"/>
    <x v="261"/>
    <d v="2016-06-25T00:00:00"/>
    <s v="Standard Class"/>
    <x v="508"/>
    <x v="508"/>
    <x v="0"/>
    <s v="United States"/>
    <s v="Philadelphia"/>
    <x v="9"/>
    <n v="19120"/>
    <x v="3"/>
    <s v="OFF-EN-10001539"/>
    <x v="1"/>
    <s v="Envelopes"/>
    <s v="Staple envelope"/>
    <x v="1730"/>
    <n v="4"/>
    <n v="0.2"/>
    <x v="2671"/>
    <x v="0"/>
  </r>
  <r>
    <n v="2998"/>
    <s v="CA-2016-138317"/>
    <x v="261"/>
    <d v="2016-06-25T00:00:00"/>
    <s v="Standard Class"/>
    <x v="508"/>
    <x v="508"/>
    <x v="0"/>
    <s v="United States"/>
    <s v="Philadelphia"/>
    <x v="9"/>
    <n v="19120"/>
    <x v="3"/>
    <s v="FUR-FU-10000550"/>
    <x v="0"/>
    <s v="Furnishings"/>
    <s v="Stacking Trays by OIC"/>
    <x v="2217"/>
    <n v="1"/>
    <n v="0.2"/>
    <x v="2672"/>
    <x v="0"/>
  </r>
  <r>
    <n v="2999"/>
    <s v="CA-2016-138317"/>
    <x v="261"/>
    <d v="2016-06-25T00:00:00"/>
    <s v="Standard Class"/>
    <x v="508"/>
    <x v="508"/>
    <x v="0"/>
    <s v="United States"/>
    <s v="Philadelphia"/>
    <x v="9"/>
    <n v="19120"/>
    <x v="3"/>
    <s v="TEC-AC-10003628"/>
    <x v="2"/>
    <s v="Accessories"/>
    <s v="Logitech 910-002974 M325 Wireless Mouse for Web Scrolling"/>
    <x v="1679"/>
    <n v="4"/>
    <n v="0.2"/>
    <x v="2673"/>
    <x v="0"/>
  </r>
  <r>
    <n v="3000"/>
    <s v="CA-2016-138317"/>
    <x v="261"/>
    <d v="2016-06-25T00:00:00"/>
    <s v="Standard Class"/>
    <x v="508"/>
    <x v="508"/>
    <x v="0"/>
    <s v="United States"/>
    <s v="Philadelphia"/>
    <x v="9"/>
    <n v="19120"/>
    <x v="3"/>
    <s v="TEC-MA-10004521"/>
    <x v="2"/>
    <s v="Machines"/>
    <s v="Epson Perfection V600 Photo Scanner"/>
    <x v="2445"/>
    <n v="3"/>
    <n v="0.7"/>
    <x v="2674"/>
    <x v="0"/>
  </r>
  <r>
    <n v="3001"/>
    <s v="CA-2016-138317"/>
    <x v="261"/>
    <d v="2016-06-25T00:00:00"/>
    <s v="Standard Class"/>
    <x v="508"/>
    <x v="508"/>
    <x v="0"/>
    <s v="United States"/>
    <s v="Philadelphia"/>
    <x v="9"/>
    <n v="19120"/>
    <x v="3"/>
    <s v="OFF-AP-10003860"/>
    <x v="1"/>
    <s v="Appliances"/>
    <s v="Fellowes Advanced 8 Outlet Surge Suppressor with Phone/Fax Protection"/>
    <x v="2446"/>
    <n v="2"/>
    <n v="0.2"/>
    <x v="2675"/>
    <x v="0"/>
  </r>
  <r>
    <n v="3002"/>
    <s v="CA-2016-138317"/>
    <x v="261"/>
    <d v="2016-06-25T00:00:00"/>
    <s v="Standard Class"/>
    <x v="508"/>
    <x v="508"/>
    <x v="0"/>
    <s v="United States"/>
    <s v="Philadelphia"/>
    <x v="9"/>
    <n v="19120"/>
    <x v="3"/>
    <s v="OFF-BI-10000069"/>
    <x v="1"/>
    <s v="Binders"/>
    <s v="GBC Prepunched Paper, 19-Hole, for Binding Systems, 24-lb"/>
    <x v="2447"/>
    <n v="2"/>
    <n v="0.7"/>
    <x v="2676"/>
    <x v="0"/>
  </r>
  <r>
    <n v="3003"/>
    <s v="CA-2017-130610"/>
    <x v="761"/>
    <d v="2017-07-10T00:00:00"/>
    <s v="Standard Class"/>
    <x v="163"/>
    <x v="163"/>
    <x v="2"/>
    <s v="United States"/>
    <s v="Sterling Heights"/>
    <x v="12"/>
    <n v="48310"/>
    <x v="2"/>
    <s v="OFF-BI-10003655"/>
    <x v="1"/>
    <s v="Binders"/>
    <s v="Durable Pressboard Binders"/>
    <x v="2448"/>
    <n v="5"/>
    <n v="0"/>
    <x v="2677"/>
    <x v="0"/>
  </r>
  <r>
    <n v="3004"/>
    <s v="CA-2019-104381"/>
    <x v="819"/>
    <d v="2019-12-23T00:00:00"/>
    <s v="Standard Class"/>
    <x v="279"/>
    <x v="279"/>
    <x v="2"/>
    <s v="United States"/>
    <s v="Rochester"/>
    <x v="15"/>
    <n v="14609"/>
    <x v="3"/>
    <s v="OFF-BI-10001628"/>
    <x v="1"/>
    <s v="Binders"/>
    <s v="Acco Data Flex Cable Posts For Top &amp; Bottom Load Binders, 6&quot; Capacity"/>
    <x v="2449"/>
    <n v="4"/>
    <n v="0.2"/>
    <x v="2678"/>
    <x v="0"/>
  </r>
  <r>
    <n v="3005"/>
    <s v="CA-2018-131499"/>
    <x v="162"/>
    <d v="2018-09-10T00:00:00"/>
    <s v="First Class"/>
    <x v="675"/>
    <x v="675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2450"/>
    <n v="1"/>
    <n v="0"/>
    <x v="2679"/>
    <x v="0"/>
  </r>
  <r>
    <n v="3006"/>
    <s v="CA-2016-148761"/>
    <x v="826"/>
    <d v="2016-05-21T00:00:00"/>
    <s v="Standard Class"/>
    <x v="50"/>
    <x v="50"/>
    <x v="2"/>
    <s v="United States"/>
    <s v="Eau Claire"/>
    <x v="6"/>
    <n v="54703"/>
    <x v="2"/>
    <s v="OFF-BI-10000666"/>
    <x v="1"/>
    <s v="Binders"/>
    <s v="Surelock Post Binders"/>
    <x v="1296"/>
    <n v="3"/>
    <n v="0"/>
    <x v="1351"/>
    <x v="0"/>
  </r>
  <r>
    <n v="3007"/>
    <s v="CA-2019-116519"/>
    <x v="119"/>
    <d v="2019-10-15T00:00:00"/>
    <s v="First Class"/>
    <x v="257"/>
    <x v="257"/>
    <x v="0"/>
    <s v="United States"/>
    <s v="New York City"/>
    <x v="15"/>
    <n v="10009"/>
    <x v="3"/>
    <s v="OFF-AP-10000828"/>
    <x v="1"/>
    <s v="Appliances"/>
    <s v="Avanti 4.4 Cu. Ft. Refrigerator"/>
    <x v="2451"/>
    <n v="5"/>
    <n v="0"/>
    <x v="2680"/>
    <x v="0"/>
  </r>
  <r>
    <n v="3008"/>
    <s v="CA-2016-130729"/>
    <x v="745"/>
    <d v="2016-10-29T00:00:00"/>
    <s v="Standard Class"/>
    <x v="211"/>
    <x v="211"/>
    <x v="0"/>
    <s v="United States"/>
    <s v="Rancho Cucamonga"/>
    <x v="1"/>
    <n v="91730"/>
    <x v="1"/>
    <s v="OFF-BI-10002706"/>
    <x v="1"/>
    <s v="Binders"/>
    <s v="Avery Premier Heavy-Duty Binder with Round Locking Rings"/>
    <x v="2452"/>
    <n v="3"/>
    <n v="0.2"/>
    <x v="2681"/>
    <x v="0"/>
  </r>
  <r>
    <n v="3009"/>
    <s v="CA-2018-124772"/>
    <x v="5"/>
    <d v="2018-12-06T00:00:00"/>
    <s v="First Class"/>
    <x v="506"/>
    <x v="506"/>
    <x v="0"/>
    <s v="United States"/>
    <s v="Murray"/>
    <x v="0"/>
    <n v="42071"/>
    <x v="0"/>
    <s v="FUR-FU-10004748"/>
    <x v="0"/>
    <s v="Furnishings"/>
    <s v="Howard Miller 16&quot; Diameter Gallery Wall Clock"/>
    <x v="1868"/>
    <n v="3"/>
    <n v="0"/>
    <x v="2005"/>
    <x v="0"/>
  </r>
  <r>
    <n v="3010"/>
    <s v="CA-2018-115525"/>
    <x v="197"/>
    <d v="2018-07-29T00:00:00"/>
    <s v="Standard Class"/>
    <x v="645"/>
    <x v="645"/>
    <x v="1"/>
    <s v="United States"/>
    <s v="Toledo"/>
    <x v="24"/>
    <n v="43615"/>
    <x v="3"/>
    <s v="OFF-AP-10000026"/>
    <x v="1"/>
    <s v="Appliances"/>
    <s v="Tripp Lite Isotel 6 Outlet Surge Protector with Fax/Modem Protection"/>
    <x v="2453"/>
    <n v="5"/>
    <n v="0.2"/>
    <x v="2682"/>
    <x v="0"/>
  </r>
  <r>
    <n v="3011"/>
    <s v="CA-2019-134845"/>
    <x v="827"/>
    <d v="2019-04-23T00:00:00"/>
    <s v="Standard Class"/>
    <x v="676"/>
    <x v="676"/>
    <x v="2"/>
    <s v="United States"/>
    <s v="Louisville"/>
    <x v="22"/>
    <n v="80027"/>
    <x v="1"/>
    <s v="OFF-BI-10000773"/>
    <x v="1"/>
    <s v="Binders"/>
    <s v="Insertable Tab Post Binder Dividers"/>
    <x v="2454"/>
    <n v="5"/>
    <n v="0.7"/>
    <x v="2683"/>
    <x v="0"/>
  </r>
  <r>
    <n v="3012"/>
    <s v="CA-2019-134845"/>
    <x v="827"/>
    <d v="2019-04-23T00:00:00"/>
    <s v="Standard Class"/>
    <x v="676"/>
    <x v="676"/>
    <x v="2"/>
    <s v="United States"/>
    <s v="Louisville"/>
    <x v="22"/>
    <n v="80027"/>
    <x v="1"/>
    <s v="TEC-MA-10000822"/>
    <x v="2"/>
    <s v="Machines"/>
    <s v="Lexmark MX611dhe Monochrome Laser Printer"/>
    <x v="2455"/>
    <n v="5"/>
    <n v="0.7"/>
    <x v="2684"/>
    <x v="0"/>
  </r>
  <r>
    <n v="3013"/>
    <s v="CA-2019-134845"/>
    <x v="827"/>
    <d v="2019-04-23T00:00:00"/>
    <s v="Standard Class"/>
    <x v="676"/>
    <x v="676"/>
    <x v="2"/>
    <s v="United States"/>
    <s v="Louisville"/>
    <x v="22"/>
    <n v="80027"/>
    <x v="1"/>
    <s v="OFF-BI-10001543"/>
    <x v="1"/>
    <s v="Binders"/>
    <s v="GBC VeloBinder Manual Binding System"/>
    <x v="2456"/>
    <n v="2"/>
    <n v="0.7"/>
    <x v="2685"/>
    <x v="0"/>
  </r>
  <r>
    <n v="3014"/>
    <s v="CA-2019-134845"/>
    <x v="827"/>
    <d v="2019-04-23T00:00:00"/>
    <s v="Standard Class"/>
    <x v="676"/>
    <x v="676"/>
    <x v="2"/>
    <s v="United States"/>
    <s v="Louisville"/>
    <x v="22"/>
    <n v="80027"/>
    <x v="1"/>
    <s v="OFF-BI-10003355"/>
    <x v="1"/>
    <s v="Binders"/>
    <s v="Cardinal Holdit Business Card Pockets"/>
    <x v="2457"/>
    <n v="6"/>
    <n v="0.7"/>
    <x v="2686"/>
    <x v="0"/>
  </r>
  <r>
    <n v="3015"/>
    <s v="CA-2019-134845"/>
    <x v="827"/>
    <d v="2019-04-23T00:00:00"/>
    <s v="Standard Class"/>
    <x v="676"/>
    <x v="676"/>
    <x v="2"/>
    <s v="United States"/>
    <s v="Louisville"/>
    <x v="22"/>
    <n v="80027"/>
    <x v="1"/>
    <s v="OFF-PA-10002005"/>
    <x v="1"/>
    <s v="Paper"/>
    <s v="Xerox 225"/>
    <x v="561"/>
    <n v="4"/>
    <n v="0.2"/>
    <x v="570"/>
    <x v="0"/>
  </r>
  <r>
    <n v="3016"/>
    <s v="US-2017-138919"/>
    <x v="14"/>
    <d v="2017-09-21T00:00:00"/>
    <s v="Standard Class"/>
    <x v="60"/>
    <x v="60"/>
    <x v="2"/>
    <s v="United States"/>
    <s v="New York City"/>
    <x v="15"/>
    <n v="10035"/>
    <x v="3"/>
    <s v="FUR-TA-10004154"/>
    <x v="0"/>
    <s v="Tables"/>
    <s v="Riverside Furniture Oval Coffee Table, Oval End Table, End Table with Drawer"/>
    <x v="2458"/>
    <n v="2"/>
    <n v="0.4"/>
    <x v="2687"/>
    <x v="0"/>
  </r>
  <r>
    <n v="3017"/>
    <s v="US-2018-160528"/>
    <x v="828"/>
    <d v="2018-08-30T00:00:00"/>
    <s v="Standard Class"/>
    <x v="414"/>
    <x v="414"/>
    <x v="2"/>
    <s v="United States"/>
    <s v="Pharr"/>
    <x v="5"/>
    <n v="78577"/>
    <x v="2"/>
    <s v="OFF-ST-10002743"/>
    <x v="1"/>
    <s v="Storage"/>
    <s v="SAFCO Boltless Steel Shelving"/>
    <x v="2459"/>
    <n v="8"/>
    <n v="0.2"/>
    <x v="2688"/>
    <x v="0"/>
  </r>
  <r>
    <n v="3018"/>
    <s v="US-2018-160528"/>
    <x v="828"/>
    <d v="2018-08-30T00:00:00"/>
    <s v="Standard Class"/>
    <x v="414"/>
    <x v="414"/>
    <x v="2"/>
    <s v="United States"/>
    <s v="Pharr"/>
    <x v="5"/>
    <n v="78577"/>
    <x v="2"/>
    <s v="FUR-FU-10004973"/>
    <x v="0"/>
    <s v="Furnishings"/>
    <s v="Flat Face Poster Frame"/>
    <x v="1832"/>
    <n v="3"/>
    <n v="0.6"/>
    <x v="1963"/>
    <x v="0"/>
  </r>
  <r>
    <n v="3019"/>
    <s v="US-2018-160528"/>
    <x v="828"/>
    <d v="2018-08-30T00:00:00"/>
    <s v="Standard Class"/>
    <x v="414"/>
    <x v="414"/>
    <x v="2"/>
    <s v="United States"/>
    <s v="Pharr"/>
    <x v="5"/>
    <n v="78577"/>
    <x v="2"/>
    <s v="TEC-AC-10002842"/>
    <x v="2"/>
    <s v="Accessories"/>
    <s v="WD My Passport Ultra 2TB Portable External Hard Drive"/>
    <x v="2460"/>
    <n v="7"/>
    <n v="0.2"/>
    <x v="2689"/>
    <x v="0"/>
  </r>
  <r>
    <n v="3020"/>
    <s v="CA-2017-123568"/>
    <x v="627"/>
    <d v="2017-11-14T00:00:00"/>
    <s v="Standard Class"/>
    <x v="183"/>
    <x v="183"/>
    <x v="0"/>
    <s v="United States"/>
    <s v="West Jordan"/>
    <x v="7"/>
    <n v="84084"/>
    <x v="1"/>
    <s v="OFF-FA-10002701"/>
    <x v="1"/>
    <s v="Fasteners"/>
    <s v="Alliance Rubber Bands"/>
    <x v="1325"/>
    <n v="3"/>
    <n v="0"/>
    <x v="2690"/>
    <x v="1"/>
  </r>
  <r>
    <n v="3021"/>
    <s v="CA-2017-123568"/>
    <x v="627"/>
    <d v="2017-11-14T00:00:00"/>
    <s v="Standard Class"/>
    <x v="183"/>
    <x v="183"/>
    <x v="0"/>
    <s v="United States"/>
    <s v="West Jordan"/>
    <x v="7"/>
    <n v="84084"/>
    <x v="1"/>
    <s v="OFF-PA-10001125"/>
    <x v="1"/>
    <s v="Paper"/>
    <s v="Xerox 1988"/>
    <x v="1663"/>
    <n v="3"/>
    <n v="0"/>
    <x v="1761"/>
    <x v="1"/>
  </r>
  <r>
    <n v="3022"/>
    <s v="CA-2017-123568"/>
    <x v="627"/>
    <d v="2017-11-14T00:00:00"/>
    <s v="Standard Class"/>
    <x v="183"/>
    <x v="183"/>
    <x v="0"/>
    <s v="United States"/>
    <s v="West Jordan"/>
    <x v="7"/>
    <n v="84084"/>
    <x v="1"/>
    <s v="FUR-FU-10004090"/>
    <x v="0"/>
    <s v="Furnishings"/>
    <s v="Executive Impressions 14&quot; Contract Wall Clock"/>
    <x v="2461"/>
    <n v="3"/>
    <n v="0"/>
    <x v="2691"/>
    <x v="1"/>
  </r>
  <r>
    <n v="3023"/>
    <s v="CA-2017-123568"/>
    <x v="627"/>
    <d v="2017-11-14T00:00:00"/>
    <s v="Standard Class"/>
    <x v="183"/>
    <x v="183"/>
    <x v="0"/>
    <s v="United States"/>
    <s v="West Jordan"/>
    <x v="7"/>
    <n v="84084"/>
    <x v="1"/>
    <s v="OFF-BI-10001510"/>
    <x v="1"/>
    <s v="Binders"/>
    <s v="Deluxe Heavy-Duty Vinyl Round Ring Binder"/>
    <x v="2462"/>
    <n v="5"/>
    <n v="0.2"/>
    <x v="2692"/>
    <x v="1"/>
  </r>
  <r>
    <n v="3024"/>
    <s v="CA-2019-124674"/>
    <x v="701"/>
    <d v="2019-11-23T00:00:00"/>
    <s v="Standard Class"/>
    <x v="677"/>
    <x v="677"/>
    <x v="0"/>
    <s v="United States"/>
    <s v="Brownsville"/>
    <x v="5"/>
    <n v="78521"/>
    <x v="2"/>
    <s v="FUR-BO-10002202"/>
    <x v="0"/>
    <s v="Bookcases"/>
    <s v="Atlantic Metals Mobile 2-Shelf Bookcases, Custom Colors"/>
    <x v="2463"/>
    <n v="2"/>
    <n v="0.32"/>
    <x v="2693"/>
    <x v="0"/>
  </r>
  <r>
    <n v="3025"/>
    <s v="CA-2017-164441"/>
    <x v="627"/>
    <d v="2017-11-13T00:00:00"/>
    <s v="Standard Class"/>
    <x v="549"/>
    <x v="549"/>
    <x v="0"/>
    <s v="United States"/>
    <s v="New York City"/>
    <x v="15"/>
    <n v="10011"/>
    <x v="3"/>
    <s v="OFF-BI-10001922"/>
    <x v="1"/>
    <s v="Binders"/>
    <s v="Storex Dura Pro Binders"/>
    <x v="2464"/>
    <n v="11"/>
    <n v="0.2"/>
    <x v="2694"/>
    <x v="0"/>
  </r>
  <r>
    <n v="3026"/>
    <s v="CA-2017-164441"/>
    <x v="627"/>
    <d v="2017-11-13T00:00:00"/>
    <s v="Standard Class"/>
    <x v="549"/>
    <x v="549"/>
    <x v="0"/>
    <s v="United States"/>
    <s v="New York City"/>
    <x v="15"/>
    <n v="10011"/>
    <x v="3"/>
    <s v="OFF-PA-10001667"/>
    <x v="1"/>
    <s v="Paper"/>
    <s v="Great White Multi-Use Recycled Paper (20Lb. and 84 Bright)"/>
    <x v="1465"/>
    <n v="3"/>
    <n v="0"/>
    <x v="2695"/>
    <x v="0"/>
  </r>
  <r>
    <n v="3027"/>
    <s v="CA-2019-169054"/>
    <x v="300"/>
    <d v="2019-04-26T00:00:00"/>
    <s v="Standard Class"/>
    <x v="246"/>
    <x v="246"/>
    <x v="2"/>
    <s v="United States"/>
    <s v="Philadelphia"/>
    <x v="9"/>
    <n v="19140"/>
    <x v="3"/>
    <s v="FUR-FU-10001488"/>
    <x v="0"/>
    <s v="Furnishings"/>
    <s v="Tenex 46&quot; x 60&quot; Computer Anti-Static Chairmat, Rectangular Shaped"/>
    <x v="1825"/>
    <n v="3"/>
    <n v="0.2"/>
    <x v="232"/>
    <x v="0"/>
  </r>
  <r>
    <n v="3028"/>
    <s v="CA-2016-106719"/>
    <x v="829"/>
    <d v="2016-08-24T00:00:00"/>
    <s v="Same Day"/>
    <x v="516"/>
    <x v="516"/>
    <x v="1"/>
    <s v="United States"/>
    <s v="Billings"/>
    <x v="37"/>
    <n v="59102"/>
    <x v="1"/>
    <s v="OFF-BI-10002799"/>
    <x v="1"/>
    <s v="Binders"/>
    <s v="SlimView Poly Binder, 3/8&quot;"/>
    <x v="1838"/>
    <n v="2"/>
    <n v="0.2"/>
    <x v="2696"/>
    <x v="0"/>
  </r>
  <r>
    <n v="3029"/>
    <s v="CA-2019-116855"/>
    <x v="94"/>
    <d v="2019-12-21T00:00:00"/>
    <s v="Standard Class"/>
    <x v="482"/>
    <x v="482"/>
    <x v="0"/>
    <s v="United States"/>
    <s v="Chesapeake"/>
    <x v="17"/>
    <n v="23320"/>
    <x v="0"/>
    <s v="FUR-CH-10003846"/>
    <x v="0"/>
    <s v="Chairs"/>
    <s v="Hon Valutask Swivel Chairs"/>
    <x v="2465"/>
    <n v="5"/>
    <n v="0"/>
    <x v="2697"/>
    <x v="0"/>
  </r>
  <r>
    <n v="3030"/>
    <s v="US-2018-164189"/>
    <x v="830"/>
    <d v="2018-03-28T00:00:00"/>
    <s v="Standard Class"/>
    <x v="112"/>
    <x v="112"/>
    <x v="1"/>
    <s v="United States"/>
    <s v="Gresham"/>
    <x v="21"/>
    <n v="97030"/>
    <x v="1"/>
    <s v="TEC-PH-10003691"/>
    <x v="2"/>
    <s v="Phones"/>
    <s v="BlackBerry Q10"/>
    <x v="2466"/>
    <n v="4"/>
    <n v="0.2"/>
    <x v="2698"/>
    <x v="0"/>
  </r>
  <r>
    <n v="3031"/>
    <s v="CA-2017-168480"/>
    <x v="481"/>
    <d v="2017-09-27T00:00:00"/>
    <s v="Standard Class"/>
    <x v="678"/>
    <x v="678"/>
    <x v="1"/>
    <s v="United States"/>
    <s v="Lincoln Park"/>
    <x v="12"/>
    <n v="48146"/>
    <x v="2"/>
    <s v="FUR-BO-10000468"/>
    <x v="0"/>
    <s v="Bookcases"/>
    <s v="O'Sullivan 2-Shelf Heavy-Duty Bookcases"/>
    <x v="1949"/>
    <n v="4"/>
    <n v="0"/>
    <x v="2699"/>
    <x v="1"/>
  </r>
  <r>
    <n v="3032"/>
    <s v="CA-2017-168480"/>
    <x v="481"/>
    <d v="2017-09-27T00:00:00"/>
    <s v="Standard Class"/>
    <x v="678"/>
    <x v="678"/>
    <x v="1"/>
    <s v="United States"/>
    <s v="Lincoln Park"/>
    <x v="12"/>
    <n v="48146"/>
    <x v="2"/>
    <s v="OFF-AR-10001044"/>
    <x v="1"/>
    <s v="Art"/>
    <s v="BOSTON Ranger #55 Pencil Sharpener, Black"/>
    <x v="2467"/>
    <n v="1"/>
    <n v="0"/>
    <x v="2700"/>
    <x v="1"/>
  </r>
  <r>
    <n v="3033"/>
    <s v="US-2018-114293"/>
    <x v="831"/>
    <d v="2018-11-26T00:00:00"/>
    <s v="Standard Class"/>
    <x v="423"/>
    <x v="423"/>
    <x v="0"/>
    <s v="United States"/>
    <s v="Gresham"/>
    <x v="21"/>
    <n v="97030"/>
    <x v="1"/>
    <s v="FUR-CH-10003833"/>
    <x v="0"/>
    <s v="Chairs"/>
    <s v="Novimex Fabric Task Chair"/>
    <x v="2468"/>
    <n v="4"/>
    <n v="0.2"/>
    <x v="2701"/>
    <x v="1"/>
  </r>
  <r>
    <n v="3034"/>
    <s v="CA-2019-134173"/>
    <x v="118"/>
    <d v="2019-09-21T00:00:00"/>
    <s v="Standard Class"/>
    <x v="144"/>
    <x v="144"/>
    <x v="2"/>
    <s v="United States"/>
    <s v="Philadelphia"/>
    <x v="9"/>
    <n v="19143"/>
    <x v="3"/>
    <s v="OFF-PA-10004355"/>
    <x v="1"/>
    <s v="Paper"/>
    <s v="Xerox 231"/>
    <x v="561"/>
    <n v="4"/>
    <n v="0.2"/>
    <x v="570"/>
    <x v="0"/>
  </r>
  <r>
    <n v="3035"/>
    <s v="US-2017-123960"/>
    <x v="832"/>
    <d v="2017-06-16T00:00:00"/>
    <s v="Standard Class"/>
    <x v="205"/>
    <x v="205"/>
    <x v="0"/>
    <s v="United States"/>
    <s v="Monroe"/>
    <x v="28"/>
    <n v="71203"/>
    <x v="0"/>
    <s v="TEC-AC-10003038"/>
    <x v="2"/>
    <s v="Accessories"/>
    <s v="Kingston Digital DataTraveler 16GB USB 2.0"/>
    <x v="2469"/>
    <n v="6"/>
    <n v="0"/>
    <x v="2702"/>
    <x v="0"/>
  </r>
  <r>
    <n v="3036"/>
    <s v="US-2017-123960"/>
    <x v="832"/>
    <d v="2017-06-16T00:00:00"/>
    <s v="Standard Class"/>
    <x v="205"/>
    <x v="205"/>
    <x v="0"/>
    <s v="United States"/>
    <s v="Monroe"/>
    <x v="28"/>
    <n v="71203"/>
    <x v="0"/>
    <s v="OFF-BI-10002799"/>
    <x v="1"/>
    <s v="Binders"/>
    <s v="SlimView Poly Binder, 3/8&quot;"/>
    <x v="2470"/>
    <n v="7"/>
    <n v="0"/>
    <x v="2703"/>
    <x v="0"/>
  </r>
  <r>
    <n v="3037"/>
    <s v="US-2017-123960"/>
    <x v="832"/>
    <d v="2017-06-16T00:00:00"/>
    <s v="Standard Class"/>
    <x v="205"/>
    <x v="205"/>
    <x v="0"/>
    <s v="United States"/>
    <s v="Monroe"/>
    <x v="28"/>
    <n v="71203"/>
    <x v="0"/>
    <s v="OFF-AR-10003582"/>
    <x v="1"/>
    <s v="Art"/>
    <s v="Boston Electric Pencil Sharpener, Model 1818, Charcoal Black"/>
    <x v="2471"/>
    <n v="2"/>
    <n v="0"/>
    <x v="2704"/>
    <x v="0"/>
  </r>
  <r>
    <n v="3038"/>
    <s v="US-2017-123960"/>
    <x v="832"/>
    <d v="2017-06-16T00:00:00"/>
    <s v="Standard Class"/>
    <x v="205"/>
    <x v="205"/>
    <x v="0"/>
    <s v="United States"/>
    <s v="Monroe"/>
    <x v="28"/>
    <n v="71203"/>
    <x v="0"/>
    <s v="OFF-PA-10004451"/>
    <x v="1"/>
    <s v="Paper"/>
    <s v="Xerox 222"/>
    <x v="56"/>
    <n v="5"/>
    <n v="0"/>
    <x v="56"/>
    <x v="0"/>
  </r>
  <r>
    <n v="3039"/>
    <s v="US-2017-123960"/>
    <x v="832"/>
    <d v="2017-06-16T00:00:00"/>
    <s v="Standard Class"/>
    <x v="205"/>
    <x v="205"/>
    <x v="0"/>
    <s v="United States"/>
    <s v="Monroe"/>
    <x v="28"/>
    <n v="71203"/>
    <x v="0"/>
    <s v="FUR-FU-10004666"/>
    <x v="0"/>
    <s v="Furnishings"/>
    <s v="DAX Clear Channel Poster Frame"/>
    <x v="2472"/>
    <n v="2"/>
    <n v="0"/>
    <x v="2705"/>
    <x v="0"/>
  </r>
  <r>
    <n v="3040"/>
    <s v="CA-2019-101749"/>
    <x v="621"/>
    <d v="2019-10-08T00:00:00"/>
    <s v="Standard Class"/>
    <x v="442"/>
    <x v="442"/>
    <x v="1"/>
    <s v="United States"/>
    <s v="Pasadena"/>
    <x v="1"/>
    <n v="91104"/>
    <x v="1"/>
    <s v="FUR-TA-10001520"/>
    <x v="0"/>
    <s v="Tables"/>
    <s v="Lesro Sheffield Collection Coffee Table, End Table, Center Table, Corner Table"/>
    <x v="2473"/>
    <n v="3"/>
    <n v="0.2"/>
    <x v="2706"/>
    <x v="0"/>
  </r>
  <r>
    <n v="3041"/>
    <s v="US-2018-147991"/>
    <x v="465"/>
    <d v="2018-05-09T00:00:00"/>
    <s v="Standard Class"/>
    <x v="9"/>
    <x v="9"/>
    <x v="0"/>
    <s v="United States"/>
    <s v="Chattanooga"/>
    <x v="18"/>
    <n v="37421"/>
    <x v="0"/>
    <s v="FUR-FU-10004270"/>
    <x v="0"/>
    <s v="Furnishings"/>
    <s v="Eldon Image Series Desk Accessories, Burgundy"/>
    <x v="2474"/>
    <n v="5"/>
    <n v="0.2"/>
    <x v="2707"/>
    <x v="0"/>
  </r>
  <r>
    <n v="3042"/>
    <s v="CA-2019-149559"/>
    <x v="220"/>
    <d v="2019-09-12T00:00:00"/>
    <s v="Same Day"/>
    <x v="580"/>
    <x v="580"/>
    <x v="2"/>
    <s v="United States"/>
    <s v="Long Beach"/>
    <x v="1"/>
    <n v="90805"/>
    <x v="1"/>
    <s v="OFF-PA-10003172"/>
    <x v="1"/>
    <s v="Paper"/>
    <s v="Xerox 1996"/>
    <x v="91"/>
    <n v="2"/>
    <n v="0"/>
    <x v="91"/>
    <x v="0"/>
  </r>
  <r>
    <n v="3043"/>
    <s v="CA-2019-149559"/>
    <x v="220"/>
    <d v="2019-09-12T00:00:00"/>
    <s v="Same Day"/>
    <x v="580"/>
    <x v="580"/>
    <x v="2"/>
    <s v="United States"/>
    <s v="Long Beach"/>
    <x v="1"/>
    <n v="90805"/>
    <x v="1"/>
    <s v="OFF-EN-10002312"/>
    <x v="1"/>
    <s v="Envelopes"/>
    <s v="#10 Self-Seal White Envelopes"/>
    <x v="2475"/>
    <n v="2"/>
    <n v="0"/>
    <x v="2708"/>
    <x v="0"/>
  </r>
  <r>
    <n v="3044"/>
    <s v="CA-2019-149559"/>
    <x v="220"/>
    <d v="2019-09-12T00:00:00"/>
    <s v="Same Day"/>
    <x v="580"/>
    <x v="580"/>
    <x v="2"/>
    <s v="United States"/>
    <s v="Long Beach"/>
    <x v="1"/>
    <n v="90805"/>
    <x v="1"/>
    <s v="FUR-CH-10002320"/>
    <x v="0"/>
    <s v="Chairs"/>
    <s v="Hon Pagoda Stacking Chairs"/>
    <x v="2476"/>
    <n v="8"/>
    <n v="0.2"/>
    <x v="2709"/>
    <x v="0"/>
  </r>
  <r>
    <n v="3045"/>
    <s v="CA-2017-135174"/>
    <x v="28"/>
    <d v="2017-05-02T00:00:00"/>
    <s v="Second Class"/>
    <x v="546"/>
    <x v="546"/>
    <x v="0"/>
    <s v="United States"/>
    <s v="Troy"/>
    <x v="24"/>
    <n v="45373"/>
    <x v="3"/>
    <s v="TEC-PH-10001530"/>
    <x v="2"/>
    <s v="Phones"/>
    <s v="Cisco Unified IP Phone 7945G VoIP phone"/>
    <x v="2477"/>
    <n v="5"/>
    <n v="0.4"/>
    <x v="2710"/>
    <x v="0"/>
  </r>
  <r>
    <n v="3046"/>
    <s v="CA-2019-125290"/>
    <x v="44"/>
    <d v="2019-11-10T00:00:00"/>
    <s v="Second Class"/>
    <x v="254"/>
    <x v="254"/>
    <x v="2"/>
    <s v="United States"/>
    <s v="Minneapolis"/>
    <x v="11"/>
    <n v="55407"/>
    <x v="2"/>
    <s v="OFF-AR-10001216"/>
    <x v="1"/>
    <s v="Art"/>
    <s v="Newell 339"/>
    <x v="2255"/>
    <n v="5"/>
    <n v="0"/>
    <x v="2711"/>
    <x v="0"/>
  </r>
  <r>
    <n v="3047"/>
    <s v="CA-2019-125290"/>
    <x v="44"/>
    <d v="2019-11-10T00:00:00"/>
    <s v="Second Class"/>
    <x v="254"/>
    <x v="254"/>
    <x v="2"/>
    <s v="United States"/>
    <s v="Minneapolis"/>
    <x v="11"/>
    <n v="55407"/>
    <x v="2"/>
    <s v="OFF-PA-10003127"/>
    <x v="1"/>
    <s v="Paper"/>
    <s v="Easy-staple paper"/>
    <x v="978"/>
    <n v="1"/>
    <n v="0"/>
    <x v="1016"/>
    <x v="0"/>
  </r>
  <r>
    <n v="3048"/>
    <s v="CA-2016-137351"/>
    <x v="587"/>
    <d v="2016-10-04T00:00:00"/>
    <s v="Standard Class"/>
    <x v="140"/>
    <x v="140"/>
    <x v="0"/>
    <s v="United States"/>
    <s v="Seattle"/>
    <x v="4"/>
    <n v="98105"/>
    <x v="1"/>
    <s v="OFF-BI-10003910"/>
    <x v="1"/>
    <s v="Binders"/>
    <s v="DXL Angle-View Binders with Locking Rings by Samsill"/>
    <x v="752"/>
    <n v="7"/>
    <n v="0.2"/>
    <x v="2712"/>
    <x v="0"/>
  </r>
  <r>
    <n v="3049"/>
    <s v="CA-2019-121419"/>
    <x v="459"/>
    <d v="2019-04-04T00:00:00"/>
    <s v="First Class"/>
    <x v="679"/>
    <x v="679"/>
    <x v="2"/>
    <s v="United States"/>
    <s v="Columbus"/>
    <x v="32"/>
    <n v="31907"/>
    <x v="0"/>
    <s v="FUR-TA-10004534"/>
    <x v="0"/>
    <s v="Tables"/>
    <s v="Bevis 44 x 96 Conference Tables"/>
    <x v="1764"/>
    <n v="2"/>
    <n v="0"/>
    <x v="1877"/>
    <x v="0"/>
  </r>
  <r>
    <n v="3050"/>
    <s v="CA-2019-121419"/>
    <x v="459"/>
    <d v="2019-04-04T00:00:00"/>
    <s v="First Class"/>
    <x v="679"/>
    <x v="679"/>
    <x v="2"/>
    <s v="United States"/>
    <s v="Columbus"/>
    <x v="32"/>
    <n v="31907"/>
    <x v="0"/>
    <s v="TEC-AC-10000892"/>
    <x v="2"/>
    <s v="Accessories"/>
    <s v="NETGEAR N750 Dual Band Wi-Fi Gigabit Router"/>
    <x v="310"/>
    <n v="4"/>
    <n v="0"/>
    <x v="315"/>
    <x v="0"/>
  </r>
  <r>
    <n v="3051"/>
    <s v="US-2019-148054"/>
    <x v="833"/>
    <d v="2019-10-11T00:00:00"/>
    <s v="Standard Class"/>
    <x v="125"/>
    <x v="125"/>
    <x v="2"/>
    <s v="United States"/>
    <s v="Meridian"/>
    <x v="45"/>
    <n v="83642"/>
    <x v="1"/>
    <s v="FUR-FU-10003247"/>
    <x v="0"/>
    <s v="Furnishings"/>
    <s v="36X48 HARDFLOOR CHAIRMAT"/>
    <x v="108"/>
    <n v="2"/>
    <n v="0"/>
    <x v="1464"/>
    <x v="0"/>
  </r>
  <r>
    <n v="3052"/>
    <s v="US-2019-148054"/>
    <x v="833"/>
    <d v="2019-10-11T00:00:00"/>
    <s v="Standard Class"/>
    <x v="125"/>
    <x v="125"/>
    <x v="2"/>
    <s v="United States"/>
    <s v="Meridian"/>
    <x v="45"/>
    <n v="83642"/>
    <x v="1"/>
    <s v="OFF-AP-10004336"/>
    <x v="1"/>
    <s v="Appliances"/>
    <s v="Conquest 14 Commercial Heavy-Duty Upright Vacuum, Collection System, Accessory Kit"/>
    <x v="2478"/>
    <n v="4"/>
    <n v="0"/>
    <x v="2713"/>
    <x v="0"/>
  </r>
  <r>
    <n v="3053"/>
    <s v="US-2019-148054"/>
    <x v="833"/>
    <d v="2019-10-11T00:00:00"/>
    <s v="Standard Class"/>
    <x v="125"/>
    <x v="125"/>
    <x v="2"/>
    <s v="United States"/>
    <s v="Meridian"/>
    <x v="45"/>
    <n v="83642"/>
    <x v="1"/>
    <s v="OFF-PA-10001295"/>
    <x v="1"/>
    <s v="Paper"/>
    <s v="Computer Printout Paper with Letter-Trim Perforations"/>
    <x v="2479"/>
    <n v="2"/>
    <n v="0"/>
    <x v="2714"/>
    <x v="0"/>
  </r>
  <r>
    <n v="3054"/>
    <s v="CA-2018-128517"/>
    <x v="526"/>
    <d v="2018-04-14T00:00:00"/>
    <s v="Second Class"/>
    <x v="680"/>
    <x v="680"/>
    <x v="2"/>
    <s v="United States"/>
    <s v="Detroit"/>
    <x v="12"/>
    <n v="48227"/>
    <x v="2"/>
    <s v="TEC-PH-10002555"/>
    <x v="2"/>
    <s v="Phones"/>
    <s v="Nortel Meridian M5316 Digital phone"/>
    <x v="2480"/>
    <n v="2"/>
    <n v="0"/>
    <x v="2715"/>
    <x v="0"/>
  </r>
  <r>
    <n v="3055"/>
    <s v="CA-2018-128517"/>
    <x v="526"/>
    <d v="2018-04-14T00:00:00"/>
    <s v="Second Class"/>
    <x v="680"/>
    <x v="680"/>
    <x v="2"/>
    <s v="United States"/>
    <s v="Detroit"/>
    <x v="12"/>
    <n v="48227"/>
    <x v="2"/>
    <s v="OFF-BI-10000831"/>
    <x v="1"/>
    <s v="Binders"/>
    <s v="Storex Flexible Poly Binders with Double Pockets"/>
    <x v="267"/>
    <n v="2"/>
    <n v="0"/>
    <x v="2716"/>
    <x v="0"/>
  </r>
  <r>
    <n v="3056"/>
    <s v="US-2017-100377"/>
    <x v="834"/>
    <d v="2017-09-01T00:00:00"/>
    <s v="Standard Class"/>
    <x v="477"/>
    <x v="477"/>
    <x v="1"/>
    <s v="United States"/>
    <s v="Chicago"/>
    <x v="10"/>
    <n v="60623"/>
    <x v="2"/>
    <s v="TEC-CO-10001046"/>
    <x v="2"/>
    <s v="Copiers"/>
    <s v="Canon Imageclass D680 Copier / Fax"/>
    <x v="2481"/>
    <n v="5"/>
    <n v="0.2"/>
    <x v="2717"/>
    <x v="0"/>
  </r>
  <r>
    <n v="3057"/>
    <s v="CA-2019-131492"/>
    <x v="15"/>
    <d v="2019-10-24T00:00:00"/>
    <s v="Second Class"/>
    <x v="511"/>
    <x v="511"/>
    <x v="1"/>
    <s v="United States"/>
    <s v="San Francisco"/>
    <x v="1"/>
    <n v="94110"/>
    <x v="1"/>
    <s v="OFF-EN-10002973"/>
    <x v="1"/>
    <s v="Envelopes"/>
    <s v="Ampad #10 Peel &amp; Seel Holiday Envelopes"/>
    <x v="2482"/>
    <n v="2"/>
    <n v="0"/>
    <x v="2718"/>
    <x v="1"/>
  </r>
  <r>
    <n v="3058"/>
    <s v="CA-2019-131492"/>
    <x v="15"/>
    <d v="2019-10-24T00:00:00"/>
    <s v="Second Class"/>
    <x v="511"/>
    <x v="511"/>
    <x v="1"/>
    <s v="United States"/>
    <s v="San Francisco"/>
    <x v="1"/>
    <n v="94110"/>
    <x v="1"/>
    <s v="OFF-LA-10001641"/>
    <x v="1"/>
    <s v="Labels"/>
    <s v="Avery 518"/>
    <x v="2483"/>
    <n v="10"/>
    <n v="0"/>
    <x v="2719"/>
    <x v="1"/>
  </r>
  <r>
    <n v="3059"/>
    <s v="CA-2019-131492"/>
    <x v="15"/>
    <d v="2019-10-24T00:00:00"/>
    <s v="Second Class"/>
    <x v="511"/>
    <x v="511"/>
    <x v="1"/>
    <s v="United States"/>
    <s v="San Francisco"/>
    <x v="1"/>
    <n v="94110"/>
    <x v="1"/>
    <s v="FUR-FU-10003878"/>
    <x v="0"/>
    <s v="Furnishings"/>
    <s v="Linden 10&quot; Round Wall Clock, Black"/>
    <x v="2484"/>
    <n v="2"/>
    <n v="0"/>
    <x v="2720"/>
    <x v="1"/>
  </r>
  <r>
    <n v="3060"/>
    <s v="CA-2019-131492"/>
    <x v="15"/>
    <d v="2019-10-24T00:00:00"/>
    <s v="Second Class"/>
    <x v="511"/>
    <x v="511"/>
    <x v="1"/>
    <s v="United States"/>
    <s v="San Francisco"/>
    <x v="1"/>
    <n v="94110"/>
    <x v="1"/>
    <s v="FUR-TA-10003837"/>
    <x v="0"/>
    <s v="Tables"/>
    <s v="Anderson Hickey Conga Table Tops &amp; Accessories"/>
    <x v="2485"/>
    <n v="2"/>
    <n v="0.2"/>
    <x v="2721"/>
    <x v="1"/>
  </r>
  <r>
    <n v="3061"/>
    <s v="CA-2018-144554"/>
    <x v="77"/>
    <d v="2018-11-12T00:00:00"/>
    <s v="Standard Class"/>
    <x v="664"/>
    <x v="664"/>
    <x v="1"/>
    <s v="United States"/>
    <s v="Newark"/>
    <x v="24"/>
    <n v="43055"/>
    <x v="3"/>
    <s v="TEC-AC-10002800"/>
    <x v="2"/>
    <s v="Accessories"/>
    <s v="Plantronics Audio 478 Stereo USB Headset"/>
    <x v="2486"/>
    <n v="3"/>
    <n v="0.2"/>
    <x v="2722"/>
    <x v="0"/>
  </r>
  <r>
    <n v="3062"/>
    <s v="CA-2019-127621"/>
    <x v="448"/>
    <d v="2019-03-07T00:00:00"/>
    <s v="Standard Class"/>
    <x v="681"/>
    <x v="681"/>
    <x v="0"/>
    <s v="United States"/>
    <s v="Dallas"/>
    <x v="5"/>
    <n v="75081"/>
    <x v="2"/>
    <s v="OFF-PA-10001307"/>
    <x v="1"/>
    <s v="Paper"/>
    <s v="Important Message Pads, 50 4-1/4 x 5-1/2 Forms per Pad"/>
    <x v="2051"/>
    <n v="8"/>
    <n v="0.2"/>
    <x v="2723"/>
    <x v="0"/>
  </r>
  <r>
    <n v="3063"/>
    <s v="CA-2017-145184"/>
    <x v="154"/>
    <d v="2017-11-29T00:00:00"/>
    <s v="First Class"/>
    <x v="251"/>
    <x v="251"/>
    <x v="1"/>
    <s v="United States"/>
    <s v="Newark"/>
    <x v="13"/>
    <n v="19711"/>
    <x v="3"/>
    <s v="TEC-PH-10002350"/>
    <x v="2"/>
    <s v="Phones"/>
    <s v="Apple EarPods with Remote and Mic"/>
    <x v="2487"/>
    <n v="3"/>
    <n v="0"/>
    <x v="2724"/>
    <x v="0"/>
  </r>
  <r>
    <n v="3064"/>
    <s v="CA-2017-145184"/>
    <x v="154"/>
    <d v="2017-11-29T00:00:00"/>
    <s v="First Class"/>
    <x v="251"/>
    <x v="251"/>
    <x v="1"/>
    <s v="United States"/>
    <s v="Newark"/>
    <x v="13"/>
    <n v="19711"/>
    <x v="3"/>
    <s v="TEC-AC-10000397"/>
    <x v="2"/>
    <s v="Accessories"/>
    <s v="Perixx PERIBOARD-512B, Ergonomic Split Keyboard"/>
    <x v="2488"/>
    <n v="3"/>
    <n v="0"/>
    <x v="2725"/>
    <x v="0"/>
  </r>
  <r>
    <n v="3065"/>
    <s v="CA-2019-106859"/>
    <x v="677"/>
    <d v="2019-03-18T00:00:00"/>
    <s v="Second Class"/>
    <x v="682"/>
    <x v="682"/>
    <x v="2"/>
    <s v="United States"/>
    <s v="Albuquerque"/>
    <x v="27"/>
    <n v="87105"/>
    <x v="1"/>
    <s v="OFF-ST-10000615"/>
    <x v="1"/>
    <s v="Storage"/>
    <s v="SimpliFile Personal File, Black Granite, 15w x 6-15/16d x 11-1/4h"/>
    <x v="2489"/>
    <n v="8"/>
    <n v="0"/>
    <x v="2726"/>
    <x v="0"/>
  </r>
  <r>
    <n v="3066"/>
    <s v="CA-2019-106859"/>
    <x v="677"/>
    <d v="2019-03-18T00:00:00"/>
    <s v="Second Class"/>
    <x v="682"/>
    <x v="682"/>
    <x v="2"/>
    <s v="United States"/>
    <s v="Albuquerque"/>
    <x v="27"/>
    <n v="87105"/>
    <x v="1"/>
    <s v="TEC-PH-10004531"/>
    <x v="2"/>
    <s v="Phones"/>
    <s v="OtterBox Commuter Series Case - iPhone 5 &amp; 5s"/>
    <x v="1196"/>
    <n v="8"/>
    <n v="0.2"/>
    <x v="2727"/>
    <x v="0"/>
  </r>
  <r>
    <n v="3067"/>
    <s v="CA-2019-106859"/>
    <x v="677"/>
    <d v="2019-03-18T00:00:00"/>
    <s v="Second Class"/>
    <x v="682"/>
    <x v="682"/>
    <x v="2"/>
    <s v="United States"/>
    <s v="Albuquerque"/>
    <x v="27"/>
    <n v="87105"/>
    <x v="1"/>
    <s v="TEC-AC-10004001"/>
    <x v="2"/>
    <s v="Accessories"/>
    <s v="Logitech Wireless Headset H600 Over-The-Head Design"/>
    <x v="2490"/>
    <n v="5"/>
    <n v="0"/>
    <x v="2728"/>
    <x v="0"/>
  </r>
  <r>
    <n v="3068"/>
    <s v="CA-2019-106859"/>
    <x v="677"/>
    <d v="2019-03-18T00:00:00"/>
    <s v="Second Class"/>
    <x v="682"/>
    <x v="682"/>
    <x v="2"/>
    <s v="United States"/>
    <s v="Albuquerque"/>
    <x v="27"/>
    <n v="87105"/>
    <x v="1"/>
    <s v="OFF-PA-10001534"/>
    <x v="1"/>
    <s v="Paper"/>
    <s v="Xerox 230"/>
    <x v="1568"/>
    <n v="7"/>
    <n v="0"/>
    <x v="1657"/>
    <x v="0"/>
  </r>
  <r>
    <n v="3069"/>
    <s v="CA-2019-106859"/>
    <x v="677"/>
    <d v="2019-03-18T00:00:00"/>
    <s v="Second Class"/>
    <x v="682"/>
    <x v="682"/>
    <x v="2"/>
    <s v="United States"/>
    <s v="Albuquerque"/>
    <x v="27"/>
    <n v="87105"/>
    <x v="1"/>
    <s v="OFF-PA-10001815"/>
    <x v="1"/>
    <s v="Paper"/>
    <s v="Xerox 1885"/>
    <x v="2491"/>
    <n v="6"/>
    <n v="0"/>
    <x v="2729"/>
    <x v="0"/>
  </r>
  <r>
    <n v="3070"/>
    <s v="US-2019-120089"/>
    <x v="329"/>
    <d v="2019-11-30T00:00:00"/>
    <s v="Same Day"/>
    <x v="529"/>
    <x v="529"/>
    <x v="2"/>
    <s v="United States"/>
    <s v="Toledo"/>
    <x v="24"/>
    <n v="43615"/>
    <x v="3"/>
    <s v="OFF-AP-10003779"/>
    <x v="1"/>
    <s v="Appliances"/>
    <s v="Kensington 7 Outlet MasterPiece Power Center with Fax/Phone Line Protection"/>
    <x v="2492"/>
    <n v="4"/>
    <n v="0.2"/>
    <x v="2730"/>
    <x v="0"/>
  </r>
  <r>
    <n v="3071"/>
    <s v="CA-2016-119375"/>
    <x v="664"/>
    <d v="2016-11-22T00:00:00"/>
    <s v="Standard Class"/>
    <x v="289"/>
    <x v="289"/>
    <x v="1"/>
    <s v="United States"/>
    <s v="Newark"/>
    <x v="13"/>
    <n v="19711"/>
    <x v="3"/>
    <s v="OFF-ST-10002011"/>
    <x v="1"/>
    <s v="Storage"/>
    <s v="Smead Adjustable Mobile File Trolley with Lockable Top"/>
    <x v="2493"/>
    <n v="7"/>
    <n v="0"/>
    <x v="2731"/>
    <x v="0"/>
  </r>
  <r>
    <n v="3072"/>
    <s v="CA-2016-119375"/>
    <x v="664"/>
    <d v="2016-11-22T00:00:00"/>
    <s v="Standard Class"/>
    <x v="289"/>
    <x v="289"/>
    <x v="1"/>
    <s v="United States"/>
    <s v="Newark"/>
    <x v="13"/>
    <n v="19711"/>
    <x v="3"/>
    <s v="FUR-FU-10002379"/>
    <x v="0"/>
    <s v="Furnishings"/>
    <s v="Eldon Econocleat Chair Mats for Low Pile Carpets"/>
    <x v="2494"/>
    <n v="3"/>
    <n v="0"/>
    <x v="2732"/>
    <x v="0"/>
  </r>
  <r>
    <n v="3073"/>
    <s v="CA-2016-119375"/>
    <x v="664"/>
    <d v="2016-11-22T00:00:00"/>
    <s v="Standard Class"/>
    <x v="289"/>
    <x v="289"/>
    <x v="1"/>
    <s v="United States"/>
    <s v="Newark"/>
    <x v="13"/>
    <n v="19711"/>
    <x v="3"/>
    <s v="OFF-AR-10003752"/>
    <x v="1"/>
    <s v="Art"/>
    <s v="Deluxe Chalkboard Eraser Cleaner"/>
    <x v="2495"/>
    <n v="5"/>
    <n v="0"/>
    <x v="2733"/>
    <x v="0"/>
  </r>
  <r>
    <n v="3074"/>
    <s v="CA-2018-125206"/>
    <x v="835"/>
    <d v="2018-01-05T00:00:00"/>
    <s v="First Class"/>
    <x v="235"/>
    <x v="235"/>
    <x v="0"/>
    <s v="United States"/>
    <s v="Los Angeles"/>
    <x v="1"/>
    <n v="90045"/>
    <x v="1"/>
    <s v="OFF-ST-10003692"/>
    <x v="1"/>
    <s v="Storage"/>
    <s v="Recycled Steel Personal File for Hanging File Folders"/>
    <x v="2496"/>
    <n v="2"/>
    <n v="0"/>
    <x v="2734"/>
    <x v="0"/>
  </r>
  <r>
    <n v="3075"/>
    <s v="CA-2017-126137"/>
    <x v="292"/>
    <d v="2017-10-08T00:00:00"/>
    <s v="Standard Class"/>
    <x v="94"/>
    <x v="94"/>
    <x v="0"/>
    <s v="United States"/>
    <s v="Los Angeles"/>
    <x v="1"/>
    <n v="90032"/>
    <x v="1"/>
    <s v="FUR-BO-10004409"/>
    <x v="0"/>
    <s v="Bookcases"/>
    <s v="Safco Value Mate Series Steel Bookcases, Baked Enamel Finish on Steel, Gray"/>
    <x v="2497"/>
    <n v="2"/>
    <n v="0.15"/>
    <x v="2735"/>
    <x v="0"/>
  </r>
  <r>
    <n v="3076"/>
    <s v="CA-2016-143903"/>
    <x v="836"/>
    <d v="2016-07-24T00:00:00"/>
    <s v="Standard Class"/>
    <x v="454"/>
    <x v="454"/>
    <x v="2"/>
    <s v="United States"/>
    <s v="Dallas"/>
    <x v="5"/>
    <n v="75217"/>
    <x v="2"/>
    <s v="OFF-ST-10003306"/>
    <x v="1"/>
    <s v="Storage"/>
    <s v="Letter Size Cart"/>
    <x v="2498"/>
    <n v="3"/>
    <n v="0.2"/>
    <x v="2736"/>
    <x v="0"/>
  </r>
  <r>
    <n v="3077"/>
    <s v="CA-2016-143903"/>
    <x v="836"/>
    <d v="2016-07-24T00:00:00"/>
    <s v="Standard Class"/>
    <x v="454"/>
    <x v="454"/>
    <x v="2"/>
    <s v="United States"/>
    <s v="Dallas"/>
    <x v="5"/>
    <n v="75217"/>
    <x v="2"/>
    <s v="FUR-FU-10003724"/>
    <x v="0"/>
    <s v="Furnishings"/>
    <s v="Westinghouse Clip-On Gooseneck Lamps"/>
    <x v="2499"/>
    <n v="5"/>
    <n v="0.6"/>
    <x v="2737"/>
    <x v="0"/>
  </r>
  <r>
    <n v="3078"/>
    <s v="CA-2016-143903"/>
    <x v="836"/>
    <d v="2016-07-24T00:00:00"/>
    <s v="Standard Class"/>
    <x v="454"/>
    <x v="454"/>
    <x v="2"/>
    <s v="United States"/>
    <s v="Dallas"/>
    <x v="5"/>
    <n v="75217"/>
    <x v="2"/>
    <s v="FUR-CH-10002024"/>
    <x v="0"/>
    <s v="Chairs"/>
    <s v="HON 5400 Series Task Chairs for Big and Tall"/>
    <x v="2500"/>
    <n v="2"/>
    <n v="0.3"/>
    <x v="2738"/>
    <x v="0"/>
  </r>
  <r>
    <n v="3079"/>
    <s v="CA-2016-104780"/>
    <x v="371"/>
    <d v="2016-05-25T00:00:00"/>
    <s v="Standard Class"/>
    <x v="404"/>
    <x v="404"/>
    <x v="2"/>
    <s v="United States"/>
    <s v="San Diego"/>
    <x v="1"/>
    <n v="92037"/>
    <x v="1"/>
    <s v="OFF-AR-10003514"/>
    <x v="1"/>
    <s v="Art"/>
    <s v="4009 Highlighters by Sanford"/>
    <x v="2501"/>
    <n v="8"/>
    <n v="0"/>
    <x v="2739"/>
    <x v="0"/>
  </r>
  <r>
    <n v="3080"/>
    <s v="CA-2019-101182"/>
    <x v="507"/>
    <d v="2019-09-05T00:00:00"/>
    <s v="First Class"/>
    <x v="683"/>
    <x v="683"/>
    <x v="2"/>
    <s v="United States"/>
    <s v="Apple Valley"/>
    <x v="1"/>
    <n v="92307"/>
    <x v="1"/>
    <s v="OFF-PA-10001800"/>
    <x v="1"/>
    <s v="Paper"/>
    <s v="Xerox 220"/>
    <x v="91"/>
    <n v="2"/>
    <n v="0"/>
    <x v="91"/>
    <x v="0"/>
  </r>
  <r>
    <n v="3081"/>
    <s v="CA-2019-101182"/>
    <x v="507"/>
    <d v="2019-09-05T00:00:00"/>
    <s v="First Class"/>
    <x v="683"/>
    <x v="683"/>
    <x v="2"/>
    <s v="United States"/>
    <s v="Apple Valley"/>
    <x v="1"/>
    <n v="92307"/>
    <x v="1"/>
    <s v="TEC-PH-10003589"/>
    <x v="2"/>
    <s v="Phones"/>
    <s v="invisibleSHIELD by ZAGG Smudge-Free Screen Protector"/>
    <x v="752"/>
    <n v="3"/>
    <n v="0.2"/>
    <x v="2740"/>
    <x v="0"/>
  </r>
  <r>
    <n v="3082"/>
    <s v="US-2019-132297"/>
    <x v="837"/>
    <d v="2019-06-02T00:00:00"/>
    <s v="Standard Class"/>
    <x v="108"/>
    <x v="108"/>
    <x v="2"/>
    <s v="United States"/>
    <s v="Louisville"/>
    <x v="0"/>
    <n v="40214"/>
    <x v="0"/>
    <s v="OFF-BI-10003364"/>
    <x v="1"/>
    <s v="Binders"/>
    <s v="Binding Machine Supplies"/>
    <x v="2502"/>
    <n v="2"/>
    <n v="0"/>
    <x v="2741"/>
    <x v="0"/>
  </r>
  <r>
    <n v="3083"/>
    <s v="US-2019-132297"/>
    <x v="837"/>
    <d v="2019-06-02T00:00:00"/>
    <s v="Standard Class"/>
    <x v="108"/>
    <x v="108"/>
    <x v="2"/>
    <s v="United States"/>
    <s v="Louisville"/>
    <x v="0"/>
    <n v="40214"/>
    <x v="0"/>
    <s v="TEC-PH-10002834"/>
    <x v="2"/>
    <s v="Phones"/>
    <s v="Google Nexus 5"/>
    <x v="2503"/>
    <n v="3"/>
    <n v="0"/>
    <x v="2742"/>
    <x v="0"/>
  </r>
  <r>
    <n v="3084"/>
    <s v="CA-2016-100328"/>
    <x v="838"/>
    <d v="2016-02-03T00:00:00"/>
    <s v="Standard Class"/>
    <x v="209"/>
    <x v="209"/>
    <x v="0"/>
    <s v="United States"/>
    <s v="New York City"/>
    <x v="15"/>
    <n v="10024"/>
    <x v="3"/>
    <s v="OFF-BI-10000343"/>
    <x v="1"/>
    <s v="Binders"/>
    <s v="Pressboard Covers with Storage Hooks, 9 1/2&quot; x 11&quot;, Light Blue"/>
    <x v="2504"/>
    <n v="1"/>
    <n v="0.2"/>
    <x v="2743"/>
    <x v="0"/>
  </r>
  <r>
    <n v="3085"/>
    <s v="CA-2019-118773"/>
    <x v="839"/>
    <d v="2019-02-14T00:00:00"/>
    <s v="Standard Class"/>
    <x v="599"/>
    <x v="599"/>
    <x v="0"/>
    <s v="United States"/>
    <s v="Houston"/>
    <x v="5"/>
    <n v="77070"/>
    <x v="2"/>
    <s v="OFF-BI-10004584"/>
    <x v="1"/>
    <s v="Binders"/>
    <s v="GBC ProClick 150 Presentation Binding System"/>
    <x v="2505"/>
    <n v="4"/>
    <n v="0.8"/>
    <x v="2744"/>
    <x v="0"/>
  </r>
  <r>
    <n v="3086"/>
    <s v="CA-2019-118773"/>
    <x v="839"/>
    <d v="2019-02-14T00:00:00"/>
    <s v="Standard Class"/>
    <x v="599"/>
    <x v="599"/>
    <x v="0"/>
    <s v="United States"/>
    <s v="Houston"/>
    <x v="5"/>
    <n v="77070"/>
    <x v="2"/>
    <s v="TEC-AC-10002402"/>
    <x v="2"/>
    <s v="Accessories"/>
    <s v="Razer Kraken PRO Over Ear PC and Music Headset"/>
    <x v="2506"/>
    <n v="2"/>
    <n v="0.2"/>
    <x v="2745"/>
    <x v="0"/>
  </r>
  <r>
    <n v="3087"/>
    <s v="CA-2019-118773"/>
    <x v="839"/>
    <d v="2019-02-14T00:00:00"/>
    <s v="Standard Class"/>
    <x v="599"/>
    <x v="599"/>
    <x v="0"/>
    <s v="United States"/>
    <s v="Houston"/>
    <x v="5"/>
    <n v="77070"/>
    <x v="2"/>
    <s v="FUR-FU-10000550"/>
    <x v="0"/>
    <s v="Furnishings"/>
    <s v="Stacking Trays by OIC"/>
    <x v="2217"/>
    <n v="2"/>
    <n v="0.6"/>
    <x v="2746"/>
    <x v="0"/>
  </r>
  <r>
    <n v="3088"/>
    <s v="CA-2019-118773"/>
    <x v="839"/>
    <d v="2019-02-14T00:00:00"/>
    <s v="Standard Class"/>
    <x v="599"/>
    <x v="599"/>
    <x v="0"/>
    <s v="United States"/>
    <s v="Houston"/>
    <x v="5"/>
    <n v="77070"/>
    <x v="2"/>
    <s v="OFF-AP-10000055"/>
    <x v="1"/>
    <s v="Appliances"/>
    <s v="Belkin F9S820V06 8 Outlet Surge"/>
    <x v="2507"/>
    <n v="2"/>
    <n v="0.8"/>
    <x v="2747"/>
    <x v="0"/>
  </r>
  <r>
    <n v="3089"/>
    <s v="US-2019-159205"/>
    <x v="185"/>
    <d v="2019-04-02T00:00:00"/>
    <s v="Second Class"/>
    <x v="626"/>
    <x v="626"/>
    <x v="2"/>
    <s v="United States"/>
    <s v="Henderson"/>
    <x v="0"/>
    <n v="42420"/>
    <x v="0"/>
    <s v="FUR-FU-10001591"/>
    <x v="0"/>
    <s v="Furnishings"/>
    <s v="Advantus Panel Wall Certificate Holder - 8.5x11"/>
    <x v="2508"/>
    <n v="5"/>
    <n v="0"/>
    <x v="2748"/>
    <x v="0"/>
  </r>
  <r>
    <n v="3090"/>
    <s v="US-2019-159205"/>
    <x v="185"/>
    <d v="2019-04-02T00:00:00"/>
    <s v="Second Class"/>
    <x v="626"/>
    <x v="626"/>
    <x v="2"/>
    <s v="United States"/>
    <s v="Henderson"/>
    <x v="0"/>
    <n v="42420"/>
    <x v="0"/>
    <s v="TEC-PH-10000526"/>
    <x v="2"/>
    <s v="Phones"/>
    <s v="Vtech CS6719"/>
    <x v="142"/>
    <n v="7"/>
    <n v="0"/>
    <x v="2749"/>
    <x v="0"/>
  </r>
  <r>
    <n v="3091"/>
    <s v="CA-2018-112123"/>
    <x v="840"/>
    <d v="2018-03-08T00:00:00"/>
    <s v="Standard Class"/>
    <x v="3"/>
    <x v="3"/>
    <x v="0"/>
    <s v="United States"/>
    <s v="Newark"/>
    <x v="13"/>
    <n v="19711"/>
    <x v="3"/>
    <s v="OFF-BI-10001071"/>
    <x v="1"/>
    <s v="Binders"/>
    <s v="GBC ProClick Punch Binding System"/>
    <x v="2509"/>
    <n v="7"/>
    <n v="0"/>
    <x v="2750"/>
    <x v="1"/>
  </r>
  <r>
    <n v="3092"/>
    <s v="CA-2018-112123"/>
    <x v="840"/>
    <d v="2018-03-08T00:00:00"/>
    <s v="Standard Class"/>
    <x v="3"/>
    <x v="3"/>
    <x v="0"/>
    <s v="United States"/>
    <s v="Newark"/>
    <x v="13"/>
    <n v="19711"/>
    <x v="3"/>
    <s v="TEC-PH-10001557"/>
    <x v="2"/>
    <s v="Phones"/>
    <s v="Pyle PMP37LED"/>
    <x v="2510"/>
    <n v="5"/>
    <n v="0"/>
    <x v="2751"/>
    <x v="1"/>
  </r>
  <r>
    <n v="3093"/>
    <s v="CA-2018-112123"/>
    <x v="840"/>
    <d v="2018-03-08T00:00:00"/>
    <s v="Standard Class"/>
    <x v="3"/>
    <x v="3"/>
    <x v="0"/>
    <s v="United States"/>
    <s v="Newark"/>
    <x v="13"/>
    <n v="19711"/>
    <x v="3"/>
    <s v="OFF-PA-10001977"/>
    <x v="1"/>
    <s v="Paper"/>
    <s v="Xerox 194"/>
    <x v="1696"/>
    <n v="3"/>
    <n v="0"/>
    <x v="1797"/>
    <x v="1"/>
  </r>
  <r>
    <n v="3094"/>
    <s v="CA-2017-114468"/>
    <x v="841"/>
    <d v="2017-08-23T00:00:00"/>
    <s v="Same Day"/>
    <x v="143"/>
    <x v="143"/>
    <x v="0"/>
    <s v="United States"/>
    <s v="Bolingbrook"/>
    <x v="10"/>
    <n v="60440"/>
    <x v="2"/>
    <s v="OFF-SU-10004231"/>
    <x v="1"/>
    <s v="Supplies"/>
    <s v="Acme Tagit Stainless Steel Antibacterial Scissors"/>
    <x v="2511"/>
    <n v="4"/>
    <n v="0.2"/>
    <x v="2752"/>
    <x v="0"/>
  </r>
  <r>
    <n v="3095"/>
    <s v="CA-2017-114468"/>
    <x v="841"/>
    <d v="2017-08-23T00:00:00"/>
    <s v="Same Day"/>
    <x v="143"/>
    <x v="143"/>
    <x v="0"/>
    <s v="United States"/>
    <s v="Bolingbrook"/>
    <x v="10"/>
    <n v="60440"/>
    <x v="2"/>
    <s v="OFF-PA-10000809"/>
    <x v="1"/>
    <s v="Paper"/>
    <s v="Xerox 206"/>
    <x v="563"/>
    <n v="2"/>
    <n v="0.2"/>
    <x v="572"/>
    <x v="0"/>
  </r>
  <r>
    <n v="3096"/>
    <s v="CA-2017-114468"/>
    <x v="841"/>
    <d v="2017-08-23T00:00:00"/>
    <s v="Same Day"/>
    <x v="143"/>
    <x v="143"/>
    <x v="0"/>
    <s v="United States"/>
    <s v="Bolingbrook"/>
    <x v="10"/>
    <n v="60440"/>
    <x v="2"/>
    <s v="OFF-FA-10003021"/>
    <x v="1"/>
    <s v="Fasteners"/>
    <s v="Staples"/>
    <x v="2512"/>
    <n v="8"/>
    <n v="0.2"/>
    <x v="2753"/>
    <x v="0"/>
  </r>
  <r>
    <n v="3097"/>
    <s v="CA-2017-114468"/>
    <x v="841"/>
    <d v="2017-08-23T00:00:00"/>
    <s v="Same Day"/>
    <x v="143"/>
    <x v="143"/>
    <x v="0"/>
    <s v="United States"/>
    <s v="Bolingbrook"/>
    <x v="10"/>
    <n v="60440"/>
    <x v="2"/>
    <s v="OFF-AP-10000696"/>
    <x v="1"/>
    <s v="Appliances"/>
    <s v="Holmes Odor Grabber"/>
    <x v="2513"/>
    <n v="2"/>
    <n v="0.8"/>
    <x v="2754"/>
    <x v="0"/>
  </r>
  <r>
    <n v="3098"/>
    <s v="CA-2019-135692"/>
    <x v="842"/>
    <d v="2019-05-01T00:00:00"/>
    <s v="Standard Class"/>
    <x v="51"/>
    <x v="51"/>
    <x v="1"/>
    <s v="United States"/>
    <s v="Fort Worth"/>
    <x v="5"/>
    <n v="76106"/>
    <x v="2"/>
    <s v="OFF-LA-10001158"/>
    <x v="1"/>
    <s v="Labels"/>
    <s v="Avery Address/Shipping Labels for Typewriters, 4&quot; x 2&quot;"/>
    <x v="2514"/>
    <n v="4"/>
    <n v="0.2"/>
    <x v="2755"/>
    <x v="1"/>
  </r>
  <r>
    <n v="3099"/>
    <s v="CA-2019-135692"/>
    <x v="842"/>
    <d v="2019-05-01T00:00:00"/>
    <s v="Standard Class"/>
    <x v="51"/>
    <x v="51"/>
    <x v="1"/>
    <s v="United States"/>
    <s v="Fort Worth"/>
    <x v="5"/>
    <n v="76106"/>
    <x v="2"/>
    <s v="FUR-BO-10002268"/>
    <x v="0"/>
    <s v="Bookcases"/>
    <s v="Sauder Barrister Bookcases"/>
    <x v="2515"/>
    <n v="4"/>
    <n v="0.32"/>
    <x v="2756"/>
    <x v="1"/>
  </r>
  <r>
    <n v="3100"/>
    <s v="CA-2019-131233"/>
    <x v="349"/>
    <d v="2019-04-19T00:00:00"/>
    <s v="Standard Class"/>
    <x v="394"/>
    <x v="394"/>
    <x v="0"/>
    <s v="United States"/>
    <s v="New York City"/>
    <x v="15"/>
    <n v="10024"/>
    <x v="3"/>
    <s v="OFF-BI-10000829"/>
    <x v="1"/>
    <s v="Binders"/>
    <s v="Avery Non-Stick Binders"/>
    <x v="2209"/>
    <n v="3"/>
    <n v="0.2"/>
    <x v="2383"/>
    <x v="0"/>
  </r>
  <r>
    <n v="3101"/>
    <s v="CA-2019-131233"/>
    <x v="349"/>
    <d v="2019-04-19T00:00:00"/>
    <s v="Standard Class"/>
    <x v="394"/>
    <x v="394"/>
    <x v="0"/>
    <s v="United States"/>
    <s v="New York City"/>
    <x v="15"/>
    <n v="10024"/>
    <x v="3"/>
    <s v="FUR-BO-10003441"/>
    <x v="0"/>
    <s v="Bookcases"/>
    <s v="Bush Westfield Collection Bookcases, Fully Assembled"/>
    <x v="2516"/>
    <n v="3"/>
    <n v="0.2"/>
    <x v="2757"/>
    <x v="0"/>
  </r>
  <r>
    <n v="3102"/>
    <s v="CA-2019-119578"/>
    <x v="66"/>
    <d v="2019-12-27T00:00:00"/>
    <s v="Second Class"/>
    <x v="684"/>
    <x v="684"/>
    <x v="1"/>
    <s v="United States"/>
    <s v="Providence"/>
    <x v="34"/>
    <n v="2908"/>
    <x v="3"/>
    <s v="OFF-SU-10003505"/>
    <x v="1"/>
    <s v="Supplies"/>
    <s v="Premier Electric Letter Opener"/>
    <x v="2517"/>
    <n v="6"/>
    <n v="0"/>
    <x v="2758"/>
    <x v="0"/>
  </r>
  <r>
    <n v="3103"/>
    <s v="CA-2019-119578"/>
    <x v="66"/>
    <d v="2019-12-27T00:00:00"/>
    <s v="Second Class"/>
    <x v="684"/>
    <x v="684"/>
    <x v="1"/>
    <s v="United States"/>
    <s v="Providence"/>
    <x v="34"/>
    <n v="2908"/>
    <x v="3"/>
    <s v="FUR-BO-10003660"/>
    <x v="0"/>
    <s v="Bookcases"/>
    <s v="Bush Cubix Collection Bookcases, Fully Assembled"/>
    <x v="2518"/>
    <n v="1"/>
    <n v="0"/>
    <x v="2759"/>
    <x v="0"/>
  </r>
  <r>
    <n v="3104"/>
    <s v="CA-2018-124562"/>
    <x v="16"/>
    <d v="2018-12-12T00:00:00"/>
    <s v="Standard Class"/>
    <x v="655"/>
    <x v="655"/>
    <x v="2"/>
    <s v="United States"/>
    <s v="Columbus"/>
    <x v="24"/>
    <n v="43229"/>
    <x v="3"/>
    <s v="OFF-BI-10001267"/>
    <x v="1"/>
    <s v="Binders"/>
    <s v="Universal Recycled Hanging Pressboard Report Binders, Letter Size"/>
    <x v="2519"/>
    <n v="7"/>
    <n v="0.7"/>
    <x v="2760"/>
    <x v="0"/>
  </r>
  <r>
    <n v="3105"/>
    <s v="US-2019-140074"/>
    <x v="721"/>
    <d v="2019-03-29T00:00:00"/>
    <s v="Standard Class"/>
    <x v="685"/>
    <x v="685"/>
    <x v="0"/>
    <s v="United States"/>
    <s v="New York City"/>
    <x v="15"/>
    <n v="10024"/>
    <x v="3"/>
    <s v="OFF-PA-10002741"/>
    <x v="1"/>
    <s v="Paper"/>
    <s v="Xerox 1980"/>
    <x v="2318"/>
    <n v="6"/>
    <n v="0"/>
    <x v="2513"/>
    <x v="0"/>
  </r>
  <r>
    <n v="3106"/>
    <s v="CA-2018-103037"/>
    <x v="197"/>
    <d v="2018-07-29T00:00:00"/>
    <s v="Standard Class"/>
    <x v="175"/>
    <x v="175"/>
    <x v="1"/>
    <s v="United States"/>
    <s v="Houston"/>
    <x v="5"/>
    <n v="77070"/>
    <x v="2"/>
    <s v="OFF-LA-10004345"/>
    <x v="1"/>
    <s v="Labels"/>
    <s v="Avery 493"/>
    <x v="581"/>
    <n v="4"/>
    <n v="0.2"/>
    <x v="590"/>
    <x v="0"/>
  </r>
  <r>
    <n v="3107"/>
    <s v="CA-2019-127460"/>
    <x v="815"/>
    <d v="2019-07-14T00:00:00"/>
    <s v="Standard Class"/>
    <x v="435"/>
    <x v="435"/>
    <x v="2"/>
    <s v="United States"/>
    <s v="Aurora"/>
    <x v="10"/>
    <n v="60505"/>
    <x v="2"/>
    <s v="OFF-ST-10004340"/>
    <x v="1"/>
    <s v="Storage"/>
    <s v="Fellowes Mobile File Cart, Black"/>
    <x v="2520"/>
    <n v="6"/>
    <n v="0.2"/>
    <x v="2761"/>
    <x v="0"/>
  </r>
  <r>
    <n v="3108"/>
    <s v="CA-2018-121671"/>
    <x v="19"/>
    <d v="2018-07-22T00:00:00"/>
    <s v="Standard Class"/>
    <x v="4"/>
    <x v="4"/>
    <x v="0"/>
    <s v="United States"/>
    <s v="Springfield"/>
    <x v="25"/>
    <n v="65807"/>
    <x v="2"/>
    <s v="OFF-PA-10001471"/>
    <x v="1"/>
    <s v="Paper"/>
    <s v="Strathmore Photo Frame Cards"/>
    <x v="2521"/>
    <n v="3"/>
    <n v="0"/>
    <x v="2762"/>
    <x v="0"/>
  </r>
  <r>
    <n v="3109"/>
    <s v="CA-2018-121671"/>
    <x v="19"/>
    <d v="2018-07-22T00:00:00"/>
    <s v="Standard Class"/>
    <x v="4"/>
    <x v="4"/>
    <x v="0"/>
    <s v="United States"/>
    <s v="Springfield"/>
    <x v="25"/>
    <n v="65807"/>
    <x v="2"/>
    <s v="OFF-ST-10002344"/>
    <x v="1"/>
    <s v="Storage"/>
    <s v="Carina 42&quot;Hx23 3/4&quot;W Media Storage Unit"/>
    <x v="423"/>
    <n v="3"/>
    <n v="0"/>
    <x v="2763"/>
    <x v="0"/>
  </r>
  <r>
    <n v="3110"/>
    <s v="CA-2018-121671"/>
    <x v="19"/>
    <d v="2018-07-22T00:00:00"/>
    <s v="Standard Class"/>
    <x v="4"/>
    <x v="4"/>
    <x v="0"/>
    <s v="United States"/>
    <s v="Springfield"/>
    <x v="25"/>
    <n v="65807"/>
    <x v="2"/>
    <s v="OFF-PA-10001892"/>
    <x v="1"/>
    <s v="Paper"/>
    <s v="Rediform Wirebound &quot;Phone Memo&quot; Message Book, 11 x 5-3/4"/>
    <x v="2522"/>
    <n v="1"/>
    <n v="0"/>
    <x v="2764"/>
    <x v="0"/>
  </r>
  <r>
    <n v="3111"/>
    <s v="CA-2018-121671"/>
    <x v="19"/>
    <d v="2018-07-22T00:00:00"/>
    <s v="Standard Class"/>
    <x v="4"/>
    <x v="4"/>
    <x v="0"/>
    <s v="United States"/>
    <s v="Springfield"/>
    <x v="25"/>
    <n v="65807"/>
    <x v="2"/>
    <s v="OFF-PA-10001934"/>
    <x v="1"/>
    <s v="Paper"/>
    <s v="Xerox 1993"/>
    <x v="187"/>
    <n v="8"/>
    <n v="0"/>
    <x v="2765"/>
    <x v="0"/>
  </r>
  <r>
    <n v="3112"/>
    <s v="CA-2018-121671"/>
    <x v="19"/>
    <d v="2018-07-22T00:00:00"/>
    <s v="Standard Class"/>
    <x v="4"/>
    <x v="4"/>
    <x v="0"/>
    <s v="United States"/>
    <s v="Springfield"/>
    <x v="25"/>
    <n v="65807"/>
    <x v="2"/>
    <s v="OFF-ST-10000078"/>
    <x v="1"/>
    <s v="Storage"/>
    <s v="Tennsco 6- and 18-Compartment Lockers"/>
    <x v="2523"/>
    <n v="1"/>
    <n v="0"/>
    <x v="2766"/>
    <x v="0"/>
  </r>
  <r>
    <n v="3113"/>
    <s v="CA-2018-150350"/>
    <x v="828"/>
    <d v="2018-08-30T00:00:00"/>
    <s v="Standard Class"/>
    <x v="474"/>
    <x v="474"/>
    <x v="0"/>
    <s v="United States"/>
    <s v="Seattle"/>
    <x v="4"/>
    <n v="98105"/>
    <x v="1"/>
    <s v="TEC-MA-10001972"/>
    <x v="2"/>
    <s v="Machines"/>
    <s v="Okidata C331dn Printer"/>
    <x v="2524"/>
    <n v="3"/>
    <n v="0.2"/>
    <x v="2767"/>
    <x v="0"/>
  </r>
  <r>
    <n v="3114"/>
    <s v="CA-2018-150350"/>
    <x v="828"/>
    <d v="2018-08-30T00:00:00"/>
    <s v="Standard Class"/>
    <x v="474"/>
    <x v="474"/>
    <x v="0"/>
    <s v="United States"/>
    <s v="Seattle"/>
    <x v="4"/>
    <n v="98105"/>
    <x v="1"/>
    <s v="OFF-EN-10002504"/>
    <x v="1"/>
    <s v="Envelopes"/>
    <s v="Tyvek  Top-Opening Peel &amp; Seel Envelopes, Plain White"/>
    <x v="2525"/>
    <n v="5"/>
    <n v="0"/>
    <x v="2768"/>
    <x v="0"/>
  </r>
  <r>
    <n v="3115"/>
    <s v="CA-2018-150350"/>
    <x v="828"/>
    <d v="2018-08-30T00:00:00"/>
    <s v="Standard Class"/>
    <x v="474"/>
    <x v="474"/>
    <x v="0"/>
    <s v="United States"/>
    <s v="Seattle"/>
    <x v="4"/>
    <n v="98105"/>
    <x v="1"/>
    <s v="OFF-PA-10002160"/>
    <x v="1"/>
    <s v="Paper"/>
    <s v="Xerox 1978"/>
    <x v="819"/>
    <n v="6"/>
    <n v="0"/>
    <x v="847"/>
    <x v="0"/>
  </r>
  <r>
    <n v="3116"/>
    <s v="CA-2018-150350"/>
    <x v="828"/>
    <d v="2018-08-30T00:00:00"/>
    <s v="Standard Class"/>
    <x v="474"/>
    <x v="474"/>
    <x v="0"/>
    <s v="United States"/>
    <s v="Seattle"/>
    <x v="4"/>
    <n v="98105"/>
    <x v="1"/>
    <s v="FUR-CH-10001973"/>
    <x v="0"/>
    <s v="Chairs"/>
    <s v="Office Star Flex Back Scooter Chair with White Frame"/>
    <x v="1988"/>
    <n v="6"/>
    <n v="0.2"/>
    <x v="2769"/>
    <x v="0"/>
  </r>
  <r>
    <n v="3117"/>
    <s v="CA-2018-150350"/>
    <x v="828"/>
    <d v="2018-08-30T00:00:00"/>
    <s v="Standard Class"/>
    <x v="474"/>
    <x v="474"/>
    <x v="0"/>
    <s v="United States"/>
    <s v="Seattle"/>
    <x v="4"/>
    <n v="98105"/>
    <x v="1"/>
    <s v="OFF-AP-10001492"/>
    <x v="1"/>
    <s v="Appliances"/>
    <s v="Acco Six-Outlet Power Strip, 4' Cord Length"/>
    <x v="2526"/>
    <n v="5"/>
    <n v="0"/>
    <x v="2770"/>
    <x v="0"/>
  </r>
  <r>
    <n v="3118"/>
    <s v="CA-2018-150350"/>
    <x v="828"/>
    <d v="2018-08-30T00:00:00"/>
    <s v="Standard Class"/>
    <x v="474"/>
    <x v="474"/>
    <x v="0"/>
    <s v="United States"/>
    <s v="Seattle"/>
    <x v="4"/>
    <n v="98105"/>
    <x v="1"/>
    <s v="OFF-SU-10002189"/>
    <x v="1"/>
    <s v="Supplies"/>
    <s v="Acme Rosewood Handle Letter Opener"/>
    <x v="174"/>
    <n v="4"/>
    <n v="0"/>
    <x v="2771"/>
    <x v="0"/>
  </r>
  <r>
    <n v="3119"/>
    <s v="CA-2017-121720"/>
    <x v="832"/>
    <d v="2017-06-12T00:00:00"/>
    <s v="First Class"/>
    <x v="531"/>
    <x v="531"/>
    <x v="1"/>
    <s v="United States"/>
    <s v="Lakeland"/>
    <x v="2"/>
    <n v="33801"/>
    <x v="0"/>
    <s v="FUR-CH-10003312"/>
    <x v="0"/>
    <s v="Chairs"/>
    <s v="Hon 2090 “Pillow Soft” Series Mid Back Swivel/Tilt Chairs"/>
    <x v="2527"/>
    <n v="5"/>
    <n v="0.2"/>
    <x v="2772"/>
    <x v="0"/>
  </r>
  <r>
    <n v="3120"/>
    <s v="CA-2017-121720"/>
    <x v="832"/>
    <d v="2017-06-12T00:00:00"/>
    <s v="First Class"/>
    <x v="531"/>
    <x v="531"/>
    <x v="1"/>
    <s v="United States"/>
    <s v="Lakeland"/>
    <x v="2"/>
    <n v="33801"/>
    <x v="0"/>
    <s v="TEC-PH-10002496"/>
    <x v="2"/>
    <s v="Phones"/>
    <s v="Cisco SPA301"/>
    <x v="2528"/>
    <n v="2"/>
    <n v="0.2"/>
    <x v="2773"/>
    <x v="0"/>
  </r>
  <r>
    <n v="3121"/>
    <s v="CA-2017-121720"/>
    <x v="832"/>
    <d v="2017-06-12T00:00:00"/>
    <s v="First Class"/>
    <x v="531"/>
    <x v="531"/>
    <x v="1"/>
    <s v="United States"/>
    <s v="Lakeland"/>
    <x v="2"/>
    <n v="33801"/>
    <x v="0"/>
    <s v="FUR-FU-10003464"/>
    <x v="0"/>
    <s v="Furnishings"/>
    <s v="Seth Thomas 8 1/2&quot; Cubicle Clock"/>
    <x v="2529"/>
    <n v="3"/>
    <n v="0.2"/>
    <x v="2774"/>
    <x v="0"/>
  </r>
  <r>
    <n v="3122"/>
    <s v="CA-2017-121720"/>
    <x v="832"/>
    <d v="2017-06-12T00:00:00"/>
    <s v="First Class"/>
    <x v="531"/>
    <x v="531"/>
    <x v="1"/>
    <s v="United States"/>
    <s v="Lakeland"/>
    <x v="2"/>
    <n v="33801"/>
    <x v="0"/>
    <s v="OFF-AR-10000380"/>
    <x v="1"/>
    <s v="Art"/>
    <s v="Hunt PowerHouse Electric Pencil Sharpener, Blue"/>
    <x v="2530"/>
    <n v="2"/>
    <n v="0.2"/>
    <x v="2775"/>
    <x v="0"/>
  </r>
  <r>
    <n v="3123"/>
    <s v="CA-2017-121720"/>
    <x v="832"/>
    <d v="2017-06-12T00:00:00"/>
    <s v="First Class"/>
    <x v="531"/>
    <x v="531"/>
    <x v="1"/>
    <s v="United States"/>
    <s v="Lakeland"/>
    <x v="2"/>
    <n v="33801"/>
    <x v="0"/>
    <s v="OFF-BI-10004593"/>
    <x v="1"/>
    <s v="Binders"/>
    <s v="Ibico Laser Imprintable Binding System Covers"/>
    <x v="288"/>
    <n v="5"/>
    <n v="0.7"/>
    <x v="293"/>
    <x v="0"/>
  </r>
  <r>
    <n v="3124"/>
    <s v="CA-2017-121720"/>
    <x v="832"/>
    <d v="2017-06-12T00:00:00"/>
    <s v="First Class"/>
    <x v="531"/>
    <x v="531"/>
    <x v="1"/>
    <s v="United States"/>
    <s v="Lakeland"/>
    <x v="2"/>
    <n v="33801"/>
    <x v="0"/>
    <s v="OFF-BI-10001308"/>
    <x v="1"/>
    <s v="Binders"/>
    <s v="GBC Standard Plastic Binding Systems' Combs"/>
    <x v="2531"/>
    <n v="2"/>
    <n v="0.7"/>
    <x v="2776"/>
    <x v="0"/>
  </r>
  <r>
    <n v="3125"/>
    <s v="CA-2017-121720"/>
    <x v="832"/>
    <d v="2017-06-12T00:00:00"/>
    <s v="First Class"/>
    <x v="531"/>
    <x v="531"/>
    <x v="1"/>
    <s v="United States"/>
    <s v="Lakeland"/>
    <x v="2"/>
    <n v="33801"/>
    <x v="0"/>
    <s v="OFF-ST-10001780"/>
    <x v="1"/>
    <s v="Storage"/>
    <s v="Tennsco 16-Compartment Lockers with Coat Rack"/>
    <x v="2532"/>
    <n v="2"/>
    <n v="0.2"/>
    <x v="2777"/>
    <x v="0"/>
  </r>
  <r>
    <n v="3126"/>
    <s v="CA-2017-121720"/>
    <x v="832"/>
    <d v="2017-06-12T00:00:00"/>
    <s v="First Class"/>
    <x v="531"/>
    <x v="531"/>
    <x v="1"/>
    <s v="United States"/>
    <s v="Lakeland"/>
    <x v="2"/>
    <n v="33801"/>
    <x v="0"/>
    <s v="OFF-ST-10003816"/>
    <x v="1"/>
    <s v="Storage"/>
    <s v="Fellowes High-Stak Drawer Files"/>
    <x v="2533"/>
    <n v="4"/>
    <n v="0.2"/>
    <x v="2778"/>
    <x v="0"/>
  </r>
  <r>
    <n v="3127"/>
    <s v="CA-2019-149895"/>
    <x v="565"/>
    <d v="2019-09-12T00:00:00"/>
    <s v="Standard Class"/>
    <x v="686"/>
    <x v="686"/>
    <x v="0"/>
    <s v="United States"/>
    <s v="Philadelphia"/>
    <x v="9"/>
    <n v="19134"/>
    <x v="3"/>
    <s v="TEC-PH-10002200"/>
    <x v="2"/>
    <s v="Phones"/>
    <s v="Aastra 6757i CT Wireless VoIP phone"/>
    <x v="2534"/>
    <n v="2"/>
    <n v="0.4"/>
    <x v="2779"/>
    <x v="0"/>
  </r>
  <r>
    <n v="3128"/>
    <s v="CA-2019-147564"/>
    <x v="280"/>
    <d v="2019-10-06T00:00:00"/>
    <s v="Standard Class"/>
    <x v="669"/>
    <x v="669"/>
    <x v="0"/>
    <s v="United States"/>
    <s v="New York City"/>
    <x v="15"/>
    <n v="10011"/>
    <x v="3"/>
    <s v="OFF-PA-10004438"/>
    <x v="1"/>
    <s v="Paper"/>
    <s v="Xerox 1907"/>
    <x v="338"/>
    <n v="4"/>
    <n v="0"/>
    <x v="346"/>
    <x v="0"/>
  </r>
  <r>
    <n v="3129"/>
    <s v="CA-2016-136399"/>
    <x v="757"/>
    <d v="2016-12-17T00:00:00"/>
    <s v="First Class"/>
    <x v="385"/>
    <x v="385"/>
    <x v="2"/>
    <s v="United States"/>
    <s v="Los Angeles"/>
    <x v="1"/>
    <n v="90049"/>
    <x v="1"/>
    <s v="FUR-FU-10004090"/>
    <x v="0"/>
    <s v="Furnishings"/>
    <s v="Executive Impressions 14&quot; Contract Wall Clock"/>
    <x v="791"/>
    <n v="2"/>
    <n v="0"/>
    <x v="816"/>
    <x v="0"/>
  </r>
  <r>
    <n v="3130"/>
    <s v="CA-2016-136399"/>
    <x v="757"/>
    <d v="2016-12-17T00:00:00"/>
    <s v="First Class"/>
    <x v="385"/>
    <x v="385"/>
    <x v="2"/>
    <s v="United States"/>
    <s v="Los Angeles"/>
    <x v="1"/>
    <n v="90049"/>
    <x v="1"/>
    <s v="FUR-CH-10002602"/>
    <x v="0"/>
    <s v="Chairs"/>
    <s v="DMI Arturo Collection Mission-style Design Wood Chair"/>
    <x v="475"/>
    <n v="2"/>
    <n v="0.2"/>
    <x v="486"/>
    <x v="0"/>
  </r>
  <r>
    <n v="3131"/>
    <s v="CA-2016-136399"/>
    <x v="757"/>
    <d v="2016-12-17T00:00:00"/>
    <s v="First Class"/>
    <x v="385"/>
    <x v="385"/>
    <x v="2"/>
    <s v="United States"/>
    <s v="Los Angeles"/>
    <x v="1"/>
    <n v="90049"/>
    <x v="1"/>
    <s v="TEC-AC-10001142"/>
    <x v="2"/>
    <s v="Accessories"/>
    <s v="First Data FD10 PIN Pad"/>
    <x v="2535"/>
    <n v="5"/>
    <n v="0"/>
    <x v="2780"/>
    <x v="0"/>
  </r>
  <r>
    <n v="3132"/>
    <s v="CA-2016-136399"/>
    <x v="757"/>
    <d v="2016-12-17T00:00:00"/>
    <s v="First Class"/>
    <x v="385"/>
    <x v="385"/>
    <x v="2"/>
    <s v="United States"/>
    <s v="Los Angeles"/>
    <x v="1"/>
    <n v="90049"/>
    <x v="1"/>
    <s v="TEC-PH-10004977"/>
    <x v="2"/>
    <s v="Phones"/>
    <s v="GE 30524EE4"/>
    <x v="2536"/>
    <n v="4"/>
    <n v="0.2"/>
    <x v="2781"/>
    <x v="0"/>
  </r>
  <r>
    <n v="3133"/>
    <s v="CA-2016-107916"/>
    <x v="829"/>
    <d v="2016-08-26T00:00:00"/>
    <s v="First Class"/>
    <x v="687"/>
    <x v="687"/>
    <x v="1"/>
    <s v="United States"/>
    <s v="Oceanside"/>
    <x v="15"/>
    <n v="11572"/>
    <x v="3"/>
    <s v="FUR-FU-10004586"/>
    <x v="0"/>
    <s v="Furnishings"/>
    <s v="G.E. Longer-Life Indoor Recessed Floodlight Bulbs"/>
    <x v="2537"/>
    <n v="2"/>
    <n v="0"/>
    <x v="2782"/>
    <x v="0"/>
  </r>
  <r>
    <n v="3134"/>
    <s v="CA-2016-107916"/>
    <x v="829"/>
    <d v="2016-08-26T00:00:00"/>
    <s v="First Class"/>
    <x v="687"/>
    <x v="687"/>
    <x v="1"/>
    <s v="United States"/>
    <s v="Oceanside"/>
    <x v="15"/>
    <n v="11572"/>
    <x v="3"/>
    <s v="OFF-BI-10001116"/>
    <x v="1"/>
    <s v="Binders"/>
    <s v="Wilson Jones 1&quot; Hanging DublLock Ring Binders"/>
    <x v="2538"/>
    <n v="3"/>
    <n v="0.2"/>
    <x v="2783"/>
    <x v="0"/>
  </r>
  <r>
    <n v="3135"/>
    <s v="CA-2019-164168"/>
    <x v="105"/>
    <d v="2019-11-18T00:00:00"/>
    <s v="Standard Class"/>
    <x v="60"/>
    <x v="60"/>
    <x v="2"/>
    <s v="United States"/>
    <s v="Dallas"/>
    <x v="5"/>
    <n v="75081"/>
    <x v="2"/>
    <s v="OFF-BI-10000666"/>
    <x v="1"/>
    <s v="Binders"/>
    <s v="Surelock Post Binders"/>
    <x v="2539"/>
    <n v="5"/>
    <n v="0.8"/>
    <x v="2784"/>
    <x v="0"/>
  </r>
  <r>
    <n v="3136"/>
    <s v="CA-2019-164168"/>
    <x v="105"/>
    <d v="2019-11-18T00:00:00"/>
    <s v="Standard Class"/>
    <x v="60"/>
    <x v="60"/>
    <x v="2"/>
    <s v="United States"/>
    <s v="Dallas"/>
    <x v="5"/>
    <n v="75081"/>
    <x v="2"/>
    <s v="OFF-ST-10002583"/>
    <x v="1"/>
    <s v="Storage"/>
    <s v="Fellowes Neat Ideas Storage Cubes"/>
    <x v="2540"/>
    <n v="3"/>
    <n v="0.2"/>
    <x v="2785"/>
    <x v="0"/>
  </r>
  <r>
    <n v="3137"/>
    <s v="CA-2019-164168"/>
    <x v="105"/>
    <d v="2019-11-18T00:00:00"/>
    <s v="Standard Class"/>
    <x v="60"/>
    <x v="60"/>
    <x v="2"/>
    <s v="United States"/>
    <s v="Dallas"/>
    <x v="5"/>
    <n v="75081"/>
    <x v="2"/>
    <s v="TEC-PH-10004908"/>
    <x v="2"/>
    <s v="Phones"/>
    <s v="Panasonic KX TS3282W Corded phone"/>
    <x v="2541"/>
    <n v="1"/>
    <n v="0.2"/>
    <x v="2786"/>
    <x v="0"/>
  </r>
  <r>
    <n v="3138"/>
    <s v="CA-2019-164168"/>
    <x v="105"/>
    <d v="2019-11-18T00:00:00"/>
    <s v="Standard Class"/>
    <x v="60"/>
    <x v="60"/>
    <x v="2"/>
    <s v="United States"/>
    <s v="Dallas"/>
    <x v="5"/>
    <n v="75081"/>
    <x v="2"/>
    <s v="OFF-EN-10001219"/>
    <x v="1"/>
    <s v="Envelopes"/>
    <s v="#10- 4 1/8&quot; x 9 1/2&quot; Security-Tint Envelopes"/>
    <x v="2096"/>
    <n v="2"/>
    <n v="0.2"/>
    <x v="2260"/>
    <x v="0"/>
  </r>
  <r>
    <n v="3139"/>
    <s v="CA-2019-164168"/>
    <x v="105"/>
    <d v="2019-11-18T00:00:00"/>
    <s v="Standard Class"/>
    <x v="60"/>
    <x v="60"/>
    <x v="2"/>
    <s v="United States"/>
    <s v="Dallas"/>
    <x v="5"/>
    <n v="75081"/>
    <x v="2"/>
    <s v="TEC-AC-10004568"/>
    <x v="2"/>
    <s v="Accessories"/>
    <s v="Maxell LTO Ultrium - 800 GB"/>
    <x v="2542"/>
    <n v="2"/>
    <n v="0.2"/>
    <x v="2787"/>
    <x v="0"/>
  </r>
  <r>
    <n v="3140"/>
    <s v="CA-2019-164168"/>
    <x v="105"/>
    <d v="2019-11-18T00:00:00"/>
    <s v="Standard Class"/>
    <x v="60"/>
    <x v="60"/>
    <x v="2"/>
    <s v="United States"/>
    <s v="Dallas"/>
    <x v="5"/>
    <n v="75081"/>
    <x v="2"/>
    <s v="FUR-FU-10001756"/>
    <x v="0"/>
    <s v="Furnishings"/>
    <s v="Eldon Expressions Desk Accessory, Wood Photo Frame, Mahogany"/>
    <x v="2543"/>
    <n v="3"/>
    <n v="0.6"/>
    <x v="2788"/>
    <x v="0"/>
  </r>
  <r>
    <n v="3141"/>
    <s v="CA-2017-112557"/>
    <x v="334"/>
    <d v="2017-04-28T00:00:00"/>
    <s v="First Class"/>
    <x v="139"/>
    <x v="139"/>
    <x v="0"/>
    <s v="United States"/>
    <s v="New York City"/>
    <x v="15"/>
    <n v="10035"/>
    <x v="3"/>
    <s v="OFF-AP-10002311"/>
    <x v="1"/>
    <s v="Appliances"/>
    <s v="Holmes Replacement Filter for HEPA Air Cleaner, Very Large Room, HEPA Filter"/>
    <x v="2544"/>
    <n v="3"/>
    <n v="0"/>
    <x v="2789"/>
    <x v="0"/>
  </r>
  <r>
    <n v="3142"/>
    <s v="US-2016-122959"/>
    <x v="432"/>
    <d v="2016-12-12T00:00:00"/>
    <s v="Same Day"/>
    <x v="388"/>
    <x v="388"/>
    <x v="1"/>
    <s v="United States"/>
    <s v="San Antonio"/>
    <x v="5"/>
    <n v="78207"/>
    <x v="2"/>
    <s v="OFF-BI-10003650"/>
    <x v="1"/>
    <s v="Binders"/>
    <s v="GBC DocuBind 300 Electric Binding Machine"/>
    <x v="2545"/>
    <n v="2"/>
    <n v="0.8"/>
    <x v="2790"/>
    <x v="0"/>
  </r>
  <r>
    <n v="3143"/>
    <s v="CA-2019-162572"/>
    <x v="145"/>
    <d v="2019-09-27T00:00:00"/>
    <s v="Second Class"/>
    <x v="181"/>
    <x v="181"/>
    <x v="0"/>
    <s v="United States"/>
    <s v="Cincinnati"/>
    <x v="24"/>
    <n v="45231"/>
    <x v="3"/>
    <s v="TEC-AC-10003628"/>
    <x v="2"/>
    <s v="Accessories"/>
    <s v="Logitech 910-002974 M325 Wireless Mouse for Web Scrolling"/>
    <x v="2546"/>
    <n v="5"/>
    <n v="0.2"/>
    <x v="2791"/>
    <x v="0"/>
  </r>
  <r>
    <n v="3144"/>
    <s v="CA-2019-162572"/>
    <x v="145"/>
    <d v="2019-09-27T00:00:00"/>
    <s v="Second Class"/>
    <x v="181"/>
    <x v="181"/>
    <x v="0"/>
    <s v="United States"/>
    <s v="Cincinnati"/>
    <x v="24"/>
    <n v="45231"/>
    <x v="3"/>
    <s v="OFF-AR-10001547"/>
    <x v="1"/>
    <s v="Art"/>
    <s v="Newell 311"/>
    <x v="2547"/>
    <n v="6"/>
    <n v="0.2"/>
    <x v="2792"/>
    <x v="0"/>
  </r>
  <r>
    <n v="3145"/>
    <s v="US-2018-148110"/>
    <x v="64"/>
    <d v="2018-09-11T00:00:00"/>
    <s v="Standard Class"/>
    <x v="255"/>
    <x v="255"/>
    <x v="1"/>
    <s v="United States"/>
    <s v="Austin"/>
    <x v="5"/>
    <n v="78745"/>
    <x v="2"/>
    <s v="FUR-CH-10002647"/>
    <x v="0"/>
    <s v="Chairs"/>
    <s v="Situations Contoured Folding Chairs, 4/Set"/>
    <x v="2548"/>
    <n v="7"/>
    <n v="0.3"/>
    <x v="2793"/>
    <x v="0"/>
  </r>
  <r>
    <n v="3146"/>
    <s v="CA-2019-131828"/>
    <x v="512"/>
    <d v="2019-02-13T00:00:00"/>
    <s v="Second Class"/>
    <x v="688"/>
    <x v="688"/>
    <x v="1"/>
    <s v="United States"/>
    <s v="Seattle"/>
    <x v="4"/>
    <n v="98105"/>
    <x v="1"/>
    <s v="FUR-CH-10004495"/>
    <x v="0"/>
    <s v="Chairs"/>
    <s v="Global Leather and Oak Executive Chair, Black"/>
    <x v="2549"/>
    <n v="4"/>
    <n v="0.2"/>
    <x v="2794"/>
    <x v="1"/>
  </r>
  <r>
    <n v="3147"/>
    <s v="CA-2019-131828"/>
    <x v="512"/>
    <d v="2019-02-13T00:00:00"/>
    <s v="Second Class"/>
    <x v="688"/>
    <x v="688"/>
    <x v="1"/>
    <s v="United States"/>
    <s v="Seattle"/>
    <x v="4"/>
    <n v="98105"/>
    <x v="1"/>
    <s v="TEC-PH-10002923"/>
    <x v="2"/>
    <s v="Phones"/>
    <s v="Logitech B530 USB Headset - headset - Full size, Binaural"/>
    <x v="2550"/>
    <n v="3"/>
    <n v="0.2"/>
    <x v="2795"/>
    <x v="1"/>
  </r>
  <r>
    <n v="3148"/>
    <s v="CA-2016-109218"/>
    <x v="479"/>
    <d v="2016-07-03T00:00:00"/>
    <s v="Second Class"/>
    <x v="255"/>
    <x v="255"/>
    <x v="1"/>
    <s v="United States"/>
    <s v="Los Angeles"/>
    <x v="1"/>
    <n v="90004"/>
    <x v="1"/>
    <s v="OFF-AR-10001374"/>
    <x v="1"/>
    <s v="Art"/>
    <s v="BIC Brite Liner Highlighters, Chisel Tip"/>
    <x v="56"/>
    <n v="5"/>
    <n v="0"/>
    <x v="2796"/>
    <x v="0"/>
  </r>
  <r>
    <n v="3149"/>
    <s v="CA-2018-120558"/>
    <x v="843"/>
    <d v="2018-06-10T00:00:00"/>
    <s v="First Class"/>
    <x v="279"/>
    <x v="279"/>
    <x v="2"/>
    <s v="United States"/>
    <s v="New York City"/>
    <x v="15"/>
    <n v="10035"/>
    <x v="3"/>
    <s v="OFF-PA-10003441"/>
    <x v="1"/>
    <s v="Paper"/>
    <s v="Xerox 226"/>
    <x v="56"/>
    <n v="5"/>
    <n v="0"/>
    <x v="56"/>
    <x v="0"/>
  </r>
  <r>
    <n v="3150"/>
    <s v="US-2016-109036"/>
    <x v="414"/>
    <d v="2016-12-25T00:00:00"/>
    <s v="Standard Class"/>
    <x v="168"/>
    <x v="168"/>
    <x v="0"/>
    <s v="United States"/>
    <s v="Seattle"/>
    <x v="4"/>
    <n v="98103"/>
    <x v="1"/>
    <s v="OFF-LA-10002043"/>
    <x v="1"/>
    <s v="Labels"/>
    <s v="Avery 489"/>
    <x v="2551"/>
    <n v="3"/>
    <n v="0"/>
    <x v="2797"/>
    <x v="0"/>
  </r>
  <r>
    <n v="3151"/>
    <s v="CA-2017-147830"/>
    <x v="83"/>
    <d v="2017-12-18T00:00:00"/>
    <s v="First Class"/>
    <x v="173"/>
    <x v="173"/>
    <x v="0"/>
    <s v="United States"/>
    <s v="Newark"/>
    <x v="24"/>
    <n v="43055"/>
    <x v="3"/>
    <s v="TEC-AC-10002049"/>
    <x v="2"/>
    <s v="Accessories"/>
    <s v="Plantronics Savi W720 Multi-Device Wireless Headset System"/>
    <x v="2552"/>
    <n v="6"/>
    <n v="0.2"/>
    <x v="2798"/>
    <x v="0"/>
  </r>
  <r>
    <n v="3152"/>
    <s v="CA-2017-147830"/>
    <x v="83"/>
    <d v="2017-12-18T00:00:00"/>
    <s v="First Class"/>
    <x v="173"/>
    <x v="173"/>
    <x v="0"/>
    <s v="United States"/>
    <s v="Newark"/>
    <x v="24"/>
    <n v="43055"/>
    <x v="3"/>
    <s v="TEC-MA-10000418"/>
    <x v="2"/>
    <s v="Machines"/>
    <s v="Cubify CubeX 3D Printer Double Head Print"/>
    <x v="2553"/>
    <n v="2"/>
    <n v="0.7"/>
    <x v="2799"/>
    <x v="0"/>
  </r>
  <r>
    <n v="3153"/>
    <s v="CA-2017-147830"/>
    <x v="83"/>
    <d v="2017-12-18T00:00:00"/>
    <s v="First Class"/>
    <x v="173"/>
    <x v="173"/>
    <x v="0"/>
    <s v="United States"/>
    <s v="Newark"/>
    <x v="24"/>
    <n v="43055"/>
    <x v="3"/>
    <s v="TEC-PH-10004908"/>
    <x v="2"/>
    <s v="Phones"/>
    <s v="Panasonic KX TS3282W Corded phone"/>
    <x v="2554"/>
    <n v="2"/>
    <n v="0.4"/>
    <x v="2800"/>
    <x v="0"/>
  </r>
  <r>
    <n v="3154"/>
    <s v="CA-2017-147830"/>
    <x v="83"/>
    <d v="2017-12-18T00:00:00"/>
    <s v="First Class"/>
    <x v="173"/>
    <x v="173"/>
    <x v="0"/>
    <s v="United States"/>
    <s v="Newark"/>
    <x v="24"/>
    <n v="43055"/>
    <x v="3"/>
    <s v="FUR-FU-10004091"/>
    <x v="0"/>
    <s v="Furnishings"/>
    <s v="Howard Miller 13&quot; Diameter Goldtone Round Wall Clock"/>
    <x v="2555"/>
    <n v="7"/>
    <n v="0.2"/>
    <x v="2801"/>
    <x v="0"/>
  </r>
  <r>
    <n v="3155"/>
    <s v="CA-2019-150497"/>
    <x v="228"/>
    <d v="2019-07-24T00:00:00"/>
    <s v="Standard Class"/>
    <x v="416"/>
    <x v="416"/>
    <x v="1"/>
    <s v="United States"/>
    <s v="Maple Grove"/>
    <x v="11"/>
    <n v="55369"/>
    <x v="2"/>
    <s v="OFF-BI-10004600"/>
    <x v="1"/>
    <s v="Binders"/>
    <s v="Ibico Ibimaster 300 Manual Binding System"/>
    <x v="2556"/>
    <n v="2"/>
    <n v="0"/>
    <x v="2802"/>
    <x v="0"/>
  </r>
  <r>
    <n v="3156"/>
    <s v="CA-2016-128986"/>
    <x v="93"/>
    <d v="2016-08-05T00:00:00"/>
    <s v="Second Class"/>
    <x v="689"/>
    <x v="689"/>
    <x v="2"/>
    <s v="United States"/>
    <s v="Glendale"/>
    <x v="16"/>
    <n v="85301"/>
    <x v="1"/>
    <s v="OFF-PA-10001289"/>
    <x v="1"/>
    <s v="Paper"/>
    <s v="White Computer Printout Paper by Universal"/>
    <x v="2557"/>
    <n v="3"/>
    <n v="0.2"/>
    <x v="2803"/>
    <x v="0"/>
  </r>
  <r>
    <n v="3157"/>
    <s v="CA-2017-139584"/>
    <x v="252"/>
    <d v="2017-08-28T00:00:00"/>
    <s v="Standard Class"/>
    <x v="613"/>
    <x v="613"/>
    <x v="1"/>
    <s v="United States"/>
    <s v="New York City"/>
    <x v="15"/>
    <n v="10009"/>
    <x v="3"/>
    <s v="FUR-TA-10001539"/>
    <x v="0"/>
    <s v="Tables"/>
    <s v="Chromcraft Rectangular Conference Tables"/>
    <x v="431"/>
    <n v="2"/>
    <n v="0.4"/>
    <x v="441"/>
    <x v="0"/>
  </r>
  <r>
    <n v="3158"/>
    <s v="CA-2017-139584"/>
    <x v="252"/>
    <d v="2017-08-28T00:00:00"/>
    <s v="Standard Class"/>
    <x v="613"/>
    <x v="613"/>
    <x v="1"/>
    <s v="United States"/>
    <s v="New York City"/>
    <x v="15"/>
    <n v="10009"/>
    <x v="3"/>
    <s v="TEC-AC-10001266"/>
    <x v="2"/>
    <s v="Accessories"/>
    <s v="Memorex Micro Travel Drive 8 GB"/>
    <x v="1795"/>
    <n v="2"/>
    <n v="0"/>
    <x v="1918"/>
    <x v="0"/>
  </r>
  <r>
    <n v="3159"/>
    <s v="US-2018-162677"/>
    <x v="253"/>
    <d v="2018-03-27T00:00:00"/>
    <s v="First Class"/>
    <x v="203"/>
    <x v="203"/>
    <x v="0"/>
    <s v="United States"/>
    <s v="Jacksonville"/>
    <x v="3"/>
    <n v="28540"/>
    <x v="0"/>
    <s v="OFF-ST-10001291"/>
    <x v="1"/>
    <s v="Storage"/>
    <s v="Tenex Personal Self-Stacking Standard File Box, Black/Gray"/>
    <x v="2558"/>
    <n v="5"/>
    <n v="0.2"/>
    <x v="2804"/>
    <x v="0"/>
  </r>
  <r>
    <n v="3160"/>
    <s v="US-2018-162677"/>
    <x v="253"/>
    <d v="2018-03-27T00:00:00"/>
    <s v="First Class"/>
    <x v="203"/>
    <x v="203"/>
    <x v="0"/>
    <s v="United States"/>
    <s v="Jacksonville"/>
    <x v="3"/>
    <n v="28540"/>
    <x v="0"/>
    <s v="TEC-AC-10001314"/>
    <x v="2"/>
    <s v="Accessories"/>
    <s v="Case Logic 2.4GHz Wireless Keyboard"/>
    <x v="2486"/>
    <n v="3"/>
    <n v="0.2"/>
    <x v="2805"/>
    <x v="0"/>
  </r>
  <r>
    <n v="3161"/>
    <s v="US-2016-150924"/>
    <x v="171"/>
    <d v="2016-09-16T00:00:00"/>
    <s v="Second Class"/>
    <x v="690"/>
    <x v="690"/>
    <x v="0"/>
    <s v="United States"/>
    <s v="Houston"/>
    <x v="5"/>
    <n v="77070"/>
    <x v="2"/>
    <s v="OFF-BI-10004040"/>
    <x v="1"/>
    <s v="Binders"/>
    <s v="Wilson Jones Impact Binders"/>
    <x v="2559"/>
    <n v="5"/>
    <n v="0.8"/>
    <x v="2806"/>
    <x v="0"/>
  </r>
  <r>
    <n v="3162"/>
    <s v="CA-2016-153969"/>
    <x v="158"/>
    <d v="2016-09-25T00:00:00"/>
    <s v="Standard Class"/>
    <x v="520"/>
    <x v="520"/>
    <x v="0"/>
    <s v="United States"/>
    <s v="San Francisco"/>
    <x v="1"/>
    <n v="94109"/>
    <x v="1"/>
    <s v="OFF-EN-10001539"/>
    <x v="1"/>
    <s v="Envelopes"/>
    <s v="Staple envelope"/>
    <x v="2560"/>
    <n v="2"/>
    <n v="0"/>
    <x v="2807"/>
    <x v="0"/>
  </r>
  <r>
    <n v="3163"/>
    <s v="CA-2016-153969"/>
    <x v="158"/>
    <d v="2016-09-25T00:00:00"/>
    <s v="Standard Class"/>
    <x v="520"/>
    <x v="520"/>
    <x v="0"/>
    <s v="United States"/>
    <s v="San Francisco"/>
    <x v="1"/>
    <n v="94109"/>
    <x v="1"/>
    <s v="OFF-EN-10004483"/>
    <x v="1"/>
    <s v="Envelopes"/>
    <s v="#10 White Business Envelopes,4 1/8 x 9 1/2"/>
    <x v="2561"/>
    <n v="5"/>
    <n v="0"/>
    <x v="2808"/>
    <x v="0"/>
  </r>
  <r>
    <n v="3164"/>
    <s v="CA-2016-153969"/>
    <x v="158"/>
    <d v="2016-09-25T00:00:00"/>
    <s v="Standard Class"/>
    <x v="520"/>
    <x v="520"/>
    <x v="0"/>
    <s v="United States"/>
    <s v="San Francisco"/>
    <x v="1"/>
    <n v="94109"/>
    <x v="1"/>
    <s v="OFF-AR-10001615"/>
    <x v="1"/>
    <s v="Art"/>
    <s v="Newell 34"/>
    <x v="426"/>
    <n v="3"/>
    <n v="0"/>
    <x v="436"/>
    <x v="0"/>
  </r>
  <r>
    <n v="3165"/>
    <s v="CA-2016-153969"/>
    <x v="158"/>
    <d v="2016-09-25T00:00:00"/>
    <s v="Standard Class"/>
    <x v="520"/>
    <x v="520"/>
    <x v="0"/>
    <s v="United States"/>
    <s v="San Francisco"/>
    <x v="1"/>
    <n v="94109"/>
    <x v="1"/>
    <s v="OFF-PA-10000327"/>
    <x v="1"/>
    <s v="Paper"/>
    <s v="Xerox 1971"/>
    <x v="1811"/>
    <n v="9"/>
    <n v="0"/>
    <x v="2809"/>
    <x v="0"/>
  </r>
  <r>
    <n v="3166"/>
    <s v="CA-2016-153969"/>
    <x v="158"/>
    <d v="2016-09-25T00:00:00"/>
    <s v="Standard Class"/>
    <x v="520"/>
    <x v="520"/>
    <x v="0"/>
    <s v="United States"/>
    <s v="San Francisco"/>
    <x v="1"/>
    <n v="94109"/>
    <x v="1"/>
    <s v="TEC-PH-10001299"/>
    <x v="2"/>
    <s v="Phones"/>
    <s v="Polycom CX300 Desktop Phone USB VoIP phone"/>
    <x v="2562"/>
    <n v="2"/>
    <n v="0.2"/>
    <x v="2810"/>
    <x v="0"/>
  </r>
  <r>
    <n v="3167"/>
    <s v="CA-2016-153969"/>
    <x v="158"/>
    <d v="2016-09-25T00:00:00"/>
    <s v="Standard Class"/>
    <x v="520"/>
    <x v="520"/>
    <x v="0"/>
    <s v="United States"/>
    <s v="San Francisco"/>
    <x v="1"/>
    <n v="94109"/>
    <x v="1"/>
    <s v="OFF-PA-10002246"/>
    <x v="1"/>
    <s v="Paper"/>
    <s v="Wirebound Four 2-3/4 x 5 Forms per Page, 400 Sets per Book"/>
    <x v="2563"/>
    <n v="3"/>
    <n v="0"/>
    <x v="2811"/>
    <x v="0"/>
  </r>
  <r>
    <n v="3168"/>
    <s v="CA-2018-146682"/>
    <x v="517"/>
    <d v="2018-10-31T00:00:00"/>
    <s v="First Class"/>
    <x v="147"/>
    <x v="147"/>
    <x v="0"/>
    <s v="United States"/>
    <s v="Lansing"/>
    <x v="12"/>
    <n v="48911"/>
    <x v="2"/>
    <s v="FUR-FU-10002671"/>
    <x v="0"/>
    <s v="Furnishings"/>
    <s v="Electrix 20W Halogen Replacement Bulb for Zoom-In Desk Lamp"/>
    <x v="2564"/>
    <n v="5"/>
    <n v="0"/>
    <x v="2812"/>
    <x v="0"/>
  </r>
  <r>
    <n v="3169"/>
    <s v="CA-2018-138695"/>
    <x v="316"/>
    <d v="2018-06-03T00:00:00"/>
    <s v="Standard Class"/>
    <x v="169"/>
    <x v="169"/>
    <x v="1"/>
    <s v="United States"/>
    <s v="Tallahassee"/>
    <x v="2"/>
    <n v="32303"/>
    <x v="0"/>
    <s v="FUR-CH-10003833"/>
    <x v="0"/>
    <s v="Chairs"/>
    <s v="Novimex Fabric Task Chair"/>
    <x v="2565"/>
    <n v="8"/>
    <n v="0.2"/>
    <x v="2813"/>
    <x v="0"/>
  </r>
  <r>
    <n v="3170"/>
    <s v="CA-2018-138695"/>
    <x v="316"/>
    <d v="2018-06-03T00:00:00"/>
    <s v="Standard Class"/>
    <x v="169"/>
    <x v="169"/>
    <x v="1"/>
    <s v="United States"/>
    <s v="Tallahassee"/>
    <x v="2"/>
    <n v="32303"/>
    <x v="0"/>
    <s v="OFF-PA-10001667"/>
    <x v="1"/>
    <s v="Paper"/>
    <s v="Great White Multi-Use Recycled Paper (20Lb. and 84 Bright)"/>
    <x v="2566"/>
    <n v="13"/>
    <n v="0.2"/>
    <x v="2814"/>
    <x v="0"/>
  </r>
  <r>
    <n v="3171"/>
    <s v="CA-2019-107461"/>
    <x v="202"/>
    <d v="2019-12-26T00:00:00"/>
    <s v="Second Class"/>
    <x v="7"/>
    <x v="7"/>
    <x v="0"/>
    <s v="United States"/>
    <s v="Columbia"/>
    <x v="20"/>
    <n v="29203"/>
    <x v="0"/>
    <s v="OFF-BI-10002003"/>
    <x v="1"/>
    <s v="Binders"/>
    <s v="Ibico Presentation Index for Binding Systems"/>
    <x v="1708"/>
    <n v="6"/>
    <n v="0"/>
    <x v="2815"/>
    <x v="0"/>
  </r>
  <r>
    <n v="3172"/>
    <s v="US-2018-133879"/>
    <x v="844"/>
    <d v="2018-03-28T00:00:00"/>
    <s v="Standard Class"/>
    <x v="446"/>
    <x v="446"/>
    <x v="0"/>
    <s v="United States"/>
    <s v="Chicago"/>
    <x v="10"/>
    <n v="60623"/>
    <x v="2"/>
    <s v="OFF-BI-10004465"/>
    <x v="1"/>
    <s v="Binders"/>
    <s v="Avery Durable Slant Ring Binders"/>
    <x v="2567"/>
    <n v="2"/>
    <n v="0.8"/>
    <x v="2816"/>
    <x v="0"/>
  </r>
  <r>
    <n v="3173"/>
    <s v="US-2018-133879"/>
    <x v="844"/>
    <d v="2018-03-28T00:00:00"/>
    <s v="Standard Class"/>
    <x v="446"/>
    <x v="446"/>
    <x v="0"/>
    <s v="United States"/>
    <s v="Chicago"/>
    <x v="10"/>
    <n v="60623"/>
    <x v="2"/>
    <s v="FUR-CH-10000665"/>
    <x v="0"/>
    <s v="Chairs"/>
    <s v="Global Airflow Leather Mesh Back Chair, Black"/>
    <x v="2568"/>
    <n v="5"/>
    <n v="0.3"/>
    <x v="232"/>
    <x v="0"/>
  </r>
  <r>
    <n v="3174"/>
    <s v="US-2018-133879"/>
    <x v="844"/>
    <d v="2018-03-28T00:00:00"/>
    <s v="Standard Class"/>
    <x v="446"/>
    <x v="446"/>
    <x v="0"/>
    <s v="United States"/>
    <s v="Chicago"/>
    <x v="10"/>
    <n v="60623"/>
    <x v="2"/>
    <s v="OFF-AR-10004956"/>
    <x v="1"/>
    <s v="Art"/>
    <s v="Newell 33"/>
    <x v="2569"/>
    <n v="3"/>
    <n v="0.2"/>
    <x v="2817"/>
    <x v="0"/>
  </r>
  <r>
    <n v="3175"/>
    <s v="CA-2019-157483"/>
    <x v="343"/>
    <d v="2019-11-18T00:00:00"/>
    <s v="Standard Class"/>
    <x v="212"/>
    <x v="212"/>
    <x v="0"/>
    <s v="United States"/>
    <s v="Detroit"/>
    <x v="12"/>
    <n v="48227"/>
    <x v="2"/>
    <s v="OFF-AR-10004260"/>
    <x v="1"/>
    <s v="Art"/>
    <s v="Boston 1799 Powerhouse Electric Pencil Sharpener"/>
    <x v="2570"/>
    <n v="7"/>
    <n v="0"/>
    <x v="2818"/>
    <x v="0"/>
  </r>
  <r>
    <n v="3176"/>
    <s v="US-2019-132059"/>
    <x v="397"/>
    <d v="2019-09-29T00:00:00"/>
    <s v="Standard Class"/>
    <x v="275"/>
    <x v="275"/>
    <x v="0"/>
    <s v="United States"/>
    <s v="Fort Collins"/>
    <x v="22"/>
    <n v="80525"/>
    <x v="1"/>
    <s v="FUR-BO-10001811"/>
    <x v="0"/>
    <s v="Bookcases"/>
    <s v="Atlantic Metals Mobile 5-Shelf Bookcases, Custom Colors"/>
    <x v="2571"/>
    <n v="2"/>
    <n v="0.7"/>
    <x v="2819"/>
    <x v="0"/>
  </r>
  <r>
    <n v="3177"/>
    <s v="US-2019-132059"/>
    <x v="397"/>
    <d v="2019-09-29T00:00:00"/>
    <s v="Standard Class"/>
    <x v="275"/>
    <x v="275"/>
    <x v="0"/>
    <s v="United States"/>
    <s v="Fort Collins"/>
    <x v="22"/>
    <n v="80525"/>
    <x v="1"/>
    <s v="TEC-AC-10003280"/>
    <x v="2"/>
    <s v="Accessories"/>
    <s v="Belkin F8E887 USB Wired Ergonomic Keyboard"/>
    <x v="736"/>
    <n v="2"/>
    <n v="0.2"/>
    <x v="754"/>
    <x v="0"/>
  </r>
  <r>
    <n v="3178"/>
    <s v="CA-2019-122280"/>
    <x v="18"/>
    <d v="2019-09-10T00:00:00"/>
    <s v="Same Day"/>
    <x v="129"/>
    <x v="129"/>
    <x v="0"/>
    <s v="United States"/>
    <s v="New York City"/>
    <x v="15"/>
    <n v="10024"/>
    <x v="3"/>
    <s v="OFF-PA-10004911"/>
    <x v="1"/>
    <s v="Paper"/>
    <s v="Rediform S.O.S. 1-Up Phone Message Bk, 4-1/4x3-1/16 Bk, 1 Form/Pg, 40 Messages/Bk, 3/Pk"/>
    <x v="2572"/>
    <n v="2"/>
    <n v="0"/>
    <x v="2820"/>
    <x v="0"/>
  </r>
  <r>
    <n v="3179"/>
    <s v="CA-2019-105235"/>
    <x v="256"/>
    <d v="2019-12-11T00:00:00"/>
    <s v="Standard Class"/>
    <x v="416"/>
    <x v="416"/>
    <x v="1"/>
    <s v="United States"/>
    <s v="New York City"/>
    <x v="15"/>
    <n v="10011"/>
    <x v="3"/>
    <s v="FUR-FU-10001487"/>
    <x v="0"/>
    <s v="Furnishings"/>
    <s v="Eldon Expressions Wood and Plastic Desk Accessories, Cherry Wood"/>
    <x v="167"/>
    <n v="3"/>
    <n v="0"/>
    <x v="2821"/>
    <x v="0"/>
  </r>
  <r>
    <n v="3180"/>
    <s v="CA-2019-105235"/>
    <x v="256"/>
    <d v="2019-12-11T00:00:00"/>
    <s v="Standard Class"/>
    <x v="416"/>
    <x v="416"/>
    <x v="1"/>
    <s v="United States"/>
    <s v="New York City"/>
    <x v="15"/>
    <n v="10011"/>
    <x v="3"/>
    <s v="FUR-FU-10000521"/>
    <x v="0"/>
    <s v="Furnishings"/>
    <s v="Seth Thomas 14&quot; Putty-Colored Wall Clock"/>
    <x v="2573"/>
    <n v="2"/>
    <n v="0"/>
    <x v="2822"/>
    <x v="0"/>
  </r>
  <r>
    <n v="3181"/>
    <s v="CA-2019-105235"/>
    <x v="256"/>
    <d v="2019-12-11T00:00:00"/>
    <s v="Standard Class"/>
    <x v="416"/>
    <x v="416"/>
    <x v="1"/>
    <s v="United States"/>
    <s v="New York City"/>
    <x v="15"/>
    <n v="10011"/>
    <x v="3"/>
    <s v="OFF-AP-10001271"/>
    <x v="1"/>
    <s v="Appliances"/>
    <s v="Eureka The Boss Cordless Rechargeable Stick Vac"/>
    <x v="2574"/>
    <n v="5"/>
    <n v="0"/>
    <x v="2823"/>
    <x v="0"/>
  </r>
  <r>
    <n v="3182"/>
    <s v="CA-2019-152912"/>
    <x v="45"/>
    <d v="2019-11-12T00:00:00"/>
    <s v="Second Class"/>
    <x v="312"/>
    <x v="312"/>
    <x v="1"/>
    <s v="United States"/>
    <s v="Columbia"/>
    <x v="39"/>
    <n v="21044"/>
    <x v="3"/>
    <s v="OFF-BI-10004728"/>
    <x v="1"/>
    <s v="Binders"/>
    <s v="Wilson Jones Turn Tabs Binder Tool for Ring Binders"/>
    <x v="1328"/>
    <n v="2"/>
    <n v="0"/>
    <x v="1511"/>
    <x v="0"/>
  </r>
  <r>
    <n v="3183"/>
    <s v="CA-2019-152912"/>
    <x v="45"/>
    <d v="2019-11-12T00:00:00"/>
    <s v="Second Class"/>
    <x v="312"/>
    <x v="312"/>
    <x v="1"/>
    <s v="United States"/>
    <s v="Columbia"/>
    <x v="39"/>
    <n v="21044"/>
    <x v="3"/>
    <s v="TEC-AC-10004666"/>
    <x v="2"/>
    <s v="Accessories"/>
    <s v="Maxell iVDR EX 500GB Cartridge"/>
    <x v="2575"/>
    <n v="3"/>
    <n v="0"/>
    <x v="2824"/>
    <x v="0"/>
  </r>
  <r>
    <n v="3184"/>
    <s v="CA-2019-152912"/>
    <x v="45"/>
    <d v="2019-11-12T00:00:00"/>
    <s v="Second Class"/>
    <x v="312"/>
    <x v="312"/>
    <x v="1"/>
    <s v="United States"/>
    <s v="Columbia"/>
    <x v="39"/>
    <n v="21044"/>
    <x v="3"/>
    <s v="OFF-ST-10003208"/>
    <x v="1"/>
    <s v="Storage"/>
    <s v="Adjustable Depth Letter/Legal Cart"/>
    <x v="2576"/>
    <n v="9"/>
    <n v="0"/>
    <x v="2825"/>
    <x v="0"/>
  </r>
  <r>
    <n v="3185"/>
    <s v="CA-2019-152912"/>
    <x v="45"/>
    <d v="2019-11-12T00:00:00"/>
    <s v="Second Class"/>
    <x v="312"/>
    <x v="312"/>
    <x v="1"/>
    <s v="United States"/>
    <s v="Columbia"/>
    <x v="39"/>
    <n v="21044"/>
    <x v="3"/>
    <s v="OFF-ST-10003208"/>
    <x v="1"/>
    <s v="Storage"/>
    <s v="Adjustable Depth Letter/Legal Cart"/>
    <x v="2577"/>
    <n v="3"/>
    <n v="0"/>
    <x v="2826"/>
    <x v="0"/>
  </r>
  <r>
    <n v="3186"/>
    <s v="CA-2016-123498"/>
    <x v="845"/>
    <d v="2016-11-09T00:00:00"/>
    <s v="First Class"/>
    <x v="568"/>
    <x v="568"/>
    <x v="1"/>
    <s v="United States"/>
    <s v="Houston"/>
    <x v="5"/>
    <n v="77041"/>
    <x v="2"/>
    <s v="OFF-BI-10000632"/>
    <x v="1"/>
    <s v="Binders"/>
    <s v="Satellite Sectional Post Binders"/>
    <x v="2578"/>
    <n v="3"/>
    <n v="0.8"/>
    <x v="2827"/>
    <x v="1"/>
  </r>
  <r>
    <n v="3187"/>
    <s v="CA-2016-123498"/>
    <x v="845"/>
    <d v="2016-11-09T00:00:00"/>
    <s v="First Class"/>
    <x v="568"/>
    <x v="568"/>
    <x v="1"/>
    <s v="United States"/>
    <s v="Houston"/>
    <x v="5"/>
    <n v="77041"/>
    <x v="2"/>
    <s v="OFF-EN-10004773"/>
    <x v="1"/>
    <s v="Envelopes"/>
    <s v="Staple envelope"/>
    <x v="1355"/>
    <n v="3"/>
    <n v="0.2"/>
    <x v="2828"/>
    <x v="1"/>
  </r>
  <r>
    <n v="3188"/>
    <s v="CA-2019-159352"/>
    <x v="846"/>
    <d v="2019-03-17T00:00:00"/>
    <s v="Standard Class"/>
    <x v="10"/>
    <x v="10"/>
    <x v="1"/>
    <s v="United States"/>
    <s v="Lowell"/>
    <x v="31"/>
    <n v="1852"/>
    <x v="3"/>
    <s v="TEC-PH-10004700"/>
    <x v="2"/>
    <s v="Phones"/>
    <s v="PowerGen Dual USB Car Charger"/>
    <x v="1570"/>
    <n v="7"/>
    <n v="0"/>
    <x v="2829"/>
    <x v="0"/>
  </r>
  <r>
    <n v="3189"/>
    <s v="US-2019-146416"/>
    <x v="179"/>
    <d v="2019-10-22T00:00:00"/>
    <s v="Second Class"/>
    <x v="68"/>
    <x v="68"/>
    <x v="1"/>
    <s v="United States"/>
    <s v="Woodland"/>
    <x v="1"/>
    <n v="95695"/>
    <x v="1"/>
    <s v="OFF-LA-10003714"/>
    <x v="1"/>
    <s v="Labels"/>
    <s v="Avery 510"/>
    <x v="1416"/>
    <n v="1"/>
    <n v="0"/>
    <x v="1491"/>
    <x v="0"/>
  </r>
  <r>
    <n v="3190"/>
    <s v="US-2019-146416"/>
    <x v="179"/>
    <d v="2019-10-22T00:00:00"/>
    <s v="Second Class"/>
    <x v="68"/>
    <x v="68"/>
    <x v="1"/>
    <s v="United States"/>
    <s v="Woodland"/>
    <x v="1"/>
    <n v="95695"/>
    <x v="1"/>
    <s v="OFF-BI-10001787"/>
    <x v="1"/>
    <s v="Binders"/>
    <s v="Wilson Jones Four-Pocket Poly Binders"/>
    <x v="2579"/>
    <n v="4"/>
    <n v="0.2"/>
    <x v="2830"/>
    <x v="0"/>
  </r>
  <r>
    <n v="3191"/>
    <s v="US-2017-163783"/>
    <x v="17"/>
    <d v="2018-01-01T00:00:00"/>
    <s v="Standard Class"/>
    <x v="660"/>
    <x v="660"/>
    <x v="2"/>
    <s v="United States"/>
    <s v="Chicago"/>
    <x v="10"/>
    <n v="60610"/>
    <x v="2"/>
    <s v="OFF-ST-10002957"/>
    <x v="1"/>
    <s v="Storage"/>
    <s v="Sterilite Show Offs Storage Containers"/>
    <x v="2538"/>
    <n v="3"/>
    <n v="0.2"/>
    <x v="2831"/>
    <x v="0"/>
  </r>
  <r>
    <n v="3192"/>
    <s v="CA-2019-123981"/>
    <x v="280"/>
    <d v="2019-10-08T00:00:00"/>
    <s v="Standard Class"/>
    <x v="338"/>
    <x v="338"/>
    <x v="1"/>
    <s v="United States"/>
    <s v="New York City"/>
    <x v="15"/>
    <n v="10035"/>
    <x v="3"/>
    <s v="TEC-PH-10002115"/>
    <x v="2"/>
    <s v="Phones"/>
    <s v="Plantronics 81402"/>
    <x v="773"/>
    <n v="1"/>
    <n v="0"/>
    <x v="796"/>
    <x v="0"/>
  </r>
  <r>
    <n v="3193"/>
    <s v="CA-2019-158953"/>
    <x v="400"/>
    <d v="2019-06-08T00:00:00"/>
    <s v="Standard Class"/>
    <x v="614"/>
    <x v="614"/>
    <x v="1"/>
    <s v="United States"/>
    <s v="Missouri City"/>
    <x v="5"/>
    <n v="77489"/>
    <x v="2"/>
    <s v="OFF-BI-10002557"/>
    <x v="1"/>
    <s v="Binders"/>
    <s v="Presstex Flexible Ring Binders"/>
    <x v="2580"/>
    <n v="7"/>
    <n v="0.8"/>
    <x v="2832"/>
    <x v="0"/>
  </r>
  <r>
    <n v="3194"/>
    <s v="CA-2016-165428"/>
    <x v="416"/>
    <d v="2016-09-04T00:00:00"/>
    <s v="First Class"/>
    <x v="691"/>
    <x v="691"/>
    <x v="0"/>
    <s v="United States"/>
    <s v="Houston"/>
    <x v="5"/>
    <n v="77036"/>
    <x v="2"/>
    <s v="OFF-BI-10002949"/>
    <x v="1"/>
    <s v="Binders"/>
    <s v="Prestige Round Ring Binders"/>
    <x v="2581"/>
    <n v="3"/>
    <n v="0.8"/>
    <x v="2833"/>
    <x v="0"/>
  </r>
  <r>
    <n v="3195"/>
    <s v="CA-2016-165428"/>
    <x v="416"/>
    <d v="2016-09-04T00:00:00"/>
    <s v="First Class"/>
    <x v="691"/>
    <x v="691"/>
    <x v="0"/>
    <s v="United States"/>
    <s v="Houston"/>
    <x v="5"/>
    <n v="77036"/>
    <x v="2"/>
    <s v="OFF-PA-10004100"/>
    <x v="1"/>
    <s v="Paper"/>
    <s v="Xerox 216"/>
    <x v="277"/>
    <n v="6"/>
    <n v="0.2"/>
    <x v="282"/>
    <x v="0"/>
  </r>
  <r>
    <n v="3196"/>
    <s v="CA-2018-169026"/>
    <x v="590"/>
    <d v="2018-08-13T00:00:00"/>
    <s v="Standard Class"/>
    <x v="475"/>
    <x v="475"/>
    <x v="2"/>
    <s v="United States"/>
    <s v="Jackson"/>
    <x v="35"/>
    <n v="39212"/>
    <x v="0"/>
    <s v="OFF-FA-10001883"/>
    <x v="1"/>
    <s v="Fasteners"/>
    <s v="Alliance Super-Size Bands, Assorted Sizes"/>
    <x v="1013"/>
    <n v="3"/>
    <n v="0"/>
    <x v="2834"/>
    <x v="0"/>
  </r>
  <r>
    <n v="3197"/>
    <s v="CA-2019-109750"/>
    <x v="847"/>
    <d v="2019-07-28T00:00:00"/>
    <s v="Standard Class"/>
    <x v="92"/>
    <x v="92"/>
    <x v="1"/>
    <s v="United States"/>
    <s v="New York City"/>
    <x v="15"/>
    <n v="10009"/>
    <x v="3"/>
    <s v="TEC-PH-10000702"/>
    <x v="2"/>
    <s v="Phones"/>
    <s v="Square Credit Card Reader, 4 1/2&quot; x 4 1/2&quot; x 1&quot;, White"/>
    <x v="2065"/>
    <n v="3"/>
    <n v="0"/>
    <x v="2835"/>
    <x v="0"/>
  </r>
  <r>
    <n v="3198"/>
    <s v="CA-2017-149384"/>
    <x v="848"/>
    <d v="2017-07-10T00:00:00"/>
    <s v="Same Day"/>
    <x v="13"/>
    <x v="13"/>
    <x v="0"/>
    <s v="United States"/>
    <s v="Tempe"/>
    <x v="16"/>
    <n v="85281"/>
    <x v="1"/>
    <s v="OFF-BI-10003196"/>
    <x v="1"/>
    <s v="Binders"/>
    <s v="Accohide Poly Flexible Ring Binders"/>
    <x v="2582"/>
    <n v="3"/>
    <n v="0.7"/>
    <x v="2836"/>
    <x v="0"/>
  </r>
  <r>
    <n v="3199"/>
    <s v="CA-2016-131527"/>
    <x v="588"/>
    <d v="2016-12-07T00:00:00"/>
    <s v="Standard Class"/>
    <x v="509"/>
    <x v="509"/>
    <x v="0"/>
    <s v="United States"/>
    <s v="Jacksonville"/>
    <x v="3"/>
    <n v="28540"/>
    <x v="0"/>
    <s v="TEC-PH-10001644"/>
    <x v="2"/>
    <s v="Phones"/>
    <s v="BlueLounge Milo Smartphone Stand, White/Metallic"/>
    <x v="1679"/>
    <n v="4"/>
    <n v="0.2"/>
    <x v="2837"/>
    <x v="0"/>
  </r>
  <r>
    <n v="3200"/>
    <s v="CA-2019-164000"/>
    <x v="404"/>
    <d v="2019-12-22T00:00:00"/>
    <s v="Standard Class"/>
    <x v="692"/>
    <x v="692"/>
    <x v="1"/>
    <s v="United States"/>
    <s v="Philadelphia"/>
    <x v="9"/>
    <n v="19134"/>
    <x v="3"/>
    <s v="OFF-AR-10003183"/>
    <x v="1"/>
    <s v="Art"/>
    <s v="Avery Fluorescent Highlighter Four-Color Set"/>
    <x v="2583"/>
    <n v="7"/>
    <n v="0.2"/>
    <x v="2838"/>
    <x v="0"/>
  </r>
  <r>
    <n v="3201"/>
    <s v="CA-2016-164224"/>
    <x v="598"/>
    <d v="2016-05-20T00:00:00"/>
    <s v="Second Class"/>
    <x v="74"/>
    <x v="74"/>
    <x v="0"/>
    <s v="United States"/>
    <s v="Akron"/>
    <x v="24"/>
    <n v="44312"/>
    <x v="3"/>
    <s v="FUR-FU-10000308"/>
    <x v="0"/>
    <s v="Furnishings"/>
    <s v="Deflect-o Glass Clear Studded Chair Mats"/>
    <x v="2584"/>
    <n v="3"/>
    <n v="0.2"/>
    <x v="2839"/>
    <x v="0"/>
  </r>
  <r>
    <n v="3202"/>
    <s v="CA-2016-164224"/>
    <x v="598"/>
    <d v="2016-05-20T00:00:00"/>
    <s v="Second Class"/>
    <x v="74"/>
    <x v="74"/>
    <x v="0"/>
    <s v="United States"/>
    <s v="Akron"/>
    <x v="24"/>
    <n v="44312"/>
    <x v="3"/>
    <s v="OFF-PA-10001526"/>
    <x v="1"/>
    <s v="Paper"/>
    <s v="Xerox 1949"/>
    <x v="801"/>
    <n v="4"/>
    <n v="0.2"/>
    <x v="2840"/>
    <x v="0"/>
  </r>
  <r>
    <n v="3203"/>
    <s v="CA-2016-158372"/>
    <x v="849"/>
    <d v="2016-11-16T00:00:00"/>
    <s v="Standard Class"/>
    <x v="76"/>
    <x v="76"/>
    <x v="0"/>
    <s v="United States"/>
    <s v="San Diego"/>
    <x v="1"/>
    <n v="92037"/>
    <x v="1"/>
    <s v="TEC-PH-10002103"/>
    <x v="2"/>
    <s v="Phones"/>
    <s v="Jabra SPEAK 410"/>
    <x v="2306"/>
    <n v="8"/>
    <n v="0.2"/>
    <x v="2841"/>
    <x v="0"/>
  </r>
  <r>
    <n v="3204"/>
    <s v="CA-2016-158372"/>
    <x v="849"/>
    <d v="2016-11-16T00:00:00"/>
    <s v="Standard Class"/>
    <x v="76"/>
    <x v="76"/>
    <x v="0"/>
    <s v="United States"/>
    <s v="San Diego"/>
    <x v="1"/>
    <n v="92037"/>
    <x v="1"/>
    <s v="TEC-AC-10004209"/>
    <x v="2"/>
    <s v="Accessories"/>
    <s v="Memorex Froggy Flash Drive 4 GB"/>
    <x v="2585"/>
    <n v="1"/>
    <n v="0"/>
    <x v="2842"/>
    <x v="0"/>
  </r>
  <r>
    <n v="3205"/>
    <s v="CA-2016-158372"/>
    <x v="849"/>
    <d v="2016-11-16T00:00:00"/>
    <s v="Standard Class"/>
    <x v="76"/>
    <x v="76"/>
    <x v="0"/>
    <s v="United States"/>
    <s v="San Diego"/>
    <x v="1"/>
    <n v="92037"/>
    <x v="1"/>
    <s v="FUR-FU-10000397"/>
    <x v="0"/>
    <s v="Furnishings"/>
    <s v="Luxo Economy Swing Arm Lamp"/>
    <x v="1155"/>
    <n v="2"/>
    <n v="0"/>
    <x v="1198"/>
    <x v="0"/>
  </r>
  <r>
    <n v="3206"/>
    <s v="CA-2016-158372"/>
    <x v="849"/>
    <d v="2016-11-16T00:00:00"/>
    <s v="Standard Class"/>
    <x v="76"/>
    <x v="76"/>
    <x v="0"/>
    <s v="United States"/>
    <s v="San Diego"/>
    <x v="1"/>
    <n v="92037"/>
    <x v="1"/>
    <s v="OFF-PA-10002137"/>
    <x v="1"/>
    <s v="Paper"/>
    <s v="Southworth 100% Résumé Paper, 24lb."/>
    <x v="2586"/>
    <n v="8"/>
    <n v="0"/>
    <x v="2843"/>
    <x v="0"/>
  </r>
  <r>
    <n v="3207"/>
    <s v="CA-2016-158372"/>
    <x v="849"/>
    <d v="2016-11-16T00:00:00"/>
    <s v="Standard Class"/>
    <x v="76"/>
    <x v="76"/>
    <x v="0"/>
    <s v="United States"/>
    <s v="San Diego"/>
    <x v="1"/>
    <n v="92037"/>
    <x v="1"/>
    <s v="FUR-FU-10001867"/>
    <x v="0"/>
    <s v="Furnishings"/>
    <s v="Eldon Expressions Punched Metal &amp; Wood Desk Accessories, Pewter &amp; Cherry"/>
    <x v="2587"/>
    <n v="5"/>
    <n v="0"/>
    <x v="2844"/>
    <x v="0"/>
  </r>
  <r>
    <n v="3208"/>
    <s v="CA-2016-158372"/>
    <x v="849"/>
    <d v="2016-11-16T00:00:00"/>
    <s v="Standard Class"/>
    <x v="76"/>
    <x v="76"/>
    <x v="0"/>
    <s v="United States"/>
    <s v="San Diego"/>
    <x v="1"/>
    <n v="92037"/>
    <x v="1"/>
    <s v="OFF-LA-10000407"/>
    <x v="1"/>
    <s v="Labels"/>
    <s v="Avery White Multi-Purpose Labels"/>
    <x v="2588"/>
    <n v="8"/>
    <n v="0"/>
    <x v="2845"/>
    <x v="0"/>
  </r>
  <r>
    <n v="3209"/>
    <s v="CA-2018-108882"/>
    <x v="850"/>
    <d v="2018-01-15T00:00:00"/>
    <s v="Standard Class"/>
    <x v="156"/>
    <x v="156"/>
    <x v="1"/>
    <s v="United States"/>
    <s v="Fresno"/>
    <x v="1"/>
    <n v="93727"/>
    <x v="1"/>
    <s v="TEC-AC-10000420"/>
    <x v="2"/>
    <s v="Accessories"/>
    <s v="Logitech G500s Laser Gaming Mouse with Adjustable Weight Tuning"/>
    <x v="2589"/>
    <n v="5"/>
    <n v="0"/>
    <x v="2846"/>
    <x v="0"/>
  </r>
  <r>
    <n v="3210"/>
    <s v="CA-2018-108882"/>
    <x v="850"/>
    <d v="2018-01-15T00:00:00"/>
    <s v="Standard Class"/>
    <x v="156"/>
    <x v="156"/>
    <x v="1"/>
    <s v="United States"/>
    <s v="Fresno"/>
    <x v="1"/>
    <n v="93727"/>
    <x v="1"/>
    <s v="TEC-PH-10002726"/>
    <x v="2"/>
    <s v="Phones"/>
    <s v="netTALK DUO VoIP Telephone Service"/>
    <x v="2590"/>
    <n v="9"/>
    <n v="0.2"/>
    <x v="2847"/>
    <x v="0"/>
  </r>
  <r>
    <n v="3211"/>
    <s v="US-2019-108245"/>
    <x v="585"/>
    <d v="2019-09-27T00:00:00"/>
    <s v="Standard Class"/>
    <x v="64"/>
    <x v="64"/>
    <x v="1"/>
    <s v="United States"/>
    <s v="Pearland"/>
    <x v="5"/>
    <n v="77581"/>
    <x v="2"/>
    <s v="OFF-EN-10001415"/>
    <x v="1"/>
    <s v="Envelopes"/>
    <s v="Staple envelope"/>
    <x v="2569"/>
    <n v="3"/>
    <n v="0.2"/>
    <x v="2848"/>
    <x v="0"/>
  </r>
  <r>
    <n v="3212"/>
    <s v="US-2019-108245"/>
    <x v="585"/>
    <d v="2019-09-27T00:00:00"/>
    <s v="Standard Class"/>
    <x v="64"/>
    <x v="64"/>
    <x v="1"/>
    <s v="United States"/>
    <s v="Pearland"/>
    <x v="5"/>
    <n v="77581"/>
    <x v="2"/>
    <s v="OFF-BI-10000773"/>
    <x v="1"/>
    <s v="Binders"/>
    <s v="Insertable Tab Post Binder Dividers"/>
    <x v="2591"/>
    <n v="7"/>
    <n v="0.8"/>
    <x v="2849"/>
    <x v="0"/>
  </r>
  <r>
    <n v="3213"/>
    <s v="CA-2016-142314"/>
    <x v="851"/>
    <d v="2016-12-28T00:00:00"/>
    <s v="Standard Class"/>
    <x v="227"/>
    <x v="227"/>
    <x v="0"/>
    <s v="United States"/>
    <s v="Richmond"/>
    <x v="14"/>
    <n v="47374"/>
    <x v="2"/>
    <s v="OFF-AP-10002350"/>
    <x v="1"/>
    <s v="Appliances"/>
    <s v="Belkin F9H710-06 7 Outlet SurgeMaster Surge Protector"/>
    <x v="2592"/>
    <n v="11"/>
    <n v="0"/>
    <x v="2850"/>
    <x v="0"/>
  </r>
  <r>
    <n v="3214"/>
    <s v="CA-2018-132409"/>
    <x v="439"/>
    <d v="2018-06-01T00:00:00"/>
    <s v="Standard Class"/>
    <x v="260"/>
    <x v="260"/>
    <x v="1"/>
    <s v="United States"/>
    <s v="Philadelphia"/>
    <x v="9"/>
    <n v="19134"/>
    <x v="3"/>
    <s v="OFF-AR-10001919"/>
    <x v="1"/>
    <s v="Art"/>
    <s v="OIC #2 Pencils, Medium Soft"/>
    <x v="2593"/>
    <n v="1"/>
    <n v="0.2"/>
    <x v="2851"/>
    <x v="0"/>
  </r>
  <r>
    <n v="3215"/>
    <s v="CA-2018-132409"/>
    <x v="439"/>
    <d v="2018-06-01T00:00:00"/>
    <s v="Standard Class"/>
    <x v="260"/>
    <x v="260"/>
    <x v="1"/>
    <s v="United States"/>
    <s v="Philadelphia"/>
    <x v="9"/>
    <n v="19134"/>
    <x v="3"/>
    <s v="OFF-AP-10002082"/>
    <x v="1"/>
    <s v="Appliances"/>
    <s v="Holmes HEPA Air Purifier"/>
    <x v="1510"/>
    <n v="2"/>
    <n v="0.2"/>
    <x v="1592"/>
    <x v="0"/>
  </r>
  <r>
    <n v="3216"/>
    <s v="CA-2019-150189"/>
    <x v="141"/>
    <d v="2019-07-10T00:00:00"/>
    <s v="First Class"/>
    <x v="364"/>
    <x v="364"/>
    <x v="0"/>
    <s v="United States"/>
    <s v="San Mateo"/>
    <x v="1"/>
    <n v="94403"/>
    <x v="1"/>
    <s v="OFF-LA-10002762"/>
    <x v="1"/>
    <s v="Labels"/>
    <s v="Avery 485"/>
    <x v="50"/>
    <n v="6"/>
    <n v="0"/>
    <x v="50"/>
    <x v="0"/>
  </r>
  <r>
    <n v="3217"/>
    <s v="CA-2016-114433"/>
    <x v="8"/>
    <d v="2016-05-17T00:00:00"/>
    <s v="Standard Class"/>
    <x v="268"/>
    <x v="268"/>
    <x v="0"/>
    <s v="United States"/>
    <s v="Oakland"/>
    <x v="1"/>
    <n v="94601"/>
    <x v="1"/>
    <s v="TEC-AC-10002800"/>
    <x v="2"/>
    <s v="Accessories"/>
    <s v="Plantronics Audio 478 Stereo USB Headset"/>
    <x v="145"/>
    <n v="3"/>
    <n v="0"/>
    <x v="2852"/>
    <x v="0"/>
  </r>
  <r>
    <n v="3218"/>
    <s v="CA-2019-104640"/>
    <x v="468"/>
    <d v="2019-11-16T00:00:00"/>
    <s v="Standard Class"/>
    <x v="395"/>
    <x v="395"/>
    <x v="1"/>
    <s v="United States"/>
    <s v="New York City"/>
    <x v="15"/>
    <n v="10024"/>
    <x v="3"/>
    <s v="OFF-BI-10003925"/>
    <x v="1"/>
    <s v="Binders"/>
    <s v="Fellowes PB300 Plastic Comb Binding Machine"/>
    <x v="2594"/>
    <n v="3"/>
    <n v="0.2"/>
    <x v="2853"/>
    <x v="0"/>
  </r>
  <r>
    <n v="3219"/>
    <s v="CA-2019-104640"/>
    <x v="468"/>
    <d v="2019-11-16T00:00:00"/>
    <s v="Standard Class"/>
    <x v="395"/>
    <x v="395"/>
    <x v="1"/>
    <s v="United States"/>
    <s v="New York City"/>
    <x v="15"/>
    <n v="10024"/>
    <x v="3"/>
    <s v="TEC-PH-10002200"/>
    <x v="2"/>
    <s v="Phones"/>
    <s v="Aastra 6757i CT Wireless VoIP phone"/>
    <x v="2595"/>
    <n v="2"/>
    <n v="0"/>
    <x v="2854"/>
    <x v="0"/>
  </r>
  <r>
    <n v="3220"/>
    <s v="US-2017-137008"/>
    <x v="653"/>
    <d v="2017-10-08T00:00:00"/>
    <s v="Standard Class"/>
    <x v="687"/>
    <x v="687"/>
    <x v="1"/>
    <s v="United States"/>
    <s v="Lakewood"/>
    <x v="30"/>
    <n v="8701"/>
    <x v="3"/>
    <s v="OFF-PA-10001295"/>
    <x v="1"/>
    <s v="Paper"/>
    <s v="Computer Printout Paper with Letter-Trim Perforations"/>
    <x v="453"/>
    <n v="5"/>
    <n v="0"/>
    <x v="464"/>
    <x v="1"/>
  </r>
  <r>
    <n v="3221"/>
    <s v="US-2017-137008"/>
    <x v="653"/>
    <d v="2017-10-08T00:00:00"/>
    <s v="Standard Class"/>
    <x v="687"/>
    <x v="687"/>
    <x v="1"/>
    <s v="United States"/>
    <s v="Lakewood"/>
    <x v="30"/>
    <n v="8701"/>
    <x v="3"/>
    <s v="OFF-EN-10002500"/>
    <x v="1"/>
    <s v="Envelopes"/>
    <s v="Globe Weis Peel &amp; Seel First Class Envelopes"/>
    <x v="2596"/>
    <n v="4"/>
    <n v="0"/>
    <x v="2855"/>
    <x v="1"/>
  </r>
  <r>
    <n v="3222"/>
    <s v="US-2017-137008"/>
    <x v="653"/>
    <d v="2017-10-08T00:00:00"/>
    <s v="Standard Class"/>
    <x v="687"/>
    <x v="687"/>
    <x v="1"/>
    <s v="United States"/>
    <s v="Lakewood"/>
    <x v="30"/>
    <n v="8701"/>
    <x v="3"/>
    <s v="TEC-AC-10000892"/>
    <x v="2"/>
    <s v="Accessories"/>
    <s v="NETGEAR N750 Dual Band Wi-Fi Gigabit Router"/>
    <x v="2597"/>
    <n v="1"/>
    <n v="0"/>
    <x v="2856"/>
    <x v="1"/>
  </r>
  <r>
    <n v="3223"/>
    <s v="CA-2016-108189"/>
    <x v="852"/>
    <d v="2016-10-05T00:00:00"/>
    <s v="First Class"/>
    <x v="20"/>
    <x v="20"/>
    <x v="1"/>
    <s v="United States"/>
    <s v="Tempe"/>
    <x v="16"/>
    <n v="85281"/>
    <x v="1"/>
    <s v="OFF-PA-10001838"/>
    <x v="1"/>
    <s v="Paper"/>
    <s v="Adams Telephone Message Book W/Dividers/Space For Phone Numbers, 5 1/4&quot;X8 1/2&quot;, 300/Messages"/>
    <x v="2598"/>
    <n v="2"/>
    <n v="0.2"/>
    <x v="2857"/>
    <x v="0"/>
  </r>
  <r>
    <n v="3224"/>
    <s v="CA-2016-108189"/>
    <x v="852"/>
    <d v="2016-10-05T00:00:00"/>
    <s v="First Class"/>
    <x v="20"/>
    <x v="20"/>
    <x v="1"/>
    <s v="United States"/>
    <s v="Tempe"/>
    <x v="16"/>
    <n v="85281"/>
    <x v="1"/>
    <s v="OFF-FA-10000735"/>
    <x v="1"/>
    <s v="Fasteners"/>
    <s v="Staples"/>
    <x v="1091"/>
    <n v="2"/>
    <n v="0.2"/>
    <x v="2858"/>
    <x v="0"/>
  </r>
  <r>
    <n v="3225"/>
    <s v="CA-2016-108189"/>
    <x v="852"/>
    <d v="2016-10-05T00:00:00"/>
    <s v="First Class"/>
    <x v="20"/>
    <x v="20"/>
    <x v="1"/>
    <s v="United States"/>
    <s v="Tempe"/>
    <x v="16"/>
    <n v="85281"/>
    <x v="1"/>
    <s v="TEC-PH-10001760"/>
    <x v="2"/>
    <s v="Phones"/>
    <s v="Bose SoundLink Bluetooth Speaker"/>
    <x v="2599"/>
    <n v="2"/>
    <n v="0.2"/>
    <x v="2859"/>
    <x v="0"/>
  </r>
  <r>
    <n v="3226"/>
    <s v="CA-2016-108189"/>
    <x v="852"/>
    <d v="2016-10-05T00:00:00"/>
    <s v="First Class"/>
    <x v="20"/>
    <x v="20"/>
    <x v="1"/>
    <s v="United States"/>
    <s v="Tempe"/>
    <x v="16"/>
    <n v="85281"/>
    <x v="1"/>
    <s v="OFF-EN-10004846"/>
    <x v="1"/>
    <s v="Envelopes"/>
    <s v="Letter or Legal Size Expandable Poly String Tie Envelopes"/>
    <x v="2600"/>
    <n v="6"/>
    <n v="0.2"/>
    <x v="2860"/>
    <x v="0"/>
  </r>
  <r>
    <n v="3227"/>
    <s v="CA-2016-108189"/>
    <x v="852"/>
    <d v="2016-10-05T00:00:00"/>
    <s v="First Class"/>
    <x v="20"/>
    <x v="20"/>
    <x v="1"/>
    <s v="United States"/>
    <s v="Tempe"/>
    <x v="16"/>
    <n v="85281"/>
    <x v="1"/>
    <s v="OFF-SU-10003567"/>
    <x v="1"/>
    <s v="Supplies"/>
    <s v="Stiletto Hand Letter Openers"/>
    <x v="2601"/>
    <n v="2"/>
    <n v="0.2"/>
    <x v="2861"/>
    <x v="0"/>
  </r>
  <r>
    <n v="3228"/>
    <s v="CA-2016-108189"/>
    <x v="852"/>
    <d v="2016-10-05T00:00:00"/>
    <s v="First Class"/>
    <x v="20"/>
    <x v="20"/>
    <x v="1"/>
    <s v="United States"/>
    <s v="Tempe"/>
    <x v="16"/>
    <n v="85281"/>
    <x v="1"/>
    <s v="TEC-PH-10001557"/>
    <x v="2"/>
    <s v="Phones"/>
    <s v="Pyle PMP37LED"/>
    <x v="84"/>
    <n v="3"/>
    <n v="0.2"/>
    <x v="2862"/>
    <x v="0"/>
  </r>
  <r>
    <n v="3229"/>
    <s v="CA-2016-108189"/>
    <x v="852"/>
    <d v="2016-10-05T00:00:00"/>
    <s v="First Class"/>
    <x v="20"/>
    <x v="20"/>
    <x v="1"/>
    <s v="United States"/>
    <s v="Tempe"/>
    <x v="16"/>
    <n v="85281"/>
    <x v="1"/>
    <s v="TEC-AC-10003038"/>
    <x v="2"/>
    <s v="Accessories"/>
    <s v="Kingston Digital DataTraveler 16GB USB 2.0"/>
    <x v="181"/>
    <n v="1"/>
    <n v="0.2"/>
    <x v="2863"/>
    <x v="0"/>
  </r>
  <r>
    <n v="3230"/>
    <s v="CA-2016-154641"/>
    <x v="430"/>
    <d v="2016-08-16T00:00:00"/>
    <s v="Standard Class"/>
    <x v="107"/>
    <x v="107"/>
    <x v="0"/>
    <s v="United States"/>
    <s v="New York City"/>
    <x v="15"/>
    <n v="10035"/>
    <x v="3"/>
    <s v="OFF-ST-10004459"/>
    <x v="1"/>
    <s v="Storage"/>
    <s v="Tennsco Single-Tier Lockers"/>
    <x v="2602"/>
    <n v="1"/>
    <n v="0"/>
    <x v="2864"/>
    <x v="0"/>
  </r>
  <r>
    <n v="3231"/>
    <s v="CA-2019-131625"/>
    <x v="853"/>
    <d v="2019-09-05T00:00:00"/>
    <s v="Second Class"/>
    <x v="202"/>
    <x v="202"/>
    <x v="0"/>
    <s v="United States"/>
    <s v="New York City"/>
    <x v="15"/>
    <n v="10009"/>
    <x v="3"/>
    <s v="FUR-FU-10004960"/>
    <x v="0"/>
    <s v="Furnishings"/>
    <s v="Seth Thomas 12&quot; Clock w/ Goldtone Case"/>
    <x v="9"/>
    <n v="5"/>
    <n v="0"/>
    <x v="2865"/>
    <x v="0"/>
  </r>
  <r>
    <n v="3232"/>
    <s v="US-2019-156356"/>
    <x v="513"/>
    <d v="2019-04-22T00:00:00"/>
    <s v="Standard Class"/>
    <x v="444"/>
    <x v="444"/>
    <x v="0"/>
    <s v="United States"/>
    <s v="Houston"/>
    <x v="5"/>
    <n v="77095"/>
    <x v="2"/>
    <s v="OFF-BI-10000632"/>
    <x v="1"/>
    <s v="Binders"/>
    <s v="Satellite Sectional Post Binders"/>
    <x v="2578"/>
    <n v="3"/>
    <n v="0.8"/>
    <x v="2827"/>
    <x v="0"/>
  </r>
  <r>
    <n v="3233"/>
    <s v="US-2019-156356"/>
    <x v="513"/>
    <d v="2019-04-22T00:00:00"/>
    <s v="Standard Class"/>
    <x v="444"/>
    <x v="444"/>
    <x v="0"/>
    <s v="United States"/>
    <s v="Houston"/>
    <x v="5"/>
    <n v="77095"/>
    <x v="2"/>
    <s v="OFF-BI-10001107"/>
    <x v="1"/>
    <s v="Binders"/>
    <s v="GBC White Gloss Covers, Plain Front"/>
    <x v="2603"/>
    <n v="1"/>
    <n v="0.8"/>
    <x v="2866"/>
    <x v="0"/>
  </r>
  <r>
    <n v="3234"/>
    <s v="US-2019-156356"/>
    <x v="513"/>
    <d v="2019-04-22T00:00:00"/>
    <s v="Standard Class"/>
    <x v="444"/>
    <x v="444"/>
    <x v="0"/>
    <s v="United States"/>
    <s v="Houston"/>
    <x v="5"/>
    <n v="77095"/>
    <x v="2"/>
    <s v="OFF-ST-10002301"/>
    <x v="1"/>
    <s v="Storage"/>
    <s v="Tennsco Commercial Shelving"/>
    <x v="2604"/>
    <n v="2"/>
    <n v="0.2"/>
    <x v="2867"/>
    <x v="0"/>
  </r>
  <r>
    <n v="3235"/>
    <s v="CA-2018-138933"/>
    <x v="423"/>
    <d v="2018-04-27T00:00:00"/>
    <s v="First Class"/>
    <x v="691"/>
    <x v="691"/>
    <x v="0"/>
    <s v="United States"/>
    <s v="Riverside"/>
    <x v="1"/>
    <n v="92503"/>
    <x v="1"/>
    <s v="OFF-BI-10003355"/>
    <x v="1"/>
    <s v="Binders"/>
    <s v="Cardinal Holdit Business Card Pockets"/>
    <x v="2217"/>
    <n v="1"/>
    <n v="0.2"/>
    <x v="2868"/>
    <x v="0"/>
  </r>
  <r>
    <n v="3236"/>
    <s v="CA-2018-140746"/>
    <x v="804"/>
    <d v="2018-01-15T00:00:00"/>
    <s v="Same Day"/>
    <x v="116"/>
    <x v="116"/>
    <x v="0"/>
    <s v="United States"/>
    <s v="Fairfield"/>
    <x v="29"/>
    <n v="6824"/>
    <x v="3"/>
    <s v="FUR-TA-10002903"/>
    <x v="0"/>
    <s v="Tables"/>
    <s v="Bevis Round Bullnose 29&quot; High Table Top"/>
    <x v="2605"/>
    <n v="1"/>
    <n v="0.3"/>
    <x v="2869"/>
    <x v="0"/>
  </r>
  <r>
    <n v="3237"/>
    <s v="CA-2018-146836"/>
    <x v="440"/>
    <d v="2018-05-02T00:00:00"/>
    <s v="Same Day"/>
    <x v="693"/>
    <x v="693"/>
    <x v="0"/>
    <s v="United States"/>
    <s v="New York City"/>
    <x v="15"/>
    <n v="10024"/>
    <x v="3"/>
    <s v="OFF-ST-10001580"/>
    <x v="1"/>
    <s v="Storage"/>
    <s v="Super Decoflex Portable Personal File"/>
    <x v="2606"/>
    <n v="3"/>
    <n v="0"/>
    <x v="2870"/>
    <x v="0"/>
  </r>
  <r>
    <n v="3238"/>
    <s v="CA-2018-146836"/>
    <x v="440"/>
    <d v="2018-05-02T00:00:00"/>
    <s v="Same Day"/>
    <x v="693"/>
    <x v="693"/>
    <x v="0"/>
    <s v="United States"/>
    <s v="New York City"/>
    <x v="15"/>
    <n v="10024"/>
    <x v="3"/>
    <s v="OFF-BI-10000315"/>
    <x v="1"/>
    <s v="Binders"/>
    <s v="Poly Designer Cover &amp; Back"/>
    <x v="2607"/>
    <n v="3"/>
    <n v="0.2"/>
    <x v="2871"/>
    <x v="0"/>
  </r>
  <r>
    <n v="3239"/>
    <s v="US-2018-127971"/>
    <x v="73"/>
    <d v="2018-11-27T00:00:00"/>
    <s v="Standard Class"/>
    <x v="694"/>
    <x v="694"/>
    <x v="1"/>
    <s v="United States"/>
    <s v="Houston"/>
    <x v="5"/>
    <n v="77095"/>
    <x v="2"/>
    <s v="FUR-CH-10003774"/>
    <x v="0"/>
    <s v="Chairs"/>
    <s v="Global Wood Trimmed Manager's Task Chair, Khaki"/>
    <x v="2608"/>
    <n v="5"/>
    <n v="0.3"/>
    <x v="2872"/>
    <x v="0"/>
  </r>
  <r>
    <n v="3240"/>
    <s v="US-2018-127971"/>
    <x v="73"/>
    <d v="2018-11-27T00:00:00"/>
    <s v="Standard Class"/>
    <x v="694"/>
    <x v="694"/>
    <x v="1"/>
    <s v="United States"/>
    <s v="Houston"/>
    <x v="5"/>
    <n v="77095"/>
    <x v="2"/>
    <s v="TEC-PH-10003095"/>
    <x v="2"/>
    <s v="Phones"/>
    <s v="Samsung HM1900 Bluetooth Headset"/>
    <x v="2609"/>
    <n v="7"/>
    <n v="0.2"/>
    <x v="2873"/>
    <x v="0"/>
  </r>
  <r>
    <n v="3241"/>
    <s v="US-2018-127971"/>
    <x v="73"/>
    <d v="2018-11-27T00:00:00"/>
    <s v="Standard Class"/>
    <x v="694"/>
    <x v="694"/>
    <x v="1"/>
    <s v="United States"/>
    <s v="Houston"/>
    <x v="5"/>
    <n v="77095"/>
    <x v="2"/>
    <s v="FUR-FU-10000023"/>
    <x v="0"/>
    <s v="Furnishings"/>
    <s v="Eldon Wave Desk Accessories"/>
    <x v="2610"/>
    <n v="3"/>
    <n v="0.6"/>
    <x v="2874"/>
    <x v="0"/>
  </r>
  <r>
    <n v="3242"/>
    <s v="US-2018-140809"/>
    <x v="854"/>
    <d v="2018-02-03T00:00:00"/>
    <s v="First Class"/>
    <x v="316"/>
    <x v="316"/>
    <x v="1"/>
    <s v="United States"/>
    <s v="Arlington"/>
    <x v="17"/>
    <n v="22204"/>
    <x v="0"/>
    <s v="OFF-ST-10002214"/>
    <x v="1"/>
    <s v="Storage"/>
    <s v="X-Rack File for Hanging Folders"/>
    <x v="2015"/>
    <n v="5"/>
    <n v="0"/>
    <x v="2170"/>
    <x v="0"/>
  </r>
  <r>
    <n v="3243"/>
    <s v="CA-2019-114524"/>
    <x v="185"/>
    <d v="2019-04-05T00:00:00"/>
    <s v="Second Class"/>
    <x v="283"/>
    <x v="283"/>
    <x v="0"/>
    <s v="United States"/>
    <s v="Chicago"/>
    <x v="10"/>
    <n v="60623"/>
    <x v="2"/>
    <s v="OFF-BI-10002799"/>
    <x v="1"/>
    <s v="Binders"/>
    <s v="SlimView Poly Binder, 3/8&quot;"/>
    <x v="2611"/>
    <n v="13"/>
    <n v="0.8"/>
    <x v="2875"/>
    <x v="0"/>
  </r>
  <r>
    <n v="3244"/>
    <s v="CA-2019-113355"/>
    <x v="96"/>
    <d v="2019-12-05T00:00:00"/>
    <s v="Standard Class"/>
    <x v="695"/>
    <x v="695"/>
    <x v="0"/>
    <s v="United States"/>
    <s v="Grand Prairie"/>
    <x v="5"/>
    <n v="75051"/>
    <x v="2"/>
    <s v="TEC-PH-10004912"/>
    <x v="2"/>
    <s v="Phones"/>
    <s v="Cisco SPA112 2 Port Phone Adapter"/>
    <x v="2612"/>
    <n v="5"/>
    <n v="0.2"/>
    <x v="2876"/>
    <x v="0"/>
  </r>
  <r>
    <n v="3245"/>
    <s v="CA-2019-113355"/>
    <x v="96"/>
    <d v="2019-12-05T00:00:00"/>
    <s v="Standard Class"/>
    <x v="695"/>
    <x v="695"/>
    <x v="0"/>
    <s v="United States"/>
    <s v="Grand Prairie"/>
    <x v="5"/>
    <n v="75051"/>
    <x v="2"/>
    <s v="FUR-CH-10002602"/>
    <x v="0"/>
    <s v="Chairs"/>
    <s v="DMI Arturo Collection Mission-style Design Wood Chair"/>
    <x v="2613"/>
    <n v="3"/>
    <n v="0.3"/>
    <x v="2877"/>
    <x v="0"/>
  </r>
  <r>
    <n v="3246"/>
    <s v="US-2019-140907"/>
    <x v="389"/>
    <d v="2019-12-12T00:00:00"/>
    <s v="Second Class"/>
    <x v="130"/>
    <x v="130"/>
    <x v="1"/>
    <s v="United States"/>
    <s v="Seattle"/>
    <x v="4"/>
    <n v="98103"/>
    <x v="1"/>
    <s v="TEC-AC-10004510"/>
    <x v="2"/>
    <s v="Accessories"/>
    <s v="Logitech Desktop MK120 Mouse and keyboard Combo"/>
    <x v="1231"/>
    <n v="3"/>
    <n v="0"/>
    <x v="1277"/>
    <x v="0"/>
  </r>
  <r>
    <n v="3247"/>
    <s v="US-2019-140907"/>
    <x v="389"/>
    <d v="2019-12-12T00:00:00"/>
    <s v="Second Class"/>
    <x v="130"/>
    <x v="130"/>
    <x v="1"/>
    <s v="United States"/>
    <s v="Seattle"/>
    <x v="4"/>
    <n v="98103"/>
    <x v="1"/>
    <s v="OFF-ST-10000060"/>
    <x v="1"/>
    <s v="Storage"/>
    <s v="Fellowes Bankers Box Staxonsteel Drawer File/Stacking System"/>
    <x v="1783"/>
    <n v="5"/>
    <n v="0"/>
    <x v="1902"/>
    <x v="0"/>
  </r>
  <r>
    <n v="3248"/>
    <s v="US-2019-140907"/>
    <x v="389"/>
    <d v="2019-12-12T00:00:00"/>
    <s v="Second Class"/>
    <x v="130"/>
    <x v="130"/>
    <x v="1"/>
    <s v="United States"/>
    <s v="Seattle"/>
    <x v="4"/>
    <n v="98103"/>
    <x v="1"/>
    <s v="OFF-AR-10000799"/>
    <x v="1"/>
    <s v="Art"/>
    <s v="Col-Erase Pencils with Erasers"/>
    <x v="2614"/>
    <n v="3"/>
    <n v="0"/>
    <x v="2878"/>
    <x v="0"/>
  </r>
  <r>
    <n v="3249"/>
    <s v="CA-2018-159730"/>
    <x v="42"/>
    <d v="2018-09-21T00:00:00"/>
    <s v="Standard Class"/>
    <x v="319"/>
    <x v="319"/>
    <x v="2"/>
    <s v="United States"/>
    <s v="Seattle"/>
    <x v="4"/>
    <n v="98103"/>
    <x v="1"/>
    <s v="FUR-CH-10004875"/>
    <x v="0"/>
    <s v="Chairs"/>
    <s v="Harbour Creations 67200 Series Stacking Chairs"/>
    <x v="2417"/>
    <n v="2"/>
    <n v="0.2"/>
    <x v="2635"/>
    <x v="0"/>
  </r>
  <r>
    <n v="3250"/>
    <s v="CA-2018-159730"/>
    <x v="42"/>
    <d v="2018-09-21T00:00:00"/>
    <s v="Standard Class"/>
    <x v="319"/>
    <x v="319"/>
    <x v="2"/>
    <s v="United States"/>
    <s v="Seattle"/>
    <x v="4"/>
    <n v="98103"/>
    <x v="1"/>
    <s v="TEC-PH-10002085"/>
    <x v="2"/>
    <s v="Phones"/>
    <s v="Clarity 53712"/>
    <x v="554"/>
    <n v="2"/>
    <n v="0.2"/>
    <x v="2879"/>
    <x v="0"/>
  </r>
  <r>
    <n v="3251"/>
    <s v="CA-2018-157868"/>
    <x v="443"/>
    <d v="2018-12-29T00:00:00"/>
    <s v="Standard Class"/>
    <x v="565"/>
    <x v="565"/>
    <x v="1"/>
    <s v="United States"/>
    <s v="Grand Rapids"/>
    <x v="12"/>
    <n v="49505"/>
    <x v="2"/>
    <s v="OFF-FA-10000992"/>
    <x v="1"/>
    <s v="Fasteners"/>
    <s v="Acco Clips to Go Binder Clips, 24 Clips in Two Sizes"/>
    <x v="2615"/>
    <n v="7"/>
    <n v="0"/>
    <x v="2880"/>
    <x v="0"/>
  </r>
  <r>
    <n v="3252"/>
    <s v="CA-2019-119389"/>
    <x v="827"/>
    <d v="2019-04-19T00:00:00"/>
    <s v="First Class"/>
    <x v="696"/>
    <x v="696"/>
    <x v="0"/>
    <s v="United States"/>
    <s v="Philadelphia"/>
    <x v="9"/>
    <n v="19120"/>
    <x v="3"/>
    <s v="FUR-FU-10001473"/>
    <x v="0"/>
    <s v="Furnishings"/>
    <s v="Eldon Executive Woodline II Desk Accessories, Mahogany"/>
    <x v="2616"/>
    <n v="3"/>
    <n v="0.2"/>
    <x v="2881"/>
    <x v="0"/>
  </r>
  <r>
    <n v="3253"/>
    <s v="CA-2019-110373"/>
    <x v="855"/>
    <d v="2019-10-30T00:00:00"/>
    <s v="Second Class"/>
    <x v="15"/>
    <x v="15"/>
    <x v="2"/>
    <s v="United States"/>
    <s v="Chicago"/>
    <x v="10"/>
    <n v="60610"/>
    <x v="2"/>
    <s v="OFF-AR-10003045"/>
    <x v="1"/>
    <s v="Art"/>
    <s v="Prang Colored Pencils"/>
    <x v="2617"/>
    <n v="3"/>
    <n v="0.2"/>
    <x v="2882"/>
    <x v="0"/>
  </r>
  <r>
    <n v="3254"/>
    <s v="CA-2019-110373"/>
    <x v="855"/>
    <d v="2019-10-30T00:00:00"/>
    <s v="Second Class"/>
    <x v="15"/>
    <x v="15"/>
    <x v="2"/>
    <s v="United States"/>
    <s v="Chicago"/>
    <x v="10"/>
    <n v="60610"/>
    <x v="2"/>
    <s v="TEC-PH-10001536"/>
    <x v="2"/>
    <s v="Phones"/>
    <s v="Spigen Samsung Galaxy S5 Case Wallet"/>
    <x v="2618"/>
    <n v="2"/>
    <n v="0.2"/>
    <x v="2883"/>
    <x v="0"/>
  </r>
  <r>
    <n v="3255"/>
    <s v="CA-2018-155474"/>
    <x v="630"/>
    <d v="2018-07-14T00:00:00"/>
    <s v="Standard Class"/>
    <x v="417"/>
    <x v="417"/>
    <x v="0"/>
    <s v="United States"/>
    <s v="Seattle"/>
    <x v="4"/>
    <n v="98105"/>
    <x v="1"/>
    <s v="TEC-PH-10001580"/>
    <x v="2"/>
    <s v="Phones"/>
    <s v="Logitech Mobile Speakerphone P710e - speaker phone"/>
    <x v="2619"/>
    <n v="1"/>
    <n v="0.2"/>
    <x v="2884"/>
    <x v="0"/>
  </r>
  <r>
    <n v="3256"/>
    <s v="CA-2018-155474"/>
    <x v="630"/>
    <d v="2018-07-14T00:00:00"/>
    <s v="Standard Class"/>
    <x v="417"/>
    <x v="417"/>
    <x v="0"/>
    <s v="United States"/>
    <s v="Seattle"/>
    <x v="4"/>
    <n v="98105"/>
    <x v="1"/>
    <s v="OFF-BI-10004209"/>
    <x v="1"/>
    <s v="Binders"/>
    <s v="Fellowes Twister Kit, Gray/Clear, 3/pkg"/>
    <x v="1768"/>
    <n v="3"/>
    <n v="0.2"/>
    <x v="1882"/>
    <x v="0"/>
  </r>
  <r>
    <n v="3257"/>
    <s v="CA-2017-155453"/>
    <x v="101"/>
    <d v="2017-08-14T00:00:00"/>
    <s v="Standard Class"/>
    <x v="19"/>
    <x v="19"/>
    <x v="1"/>
    <s v="United States"/>
    <s v="Jacksonville"/>
    <x v="2"/>
    <n v="32216"/>
    <x v="0"/>
    <s v="OFF-LA-10001613"/>
    <x v="1"/>
    <s v="Labels"/>
    <s v="Avery File Folder Labels"/>
    <x v="877"/>
    <n v="2"/>
    <n v="0.2"/>
    <x v="910"/>
    <x v="0"/>
  </r>
  <r>
    <n v="3258"/>
    <s v="US-2018-161844"/>
    <x v="10"/>
    <d v="2018-12-14T00:00:00"/>
    <s v="Second Class"/>
    <x v="460"/>
    <x v="460"/>
    <x v="1"/>
    <s v="United States"/>
    <s v="Franklin"/>
    <x v="18"/>
    <n v="37064"/>
    <x v="0"/>
    <s v="FUR-TA-10001676"/>
    <x v="0"/>
    <s v="Tables"/>
    <s v="Hon 61000 Series Interactive Training Tables"/>
    <x v="2620"/>
    <n v="3"/>
    <n v="0.4"/>
    <x v="2885"/>
    <x v="0"/>
  </r>
  <r>
    <n v="3259"/>
    <s v="US-2018-161844"/>
    <x v="10"/>
    <d v="2018-12-14T00:00:00"/>
    <s v="Second Class"/>
    <x v="460"/>
    <x v="460"/>
    <x v="1"/>
    <s v="United States"/>
    <s v="Franklin"/>
    <x v="18"/>
    <n v="37064"/>
    <x v="0"/>
    <s v="OFF-BI-10003712"/>
    <x v="1"/>
    <s v="Binders"/>
    <s v="Acco Pressboard Covers with Storage Hooks, 14 7/8&quot; x 11&quot;, Light Blue"/>
    <x v="194"/>
    <n v="2"/>
    <n v="0.7"/>
    <x v="2886"/>
    <x v="0"/>
  </r>
  <r>
    <n v="3260"/>
    <s v="US-2018-162103"/>
    <x v="373"/>
    <d v="2018-11-17T00:00:00"/>
    <s v="Standard Class"/>
    <x v="697"/>
    <x v="697"/>
    <x v="2"/>
    <s v="United States"/>
    <s v="Highland Park"/>
    <x v="10"/>
    <n v="60035"/>
    <x v="2"/>
    <s v="OFF-BI-10000285"/>
    <x v="1"/>
    <s v="Binders"/>
    <s v="XtraLife ClearVue Slant-D Ring Binders by Cardinal"/>
    <x v="2621"/>
    <n v="2"/>
    <n v="0.8"/>
    <x v="2887"/>
    <x v="0"/>
  </r>
  <r>
    <n v="3261"/>
    <s v="CA-2016-151554"/>
    <x v="687"/>
    <d v="2016-11-15T00:00:00"/>
    <s v="First Class"/>
    <x v="698"/>
    <x v="698"/>
    <x v="1"/>
    <s v="United States"/>
    <s v="Pasadena"/>
    <x v="5"/>
    <n v="77506"/>
    <x v="2"/>
    <s v="OFF-PA-10004609"/>
    <x v="1"/>
    <s v="Paper"/>
    <s v="Xerox 221"/>
    <x v="561"/>
    <n v="4"/>
    <n v="0.2"/>
    <x v="570"/>
    <x v="0"/>
  </r>
  <r>
    <n v="3262"/>
    <s v="CA-2016-140662"/>
    <x v="664"/>
    <d v="2016-11-19T00:00:00"/>
    <s v="First Class"/>
    <x v="131"/>
    <x v="131"/>
    <x v="1"/>
    <s v="United States"/>
    <s v="San Francisco"/>
    <x v="1"/>
    <n v="94109"/>
    <x v="1"/>
    <s v="TEC-AC-10001314"/>
    <x v="2"/>
    <s v="Accessories"/>
    <s v="Case Logic 2.4GHz Wireless Keyboard"/>
    <x v="2622"/>
    <n v="2"/>
    <n v="0"/>
    <x v="2888"/>
    <x v="0"/>
  </r>
  <r>
    <n v="3263"/>
    <s v="CA-2016-140662"/>
    <x v="664"/>
    <d v="2016-11-19T00:00:00"/>
    <s v="First Class"/>
    <x v="131"/>
    <x v="131"/>
    <x v="1"/>
    <s v="United States"/>
    <s v="San Francisco"/>
    <x v="1"/>
    <n v="94109"/>
    <x v="1"/>
    <s v="OFF-PA-10003395"/>
    <x v="1"/>
    <s v="Paper"/>
    <s v="Xerox 1941"/>
    <x v="2623"/>
    <n v="7"/>
    <n v="0"/>
    <x v="2889"/>
    <x v="0"/>
  </r>
  <r>
    <n v="3264"/>
    <s v="CA-2016-140662"/>
    <x v="664"/>
    <d v="2016-11-19T00:00:00"/>
    <s v="First Class"/>
    <x v="131"/>
    <x v="131"/>
    <x v="1"/>
    <s v="United States"/>
    <s v="San Francisco"/>
    <x v="1"/>
    <n v="94109"/>
    <x v="1"/>
    <s v="OFF-AP-10001242"/>
    <x v="1"/>
    <s v="Appliances"/>
    <s v="APC 7 Outlet Network SurgeArrest Surge Protector"/>
    <x v="2624"/>
    <n v="3"/>
    <n v="0"/>
    <x v="2890"/>
    <x v="0"/>
  </r>
  <r>
    <n v="3265"/>
    <s v="CA-2018-122518"/>
    <x v="758"/>
    <d v="2018-03-08T00:00:00"/>
    <s v="Second Class"/>
    <x v="575"/>
    <x v="575"/>
    <x v="1"/>
    <s v="United States"/>
    <s v="Miami"/>
    <x v="2"/>
    <n v="33180"/>
    <x v="0"/>
    <s v="OFF-LA-10001641"/>
    <x v="1"/>
    <s v="Labels"/>
    <s v="Avery 518"/>
    <x v="1973"/>
    <n v="4"/>
    <n v="0.2"/>
    <x v="2891"/>
    <x v="0"/>
  </r>
  <r>
    <n v="3266"/>
    <s v="US-2016-126571"/>
    <x v="856"/>
    <d v="2016-10-15T00:00:00"/>
    <s v="Standard Class"/>
    <x v="535"/>
    <x v="535"/>
    <x v="0"/>
    <s v="United States"/>
    <s v="Philadelphia"/>
    <x v="9"/>
    <n v="19120"/>
    <x v="3"/>
    <s v="OFF-ST-10003816"/>
    <x v="1"/>
    <s v="Storage"/>
    <s v="Fellowes High-Stak Drawer Files"/>
    <x v="2625"/>
    <n v="2"/>
    <n v="0.2"/>
    <x v="2892"/>
    <x v="0"/>
  </r>
  <r>
    <n v="3267"/>
    <s v="US-2016-126571"/>
    <x v="856"/>
    <d v="2016-10-15T00:00:00"/>
    <s v="Standard Class"/>
    <x v="535"/>
    <x v="535"/>
    <x v="0"/>
    <s v="United States"/>
    <s v="Philadelphia"/>
    <x v="9"/>
    <n v="19120"/>
    <x v="3"/>
    <s v="OFF-EN-10002230"/>
    <x v="1"/>
    <s v="Envelopes"/>
    <s v="Airmail Envelopes"/>
    <x v="2626"/>
    <n v="3"/>
    <n v="0.2"/>
    <x v="2893"/>
    <x v="0"/>
  </r>
  <r>
    <n v="3268"/>
    <s v="CA-2016-143840"/>
    <x v="857"/>
    <d v="2016-05-29T00:00:00"/>
    <s v="Standard Class"/>
    <x v="699"/>
    <x v="699"/>
    <x v="0"/>
    <s v="United States"/>
    <s v="Decatur"/>
    <x v="19"/>
    <n v="35601"/>
    <x v="0"/>
    <s v="TEC-PH-10002660"/>
    <x v="2"/>
    <s v="Phones"/>
    <s v="Nortel Networks T7316 E Nt8 B27"/>
    <x v="2627"/>
    <n v="2"/>
    <n v="0"/>
    <x v="2894"/>
    <x v="1"/>
  </r>
  <r>
    <n v="3269"/>
    <s v="CA-2016-143840"/>
    <x v="857"/>
    <d v="2016-05-29T00:00:00"/>
    <s v="Standard Class"/>
    <x v="699"/>
    <x v="699"/>
    <x v="0"/>
    <s v="United States"/>
    <s v="Decatur"/>
    <x v="19"/>
    <n v="35601"/>
    <x v="0"/>
    <s v="TEC-PH-10003171"/>
    <x v="2"/>
    <s v="Phones"/>
    <s v="Plantronics Encore H101 Dual Earpieces Headset"/>
    <x v="2628"/>
    <n v="1"/>
    <n v="0"/>
    <x v="2895"/>
    <x v="1"/>
  </r>
  <r>
    <n v="3270"/>
    <s v="CA-2016-115980"/>
    <x v="858"/>
    <d v="2016-07-19T00:00:00"/>
    <s v="Standard Class"/>
    <x v="100"/>
    <x v="100"/>
    <x v="1"/>
    <s v="United States"/>
    <s v="Sioux Falls"/>
    <x v="44"/>
    <n v="57103"/>
    <x v="2"/>
    <s v="TEC-AC-10003709"/>
    <x v="2"/>
    <s v="Accessories"/>
    <s v="Maxell 4.7GB DVD-R 5/Pack"/>
    <x v="2629"/>
    <n v="3"/>
    <n v="0"/>
    <x v="2896"/>
    <x v="0"/>
  </r>
  <r>
    <n v="3271"/>
    <s v="CA-2016-115980"/>
    <x v="858"/>
    <d v="2016-07-19T00:00:00"/>
    <s v="Standard Class"/>
    <x v="100"/>
    <x v="100"/>
    <x v="1"/>
    <s v="United States"/>
    <s v="Sioux Falls"/>
    <x v="44"/>
    <n v="57103"/>
    <x v="2"/>
    <s v="OFF-FA-10000304"/>
    <x v="1"/>
    <s v="Fasteners"/>
    <s v="Advantus Push Pins"/>
    <x v="2630"/>
    <n v="3"/>
    <n v="0"/>
    <x v="2897"/>
    <x v="0"/>
  </r>
  <r>
    <n v="3272"/>
    <s v="CA-2017-155145"/>
    <x v="17"/>
    <d v="2017-12-29T00:00:00"/>
    <s v="Second Class"/>
    <x v="634"/>
    <x v="634"/>
    <x v="1"/>
    <s v="United States"/>
    <s v="Visalia"/>
    <x v="1"/>
    <n v="93277"/>
    <x v="1"/>
    <s v="TEC-AC-10003709"/>
    <x v="2"/>
    <s v="Accessories"/>
    <s v="Maxell 4.7GB DVD-R 5/Pack"/>
    <x v="1063"/>
    <n v="8"/>
    <n v="0"/>
    <x v="2898"/>
    <x v="0"/>
  </r>
  <r>
    <n v="3273"/>
    <s v="CA-2017-146038"/>
    <x v="97"/>
    <d v="2017-02-16T00:00:00"/>
    <s v="Standard Class"/>
    <x v="695"/>
    <x v="695"/>
    <x v="0"/>
    <s v="United States"/>
    <s v="Los Angeles"/>
    <x v="1"/>
    <n v="90049"/>
    <x v="1"/>
    <s v="FUR-CH-10002774"/>
    <x v="0"/>
    <s v="Chairs"/>
    <s v="Global Deluxe Stacking Chair, Gray"/>
    <x v="2631"/>
    <n v="5"/>
    <n v="0.2"/>
    <x v="2899"/>
    <x v="0"/>
  </r>
  <r>
    <n v="3274"/>
    <s v="CA-2019-133865"/>
    <x v="540"/>
    <d v="2019-05-12T00:00:00"/>
    <s v="Standard Class"/>
    <x v="390"/>
    <x v="390"/>
    <x v="2"/>
    <s v="United States"/>
    <s v="Los Angeles"/>
    <x v="1"/>
    <n v="90032"/>
    <x v="1"/>
    <s v="TEC-CO-10001046"/>
    <x v="2"/>
    <s v="Copiers"/>
    <s v="Canon Imageclass D680 Copier / Fax"/>
    <x v="2632"/>
    <n v="6"/>
    <n v="0.2"/>
    <x v="2900"/>
    <x v="0"/>
  </r>
  <r>
    <n v="3275"/>
    <s v="CA-2019-116358"/>
    <x v="808"/>
    <d v="2019-11-06T00:00:00"/>
    <s v="Standard Class"/>
    <x v="366"/>
    <x v="366"/>
    <x v="1"/>
    <s v="United States"/>
    <s v="Overland Park"/>
    <x v="41"/>
    <n v="66212"/>
    <x v="2"/>
    <s v="OFF-FA-10003495"/>
    <x v="1"/>
    <s v="Fasteners"/>
    <s v="Staples"/>
    <x v="2614"/>
    <n v="3"/>
    <n v="0"/>
    <x v="2901"/>
    <x v="0"/>
  </r>
  <r>
    <n v="3276"/>
    <s v="CA-2019-116358"/>
    <x v="808"/>
    <d v="2019-11-06T00:00:00"/>
    <s v="Standard Class"/>
    <x v="366"/>
    <x v="366"/>
    <x v="1"/>
    <s v="United States"/>
    <s v="Overland Park"/>
    <x v="41"/>
    <n v="66212"/>
    <x v="2"/>
    <s v="OFF-AR-10004685"/>
    <x v="1"/>
    <s v="Art"/>
    <s v="Binney &amp; Smith Crayola Metallic Colored Pencils, 8-Color Set"/>
    <x v="2633"/>
    <n v="6"/>
    <n v="0"/>
    <x v="2902"/>
    <x v="0"/>
  </r>
  <r>
    <n v="3277"/>
    <s v="CA-2016-102988"/>
    <x v="267"/>
    <d v="2016-04-09T00:00:00"/>
    <s v="Second Class"/>
    <x v="620"/>
    <x v="620"/>
    <x v="1"/>
    <s v="United States"/>
    <s v="Alexandria"/>
    <x v="17"/>
    <n v="22304"/>
    <x v="0"/>
    <s v="OFF-AR-10004757"/>
    <x v="1"/>
    <s v="Art"/>
    <s v="Crayola Colored Pencils"/>
    <x v="1011"/>
    <n v="7"/>
    <n v="0"/>
    <x v="2903"/>
    <x v="0"/>
  </r>
  <r>
    <n v="3278"/>
    <s v="CA-2016-102988"/>
    <x v="267"/>
    <d v="2016-04-09T00:00:00"/>
    <s v="Second Class"/>
    <x v="620"/>
    <x v="620"/>
    <x v="1"/>
    <s v="United States"/>
    <s v="Alexandria"/>
    <x v="17"/>
    <n v="22304"/>
    <x v="0"/>
    <s v="TEC-PH-10001615"/>
    <x v="2"/>
    <s v="Phones"/>
    <s v="AT&amp;T CL82213"/>
    <x v="2634"/>
    <n v="1"/>
    <n v="0"/>
    <x v="2904"/>
    <x v="0"/>
  </r>
  <r>
    <n v="3279"/>
    <s v="CA-2016-102988"/>
    <x v="267"/>
    <d v="2016-04-09T00:00:00"/>
    <s v="Second Class"/>
    <x v="620"/>
    <x v="620"/>
    <x v="1"/>
    <s v="United States"/>
    <s v="Alexandria"/>
    <x v="17"/>
    <n v="22304"/>
    <x v="0"/>
    <s v="OFF-PA-10003349"/>
    <x v="1"/>
    <s v="Paper"/>
    <s v="Xerox 1957"/>
    <x v="91"/>
    <n v="2"/>
    <n v="0"/>
    <x v="2056"/>
    <x v="0"/>
  </r>
  <r>
    <n v="3280"/>
    <s v="CA-2016-102988"/>
    <x v="267"/>
    <d v="2016-04-09T00:00:00"/>
    <s v="Second Class"/>
    <x v="620"/>
    <x v="620"/>
    <x v="1"/>
    <s v="United States"/>
    <s v="Alexandria"/>
    <x v="17"/>
    <n v="22304"/>
    <x v="0"/>
    <s v="OFF-AR-10000127"/>
    <x v="1"/>
    <s v="Art"/>
    <s v="Newell 321"/>
    <x v="1011"/>
    <n v="7"/>
    <n v="0"/>
    <x v="1050"/>
    <x v="0"/>
  </r>
  <r>
    <n v="3281"/>
    <s v="CA-2016-102988"/>
    <x v="267"/>
    <d v="2016-04-09T00:00:00"/>
    <s v="Second Class"/>
    <x v="620"/>
    <x v="620"/>
    <x v="1"/>
    <s v="United States"/>
    <s v="Alexandria"/>
    <x v="17"/>
    <n v="22304"/>
    <x v="0"/>
    <s v="OFF-SU-10002881"/>
    <x v="1"/>
    <s v="Supplies"/>
    <s v="Martin Yale Chadless Opener Electric Letter Opener"/>
    <x v="2635"/>
    <n v="5"/>
    <n v="0"/>
    <x v="2905"/>
    <x v="0"/>
  </r>
  <r>
    <n v="3282"/>
    <s v="US-2016-117170"/>
    <x v="328"/>
    <d v="2016-09-24T00:00:00"/>
    <s v="Standard Class"/>
    <x v="446"/>
    <x v="446"/>
    <x v="0"/>
    <s v="United States"/>
    <s v="Raleigh"/>
    <x v="3"/>
    <n v="27604"/>
    <x v="0"/>
    <s v="TEC-AC-10001109"/>
    <x v="2"/>
    <s v="Accessories"/>
    <s v="Logitech Trackman Marble Mouse"/>
    <x v="736"/>
    <n v="2"/>
    <n v="0.2"/>
    <x v="2906"/>
    <x v="0"/>
  </r>
  <r>
    <n v="3283"/>
    <s v="US-2016-117170"/>
    <x v="328"/>
    <d v="2016-09-24T00:00:00"/>
    <s v="Standard Class"/>
    <x v="446"/>
    <x v="446"/>
    <x v="0"/>
    <s v="United States"/>
    <s v="Raleigh"/>
    <x v="3"/>
    <n v="27604"/>
    <x v="0"/>
    <s v="OFF-PA-10000682"/>
    <x v="1"/>
    <s v="Paper"/>
    <s v="Xerox 1924"/>
    <x v="701"/>
    <n v="1"/>
    <n v="0.2"/>
    <x v="715"/>
    <x v="0"/>
  </r>
  <r>
    <n v="3284"/>
    <s v="CA-2016-159478"/>
    <x v="587"/>
    <d v="2016-10-06T00:00:00"/>
    <s v="Standard Class"/>
    <x v="186"/>
    <x v="186"/>
    <x v="1"/>
    <s v="United States"/>
    <s v="New York City"/>
    <x v="15"/>
    <n v="10035"/>
    <x v="3"/>
    <s v="FUR-FU-10000221"/>
    <x v="0"/>
    <s v="Furnishings"/>
    <s v="Master Caster Door Stop, Brown"/>
    <x v="597"/>
    <n v="3"/>
    <n v="0"/>
    <x v="2907"/>
    <x v="0"/>
  </r>
  <r>
    <n v="3285"/>
    <s v="CA-2016-103702"/>
    <x v="171"/>
    <d v="2016-09-17T00:00:00"/>
    <s v="Standard Class"/>
    <x v="314"/>
    <x v="314"/>
    <x v="0"/>
    <s v="United States"/>
    <s v="Fairfield"/>
    <x v="24"/>
    <n v="45014"/>
    <x v="3"/>
    <s v="OFF-BI-10002429"/>
    <x v="1"/>
    <s v="Binders"/>
    <s v="Premier Elliptical Ring Binder, Black"/>
    <x v="2636"/>
    <n v="7"/>
    <n v="0.7"/>
    <x v="2908"/>
    <x v="0"/>
  </r>
  <r>
    <n v="3286"/>
    <s v="CA-2019-150525"/>
    <x v="297"/>
    <d v="2019-02-25T00:00:00"/>
    <s v="Standard Class"/>
    <x v="655"/>
    <x v="655"/>
    <x v="2"/>
    <s v="United States"/>
    <s v="Muskogee"/>
    <x v="26"/>
    <n v="74403"/>
    <x v="2"/>
    <s v="OFF-AR-10002375"/>
    <x v="1"/>
    <s v="Art"/>
    <s v="Newell 351"/>
    <x v="2637"/>
    <n v="2"/>
    <n v="0"/>
    <x v="2909"/>
    <x v="0"/>
  </r>
  <r>
    <n v="3287"/>
    <s v="CA-2019-150525"/>
    <x v="297"/>
    <d v="2019-02-25T00:00:00"/>
    <s v="Standard Class"/>
    <x v="655"/>
    <x v="655"/>
    <x v="2"/>
    <s v="United States"/>
    <s v="Muskogee"/>
    <x v="26"/>
    <n v="74403"/>
    <x v="2"/>
    <s v="OFF-AP-10000595"/>
    <x v="1"/>
    <s v="Appliances"/>
    <s v="Disposable Triple-Filter Dust Bags"/>
    <x v="2638"/>
    <n v="3"/>
    <n v="0"/>
    <x v="2910"/>
    <x v="0"/>
  </r>
  <r>
    <n v="3288"/>
    <s v="CA-2017-157770"/>
    <x v="350"/>
    <d v="2017-12-15T00:00:00"/>
    <s v="First Class"/>
    <x v="361"/>
    <x v="361"/>
    <x v="0"/>
    <s v="United States"/>
    <s v="Temecula"/>
    <x v="1"/>
    <n v="92592"/>
    <x v="1"/>
    <s v="TEC-PH-10001530"/>
    <x v="2"/>
    <s v="Phones"/>
    <s v="Plantronics Voyager Pro Legend"/>
    <x v="2639"/>
    <n v="3"/>
    <n v="0.2"/>
    <x v="2911"/>
    <x v="1"/>
  </r>
  <r>
    <n v="3289"/>
    <s v="CA-2017-157770"/>
    <x v="350"/>
    <d v="2017-12-15T00:00:00"/>
    <s v="First Class"/>
    <x v="361"/>
    <x v="361"/>
    <x v="0"/>
    <s v="United States"/>
    <s v="Temecula"/>
    <x v="1"/>
    <n v="92592"/>
    <x v="1"/>
    <s v="OFF-BI-10000050"/>
    <x v="1"/>
    <s v="Binders"/>
    <s v="Angle-D Binders with Locking Rings, Label Holders"/>
    <x v="2640"/>
    <n v="5"/>
    <n v="0.2"/>
    <x v="2912"/>
    <x v="1"/>
  </r>
  <r>
    <n v="3290"/>
    <s v="CA-2017-157770"/>
    <x v="350"/>
    <d v="2017-12-15T00:00:00"/>
    <s v="First Class"/>
    <x v="361"/>
    <x v="361"/>
    <x v="0"/>
    <s v="United States"/>
    <s v="Temecula"/>
    <x v="1"/>
    <n v="92592"/>
    <x v="1"/>
    <s v="TEC-AC-10001552"/>
    <x v="2"/>
    <s v="Accessories"/>
    <s v="Logitech K350 2.4Ghz Wireless Keyboard"/>
    <x v="2641"/>
    <n v="5"/>
    <n v="0"/>
    <x v="2913"/>
    <x v="1"/>
  </r>
  <r>
    <n v="3291"/>
    <s v="CA-2017-157770"/>
    <x v="350"/>
    <d v="2017-12-15T00:00:00"/>
    <s v="First Class"/>
    <x v="361"/>
    <x v="361"/>
    <x v="0"/>
    <s v="United States"/>
    <s v="Temecula"/>
    <x v="1"/>
    <n v="92592"/>
    <x v="1"/>
    <s v="TEC-AC-10003399"/>
    <x v="2"/>
    <s v="Accessories"/>
    <s v="Memorex Mini Travel Drive 64 GB USB 2.0 Flash Drive"/>
    <x v="2642"/>
    <n v="1"/>
    <n v="0"/>
    <x v="2914"/>
    <x v="1"/>
  </r>
  <r>
    <n v="3292"/>
    <s v="CA-2018-167290"/>
    <x v="859"/>
    <d v="2018-11-04T00:00:00"/>
    <s v="Standard Class"/>
    <x v="639"/>
    <x v="639"/>
    <x v="0"/>
    <s v="United States"/>
    <s v="Sterling Heights"/>
    <x v="12"/>
    <n v="48310"/>
    <x v="2"/>
    <s v="OFF-AR-10004078"/>
    <x v="1"/>
    <s v="Art"/>
    <s v="Newell 312"/>
    <x v="2643"/>
    <n v="2"/>
    <n v="0"/>
    <x v="2915"/>
    <x v="0"/>
  </r>
  <r>
    <n v="3293"/>
    <s v="CA-2016-106264"/>
    <x v="58"/>
    <d v="2016-12-30T00:00:00"/>
    <s v="Standard Class"/>
    <x v="242"/>
    <x v="242"/>
    <x v="0"/>
    <s v="United States"/>
    <s v="San Diego"/>
    <x v="1"/>
    <n v="92024"/>
    <x v="1"/>
    <s v="OFF-SU-10002189"/>
    <x v="1"/>
    <s v="Supplies"/>
    <s v="Acme Rosewood Handle Letter Opener"/>
    <x v="2644"/>
    <n v="3"/>
    <n v="0"/>
    <x v="2916"/>
    <x v="0"/>
  </r>
  <r>
    <n v="3294"/>
    <s v="CA-2016-106264"/>
    <x v="58"/>
    <d v="2016-12-30T00:00:00"/>
    <s v="Standard Class"/>
    <x v="242"/>
    <x v="242"/>
    <x v="0"/>
    <s v="United States"/>
    <s v="San Diego"/>
    <x v="1"/>
    <n v="92024"/>
    <x v="1"/>
    <s v="FUR-FU-10001852"/>
    <x v="0"/>
    <s v="Furnishings"/>
    <s v="Eldon Regeneration Recycled Desk Accessories, Smoke"/>
    <x v="2645"/>
    <n v="2"/>
    <n v="0"/>
    <x v="2917"/>
    <x v="0"/>
  </r>
  <r>
    <n v="3295"/>
    <s v="CA-2016-138023"/>
    <x v="860"/>
    <d v="2016-08-18T00:00:00"/>
    <s v="First Class"/>
    <x v="168"/>
    <x v="168"/>
    <x v="0"/>
    <s v="United States"/>
    <s v="Dallas"/>
    <x v="5"/>
    <n v="75081"/>
    <x v="2"/>
    <s v="OFF-BI-10003638"/>
    <x v="1"/>
    <s v="Binders"/>
    <s v="GBC Durable Plastic Covers"/>
    <x v="2646"/>
    <n v="8"/>
    <n v="0.8"/>
    <x v="2918"/>
    <x v="0"/>
  </r>
  <r>
    <n v="3296"/>
    <s v="CA-2019-113418"/>
    <x v="172"/>
    <d v="2019-10-03T00:00:00"/>
    <s v="First Class"/>
    <x v="475"/>
    <x v="475"/>
    <x v="2"/>
    <s v="United States"/>
    <s v="New York City"/>
    <x v="15"/>
    <n v="10035"/>
    <x v="3"/>
    <s v="TEC-MA-10002428"/>
    <x v="2"/>
    <s v="Machines"/>
    <s v="Fellowes Powershred HS-440 4-Sheet High Security Shredder"/>
    <x v="2647"/>
    <n v="11"/>
    <n v="0"/>
    <x v="2919"/>
    <x v="0"/>
  </r>
  <r>
    <n v="3297"/>
    <s v="US-2017-110569"/>
    <x v="293"/>
    <d v="2017-05-30T00:00:00"/>
    <s v="Standard Class"/>
    <x v="12"/>
    <x v="12"/>
    <x v="0"/>
    <s v="United States"/>
    <s v="Phoenix"/>
    <x v="16"/>
    <n v="85023"/>
    <x v="1"/>
    <s v="OFF-BI-10001036"/>
    <x v="1"/>
    <s v="Binders"/>
    <s v="Cardinal EasyOpen D-Ring Binders"/>
    <x v="2648"/>
    <n v="7"/>
    <n v="0.7"/>
    <x v="2920"/>
    <x v="1"/>
  </r>
  <r>
    <n v="3298"/>
    <s v="US-2017-110569"/>
    <x v="293"/>
    <d v="2017-05-30T00:00:00"/>
    <s v="Standard Class"/>
    <x v="12"/>
    <x v="12"/>
    <x v="0"/>
    <s v="United States"/>
    <s v="Phoenix"/>
    <x v="16"/>
    <n v="85023"/>
    <x v="1"/>
    <s v="OFF-AP-10004708"/>
    <x v="1"/>
    <s v="Appliances"/>
    <s v="Fellowes Superior 10 Outlet Split Surge Protector"/>
    <x v="1632"/>
    <n v="4"/>
    <n v="0.2"/>
    <x v="1729"/>
    <x v="1"/>
  </r>
  <r>
    <n v="3299"/>
    <s v="CA-2019-136308"/>
    <x v="673"/>
    <d v="2019-11-16T00:00:00"/>
    <s v="Same Day"/>
    <x v="360"/>
    <x v="360"/>
    <x v="1"/>
    <s v="United States"/>
    <s v="San Francisco"/>
    <x v="1"/>
    <n v="94122"/>
    <x v="1"/>
    <s v="TEC-MA-10000488"/>
    <x v="2"/>
    <s v="Machines"/>
    <s v="Bady BDG101FRU Card Printer"/>
    <x v="2252"/>
    <n v="3"/>
    <n v="0.2"/>
    <x v="2432"/>
    <x v="1"/>
  </r>
  <r>
    <n v="3300"/>
    <s v="US-2016-159926"/>
    <x v="728"/>
    <d v="2016-11-22T00:00:00"/>
    <s v="Standard Class"/>
    <x v="229"/>
    <x v="229"/>
    <x v="0"/>
    <s v="United States"/>
    <s v="Philadelphia"/>
    <x v="9"/>
    <n v="19140"/>
    <x v="3"/>
    <s v="OFF-BI-10003656"/>
    <x v="1"/>
    <s v="Binders"/>
    <s v="Fellowes PB200 Plastic Comb Binding Machine"/>
    <x v="2649"/>
    <n v="1"/>
    <n v="0.7"/>
    <x v="2921"/>
    <x v="0"/>
  </r>
  <r>
    <n v="3301"/>
    <s v="US-2016-159926"/>
    <x v="728"/>
    <d v="2016-11-22T00:00:00"/>
    <s v="Standard Class"/>
    <x v="229"/>
    <x v="229"/>
    <x v="0"/>
    <s v="United States"/>
    <s v="Philadelphia"/>
    <x v="9"/>
    <n v="19140"/>
    <x v="3"/>
    <s v="OFF-ST-10003656"/>
    <x v="1"/>
    <s v="Storage"/>
    <s v="Safco Industrial Wire Shelving"/>
    <x v="2650"/>
    <n v="1"/>
    <n v="0.2"/>
    <x v="2922"/>
    <x v="0"/>
  </r>
  <r>
    <n v="3302"/>
    <s v="US-2016-159926"/>
    <x v="728"/>
    <d v="2016-11-22T00:00:00"/>
    <s v="Standard Class"/>
    <x v="229"/>
    <x v="229"/>
    <x v="0"/>
    <s v="United States"/>
    <s v="Philadelphia"/>
    <x v="9"/>
    <n v="19140"/>
    <x v="3"/>
    <s v="TEC-PH-10001128"/>
    <x v="2"/>
    <s v="Phones"/>
    <s v="Motorola Droid Maxx"/>
    <x v="2651"/>
    <n v="6"/>
    <n v="0.4"/>
    <x v="2923"/>
    <x v="0"/>
  </r>
  <r>
    <n v="3303"/>
    <s v="US-2016-159926"/>
    <x v="728"/>
    <d v="2016-11-22T00:00:00"/>
    <s v="Standard Class"/>
    <x v="229"/>
    <x v="229"/>
    <x v="0"/>
    <s v="United States"/>
    <s v="Philadelphia"/>
    <x v="9"/>
    <n v="19140"/>
    <x v="3"/>
    <s v="FUR-FU-10001473"/>
    <x v="0"/>
    <s v="Furnishings"/>
    <s v="Eldon Executive Woodline II Desk Accessories, Mahogany"/>
    <x v="2616"/>
    <n v="3"/>
    <n v="0.2"/>
    <x v="2881"/>
    <x v="0"/>
  </r>
  <r>
    <n v="3304"/>
    <s v="US-2016-159926"/>
    <x v="728"/>
    <d v="2016-11-22T00:00:00"/>
    <s v="Standard Class"/>
    <x v="229"/>
    <x v="229"/>
    <x v="0"/>
    <s v="United States"/>
    <s v="Philadelphia"/>
    <x v="9"/>
    <n v="19140"/>
    <x v="3"/>
    <s v="OFF-BI-10004656"/>
    <x v="1"/>
    <s v="Binders"/>
    <s v="Peel &amp; Stick Add-On Corner Pockets"/>
    <x v="2652"/>
    <n v="3"/>
    <n v="0.7"/>
    <x v="2924"/>
    <x v="0"/>
  </r>
  <r>
    <n v="3305"/>
    <s v="CA-2016-104738"/>
    <x v="125"/>
    <d v="2017-01-01T00:00:00"/>
    <s v="Second Class"/>
    <x v="407"/>
    <x v="407"/>
    <x v="1"/>
    <s v="United States"/>
    <s v="Laredo"/>
    <x v="5"/>
    <n v="78041"/>
    <x v="2"/>
    <s v="OFF-EN-10004955"/>
    <x v="1"/>
    <s v="Envelopes"/>
    <s v="Fashion Color Clasp Envelopes"/>
    <x v="2653"/>
    <n v="3"/>
    <n v="0.2"/>
    <x v="2925"/>
    <x v="0"/>
  </r>
  <r>
    <n v="3306"/>
    <s v="CA-2016-104738"/>
    <x v="125"/>
    <d v="2017-01-01T00:00:00"/>
    <s v="Second Class"/>
    <x v="407"/>
    <x v="407"/>
    <x v="1"/>
    <s v="United States"/>
    <s v="Laredo"/>
    <x v="5"/>
    <n v="78041"/>
    <x v="2"/>
    <s v="TEC-PH-10002468"/>
    <x v="2"/>
    <s v="Phones"/>
    <s v="Plantronics CS 50-USB - headset - Convertible, Monaural"/>
    <x v="2075"/>
    <n v="2"/>
    <n v="0.2"/>
    <x v="2926"/>
    <x v="0"/>
  </r>
  <r>
    <n v="3307"/>
    <s v="CA-2016-104738"/>
    <x v="125"/>
    <d v="2017-01-01T00:00:00"/>
    <s v="Second Class"/>
    <x v="407"/>
    <x v="407"/>
    <x v="1"/>
    <s v="United States"/>
    <s v="Laredo"/>
    <x v="5"/>
    <n v="78041"/>
    <x v="2"/>
    <s v="TEC-PH-10000576"/>
    <x v="2"/>
    <s v="Phones"/>
    <s v="AT&amp;T 1080 Corded phone"/>
    <x v="2654"/>
    <n v="3"/>
    <n v="0.2"/>
    <x v="2927"/>
    <x v="0"/>
  </r>
  <r>
    <n v="3308"/>
    <s v="CA-2016-104738"/>
    <x v="125"/>
    <d v="2017-01-01T00:00:00"/>
    <s v="Second Class"/>
    <x v="407"/>
    <x v="407"/>
    <x v="1"/>
    <s v="United States"/>
    <s v="Laredo"/>
    <x v="5"/>
    <n v="78041"/>
    <x v="2"/>
    <s v="OFF-BI-10002160"/>
    <x v="1"/>
    <s v="Binders"/>
    <s v="Acco Hanging Data Binders"/>
    <x v="2655"/>
    <n v="3"/>
    <n v="0.8"/>
    <x v="2928"/>
    <x v="0"/>
  </r>
  <r>
    <n v="3309"/>
    <s v="CA-2016-104738"/>
    <x v="125"/>
    <d v="2017-01-01T00:00:00"/>
    <s v="Second Class"/>
    <x v="407"/>
    <x v="407"/>
    <x v="1"/>
    <s v="United States"/>
    <s v="Laredo"/>
    <x v="5"/>
    <n v="78041"/>
    <x v="2"/>
    <s v="TEC-AC-10003628"/>
    <x v="2"/>
    <s v="Accessories"/>
    <s v="Logitech 910-002974 M325 Wireless Mouse for Web Scrolling"/>
    <x v="736"/>
    <n v="2"/>
    <n v="0.2"/>
    <x v="2929"/>
    <x v="0"/>
  </r>
  <r>
    <n v="3310"/>
    <s v="CA-2017-144386"/>
    <x v="599"/>
    <d v="2017-11-11T00:00:00"/>
    <s v="Standard Class"/>
    <x v="265"/>
    <x v="265"/>
    <x v="1"/>
    <s v="United States"/>
    <s v="New York City"/>
    <x v="15"/>
    <n v="10009"/>
    <x v="3"/>
    <s v="OFF-BI-10001116"/>
    <x v="1"/>
    <s v="Binders"/>
    <s v="Wilson Jones 1&quot; Hanging DublLock Ring Binders"/>
    <x v="869"/>
    <n v="6"/>
    <n v="0.2"/>
    <x v="2930"/>
    <x v="0"/>
  </r>
  <r>
    <n v="3311"/>
    <s v="CA-2018-111416"/>
    <x v="42"/>
    <d v="2018-09-22T00:00:00"/>
    <s v="Standard Class"/>
    <x v="560"/>
    <x v="560"/>
    <x v="0"/>
    <s v="United States"/>
    <s v="New York City"/>
    <x v="15"/>
    <n v="10035"/>
    <x v="3"/>
    <s v="OFF-BI-10002026"/>
    <x v="1"/>
    <s v="Binders"/>
    <s v="Avery Arch Ring Binders"/>
    <x v="2656"/>
    <n v="5"/>
    <n v="0.2"/>
    <x v="2931"/>
    <x v="0"/>
  </r>
  <r>
    <n v="3312"/>
    <s v="CA-2018-162747"/>
    <x v="231"/>
    <d v="2018-03-25T00:00:00"/>
    <s v="Second Class"/>
    <x v="692"/>
    <x v="692"/>
    <x v="1"/>
    <s v="United States"/>
    <s v="Gulfport"/>
    <x v="35"/>
    <n v="39503"/>
    <x v="0"/>
    <s v="FUR-FU-10003691"/>
    <x v="0"/>
    <s v="Furnishings"/>
    <s v="Eldon Image Series Desk Accessories, Ebony"/>
    <x v="2657"/>
    <n v="7"/>
    <n v="0"/>
    <x v="2932"/>
    <x v="0"/>
  </r>
  <r>
    <n v="3313"/>
    <s v="US-2016-133130"/>
    <x v="127"/>
    <d v="2016-10-01T00:00:00"/>
    <s v="Standard Class"/>
    <x v="513"/>
    <x v="513"/>
    <x v="0"/>
    <s v="United States"/>
    <s v="San Diego"/>
    <x v="1"/>
    <n v="92037"/>
    <x v="1"/>
    <s v="FUR-CH-10002602"/>
    <x v="0"/>
    <s v="Chairs"/>
    <s v="DMI Arturo Collection Mission-style Design Wood Chair"/>
    <x v="891"/>
    <n v="5"/>
    <n v="0.2"/>
    <x v="2933"/>
    <x v="0"/>
  </r>
  <r>
    <n v="3314"/>
    <s v="US-2016-133130"/>
    <x v="127"/>
    <d v="2016-10-01T00:00:00"/>
    <s v="Standard Class"/>
    <x v="513"/>
    <x v="513"/>
    <x v="0"/>
    <s v="United States"/>
    <s v="San Diego"/>
    <x v="1"/>
    <n v="92037"/>
    <x v="1"/>
    <s v="OFF-PA-10000675"/>
    <x v="1"/>
    <s v="Paper"/>
    <s v="Xerox 1919"/>
    <x v="2658"/>
    <n v="2"/>
    <n v="0"/>
    <x v="2934"/>
    <x v="0"/>
  </r>
  <r>
    <n v="3315"/>
    <s v="CA-2019-169978"/>
    <x v="165"/>
    <d v="2019-12-28T00:00:00"/>
    <s v="Standard Class"/>
    <x v="643"/>
    <x v="643"/>
    <x v="0"/>
    <s v="United States"/>
    <s v="Oceanside"/>
    <x v="15"/>
    <n v="11572"/>
    <x v="3"/>
    <s v="FUR-CH-10002602"/>
    <x v="0"/>
    <s v="Chairs"/>
    <s v="DMI Arturo Collection Mission-style Design Wood Chair"/>
    <x v="2659"/>
    <n v="2"/>
    <n v="0.1"/>
    <x v="2935"/>
    <x v="0"/>
  </r>
  <r>
    <n v="3316"/>
    <s v="CA-2019-169978"/>
    <x v="165"/>
    <d v="2019-12-28T00:00:00"/>
    <s v="Standard Class"/>
    <x v="643"/>
    <x v="643"/>
    <x v="0"/>
    <s v="United States"/>
    <s v="Oceanside"/>
    <x v="15"/>
    <n v="11572"/>
    <x v="3"/>
    <s v="OFF-BI-10001900"/>
    <x v="1"/>
    <s v="Binders"/>
    <s v="DXL Angle-View Binders with Locking Rings, Black"/>
    <x v="2660"/>
    <n v="3"/>
    <n v="0.2"/>
    <x v="2936"/>
    <x v="0"/>
  </r>
  <r>
    <n v="3317"/>
    <s v="CA-2019-161739"/>
    <x v="468"/>
    <d v="2019-11-15T00:00:00"/>
    <s v="Second Class"/>
    <x v="494"/>
    <x v="494"/>
    <x v="1"/>
    <s v="United States"/>
    <s v="Round Rock"/>
    <x v="5"/>
    <n v="78664"/>
    <x v="2"/>
    <s v="FUR-FU-10001468"/>
    <x v="0"/>
    <s v="Furnishings"/>
    <s v="Tenex Antistatic Computer Chair Mats"/>
    <x v="2661"/>
    <n v="5"/>
    <n v="0.6"/>
    <x v="2937"/>
    <x v="0"/>
  </r>
  <r>
    <n v="3318"/>
    <s v="CA-2017-165057"/>
    <x v="861"/>
    <d v="2017-09-15T00:00:00"/>
    <s v="Standard Class"/>
    <x v="56"/>
    <x v="56"/>
    <x v="0"/>
    <s v="United States"/>
    <s v="Redlands"/>
    <x v="1"/>
    <n v="92374"/>
    <x v="1"/>
    <s v="OFF-AR-10004648"/>
    <x v="1"/>
    <s v="Art"/>
    <s v="Boston 19500 Mighty Mite Electric Pencil Sharpener"/>
    <x v="2662"/>
    <n v="9"/>
    <n v="0"/>
    <x v="2938"/>
    <x v="0"/>
  </r>
  <r>
    <n v="3319"/>
    <s v="CA-2017-165057"/>
    <x v="861"/>
    <d v="2017-09-15T00:00:00"/>
    <s v="Standard Class"/>
    <x v="56"/>
    <x v="56"/>
    <x v="0"/>
    <s v="United States"/>
    <s v="Redlands"/>
    <x v="1"/>
    <n v="92374"/>
    <x v="1"/>
    <s v="OFF-LA-10003190"/>
    <x v="1"/>
    <s v="Labels"/>
    <s v="Avery 474"/>
    <x v="880"/>
    <n v="3"/>
    <n v="0"/>
    <x v="913"/>
    <x v="0"/>
  </r>
  <r>
    <n v="3320"/>
    <s v="CA-2016-134551"/>
    <x v="414"/>
    <d v="2016-12-25T00:00:00"/>
    <s v="Standard Class"/>
    <x v="700"/>
    <x v="700"/>
    <x v="0"/>
    <s v="United States"/>
    <s v="Columbia"/>
    <x v="18"/>
    <n v="38401"/>
    <x v="0"/>
    <s v="OFF-AP-10004868"/>
    <x v="1"/>
    <s v="Appliances"/>
    <s v="Hoover Commercial Soft Guard Upright Vacuum And Disposable Filtration Bags"/>
    <x v="2663"/>
    <n v="7"/>
    <n v="0.2"/>
    <x v="2939"/>
    <x v="0"/>
  </r>
  <r>
    <n v="3321"/>
    <s v="CA-2016-134551"/>
    <x v="414"/>
    <d v="2016-12-25T00:00:00"/>
    <s v="Standard Class"/>
    <x v="700"/>
    <x v="700"/>
    <x v="0"/>
    <s v="United States"/>
    <s v="Columbia"/>
    <x v="18"/>
    <n v="38401"/>
    <x v="0"/>
    <s v="FUR-CH-10004287"/>
    <x v="0"/>
    <s v="Chairs"/>
    <s v="SAFCO Arco Folding Chair"/>
    <x v="1677"/>
    <n v="3"/>
    <n v="0.2"/>
    <x v="1776"/>
    <x v="0"/>
  </r>
  <r>
    <n v="3322"/>
    <s v="CA-2016-134551"/>
    <x v="414"/>
    <d v="2016-12-25T00:00:00"/>
    <s v="Standard Class"/>
    <x v="700"/>
    <x v="700"/>
    <x v="0"/>
    <s v="United States"/>
    <s v="Columbia"/>
    <x v="18"/>
    <n v="38401"/>
    <x v="0"/>
    <s v="OFF-PA-10002689"/>
    <x v="1"/>
    <s v="Paper"/>
    <s v="Weyerhaeuser First Choice Laser/Copy Paper (20Lb. and 88 Bright)"/>
    <x v="233"/>
    <n v="5"/>
    <n v="0.2"/>
    <x v="1446"/>
    <x v="0"/>
  </r>
  <r>
    <n v="3323"/>
    <s v="CA-2017-120810"/>
    <x v="862"/>
    <d v="2017-07-27T00:00:00"/>
    <s v="Standard Class"/>
    <x v="274"/>
    <x v="274"/>
    <x v="2"/>
    <s v="United States"/>
    <s v="New York City"/>
    <x v="15"/>
    <n v="10009"/>
    <x v="3"/>
    <s v="OFF-AP-10002892"/>
    <x v="1"/>
    <s v="Appliances"/>
    <s v="Belkin F5C206VTEL 6 Outlet Surge"/>
    <x v="2664"/>
    <n v="3"/>
    <n v="0"/>
    <x v="2940"/>
    <x v="0"/>
  </r>
  <r>
    <n v="3324"/>
    <s v="CA-2017-120810"/>
    <x v="862"/>
    <d v="2017-07-27T00:00:00"/>
    <s v="Standard Class"/>
    <x v="274"/>
    <x v="274"/>
    <x v="2"/>
    <s v="United States"/>
    <s v="New York City"/>
    <x v="15"/>
    <n v="10009"/>
    <x v="3"/>
    <s v="FUR-FU-10002253"/>
    <x v="0"/>
    <s v="Furnishings"/>
    <s v="Howard Miller 13&quot; Diameter Pewter Finish Round Wall Clock"/>
    <x v="2665"/>
    <n v="3"/>
    <n v="0"/>
    <x v="2941"/>
    <x v="0"/>
  </r>
  <r>
    <n v="3325"/>
    <s v="CA-2016-165309"/>
    <x v="7"/>
    <d v="2016-11-15T00:00:00"/>
    <s v="Standard Class"/>
    <x v="30"/>
    <x v="30"/>
    <x v="0"/>
    <s v="United States"/>
    <s v="Houston"/>
    <x v="5"/>
    <n v="77095"/>
    <x v="2"/>
    <s v="OFF-BI-10001359"/>
    <x v="1"/>
    <s v="Binders"/>
    <s v="GBC DocuBind TL300 Electric Binding System"/>
    <x v="2666"/>
    <n v="5"/>
    <n v="0.8"/>
    <x v="2942"/>
    <x v="0"/>
  </r>
  <r>
    <n v="3326"/>
    <s v="CA-2016-165309"/>
    <x v="7"/>
    <d v="2016-11-15T00:00:00"/>
    <s v="Standard Class"/>
    <x v="30"/>
    <x v="30"/>
    <x v="0"/>
    <s v="United States"/>
    <s v="Houston"/>
    <x v="5"/>
    <n v="77095"/>
    <x v="2"/>
    <s v="OFF-BI-10001267"/>
    <x v="1"/>
    <s v="Binders"/>
    <s v="Universal Recycled Hanging Pressboard Report Binders, Letter Size"/>
    <x v="2667"/>
    <n v="1"/>
    <n v="0.8"/>
    <x v="2943"/>
    <x v="0"/>
  </r>
  <r>
    <n v="3327"/>
    <s v="CA-2016-165309"/>
    <x v="7"/>
    <d v="2016-11-15T00:00:00"/>
    <s v="Standard Class"/>
    <x v="30"/>
    <x v="30"/>
    <x v="0"/>
    <s v="United States"/>
    <s v="Houston"/>
    <x v="5"/>
    <n v="77095"/>
    <x v="2"/>
    <s v="OFF-AR-10003582"/>
    <x v="1"/>
    <s v="Art"/>
    <s v="Boston Electric Pencil Sharpener, Model 1818, Charcoal Black"/>
    <x v="1870"/>
    <n v="3"/>
    <n v="0.2"/>
    <x v="2944"/>
    <x v="0"/>
  </r>
  <r>
    <n v="3328"/>
    <s v="CA-2016-165309"/>
    <x v="7"/>
    <d v="2016-11-15T00:00:00"/>
    <s v="Standard Class"/>
    <x v="30"/>
    <x v="30"/>
    <x v="0"/>
    <s v="United States"/>
    <s v="Houston"/>
    <x v="5"/>
    <n v="77095"/>
    <x v="2"/>
    <s v="OFF-PA-10003724"/>
    <x v="1"/>
    <s v="Paper"/>
    <s v="Wirebound Message Book, 4 per Page"/>
    <x v="2668"/>
    <n v="5"/>
    <n v="0.2"/>
    <x v="2945"/>
    <x v="0"/>
  </r>
  <r>
    <n v="3329"/>
    <s v="CA-2016-165309"/>
    <x v="7"/>
    <d v="2016-11-15T00:00:00"/>
    <s v="Standard Class"/>
    <x v="30"/>
    <x v="30"/>
    <x v="0"/>
    <s v="United States"/>
    <s v="Houston"/>
    <x v="5"/>
    <n v="77095"/>
    <x v="2"/>
    <s v="OFF-PA-10001033"/>
    <x v="1"/>
    <s v="Paper"/>
    <s v="Xerox 1893"/>
    <x v="2669"/>
    <n v="8"/>
    <n v="0.2"/>
    <x v="2946"/>
    <x v="0"/>
  </r>
  <r>
    <n v="3330"/>
    <s v="CA-2016-165309"/>
    <x v="7"/>
    <d v="2016-11-15T00:00:00"/>
    <s v="Standard Class"/>
    <x v="30"/>
    <x v="30"/>
    <x v="0"/>
    <s v="United States"/>
    <s v="Houston"/>
    <x v="5"/>
    <n v="77095"/>
    <x v="2"/>
    <s v="TEC-PH-10003505"/>
    <x v="2"/>
    <s v="Phones"/>
    <s v="Geemarc AmpliPOWER60"/>
    <x v="1490"/>
    <n v="2"/>
    <n v="0.2"/>
    <x v="1570"/>
    <x v="0"/>
  </r>
  <r>
    <n v="3331"/>
    <s v="CA-2016-165309"/>
    <x v="7"/>
    <d v="2016-11-15T00:00:00"/>
    <s v="Standard Class"/>
    <x v="30"/>
    <x v="30"/>
    <x v="0"/>
    <s v="United States"/>
    <s v="Houston"/>
    <x v="5"/>
    <n v="77095"/>
    <x v="2"/>
    <s v="TEC-PH-10004959"/>
    <x v="2"/>
    <s v="Phones"/>
    <s v="Classic Ivory Antique Telephone ZL1810"/>
    <x v="2670"/>
    <n v="3"/>
    <n v="0.2"/>
    <x v="2947"/>
    <x v="0"/>
  </r>
  <r>
    <n v="3332"/>
    <s v="CA-2019-122595"/>
    <x v="817"/>
    <d v="2019-12-20T00:00:00"/>
    <s v="Standard Class"/>
    <x v="39"/>
    <x v="39"/>
    <x v="2"/>
    <s v="United States"/>
    <s v="Chicago"/>
    <x v="10"/>
    <n v="60653"/>
    <x v="2"/>
    <s v="TEC-AC-10000474"/>
    <x v="2"/>
    <s v="Accessories"/>
    <s v="Kensington Expert Mouse Optical USB Trackball for PC or Mac"/>
    <x v="2671"/>
    <n v="3"/>
    <n v="0.2"/>
    <x v="2948"/>
    <x v="0"/>
  </r>
  <r>
    <n v="3333"/>
    <s v="CA-2019-122595"/>
    <x v="817"/>
    <d v="2019-12-20T00:00:00"/>
    <s v="Standard Class"/>
    <x v="39"/>
    <x v="39"/>
    <x v="2"/>
    <s v="United States"/>
    <s v="Chicago"/>
    <x v="10"/>
    <n v="60653"/>
    <x v="2"/>
    <s v="TEC-PH-10003095"/>
    <x v="2"/>
    <s v="Phones"/>
    <s v="Samsung HM1900 Bluetooth Headset"/>
    <x v="2672"/>
    <n v="3"/>
    <n v="0.2"/>
    <x v="2949"/>
    <x v="0"/>
  </r>
  <r>
    <n v="3334"/>
    <s v="CA-2019-122595"/>
    <x v="817"/>
    <d v="2019-12-20T00:00:00"/>
    <s v="Standard Class"/>
    <x v="39"/>
    <x v="39"/>
    <x v="2"/>
    <s v="United States"/>
    <s v="Chicago"/>
    <x v="10"/>
    <n v="60653"/>
    <x v="2"/>
    <s v="FUR-FU-10002963"/>
    <x v="0"/>
    <s v="Furnishings"/>
    <s v="Master Caster Door Stop, Gray"/>
    <x v="2673"/>
    <n v="1"/>
    <n v="0.6"/>
    <x v="2950"/>
    <x v="0"/>
  </r>
  <r>
    <n v="3335"/>
    <s v="US-2019-109253"/>
    <x v="170"/>
    <d v="2019-08-22T00:00:00"/>
    <s v="First Class"/>
    <x v="701"/>
    <x v="701"/>
    <x v="0"/>
    <s v="United States"/>
    <s v="Oakland"/>
    <x v="1"/>
    <n v="94601"/>
    <x v="1"/>
    <s v="OFF-AR-10000203"/>
    <x v="1"/>
    <s v="Art"/>
    <s v="Newell 336"/>
    <x v="860"/>
    <n v="4"/>
    <n v="0"/>
    <x v="2951"/>
    <x v="1"/>
  </r>
  <r>
    <n v="3336"/>
    <s v="US-2019-109253"/>
    <x v="170"/>
    <d v="2019-08-22T00:00:00"/>
    <s v="First Class"/>
    <x v="701"/>
    <x v="701"/>
    <x v="0"/>
    <s v="United States"/>
    <s v="Oakland"/>
    <x v="1"/>
    <n v="94601"/>
    <x v="1"/>
    <s v="TEC-PH-10004667"/>
    <x v="2"/>
    <s v="Phones"/>
    <s v="Cisco 8x8 Inc. 6753i IP Business Phone System"/>
    <x v="2674"/>
    <n v="4"/>
    <n v="0.2"/>
    <x v="2952"/>
    <x v="1"/>
  </r>
  <r>
    <n v="3337"/>
    <s v="US-2019-109253"/>
    <x v="170"/>
    <d v="2019-08-22T00:00:00"/>
    <s v="First Class"/>
    <x v="701"/>
    <x v="701"/>
    <x v="0"/>
    <s v="United States"/>
    <s v="Oakland"/>
    <x v="1"/>
    <n v="94601"/>
    <x v="1"/>
    <s v="FUR-FU-10000193"/>
    <x v="0"/>
    <s v="Furnishings"/>
    <s v="Tenex Chairmats For Use with Hard Floors"/>
    <x v="681"/>
    <n v="4"/>
    <n v="0"/>
    <x v="2953"/>
    <x v="1"/>
  </r>
  <r>
    <n v="3338"/>
    <s v="US-2019-109253"/>
    <x v="170"/>
    <d v="2019-08-22T00:00:00"/>
    <s v="First Class"/>
    <x v="701"/>
    <x v="701"/>
    <x v="0"/>
    <s v="United States"/>
    <s v="Oakland"/>
    <x v="1"/>
    <n v="94601"/>
    <x v="1"/>
    <s v="FUR-TA-10001539"/>
    <x v="0"/>
    <s v="Tables"/>
    <s v="Chromcraft Rectangular Conference Tables"/>
    <x v="2675"/>
    <n v="3"/>
    <n v="0.2"/>
    <x v="2954"/>
    <x v="1"/>
  </r>
  <r>
    <n v="3339"/>
    <s v="US-2019-109253"/>
    <x v="170"/>
    <d v="2019-08-22T00:00:00"/>
    <s v="First Class"/>
    <x v="701"/>
    <x v="701"/>
    <x v="0"/>
    <s v="United States"/>
    <s v="Oakland"/>
    <x v="1"/>
    <n v="94601"/>
    <x v="1"/>
    <s v="OFF-BI-10000962"/>
    <x v="1"/>
    <s v="Binders"/>
    <s v="Acco Flexible ACCOHIDE Square Ring Data Binder, Dark Blue, 11 1/2&quot; X 14&quot; 7/8&quot;"/>
    <x v="2676"/>
    <n v="9"/>
    <n v="0.2"/>
    <x v="2955"/>
    <x v="1"/>
  </r>
  <r>
    <n v="3340"/>
    <s v="US-2019-109253"/>
    <x v="170"/>
    <d v="2019-08-22T00:00:00"/>
    <s v="First Class"/>
    <x v="701"/>
    <x v="701"/>
    <x v="0"/>
    <s v="United States"/>
    <s v="Oakland"/>
    <x v="1"/>
    <n v="94601"/>
    <x v="1"/>
    <s v="OFF-AP-10002867"/>
    <x v="1"/>
    <s v="Appliances"/>
    <s v="Fellowes Command Center 5-outlet power strip"/>
    <x v="2677"/>
    <n v="3"/>
    <n v="0"/>
    <x v="2956"/>
    <x v="1"/>
  </r>
  <r>
    <n v="3341"/>
    <s v="US-2019-109253"/>
    <x v="170"/>
    <d v="2019-08-22T00:00:00"/>
    <s v="First Class"/>
    <x v="701"/>
    <x v="701"/>
    <x v="0"/>
    <s v="United States"/>
    <s v="Oakland"/>
    <x v="1"/>
    <n v="94601"/>
    <x v="1"/>
    <s v="OFF-LA-10001158"/>
    <x v="1"/>
    <s v="Labels"/>
    <s v="Avery Address/Shipping Labels for Typewriters, 4&quot; x 2&quot;"/>
    <x v="2678"/>
    <n v="5"/>
    <n v="0"/>
    <x v="2957"/>
    <x v="1"/>
  </r>
  <r>
    <n v="3342"/>
    <s v="CA-2018-145982"/>
    <x v="278"/>
    <d v="2018-09-01T00:00:00"/>
    <s v="Second Class"/>
    <x v="26"/>
    <x v="26"/>
    <x v="0"/>
    <s v="United States"/>
    <s v="Quincy"/>
    <x v="31"/>
    <n v="2169"/>
    <x v="3"/>
    <s v="OFF-PA-10000675"/>
    <x v="1"/>
    <s v="Paper"/>
    <s v="Xerox 1919"/>
    <x v="1247"/>
    <n v="3"/>
    <n v="0"/>
    <x v="1295"/>
    <x v="1"/>
  </r>
  <r>
    <n v="3343"/>
    <s v="CA-2018-145982"/>
    <x v="278"/>
    <d v="2018-09-01T00:00:00"/>
    <s v="Second Class"/>
    <x v="26"/>
    <x v="26"/>
    <x v="0"/>
    <s v="United States"/>
    <s v="Quincy"/>
    <x v="31"/>
    <n v="2169"/>
    <x v="3"/>
    <s v="FUR-TA-10001307"/>
    <x v="0"/>
    <s v="Tables"/>
    <s v="SAFCO PlanMaster Heigh-Adjustable Drafting Table Base, 43w x 30d x 30-37h, Black"/>
    <x v="2679"/>
    <n v="1"/>
    <n v="0.3"/>
    <x v="2958"/>
    <x v="1"/>
  </r>
  <r>
    <n v="3344"/>
    <s v="CA-2018-145982"/>
    <x v="278"/>
    <d v="2018-09-01T00:00:00"/>
    <s v="Second Class"/>
    <x v="26"/>
    <x v="26"/>
    <x v="0"/>
    <s v="United States"/>
    <s v="Quincy"/>
    <x v="31"/>
    <n v="2169"/>
    <x v="3"/>
    <s v="TEC-PH-10000011"/>
    <x v="2"/>
    <s v="Phones"/>
    <s v="PureGear Roll-On Screen Protector"/>
    <x v="1543"/>
    <n v="3"/>
    <n v="0"/>
    <x v="2959"/>
    <x v="1"/>
  </r>
  <r>
    <n v="3345"/>
    <s v="CA-2018-145982"/>
    <x v="278"/>
    <d v="2018-09-01T00:00:00"/>
    <s v="Second Class"/>
    <x v="26"/>
    <x v="26"/>
    <x v="0"/>
    <s v="United States"/>
    <s v="Quincy"/>
    <x v="31"/>
    <n v="2169"/>
    <x v="3"/>
    <s v="OFF-PA-10002666"/>
    <x v="1"/>
    <s v="Paper"/>
    <s v="Southworth 25% Cotton Linen-Finish Paper &amp; Envelopes"/>
    <x v="2680"/>
    <n v="9"/>
    <n v="0"/>
    <x v="2960"/>
    <x v="1"/>
  </r>
  <r>
    <n v="3346"/>
    <s v="CA-2018-145982"/>
    <x v="278"/>
    <d v="2018-09-01T00:00:00"/>
    <s v="Second Class"/>
    <x v="26"/>
    <x v="26"/>
    <x v="0"/>
    <s v="United States"/>
    <s v="Quincy"/>
    <x v="31"/>
    <n v="2169"/>
    <x v="3"/>
    <s v="OFF-FA-10000735"/>
    <x v="1"/>
    <s v="Fasteners"/>
    <s v="Staples"/>
    <x v="2643"/>
    <n v="4"/>
    <n v="0"/>
    <x v="2961"/>
    <x v="1"/>
  </r>
  <r>
    <n v="3347"/>
    <s v="CA-2018-145982"/>
    <x v="278"/>
    <d v="2018-09-01T00:00:00"/>
    <s v="Second Class"/>
    <x v="26"/>
    <x v="26"/>
    <x v="0"/>
    <s v="United States"/>
    <s v="Quincy"/>
    <x v="31"/>
    <n v="2169"/>
    <x v="3"/>
    <s v="OFF-BI-10000174"/>
    <x v="1"/>
    <s v="Binders"/>
    <s v="Wilson Jones Clip &amp; Carry Folder Binder Tool for Ring Binders, Clear"/>
    <x v="180"/>
    <n v="5"/>
    <n v="0"/>
    <x v="2962"/>
    <x v="1"/>
  </r>
  <r>
    <n v="3348"/>
    <s v="CA-2017-112014"/>
    <x v="863"/>
    <d v="2017-08-20T00:00:00"/>
    <s v="Standard Class"/>
    <x v="21"/>
    <x v="21"/>
    <x v="1"/>
    <s v="United States"/>
    <s v="Yucaipa"/>
    <x v="1"/>
    <n v="92399"/>
    <x v="1"/>
    <s v="OFF-AR-10003156"/>
    <x v="1"/>
    <s v="Art"/>
    <s v="50 Colored Long Pencils"/>
    <x v="2681"/>
    <n v="5"/>
    <n v="0"/>
    <x v="2963"/>
    <x v="0"/>
  </r>
  <r>
    <n v="3349"/>
    <s v="CA-2019-154732"/>
    <x v="60"/>
    <d v="2019-11-07T00:00:00"/>
    <s v="First Class"/>
    <x v="124"/>
    <x v="124"/>
    <x v="1"/>
    <s v="United States"/>
    <s v="Chicago"/>
    <x v="10"/>
    <n v="60623"/>
    <x v="2"/>
    <s v="OFF-BI-10000474"/>
    <x v="1"/>
    <s v="Binders"/>
    <s v="Avery Recycled Flexi-View Covers for Binding Systems"/>
    <x v="2682"/>
    <n v="5"/>
    <n v="0.8"/>
    <x v="2964"/>
    <x v="0"/>
  </r>
  <r>
    <n v="3350"/>
    <s v="US-2018-157308"/>
    <x v="864"/>
    <d v="2018-08-21T00:00:00"/>
    <s v="Standard Class"/>
    <x v="392"/>
    <x v="392"/>
    <x v="0"/>
    <s v="United States"/>
    <s v="Seattle"/>
    <x v="4"/>
    <n v="98105"/>
    <x v="1"/>
    <s v="OFF-BI-10003712"/>
    <x v="1"/>
    <s v="Binders"/>
    <s v="Acco Pressboard Covers with Storage Hooks, 14 7/8&quot; x 11&quot;, Light Blue"/>
    <x v="581"/>
    <n v="4"/>
    <n v="0.2"/>
    <x v="590"/>
    <x v="0"/>
  </r>
  <r>
    <n v="3351"/>
    <s v="CA-2018-147536"/>
    <x v="482"/>
    <d v="2018-12-31T00:00:00"/>
    <s v="Standard Class"/>
    <x v="239"/>
    <x v="239"/>
    <x v="0"/>
    <s v="United States"/>
    <s v="New York City"/>
    <x v="15"/>
    <n v="10024"/>
    <x v="3"/>
    <s v="TEC-AC-10003280"/>
    <x v="2"/>
    <s v="Accessories"/>
    <s v="Belkin F8E887 USB Wired Ergonomic Keyboard"/>
    <x v="1324"/>
    <n v="3"/>
    <n v="0"/>
    <x v="2965"/>
    <x v="0"/>
  </r>
  <r>
    <n v="3352"/>
    <s v="US-2016-134733"/>
    <x v="865"/>
    <d v="2016-09-28T00:00:00"/>
    <s v="Standard Class"/>
    <x v="312"/>
    <x v="312"/>
    <x v="1"/>
    <s v="United States"/>
    <s v="San Diego"/>
    <x v="1"/>
    <n v="92037"/>
    <x v="1"/>
    <s v="FUR-BO-10002916"/>
    <x v="0"/>
    <s v="Bookcases"/>
    <s v="Rush Hierlooms Collection 1&quot; Thick Stackable Bookcases"/>
    <x v="2683"/>
    <n v="3"/>
    <n v="0.15"/>
    <x v="2966"/>
    <x v="0"/>
  </r>
  <r>
    <n v="3353"/>
    <s v="US-2016-134733"/>
    <x v="865"/>
    <d v="2016-09-28T00:00:00"/>
    <s v="Standard Class"/>
    <x v="312"/>
    <x v="312"/>
    <x v="1"/>
    <s v="United States"/>
    <s v="San Diego"/>
    <x v="1"/>
    <n v="92037"/>
    <x v="1"/>
    <s v="TEC-PH-10002726"/>
    <x v="2"/>
    <s v="Phones"/>
    <s v="netTALK DUO VoIP Telephone Service"/>
    <x v="1414"/>
    <n v="2"/>
    <n v="0.2"/>
    <x v="1488"/>
    <x v="0"/>
  </r>
  <r>
    <n v="3354"/>
    <s v="US-2016-150434"/>
    <x v="866"/>
    <d v="2016-07-24T00:00:00"/>
    <s v="Standard Class"/>
    <x v="119"/>
    <x v="119"/>
    <x v="1"/>
    <s v="United States"/>
    <s v="Bristol"/>
    <x v="29"/>
    <n v="6010"/>
    <x v="3"/>
    <s v="TEC-PH-10000895"/>
    <x v="2"/>
    <s v="Phones"/>
    <s v="Polycom VVX 310 VoIP phone"/>
    <x v="2684"/>
    <n v="2"/>
    <n v="0"/>
    <x v="2967"/>
    <x v="0"/>
  </r>
  <r>
    <n v="3355"/>
    <s v="US-2016-150434"/>
    <x v="866"/>
    <d v="2016-07-24T00:00:00"/>
    <s v="Standard Class"/>
    <x v="119"/>
    <x v="119"/>
    <x v="1"/>
    <s v="United States"/>
    <s v="Bristol"/>
    <x v="29"/>
    <n v="6010"/>
    <x v="3"/>
    <s v="FUR-TA-10004152"/>
    <x v="0"/>
    <s v="Tables"/>
    <s v="Barricks 18&quot; x 48&quot; Non-Folding Utility Table with Bottom Storage Shelf"/>
    <x v="2685"/>
    <n v="1"/>
    <n v="0.3"/>
    <x v="2968"/>
    <x v="0"/>
  </r>
  <r>
    <n v="3356"/>
    <s v="US-2016-150434"/>
    <x v="866"/>
    <d v="2016-07-24T00:00:00"/>
    <s v="Standard Class"/>
    <x v="119"/>
    <x v="119"/>
    <x v="1"/>
    <s v="United States"/>
    <s v="Bristol"/>
    <x v="29"/>
    <n v="6010"/>
    <x v="3"/>
    <s v="OFF-BI-10003694"/>
    <x v="1"/>
    <s v="Binders"/>
    <s v="Avery 3 1/2&quot; Diskette Storage Pages, 10/Pack"/>
    <x v="1513"/>
    <n v="2"/>
    <n v="0"/>
    <x v="1597"/>
    <x v="0"/>
  </r>
  <r>
    <n v="3357"/>
    <s v="US-2016-150434"/>
    <x v="866"/>
    <d v="2016-07-24T00:00:00"/>
    <s v="Standard Class"/>
    <x v="119"/>
    <x v="119"/>
    <x v="1"/>
    <s v="United States"/>
    <s v="Bristol"/>
    <x v="29"/>
    <n v="6010"/>
    <x v="3"/>
    <s v="OFF-BI-10002160"/>
    <x v="1"/>
    <s v="Binders"/>
    <s v="Acco Hanging Data Binders"/>
    <x v="2686"/>
    <n v="1"/>
    <n v="0"/>
    <x v="2969"/>
    <x v="0"/>
  </r>
  <r>
    <n v="3358"/>
    <s v="CA-2019-100335"/>
    <x v="210"/>
    <d v="2019-09-13T00:00:00"/>
    <s v="Standard Class"/>
    <x v="376"/>
    <x v="376"/>
    <x v="2"/>
    <s v="United States"/>
    <s v="Chicago"/>
    <x v="10"/>
    <n v="60610"/>
    <x v="2"/>
    <s v="OFF-PA-10001685"/>
    <x v="1"/>
    <s v="Paper"/>
    <s v="Easy-staple paper"/>
    <x v="2687"/>
    <n v="9"/>
    <n v="0.2"/>
    <x v="2970"/>
    <x v="0"/>
  </r>
  <r>
    <n v="3359"/>
    <s v="CA-2018-139234"/>
    <x v="715"/>
    <d v="2018-05-10T00:00:00"/>
    <s v="Standard Class"/>
    <x v="578"/>
    <x v="578"/>
    <x v="0"/>
    <s v="United States"/>
    <s v="Chicago"/>
    <x v="10"/>
    <n v="60610"/>
    <x v="2"/>
    <s v="OFF-BI-10000773"/>
    <x v="1"/>
    <s v="Binders"/>
    <s v="Insertable Tab Post Binder Dividers"/>
    <x v="2688"/>
    <n v="2"/>
    <n v="0.8"/>
    <x v="2971"/>
    <x v="0"/>
  </r>
  <r>
    <n v="3360"/>
    <s v="CA-2018-139234"/>
    <x v="715"/>
    <d v="2018-05-10T00:00:00"/>
    <s v="Standard Class"/>
    <x v="578"/>
    <x v="578"/>
    <x v="0"/>
    <s v="United States"/>
    <s v="Chicago"/>
    <x v="10"/>
    <n v="60610"/>
    <x v="2"/>
    <s v="TEC-AC-10004510"/>
    <x v="2"/>
    <s v="Accessories"/>
    <s v="Logitech Desktop MK120 Mouse and keyboard Combo"/>
    <x v="2689"/>
    <n v="2"/>
    <n v="0.2"/>
    <x v="2972"/>
    <x v="0"/>
  </r>
  <r>
    <n v="3361"/>
    <s v="US-2017-142020"/>
    <x v="593"/>
    <d v="2017-06-08T00:00:00"/>
    <s v="Second Class"/>
    <x v="426"/>
    <x v="426"/>
    <x v="2"/>
    <s v="United States"/>
    <s v="New York City"/>
    <x v="15"/>
    <n v="10024"/>
    <x v="3"/>
    <s v="OFF-PA-10004569"/>
    <x v="1"/>
    <s v="Paper"/>
    <s v="Wirebound Message Books, Two 4 1/4&quot; x 5&quot; Forms per Page"/>
    <x v="2690"/>
    <n v="4"/>
    <n v="0"/>
    <x v="2973"/>
    <x v="0"/>
  </r>
  <r>
    <n v="3362"/>
    <s v="US-2017-142020"/>
    <x v="593"/>
    <d v="2017-06-08T00:00:00"/>
    <s v="Second Class"/>
    <x v="426"/>
    <x v="426"/>
    <x v="2"/>
    <s v="United States"/>
    <s v="New York City"/>
    <x v="15"/>
    <n v="10024"/>
    <x v="3"/>
    <s v="FUR-FU-10000672"/>
    <x v="0"/>
    <s v="Furnishings"/>
    <s v="Executive Impressions 10&quot; Spectator Wall Clock"/>
    <x v="2691"/>
    <n v="3"/>
    <n v="0"/>
    <x v="2974"/>
    <x v="0"/>
  </r>
  <r>
    <n v="3363"/>
    <s v="CA-2017-139962"/>
    <x v="350"/>
    <d v="2017-12-20T00:00:00"/>
    <s v="Standard Class"/>
    <x v="656"/>
    <x v="656"/>
    <x v="2"/>
    <s v="United States"/>
    <s v="Revere"/>
    <x v="31"/>
    <n v="2151"/>
    <x v="3"/>
    <s v="OFF-PA-10004451"/>
    <x v="1"/>
    <s v="Paper"/>
    <s v="Xerox 222"/>
    <x v="541"/>
    <n v="3"/>
    <n v="0"/>
    <x v="551"/>
    <x v="0"/>
  </r>
  <r>
    <n v="3364"/>
    <s v="CA-2017-139962"/>
    <x v="350"/>
    <d v="2017-12-20T00:00:00"/>
    <s v="Standard Class"/>
    <x v="656"/>
    <x v="656"/>
    <x v="2"/>
    <s v="United States"/>
    <s v="Revere"/>
    <x v="31"/>
    <n v="2151"/>
    <x v="3"/>
    <s v="OFF-BI-10004738"/>
    <x v="1"/>
    <s v="Binders"/>
    <s v="Flexible Leather- Look Classic Collection Ring Binder"/>
    <x v="2692"/>
    <n v="2"/>
    <n v="0"/>
    <x v="2975"/>
    <x v="0"/>
  </r>
  <r>
    <n v="3365"/>
    <s v="CA-2018-130050"/>
    <x v="87"/>
    <d v="2018-07-18T00:00:00"/>
    <s v="Second Class"/>
    <x v="466"/>
    <x v="466"/>
    <x v="1"/>
    <s v="United States"/>
    <s v="Houston"/>
    <x v="5"/>
    <n v="77036"/>
    <x v="2"/>
    <s v="FUR-FU-10001940"/>
    <x v="0"/>
    <s v="Furnishings"/>
    <s v="Staple-based wall hangings"/>
    <x v="1250"/>
    <n v="3"/>
    <n v="0.6"/>
    <x v="2976"/>
    <x v="0"/>
  </r>
  <r>
    <n v="3366"/>
    <s v="CA-2016-115161"/>
    <x v="867"/>
    <d v="2016-02-02T00:00:00"/>
    <s v="First Class"/>
    <x v="702"/>
    <x v="702"/>
    <x v="0"/>
    <s v="United States"/>
    <s v="Mission Viejo"/>
    <x v="1"/>
    <n v="92691"/>
    <x v="1"/>
    <s v="FUR-BO-10003966"/>
    <x v="0"/>
    <s v="Bookcases"/>
    <s v="Sauder Facets Collection Library, Sky Alder Finish"/>
    <x v="1413"/>
    <n v="2"/>
    <n v="0.15"/>
    <x v="2977"/>
    <x v="0"/>
  </r>
  <r>
    <n v="3367"/>
    <s v="CA-2016-165379"/>
    <x v="868"/>
    <d v="2016-07-15T00:00:00"/>
    <s v="Standard Class"/>
    <x v="312"/>
    <x v="312"/>
    <x v="1"/>
    <s v="United States"/>
    <s v="Dallas"/>
    <x v="5"/>
    <n v="75217"/>
    <x v="2"/>
    <s v="OFF-PA-10003072"/>
    <x v="1"/>
    <s v="Paper"/>
    <s v="Eureka Recycled Copy Paper 8 1/2&quot; x 11&quot;, Ream"/>
    <x v="563"/>
    <n v="2"/>
    <n v="0.2"/>
    <x v="572"/>
    <x v="0"/>
  </r>
  <r>
    <n v="3368"/>
    <s v="CA-2016-165379"/>
    <x v="868"/>
    <d v="2016-07-15T00:00:00"/>
    <s v="Standard Class"/>
    <x v="312"/>
    <x v="312"/>
    <x v="1"/>
    <s v="United States"/>
    <s v="Dallas"/>
    <x v="5"/>
    <n v="75217"/>
    <x v="2"/>
    <s v="OFF-PA-10002245"/>
    <x v="1"/>
    <s v="Paper"/>
    <s v="Xerox 1895"/>
    <x v="646"/>
    <n v="3"/>
    <n v="0.2"/>
    <x v="2978"/>
    <x v="0"/>
  </r>
  <r>
    <n v="3369"/>
    <s v="CA-2017-115511"/>
    <x v="82"/>
    <d v="2017-11-25T00:00:00"/>
    <s v="Standard Class"/>
    <x v="508"/>
    <x v="508"/>
    <x v="0"/>
    <s v="United States"/>
    <s v="Las Vegas"/>
    <x v="33"/>
    <n v="89115"/>
    <x v="1"/>
    <s v="FUR-BO-10002598"/>
    <x v="0"/>
    <s v="Bookcases"/>
    <s v="Hon Metal Bookcases, Putty"/>
    <x v="1741"/>
    <n v="2"/>
    <n v="0"/>
    <x v="2979"/>
    <x v="0"/>
  </r>
  <r>
    <n v="3370"/>
    <s v="CA-2017-115511"/>
    <x v="82"/>
    <d v="2017-11-25T00:00:00"/>
    <s v="Standard Class"/>
    <x v="508"/>
    <x v="508"/>
    <x v="0"/>
    <s v="United States"/>
    <s v="Las Vegas"/>
    <x v="33"/>
    <n v="89115"/>
    <x v="1"/>
    <s v="OFF-BI-10002225"/>
    <x v="1"/>
    <s v="Binders"/>
    <s v="Square Ring Data Binders, Rigid 75 Pt. Covers, 11&quot; x 14-7/8&quot;"/>
    <x v="2693"/>
    <n v="4"/>
    <n v="0.2"/>
    <x v="2980"/>
    <x v="0"/>
  </r>
  <r>
    <n v="3371"/>
    <s v="CA-2018-134887"/>
    <x v="869"/>
    <d v="2018-03-25T00:00:00"/>
    <s v="Same Day"/>
    <x v="509"/>
    <x v="509"/>
    <x v="0"/>
    <s v="United States"/>
    <s v="Norman"/>
    <x v="26"/>
    <n v="73071"/>
    <x v="2"/>
    <s v="TEC-AC-10003832"/>
    <x v="2"/>
    <s v="Accessories"/>
    <s v="Logitech P710e Mobile Speakerphone"/>
    <x v="2694"/>
    <n v="5"/>
    <n v="0"/>
    <x v="2981"/>
    <x v="0"/>
  </r>
  <r>
    <n v="3372"/>
    <s v="CA-2019-123778"/>
    <x v="397"/>
    <d v="2019-09-30T00:00:00"/>
    <s v="Standard Class"/>
    <x v="94"/>
    <x v="94"/>
    <x v="0"/>
    <s v="United States"/>
    <s v="San Francisco"/>
    <x v="1"/>
    <n v="94122"/>
    <x v="1"/>
    <s v="OFF-BI-10000822"/>
    <x v="1"/>
    <s v="Binders"/>
    <s v="Acco PRESSTEX Data Binder with Storage Hooks, Light Blue, 9 1/2&quot; X 11&quot;"/>
    <x v="63"/>
    <n v="6"/>
    <n v="0.2"/>
    <x v="2982"/>
    <x v="0"/>
  </r>
  <r>
    <n v="3373"/>
    <s v="CA-2019-123778"/>
    <x v="397"/>
    <d v="2019-09-30T00:00:00"/>
    <s v="Standard Class"/>
    <x v="94"/>
    <x v="94"/>
    <x v="0"/>
    <s v="United States"/>
    <s v="San Francisco"/>
    <x v="1"/>
    <n v="94122"/>
    <x v="1"/>
    <s v="OFF-AP-10001242"/>
    <x v="1"/>
    <s v="Appliances"/>
    <s v="APC 7 Outlet Network SurgeArrest Surge Protector"/>
    <x v="2695"/>
    <n v="2"/>
    <n v="0"/>
    <x v="2983"/>
    <x v="0"/>
  </r>
  <r>
    <n v="3374"/>
    <s v="CA-2017-161718"/>
    <x v="784"/>
    <d v="2017-12-10T00:00:00"/>
    <s v="Standard Class"/>
    <x v="2"/>
    <x v="2"/>
    <x v="0"/>
    <s v="United States"/>
    <s v="Hempstead"/>
    <x v="15"/>
    <n v="11550"/>
    <x v="3"/>
    <s v="FUR-FU-10002445"/>
    <x v="0"/>
    <s v="Furnishings"/>
    <s v="DAX Two-Tone Rosewood/Black Document Frame, Desktop, 5 x 7"/>
    <x v="2696"/>
    <n v="3"/>
    <n v="0"/>
    <x v="2984"/>
    <x v="0"/>
  </r>
  <r>
    <n v="3375"/>
    <s v="CA-2017-161718"/>
    <x v="784"/>
    <d v="2017-12-10T00:00:00"/>
    <s v="Standard Class"/>
    <x v="2"/>
    <x v="2"/>
    <x v="0"/>
    <s v="United States"/>
    <s v="Hempstead"/>
    <x v="15"/>
    <n v="11550"/>
    <x v="3"/>
    <s v="FUR-CH-10002372"/>
    <x v="0"/>
    <s v="Chairs"/>
    <s v="Office Star - Ergonomically Designed Knee Chair"/>
    <x v="2697"/>
    <n v="5"/>
    <n v="0.1"/>
    <x v="2985"/>
    <x v="0"/>
  </r>
  <r>
    <n v="3376"/>
    <s v="CA-2017-161718"/>
    <x v="784"/>
    <d v="2017-12-10T00:00:00"/>
    <s v="Standard Class"/>
    <x v="2"/>
    <x v="2"/>
    <x v="0"/>
    <s v="United States"/>
    <s v="Hempstead"/>
    <x v="15"/>
    <n v="11550"/>
    <x v="3"/>
    <s v="TEC-PH-10000376"/>
    <x v="2"/>
    <s v="Phones"/>
    <s v="Square Credit Card Reader"/>
    <x v="792"/>
    <n v="4"/>
    <n v="0"/>
    <x v="2986"/>
    <x v="0"/>
  </r>
  <r>
    <n v="3377"/>
    <s v="CA-2017-161718"/>
    <x v="784"/>
    <d v="2017-12-10T00:00:00"/>
    <s v="Standard Class"/>
    <x v="2"/>
    <x v="2"/>
    <x v="0"/>
    <s v="United States"/>
    <s v="Hempstead"/>
    <x v="15"/>
    <n v="11550"/>
    <x v="3"/>
    <s v="FUR-CH-10002965"/>
    <x v="0"/>
    <s v="Chairs"/>
    <s v="Global Leather Highback Executive Chair with Pneumatic Height Adjustment, Black"/>
    <x v="2698"/>
    <n v="2"/>
    <n v="0.1"/>
    <x v="2987"/>
    <x v="0"/>
  </r>
  <r>
    <n v="3378"/>
    <s v="CA-2018-100671"/>
    <x v="474"/>
    <d v="2018-11-04T00:00:00"/>
    <s v="First Class"/>
    <x v="703"/>
    <x v="703"/>
    <x v="1"/>
    <s v="United States"/>
    <s v="Conroe"/>
    <x v="5"/>
    <n v="77301"/>
    <x v="2"/>
    <s v="OFF-ST-10004950"/>
    <x v="1"/>
    <s v="Storage"/>
    <s v="Tenex Personal Filing Tote With Secure Closure Lid, Black/Frost"/>
    <x v="2699"/>
    <n v="9"/>
    <n v="0.2"/>
    <x v="2988"/>
    <x v="0"/>
  </r>
  <r>
    <n v="3379"/>
    <s v="CA-2019-142867"/>
    <x v="294"/>
    <d v="2019-03-21T00:00:00"/>
    <s v="Standard Class"/>
    <x v="178"/>
    <x v="178"/>
    <x v="2"/>
    <s v="United States"/>
    <s v="Houston"/>
    <x v="5"/>
    <n v="77095"/>
    <x v="2"/>
    <s v="OFF-BI-10003166"/>
    <x v="1"/>
    <s v="Binders"/>
    <s v="GBC Plasticlear Binding Covers"/>
    <x v="2700"/>
    <n v="6"/>
    <n v="0.8"/>
    <x v="2989"/>
    <x v="1"/>
  </r>
  <r>
    <n v="3380"/>
    <s v="CA-2019-142867"/>
    <x v="294"/>
    <d v="2019-03-21T00:00:00"/>
    <s v="Standard Class"/>
    <x v="178"/>
    <x v="178"/>
    <x v="2"/>
    <s v="United States"/>
    <s v="Houston"/>
    <x v="5"/>
    <n v="77095"/>
    <x v="2"/>
    <s v="OFF-PA-10004610"/>
    <x v="1"/>
    <s v="Paper"/>
    <s v="Xerox 1900"/>
    <x v="1518"/>
    <n v="3"/>
    <n v="0.2"/>
    <x v="1603"/>
    <x v="1"/>
  </r>
  <r>
    <n v="3381"/>
    <s v="CA-2019-103156"/>
    <x v="51"/>
    <d v="2019-11-24T00:00:00"/>
    <s v="First Class"/>
    <x v="143"/>
    <x v="143"/>
    <x v="0"/>
    <s v="United States"/>
    <s v="Philadelphia"/>
    <x v="9"/>
    <n v="19120"/>
    <x v="3"/>
    <s v="FUR-FU-10000320"/>
    <x v="0"/>
    <s v="Furnishings"/>
    <s v="OIC Stacking Trays"/>
    <x v="2701"/>
    <n v="9"/>
    <n v="0.2"/>
    <x v="2990"/>
    <x v="0"/>
  </r>
  <r>
    <n v="3382"/>
    <s v="US-2019-162208"/>
    <x v="151"/>
    <d v="2019-08-30T00:00:00"/>
    <s v="First Class"/>
    <x v="407"/>
    <x v="407"/>
    <x v="1"/>
    <s v="United States"/>
    <s v="Tampa"/>
    <x v="2"/>
    <n v="33614"/>
    <x v="0"/>
    <s v="OFF-EN-10004030"/>
    <x v="1"/>
    <s v="Envelopes"/>
    <s v="Convenience Packs of Business Envelopes"/>
    <x v="1699"/>
    <n v="1"/>
    <n v="0.2"/>
    <x v="2991"/>
    <x v="0"/>
  </r>
  <r>
    <n v="3383"/>
    <s v="CA-2017-130659"/>
    <x v="784"/>
    <d v="2017-12-09T00:00:00"/>
    <s v="Second Class"/>
    <x v="333"/>
    <x v="333"/>
    <x v="0"/>
    <s v="United States"/>
    <s v="New York City"/>
    <x v="15"/>
    <n v="10035"/>
    <x v="3"/>
    <s v="OFF-EN-10004147"/>
    <x v="1"/>
    <s v="Envelopes"/>
    <s v="Wausau Papers Astrobrights Colored Envelopes"/>
    <x v="1465"/>
    <n v="3"/>
    <n v="0"/>
    <x v="1544"/>
    <x v="0"/>
  </r>
  <r>
    <n v="3384"/>
    <s v="CA-2017-130659"/>
    <x v="784"/>
    <d v="2017-12-09T00:00:00"/>
    <s v="Second Class"/>
    <x v="333"/>
    <x v="333"/>
    <x v="0"/>
    <s v="United States"/>
    <s v="New York City"/>
    <x v="15"/>
    <n v="10035"/>
    <x v="3"/>
    <s v="FUR-CH-10003535"/>
    <x v="0"/>
    <s v="Chairs"/>
    <s v="Global Armless Task Chair, Royal Blue"/>
    <x v="2702"/>
    <n v="7"/>
    <n v="0.1"/>
    <x v="2992"/>
    <x v="0"/>
  </r>
  <r>
    <n v="3385"/>
    <s v="CA-2017-130659"/>
    <x v="784"/>
    <d v="2017-12-09T00:00:00"/>
    <s v="Second Class"/>
    <x v="333"/>
    <x v="333"/>
    <x v="0"/>
    <s v="United States"/>
    <s v="New York City"/>
    <x v="15"/>
    <n v="10035"/>
    <x v="3"/>
    <s v="TEC-PH-10004586"/>
    <x v="2"/>
    <s v="Phones"/>
    <s v="Wilson SignalBoost 841262 DB PRO Amplifier Kit"/>
    <x v="2703"/>
    <n v="5"/>
    <n v="0"/>
    <x v="2993"/>
    <x v="0"/>
  </r>
  <r>
    <n v="3386"/>
    <s v="CA-2019-148404"/>
    <x v="566"/>
    <d v="2019-10-11T00:00:00"/>
    <s v="Standard Class"/>
    <x v="656"/>
    <x v="656"/>
    <x v="2"/>
    <s v="United States"/>
    <s v="Charlotte"/>
    <x v="3"/>
    <n v="28205"/>
    <x v="0"/>
    <s v="OFF-ST-10003208"/>
    <x v="1"/>
    <s v="Storage"/>
    <s v="Adjustable Depth Letter/Legal Cart"/>
    <x v="2704"/>
    <n v="4"/>
    <n v="0.2"/>
    <x v="2994"/>
    <x v="0"/>
  </r>
  <r>
    <n v="3387"/>
    <s v="CA-2019-148404"/>
    <x v="566"/>
    <d v="2019-10-11T00:00:00"/>
    <s v="Standard Class"/>
    <x v="656"/>
    <x v="656"/>
    <x v="2"/>
    <s v="United States"/>
    <s v="Charlotte"/>
    <x v="3"/>
    <n v="28205"/>
    <x v="0"/>
    <s v="OFF-FA-10003112"/>
    <x v="1"/>
    <s v="Fasteners"/>
    <s v="Staples"/>
    <x v="2247"/>
    <n v="3"/>
    <n v="0.2"/>
    <x v="2425"/>
    <x v="0"/>
  </r>
  <r>
    <n v="3388"/>
    <s v="CA-2019-148404"/>
    <x v="566"/>
    <d v="2019-10-11T00:00:00"/>
    <s v="Standard Class"/>
    <x v="656"/>
    <x v="656"/>
    <x v="2"/>
    <s v="United States"/>
    <s v="Charlotte"/>
    <x v="3"/>
    <n v="28205"/>
    <x v="0"/>
    <s v="TEC-PH-10004447"/>
    <x v="2"/>
    <s v="Phones"/>
    <s v="Toshiba IPT2010-SD IP Telephone"/>
    <x v="2705"/>
    <n v="2"/>
    <n v="0.2"/>
    <x v="2995"/>
    <x v="0"/>
  </r>
  <r>
    <n v="3389"/>
    <s v="CA-2019-148404"/>
    <x v="566"/>
    <d v="2019-10-11T00:00:00"/>
    <s v="Standard Class"/>
    <x v="656"/>
    <x v="656"/>
    <x v="2"/>
    <s v="United States"/>
    <s v="Charlotte"/>
    <x v="3"/>
    <n v="28205"/>
    <x v="0"/>
    <s v="OFF-BI-10002854"/>
    <x v="1"/>
    <s v="Binders"/>
    <s v="Performers Binder/Pad Holder, Black"/>
    <x v="2706"/>
    <n v="6"/>
    <n v="0.7"/>
    <x v="2996"/>
    <x v="0"/>
  </r>
  <r>
    <n v="3390"/>
    <s v="CA-2019-148404"/>
    <x v="566"/>
    <d v="2019-10-11T00:00:00"/>
    <s v="Standard Class"/>
    <x v="656"/>
    <x v="656"/>
    <x v="2"/>
    <s v="United States"/>
    <s v="Charlotte"/>
    <x v="3"/>
    <n v="28205"/>
    <x v="0"/>
    <s v="FUR-TA-10001039"/>
    <x v="0"/>
    <s v="Tables"/>
    <s v="KI Adjustable-Height Table"/>
    <x v="1259"/>
    <n v="3"/>
    <n v="0.4"/>
    <x v="1308"/>
    <x v="0"/>
  </r>
  <r>
    <n v="3391"/>
    <s v="CA-2019-101077"/>
    <x v="613"/>
    <d v="2019-03-30T00:00:00"/>
    <s v="Second Class"/>
    <x v="551"/>
    <x v="551"/>
    <x v="0"/>
    <s v="United States"/>
    <s v="Dallas"/>
    <x v="5"/>
    <n v="75081"/>
    <x v="2"/>
    <s v="OFF-PA-10004239"/>
    <x v="1"/>
    <s v="Paper"/>
    <s v="Xerox 1953"/>
    <x v="1312"/>
    <n v="2"/>
    <n v="0.2"/>
    <x v="2997"/>
    <x v="0"/>
  </r>
  <r>
    <n v="3392"/>
    <s v="CA-2016-166471"/>
    <x v="128"/>
    <d v="2016-08-13T00:00:00"/>
    <s v="Standard Class"/>
    <x v="377"/>
    <x v="377"/>
    <x v="2"/>
    <s v="United States"/>
    <s v="Seattle"/>
    <x v="4"/>
    <n v="98103"/>
    <x v="1"/>
    <s v="TEC-PH-10001530"/>
    <x v="2"/>
    <s v="Phones"/>
    <s v="Cisco Unified IP Phone 7945G VoIP phone"/>
    <x v="2707"/>
    <n v="4"/>
    <n v="0.2"/>
    <x v="2998"/>
    <x v="0"/>
  </r>
  <r>
    <n v="3393"/>
    <s v="CA-2016-166471"/>
    <x v="128"/>
    <d v="2016-08-13T00:00:00"/>
    <s v="Standard Class"/>
    <x v="377"/>
    <x v="377"/>
    <x v="2"/>
    <s v="United States"/>
    <s v="Seattle"/>
    <x v="4"/>
    <n v="98103"/>
    <x v="1"/>
    <s v="TEC-PH-10000038"/>
    <x v="2"/>
    <s v="Phones"/>
    <s v="Jawbone MINI JAMBOX Wireless Bluetooth Speaker"/>
    <x v="2708"/>
    <n v="2"/>
    <n v="0.2"/>
    <x v="2999"/>
    <x v="0"/>
  </r>
  <r>
    <n v="3394"/>
    <s v="CA-2016-105340"/>
    <x v="754"/>
    <d v="2016-11-25T00:00:00"/>
    <s v="First Class"/>
    <x v="699"/>
    <x v="699"/>
    <x v="0"/>
    <s v="United States"/>
    <s v="Pasadena"/>
    <x v="5"/>
    <n v="77506"/>
    <x v="2"/>
    <s v="OFF-BI-10001765"/>
    <x v="1"/>
    <s v="Binders"/>
    <s v="Wilson Jones Heavy-Duty Casebound Ring Binders with Metal Hinges"/>
    <x v="2709"/>
    <n v="1"/>
    <n v="0.8"/>
    <x v="3000"/>
    <x v="0"/>
  </r>
  <r>
    <n v="3395"/>
    <s v="US-2019-131583"/>
    <x v="193"/>
    <d v="2019-06-10T00:00:00"/>
    <s v="Same Day"/>
    <x v="488"/>
    <x v="488"/>
    <x v="0"/>
    <s v="United States"/>
    <s v="Philadelphia"/>
    <x v="9"/>
    <n v="19143"/>
    <x v="3"/>
    <s v="OFF-PA-10000380"/>
    <x v="1"/>
    <s v="Paper"/>
    <s v="REDIFORM Incoming/Outgoing Call Register, 11&quot; X 8 1/2&quot;, 100 Messages"/>
    <x v="2710"/>
    <n v="6"/>
    <n v="0.2"/>
    <x v="3001"/>
    <x v="0"/>
  </r>
  <r>
    <n v="3396"/>
    <s v="US-2019-148362"/>
    <x v="870"/>
    <d v="2019-07-08T00:00:00"/>
    <s v="Standard Class"/>
    <x v="580"/>
    <x v="580"/>
    <x v="2"/>
    <s v="United States"/>
    <s v="Indianapolis"/>
    <x v="14"/>
    <n v="46203"/>
    <x v="2"/>
    <s v="OFF-ST-10001128"/>
    <x v="1"/>
    <s v="Storage"/>
    <s v="Carina Mini System Audio Rack, Model AR050B"/>
    <x v="2337"/>
    <n v="4"/>
    <n v="0"/>
    <x v="3002"/>
    <x v="0"/>
  </r>
  <r>
    <n v="3397"/>
    <s v="US-2019-148362"/>
    <x v="870"/>
    <d v="2019-07-08T00:00:00"/>
    <s v="Standard Class"/>
    <x v="580"/>
    <x v="580"/>
    <x v="2"/>
    <s v="United States"/>
    <s v="Indianapolis"/>
    <x v="14"/>
    <n v="46203"/>
    <x v="2"/>
    <s v="OFF-BI-10003656"/>
    <x v="1"/>
    <s v="Binders"/>
    <s v="Fellowes PB200 Plastic Comb Binding Machine"/>
    <x v="2711"/>
    <n v="1"/>
    <n v="0"/>
    <x v="3003"/>
    <x v="0"/>
  </r>
  <r>
    <n v="3398"/>
    <s v="US-2019-148362"/>
    <x v="870"/>
    <d v="2019-07-08T00:00:00"/>
    <s v="Standard Class"/>
    <x v="580"/>
    <x v="580"/>
    <x v="2"/>
    <s v="United States"/>
    <s v="Indianapolis"/>
    <x v="14"/>
    <n v="46203"/>
    <x v="2"/>
    <s v="OFF-PA-10003441"/>
    <x v="1"/>
    <s v="Paper"/>
    <s v="Xerox 226"/>
    <x v="243"/>
    <n v="4"/>
    <n v="0"/>
    <x v="245"/>
    <x v="0"/>
  </r>
  <r>
    <n v="3399"/>
    <s v="CA-2016-102274"/>
    <x v="871"/>
    <d v="2016-11-26T00:00:00"/>
    <s v="Standard Class"/>
    <x v="704"/>
    <x v="704"/>
    <x v="1"/>
    <s v="United States"/>
    <s v="Richmond"/>
    <x v="0"/>
    <n v="40475"/>
    <x v="0"/>
    <s v="TEC-PH-10002923"/>
    <x v="2"/>
    <s v="Phones"/>
    <s v="Logitech B530 USB Headset - headset - Full size, Binaural"/>
    <x v="2712"/>
    <n v="1"/>
    <n v="0"/>
    <x v="3004"/>
    <x v="0"/>
  </r>
  <r>
    <n v="3400"/>
    <s v="CA-2016-102274"/>
    <x v="871"/>
    <d v="2016-11-26T00:00:00"/>
    <s v="Standard Class"/>
    <x v="704"/>
    <x v="704"/>
    <x v="1"/>
    <s v="United States"/>
    <s v="Richmond"/>
    <x v="0"/>
    <n v="40475"/>
    <x v="0"/>
    <s v="OFF-PA-10004359"/>
    <x v="1"/>
    <s v="Paper"/>
    <s v="Multicolor Computer Printout Paper"/>
    <x v="2713"/>
    <n v="6"/>
    <n v="0"/>
    <x v="3005"/>
    <x v="0"/>
  </r>
  <r>
    <n v="3401"/>
    <s v="CA-2016-102274"/>
    <x v="871"/>
    <d v="2016-11-26T00:00:00"/>
    <s v="Standard Class"/>
    <x v="704"/>
    <x v="704"/>
    <x v="1"/>
    <s v="United States"/>
    <s v="Richmond"/>
    <x v="0"/>
    <n v="40475"/>
    <x v="0"/>
    <s v="OFF-ST-10001511"/>
    <x v="1"/>
    <s v="Storage"/>
    <s v="Space Solutions Commercial Steel Shelving"/>
    <x v="2714"/>
    <n v="3"/>
    <n v="0"/>
    <x v="3006"/>
    <x v="0"/>
  </r>
  <r>
    <n v="3402"/>
    <s v="CA-2016-102274"/>
    <x v="871"/>
    <d v="2016-11-26T00:00:00"/>
    <s v="Standard Class"/>
    <x v="704"/>
    <x v="704"/>
    <x v="1"/>
    <s v="United States"/>
    <s v="Richmond"/>
    <x v="0"/>
    <n v="40475"/>
    <x v="0"/>
    <s v="OFF-AR-10002833"/>
    <x v="1"/>
    <s v="Art"/>
    <s v="Newell 322"/>
    <x v="1410"/>
    <n v="3"/>
    <n v="0"/>
    <x v="2241"/>
    <x v="0"/>
  </r>
  <r>
    <n v="3403"/>
    <s v="CA-2017-129700"/>
    <x v="124"/>
    <d v="2017-05-05T00:00:00"/>
    <s v="First Class"/>
    <x v="156"/>
    <x v="156"/>
    <x v="1"/>
    <s v="United States"/>
    <s v="Tinley Park"/>
    <x v="10"/>
    <n v="60477"/>
    <x v="2"/>
    <s v="FUR-FU-10001940"/>
    <x v="0"/>
    <s v="Furnishings"/>
    <s v="Staple-based wall hangings"/>
    <x v="2715"/>
    <n v="7"/>
    <n v="0.6"/>
    <x v="3007"/>
    <x v="0"/>
  </r>
  <r>
    <n v="3404"/>
    <s v="CA-2019-168739"/>
    <x v="148"/>
    <d v="2019-06-05T00:00:00"/>
    <s v="Standard Class"/>
    <x v="521"/>
    <x v="521"/>
    <x v="0"/>
    <s v="United States"/>
    <s v="Houston"/>
    <x v="5"/>
    <n v="77095"/>
    <x v="2"/>
    <s v="FUR-FU-10003919"/>
    <x v="0"/>
    <s v="Furnishings"/>
    <s v="Eldon Executive Woodline II Cherry Finish Desk Accessories"/>
    <x v="2716"/>
    <n v="4"/>
    <n v="0.6"/>
    <x v="3008"/>
    <x v="0"/>
  </r>
  <r>
    <n v="3405"/>
    <s v="CA-2017-152527"/>
    <x v="872"/>
    <d v="2017-10-17T00:00:00"/>
    <s v="Same Day"/>
    <x v="496"/>
    <x v="496"/>
    <x v="0"/>
    <s v="United States"/>
    <s v="Los Angeles"/>
    <x v="1"/>
    <n v="90004"/>
    <x v="1"/>
    <s v="OFF-ST-10003479"/>
    <x v="1"/>
    <s v="Storage"/>
    <s v="Eldon Base for stackable storage shelf, platinum"/>
    <x v="42"/>
    <n v="2"/>
    <n v="0"/>
    <x v="42"/>
    <x v="0"/>
  </r>
  <r>
    <n v="3406"/>
    <s v="US-2016-150119"/>
    <x v="488"/>
    <d v="2016-04-27T00:00:00"/>
    <s v="Standard Class"/>
    <x v="697"/>
    <x v="697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x v="0"/>
  </r>
  <r>
    <n v="3407"/>
    <s v="US-2016-150119"/>
    <x v="488"/>
    <d v="2016-04-27T00:00:00"/>
    <s v="Standard Class"/>
    <x v="697"/>
    <x v="697"/>
    <x v="2"/>
    <s v="United States"/>
    <s v="Columbus"/>
    <x v="24"/>
    <n v="43229"/>
    <x v="3"/>
    <s v="FUR-CH-10002965"/>
    <x v="0"/>
    <s v="Chairs"/>
    <s v="Global Leather Highback Executive Chair with Pneumatic Height Adjustment, Black"/>
    <x v="2717"/>
    <n v="2"/>
    <n v="0.3"/>
    <x v="3009"/>
    <x v="0"/>
  </r>
  <r>
    <n v="3408"/>
    <s v="US-2016-150119"/>
    <x v="488"/>
    <d v="2016-04-27T00:00:00"/>
    <s v="Standard Class"/>
    <x v="697"/>
    <x v="697"/>
    <x v="2"/>
    <s v="United States"/>
    <s v="Columbus"/>
    <x v="24"/>
    <n v="43229"/>
    <x v="3"/>
    <s v="OFF-BI-10000145"/>
    <x v="1"/>
    <s v="Binders"/>
    <s v="Zipper Ring Binder Pockets"/>
    <x v="2718"/>
    <n v="8"/>
    <n v="0.7"/>
    <x v="3010"/>
    <x v="0"/>
  </r>
  <r>
    <n v="3409"/>
    <s v="US-2016-150119"/>
    <x v="488"/>
    <d v="2016-04-27T00:00:00"/>
    <s v="Standard Class"/>
    <x v="697"/>
    <x v="697"/>
    <x v="2"/>
    <s v="United States"/>
    <s v="Columbus"/>
    <x v="24"/>
    <n v="43229"/>
    <x v="3"/>
    <s v="FUR-FU-10002191"/>
    <x v="0"/>
    <s v="Furnishings"/>
    <s v="G.E. Halogen Desk Lamp Bulbs"/>
    <x v="2719"/>
    <n v="4"/>
    <n v="0.2"/>
    <x v="3011"/>
    <x v="0"/>
  </r>
  <r>
    <n v="3410"/>
    <s v="US-2019-150847"/>
    <x v="504"/>
    <d v="2019-05-06T00:00:00"/>
    <s v="Standard Class"/>
    <x v="223"/>
    <x v="223"/>
    <x v="0"/>
    <s v="United States"/>
    <s v="Columbus"/>
    <x v="24"/>
    <n v="43229"/>
    <x v="3"/>
    <s v="OFF-PA-10004451"/>
    <x v="1"/>
    <s v="Paper"/>
    <s v="Xerox 222"/>
    <x v="563"/>
    <n v="2"/>
    <n v="0.2"/>
    <x v="572"/>
    <x v="0"/>
  </r>
  <r>
    <n v="3411"/>
    <s v="CA-2018-100244"/>
    <x v="873"/>
    <d v="2018-09-24T00:00:00"/>
    <s v="Standard Class"/>
    <x v="620"/>
    <x v="620"/>
    <x v="1"/>
    <s v="United States"/>
    <s v="San Francisco"/>
    <x v="1"/>
    <n v="94122"/>
    <x v="1"/>
    <s v="OFF-PA-10001471"/>
    <x v="1"/>
    <s v="Paper"/>
    <s v="Strathmore Photo Frame Cards"/>
    <x v="2720"/>
    <n v="9"/>
    <n v="0"/>
    <x v="3012"/>
    <x v="0"/>
  </r>
  <r>
    <n v="3412"/>
    <s v="CA-2018-100244"/>
    <x v="873"/>
    <d v="2018-09-24T00:00:00"/>
    <s v="Standard Class"/>
    <x v="620"/>
    <x v="620"/>
    <x v="1"/>
    <s v="United States"/>
    <s v="San Francisco"/>
    <x v="1"/>
    <n v="94122"/>
    <x v="1"/>
    <s v="OFF-BI-10003656"/>
    <x v="1"/>
    <s v="Binders"/>
    <s v="Fellowes PB200 Plastic Comb Binding Machine"/>
    <x v="2721"/>
    <n v="2"/>
    <n v="0.2"/>
    <x v="3013"/>
    <x v="0"/>
  </r>
  <r>
    <n v="3413"/>
    <s v="CA-2018-100244"/>
    <x v="873"/>
    <d v="2018-09-24T00:00:00"/>
    <s v="Standard Class"/>
    <x v="620"/>
    <x v="620"/>
    <x v="1"/>
    <s v="United States"/>
    <s v="San Francisco"/>
    <x v="1"/>
    <n v="94122"/>
    <x v="1"/>
    <s v="OFF-AR-10000940"/>
    <x v="1"/>
    <s v="Art"/>
    <s v="Newell 343"/>
    <x v="2722"/>
    <n v="4"/>
    <n v="0"/>
    <x v="623"/>
    <x v="0"/>
  </r>
  <r>
    <n v="3414"/>
    <s v="CA-2018-100244"/>
    <x v="873"/>
    <d v="2018-09-24T00:00:00"/>
    <s v="Standard Class"/>
    <x v="620"/>
    <x v="620"/>
    <x v="1"/>
    <s v="United States"/>
    <s v="San Francisco"/>
    <x v="1"/>
    <n v="94122"/>
    <x v="1"/>
    <s v="OFF-PA-10002319"/>
    <x v="1"/>
    <s v="Paper"/>
    <s v="Xerox 1944"/>
    <x v="2723"/>
    <n v="2"/>
    <n v="0"/>
    <x v="3014"/>
    <x v="0"/>
  </r>
  <r>
    <n v="3415"/>
    <s v="CA-2018-100244"/>
    <x v="873"/>
    <d v="2018-09-24T00:00:00"/>
    <s v="Standard Class"/>
    <x v="620"/>
    <x v="620"/>
    <x v="1"/>
    <s v="United States"/>
    <s v="San Francisco"/>
    <x v="1"/>
    <n v="94122"/>
    <x v="1"/>
    <s v="OFF-BI-10000977"/>
    <x v="1"/>
    <s v="Binders"/>
    <s v="Ibico Plastic Spiral Binding Combs"/>
    <x v="2724"/>
    <n v="2"/>
    <n v="0.2"/>
    <x v="3015"/>
    <x v="0"/>
  </r>
  <r>
    <n v="3416"/>
    <s v="CA-2018-116540"/>
    <x v="476"/>
    <d v="2018-09-02T00:00:00"/>
    <s v="Same Day"/>
    <x v="196"/>
    <x v="196"/>
    <x v="0"/>
    <s v="United States"/>
    <s v="Madison"/>
    <x v="6"/>
    <n v="53711"/>
    <x v="2"/>
    <s v="OFF-FA-10002676"/>
    <x v="1"/>
    <s v="Fasteners"/>
    <s v="Colored Push Pins"/>
    <x v="2725"/>
    <n v="1"/>
    <n v="0"/>
    <x v="3016"/>
    <x v="0"/>
  </r>
  <r>
    <n v="3417"/>
    <s v="CA-2018-116540"/>
    <x v="476"/>
    <d v="2018-09-02T00:00:00"/>
    <s v="Same Day"/>
    <x v="196"/>
    <x v="196"/>
    <x v="0"/>
    <s v="United States"/>
    <s v="Madison"/>
    <x v="6"/>
    <n v="53711"/>
    <x v="2"/>
    <s v="OFF-BI-10004970"/>
    <x v="1"/>
    <s v="Binders"/>
    <s v="ACCOHIDE 3-Ring Binder, Blue, 1&quot;"/>
    <x v="341"/>
    <n v="2"/>
    <n v="0"/>
    <x v="1857"/>
    <x v="0"/>
  </r>
  <r>
    <n v="3418"/>
    <s v="CA-2017-151841"/>
    <x v="381"/>
    <d v="2017-05-02T00:00:00"/>
    <s v="Standard Class"/>
    <x v="679"/>
    <x v="679"/>
    <x v="2"/>
    <s v="United States"/>
    <s v="Aurora"/>
    <x v="22"/>
    <n v="80013"/>
    <x v="1"/>
    <s v="OFF-AP-10003971"/>
    <x v="1"/>
    <s v="Appliances"/>
    <s v="Belkin 6 Outlet Metallic Surge Strip"/>
    <x v="2726"/>
    <n v="5"/>
    <n v="0.2"/>
    <x v="3017"/>
    <x v="0"/>
  </r>
  <r>
    <n v="3419"/>
    <s v="CA-2017-151841"/>
    <x v="381"/>
    <d v="2017-05-02T00:00:00"/>
    <s v="Standard Class"/>
    <x v="679"/>
    <x v="679"/>
    <x v="2"/>
    <s v="United States"/>
    <s v="Aurora"/>
    <x v="22"/>
    <n v="80013"/>
    <x v="1"/>
    <s v="OFF-SU-10001574"/>
    <x v="1"/>
    <s v="Supplies"/>
    <s v="Acme Value Line Scissors"/>
    <x v="572"/>
    <n v="2"/>
    <n v="0.2"/>
    <x v="581"/>
    <x v="0"/>
  </r>
  <r>
    <n v="3420"/>
    <s v="CA-2017-150791"/>
    <x v="684"/>
    <d v="2017-09-13T00:00:00"/>
    <s v="Standard Class"/>
    <x v="254"/>
    <x v="254"/>
    <x v="2"/>
    <s v="United States"/>
    <s v="New York City"/>
    <x v="15"/>
    <n v="10024"/>
    <x v="3"/>
    <s v="FUR-CH-10000665"/>
    <x v="0"/>
    <s v="Chairs"/>
    <s v="Global Airflow Leather Mesh Back Chair, Black"/>
    <x v="2659"/>
    <n v="2"/>
    <n v="0.1"/>
    <x v="3018"/>
    <x v="0"/>
  </r>
  <r>
    <n v="3421"/>
    <s v="CA-2018-134803"/>
    <x v="316"/>
    <d v="2018-06-03T00:00:00"/>
    <s v="Standard Class"/>
    <x v="52"/>
    <x v="52"/>
    <x v="0"/>
    <s v="United States"/>
    <s v="Los Angeles"/>
    <x v="1"/>
    <n v="90004"/>
    <x v="1"/>
    <s v="OFF-AP-10000891"/>
    <x v="1"/>
    <s v="Appliances"/>
    <s v="Kensington 7 Outlet MasterPiece HOMEOFFICE Power Control Center"/>
    <x v="2727"/>
    <n v="2"/>
    <n v="0"/>
    <x v="3019"/>
    <x v="1"/>
  </r>
  <r>
    <n v="3422"/>
    <s v="CA-2018-134803"/>
    <x v="316"/>
    <d v="2018-06-03T00:00:00"/>
    <s v="Standard Class"/>
    <x v="52"/>
    <x v="52"/>
    <x v="0"/>
    <s v="United States"/>
    <s v="Los Angeles"/>
    <x v="1"/>
    <n v="90004"/>
    <x v="1"/>
    <s v="OFF-PA-10003790"/>
    <x v="1"/>
    <s v="Paper"/>
    <s v="Xerox 1991"/>
    <x v="685"/>
    <n v="8"/>
    <n v="0"/>
    <x v="698"/>
    <x v="1"/>
  </r>
  <r>
    <n v="3423"/>
    <s v="CA-2018-134803"/>
    <x v="316"/>
    <d v="2018-06-03T00:00:00"/>
    <s v="Standard Class"/>
    <x v="52"/>
    <x v="52"/>
    <x v="0"/>
    <s v="United States"/>
    <s v="Los Angeles"/>
    <x v="1"/>
    <n v="90004"/>
    <x v="1"/>
    <s v="TEC-AC-10002217"/>
    <x v="2"/>
    <s v="Accessories"/>
    <s v="Imation Clip USB flash drive - 8 GB"/>
    <x v="2728"/>
    <n v="7"/>
    <n v="0"/>
    <x v="3020"/>
    <x v="1"/>
  </r>
  <r>
    <n v="3424"/>
    <s v="CA-2018-134803"/>
    <x v="316"/>
    <d v="2018-06-03T00:00:00"/>
    <s v="Standard Class"/>
    <x v="52"/>
    <x v="52"/>
    <x v="0"/>
    <s v="United States"/>
    <s v="Los Angeles"/>
    <x v="1"/>
    <n v="90004"/>
    <x v="1"/>
    <s v="OFF-BI-10002215"/>
    <x v="1"/>
    <s v="Binders"/>
    <s v="Wilson Jones Hanging View Binder, White, 1&quot;"/>
    <x v="20"/>
    <n v="4"/>
    <n v="0.2"/>
    <x v="20"/>
    <x v="1"/>
  </r>
  <r>
    <n v="3425"/>
    <s v="CA-2018-134803"/>
    <x v="316"/>
    <d v="2018-06-03T00:00:00"/>
    <s v="Standard Class"/>
    <x v="52"/>
    <x v="52"/>
    <x v="0"/>
    <s v="United States"/>
    <s v="Los Angeles"/>
    <x v="1"/>
    <n v="90004"/>
    <x v="1"/>
    <s v="TEC-MA-10001972"/>
    <x v="2"/>
    <s v="Machines"/>
    <s v="Okidata C331dn Printer"/>
    <x v="2729"/>
    <n v="2"/>
    <n v="0.2"/>
    <x v="3021"/>
    <x v="1"/>
  </r>
  <r>
    <n v="3426"/>
    <s v="CA-2017-153381"/>
    <x v="496"/>
    <d v="2017-09-28T00:00:00"/>
    <s v="Standard Class"/>
    <x v="368"/>
    <x v="368"/>
    <x v="2"/>
    <s v="United States"/>
    <s v="Dubuque"/>
    <x v="23"/>
    <n v="52001"/>
    <x v="2"/>
    <s v="OFF-BI-10001525"/>
    <x v="1"/>
    <s v="Binders"/>
    <s v="Acco Pressboard Covers with Storage Hooks, 14 7/8&quot; x 11&quot;, Executive Red"/>
    <x v="597"/>
    <n v="4"/>
    <n v="0"/>
    <x v="3022"/>
    <x v="0"/>
  </r>
  <r>
    <n v="3427"/>
    <s v="CA-2017-153381"/>
    <x v="496"/>
    <d v="2017-09-28T00:00:00"/>
    <s v="Standard Class"/>
    <x v="368"/>
    <x v="368"/>
    <x v="2"/>
    <s v="United States"/>
    <s v="Dubuque"/>
    <x v="23"/>
    <n v="52001"/>
    <x v="2"/>
    <s v="FUR-CH-10000988"/>
    <x v="0"/>
    <s v="Chairs"/>
    <s v="Hon Olson Stacker Stools"/>
    <x v="2730"/>
    <n v="10"/>
    <n v="0"/>
    <x v="3023"/>
    <x v="0"/>
  </r>
  <r>
    <n v="3428"/>
    <s v="US-2019-111024"/>
    <x v="445"/>
    <d v="2019-07-06T00:00:00"/>
    <s v="Second Class"/>
    <x v="449"/>
    <x v="449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x v="3024"/>
    <x v="0"/>
  </r>
  <r>
    <n v="3429"/>
    <s v="US-2019-111024"/>
    <x v="445"/>
    <d v="2019-07-06T00:00:00"/>
    <s v="Second Class"/>
    <x v="449"/>
    <x v="449"/>
    <x v="2"/>
    <s v="United States"/>
    <s v="Lancaster"/>
    <x v="24"/>
    <n v="43130"/>
    <x v="3"/>
    <s v="FUR-TA-10002041"/>
    <x v="0"/>
    <s v="Tables"/>
    <s v="Bevis Round Conference Table Top, X-Base"/>
    <x v="2732"/>
    <n v="2"/>
    <n v="0.4"/>
    <x v="3025"/>
    <x v="0"/>
  </r>
  <r>
    <n v="3430"/>
    <s v="US-2019-111024"/>
    <x v="445"/>
    <d v="2019-07-06T00:00:00"/>
    <s v="Second Class"/>
    <x v="449"/>
    <x v="449"/>
    <x v="2"/>
    <s v="United States"/>
    <s v="Lancaster"/>
    <x v="24"/>
    <n v="43130"/>
    <x v="3"/>
    <s v="OFF-PA-10002246"/>
    <x v="1"/>
    <s v="Paper"/>
    <s v="Wirebound Four 2-3/4 x 5 Forms per Page, 400 Sets per Book"/>
    <x v="2733"/>
    <n v="6"/>
    <n v="0.2"/>
    <x v="3026"/>
    <x v="0"/>
  </r>
  <r>
    <n v="3431"/>
    <s v="CA-2019-148264"/>
    <x v="166"/>
    <d v="2019-12-09T00:00:00"/>
    <s v="First Class"/>
    <x v="166"/>
    <x v="166"/>
    <x v="0"/>
    <s v="United States"/>
    <s v="Inglewood"/>
    <x v="1"/>
    <n v="90301"/>
    <x v="1"/>
    <s v="OFF-ST-10003327"/>
    <x v="1"/>
    <s v="Storage"/>
    <s v="Akro-Mils 12-Gallon Tote"/>
    <x v="1418"/>
    <n v="3"/>
    <n v="0"/>
    <x v="3027"/>
    <x v="0"/>
  </r>
  <r>
    <n v="3432"/>
    <s v="CA-2019-148264"/>
    <x v="166"/>
    <d v="2019-12-09T00:00:00"/>
    <s v="First Class"/>
    <x v="166"/>
    <x v="166"/>
    <x v="0"/>
    <s v="United States"/>
    <s v="Inglewood"/>
    <x v="1"/>
    <n v="90301"/>
    <x v="1"/>
    <s v="FUR-FU-10002703"/>
    <x v="0"/>
    <s v="Furnishings"/>
    <s v="Tenex Traditional Chairmats for Hard Floors, Average Lip, 36&quot; x 48&quot;"/>
    <x v="2734"/>
    <n v="2"/>
    <n v="0"/>
    <x v="3028"/>
    <x v="0"/>
  </r>
  <r>
    <n v="3433"/>
    <s v="CA-2019-148264"/>
    <x v="166"/>
    <d v="2019-12-09T00:00:00"/>
    <s v="First Class"/>
    <x v="166"/>
    <x v="166"/>
    <x v="0"/>
    <s v="United States"/>
    <s v="Inglewood"/>
    <x v="1"/>
    <n v="90301"/>
    <x v="1"/>
    <s v="OFF-PA-10003651"/>
    <x v="1"/>
    <s v="Paper"/>
    <s v="Xerox 1968"/>
    <x v="1847"/>
    <n v="9"/>
    <n v="0"/>
    <x v="1982"/>
    <x v="0"/>
  </r>
  <r>
    <n v="3434"/>
    <s v="CA-2019-131212"/>
    <x v="256"/>
    <d v="2019-12-09T00:00:00"/>
    <s v="Standard Class"/>
    <x v="269"/>
    <x v="269"/>
    <x v="0"/>
    <s v="United States"/>
    <s v="Bellevue"/>
    <x v="4"/>
    <n v="98006"/>
    <x v="1"/>
    <s v="OFF-BI-10001617"/>
    <x v="1"/>
    <s v="Binders"/>
    <s v="GBC Wire Binding Combs"/>
    <x v="176"/>
    <n v="3"/>
    <n v="0.2"/>
    <x v="3029"/>
    <x v="0"/>
  </r>
  <r>
    <n v="3435"/>
    <s v="CA-2019-131212"/>
    <x v="256"/>
    <d v="2019-12-09T00:00:00"/>
    <s v="Standard Class"/>
    <x v="269"/>
    <x v="269"/>
    <x v="0"/>
    <s v="United States"/>
    <s v="Bellevue"/>
    <x v="4"/>
    <n v="98006"/>
    <x v="1"/>
    <s v="OFF-BI-10000145"/>
    <x v="1"/>
    <s v="Binders"/>
    <s v="Zipper Ring Binder Pockets"/>
    <x v="2735"/>
    <n v="6"/>
    <n v="0.2"/>
    <x v="3030"/>
    <x v="0"/>
  </r>
  <r>
    <n v="3436"/>
    <s v="US-2017-100531"/>
    <x v="874"/>
    <d v="2017-09-29T00:00:00"/>
    <s v="First Class"/>
    <x v="392"/>
    <x v="392"/>
    <x v="0"/>
    <s v="United States"/>
    <s v="Chicago"/>
    <x v="10"/>
    <n v="60610"/>
    <x v="2"/>
    <s v="OFF-BI-10001670"/>
    <x v="1"/>
    <s v="Binders"/>
    <s v="Vinyl Sectional Post Binders"/>
    <x v="2736"/>
    <n v="2"/>
    <n v="0.8"/>
    <x v="3031"/>
    <x v="0"/>
  </r>
  <r>
    <n v="3437"/>
    <s v="US-2017-100531"/>
    <x v="874"/>
    <d v="2017-09-29T00:00:00"/>
    <s v="First Class"/>
    <x v="392"/>
    <x v="392"/>
    <x v="0"/>
    <s v="United States"/>
    <s v="Chicago"/>
    <x v="10"/>
    <n v="60610"/>
    <x v="2"/>
    <s v="FUR-FU-10003849"/>
    <x v="0"/>
    <s v="Furnishings"/>
    <s v="DAX Metal Frame, Desktop, Stepped-Edge"/>
    <x v="2737"/>
    <n v="3"/>
    <n v="0.6"/>
    <x v="3032"/>
    <x v="0"/>
  </r>
  <r>
    <n v="3438"/>
    <s v="CA-2019-152583"/>
    <x v="505"/>
    <d v="2019-10-30T00:00:00"/>
    <s v="Same Day"/>
    <x v="362"/>
    <x v="362"/>
    <x v="0"/>
    <s v="United States"/>
    <s v="Dallas"/>
    <x v="5"/>
    <n v="75217"/>
    <x v="2"/>
    <s v="FUR-FU-10003849"/>
    <x v="0"/>
    <s v="Furnishings"/>
    <s v="DAX Metal Frame, Desktop, Stepped-Edge"/>
    <x v="2738"/>
    <n v="2"/>
    <n v="0.6"/>
    <x v="3033"/>
    <x v="0"/>
  </r>
  <r>
    <n v="3439"/>
    <s v="CA-2019-152583"/>
    <x v="505"/>
    <d v="2019-10-30T00:00:00"/>
    <s v="Same Day"/>
    <x v="362"/>
    <x v="362"/>
    <x v="0"/>
    <s v="United States"/>
    <s v="Dallas"/>
    <x v="5"/>
    <n v="75217"/>
    <x v="2"/>
    <s v="FUR-TA-10002041"/>
    <x v="0"/>
    <s v="Tables"/>
    <s v="Bevis Round Conference Table Top, X-Base"/>
    <x v="2739"/>
    <n v="2"/>
    <n v="0.3"/>
    <x v="3034"/>
    <x v="0"/>
  </r>
  <r>
    <n v="3440"/>
    <s v="CA-2019-152583"/>
    <x v="505"/>
    <d v="2019-10-30T00:00:00"/>
    <s v="Same Day"/>
    <x v="362"/>
    <x v="362"/>
    <x v="0"/>
    <s v="United States"/>
    <s v="Dallas"/>
    <x v="5"/>
    <n v="75217"/>
    <x v="2"/>
    <s v="OFF-ST-10002214"/>
    <x v="1"/>
    <s v="Storage"/>
    <s v="X-Rack File for Hanging Folders"/>
    <x v="2740"/>
    <n v="6"/>
    <n v="0.2"/>
    <x v="3035"/>
    <x v="0"/>
  </r>
  <r>
    <n v="3441"/>
    <s v="CA-2017-144099"/>
    <x v="239"/>
    <d v="2017-11-30T00:00:00"/>
    <s v="Same Day"/>
    <x v="285"/>
    <x v="285"/>
    <x v="2"/>
    <s v="United States"/>
    <s v="San Francisco"/>
    <x v="1"/>
    <n v="94122"/>
    <x v="1"/>
    <s v="OFF-BI-10001078"/>
    <x v="1"/>
    <s v="Binders"/>
    <s v="Acco PRESSTEX Data Binder with Storage Hooks, Dark Blue, 14 7/8&quot; X 11&quot;"/>
    <x v="2741"/>
    <n v="1"/>
    <n v="0.2"/>
    <x v="3036"/>
    <x v="0"/>
  </r>
  <r>
    <n v="3442"/>
    <s v="CA-2016-158337"/>
    <x v="518"/>
    <d v="2016-03-14T00:00:00"/>
    <s v="Second Class"/>
    <x v="567"/>
    <x v="567"/>
    <x v="0"/>
    <s v="United States"/>
    <s v="New York City"/>
    <x v="15"/>
    <n v="10024"/>
    <x v="3"/>
    <s v="OFF-PA-10002137"/>
    <x v="1"/>
    <s v="Paper"/>
    <s v="Southworth 100% Résumé Paper, 24lb."/>
    <x v="2742"/>
    <n v="14"/>
    <n v="0"/>
    <x v="3037"/>
    <x v="0"/>
  </r>
  <r>
    <n v="3443"/>
    <s v="CA-2019-168858"/>
    <x v="123"/>
    <d v="2019-11-23T00:00:00"/>
    <s v="Standard Class"/>
    <x v="251"/>
    <x v="251"/>
    <x v="1"/>
    <s v="United States"/>
    <s v="New York City"/>
    <x v="15"/>
    <n v="10011"/>
    <x v="3"/>
    <s v="OFF-EN-10001415"/>
    <x v="1"/>
    <s v="Envelopes"/>
    <s v="Staple envelope"/>
    <x v="80"/>
    <n v="3"/>
    <n v="0"/>
    <x v="3038"/>
    <x v="0"/>
  </r>
  <r>
    <n v="3444"/>
    <s v="CA-2019-168858"/>
    <x v="123"/>
    <d v="2019-11-23T00:00:00"/>
    <s v="Standard Class"/>
    <x v="251"/>
    <x v="251"/>
    <x v="1"/>
    <s v="United States"/>
    <s v="New York City"/>
    <x v="15"/>
    <n v="10011"/>
    <x v="3"/>
    <s v="OFF-AP-10003849"/>
    <x v="1"/>
    <s v="Appliances"/>
    <s v="Hoover Shoulder Vac Commercial Portable Vacuum"/>
    <x v="2743"/>
    <n v="7"/>
    <n v="0"/>
    <x v="3039"/>
    <x v="0"/>
  </r>
  <r>
    <n v="3445"/>
    <s v="CA-2018-116344"/>
    <x v="875"/>
    <d v="2018-08-02T00:00:00"/>
    <s v="Standard Class"/>
    <x v="705"/>
    <x v="705"/>
    <x v="1"/>
    <s v="United States"/>
    <s v="Philadelphia"/>
    <x v="9"/>
    <n v="19140"/>
    <x v="3"/>
    <s v="OFF-ST-10001713"/>
    <x v="1"/>
    <s v="Storage"/>
    <s v="Gould Plastics 9-Pocket Panel Bin, 18-3/8w x 5-1/4d x 20-1/2h, Black"/>
    <x v="560"/>
    <n v="2"/>
    <n v="0.2"/>
    <x v="3040"/>
    <x v="0"/>
  </r>
  <r>
    <n v="3446"/>
    <s v="CA-2017-131779"/>
    <x v="821"/>
    <d v="2017-06-17T00:00:00"/>
    <s v="Standard Class"/>
    <x v="97"/>
    <x v="97"/>
    <x v="0"/>
    <s v="United States"/>
    <s v="Newark"/>
    <x v="13"/>
    <n v="19711"/>
    <x v="3"/>
    <s v="OFF-ST-10001505"/>
    <x v="1"/>
    <s v="Storage"/>
    <s v="Perma STOR-ALL Hanging File Box, 13 1/8&quot;W x 12 1/4&quot;D x 10 1/2&quot;H"/>
    <x v="2744"/>
    <n v="5"/>
    <n v="0"/>
    <x v="3041"/>
    <x v="0"/>
  </r>
  <r>
    <n v="3447"/>
    <s v="CA-2018-158869"/>
    <x v="876"/>
    <d v="2018-08-07T00:00:00"/>
    <s v="First Class"/>
    <x v="706"/>
    <x v="706"/>
    <x v="1"/>
    <s v="United States"/>
    <s v="New York City"/>
    <x v="15"/>
    <n v="10024"/>
    <x v="3"/>
    <s v="OFF-PA-10000474"/>
    <x v="1"/>
    <s v="Paper"/>
    <s v="Easy-staple paper"/>
    <x v="2745"/>
    <n v="2"/>
    <n v="0"/>
    <x v="3042"/>
    <x v="0"/>
  </r>
  <r>
    <n v="3448"/>
    <s v="CA-2019-102554"/>
    <x v="532"/>
    <d v="2019-06-15T00:00:00"/>
    <s v="Standard Class"/>
    <x v="607"/>
    <x v="607"/>
    <x v="2"/>
    <s v="United States"/>
    <s v="Auburn"/>
    <x v="19"/>
    <n v="36830"/>
    <x v="0"/>
    <s v="OFF-AR-10001919"/>
    <x v="1"/>
    <s v="Art"/>
    <s v="OIC #2 Pencils, Medium Soft"/>
    <x v="1061"/>
    <n v="2"/>
    <n v="0"/>
    <x v="1102"/>
    <x v="0"/>
  </r>
  <r>
    <n v="3449"/>
    <s v="CA-2018-162614"/>
    <x v="877"/>
    <d v="2018-10-13T00:00:00"/>
    <s v="Standard Class"/>
    <x v="621"/>
    <x v="621"/>
    <x v="0"/>
    <s v="United States"/>
    <s v="Los Angeles"/>
    <x v="1"/>
    <n v="90049"/>
    <x v="1"/>
    <s v="OFF-BI-10004001"/>
    <x v="1"/>
    <s v="Binders"/>
    <s v="GBC Recycled VeloBinder Covers"/>
    <x v="2746"/>
    <n v="2"/>
    <n v="0.2"/>
    <x v="3043"/>
    <x v="0"/>
  </r>
  <r>
    <n v="3450"/>
    <s v="CA-2016-168592"/>
    <x v="78"/>
    <d v="2016-09-14T00:00:00"/>
    <s v="Standard Class"/>
    <x v="503"/>
    <x v="503"/>
    <x v="2"/>
    <s v="United States"/>
    <s v="San Francisco"/>
    <x v="1"/>
    <n v="94110"/>
    <x v="1"/>
    <s v="OFF-AP-10004785"/>
    <x v="1"/>
    <s v="Appliances"/>
    <s v="Holmes Replacement Filter for HEPA Air Cleaner, Medium Room"/>
    <x v="2747"/>
    <n v="5"/>
    <n v="0"/>
    <x v="3044"/>
    <x v="0"/>
  </r>
  <r>
    <n v="3451"/>
    <s v="CA-2016-168592"/>
    <x v="78"/>
    <d v="2016-09-14T00:00:00"/>
    <s v="Standard Class"/>
    <x v="503"/>
    <x v="503"/>
    <x v="2"/>
    <s v="United States"/>
    <s v="San Francisco"/>
    <x v="1"/>
    <n v="94110"/>
    <x v="1"/>
    <s v="OFF-ST-10002406"/>
    <x v="1"/>
    <s v="Storage"/>
    <s v="Pizazz Global Quick File"/>
    <x v="2748"/>
    <n v="1"/>
    <n v="0"/>
    <x v="3045"/>
    <x v="0"/>
  </r>
  <r>
    <n v="3452"/>
    <s v="CA-2016-168592"/>
    <x v="78"/>
    <d v="2016-09-14T00:00:00"/>
    <s v="Standard Class"/>
    <x v="503"/>
    <x v="503"/>
    <x v="2"/>
    <s v="United States"/>
    <s v="San Francisco"/>
    <x v="1"/>
    <n v="94110"/>
    <x v="1"/>
    <s v="OFF-FA-10002988"/>
    <x v="1"/>
    <s v="Fasteners"/>
    <s v="Ideal Clamps"/>
    <x v="133"/>
    <n v="2"/>
    <n v="0"/>
    <x v="135"/>
    <x v="0"/>
  </r>
  <r>
    <n v="3453"/>
    <s v="CA-2016-157609"/>
    <x v="878"/>
    <d v="2016-03-21T00:00:00"/>
    <s v="Second Class"/>
    <x v="607"/>
    <x v="607"/>
    <x v="2"/>
    <s v="United States"/>
    <s v="Raleigh"/>
    <x v="3"/>
    <n v="27604"/>
    <x v="0"/>
    <s v="TEC-PH-10002415"/>
    <x v="2"/>
    <s v="Phones"/>
    <s v="Polycom VoiceStation 500 Conference phone"/>
    <x v="2749"/>
    <n v="2"/>
    <n v="0.2"/>
    <x v="3046"/>
    <x v="0"/>
  </r>
  <r>
    <n v="3454"/>
    <s v="CA-2017-153325"/>
    <x v="879"/>
    <d v="2017-03-02T00:00:00"/>
    <s v="Second Class"/>
    <x v="461"/>
    <x v="461"/>
    <x v="0"/>
    <s v="United States"/>
    <s v="Macon"/>
    <x v="32"/>
    <n v="31204"/>
    <x v="0"/>
    <s v="OFF-BI-10004236"/>
    <x v="1"/>
    <s v="Binders"/>
    <s v="XtraLife ClearVue Slant-D Ring Binder, White, 3&quot;"/>
    <x v="2750"/>
    <n v="4"/>
    <n v="0"/>
    <x v="3047"/>
    <x v="0"/>
  </r>
  <r>
    <n v="3455"/>
    <s v="CA-2017-153626"/>
    <x v="584"/>
    <d v="2017-07-14T00:00:00"/>
    <s v="Standard Class"/>
    <x v="12"/>
    <x v="12"/>
    <x v="0"/>
    <s v="United States"/>
    <s v="Nashville"/>
    <x v="18"/>
    <n v="37211"/>
    <x v="0"/>
    <s v="OFF-AR-10000657"/>
    <x v="1"/>
    <s v="Art"/>
    <s v="Binney &amp; Smith inkTank Desk Highlighter, Chisel Tip, Yellow, 12/Box"/>
    <x v="788"/>
    <n v="3"/>
    <n v="0.2"/>
    <x v="3048"/>
    <x v="0"/>
  </r>
  <r>
    <n v="3456"/>
    <s v="CA-2018-166485"/>
    <x v="880"/>
    <d v="2018-02-27T00:00:00"/>
    <s v="Standard Class"/>
    <x v="117"/>
    <x v="117"/>
    <x v="0"/>
    <s v="United States"/>
    <s v="Nashville"/>
    <x v="18"/>
    <n v="37211"/>
    <x v="0"/>
    <s v="OFF-PA-10004996"/>
    <x v="1"/>
    <s v="Paper"/>
    <s v="Speediset Carbonless Redi-Letter 7&quot; x 8 1/2&quot;"/>
    <x v="2751"/>
    <n v="2"/>
    <n v="0.2"/>
    <x v="3049"/>
    <x v="0"/>
  </r>
  <r>
    <n v="3457"/>
    <s v="CA-2019-136448"/>
    <x v="118"/>
    <d v="2019-09-18T00:00:00"/>
    <s v="First Class"/>
    <x v="548"/>
    <x v="548"/>
    <x v="0"/>
    <s v="United States"/>
    <s v="Philadelphia"/>
    <x v="9"/>
    <n v="19143"/>
    <x v="3"/>
    <s v="TEC-AC-10001109"/>
    <x v="2"/>
    <s v="Accessories"/>
    <s v="Logitech Trackman Marble Mouse"/>
    <x v="981"/>
    <n v="3"/>
    <n v="0.2"/>
    <x v="3050"/>
    <x v="0"/>
  </r>
  <r>
    <n v="3458"/>
    <s v="CA-2019-136448"/>
    <x v="118"/>
    <d v="2019-09-18T00:00:00"/>
    <s v="First Class"/>
    <x v="548"/>
    <x v="548"/>
    <x v="0"/>
    <s v="United States"/>
    <s v="Philadelphia"/>
    <x v="9"/>
    <n v="19143"/>
    <x v="3"/>
    <s v="FUR-FU-10003832"/>
    <x v="0"/>
    <s v="Furnishings"/>
    <s v="Eldon Expressions Punched Metal &amp; Wood Desk Accessories, Black &amp; Cherry"/>
    <x v="2752"/>
    <n v="3"/>
    <n v="0.2"/>
    <x v="3051"/>
    <x v="0"/>
  </r>
  <r>
    <n v="3459"/>
    <s v="CA-2019-136448"/>
    <x v="118"/>
    <d v="2019-09-18T00:00:00"/>
    <s v="First Class"/>
    <x v="548"/>
    <x v="548"/>
    <x v="0"/>
    <s v="United States"/>
    <s v="Philadelphia"/>
    <x v="9"/>
    <n v="19143"/>
    <x v="3"/>
    <s v="OFF-BI-10002393"/>
    <x v="1"/>
    <s v="Binders"/>
    <s v="Binder Posts"/>
    <x v="2753"/>
    <n v="2"/>
    <n v="0.7"/>
    <x v="3052"/>
    <x v="0"/>
  </r>
  <r>
    <n v="3460"/>
    <s v="CA-2019-136448"/>
    <x v="118"/>
    <d v="2019-09-18T00:00:00"/>
    <s v="First Class"/>
    <x v="548"/>
    <x v="548"/>
    <x v="0"/>
    <s v="United States"/>
    <s v="Philadelphia"/>
    <x v="9"/>
    <n v="19143"/>
    <x v="3"/>
    <s v="OFF-BI-10001359"/>
    <x v="1"/>
    <s v="Binders"/>
    <s v="GBC DocuBind TL300 Electric Binding System"/>
    <x v="2754"/>
    <n v="2"/>
    <n v="0.7"/>
    <x v="3053"/>
    <x v="0"/>
  </r>
  <r>
    <n v="3461"/>
    <s v="CA-2019-136448"/>
    <x v="118"/>
    <d v="2019-09-18T00:00:00"/>
    <s v="First Class"/>
    <x v="548"/>
    <x v="548"/>
    <x v="0"/>
    <s v="United States"/>
    <s v="Philadelphia"/>
    <x v="9"/>
    <n v="19143"/>
    <x v="3"/>
    <s v="TEC-AC-10003628"/>
    <x v="2"/>
    <s v="Accessories"/>
    <s v="Logitech 910-002974 M325 Wireless Mouse for Web Scrolling"/>
    <x v="736"/>
    <n v="2"/>
    <n v="0.2"/>
    <x v="2929"/>
    <x v="0"/>
  </r>
  <r>
    <n v="3462"/>
    <s v="CA-2019-114258"/>
    <x v="60"/>
    <d v="2019-11-10T00:00:00"/>
    <s v="Second Class"/>
    <x v="605"/>
    <x v="605"/>
    <x v="1"/>
    <s v="United States"/>
    <s v="Dallas"/>
    <x v="5"/>
    <n v="75081"/>
    <x v="2"/>
    <s v="TEC-PH-10003012"/>
    <x v="2"/>
    <s v="Phones"/>
    <s v="Nortel Meridian M3904 Professional Digital phone"/>
    <x v="2755"/>
    <n v="4"/>
    <n v="0.2"/>
    <x v="3054"/>
    <x v="0"/>
  </r>
  <r>
    <n v="3463"/>
    <s v="CA-2017-152611"/>
    <x v="763"/>
    <d v="2017-02-23T00:00:00"/>
    <s v="Second Class"/>
    <x v="567"/>
    <x v="567"/>
    <x v="0"/>
    <s v="United States"/>
    <s v="Perth Amboy"/>
    <x v="30"/>
    <n v="8861"/>
    <x v="3"/>
    <s v="OFF-AR-10003903"/>
    <x v="1"/>
    <s v="Art"/>
    <s v="Sanford 52201 APSCO Electric Pencil Sharpener"/>
    <x v="2756"/>
    <n v="7"/>
    <n v="0"/>
    <x v="3055"/>
    <x v="0"/>
  </r>
  <r>
    <n v="3464"/>
    <s v="CA-2018-165470"/>
    <x v="881"/>
    <d v="2018-11-30T00:00:00"/>
    <s v="Standard Class"/>
    <x v="707"/>
    <x v="707"/>
    <x v="2"/>
    <s v="United States"/>
    <s v="Jacksonville"/>
    <x v="2"/>
    <n v="32216"/>
    <x v="0"/>
    <s v="OFF-PA-10004675"/>
    <x v="1"/>
    <s v="Paper"/>
    <s v="Telephone Message Books with Fax/Mobile Section, 5 1/2&quot; x 3 3/16&quot;"/>
    <x v="2757"/>
    <n v="1"/>
    <n v="0.2"/>
    <x v="3056"/>
    <x v="0"/>
  </r>
  <r>
    <n v="3465"/>
    <s v="CA-2019-128699"/>
    <x v="734"/>
    <d v="2019-12-05T00:00:00"/>
    <s v="Second Class"/>
    <x v="444"/>
    <x v="444"/>
    <x v="0"/>
    <s v="United States"/>
    <s v="Jacksonville"/>
    <x v="2"/>
    <n v="32216"/>
    <x v="0"/>
    <s v="TEC-AC-10001990"/>
    <x v="2"/>
    <s v="Accessories"/>
    <s v="Kensington Orbit Wireless Mobile Trackball for PC and Mac"/>
    <x v="2758"/>
    <n v="1"/>
    <n v="0.2"/>
    <x v="3057"/>
    <x v="0"/>
  </r>
  <r>
    <n v="3466"/>
    <s v="US-2017-147242"/>
    <x v="229"/>
    <d v="2017-09-14T00:00:00"/>
    <s v="Standard Class"/>
    <x v="553"/>
    <x v="553"/>
    <x v="1"/>
    <s v="United States"/>
    <s v="Revere"/>
    <x v="31"/>
    <n v="2151"/>
    <x v="3"/>
    <s v="OFF-AP-10003842"/>
    <x v="1"/>
    <s v="Appliances"/>
    <s v="Euro-Pro Shark Turbo Vacuum"/>
    <x v="1168"/>
    <n v="2"/>
    <n v="0"/>
    <x v="3058"/>
    <x v="0"/>
  </r>
  <r>
    <n v="3467"/>
    <s v="US-2017-147242"/>
    <x v="229"/>
    <d v="2017-09-14T00:00:00"/>
    <s v="Standard Class"/>
    <x v="553"/>
    <x v="553"/>
    <x v="1"/>
    <s v="United States"/>
    <s v="Revere"/>
    <x v="31"/>
    <n v="2151"/>
    <x v="3"/>
    <s v="FUR-BO-10004695"/>
    <x v="0"/>
    <s v="Bookcases"/>
    <s v="O'Sullivan 2-Door Barrister Bookcase in Odessa Pine"/>
    <x v="2759"/>
    <n v="2"/>
    <n v="0"/>
    <x v="3059"/>
    <x v="0"/>
  </r>
  <r>
    <n v="3468"/>
    <s v="US-2017-147242"/>
    <x v="229"/>
    <d v="2017-09-14T00:00:00"/>
    <s v="Standard Class"/>
    <x v="553"/>
    <x v="553"/>
    <x v="1"/>
    <s v="United States"/>
    <s v="Revere"/>
    <x v="31"/>
    <n v="2151"/>
    <x v="3"/>
    <s v="OFF-PA-10003039"/>
    <x v="1"/>
    <s v="Paper"/>
    <s v="Xerox 1960"/>
    <x v="2760"/>
    <n v="9"/>
    <n v="0"/>
    <x v="3060"/>
    <x v="0"/>
  </r>
  <r>
    <n v="3469"/>
    <s v="CA-2018-146143"/>
    <x v="882"/>
    <d v="2018-12-19T00:00:00"/>
    <s v="Standard Class"/>
    <x v="266"/>
    <x v="266"/>
    <x v="0"/>
    <s v="United States"/>
    <s v="Jackson"/>
    <x v="35"/>
    <n v="39212"/>
    <x v="0"/>
    <s v="FUR-FU-10002045"/>
    <x v="0"/>
    <s v="Furnishings"/>
    <s v="Executive Impressions 14&quot;"/>
    <x v="2761"/>
    <n v="6"/>
    <n v="0"/>
    <x v="3061"/>
    <x v="0"/>
  </r>
  <r>
    <n v="3470"/>
    <s v="CA-2017-100888"/>
    <x v="744"/>
    <d v="2017-04-10T00:00:00"/>
    <s v="Standard Class"/>
    <x v="708"/>
    <x v="708"/>
    <x v="0"/>
    <s v="United States"/>
    <s v="Jacksonville"/>
    <x v="3"/>
    <n v="28540"/>
    <x v="0"/>
    <s v="OFF-PA-10001019"/>
    <x v="1"/>
    <s v="Paper"/>
    <s v="Xerox 1884"/>
    <x v="1107"/>
    <n v="3"/>
    <n v="0.2"/>
    <x v="3062"/>
    <x v="0"/>
  </r>
  <r>
    <n v="3471"/>
    <s v="US-2018-150035"/>
    <x v="49"/>
    <d v="2018-12-05T00:00:00"/>
    <s v="Standard Class"/>
    <x v="488"/>
    <x v="488"/>
    <x v="0"/>
    <s v="United States"/>
    <s v="San Francisco"/>
    <x v="1"/>
    <n v="94122"/>
    <x v="1"/>
    <s v="FUR-FU-10003724"/>
    <x v="0"/>
    <s v="Furnishings"/>
    <s v="Westinghouse Clip-On Gooseneck Lamps"/>
    <x v="2499"/>
    <n v="2"/>
    <n v="0"/>
    <x v="3063"/>
    <x v="0"/>
  </r>
  <r>
    <n v="3472"/>
    <s v="CA-2019-122644"/>
    <x v="105"/>
    <d v="2019-11-17T00:00:00"/>
    <s v="Standard Class"/>
    <x v="245"/>
    <x v="245"/>
    <x v="1"/>
    <s v="United States"/>
    <s v="Columbus"/>
    <x v="24"/>
    <n v="43229"/>
    <x v="3"/>
    <s v="OFF-PA-10003673"/>
    <x v="1"/>
    <s v="Paper"/>
    <s v="Strathmore Photo Mount Cards"/>
    <x v="2762"/>
    <n v="2"/>
    <n v="0.2"/>
    <x v="3064"/>
    <x v="0"/>
  </r>
  <r>
    <n v="3473"/>
    <s v="CA-2019-122644"/>
    <x v="105"/>
    <d v="2019-11-17T00:00:00"/>
    <s v="Standard Class"/>
    <x v="245"/>
    <x v="245"/>
    <x v="1"/>
    <s v="United States"/>
    <s v="Columbus"/>
    <x v="24"/>
    <n v="43229"/>
    <x v="3"/>
    <s v="TEC-AC-10003614"/>
    <x v="2"/>
    <s v="Accessories"/>
    <s v="Verbatim 25 GB 6x Blu-ray Single Layer Recordable Disc, 10/Pack"/>
    <x v="2763"/>
    <n v="2"/>
    <n v="0.2"/>
    <x v="3065"/>
    <x v="0"/>
  </r>
  <r>
    <n v="3474"/>
    <s v="CA-2019-111815"/>
    <x v="448"/>
    <d v="2019-03-10T00:00:00"/>
    <s v="Standard Class"/>
    <x v="212"/>
    <x v="212"/>
    <x v="0"/>
    <s v="United States"/>
    <s v="Dearborn Heights"/>
    <x v="12"/>
    <n v="48127"/>
    <x v="2"/>
    <s v="FUR-CH-10000785"/>
    <x v="0"/>
    <s v="Chairs"/>
    <s v="Global Ergonomic Managers Chair"/>
    <x v="2764"/>
    <n v="1"/>
    <n v="0"/>
    <x v="3066"/>
    <x v="0"/>
  </r>
  <r>
    <n v="3475"/>
    <s v="CA-2019-111815"/>
    <x v="448"/>
    <d v="2019-03-10T00:00:00"/>
    <s v="Standard Class"/>
    <x v="212"/>
    <x v="212"/>
    <x v="0"/>
    <s v="United States"/>
    <s v="Dearborn Heights"/>
    <x v="12"/>
    <n v="48127"/>
    <x v="2"/>
    <s v="TEC-AC-10002926"/>
    <x v="2"/>
    <s v="Accessories"/>
    <s v="Logitech Wireless Marathon Mouse M705"/>
    <x v="2622"/>
    <n v="2"/>
    <n v="0"/>
    <x v="3067"/>
    <x v="0"/>
  </r>
  <r>
    <n v="3476"/>
    <s v="CA-2018-144911"/>
    <x v="581"/>
    <d v="2018-11-30T00:00:00"/>
    <s v="First Class"/>
    <x v="338"/>
    <x v="338"/>
    <x v="1"/>
    <s v="United States"/>
    <s v="Overland Park"/>
    <x v="41"/>
    <n v="66212"/>
    <x v="2"/>
    <s v="TEC-AC-10004633"/>
    <x v="2"/>
    <s v="Accessories"/>
    <s v="Verbatim 25 GB 6x Blu-ray Single Layer Recordable Disc, 3/Pack"/>
    <x v="2765"/>
    <n v="5"/>
    <n v="0"/>
    <x v="3068"/>
    <x v="0"/>
  </r>
  <r>
    <n v="3477"/>
    <s v="CA-2018-144911"/>
    <x v="581"/>
    <d v="2018-11-30T00:00:00"/>
    <s v="First Class"/>
    <x v="338"/>
    <x v="338"/>
    <x v="1"/>
    <s v="United States"/>
    <s v="Overland Park"/>
    <x v="41"/>
    <n v="66212"/>
    <x v="2"/>
    <s v="OFF-BI-10000977"/>
    <x v="1"/>
    <s v="Binders"/>
    <s v="Ibico Plastic Spiral Binding Combs"/>
    <x v="2766"/>
    <n v="5"/>
    <n v="0"/>
    <x v="3069"/>
    <x v="0"/>
  </r>
  <r>
    <n v="3478"/>
    <s v="CA-2016-143385"/>
    <x v="883"/>
    <d v="2016-09-05T00:00:00"/>
    <s v="Standard Class"/>
    <x v="81"/>
    <x v="81"/>
    <x v="0"/>
    <s v="United States"/>
    <s v="Santa Fe"/>
    <x v="27"/>
    <n v="87505"/>
    <x v="1"/>
    <s v="TEC-AC-10001635"/>
    <x v="2"/>
    <s v="Accessories"/>
    <s v="KeyTronic KT400U2 - Keyboard - Black"/>
    <x v="451"/>
    <n v="9"/>
    <n v="0"/>
    <x v="3070"/>
    <x v="0"/>
  </r>
  <r>
    <n v="3479"/>
    <s v="CA-2018-131289"/>
    <x v="16"/>
    <d v="2018-12-14T00:00:00"/>
    <s v="Standard Class"/>
    <x v="407"/>
    <x v="407"/>
    <x v="1"/>
    <s v="United States"/>
    <s v="San Francisco"/>
    <x v="1"/>
    <n v="94110"/>
    <x v="1"/>
    <s v="OFF-AR-10003056"/>
    <x v="1"/>
    <s v="Art"/>
    <s v="Newell 341"/>
    <x v="18"/>
    <n v="2"/>
    <n v="0"/>
    <x v="18"/>
    <x v="0"/>
  </r>
  <r>
    <n v="3480"/>
    <s v="CA-2018-131289"/>
    <x v="16"/>
    <d v="2018-12-14T00:00:00"/>
    <s v="Standard Class"/>
    <x v="407"/>
    <x v="407"/>
    <x v="1"/>
    <s v="United States"/>
    <s v="San Francisco"/>
    <x v="1"/>
    <n v="94110"/>
    <x v="1"/>
    <s v="OFF-PA-10003363"/>
    <x v="1"/>
    <s v="Paper"/>
    <s v="Xerox 204"/>
    <x v="1568"/>
    <n v="7"/>
    <n v="0"/>
    <x v="1657"/>
    <x v="0"/>
  </r>
  <r>
    <n v="3481"/>
    <s v="CA-2018-131289"/>
    <x v="16"/>
    <d v="2018-12-14T00:00:00"/>
    <s v="Standard Class"/>
    <x v="407"/>
    <x v="407"/>
    <x v="1"/>
    <s v="United States"/>
    <s v="San Francisco"/>
    <x v="1"/>
    <n v="94110"/>
    <x v="1"/>
    <s v="FUR-TA-10003954"/>
    <x v="0"/>
    <s v="Tables"/>
    <s v="Hon 94000 Series Round Tables"/>
    <x v="2767"/>
    <n v="6"/>
    <n v="0.2"/>
    <x v="3071"/>
    <x v="0"/>
  </r>
  <r>
    <n v="3482"/>
    <s v="CA-2016-124023"/>
    <x v="884"/>
    <d v="2016-04-10T00:00:00"/>
    <s v="First Class"/>
    <x v="307"/>
    <x v="307"/>
    <x v="0"/>
    <s v="United States"/>
    <s v="Mobile"/>
    <x v="19"/>
    <n v="36608"/>
    <x v="0"/>
    <s v="FUR-FU-10004415"/>
    <x v="0"/>
    <s v="Furnishings"/>
    <s v="Stacking Tray, Side-Loading, Legal, Smoke"/>
    <x v="2482"/>
    <n v="2"/>
    <n v="0"/>
    <x v="3072"/>
    <x v="0"/>
  </r>
  <r>
    <n v="3483"/>
    <s v="CA-2016-124688"/>
    <x v="9"/>
    <d v="2016-08-29T00:00:00"/>
    <s v="First Class"/>
    <x v="566"/>
    <x v="566"/>
    <x v="1"/>
    <s v="United States"/>
    <s v="Springfield"/>
    <x v="17"/>
    <n v="22153"/>
    <x v="0"/>
    <s v="TEC-PH-10000455"/>
    <x v="2"/>
    <s v="Phones"/>
    <s v="GE 30522EE2"/>
    <x v="2768"/>
    <n v="5"/>
    <n v="0"/>
    <x v="3073"/>
    <x v="1"/>
  </r>
  <r>
    <n v="3484"/>
    <s v="CA-2016-124688"/>
    <x v="9"/>
    <d v="2016-08-29T00:00:00"/>
    <s v="First Class"/>
    <x v="566"/>
    <x v="566"/>
    <x v="1"/>
    <s v="United States"/>
    <s v="Springfield"/>
    <x v="17"/>
    <n v="22153"/>
    <x v="0"/>
    <s v="FUR-FU-10002456"/>
    <x v="0"/>
    <s v="Furnishings"/>
    <s v="Master Caster Door Stop, Large Neon Orange"/>
    <x v="2769"/>
    <n v="4"/>
    <n v="0"/>
    <x v="3074"/>
    <x v="1"/>
  </r>
  <r>
    <n v="3485"/>
    <s v="CA-2016-124688"/>
    <x v="9"/>
    <d v="2016-08-29T00:00:00"/>
    <s v="First Class"/>
    <x v="566"/>
    <x v="566"/>
    <x v="1"/>
    <s v="United States"/>
    <s v="Springfield"/>
    <x v="17"/>
    <n v="22153"/>
    <x v="0"/>
    <s v="FUR-TA-10003569"/>
    <x v="0"/>
    <s v="Tables"/>
    <s v="Bretford CR8500 Series Meeting Room Furniture"/>
    <x v="2770"/>
    <n v="3"/>
    <n v="0"/>
    <x v="3075"/>
    <x v="1"/>
  </r>
  <r>
    <n v="3486"/>
    <s v="CA-2018-151169"/>
    <x v="147"/>
    <d v="2018-10-26T00:00:00"/>
    <s v="Standard Class"/>
    <x v="501"/>
    <x v="501"/>
    <x v="1"/>
    <s v="United States"/>
    <s v="Newark"/>
    <x v="13"/>
    <n v="19711"/>
    <x v="3"/>
    <s v="OFF-BI-10002813"/>
    <x v="1"/>
    <s v="Binders"/>
    <s v="Avery Reinforcements for Hole-Punch Pages"/>
    <x v="1063"/>
    <n v="4"/>
    <n v="0"/>
    <x v="3076"/>
    <x v="0"/>
  </r>
  <r>
    <n v="3487"/>
    <s v="US-2018-134761"/>
    <x v="885"/>
    <d v="2018-11-30T00:00:00"/>
    <s v="Same Day"/>
    <x v="203"/>
    <x v="203"/>
    <x v="0"/>
    <s v="United States"/>
    <s v="Hickory"/>
    <x v="3"/>
    <n v="28601"/>
    <x v="0"/>
    <s v="TEC-PH-10002890"/>
    <x v="2"/>
    <s v="Phones"/>
    <s v="AT&amp;T 17929 Lendline Telephone"/>
    <x v="2771"/>
    <n v="1"/>
    <n v="0.2"/>
    <x v="3077"/>
    <x v="0"/>
  </r>
  <r>
    <n v="3488"/>
    <s v="CA-2019-120705"/>
    <x v="528"/>
    <d v="2019-09-11T00:00:00"/>
    <s v="Standard Class"/>
    <x v="675"/>
    <x v="675"/>
    <x v="2"/>
    <s v="United States"/>
    <s v="Fort Lauderdale"/>
    <x v="2"/>
    <n v="33311"/>
    <x v="0"/>
    <s v="OFF-ST-10001522"/>
    <x v="1"/>
    <s v="Storage"/>
    <s v="Gould Plastics 18-Pocket Panel Bin, 34w x 5-1/4d x 20-1/2h"/>
    <x v="2772"/>
    <n v="2"/>
    <n v="0.2"/>
    <x v="3078"/>
    <x v="0"/>
  </r>
  <r>
    <n v="3489"/>
    <s v="CA-2017-157322"/>
    <x v="740"/>
    <d v="2017-07-06T00:00:00"/>
    <s v="Standard Class"/>
    <x v="584"/>
    <x v="584"/>
    <x v="0"/>
    <s v="United States"/>
    <s v="Carol Stream"/>
    <x v="10"/>
    <n v="60188"/>
    <x v="2"/>
    <s v="FUR-CH-10004086"/>
    <x v="0"/>
    <s v="Chairs"/>
    <s v="Hon 4070 Series Pagoda Armless Upholstered Stacking Chairs"/>
    <x v="2379"/>
    <n v="2"/>
    <n v="0.3"/>
    <x v="2587"/>
    <x v="0"/>
  </r>
  <r>
    <n v="3490"/>
    <s v="CA-2017-157322"/>
    <x v="740"/>
    <d v="2017-07-06T00:00:00"/>
    <s v="Standard Class"/>
    <x v="584"/>
    <x v="584"/>
    <x v="0"/>
    <s v="United States"/>
    <s v="Carol Stream"/>
    <x v="10"/>
    <n v="60188"/>
    <x v="2"/>
    <s v="FUR-CH-10003774"/>
    <x v="0"/>
    <s v="Chairs"/>
    <s v="Global Wood Trimmed Manager's Task Chair, Khaki"/>
    <x v="2773"/>
    <n v="6"/>
    <n v="0.3"/>
    <x v="3079"/>
    <x v="0"/>
  </r>
  <r>
    <n v="3491"/>
    <s v="CA-2017-157322"/>
    <x v="740"/>
    <d v="2017-07-06T00:00:00"/>
    <s v="Standard Class"/>
    <x v="584"/>
    <x v="584"/>
    <x v="0"/>
    <s v="United States"/>
    <s v="Carol Stream"/>
    <x v="10"/>
    <n v="60188"/>
    <x v="2"/>
    <s v="OFF-ST-10004507"/>
    <x v="1"/>
    <s v="Storage"/>
    <s v="Advantus Rolling Storage Box"/>
    <x v="648"/>
    <n v="5"/>
    <n v="0.2"/>
    <x v="3080"/>
    <x v="0"/>
  </r>
  <r>
    <n v="3492"/>
    <s v="CA-2017-157322"/>
    <x v="740"/>
    <d v="2017-07-06T00:00:00"/>
    <s v="Standard Class"/>
    <x v="584"/>
    <x v="584"/>
    <x v="0"/>
    <s v="United States"/>
    <s v="Carol Stream"/>
    <x v="10"/>
    <n v="60188"/>
    <x v="2"/>
    <s v="OFF-ST-10003208"/>
    <x v="1"/>
    <s v="Storage"/>
    <s v="Adjustable Depth Letter/Legal Cart"/>
    <x v="2774"/>
    <n v="3"/>
    <n v="0.2"/>
    <x v="3081"/>
    <x v="0"/>
  </r>
  <r>
    <n v="3493"/>
    <s v="CA-2017-157322"/>
    <x v="740"/>
    <d v="2017-07-06T00:00:00"/>
    <s v="Standard Class"/>
    <x v="584"/>
    <x v="584"/>
    <x v="0"/>
    <s v="United States"/>
    <s v="Carol Stream"/>
    <x v="10"/>
    <n v="60188"/>
    <x v="2"/>
    <s v="OFF-PA-10000659"/>
    <x v="1"/>
    <s v="Paper"/>
    <s v="Adams Phone Message Book, Professional, 400 Message Capacity, 5 3/6” x 11”"/>
    <x v="1515"/>
    <n v="2"/>
    <n v="0.2"/>
    <x v="3082"/>
    <x v="0"/>
  </r>
  <r>
    <n v="3494"/>
    <s v="CA-2019-142034"/>
    <x v="241"/>
    <d v="2019-09-28T00:00:00"/>
    <s v="Standard Class"/>
    <x v="208"/>
    <x v="208"/>
    <x v="1"/>
    <s v="United States"/>
    <s v="Saint Cloud"/>
    <x v="11"/>
    <n v="56301"/>
    <x v="2"/>
    <s v="TEC-AC-10002305"/>
    <x v="2"/>
    <s v="Accessories"/>
    <s v="KeyTronic E03601U1 - Keyboard - Beige"/>
    <x v="2775"/>
    <n v="4"/>
    <n v="0"/>
    <x v="3083"/>
    <x v="0"/>
  </r>
  <r>
    <n v="3495"/>
    <s v="CA-2019-142034"/>
    <x v="241"/>
    <d v="2019-09-28T00:00:00"/>
    <s v="Standard Class"/>
    <x v="208"/>
    <x v="208"/>
    <x v="1"/>
    <s v="United States"/>
    <s v="Saint Cloud"/>
    <x v="11"/>
    <n v="56301"/>
    <x v="2"/>
    <s v="TEC-AC-10000990"/>
    <x v="2"/>
    <s v="Accessories"/>
    <s v="Imation Bio 2GB USB Flash Drive Imation Corp"/>
    <x v="2776"/>
    <n v="5"/>
    <n v="0"/>
    <x v="3084"/>
    <x v="0"/>
  </r>
  <r>
    <n v="3496"/>
    <s v="CA-2019-142034"/>
    <x v="241"/>
    <d v="2019-09-28T00:00:00"/>
    <s v="Standard Class"/>
    <x v="208"/>
    <x v="208"/>
    <x v="1"/>
    <s v="United States"/>
    <s v="Saint Cloud"/>
    <x v="11"/>
    <n v="56301"/>
    <x v="2"/>
    <s v="FUR-CH-10000665"/>
    <x v="0"/>
    <s v="Chairs"/>
    <s v="Global Airflow Leather Mesh Back Chair, Black"/>
    <x v="891"/>
    <n v="4"/>
    <n v="0"/>
    <x v="3085"/>
    <x v="0"/>
  </r>
  <r>
    <n v="3497"/>
    <s v="CA-2018-107328"/>
    <x v="590"/>
    <d v="2018-08-15T00:00:00"/>
    <s v="Standard Class"/>
    <x v="402"/>
    <x v="402"/>
    <x v="2"/>
    <s v="United States"/>
    <s v="Los Angeles"/>
    <x v="1"/>
    <n v="90036"/>
    <x v="1"/>
    <s v="FUR-TA-10001932"/>
    <x v="0"/>
    <s v="Tables"/>
    <s v="Chromcraft 48&quot; x 96&quot; Racetrack Double Pedestal Table"/>
    <x v="2777"/>
    <n v="2"/>
    <n v="0.2"/>
    <x v="3086"/>
    <x v="0"/>
  </r>
  <r>
    <n v="3498"/>
    <s v="CA-2018-107328"/>
    <x v="590"/>
    <d v="2018-08-15T00:00:00"/>
    <s v="Standard Class"/>
    <x v="402"/>
    <x v="402"/>
    <x v="2"/>
    <s v="United States"/>
    <s v="Los Angeles"/>
    <x v="1"/>
    <n v="90036"/>
    <x v="1"/>
    <s v="OFF-AP-10004487"/>
    <x v="1"/>
    <s v="Appliances"/>
    <s v="Kensington 4 Outlet MasterPiece Compact Power Control Center"/>
    <x v="2778"/>
    <n v="6"/>
    <n v="0"/>
    <x v="3087"/>
    <x v="0"/>
  </r>
  <r>
    <n v="3499"/>
    <s v="CA-2018-107328"/>
    <x v="590"/>
    <d v="2018-08-15T00:00:00"/>
    <s v="Standard Class"/>
    <x v="402"/>
    <x v="402"/>
    <x v="2"/>
    <s v="United States"/>
    <s v="Los Angeles"/>
    <x v="1"/>
    <n v="90036"/>
    <x v="1"/>
    <s v="OFF-BI-10002160"/>
    <x v="1"/>
    <s v="Binders"/>
    <s v="Acco Hanging Data Binders"/>
    <x v="597"/>
    <n v="5"/>
    <n v="0.2"/>
    <x v="3088"/>
    <x v="0"/>
  </r>
  <r>
    <n v="3500"/>
    <s v="CA-2018-108616"/>
    <x v="321"/>
    <d v="2018-10-03T00:00:00"/>
    <s v="Standard Class"/>
    <x v="300"/>
    <x v="300"/>
    <x v="0"/>
    <s v="United States"/>
    <s v="Mobile"/>
    <x v="19"/>
    <n v="36608"/>
    <x v="0"/>
    <s v="TEC-AC-10000420"/>
    <x v="2"/>
    <s v="Accessories"/>
    <s v="Logitech G500s Laser Gaming Mouse with Adjustable Weight Tuning"/>
    <x v="2779"/>
    <n v="3"/>
    <n v="0"/>
    <x v="3089"/>
    <x v="0"/>
  </r>
  <r>
    <n v="3501"/>
    <s v="CA-2018-108616"/>
    <x v="321"/>
    <d v="2018-10-03T00:00:00"/>
    <s v="Standard Class"/>
    <x v="300"/>
    <x v="300"/>
    <x v="0"/>
    <s v="United States"/>
    <s v="Mobile"/>
    <x v="19"/>
    <n v="36608"/>
    <x v="0"/>
    <s v="OFF-BI-10001989"/>
    <x v="1"/>
    <s v="Binders"/>
    <s v="Premium Transparent Presentation Covers by GBC"/>
    <x v="2780"/>
    <n v="3"/>
    <n v="0"/>
    <x v="3090"/>
    <x v="0"/>
  </r>
  <r>
    <n v="3502"/>
    <s v="CA-2018-108616"/>
    <x v="321"/>
    <d v="2018-10-03T00:00:00"/>
    <s v="Standard Class"/>
    <x v="300"/>
    <x v="300"/>
    <x v="0"/>
    <s v="United States"/>
    <s v="Mobile"/>
    <x v="19"/>
    <n v="36608"/>
    <x v="0"/>
    <s v="OFF-AR-10001149"/>
    <x v="1"/>
    <s v="Art"/>
    <s v="Sanford Colorific Colored Pencils, 12/Box"/>
    <x v="2781"/>
    <n v="9"/>
    <n v="0"/>
    <x v="3091"/>
    <x v="0"/>
  </r>
  <r>
    <n v="3503"/>
    <s v="CA-2019-125115"/>
    <x v="318"/>
    <d v="2019-04-10T00:00:00"/>
    <s v="Same Day"/>
    <x v="709"/>
    <x v="709"/>
    <x v="0"/>
    <s v="United States"/>
    <s v="Austin"/>
    <x v="5"/>
    <n v="78745"/>
    <x v="2"/>
    <s v="OFF-PA-10004101"/>
    <x v="1"/>
    <s v="Paper"/>
    <s v="Xerox 1894"/>
    <x v="563"/>
    <n v="2"/>
    <n v="0.2"/>
    <x v="572"/>
    <x v="0"/>
  </r>
  <r>
    <n v="3504"/>
    <s v="CA-2019-125115"/>
    <x v="318"/>
    <d v="2019-04-10T00:00:00"/>
    <s v="Same Day"/>
    <x v="709"/>
    <x v="709"/>
    <x v="0"/>
    <s v="United States"/>
    <s v="Austin"/>
    <x v="5"/>
    <n v="78745"/>
    <x v="2"/>
    <s v="TEC-AC-10001714"/>
    <x v="2"/>
    <s v="Accessories"/>
    <s v="Logitech MX Performance Wireless Mouse"/>
    <x v="2782"/>
    <n v="3"/>
    <n v="0.2"/>
    <x v="3092"/>
    <x v="0"/>
  </r>
  <r>
    <n v="3505"/>
    <s v="CA-2018-150945"/>
    <x v="122"/>
    <d v="2018-12-20T00:00:00"/>
    <s v="Second Class"/>
    <x v="451"/>
    <x v="451"/>
    <x v="2"/>
    <s v="United States"/>
    <s v="New York City"/>
    <x v="15"/>
    <n v="10009"/>
    <x v="3"/>
    <s v="OFF-ST-10003716"/>
    <x v="1"/>
    <s v="Storage"/>
    <s v="Tennsco Double-Tier Lockers"/>
    <x v="1734"/>
    <n v="4"/>
    <n v="0"/>
    <x v="1840"/>
    <x v="0"/>
  </r>
  <r>
    <n v="3506"/>
    <s v="CA-2016-166863"/>
    <x v="886"/>
    <d v="2016-06-24T00:00:00"/>
    <s v="Standard Class"/>
    <x v="710"/>
    <x v="710"/>
    <x v="0"/>
    <s v="United States"/>
    <s v="Plano"/>
    <x v="5"/>
    <n v="75023"/>
    <x v="2"/>
    <s v="TEC-PH-10000369"/>
    <x v="2"/>
    <s v="Phones"/>
    <s v="HTC One Mini"/>
    <x v="1227"/>
    <n v="2"/>
    <n v="0.2"/>
    <x v="1487"/>
    <x v="0"/>
  </r>
  <r>
    <n v="3507"/>
    <s v="CA-2016-166863"/>
    <x v="886"/>
    <d v="2016-06-24T00:00:00"/>
    <s v="Standard Class"/>
    <x v="710"/>
    <x v="710"/>
    <x v="0"/>
    <s v="United States"/>
    <s v="Plano"/>
    <x v="5"/>
    <n v="75023"/>
    <x v="2"/>
    <s v="OFF-BI-10000756"/>
    <x v="1"/>
    <s v="Binders"/>
    <s v="Storex DuraTech Recycled Plastic Frosted Binders"/>
    <x v="2783"/>
    <n v="4"/>
    <n v="0.8"/>
    <x v="3093"/>
    <x v="0"/>
  </r>
  <r>
    <n v="3508"/>
    <s v="CA-2016-166863"/>
    <x v="886"/>
    <d v="2016-06-24T00:00:00"/>
    <s v="Standard Class"/>
    <x v="710"/>
    <x v="710"/>
    <x v="0"/>
    <s v="United States"/>
    <s v="Plano"/>
    <x v="5"/>
    <n v="75023"/>
    <x v="2"/>
    <s v="FUR-BO-10001608"/>
    <x v="0"/>
    <s v="Bookcases"/>
    <s v="Hon Metal Bookcases, Black"/>
    <x v="2784"/>
    <n v="4"/>
    <n v="0.32"/>
    <x v="3094"/>
    <x v="0"/>
  </r>
  <r>
    <n v="3509"/>
    <s v="CA-2016-166863"/>
    <x v="886"/>
    <d v="2016-06-24T00:00:00"/>
    <s v="Standard Class"/>
    <x v="710"/>
    <x v="710"/>
    <x v="0"/>
    <s v="United States"/>
    <s v="Plano"/>
    <x v="5"/>
    <n v="75023"/>
    <x v="2"/>
    <s v="OFF-PA-10001166"/>
    <x v="1"/>
    <s v="Paper"/>
    <s v="Xerox 2"/>
    <x v="12"/>
    <n v="3"/>
    <n v="0.2"/>
    <x v="12"/>
    <x v="0"/>
  </r>
  <r>
    <n v="3510"/>
    <s v="CA-2016-166863"/>
    <x v="886"/>
    <d v="2016-06-24T00:00:00"/>
    <s v="Standard Class"/>
    <x v="710"/>
    <x v="710"/>
    <x v="0"/>
    <s v="United States"/>
    <s v="Plano"/>
    <x v="5"/>
    <n v="75023"/>
    <x v="2"/>
    <s v="OFF-PA-10000587"/>
    <x v="1"/>
    <s v="Paper"/>
    <s v="Array Parchment Paper, Assorted Colors"/>
    <x v="25"/>
    <n v="2"/>
    <n v="0.2"/>
    <x v="273"/>
    <x v="0"/>
  </r>
  <r>
    <n v="3511"/>
    <s v="CA-2016-166863"/>
    <x v="886"/>
    <d v="2016-06-24T00:00:00"/>
    <s v="Standard Class"/>
    <x v="710"/>
    <x v="710"/>
    <x v="0"/>
    <s v="United States"/>
    <s v="Plano"/>
    <x v="5"/>
    <n v="75023"/>
    <x v="2"/>
    <s v="TEC-MA-10001972"/>
    <x v="2"/>
    <s v="Machines"/>
    <s v="Okidata C331dn Printer"/>
    <x v="2785"/>
    <n v="2"/>
    <n v="0.4"/>
    <x v="3095"/>
    <x v="0"/>
  </r>
  <r>
    <n v="3512"/>
    <s v="CA-2016-166863"/>
    <x v="886"/>
    <d v="2016-06-24T00:00:00"/>
    <s v="Standard Class"/>
    <x v="710"/>
    <x v="710"/>
    <x v="0"/>
    <s v="United States"/>
    <s v="Plano"/>
    <x v="5"/>
    <n v="75023"/>
    <x v="2"/>
    <s v="OFF-ST-10004123"/>
    <x v="1"/>
    <s v="Storage"/>
    <s v="Safco Industrial Wire Shelving System"/>
    <x v="2786"/>
    <n v="7"/>
    <n v="0.2"/>
    <x v="3096"/>
    <x v="0"/>
  </r>
  <r>
    <n v="3513"/>
    <s v="CA-2019-140326"/>
    <x v="507"/>
    <d v="2019-09-06T00:00:00"/>
    <s v="First Class"/>
    <x v="304"/>
    <x v="304"/>
    <x v="1"/>
    <s v="United States"/>
    <s v="Chicago"/>
    <x v="10"/>
    <n v="60653"/>
    <x v="2"/>
    <s v="FUR-BO-10000112"/>
    <x v="0"/>
    <s v="Bookcases"/>
    <s v="Bush Birmingham Collection Bookcase, Dark Cherry"/>
    <x v="2787"/>
    <n v="9"/>
    <n v="0.3"/>
    <x v="3097"/>
    <x v="0"/>
  </r>
  <r>
    <n v="3514"/>
    <s v="CA-2019-140326"/>
    <x v="507"/>
    <d v="2019-09-06T00:00:00"/>
    <s v="First Class"/>
    <x v="304"/>
    <x v="304"/>
    <x v="1"/>
    <s v="United States"/>
    <s v="Chicago"/>
    <x v="10"/>
    <n v="60653"/>
    <x v="2"/>
    <s v="OFF-PA-10004041"/>
    <x v="1"/>
    <s v="Paper"/>
    <s v="It's Hot Message Books with Stickers, 2 3/4&quot; x 5&quot;"/>
    <x v="2788"/>
    <n v="3"/>
    <n v="0.2"/>
    <x v="3098"/>
    <x v="0"/>
  </r>
  <r>
    <n v="3515"/>
    <s v="CA-2019-140326"/>
    <x v="507"/>
    <d v="2019-09-06T00:00:00"/>
    <s v="First Class"/>
    <x v="304"/>
    <x v="304"/>
    <x v="1"/>
    <s v="United States"/>
    <s v="Chicago"/>
    <x v="10"/>
    <n v="60653"/>
    <x v="2"/>
    <s v="OFF-AR-10001149"/>
    <x v="1"/>
    <s v="Art"/>
    <s v="Sanford Colorific Colored Pencils, 12/Box"/>
    <x v="2789"/>
    <n v="3"/>
    <n v="0.2"/>
    <x v="3099"/>
    <x v="0"/>
  </r>
  <r>
    <n v="3516"/>
    <s v="CA-2018-168536"/>
    <x v="887"/>
    <d v="2018-12-24T00:00:00"/>
    <s v="Standard Class"/>
    <x v="561"/>
    <x v="561"/>
    <x v="0"/>
    <s v="United States"/>
    <s v="Jackson"/>
    <x v="35"/>
    <n v="39212"/>
    <x v="0"/>
    <s v="TEC-AC-10002323"/>
    <x v="2"/>
    <s v="Accessories"/>
    <s v="SanDisk Ultra 32 GB MicroSDHC Class 10 Memory Card"/>
    <x v="2790"/>
    <n v="3"/>
    <n v="0"/>
    <x v="3100"/>
    <x v="0"/>
  </r>
  <r>
    <n v="3517"/>
    <s v="US-2018-113649"/>
    <x v="888"/>
    <d v="2018-08-12T00:00:00"/>
    <s v="First Class"/>
    <x v="66"/>
    <x v="66"/>
    <x v="0"/>
    <s v="United States"/>
    <s v="Fayetteville"/>
    <x v="3"/>
    <n v="28314"/>
    <x v="0"/>
    <s v="OFF-PA-10000130"/>
    <x v="1"/>
    <s v="Paper"/>
    <s v="Xerox 199"/>
    <x v="2791"/>
    <n v="9"/>
    <n v="0.2"/>
    <x v="3101"/>
    <x v="0"/>
  </r>
  <r>
    <n v="3518"/>
    <s v="US-2018-113649"/>
    <x v="888"/>
    <d v="2018-08-12T00:00:00"/>
    <s v="First Class"/>
    <x v="66"/>
    <x v="66"/>
    <x v="0"/>
    <s v="United States"/>
    <s v="Fayetteville"/>
    <x v="3"/>
    <n v="28314"/>
    <x v="0"/>
    <s v="TEC-PH-10002350"/>
    <x v="2"/>
    <s v="Phones"/>
    <s v="Apple EarPods with Remote and Mic"/>
    <x v="2542"/>
    <n v="2"/>
    <n v="0.2"/>
    <x v="3102"/>
    <x v="0"/>
  </r>
  <r>
    <n v="3519"/>
    <s v="US-2018-113649"/>
    <x v="888"/>
    <d v="2018-08-12T00:00:00"/>
    <s v="First Class"/>
    <x v="66"/>
    <x v="66"/>
    <x v="0"/>
    <s v="United States"/>
    <s v="Fayetteville"/>
    <x v="3"/>
    <n v="28314"/>
    <x v="0"/>
    <s v="OFF-AP-10002518"/>
    <x v="1"/>
    <s v="Appliances"/>
    <s v="Kensington 7 Outlet MasterPiece Power Center"/>
    <x v="2792"/>
    <n v="4"/>
    <n v="0.2"/>
    <x v="3103"/>
    <x v="0"/>
  </r>
  <r>
    <n v="3520"/>
    <s v="CA-2017-124975"/>
    <x v="137"/>
    <d v="2017-06-25T00:00:00"/>
    <s v="First Class"/>
    <x v="675"/>
    <x v="675"/>
    <x v="2"/>
    <s v="United States"/>
    <s v="Aurora"/>
    <x v="10"/>
    <n v="60505"/>
    <x v="2"/>
    <s v="FUR-TA-10002645"/>
    <x v="0"/>
    <s v="Tables"/>
    <s v="Hon Rectangular Conference Tables"/>
    <x v="2793"/>
    <n v="7"/>
    <n v="0.5"/>
    <x v="3104"/>
    <x v="0"/>
  </r>
  <r>
    <n v="3521"/>
    <s v="CA-2017-168767"/>
    <x v="889"/>
    <d v="2017-04-15T00:00:00"/>
    <s v="Standard Class"/>
    <x v="678"/>
    <x v="678"/>
    <x v="1"/>
    <s v="United States"/>
    <s v="Sacramento"/>
    <x v="1"/>
    <n v="95823"/>
    <x v="1"/>
    <s v="OFF-BI-10000773"/>
    <x v="1"/>
    <s v="Binders"/>
    <s v="Insertable Tab Post Binder Dividers"/>
    <x v="2794"/>
    <n v="2"/>
    <n v="0.2"/>
    <x v="3105"/>
    <x v="0"/>
  </r>
  <r>
    <n v="3522"/>
    <s v="CA-2018-114482"/>
    <x v="831"/>
    <d v="2018-11-25T00:00:00"/>
    <s v="Second Class"/>
    <x v="664"/>
    <x v="664"/>
    <x v="1"/>
    <s v="United States"/>
    <s v="Des Moines"/>
    <x v="23"/>
    <n v="50315"/>
    <x v="2"/>
    <s v="OFF-PA-10003845"/>
    <x v="1"/>
    <s v="Paper"/>
    <s v="Xerox 1987"/>
    <x v="1319"/>
    <n v="7"/>
    <n v="0"/>
    <x v="1374"/>
    <x v="0"/>
  </r>
  <r>
    <n v="3523"/>
    <s v="CA-2018-114482"/>
    <x v="831"/>
    <d v="2018-11-25T00:00:00"/>
    <s v="Second Class"/>
    <x v="664"/>
    <x v="664"/>
    <x v="1"/>
    <s v="United States"/>
    <s v="Des Moines"/>
    <x v="23"/>
    <n v="50315"/>
    <x v="2"/>
    <s v="TEC-PH-10001580"/>
    <x v="2"/>
    <s v="Phones"/>
    <s v="Logitech Mobile Speakerphone P710e - speaker phone"/>
    <x v="2795"/>
    <n v="3"/>
    <n v="0"/>
    <x v="3106"/>
    <x v="0"/>
  </r>
  <r>
    <n v="3524"/>
    <s v="CA-2018-137673"/>
    <x v="64"/>
    <d v="2018-09-10T00:00:00"/>
    <s v="Standard Class"/>
    <x v="504"/>
    <x v="504"/>
    <x v="1"/>
    <s v="United States"/>
    <s v="San Diego"/>
    <x v="1"/>
    <n v="92105"/>
    <x v="1"/>
    <s v="TEC-AC-10002345"/>
    <x v="2"/>
    <s v="Accessories"/>
    <s v="HP Standard 104 key PS/2 Keyboard"/>
    <x v="2796"/>
    <n v="8"/>
    <n v="0"/>
    <x v="3107"/>
    <x v="0"/>
  </r>
  <r>
    <n v="3525"/>
    <s v="CA-2018-132731"/>
    <x v="390"/>
    <d v="2018-11-28T00:00:00"/>
    <s v="Standard Class"/>
    <x v="654"/>
    <x v="654"/>
    <x v="0"/>
    <s v="United States"/>
    <s v="Dallas"/>
    <x v="5"/>
    <n v="75081"/>
    <x v="2"/>
    <s v="TEC-PH-10004120"/>
    <x v="2"/>
    <s v="Phones"/>
    <s v="AT&amp;T 1080 Phone"/>
    <x v="2797"/>
    <n v="6"/>
    <n v="0.2"/>
    <x v="3108"/>
    <x v="0"/>
  </r>
  <r>
    <n v="3526"/>
    <s v="CA-2019-148922"/>
    <x v="389"/>
    <d v="2019-12-15T00:00:00"/>
    <s v="Second Class"/>
    <x v="711"/>
    <x v="711"/>
    <x v="2"/>
    <s v="United States"/>
    <s v="Jackson"/>
    <x v="35"/>
    <n v="39212"/>
    <x v="0"/>
    <s v="TEC-AC-10001838"/>
    <x v="2"/>
    <s v="Accessories"/>
    <s v="Razer Tiamat Over Ear 7.1 Surround Sound PC Gaming Headset"/>
    <x v="2798"/>
    <n v="3"/>
    <n v="0"/>
    <x v="3109"/>
    <x v="0"/>
  </r>
  <r>
    <n v="3527"/>
    <s v="CA-2019-148922"/>
    <x v="389"/>
    <d v="2019-12-15T00:00:00"/>
    <s v="Second Class"/>
    <x v="711"/>
    <x v="711"/>
    <x v="2"/>
    <s v="United States"/>
    <s v="Jackson"/>
    <x v="35"/>
    <n v="39212"/>
    <x v="0"/>
    <s v="TEC-PH-10000148"/>
    <x v="2"/>
    <s v="Phones"/>
    <s v="Cyber Acoustics AC-202b Speech Recognition Stereo Headset"/>
    <x v="2799"/>
    <n v="3"/>
    <n v="0"/>
    <x v="3110"/>
    <x v="0"/>
  </r>
  <r>
    <n v="3528"/>
    <s v="CA-2019-148922"/>
    <x v="389"/>
    <d v="2019-12-15T00:00:00"/>
    <s v="Second Class"/>
    <x v="711"/>
    <x v="711"/>
    <x v="2"/>
    <s v="United States"/>
    <s v="Jackson"/>
    <x v="35"/>
    <n v="39212"/>
    <x v="0"/>
    <s v="OFF-BI-10003476"/>
    <x v="1"/>
    <s v="Binders"/>
    <s v="Avery Metallic Poly Binders"/>
    <x v="2800"/>
    <n v="8"/>
    <n v="0"/>
    <x v="3111"/>
    <x v="0"/>
  </r>
  <r>
    <n v="3529"/>
    <s v="CA-2018-130680"/>
    <x v="890"/>
    <d v="2018-06-29T00:00:00"/>
    <s v="Standard Class"/>
    <x v="217"/>
    <x v="217"/>
    <x v="0"/>
    <s v="United States"/>
    <s v="San Diego"/>
    <x v="1"/>
    <n v="92024"/>
    <x v="1"/>
    <s v="TEC-PH-10004833"/>
    <x v="2"/>
    <s v="Phones"/>
    <s v="Macally Suction Cup Mount"/>
    <x v="2801"/>
    <n v="4"/>
    <n v="0.2"/>
    <x v="3112"/>
    <x v="1"/>
  </r>
  <r>
    <n v="3530"/>
    <s v="CA-2017-141145"/>
    <x v="14"/>
    <d v="2017-09-23T00:00:00"/>
    <s v="Standard Class"/>
    <x v="591"/>
    <x v="591"/>
    <x v="0"/>
    <s v="United States"/>
    <s v="Orlando"/>
    <x v="2"/>
    <n v="32839"/>
    <x v="0"/>
    <s v="TEC-AC-10001465"/>
    <x v="2"/>
    <s v="Accessories"/>
    <s v="SanDisk Cruzer 64 GB USB Flash Drive"/>
    <x v="2802"/>
    <n v="3"/>
    <n v="0.2"/>
    <x v="3113"/>
    <x v="0"/>
  </r>
  <r>
    <n v="3531"/>
    <s v="US-2018-152835"/>
    <x v="288"/>
    <d v="2018-05-23T00:00:00"/>
    <s v="Standard Class"/>
    <x v="532"/>
    <x v="532"/>
    <x v="1"/>
    <s v="United States"/>
    <s v="Lafayette"/>
    <x v="14"/>
    <n v="47905"/>
    <x v="2"/>
    <s v="OFF-AR-10003056"/>
    <x v="1"/>
    <s v="Art"/>
    <s v="Newell 341"/>
    <x v="1591"/>
    <n v="5"/>
    <n v="0"/>
    <x v="1684"/>
    <x v="0"/>
  </r>
  <r>
    <n v="3532"/>
    <s v="CA-2018-155565"/>
    <x v="316"/>
    <d v="2018-05-28T00:00:00"/>
    <s v="Same Day"/>
    <x v="553"/>
    <x v="553"/>
    <x v="1"/>
    <s v="United States"/>
    <s v="New York City"/>
    <x v="15"/>
    <n v="10035"/>
    <x v="3"/>
    <s v="OFF-SU-10001218"/>
    <x v="1"/>
    <s v="Supplies"/>
    <s v="Fiskars Softgrip Scissors"/>
    <x v="2803"/>
    <n v="5"/>
    <n v="0"/>
    <x v="3114"/>
    <x v="0"/>
  </r>
  <r>
    <n v="3533"/>
    <s v="CA-2016-110849"/>
    <x v="891"/>
    <d v="2016-04-23T00:00:00"/>
    <s v="Standard Class"/>
    <x v="252"/>
    <x v="252"/>
    <x v="0"/>
    <s v="United States"/>
    <s v="Los Angeles"/>
    <x v="1"/>
    <n v="90049"/>
    <x v="1"/>
    <s v="TEC-MA-10002859"/>
    <x v="2"/>
    <s v="Machines"/>
    <s v="Ativa MDM8000 8-Sheet Micro-Cut Shredder"/>
    <x v="2804"/>
    <n v="4"/>
    <n v="0.2"/>
    <x v="3115"/>
    <x v="0"/>
  </r>
  <r>
    <n v="3534"/>
    <s v="CA-2016-110849"/>
    <x v="891"/>
    <d v="2016-04-23T00:00:00"/>
    <s v="Standard Class"/>
    <x v="252"/>
    <x v="252"/>
    <x v="0"/>
    <s v="United States"/>
    <s v="Los Angeles"/>
    <x v="1"/>
    <n v="90049"/>
    <x v="1"/>
    <s v="OFF-AR-10002375"/>
    <x v="1"/>
    <s v="Art"/>
    <s v="Newell 351"/>
    <x v="2805"/>
    <n v="4"/>
    <n v="0"/>
    <x v="3116"/>
    <x v="0"/>
  </r>
  <r>
    <n v="3535"/>
    <s v="CA-2016-110849"/>
    <x v="891"/>
    <d v="2016-04-23T00:00:00"/>
    <s v="Standard Class"/>
    <x v="252"/>
    <x v="252"/>
    <x v="0"/>
    <s v="United States"/>
    <s v="Los Angeles"/>
    <x v="1"/>
    <n v="90049"/>
    <x v="1"/>
    <s v="OFF-AR-10000657"/>
    <x v="1"/>
    <s v="Art"/>
    <s v="Binney &amp; Smith inkTank Desk Highlighter, Chisel Tip, Yellow, 12/Box"/>
    <x v="2806"/>
    <n v="5"/>
    <n v="0"/>
    <x v="3117"/>
    <x v="0"/>
  </r>
  <r>
    <n v="3536"/>
    <s v="CA-2016-110849"/>
    <x v="891"/>
    <d v="2016-04-23T00:00:00"/>
    <s v="Standard Class"/>
    <x v="252"/>
    <x v="252"/>
    <x v="0"/>
    <s v="United States"/>
    <s v="Los Angeles"/>
    <x v="1"/>
    <n v="90049"/>
    <x v="1"/>
    <s v="OFF-FA-10000134"/>
    <x v="1"/>
    <s v="Fasteners"/>
    <s v="Advantus Push Pins, Aluminum Head"/>
    <x v="2807"/>
    <n v="2"/>
    <n v="0"/>
    <x v="3118"/>
    <x v="0"/>
  </r>
  <r>
    <n v="3537"/>
    <s v="CA-2018-145842"/>
    <x v="26"/>
    <d v="2018-06-20T00:00:00"/>
    <s v="Second Class"/>
    <x v="248"/>
    <x v="248"/>
    <x v="0"/>
    <s v="United States"/>
    <s v="New York City"/>
    <x v="15"/>
    <n v="10024"/>
    <x v="3"/>
    <s v="OFF-ST-10000419"/>
    <x v="1"/>
    <s v="Storage"/>
    <s v="Rogers Jumbo File, Granite"/>
    <x v="1360"/>
    <n v="3"/>
    <n v="0"/>
    <x v="1423"/>
    <x v="0"/>
  </r>
  <r>
    <n v="3538"/>
    <s v="CA-2016-158771"/>
    <x v="309"/>
    <d v="2016-05-09T00:00:00"/>
    <s v="Same Day"/>
    <x v="115"/>
    <x v="115"/>
    <x v="1"/>
    <s v="United States"/>
    <s v="Henderson"/>
    <x v="0"/>
    <n v="42420"/>
    <x v="0"/>
    <s v="OFF-ST-10000107"/>
    <x v="1"/>
    <s v="Storage"/>
    <s v="Fellowes Super Stor/Drawer"/>
    <x v="2808"/>
    <n v="3"/>
    <n v="0"/>
    <x v="3119"/>
    <x v="0"/>
  </r>
  <r>
    <n v="3539"/>
    <s v="CA-2016-158771"/>
    <x v="309"/>
    <d v="2016-05-09T00:00:00"/>
    <s v="Same Day"/>
    <x v="115"/>
    <x v="115"/>
    <x v="1"/>
    <s v="United States"/>
    <s v="Henderson"/>
    <x v="0"/>
    <n v="42420"/>
    <x v="0"/>
    <s v="OFF-LA-10001641"/>
    <x v="1"/>
    <s v="Labels"/>
    <s v="Avery 518"/>
    <x v="1242"/>
    <n v="3"/>
    <n v="0"/>
    <x v="3120"/>
    <x v="0"/>
  </r>
  <r>
    <n v="3540"/>
    <s v="CA-2016-158771"/>
    <x v="309"/>
    <d v="2016-05-09T00:00:00"/>
    <s v="Same Day"/>
    <x v="115"/>
    <x v="115"/>
    <x v="1"/>
    <s v="United States"/>
    <s v="Henderson"/>
    <x v="0"/>
    <n v="42420"/>
    <x v="0"/>
    <s v="OFF-LA-10003121"/>
    <x v="1"/>
    <s v="Labels"/>
    <s v="Avery 506"/>
    <x v="2809"/>
    <n v="5"/>
    <n v="0"/>
    <x v="3121"/>
    <x v="0"/>
  </r>
  <r>
    <n v="3541"/>
    <s v="CA-2016-158771"/>
    <x v="309"/>
    <d v="2016-05-09T00:00:00"/>
    <s v="Same Day"/>
    <x v="115"/>
    <x v="115"/>
    <x v="1"/>
    <s v="United States"/>
    <s v="Henderson"/>
    <x v="0"/>
    <n v="42420"/>
    <x v="0"/>
    <s v="OFF-PA-10002689"/>
    <x v="1"/>
    <s v="Paper"/>
    <s v="Weyerhaeuser First Choice Laser/Copy Paper (20Lb. and 88 Bright)"/>
    <x v="1568"/>
    <n v="7"/>
    <n v="0"/>
    <x v="1657"/>
    <x v="0"/>
  </r>
  <r>
    <n v="3542"/>
    <s v="CA-2018-157511"/>
    <x v="31"/>
    <d v="2018-09-20T00:00:00"/>
    <s v="First Class"/>
    <x v="277"/>
    <x v="277"/>
    <x v="0"/>
    <s v="United States"/>
    <s v="Columbus"/>
    <x v="24"/>
    <n v="43229"/>
    <x v="3"/>
    <s v="FUR-FU-10002107"/>
    <x v="0"/>
    <s v="Furnishings"/>
    <s v="Eldon Pizzaz Desk Accessories"/>
    <x v="2810"/>
    <n v="3"/>
    <n v="0.2"/>
    <x v="3122"/>
    <x v="0"/>
  </r>
  <r>
    <n v="3543"/>
    <s v="CA-2018-157511"/>
    <x v="31"/>
    <d v="2018-09-20T00:00:00"/>
    <s v="First Class"/>
    <x v="277"/>
    <x v="277"/>
    <x v="0"/>
    <s v="United States"/>
    <s v="Columbus"/>
    <x v="24"/>
    <n v="43229"/>
    <x v="3"/>
    <s v="FUR-CH-10002647"/>
    <x v="0"/>
    <s v="Chairs"/>
    <s v="Situations Contoured Folding Chairs, 4/Set"/>
    <x v="2811"/>
    <n v="2"/>
    <n v="0.3"/>
    <x v="3123"/>
    <x v="0"/>
  </r>
  <r>
    <n v="3544"/>
    <s v="CA-2018-157511"/>
    <x v="31"/>
    <d v="2018-09-20T00:00:00"/>
    <s v="First Class"/>
    <x v="277"/>
    <x v="277"/>
    <x v="0"/>
    <s v="United States"/>
    <s v="Columbus"/>
    <x v="24"/>
    <n v="43229"/>
    <x v="3"/>
    <s v="OFF-AR-10002257"/>
    <x v="1"/>
    <s v="Art"/>
    <s v="Eldon Spacemaker Box, Quick-Snap Lid, Clear"/>
    <x v="2812"/>
    <n v="1"/>
    <n v="0.2"/>
    <x v="3124"/>
    <x v="0"/>
  </r>
  <r>
    <n v="3545"/>
    <s v="CA-2019-121216"/>
    <x v="331"/>
    <d v="2019-12-25T00:00:00"/>
    <s v="Second Class"/>
    <x v="462"/>
    <x v="462"/>
    <x v="0"/>
    <s v="United States"/>
    <s v="College Station"/>
    <x v="5"/>
    <n v="77840"/>
    <x v="2"/>
    <s v="OFF-PA-10004519"/>
    <x v="1"/>
    <s v="Paper"/>
    <s v="Spiral Phone Message Books with Labels by Adams"/>
    <x v="2813"/>
    <n v="8"/>
    <n v="0.2"/>
    <x v="3125"/>
    <x v="0"/>
  </r>
  <r>
    <n v="3546"/>
    <s v="CA-2019-121216"/>
    <x v="331"/>
    <d v="2019-12-25T00:00:00"/>
    <s v="Second Class"/>
    <x v="462"/>
    <x v="462"/>
    <x v="0"/>
    <s v="United States"/>
    <s v="College Station"/>
    <x v="5"/>
    <n v="77840"/>
    <x v="2"/>
    <s v="OFF-AP-10001947"/>
    <x v="1"/>
    <s v="Appliances"/>
    <s v="Acco 6 Outlet Guardian Premium Plus Surge Suppressor"/>
    <x v="2814"/>
    <n v="8"/>
    <n v="0.8"/>
    <x v="3126"/>
    <x v="0"/>
  </r>
  <r>
    <n v="3547"/>
    <s v="CA-2019-155292"/>
    <x v="505"/>
    <d v="2019-11-01T00:00:00"/>
    <s v="First Class"/>
    <x v="279"/>
    <x v="279"/>
    <x v="2"/>
    <s v="United States"/>
    <s v="Richmond"/>
    <x v="0"/>
    <n v="40475"/>
    <x v="0"/>
    <s v="OFF-ST-10004963"/>
    <x v="1"/>
    <s v="Storage"/>
    <s v="Eldon Gobal File Keepers"/>
    <x v="2815"/>
    <n v="7"/>
    <n v="0"/>
    <x v="3127"/>
    <x v="0"/>
  </r>
  <r>
    <n v="3548"/>
    <s v="CA-2019-155292"/>
    <x v="505"/>
    <d v="2019-11-01T00:00:00"/>
    <s v="First Class"/>
    <x v="279"/>
    <x v="279"/>
    <x v="2"/>
    <s v="United States"/>
    <s v="Richmond"/>
    <x v="0"/>
    <n v="40475"/>
    <x v="0"/>
    <s v="OFF-SU-10002573"/>
    <x v="1"/>
    <s v="Supplies"/>
    <s v="Acme 10&quot; Easy Grip Assistive Scissors"/>
    <x v="1530"/>
    <n v="2"/>
    <n v="0"/>
    <x v="1617"/>
    <x v="0"/>
  </r>
  <r>
    <n v="3549"/>
    <s v="CA-2019-155292"/>
    <x v="505"/>
    <d v="2019-11-01T00:00:00"/>
    <s v="First Class"/>
    <x v="279"/>
    <x v="279"/>
    <x v="2"/>
    <s v="United States"/>
    <s v="Richmond"/>
    <x v="0"/>
    <n v="40475"/>
    <x v="0"/>
    <s v="FUR-CH-10000553"/>
    <x v="0"/>
    <s v="Chairs"/>
    <s v="Metal Folding Chairs, Beige, 4/Carton"/>
    <x v="2816"/>
    <n v="1"/>
    <n v="0"/>
    <x v="3128"/>
    <x v="0"/>
  </r>
  <r>
    <n v="3550"/>
    <s v="CA-2019-155292"/>
    <x v="505"/>
    <d v="2019-11-01T00:00:00"/>
    <s v="First Class"/>
    <x v="279"/>
    <x v="279"/>
    <x v="2"/>
    <s v="United States"/>
    <s v="Richmond"/>
    <x v="0"/>
    <n v="40475"/>
    <x v="0"/>
    <s v="OFF-LA-10001982"/>
    <x v="1"/>
    <s v="Labels"/>
    <s v="Smead Alpha-Z Color-Coded Name Labels First Letter Starter Set"/>
    <x v="59"/>
    <n v="8"/>
    <n v="0"/>
    <x v="3129"/>
    <x v="0"/>
  </r>
  <r>
    <n v="3551"/>
    <s v="CA-2018-152555"/>
    <x v="892"/>
    <d v="2018-04-02T00:00:00"/>
    <s v="Second Class"/>
    <x v="467"/>
    <x v="467"/>
    <x v="2"/>
    <s v="United States"/>
    <s v="Chicago"/>
    <x v="10"/>
    <n v="60653"/>
    <x v="2"/>
    <s v="OFF-PA-10001295"/>
    <x v="1"/>
    <s v="Paper"/>
    <s v="Computer Printout Paper with Letter-Trim Perforations"/>
    <x v="2817"/>
    <n v="3"/>
    <n v="0.2"/>
    <x v="3130"/>
    <x v="0"/>
  </r>
  <r>
    <n v="3552"/>
    <s v="CA-2018-152555"/>
    <x v="892"/>
    <d v="2018-04-02T00:00:00"/>
    <s v="Second Class"/>
    <x v="467"/>
    <x v="467"/>
    <x v="2"/>
    <s v="United States"/>
    <s v="Chicago"/>
    <x v="10"/>
    <n v="60653"/>
    <x v="2"/>
    <s v="FUR-CH-10002965"/>
    <x v="0"/>
    <s v="Chairs"/>
    <s v="Global Leather Highback Executive Chair with Pneumatic Height Adjustment, Black"/>
    <x v="2818"/>
    <n v="6"/>
    <n v="0.3"/>
    <x v="3131"/>
    <x v="0"/>
  </r>
  <r>
    <n v="3553"/>
    <s v="CA-2018-152555"/>
    <x v="892"/>
    <d v="2018-04-02T00:00:00"/>
    <s v="Second Class"/>
    <x v="467"/>
    <x v="467"/>
    <x v="2"/>
    <s v="United States"/>
    <s v="Chicago"/>
    <x v="10"/>
    <n v="60653"/>
    <x v="2"/>
    <s v="TEC-PH-10001254"/>
    <x v="2"/>
    <s v="Phones"/>
    <s v="Jabra BIZ 2300 Duo QD Duo Corded Headset"/>
    <x v="2819"/>
    <n v="8"/>
    <n v="0.2"/>
    <x v="3132"/>
    <x v="0"/>
  </r>
  <r>
    <n v="3554"/>
    <s v="CA-2019-107832"/>
    <x v="51"/>
    <d v="2019-11-26T00:00:00"/>
    <s v="Second Class"/>
    <x v="395"/>
    <x v="395"/>
    <x v="1"/>
    <s v="United States"/>
    <s v="Philadelphia"/>
    <x v="9"/>
    <n v="19120"/>
    <x v="3"/>
    <s v="OFF-BI-10001658"/>
    <x v="1"/>
    <s v="Binders"/>
    <s v="GBC Standard Therm-A-Bind Covers"/>
    <x v="2820"/>
    <n v="1"/>
    <n v="0.7"/>
    <x v="3133"/>
    <x v="0"/>
  </r>
  <r>
    <n v="3555"/>
    <s v="CA-2016-120838"/>
    <x v="893"/>
    <d v="2016-03-26T00:00:00"/>
    <s v="Second Class"/>
    <x v="22"/>
    <x v="22"/>
    <x v="0"/>
    <s v="United States"/>
    <s v="Los Angeles"/>
    <x v="1"/>
    <n v="90036"/>
    <x v="1"/>
    <s v="OFF-ST-10000585"/>
    <x v="1"/>
    <s v="Storage"/>
    <s v="Economy Rollaway Files"/>
    <x v="610"/>
    <n v="2"/>
    <n v="0"/>
    <x v="620"/>
    <x v="0"/>
  </r>
  <r>
    <n v="3556"/>
    <s v="CA-2016-120838"/>
    <x v="893"/>
    <d v="2016-03-26T00:00:00"/>
    <s v="Second Class"/>
    <x v="22"/>
    <x v="22"/>
    <x v="0"/>
    <s v="United States"/>
    <s v="Los Angeles"/>
    <x v="1"/>
    <n v="90036"/>
    <x v="1"/>
    <s v="TEC-PH-10003484"/>
    <x v="2"/>
    <s v="Phones"/>
    <s v="Ooma Telo VoIP Home Phone System"/>
    <x v="2821"/>
    <n v="6"/>
    <n v="0.2"/>
    <x v="3134"/>
    <x v="0"/>
  </r>
  <r>
    <n v="3557"/>
    <s v="CA-2019-118542"/>
    <x v="96"/>
    <d v="2019-12-05T00:00:00"/>
    <s v="Standard Class"/>
    <x v="142"/>
    <x v="142"/>
    <x v="0"/>
    <s v="United States"/>
    <s v="Los Angeles"/>
    <x v="1"/>
    <n v="90008"/>
    <x v="1"/>
    <s v="OFF-PA-10004735"/>
    <x v="1"/>
    <s v="Paper"/>
    <s v="Xerox 1905"/>
    <x v="1568"/>
    <n v="7"/>
    <n v="0"/>
    <x v="1657"/>
    <x v="1"/>
  </r>
  <r>
    <n v="3558"/>
    <s v="CA-2019-118542"/>
    <x v="96"/>
    <d v="2019-12-05T00:00:00"/>
    <s v="Standard Class"/>
    <x v="142"/>
    <x v="142"/>
    <x v="0"/>
    <s v="United States"/>
    <s v="Los Angeles"/>
    <x v="1"/>
    <n v="90008"/>
    <x v="1"/>
    <s v="OFF-BI-10003429"/>
    <x v="1"/>
    <s v="Binders"/>
    <s v="Cardinal HOLDit! Binder Insert Strips,Extra Strips"/>
    <x v="2822"/>
    <n v="2"/>
    <n v="0.2"/>
    <x v="3135"/>
    <x v="1"/>
  </r>
  <r>
    <n v="3559"/>
    <s v="CA-2019-152737"/>
    <x v="659"/>
    <d v="2019-11-12T00:00:00"/>
    <s v="Standard Class"/>
    <x v="700"/>
    <x v="700"/>
    <x v="0"/>
    <s v="United States"/>
    <s v="San Francisco"/>
    <x v="1"/>
    <n v="94122"/>
    <x v="1"/>
    <s v="OFF-BI-10002982"/>
    <x v="1"/>
    <s v="Binders"/>
    <s v="Avery Self-Adhesive Photo Pockets for Polaroid Photos"/>
    <x v="2823"/>
    <n v="4"/>
    <n v="0.2"/>
    <x v="3136"/>
    <x v="0"/>
  </r>
  <r>
    <n v="3560"/>
    <s v="CA-2019-152737"/>
    <x v="659"/>
    <d v="2019-11-12T00:00:00"/>
    <s v="Standard Class"/>
    <x v="700"/>
    <x v="700"/>
    <x v="0"/>
    <s v="United States"/>
    <s v="San Francisco"/>
    <x v="1"/>
    <n v="94122"/>
    <x v="1"/>
    <s v="TEC-AC-10004975"/>
    <x v="2"/>
    <s v="Accessories"/>
    <s v="Plantronics Audio 995 Wireless Stereo Headset"/>
    <x v="2824"/>
    <n v="4"/>
    <n v="0"/>
    <x v="3137"/>
    <x v="0"/>
  </r>
  <r>
    <n v="3561"/>
    <s v="CA-2019-109757"/>
    <x v="507"/>
    <d v="2019-09-09T00:00:00"/>
    <s v="Second Class"/>
    <x v="198"/>
    <x v="198"/>
    <x v="0"/>
    <s v="United States"/>
    <s v="Akron"/>
    <x v="24"/>
    <n v="44312"/>
    <x v="3"/>
    <s v="OFF-AR-10002335"/>
    <x v="1"/>
    <s v="Art"/>
    <s v="DIXON Oriole Pencils"/>
    <x v="2825"/>
    <n v="4"/>
    <n v="0.2"/>
    <x v="3138"/>
    <x v="0"/>
  </r>
  <r>
    <n v="3562"/>
    <s v="CA-2019-109757"/>
    <x v="507"/>
    <d v="2019-09-09T00:00:00"/>
    <s v="Second Class"/>
    <x v="198"/>
    <x v="198"/>
    <x v="0"/>
    <s v="United States"/>
    <s v="Akron"/>
    <x v="24"/>
    <n v="44312"/>
    <x v="3"/>
    <s v="OFF-BI-10004001"/>
    <x v="1"/>
    <s v="Binders"/>
    <s v="GBC Recycled VeloBinder Covers"/>
    <x v="2826"/>
    <n v="5"/>
    <n v="0.7"/>
    <x v="3139"/>
    <x v="0"/>
  </r>
  <r>
    <n v="3563"/>
    <s v="CA-2019-109757"/>
    <x v="507"/>
    <d v="2019-09-09T00:00:00"/>
    <s v="Second Class"/>
    <x v="198"/>
    <x v="198"/>
    <x v="0"/>
    <s v="United States"/>
    <s v="Akron"/>
    <x v="24"/>
    <n v="44312"/>
    <x v="3"/>
    <s v="OFF-BI-10001634"/>
    <x v="1"/>
    <s v="Binders"/>
    <s v="Wilson Jones Active Use Binders"/>
    <x v="2827"/>
    <n v="2"/>
    <n v="0.7"/>
    <x v="3140"/>
    <x v="0"/>
  </r>
  <r>
    <n v="3564"/>
    <s v="CA-2019-109757"/>
    <x v="507"/>
    <d v="2019-09-09T00:00:00"/>
    <s v="Second Class"/>
    <x v="198"/>
    <x v="198"/>
    <x v="0"/>
    <s v="United States"/>
    <s v="Akron"/>
    <x v="24"/>
    <n v="44312"/>
    <x v="3"/>
    <s v="OFF-PA-10000007"/>
    <x v="1"/>
    <s v="Paper"/>
    <s v="Telephone Message Books with Fax/Mobile Section, 4 1/4&quot; x 6&quot;"/>
    <x v="2828"/>
    <n v="4"/>
    <n v="0.2"/>
    <x v="3141"/>
    <x v="0"/>
  </r>
  <r>
    <n v="3565"/>
    <s v="CA-2018-130029"/>
    <x v="894"/>
    <d v="2018-07-06T00:00:00"/>
    <s v="First Class"/>
    <x v="150"/>
    <x v="150"/>
    <x v="0"/>
    <s v="United States"/>
    <s v="Los Angeles"/>
    <x v="1"/>
    <n v="90049"/>
    <x v="1"/>
    <s v="OFF-PA-10000552"/>
    <x v="1"/>
    <s v="Paper"/>
    <s v="Xerox 200"/>
    <x v="91"/>
    <n v="2"/>
    <n v="0"/>
    <x v="91"/>
    <x v="0"/>
  </r>
  <r>
    <n v="3566"/>
    <s v="CA-2018-130029"/>
    <x v="894"/>
    <d v="2018-07-06T00:00:00"/>
    <s v="First Class"/>
    <x v="150"/>
    <x v="150"/>
    <x v="0"/>
    <s v="United States"/>
    <s v="Los Angeles"/>
    <x v="1"/>
    <n v="90049"/>
    <x v="1"/>
    <s v="OFF-FA-10001135"/>
    <x v="1"/>
    <s v="Fasteners"/>
    <s v="Brites Rubber Bands, 1 1/2 oz. Box"/>
    <x v="536"/>
    <n v="2"/>
    <n v="0"/>
    <x v="3142"/>
    <x v="0"/>
  </r>
  <r>
    <n v="3567"/>
    <s v="CA-2019-103877"/>
    <x v="210"/>
    <d v="2019-09-14T00:00:00"/>
    <s v="Standard Class"/>
    <x v="372"/>
    <x v="372"/>
    <x v="2"/>
    <s v="United States"/>
    <s v="Independence"/>
    <x v="25"/>
    <n v="64055"/>
    <x v="2"/>
    <s v="OFF-BI-10003650"/>
    <x v="1"/>
    <s v="Binders"/>
    <s v="GBC DocuBind 300 Electric Binding Machine"/>
    <x v="2829"/>
    <n v="3"/>
    <n v="0"/>
    <x v="3143"/>
    <x v="0"/>
  </r>
  <r>
    <n v="3568"/>
    <s v="CA-2018-137176"/>
    <x v="369"/>
    <d v="2018-09-14T00:00:00"/>
    <s v="Second Class"/>
    <x v="626"/>
    <x v="626"/>
    <x v="2"/>
    <s v="United States"/>
    <s v="Dallas"/>
    <x v="5"/>
    <n v="75220"/>
    <x v="2"/>
    <s v="FUR-FU-10003832"/>
    <x v="0"/>
    <s v="Furnishings"/>
    <s v="Eldon Expressions Punched Metal &amp; Wood Desk Accessories, Black &amp; Cherry"/>
    <x v="1660"/>
    <n v="4"/>
    <n v="0.6"/>
    <x v="3144"/>
    <x v="0"/>
  </r>
  <r>
    <n v="3569"/>
    <s v="CA-2019-168109"/>
    <x v="445"/>
    <d v="2019-07-03T00:00:00"/>
    <s v="Same Day"/>
    <x v="82"/>
    <x v="82"/>
    <x v="2"/>
    <s v="United States"/>
    <s v="Seattle"/>
    <x v="4"/>
    <n v="98105"/>
    <x v="1"/>
    <s v="TEC-AC-10003628"/>
    <x v="2"/>
    <s v="Accessories"/>
    <s v="Logitech 910-002974 M325 Wireless Mouse for Web Scrolling"/>
    <x v="2830"/>
    <n v="2"/>
    <n v="0"/>
    <x v="3145"/>
    <x v="0"/>
  </r>
  <r>
    <n v="3570"/>
    <s v="CA-2019-168109"/>
    <x v="445"/>
    <d v="2019-07-03T00:00:00"/>
    <s v="Same Day"/>
    <x v="82"/>
    <x v="82"/>
    <x v="2"/>
    <s v="United States"/>
    <s v="Seattle"/>
    <x v="4"/>
    <n v="98105"/>
    <x v="1"/>
    <s v="TEC-MA-10001148"/>
    <x v="2"/>
    <s v="Machines"/>
    <s v="Okidata MB491 Multifunction Printer"/>
    <x v="2831"/>
    <n v="6"/>
    <n v="0.2"/>
    <x v="3146"/>
    <x v="0"/>
  </r>
  <r>
    <n v="3571"/>
    <s v="CA-2019-168109"/>
    <x v="445"/>
    <d v="2019-07-03T00:00:00"/>
    <s v="Same Day"/>
    <x v="82"/>
    <x v="82"/>
    <x v="2"/>
    <s v="United States"/>
    <s v="Seattle"/>
    <x v="4"/>
    <n v="98105"/>
    <x v="1"/>
    <s v="TEC-AC-10002049"/>
    <x v="2"/>
    <s v="Accessories"/>
    <s v="Plantronics Savi W720 Multi-Device Wireless Headset System"/>
    <x v="2832"/>
    <n v="4"/>
    <n v="0"/>
    <x v="3147"/>
    <x v="0"/>
  </r>
  <r>
    <n v="3572"/>
    <s v="CA-2019-168109"/>
    <x v="445"/>
    <d v="2019-07-03T00:00:00"/>
    <s v="Same Day"/>
    <x v="82"/>
    <x v="82"/>
    <x v="2"/>
    <s v="United States"/>
    <s v="Seattle"/>
    <x v="4"/>
    <n v="98105"/>
    <x v="1"/>
    <s v="TEC-PH-10000702"/>
    <x v="2"/>
    <s v="Phones"/>
    <s v="Square Credit Card Reader, 4 1/2&quot; x 4 1/2&quot; x 1&quot;, White"/>
    <x v="465"/>
    <n v="1"/>
    <n v="0.2"/>
    <x v="3148"/>
    <x v="0"/>
  </r>
  <r>
    <n v="3573"/>
    <s v="US-2019-126081"/>
    <x v="222"/>
    <d v="2019-07-04T00:00:00"/>
    <s v="Standard Class"/>
    <x v="712"/>
    <x v="712"/>
    <x v="1"/>
    <s v="United States"/>
    <s v="Mesquite"/>
    <x v="5"/>
    <n v="75150"/>
    <x v="2"/>
    <s v="OFF-PA-10003953"/>
    <x v="1"/>
    <s v="Paper"/>
    <s v="Xerox 218"/>
    <x v="1182"/>
    <n v="1"/>
    <n v="0.2"/>
    <x v="1673"/>
    <x v="0"/>
  </r>
  <r>
    <n v="3574"/>
    <s v="CA-2019-117023"/>
    <x v="783"/>
    <d v="2019-08-12T00:00:00"/>
    <s v="Standard Class"/>
    <x v="527"/>
    <x v="527"/>
    <x v="0"/>
    <s v="United States"/>
    <s v="Long Beach"/>
    <x v="15"/>
    <n v="11561"/>
    <x v="3"/>
    <s v="OFF-AR-10003602"/>
    <x v="1"/>
    <s v="Art"/>
    <s v="Quartet Omega Colored Chalk, 12/Pack"/>
    <x v="2643"/>
    <n v="2"/>
    <n v="0"/>
    <x v="3149"/>
    <x v="0"/>
  </r>
  <r>
    <n v="3575"/>
    <s v="CA-2019-117023"/>
    <x v="783"/>
    <d v="2019-08-12T00:00:00"/>
    <s v="Standard Class"/>
    <x v="527"/>
    <x v="527"/>
    <x v="0"/>
    <s v="United States"/>
    <s v="Long Beach"/>
    <x v="15"/>
    <n v="11561"/>
    <x v="3"/>
    <s v="OFF-AR-10004062"/>
    <x v="1"/>
    <s v="Art"/>
    <s v="Staples in misc. colors"/>
    <x v="2833"/>
    <n v="10"/>
    <n v="0"/>
    <x v="3150"/>
    <x v="0"/>
  </r>
  <r>
    <n v="3576"/>
    <s v="CA-2017-143532"/>
    <x v="531"/>
    <d v="2017-03-24T00:00:00"/>
    <s v="Standard Class"/>
    <x v="419"/>
    <x v="419"/>
    <x v="0"/>
    <s v="United States"/>
    <s v="North Miami"/>
    <x v="2"/>
    <n v="33161"/>
    <x v="0"/>
    <s v="OFF-PA-10001560"/>
    <x v="1"/>
    <s v="Paper"/>
    <s v="Adams Telephone Message Books, 5 1/4” x 11”"/>
    <x v="2834"/>
    <n v="3"/>
    <n v="0.2"/>
    <x v="3151"/>
    <x v="0"/>
  </r>
  <r>
    <n v="3577"/>
    <s v="CA-2018-103163"/>
    <x v="843"/>
    <d v="2018-06-11T00:00:00"/>
    <s v="Standard Class"/>
    <x v="86"/>
    <x v="86"/>
    <x v="2"/>
    <s v="United States"/>
    <s v="Bakersfield"/>
    <x v="1"/>
    <n v="93309"/>
    <x v="1"/>
    <s v="OFF-BI-10003305"/>
    <x v="1"/>
    <s v="Binders"/>
    <s v="Avery Hanging File Binders"/>
    <x v="2835"/>
    <n v="1"/>
    <n v="0.2"/>
    <x v="3152"/>
    <x v="0"/>
  </r>
  <r>
    <n v="3578"/>
    <s v="CA-2018-103163"/>
    <x v="843"/>
    <d v="2018-06-11T00:00:00"/>
    <s v="Standard Class"/>
    <x v="86"/>
    <x v="86"/>
    <x v="2"/>
    <s v="United States"/>
    <s v="Bakersfield"/>
    <x v="1"/>
    <n v="93309"/>
    <x v="1"/>
    <s v="OFF-PA-10004000"/>
    <x v="1"/>
    <s v="Paper"/>
    <s v="While You Were Out Pads, 50 per Pad, 4 x 5 1/4, Green Cycle"/>
    <x v="2836"/>
    <n v="1"/>
    <n v="0"/>
    <x v="3153"/>
    <x v="0"/>
  </r>
  <r>
    <n v="3579"/>
    <s v="CA-2018-104157"/>
    <x v="197"/>
    <d v="2018-07-29T00:00:00"/>
    <s v="Standard Class"/>
    <x v="363"/>
    <x v="363"/>
    <x v="0"/>
    <s v="United States"/>
    <s v="Jackson"/>
    <x v="35"/>
    <n v="39212"/>
    <x v="0"/>
    <s v="OFF-ST-10000321"/>
    <x v="1"/>
    <s v="Storage"/>
    <s v="Akro Stacking Bins"/>
    <x v="2837"/>
    <n v="1"/>
    <n v="0"/>
    <x v="3154"/>
    <x v="0"/>
  </r>
  <r>
    <n v="3580"/>
    <s v="CA-2018-104157"/>
    <x v="197"/>
    <d v="2018-07-29T00:00:00"/>
    <s v="Standard Class"/>
    <x v="363"/>
    <x v="363"/>
    <x v="0"/>
    <s v="United States"/>
    <s v="Jackson"/>
    <x v="35"/>
    <n v="39212"/>
    <x v="0"/>
    <s v="OFF-PA-10004665"/>
    <x v="1"/>
    <s v="Paper"/>
    <s v="Advantus Motivational Note Cards"/>
    <x v="2838"/>
    <n v="5"/>
    <n v="0"/>
    <x v="3155"/>
    <x v="0"/>
  </r>
  <r>
    <n v="3581"/>
    <s v="CA-2018-104157"/>
    <x v="197"/>
    <d v="2018-07-29T00:00:00"/>
    <s v="Standard Class"/>
    <x v="363"/>
    <x v="363"/>
    <x v="0"/>
    <s v="United States"/>
    <s v="Jackson"/>
    <x v="35"/>
    <n v="39212"/>
    <x v="0"/>
    <s v="FUR-TA-10004915"/>
    <x v="0"/>
    <s v="Tables"/>
    <s v="Office Impressions End Table, 20-1/2&quot;H x 24&quot;W x 20&quot;D"/>
    <x v="2839"/>
    <n v="8"/>
    <n v="0"/>
    <x v="3156"/>
    <x v="0"/>
  </r>
  <r>
    <n v="3582"/>
    <s v="CA-2019-117807"/>
    <x v="172"/>
    <d v="2019-10-07T00:00:00"/>
    <s v="Standard Class"/>
    <x v="54"/>
    <x v="54"/>
    <x v="0"/>
    <s v="United States"/>
    <s v="Fremont"/>
    <x v="8"/>
    <n v="68025"/>
    <x v="2"/>
    <s v="OFF-PA-10000994"/>
    <x v="1"/>
    <s v="Paper"/>
    <s v="Xerox 1915"/>
    <x v="2840"/>
    <n v="1"/>
    <n v="0"/>
    <x v="3157"/>
    <x v="0"/>
  </r>
  <r>
    <n v="3583"/>
    <s v="CA-2017-121650"/>
    <x v="895"/>
    <d v="2017-12-16T00:00:00"/>
    <s v="Standard Class"/>
    <x v="470"/>
    <x v="470"/>
    <x v="1"/>
    <s v="United States"/>
    <s v="Jackson"/>
    <x v="12"/>
    <n v="49201"/>
    <x v="2"/>
    <s v="OFF-AR-10001149"/>
    <x v="1"/>
    <s v="Art"/>
    <s v="Avery Hi-Liter Comfort Grip Fluorescent Highlighter, Yellow Ink"/>
    <x v="2841"/>
    <n v="2"/>
    <n v="0"/>
    <x v="3158"/>
    <x v="0"/>
  </r>
  <r>
    <n v="3584"/>
    <s v="CA-2017-121650"/>
    <x v="895"/>
    <d v="2017-12-16T00:00:00"/>
    <s v="Standard Class"/>
    <x v="470"/>
    <x v="470"/>
    <x v="1"/>
    <s v="United States"/>
    <s v="Jackson"/>
    <x v="12"/>
    <n v="49201"/>
    <x v="2"/>
    <s v="FUR-TA-10003569"/>
    <x v="0"/>
    <s v="Tables"/>
    <s v="Bretford CR8500 Series Meeting Room Furniture"/>
    <x v="2842"/>
    <n v="2"/>
    <n v="0"/>
    <x v="3159"/>
    <x v="0"/>
  </r>
  <r>
    <n v="3585"/>
    <s v="CA-2017-121650"/>
    <x v="895"/>
    <d v="2017-12-16T00:00:00"/>
    <s v="Standard Class"/>
    <x v="470"/>
    <x v="470"/>
    <x v="1"/>
    <s v="United States"/>
    <s v="Jackson"/>
    <x v="12"/>
    <n v="49201"/>
    <x v="2"/>
    <s v="FUR-CH-10004289"/>
    <x v="0"/>
    <s v="Chairs"/>
    <s v="Global Super Steno Chair"/>
    <x v="2843"/>
    <n v="2"/>
    <n v="0"/>
    <x v="3160"/>
    <x v="0"/>
  </r>
  <r>
    <n v="3586"/>
    <s v="CA-2017-121650"/>
    <x v="895"/>
    <d v="2017-12-16T00:00:00"/>
    <s v="Standard Class"/>
    <x v="470"/>
    <x v="470"/>
    <x v="1"/>
    <s v="United States"/>
    <s v="Jackson"/>
    <x v="12"/>
    <n v="49201"/>
    <x v="2"/>
    <s v="OFF-LA-10001045"/>
    <x v="1"/>
    <s v="Labels"/>
    <s v="Permanent Self-Adhesive File Folder Labels for Typewriters by Universal"/>
    <x v="537"/>
    <n v="1"/>
    <n v="0"/>
    <x v="547"/>
    <x v="0"/>
  </r>
  <r>
    <n v="3587"/>
    <s v="CA-2019-161823"/>
    <x v="213"/>
    <d v="2019-09-08T00:00:00"/>
    <s v="Standard Class"/>
    <x v="636"/>
    <x v="636"/>
    <x v="1"/>
    <s v="United States"/>
    <s v="San Francisco"/>
    <x v="1"/>
    <n v="94122"/>
    <x v="1"/>
    <s v="OFF-AR-10002053"/>
    <x v="1"/>
    <s v="Art"/>
    <s v="Premium Writing Pencils, Soft, #2 by Central Association for the Blind"/>
    <x v="459"/>
    <n v="2"/>
    <n v="0"/>
    <x v="470"/>
    <x v="0"/>
  </r>
  <r>
    <n v="3588"/>
    <s v="CA-2019-121839"/>
    <x v="241"/>
    <d v="2019-09-28T00:00:00"/>
    <s v="Standard Class"/>
    <x v="414"/>
    <x v="414"/>
    <x v="2"/>
    <s v="United States"/>
    <s v="Lancaster"/>
    <x v="24"/>
    <n v="43130"/>
    <x v="3"/>
    <s v="TEC-PH-10002885"/>
    <x v="2"/>
    <s v="Phones"/>
    <s v="Apple iPhone 5"/>
    <x v="2844"/>
    <n v="3"/>
    <n v="0.4"/>
    <x v="3161"/>
    <x v="0"/>
  </r>
  <r>
    <n v="3589"/>
    <s v="CA-2019-158729"/>
    <x v="484"/>
    <d v="2019-12-21T00:00:00"/>
    <s v="First Class"/>
    <x v="549"/>
    <x v="549"/>
    <x v="0"/>
    <s v="United States"/>
    <s v="Lafayette"/>
    <x v="28"/>
    <n v="70506"/>
    <x v="0"/>
    <s v="OFF-SU-10002881"/>
    <x v="1"/>
    <s v="Supplies"/>
    <s v="Martin Yale Chadless Opener Electric Letter Opener"/>
    <x v="2845"/>
    <n v="2"/>
    <n v="0"/>
    <x v="3162"/>
    <x v="1"/>
  </r>
  <r>
    <n v="3590"/>
    <s v="CA-2019-146535"/>
    <x v="221"/>
    <d v="2019-11-30T00:00:00"/>
    <s v="Standard Class"/>
    <x v="86"/>
    <x v="86"/>
    <x v="2"/>
    <s v="United States"/>
    <s v="Richmond"/>
    <x v="0"/>
    <n v="40475"/>
    <x v="0"/>
    <s v="OFF-BI-10000546"/>
    <x v="1"/>
    <s v="Binders"/>
    <s v="Avery Durable Binders"/>
    <x v="709"/>
    <n v="1"/>
    <n v="0"/>
    <x v="723"/>
    <x v="0"/>
  </r>
  <r>
    <n v="3591"/>
    <s v="CA-2019-146535"/>
    <x v="221"/>
    <d v="2019-11-30T00:00:00"/>
    <s v="Standard Class"/>
    <x v="86"/>
    <x v="86"/>
    <x v="2"/>
    <s v="United States"/>
    <s v="Richmond"/>
    <x v="0"/>
    <n v="40475"/>
    <x v="0"/>
    <s v="OFF-ST-10001526"/>
    <x v="1"/>
    <s v="Storage"/>
    <s v="Iceberg Mobile Mega Data/Printer Cart"/>
    <x v="2846"/>
    <n v="12"/>
    <n v="0"/>
    <x v="3163"/>
    <x v="0"/>
  </r>
  <r>
    <n v="3592"/>
    <s v="CA-2016-154186"/>
    <x v="736"/>
    <d v="2016-12-15T00:00:00"/>
    <s v="Second Class"/>
    <x v="267"/>
    <x v="267"/>
    <x v="0"/>
    <s v="United States"/>
    <s v="Houston"/>
    <x v="5"/>
    <n v="77070"/>
    <x v="2"/>
    <s v="OFF-SU-10001574"/>
    <x v="1"/>
    <s v="Supplies"/>
    <s v="Acme Value Line Scissors"/>
    <x v="2847"/>
    <n v="1"/>
    <n v="0.2"/>
    <x v="3164"/>
    <x v="0"/>
  </r>
  <r>
    <n v="3593"/>
    <s v="CA-2018-108434"/>
    <x v="5"/>
    <d v="2018-12-07T00:00:00"/>
    <s v="Second Class"/>
    <x v="506"/>
    <x v="506"/>
    <x v="0"/>
    <s v="United States"/>
    <s v="New York City"/>
    <x v="15"/>
    <n v="10024"/>
    <x v="3"/>
    <s v="OFF-ST-10002615"/>
    <x v="1"/>
    <s v="Storage"/>
    <s v="Dual Level, Single-Width Filing Carts"/>
    <x v="2848"/>
    <n v="3"/>
    <n v="0"/>
    <x v="3165"/>
    <x v="0"/>
  </r>
  <r>
    <n v="3594"/>
    <s v="CA-2018-164154"/>
    <x v="108"/>
    <d v="2018-09-17T00:00:00"/>
    <s v="Standard Class"/>
    <x v="125"/>
    <x v="125"/>
    <x v="2"/>
    <s v="United States"/>
    <s v="Toledo"/>
    <x v="24"/>
    <n v="43615"/>
    <x v="3"/>
    <s v="OFF-BI-10001658"/>
    <x v="1"/>
    <s v="Binders"/>
    <s v="GBC Standard Therm-A-Bind Covers"/>
    <x v="2849"/>
    <n v="3"/>
    <n v="0.7"/>
    <x v="3166"/>
    <x v="0"/>
  </r>
  <r>
    <n v="3595"/>
    <s v="CA-2018-164154"/>
    <x v="108"/>
    <d v="2018-09-17T00:00:00"/>
    <s v="Standard Class"/>
    <x v="125"/>
    <x v="125"/>
    <x v="2"/>
    <s v="United States"/>
    <s v="Toledo"/>
    <x v="24"/>
    <n v="43615"/>
    <x v="3"/>
    <s v="OFF-ST-10002562"/>
    <x v="1"/>
    <s v="Storage"/>
    <s v="Staple magnet"/>
    <x v="2850"/>
    <n v="5"/>
    <n v="0.2"/>
    <x v="3167"/>
    <x v="0"/>
  </r>
  <r>
    <n v="3596"/>
    <s v="CA-2019-148012"/>
    <x v="34"/>
    <d v="2019-12-15T00:00:00"/>
    <s v="Standard Class"/>
    <x v="366"/>
    <x v="366"/>
    <x v="1"/>
    <s v="United States"/>
    <s v="Philadelphia"/>
    <x v="9"/>
    <n v="19143"/>
    <x v="3"/>
    <s v="OFF-AR-10004757"/>
    <x v="1"/>
    <s v="Art"/>
    <s v="Crayola Colored Pencils"/>
    <x v="370"/>
    <n v="1"/>
    <n v="0.2"/>
    <x v="379"/>
    <x v="0"/>
  </r>
  <r>
    <n v="3597"/>
    <s v="CA-2016-102869"/>
    <x v="340"/>
    <d v="2016-09-14T00:00:00"/>
    <s v="Second Class"/>
    <x v="95"/>
    <x v="95"/>
    <x v="0"/>
    <s v="United States"/>
    <s v="Philadelphia"/>
    <x v="9"/>
    <n v="19140"/>
    <x v="3"/>
    <s v="OFF-PA-10000788"/>
    <x v="1"/>
    <s v="Paper"/>
    <s v="Xerox 210"/>
    <x v="12"/>
    <n v="3"/>
    <n v="0.2"/>
    <x v="12"/>
    <x v="0"/>
  </r>
  <r>
    <n v="3598"/>
    <s v="CA-2016-102869"/>
    <x v="340"/>
    <d v="2016-09-14T00:00:00"/>
    <s v="Second Class"/>
    <x v="95"/>
    <x v="95"/>
    <x v="0"/>
    <s v="United States"/>
    <s v="Philadelphia"/>
    <x v="9"/>
    <n v="19140"/>
    <x v="3"/>
    <s v="TEC-AC-10002134"/>
    <x v="2"/>
    <s v="Accessories"/>
    <s v="Rosewill 107 Normal Keys USB Wired Standard Keyboard"/>
    <x v="2851"/>
    <n v="6"/>
    <n v="0.2"/>
    <x v="3168"/>
    <x v="0"/>
  </r>
  <r>
    <n v="3599"/>
    <s v="CA-2016-102869"/>
    <x v="340"/>
    <d v="2016-09-14T00:00:00"/>
    <s v="Second Class"/>
    <x v="95"/>
    <x v="95"/>
    <x v="0"/>
    <s v="United States"/>
    <s v="Philadelphia"/>
    <x v="9"/>
    <n v="19140"/>
    <x v="3"/>
    <s v="FUR-FU-10002456"/>
    <x v="0"/>
    <s v="Furnishings"/>
    <s v="Master Caster Door Stop, Large Neon Orange"/>
    <x v="1133"/>
    <n v="3"/>
    <n v="0.2"/>
    <x v="3169"/>
    <x v="0"/>
  </r>
  <r>
    <n v="3600"/>
    <s v="CA-2016-102869"/>
    <x v="340"/>
    <d v="2016-09-14T00:00:00"/>
    <s v="Second Class"/>
    <x v="95"/>
    <x v="95"/>
    <x v="0"/>
    <s v="United States"/>
    <s v="Philadelphia"/>
    <x v="9"/>
    <n v="19140"/>
    <x v="3"/>
    <s v="TEC-PH-10002549"/>
    <x v="2"/>
    <s v="Phones"/>
    <s v="Polycom SoundPoint IP 450 VoIP phone"/>
    <x v="2852"/>
    <n v="1"/>
    <n v="0.4"/>
    <x v="3170"/>
    <x v="0"/>
  </r>
  <r>
    <n v="3601"/>
    <s v="CA-2019-138310"/>
    <x v="335"/>
    <d v="2019-06-30T00:00:00"/>
    <s v="Standard Class"/>
    <x v="413"/>
    <x v="413"/>
    <x v="0"/>
    <s v="United States"/>
    <s v="Denver"/>
    <x v="22"/>
    <n v="80219"/>
    <x v="1"/>
    <s v="TEC-AC-10001990"/>
    <x v="2"/>
    <s v="Accessories"/>
    <s v="Kensington Orbit Wireless Mobile Trackball for PC and Mac"/>
    <x v="1074"/>
    <n v="9"/>
    <n v="0.2"/>
    <x v="1116"/>
    <x v="0"/>
  </r>
  <r>
    <n v="3602"/>
    <s v="CA-2016-159835"/>
    <x v="664"/>
    <d v="2016-11-24T00:00:00"/>
    <s v="Standard Class"/>
    <x v="713"/>
    <x v="713"/>
    <x v="0"/>
    <s v="United States"/>
    <s v="Philadelphia"/>
    <x v="9"/>
    <n v="19143"/>
    <x v="3"/>
    <s v="OFF-PA-10002137"/>
    <x v="1"/>
    <s v="Paper"/>
    <s v="Southworth 100% Résumé Paper, 24lb."/>
    <x v="2853"/>
    <n v="2"/>
    <n v="0.2"/>
    <x v="3171"/>
    <x v="0"/>
  </r>
  <r>
    <n v="3603"/>
    <s v="CA-2016-159835"/>
    <x v="664"/>
    <d v="2016-11-24T00:00:00"/>
    <s v="Standard Class"/>
    <x v="713"/>
    <x v="713"/>
    <x v="0"/>
    <s v="United States"/>
    <s v="Philadelphia"/>
    <x v="9"/>
    <n v="19143"/>
    <x v="3"/>
    <s v="FUR-CH-10004997"/>
    <x v="0"/>
    <s v="Chairs"/>
    <s v="Hon Every-Day Series Multi-Task Chairs"/>
    <x v="2854"/>
    <n v="5"/>
    <n v="0.3"/>
    <x v="3172"/>
    <x v="0"/>
  </r>
  <r>
    <n v="3604"/>
    <s v="CA-2019-112956"/>
    <x v="170"/>
    <d v="2019-08-27T00:00:00"/>
    <s v="Standard Class"/>
    <x v="274"/>
    <x v="274"/>
    <x v="2"/>
    <s v="United States"/>
    <s v="Columbia"/>
    <x v="39"/>
    <n v="21044"/>
    <x v="3"/>
    <s v="OFF-PA-10000357"/>
    <x v="1"/>
    <s v="Paper"/>
    <s v="Xerox 1888"/>
    <x v="1959"/>
    <n v="5"/>
    <n v="0"/>
    <x v="2110"/>
    <x v="0"/>
  </r>
  <r>
    <n v="3605"/>
    <s v="CA-2019-112956"/>
    <x v="170"/>
    <d v="2019-08-27T00:00:00"/>
    <s v="Standard Class"/>
    <x v="274"/>
    <x v="274"/>
    <x v="2"/>
    <s v="United States"/>
    <s v="Columbia"/>
    <x v="39"/>
    <n v="21044"/>
    <x v="3"/>
    <s v="FUR-FU-10003976"/>
    <x v="0"/>
    <s v="Furnishings"/>
    <s v="DAX Executive Solid Wood Document Frame, Desktop or Hang, Mahogany, 5 x 7"/>
    <x v="2855"/>
    <n v="2"/>
    <n v="0"/>
    <x v="3173"/>
    <x v="0"/>
  </r>
  <r>
    <n v="3606"/>
    <s v="CA-2019-112956"/>
    <x v="170"/>
    <d v="2019-08-27T00:00:00"/>
    <s v="Standard Class"/>
    <x v="274"/>
    <x v="274"/>
    <x v="2"/>
    <s v="United States"/>
    <s v="Columbia"/>
    <x v="39"/>
    <n v="21044"/>
    <x v="3"/>
    <s v="FUR-FU-10004960"/>
    <x v="0"/>
    <s v="Furnishings"/>
    <s v="Seth Thomas 12&quot; Clock w/ Goldtone Case"/>
    <x v="2856"/>
    <n v="4"/>
    <n v="0"/>
    <x v="3174"/>
    <x v="0"/>
  </r>
  <r>
    <n v="3607"/>
    <s v="CA-2018-119683"/>
    <x v="299"/>
    <d v="2018-03-16T00:00:00"/>
    <s v="Second Class"/>
    <x v="242"/>
    <x v="242"/>
    <x v="0"/>
    <s v="United States"/>
    <s v="New York City"/>
    <x v="15"/>
    <n v="10024"/>
    <x v="3"/>
    <s v="OFF-EN-10001099"/>
    <x v="1"/>
    <s v="Envelopes"/>
    <s v="Staple envelope"/>
    <x v="1624"/>
    <n v="3"/>
    <n v="0"/>
    <x v="3175"/>
    <x v="0"/>
  </r>
  <r>
    <n v="3608"/>
    <s v="CA-2016-163559"/>
    <x v="865"/>
    <d v="2016-09-28T00:00:00"/>
    <s v="Second Class"/>
    <x v="461"/>
    <x v="461"/>
    <x v="0"/>
    <s v="United States"/>
    <s v="New York City"/>
    <x v="15"/>
    <n v="10035"/>
    <x v="3"/>
    <s v="OFF-BI-10002026"/>
    <x v="1"/>
    <s v="Binders"/>
    <s v="Avery Arch Ring Binders"/>
    <x v="2857"/>
    <n v="3"/>
    <n v="0.2"/>
    <x v="3176"/>
    <x v="0"/>
  </r>
  <r>
    <n v="3609"/>
    <s v="CA-2016-140228"/>
    <x v="582"/>
    <d v="2016-05-03T00:00:00"/>
    <s v="Standard Class"/>
    <x v="334"/>
    <x v="334"/>
    <x v="1"/>
    <s v="United States"/>
    <s v="Newark"/>
    <x v="24"/>
    <n v="43055"/>
    <x v="3"/>
    <s v="OFF-LA-10001613"/>
    <x v="1"/>
    <s v="Labels"/>
    <s v="Avery File Folder Labels"/>
    <x v="2789"/>
    <n v="3"/>
    <n v="0.2"/>
    <x v="3177"/>
    <x v="0"/>
  </r>
  <r>
    <n v="3610"/>
    <s v="CA-2016-140228"/>
    <x v="582"/>
    <d v="2016-05-03T00:00:00"/>
    <s v="Standard Class"/>
    <x v="334"/>
    <x v="334"/>
    <x v="1"/>
    <s v="United States"/>
    <s v="Newark"/>
    <x v="24"/>
    <n v="43055"/>
    <x v="3"/>
    <s v="OFF-ST-10002214"/>
    <x v="1"/>
    <s v="Storage"/>
    <s v="X-Rack File for Hanging Folders"/>
    <x v="2858"/>
    <n v="3"/>
    <n v="0.2"/>
    <x v="3178"/>
    <x v="0"/>
  </r>
  <r>
    <n v="3611"/>
    <s v="CA-2016-140228"/>
    <x v="582"/>
    <d v="2016-05-03T00:00:00"/>
    <s v="Standard Class"/>
    <x v="334"/>
    <x v="334"/>
    <x v="1"/>
    <s v="United States"/>
    <s v="Newark"/>
    <x v="24"/>
    <n v="43055"/>
    <x v="3"/>
    <s v="OFF-ST-10001128"/>
    <x v="1"/>
    <s v="Storage"/>
    <s v="Carina Mini System Audio Rack, Model AR050B"/>
    <x v="2859"/>
    <n v="2"/>
    <n v="0.2"/>
    <x v="3179"/>
    <x v="0"/>
  </r>
  <r>
    <n v="3612"/>
    <s v="US-2018-131674"/>
    <x v="896"/>
    <d v="2018-12-01T00:00:00"/>
    <s v="Second Class"/>
    <x v="714"/>
    <x v="714"/>
    <x v="1"/>
    <s v="United States"/>
    <s v="Dallas"/>
    <x v="5"/>
    <n v="75217"/>
    <x v="2"/>
    <s v="TEC-AC-10004864"/>
    <x v="2"/>
    <s v="Accessories"/>
    <s v="Memorex Micro Travel Drive 32 GB"/>
    <x v="2860"/>
    <n v="2"/>
    <n v="0.2"/>
    <x v="3180"/>
    <x v="0"/>
  </r>
  <r>
    <n v="3613"/>
    <s v="CA-2017-110093"/>
    <x v="155"/>
    <d v="2017-12-08T00:00:00"/>
    <s v="Standard Class"/>
    <x v="437"/>
    <x v="437"/>
    <x v="2"/>
    <s v="United States"/>
    <s v="Philadelphia"/>
    <x v="9"/>
    <n v="19134"/>
    <x v="3"/>
    <s v="OFF-PA-10000174"/>
    <x v="1"/>
    <s v="Paper"/>
    <s v="Message Book, Wirebound, Four 5 1/2&quot; X 4&quot; Forms/Pg., 200 Dupl. Sets/Book"/>
    <x v="2861"/>
    <n v="2"/>
    <n v="0.2"/>
    <x v="3181"/>
    <x v="0"/>
  </r>
  <r>
    <n v="3614"/>
    <s v="CA-2017-110093"/>
    <x v="155"/>
    <d v="2017-12-08T00:00:00"/>
    <s v="Standard Class"/>
    <x v="437"/>
    <x v="437"/>
    <x v="2"/>
    <s v="United States"/>
    <s v="Philadelphia"/>
    <x v="9"/>
    <n v="19134"/>
    <x v="3"/>
    <s v="TEC-AC-10000171"/>
    <x v="2"/>
    <s v="Accessories"/>
    <s v="Verbatim 25 GB 6x Blu-ray Single Layer Recordable Disc, 25/Pack"/>
    <x v="2862"/>
    <n v="2"/>
    <n v="0.2"/>
    <x v="3182"/>
    <x v="0"/>
  </r>
  <r>
    <n v="3615"/>
    <s v="CA-2019-112529"/>
    <x v="123"/>
    <d v="2019-11-21T00:00:00"/>
    <s v="First Class"/>
    <x v="34"/>
    <x v="34"/>
    <x v="1"/>
    <s v="United States"/>
    <s v="San Antonio"/>
    <x v="5"/>
    <n v="78207"/>
    <x v="2"/>
    <s v="FUR-TA-10002622"/>
    <x v="0"/>
    <s v="Tables"/>
    <s v="Bush Andora Conference Table, Maple/Graphite Gray Finish"/>
    <x v="2863"/>
    <n v="6"/>
    <n v="0.3"/>
    <x v="3183"/>
    <x v="0"/>
  </r>
  <r>
    <n v="3616"/>
    <s v="CA-2019-112529"/>
    <x v="123"/>
    <d v="2019-11-21T00:00:00"/>
    <s v="First Class"/>
    <x v="34"/>
    <x v="34"/>
    <x v="1"/>
    <s v="United States"/>
    <s v="San Antonio"/>
    <x v="5"/>
    <n v="78207"/>
    <x v="2"/>
    <s v="OFF-AR-10001915"/>
    <x v="1"/>
    <s v="Art"/>
    <s v="Peel-Off China Markers"/>
    <x v="2864"/>
    <n v="4"/>
    <n v="0.2"/>
    <x v="3184"/>
    <x v="0"/>
  </r>
  <r>
    <n v="3617"/>
    <s v="CA-2018-154536"/>
    <x v="64"/>
    <d v="2018-09-09T00:00:00"/>
    <s v="Standard Class"/>
    <x v="209"/>
    <x v="209"/>
    <x v="0"/>
    <s v="United States"/>
    <s v="Philadelphia"/>
    <x v="9"/>
    <n v="19120"/>
    <x v="3"/>
    <s v="OFF-BI-10004410"/>
    <x v="1"/>
    <s v="Binders"/>
    <s v="C-Line Peel &amp; Stick Add-On Filing Pockets, 8-3/4 x 5-1/8, 10/Pack"/>
    <x v="2865"/>
    <n v="5"/>
    <n v="0.7"/>
    <x v="3185"/>
    <x v="0"/>
  </r>
  <r>
    <n v="3618"/>
    <s v="CA-2019-141929"/>
    <x v="507"/>
    <d v="2019-09-08T00:00:00"/>
    <s v="Standard Class"/>
    <x v="267"/>
    <x v="267"/>
    <x v="0"/>
    <s v="United States"/>
    <s v="Los Angeles"/>
    <x v="1"/>
    <n v="90004"/>
    <x v="1"/>
    <s v="OFF-BI-10004632"/>
    <x v="1"/>
    <s v="Binders"/>
    <s v="Ibico Hi-Tech Manual Binding System"/>
    <x v="1638"/>
    <n v="2"/>
    <n v="0.2"/>
    <x v="1735"/>
    <x v="1"/>
  </r>
  <r>
    <n v="3619"/>
    <s v="CA-2019-141929"/>
    <x v="507"/>
    <d v="2019-09-08T00:00:00"/>
    <s v="Standard Class"/>
    <x v="267"/>
    <x v="267"/>
    <x v="0"/>
    <s v="United States"/>
    <s v="Los Angeles"/>
    <x v="1"/>
    <n v="90004"/>
    <x v="1"/>
    <s v="TEC-PH-10002185"/>
    <x v="2"/>
    <s v="Phones"/>
    <s v="QVS USB Car Charger 2-Port 2.1Amp for iPod/iPhone/iPad/iPad 2/iPad 3"/>
    <x v="2866"/>
    <n v="1"/>
    <n v="0.2"/>
    <x v="3186"/>
    <x v="1"/>
  </r>
  <r>
    <n v="3620"/>
    <s v="CA-2019-141929"/>
    <x v="507"/>
    <d v="2019-09-08T00:00:00"/>
    <s v="Standard Class"/>
    <x v="267"/>
    <x v="267"/>
    <x v="0"/>
    <s v="United States"/>
    <s v="Los Angeles"/>
    <x v="1"/>
    <n v="90004"/>
    <x v="1"/>
    <s v="OFF-ST-10002974"/>
    <x v="1"/>
    <s v="Storage"/>
    <s v="Trav-L-File Heavy-Duty Shuttle II, Black"/>
    <x v="2867"/>
    <n v="5"/>
    <n v="0"/>
    <x v="3187"/>
    <x v="1"/>
  </r>
  <r>
    <n v="3621"/>
    <s v="CA-2018-109743"/>
    <x v="897"/>
    <d v="2018-09-29T00:00:00"/>
    <s v="Standard Class"/>
    <x v="64"/>
    <x v="64"/>
    <x v="1"/>
    <s v="United States"/>
    <s v="Smyrna"/>
    <x v="18"/>
    <n v="37167"/>
    <x v="0"/>
    <s v="OFF-AR-10003727"/>
    <x v="1"/>
    <s v="Art"/>
    <s v="Berol Giant Pencil Sharpener"/>
    <x v="2868"/>
    <n v="3"/>
    <n v="0.2"/>
    <x v="3188"/>
    <x v="0"/>
  </r>
  <r>
    <n v="3622"/>
    <s v="CA-2018-109743"/>
    <x v="897"/>
    <d v="2018-09-29T00:00:00"/>
    <s v="Standard Class"/>
    <x v="64"/>
    <x v="64"/>
    <x v="1"/>
    <s v="United States"/>
    <s v="Smyrna"/>
    <x v="18"/>
    <n v="37167"/>
    <x v="0"/>
    <s v="TEC-PH-10004071"/>
    <x v="2"/>
    <s v="Phones"/>
    <s v="PayAnywhere Card Reader"/>
    <x v="2869"/>
    <n v="8"/>
    <n v="0.2"/>
    <x v="3189"/>
    <x v="0"/>
  </r>
  <r>
    <n v="3623"/>
    <s v="CA-2016-159184"/>
    <x v="80"/>
    <d v="2016-09-19T00:00:00"/>
    <s v="Standard Class"/>
    <x v="547"/>
    <x v="547"/>
    <x v="0"/>
    <s v="United States"/>
    <s v="Macon"/>
    <x v="32"/>
    <n v="31204"/>
    <x v="0"/>
    <s v="FUR-FU-10002878"/>
    <x v="0"/>
    <s v="Furnishings"/>
    <s v="Seth Thomas 14&quot; Day/Date Wall Clock"/>
    <x v="2870"/>
    <n v="5"/>
    <n v="0"/>
    <x v="3190"/>
    <x v="0"/>
  </r>
  <r>
    <n v="3624"/>
    <s v="CA-2016-159184"/>
    <x v="80"/>
    <d v="2016-09-19T00:00:00"/>
    <s v="Standard Class"/>
    <x v="547"/>
    <x v="547"/>
    <x v="0"/>
    <s v="United States"/>
    <s v="Macon"/>
    <x v="32"/>
    <n v="31204"/>
    <x v="0"/>
    <s v="OFF-BI-10001890"/>
    <x v="1"/>
    <s v="Binders"/>
    <s v="Avery Poly Binder Pockets"/>
    <x v="181"/>
    <n v="2"/>
    <n v="0"/>
    <x v="183"/>
    <x v="0"/>
  </r>
  <r>
    <n v="3625"/>
    <s v="CA-2019-113530"/>
    <x v="240"/>
    <d v="2019-05-21T00:00:00"/>
    <s v="Second Class"/>
    <x v="604"/>
    <x v="604"/>
    <x v="2"/>
    <s v="United States"/>
    <s v="San Francisco"/>
    <x v="1"/>
    <n v="94109"/>
    <x v="1"/>
    <s v="FUR-CH-10002647"/>
    <x v="0"/>
    <s v="Chairs"/>
    <s v="Situations Contoured Folding Chairs, 4/Set"/>
    <x v="2871"/>
    <n v="12"/>
    <n v="0.2"/>
    <x v="3191"/>
    <x v="0"/>
  </r>
  <r>
    <n v="3626"/>
    <s v="CA-2019-113530"/>
    <x v="240"/>
    <d v="2019-05-21T00:00:00"/>
    <s v="Second Class"/>
    <x v="604"/>
    <x v="604"/>
    <x v="2"/>
    <s v="United States"/>
    <s v="San Francisco"/>
    <x v="1"/>
    <n v="94109"/>
    <x v="1"/>
    <s v="OFF-AR-10001315"/>
    <x v="1"/>
    <s v="Art"/>
    <s v="Newell 310"/>
    <x v="2872"/>
    <n v="2"/>
    <n v="0"/>
    <x v="3192"/>
    <x v="0"/>
  </r>
  <r>
    <n v="3627"/>
    <s v="CA-2019-113530"/>
    <x v="240"/>
    <d v="2019-05-21T00:00:00"/>
    <s v="Second Class"/>
    <x v="604"/>
    <x v="604"/>
    <x v="2"/>
    <s v="United States"/>
    <s v="San Francisco"/>
    <x v="1"/>
    <n v="94109"/>
    <x v="1"/>
    <s v="OFF-AR-10000122"/>
    <x v="1"/>
    <s v="Art"/>
    <s v="Newell 314"/>
    <x v="2271"/>
    <n v="1"/>
    <n v="0"/>
    <x v="3193"/>
    <x v="0"/>
  </r>
  <r>
    <n v="3628"/>
    <s v="CA-2019-113530"/>
    <x v="240"/>
    <d v="2019-05-21T00:00:00"/>
    <s v="Second Class"/>
    <x v="604"/>
    <x v="604"/>
    <x v="2"/>
    <s v="United States"/>
    <s v="San Francisco"/>
    <x v="1"/>
    <n v="94109"/>
    <x v="1"/>
    <s v="TEC-AC-10001465"/>
    <x v="2"/>
    <s v="Accessories"/>
    <s v="SanDisk Cruzer 64 GB USB Flash Drive"/>
    <x v="2873"/>
    <n v="1"/>
    <n v="0"/>
    <x v="3194"/>
    <x v="0"/>
  </r>
  <r>
    <n v="3629"/>
    <s v="CA-2016-169726"/>
    <x v="128"/>
    <d v="2016-08-13T00:00:00"/>
    <s v="Standard Class"/>
    <x v="98"/>
    <x v="98"/>
    <x v="0"/>
    <s v="United States"/>
    <s v="Seattle"/>
    <x v="4"/>
    <n v="98103"/>
    <x v="1"/>
    <s v="OFF-BI-10004600"/>
    <x v="1"/>
    <s v="Binders"/>
    <s v="Ibico Ibimaster 300 Manual Binding System"/>
    <x v="2874"/>
    <n v="7"/>
    <n v="0.2"/>
    <x v="3195"/>
    <x v="0"/>
  </r>
  <r>
    <n v="3630"/>
    <s v="CA-2019-155957"/>
    <x v="200"/>
    <d v="2019-11-30T00:00:00"/>
    <s v="Standard Class"/>
    <x v="566"/>
    <x v="566"/>
    <x v="1"/>
    <s v="United States"/>
    <s v="Columbus"/>
    <x v="24"/>
    <n v="43229"/>
    <x v="3"/>
    <s v="OFF-AP-10002082"/>
    <x v="1"/>
    <s v="Appliances"/>
    <s v="Holmes HEPA Air Purifier"/>
    <x v="2464"/>
    <n v="3"/>
    <n v="0.2"/>
    <x v="3196"/>
    <x v="0"/>
  </r>
  <r>
    <n v="3631"/>
    <s v="CA-2019-155957"/>
    <x v="200"/>
    <d v="2019-11-30T00:00:00"/>
    <s v="Standard Class"/>
    <x v="566"/>
    <x v="566"/>
    <x v="1"/>
    <s v="United States"/>
    <s v="Columbus"/>
    <x v="24"/>
    <n v="43229"/>
    <x v="3"/>
    <s v="OFF-AP-10004708"/>
    <x v="1"/>
    <s v="Appliances"/>
    <s v="Fellowes Superior 10 Outlet Split Surge Protector"/>
    <x v="2875"/>
    <n v="7"/>
    <n v="0.2"/>
    <x v="3197"/>
    <x v="0"/>
  </r>
  <r>
    <n v="3632"/>
    <s v="CA-2019-132178"/>
    <x v="898"/>
    <d v="2019-05-08T00:00:00"/>
    <s v="Second Class"/>
    <x v="715"/>
    <x v="715"/>
    <x v="1"/>
    <s v="United States"/>
    <s v="Los Angeles"/>
    <x v="1"/>
    <n v="90004"/>
    <x v="1"/>
    <s v="OFF-ST-10000464"/>
    <x v="1"/>
    <s v="Storage"/>
    <s v="Multi-Use Personal File Cart and Caster Set, Three Stacking Bins"/>
    <x v="2876"/>
    <n v="2"/>
    <n v="0"/>
    <x v="3198"/>
    <x v="0"/>
  </r>
  <r>
    <n v="3633"/>
    <s v="CA-2019-132178"/>
    <x v="898"/>
    <d v="2019-05-08T00:00:00"/>
    <s v="Second Class"/>
    <x v="715"/>
    <x v="715"/>
    <x v="1"/>
    <s v="United States"/>
    <s v="Los Angeles"/>
    <x v="1"/>
    <n v="90004"/>
    <x v="1"/>
    <s v="OFF-ST-10000025"/>
    <x v="1"/>
    <s v="Storage"/>
    <s v="Fellowes Stor/Drawer Steel Plus Storage Drawers"/>
    <x v="2877"/>
    <n v="8"/>
    <n v="0"/>
    <x v="3199"/>
    <x v="0"/>
  </r>
  <r>
    <n v="3634"/>
    <s v="CA-2018-145177"/>
    <x v="338"/>
    <d v="2018-11-14T00:00:00"/>
    <s v="Standard Class"/>
    <x v="452"/>
    <x v="452"/>
    <x v="2"/>
    <s v="United States"/>
    <s v="Springfield"/>
    <x v="24"/>
    <n v="45503"/>
    <x v="3"/>
    <s v="OFF-LA-10001613"/>
    <x v="1"/>
    <s v="Labels"/>
    <s v="Avery File Folder Labels"/>
    <x v="2145"/>
    <n v="4"/>
    <n v="0.2"/>
    <x v="2311"/>
    <x v="0"/>
  </r>
  <r>
    <n v="3635"/>
    <s v="CA-2018-145177"/>
    <x v="338"/>
    <d v="2018-11-14T00:00:00"/>
    <s v="Standard Class"/>
    <x v="452"/>
    <x v="452"/>
    <x v="2"/>
    <s v="United States"/>
    <s v="Springfield"/>
    <x v="24"/>
    <n v="45503"/>
    <x v="3"/>
    <s v="TEC-PH-10000376"/>
    <x v="2"/>
    <s v="Phones"/>
    <s v="Square Credit Card Reader"/>
    <x v="2878"/>
    <n v="7"/>
    <n v="0.4"/>
    <x v="3200"/>
    <x v="0"/>
  </r>
  <r>
    <n v="3636"/>
    <s v="CA-2018-145177"/>
    <x v="338"/>
    <d v="2018-11-14T00:00:00"/>
    <s v="Standard Class"/>
    <x v="452"/>
    <x v="452"/>
    <x v="2"/>
    <s v="United States"/>
    <s v="Springfield"/>
    <x v="24"/>
    <n v="45503"/>
    <x v="3"/>
    <s v="OFF-PA-10004039"/>
    <x v="1"/>
    <s v="Paper"/>
    <s v="Xerox 1882"/>
    <x v="2879"/>
    <n v="2"/>
    <n v="0.2"/>
    <x v="3201"/>
    <x v="0"/>
  </r>
  <r>
    <n v="3637"/>
    <s v="CA-2018-145177"/>
    <x v="338"/>
    <d v="2018-11-14T00:00:00"/>
    <s v="Standard Class"/>
    <x v="452"/>
    <x v="452"/>
    <x v="2"/>
    <s v="United States"/>
    <s v="Springfield"/>
    <x v="24"/>
    <n v="45503"/>
    <x v="3"/>
    <s v="OFF-PA-10001776"/>
    <x v="1"/>
    <s v="Paper"/>
    <s v="Wirebound Message Books, Four 2 3/4&quot; x 5&quot; Forms per Page, 600 Sets per Book"/>
    <x v="2880"/>
    <n v="3"/>
    <n v="0.2"/>
    <x v="3202"/>
    <x v="0"/>
  </r>
  <r>
    <n v="3638"/>
    <s v="CA-2018-145177"/>
    <x v="338"/>
    <d v="2018-11-14T00:00:00"/>
    <s v="Standard Class"/>
    <x v="452"/>
    <x v="452"/>
    <x v="2"/>
    <s v="United States"/>
    <s v="Springfield"/>
    <x v="24"/>
    <n v="45503"/>
    <x v="3"/>
    <s v="OFF-AP-10002457"/>
    <x v="1"/>
    <s v="Appliances"/>
    <s v="Eureka The Boss Plus 12-Amp Hard Box Upright Vacuum, Red"/>
    <x v="2881"/>
    <n v="4"/>
    <n v="0.2"/>
    <x v="3203"/>
    <x v="0"/>
  </r>
  <r>
    <n v="3639"/>
    <s v="CA-2018-145177"/>
    <x v="338"/>
    <d v="2018-11-14T00:00:00"/>
    <s v="Standard Class"/>
    <x v="452"/>
    <x v="452"/>
    <x v="2"/>
    <s v="United States"/>
    <s v="Springfield"/>
    <x v="24"/>
    <n v="45503"/>
    <x v="3"/>
    <s v="FUR-FU-10000758"/>
    <x v="0"/>
    <s v="Furnishings"/>
    <s v="DAX Natural Wood-Tone Poster Frame"/>
    <x v="2882"/>
    <n v="7"/>
    <n v="0.2"/>
    <x v="3204"/>
    <x v="0"/>
  </r>
  <r>
    <n v="3640"/>
    <s v="CA-2018-145177"/>
    <x v="338"/>
    <d v="2018-11-14T00:00:00"/>
    <s v="Standard Class"/>
    <x v="452"/>
    <x v="452"/>
    <x v="2"/>
    <s v="United States"/>
    <s v="Springfield"/>
    <x v="24"/>
    <n v="45503"/>
    <x v="3"/>
    <s v="OFF-PA-10000682"/>
    <x v="1"/>
    <s v="Paper"/>
    <s v="Xerox 1924"/>
    <x v="701"/>
    <n v="1"/>
    <n v="0.2"/>
    <x v="715"/>
    <x v="0"/>
  </r>
  <r>
    <n v="3641"/>
    <s v="CA-2018-145177"/>
    <x v="338"/>
    <d v="2018-11-14T00:00:00"/>
    <s v="Standard Class"/>
    <x v="452"/>
    <x v="452"/>
    <x v="2"/>
    <s v="United States"/>
    <s v="Springfield"/>
    <x v="24"/>
    <n v="45503"/>
    <x v="3"/>
    <s v="TEC-AC-10002550"/>
    <x v="2"/>
    <s v="Accessories"/>
    <s v="Memorex 25GB 6X Branded Blu-Ray Recordable Disc, 30/Pack"/>
    <x v="2883"/>
    <n v="7"/>
    <n v="0.2"/>
    <x v="3205"/>
    <x v="0"/>
  </r>
  <r>
    <n v="3642"/>
    <s v="CA-2018-145177"/>
    <x v="338"/>
    <d v="2018-11-14T00:00:00"/>
    <s v="Standard Class"/>
    <x v="452"/>
    <x v="452"/>
    <x v="2"/>
    <s v="United States"/>
    <s v="Springfield"/>
    <x v="24"/>
    <n v="45503"/>
    <x v="3"/>
    <s v="OFF-BI-10002082"/>
    <x v="1"/>
    <s v="Binders"/>
    <s v="GBC Twin Loop Wire Binding Elements"/>
    <x v="2884"/>
    <n v="7"/>
    <n v="0.7"/>
    <x v="3206"/>
    <x v="0"/>
  </r>
  <r>
    <n v="3643"/>
    <s v="CA-2016-156594"/>
    <x v="414"/>
    <d v="2016-12-23T00:00:00"/>
    <s v="Second Class"/>
    <x v="266"/>
    <x v="266"/>
    <x v="0"/>
    <s v="United States"/>
    <s v="Los Angeles"/>
    <x v="1"/>
    <n v="90008"/>
    <x v="1"/>
    <s v="OFF-BI-10004632"/>
    <x v="1"/>
    <s v="Binders"/>
    <s v="Ibico Hi-Tech Manual Binding System"/>
    <x v="1638"/>
    <n v="2"/>
    <n v="0.2"/>
    <x v="1735"/>
    <x v="0"/>
  </r>
  <r>
    <n v="3644"/>
    <s v="CA-2016-156594"/>
    <x v="414"/>
    <d v="2016-12-23T00:00:00"/>
    <s v="Second Class"/>
    <x v="266"/>
    <x v="266"/>
    <x v="0"/>
    <s v="United States"/>
    <s v="Los Angeles"/>
    <x v="1"/>
    <n v="90008"/>
    <x v="1"/>
    <s v="OFF-AR-10001725"/>
    <x v="1"/>
    <s v="Art"/>
    <s v="Boston Home &amp; Office Model 2000 Electric Pencil Sharpeners"/>
    <x v="2885"/>
    <n v="2"/>
    <n v="0"/>
    <x v="3207"/>
    <x v="0"/>
  </r>
  <r>
    <n v="3645"/>
    <s v="CA-2016-156594"/>
    <x v="414"/>
    <d v="2016-12-23T00:00:00"/>
    <s v="Second Class"/>
    <x v="266"/>
    <x v="266"/>
    <x v="0"/>
    <s v="United States"/>
    <s v="Los Angeles"/>
    <x v="1"/>
    <n v="90008"/>
    <x v="1"/>
    <s v="OFF-AR-10004269"/>
    <x v="1"/>
    <s v="Art"/>
    <s v="Newell 31"/>
    <x v="1531"/>
    <n v="1"/>
    <n v="0"/>
    <x v="3208"/>
    <x v="0"/>
  </r>
  <r>
    <n v="3646"/>
    <s v="CA-2016-156594"/>
    <x v="414"/>
    <d v="2016-12-23T00:00:00"/>
    <s v="Second Class"/>
    <x v="266"/>
    <x v="266"/>
    <x v="0"/>
    <s v="United States"/>
    <s v="Los Angeles"/>
    <x v="1"/>
    <n v="90008"/>
    <x v="1"/>
    <s v="OFF-BI-10003007"/>
    <x v="1"/>
    <s v="Binders"/>
    <s v="Premium Transparent Presentation Covers, No Pattern/Clear, 8 1/2&quot; x 11&quot;"/>
    <x v="2886"/>
    <n v="5"/>
    <n v="0.2"/>
    <x v="3209"/>
    <x v="0"/>
  </r>
  <r>
    <n v="3647"/>
    <s v="CA-2016-146528"/>
    <x v="739"/>
    <d v="2016-07-27T00:00:00"/>
    <s v="Second Class"/>
    <x v="665"/>
    <x v="665"/>
    <x v="2"/>
    <s v="United States"/>
    <s v="Los Angeles"/>
    <x v="1"/>
    <n v="90045"/>
    <x v="1"/>
    <s v="OFF-PA-10002195"/>
    <x v="1"/>
    <s v="Paper"/>
    <s v="Xerox 1966"/>
    <x v="90"/>
    <n v="1"/>
    <n v="0"/>
    <x v="623"/>
    <x v="0"/>
  </r>
  <r>
    <n v="3648"/>
    <s v="CA-2016-146528"/>
    <x v="739"/>
    <d v="2016-07-27T00:00:00"/>
    <s v="Second Class"/>
    <x v="665"/>
    <x v="665"/>
    <x v="2"/>
    <s v="United States"/>
    <s v="Los Angeles"/>
    <x v="1"/>
    <n v="90045"/>
    <x v="1"/>
    <s v="OFF-SU-10002522"/>
    <x v="1"/>
    <s v="Supplies"/>
    <s v="Acme Kleen Earth Office Shears"/>
    <x v="2887"/>
    <n v="4"/>
    <n v="0"/>
    <x v="3210"/>
    <x v="0"/>
  </r>
  <r>
    <n v="3649"/>
    <s v="CA-2017-168459"/>
    <x v="6"/>
    <d v="2017-11-27T00:00:00"/>
    <s v="Standard Class"/>
    <x v="507"/>
    <x v="507"/>
    <x v="0"/>
    <s v="United States"/>
    <s v="Memphis"/>
    <x v="18"/>
    <n v="38109"/>
    <x v="0"/>
    <s v="OFF-BI-10003712"/>
    <x v="1"/>
    <s v="Binders"/>
    <s v="Acco Pressboard Covers with Storage Hooks, 14 7/8&quot; x 11&quot;, Light Blue"/>
    <x v="194"/>
    <n v="2"/>
    <n v="0.7"/>
    <x v="2886"/>
    <x v="0"/>
  </r>
  <r>
    <n v="3650"/>
    <s v="CA-2017-168459"/>
    <x v="6"/>
    <d v="2017-11-27T00:00:00"/>
    <s v="Standard Class"/>
    <x v="507"/>
    <x v="507"/>
    <x v="0"/>
    <s v="United States"/>
    <s v="Memphis"/>
    <x v="18"/>
    <n v="38109"/>
    <x v="0"/>
    <s v="OFF-FA-10004854"/>
    <x v="1"/>
    <s v="Fasteners"/>
    <s v="Vinyl Coated Wire Paper Clips in Organizer Box, 800/Box"/>
    <x v="2888"/>
    <n v="6"/>
    <n v="0.2"/>
    <x v="3211"/>
    <x v="0"/>
  </r>
  <r>
    <n v="3651"/>
    <s v="CA-2019-109960"/>
    <x v="34"/>
    <d v="2019-12-11T00:00:00"/>
    <s v="Second Class"/>
    <x v="203"/>
    <x v="203"/>
    <x v="0"/>
    <s v="United States"/>
    <s v="Detroit"/>
    <x v="12"/>
    <n v="48234"/>
    <x v="2"/>
    <s v="TEC-AC-10004859"/>
    <x v="2"/>
    <s v="Accessories"/>
    <s v="Maxell Pro 80 Minute CD-R, 10/Pack"/>
    <x v="2889"/>
    <n v="6"/>
    <n v="0"/>
    <x v="3212"/>
    <x v="0"/>
  </r>
  <r>
    <n v="3652"/>
    <s v="CA-2019-109960"/>
    <x v="34"/>
    <d v="2019-12-11T00:00:00"/>
    <s v="Second Class"/>
    <x v="203"/>
    <x v="203"/>
    <x v="0"/>
    <s v="United States"/>
    <s v="Detroit"/>
    <x v="12"/>
    <n v="48234"/>
    <x v="2"/>
    <s v="OFF-AR-10001860"/>
    <x v="1"/>
    <s v="Art"/>
    <s v="BIC Liqua Brite Liner"/>
    <x v="2890"/>
    <n v="5"/>
    <n v="0"/>
    <x v="3213"/>
    <x v="0"/>
  </r>
  <r>
    <n v="3653"/>
    <s v="CA-2019-109960"/>
    <x v="34"/>
    <d v="2019-12-11T00:00:00"/>
    <s v="Second Class"/>
    <x v="203"/>
    <x v="203"/>
    <x v="0"/>
    <s v="United States"/>
    <s v="Detroit"/>
    <x v="12"/>
    <n v="48234"/>
    <x v="2"/>
    <s v="OFF-BI-10001636"/>
    <x v="1"/>
    <s v="Binders"/>
    <s v="Ibico Plastic and Wire Spiral Binding Combs"/>
    <x v="2891"/>
    <n v="4"/>
    <n v="0"/>
    <x v="3214"/>
    <x v="0"/>
  </r>
  <r>
    <n v="3654"/>
    <s v="CA-2019-109960"/>
    <x v="34"/>
    <d v="2019-12-11T00:00:00"/>
    <s v="Second Class"/>
    <x v="203"/>
    <x v="203"/>
    <x v="0"/>
    <s v="United States"/>
    <s v="Detroit"/>
    <x v="12"/>
    <n v="48234"/>
    <x v="2"/>
    <s v="OFF-PA-10000349"/>
    <x v="1"/>
    <s v="Paper"/>
    <s v="Easy-staple paper"/>
    <x v="1830"/>
    <n v="3"/>
    <n v="0"/>
    <x v="1961"/>
    <x v="0"/>
  </r>
  <r>
    <n v="3655"/>
    <s v="CA-2019-133004"/>
    <x v="515"/>
    <d v="2019-09-05T00:00:00"/>
    <s v="Standard Class"/>
    <x v="219"/>
    <x v="219"/>
    <x v="0"/>
    <s v="United States"/>
    <s v="Lawrence"/>
    <x v="14"/>
    <n v="46226"/>
    <x v="2"/>
    <s v="OFF-AP-10002439"/>
    <x v="1"/>
    <s v="Appliances"/>
    <s v="Tripp Lite Isotel 8 Ultra 8 Outlet Metal Surge"/>
    <x v="2892"/>
    <n v="9"/>
    <n v="0"/>
    <x v="3215"/>
    <x v="0"/>
  </r>
  <r>
    <n v="3656"/>
    <s v="CA-2019-168102"/>
    <x v="558"/>
    <d v="2019-04-30T00:00:00"/>
    <s v="Standard Class"/>
    <x v="291"/>
    <x v="291"/>
    <x v="1"/>
    <s v="United States"/>
    <s v="Jacksonville"/>
    <x v="2"/>
    <n v="32216"/>
    <x v="0"/>
    <s v="OFF-ST-10001370"/>
    <x v="1"/>
    <s v="Storage"/>
    <s v="Sensible Storage WireTech Storage Systems"/>
    <x v="394"/>
    <n v="2"/>
    <n v="0.2"/>
    <x v="3216"/>
    <x v="0"/>
  </r>
  <r>
    <n v="3657"/>
    <s v="CA-2019-158036"/>
    <x v="565"/>
    <d v="2019-09-14T00:00:00"/>
    <s v="Standard Class"/>
    <x v="587"/>
    <x v="587"/>
    <x v="1"/>
    <s v="United States"/>
    <s v="Dublin"/>
    <x v="24"/>
    <n v="43017"/>
    <x v="3"/>
    <s v="TEC-AC-10002558"/>
    <x v="2"/>
    <s v="Accessories"/>
    <s v="Imation Swivel Flash Drive USB flash drive - 8 GB"/>
    <x v="2893"/>
    <n v="1"/>
    <n v="0.2"/>
    <x v="3217"/>
    <x v="0"/>
  </r>
  <r>
    <n v="3658"/>
    <s v="CA-2017-128083"/>
    <x v="899"/>
    <d v="2017-03-17T00:00:00"/>
    <s v="Standard Class"/>
    <x v="494"/>
    <x v="494"/>
    <x v="1"/>
    <s v="United States"/>
    <s v="Plantation"/>
    <x v="2"/>
    <n v="33317"/>
    <x v="0"/>
    <s v="OFF-EN-10004030"/>
    <x v="1"/>
    <s v="Envelopes"/>
    <s v="Convenience Packs of Business Envelopes"/>
    <x v="2894"/>
    <n v="3"/>
    <n v="0.2"/>
    <x v="3218"/>
    <x v="0"/>
  </r>
  <r>
    <n v="3659"/>
    <s v="CA-2017-128083"/>
    <x v="899"/>
    <d v="2017-03-17T00:00:00"/>
    <s v="Standard Class"/>
    <x v="494"/>
    <x v="494"/>
    <x v="1"/>
    <s v="United States"/>
    <s v="Plantation"/>
    <x v="2"/>
    <n v="33317"/>
    <x v="0"/>
    <s v="FUR-FU-10003194"/>
    <x v="0"/>
    <s v="Furnishings"/>
    <s v="Eldon Expressions Desk Accessory, Wood Pencil Holder, Oak"/>
    <x v="2895"/>
    <n v="4"/>
    <n v="0.2"/>
    <x v="3219"/>
    <x v="0"/>
  </r>
  <r>
    <n v="3660"/>
    <s v="CA-2017-128083"/>
    <x v="899"/>
    <d v="2017-03-17T00:00:00"/>
    <s v="Standard Class"/>
    <x v="494"/>
    <x v="494"/>
    <x v="1"/>
    <s v="United States"/>
    <s v="Plantation"/>
    <x v="2"/>
    <n v="33317"/>
    <x v="0"/>
    <s v="FUR-FU-10001731"/>
    <x v="0"/>
    <s v="Furnishings"/>
    <s v="Acrylic Self-Standing Desk Frames"/>
    <x v="1697"/>
    <n v="3"/>
    <n v="0.2"/>
    <x v="3220"/>
    <x v="0"/>
  </r>
  <r>
    <n v="3661"/>
    <s v="CA-2018-161676"/>
    <x v="427"/>
    <d v="2018-07-23T00:00:00"/>
    <s v="Standard Class"/>
    <x v="687"/>
    <x v="687"/>
    <x v="1"/>
    <s v="United States"/>
    <s v="Glendale"/>
    <x v="16"/>
    <n v="85301"/>
    <x v="1"/>
    <s v="OFF-SU-10004782"/>
    <x v="1"/>
    <s v="Supplies"/>
    <s v="Elite 5&quot; Scissors"/>
    <x v="2896"/>
    <n v="5"/>
    <n v="0.2"/>
    <x v="3221"/>
    <x v="0"/>
  </r>
  <r>
    <n v="3662"/>
    <s v="CA-2018-155005"/>
    <x v="900"/>
    <d v="2018-06-15T00:00:00"/>
    <s v="Second Class"/>
    <x v="337"/>
    <x v="337"/>
    <x v="2"/>
    <s v="United States"/>
    <s v="Jackson"/>
    <x v="12"/>
    <n v="49201"/>
    <x v="2"/>
    <s v="TEC-PH-10003484"/>
    <x v="2"/>
    <s v="Phones"/>
    <s v="Ooma Telo VoIP Home Phone System"/>
    <x v="2258"/>
    <n v="3"/>
    <n v="0"/>
    <x v="2453"/>
    <x v="0"/>
  </r>
  <r>
    <n v="3663"/>
    <s v="US-2019-129777"/>
    <x v="445"/>
    <d v="2019-07-09T00:00:00"/>
    <s v="Standard Class"/>
    <x v="86"/>
    <x v="86"/>
    <x v="2"/>
    <s v="United States"/>
    <s v="Quincy"/>
    <x v="31"/>
    <n v="2169"/>
    <x v="3"/>
    <s v="TEC-AC-10003590"/>
    <x v="2"/>
    <s v="Accessories"/>
    <s v="TRENDnet 56K USB 2.0 Phone, Internet and Fax Modem"/>
    <x v="2897"/>
    <n v="10"/>
    <n v="0"/>
    <x v="3222"/>
    <x v="0"/>
  </r>
  <r>
    <n v="3664"/>
    <s v="US-2019-129777"/>
    <x v="445"/>
    <d v="2019-07-09T00:00:00"/>
    <s v="Standard Class"/>
    <x v="86"/>
    <x v="86"/>
    <x v="2"/>
    <s v="United States"/>
    <s v="Quincy"/>
    <x v="31"/>
    <n v="2169"/>
    <x v="3"/>
    <s v="OFF-PA-10001970"/>
    <x v="1"/>
    <s v="Paper"/>
    <s v="Xerox 1881"/>
    <x v="335"/>
    <n v="2"/>
    <n v="0"/>
    <x v="342"/>
    <x v="0"/>
  </r>
  <r>
    <n v="3665"/>
    <s v="CA-2016-129364"/>
    <x v="589"/>
    <d v="2016-12-13T00:00:00"/>
    <s v="Standard Class"/>
    <x v="621"/>
    <x v="621"/>
    <x v="0"/>
    <s v="United States"/>
    <s v="Salem"/>
    <x v="21"/>
    <n v="97301"/>
    <x v="1"/>
    <s v="OFF-LA-10001569"/>
    <x v="1"/>
    <s v="Labels"/>
    <s v="Avery 499"/>
    <x v="2898"/>
    <n v="7"/>
    <n v="0.2"/>
    <x v="3223"/>
    <x v="0"/>
  </r>
  <r>
    <n v="3666"/>
    <s v="CA-2016-129364"/>
    <x v="589"/>
    <d v="2016-12-13T00:00:00"/>
    <s v="Standard Class"/>
    <x v="621"/>
    <x v="621"/>
    <x v="0"/>
    <s v="United States"/>
    <s v="Salem"/>
    <x v="21"/>
    <n v="97301"/>
    <x v="1"/>
    <s v="OFF-BI-10001132"/>
    <x v="1"/>
    <s v="Binders"/>
    <s v="Acco PRESSTEX Data Binder with Storage Hooks, Dark Blue, 9 1/2&quot; X 11&quot;"/>
    <x v="2899"/>
    <n v="4"/>
    <n v="0.7"/>
    <x v="3224"/>
    <x v="0"/>
  </r>
  <r>
    <n v="3667"/>
    <s v="CA-2016-129364"/>
    <x v="589"/>
    <d v="2016-12-13T00:00:00"/>
    <s v="Standard Class"/>
    <x v="621"/>
    <x v="621"/>
    <x v="0"/>
    <s v="United States"/>
    <s v="Salem"/>
    <x v="21"/>
    <n v="97301"/>
    <x v="1"/>
    <s v="TEC-PH-10003095"/>
    <x v="2"/>
    <s v="Phones"/>
    <s v="Samsung HM1900 Bluetooth Headset"/>
    <x v="2672"/>
    <n v="3"/>
    <n v="0.2"/>
    <x v="2949"/>
    <x v="0"/>
  </r>
  <r>
    <n v="3668"/>
    <s v="CA-2016-129364"/>
    <x v="589"/>
    <d v="2016-12-13T00:00:00"/>
    <s v="Standard Class"/>
    <x v="621"/>
    <x v="621"/>
    <x v="0"/>
    <s v="United States"/>
    <s v="Salem"/>
    <x v="21"/>
    <n v="97301"/>
    <x v="1"/>
    <s v="OFF-SU-10000432"/>
    <x v="1"/>
    <s v="Supplies"/>
    <s v="Acco Side-Punched Conventional Columnar Pads"/>
    <x v="2900"/>
    <n v="5"/>
    <n v="0.2"/>
    <x v="3225"/>
    <x v="0"/>
  </r>
  <r>
    <n v="3669"/>
    <s v="CA-2016-129364"/>
    <x v="589"/>
    <d v="2016-12-13T00:00:00"/>
    <s v="Standard Class"/>
    <x v="621"/>
    <x v="621"/>
    <x v="0"/>
    <s v="United States"/>
    <s v="Salem"/>
    <x v="21"/>
    <n v="97301"/>
    <x v="1"/>
    <s v="TEC-AC-10004227"/>
    <x v="2"/>
    <s v="Accessories"/>
    <s v="SanDisk Ultra 16 GB MicroSDHC Class 10 Memory Card"/>
    <x v="2901"/>
    <n v="10"/>
    <n v="0.2"/>
    <x v="3226"/>
    <x v="0"/>
  </r>
  <r>
    <n v="3670"/>
    <s v="CA-2016-129364"/>
    <x v="589"/>
    <d v="2016-12-13T00:00:00"/>
    <s v="Standard Class"/>
    <x v="621"/>
    <x v="621"/>
    <x v="0"/>
    <s v="United States"/>
    <s v="Salem"/>
    <x v="21"/>
    <n v="97301"/>
    <x v="1"/>
    <s v="OFF-LA-10004409"/>
    <x v="1"/>
    <s v="Labels"/>
    <s v="Avery 492"/>
    <x v="132"/>
    <n v="5"/>
    <n v="0.2"/>
    <x v="3227"/>
    <x v="0"/>
  </r>
  <r>
    <n v="3671"/>
    <s v="CA-2016-129364"/>
    <x v="589"/>
    <d v="2016-12-13T00:00:00"/>
    <s v="Standard Class"/>
    <x v="621"/>
    <x v="621"/>
    <x v="0"/>
    <s v="United States"/>
    <s v="Salem"/>
    <x v="21"/>
    <n v="97301"/>
    <x v="1"/>
    <s v="OFF-PA-10001569"/>
    <x v="1"/>
    <s v="Paper"/>
    <s v="Xerox 232"/>
    <x v="563"/>
    <n v="2"/>
    <n v="0.2"/>
    <x v="572"/>
    <x v="0"/>
  </r>
  <r>
    <n v="3672"/>
    <s v="CA-2016-129364"/>
    <x v="589"/>
    <d v="2016-12-13T00:00:00"/>
    <s v="Standard Class"/>
    <x v="621"/>
    <x v="621"/>
    <x v="0"/>
    <s v="United States"/>
    <s v="Salem"/>
    <x v="21"/>
    <n v="97301"/>
    <x v="1"/>
    <s v="OFF-ST-10001031"/>
    <x v="1"/>
    <s v="Storage"/>
    <s v="Adjustable Personal File Tote"/>
    <x v="384"/>
    <n v="3"/>
    <n v="0.2"/>
    <x v="3228"/>
    <x v="0"/>
  </r>
  <r>
    <n v="3673"/>
    <s v="CA-2018-104969"/>
    <x v="143"/>
    <d v="2018-04-14T00:00:00"/>
    <s v="Standard Class"/>
    <x v="258"/>
    <x v="258"/>
    <x v="2"/>
    <s v="United States"/>
    <s v="Troy"/>
    <x v="24"/>
    <n v="45373"/>
    <x v="3"/>
    <s v="OFF-EN-10002312"/>
    <x v="1"/>
    <s v="Envelopes"/>
    <s v="#10 Self-Seal White Envelopes"/>
    <x v="2902"/>
    <n v="1"/>
    <n v="0.2"/>
    <x v="3229"/>
    <x v="0"/>
  </r>
  <r>
    <n v="3674"/>
    <s v="CA-2018-104969"/>
    <x v="143"/>
    <d v="2018-04-14T00:00:00"/>
    <s v="Standard Class"/>
    <x v="258"/>
    <x v="258"/>
    <x v="2"/>
    <s v="United States"/>
    <s v="Troy"/>
    <x v="24"/>
    <n v="45373"/>
    <x v="3"/>
    <s v="OFF-BI-10004224"/>
    <x v="1"/>
    <s v="Binders"/>
    <s v="Catalog Binders with Expanding Posts"/>
    <x v="1444"/>
    <n v="6"/>
    <n v="0.7"/>
    <x v="1520"/>
    <x v="0"/>
  </r>
  <r>
    <n v="3675"/>
    <s v="CA-2019-154109"/>
    <x v="44"/>
    <d v="2019-11-11T00:00:00"/>
    <s v="Standard Class"/>
    <x v="586"/>
    <x v="586"/>
    <x v="0"/>
    <s v="United States"/>
    <s v="Philadelphia"/>
    <x v="9"/>
    <n v="19143"/>
    <x v="3"/>
    <s v="FUR-CH-10003774"/>
    <x v="0"/>
    <s v="Chairs"/>
    <s v="Global Wood Trimmed Manager's Task Chair, Khaki"/>
    <x v="2903"/>
    <n v="2"/>
    <n v="0.3"/>
    <x v="3230"/>
    <x v="0"/>
  </r>
  <r>
    <n v="3676"/>
    <s v="CA-2019-154109"/>
    <x v="44"/>
    <d v="2019-11-11T00:00:00"/>
    <s v="Standard Class"/>
    <x v="586"/>
    <x v="586"/>
    <x v="0"/>
    <s v="United States"/>
    <s v="Philadelphia"/>
    <x v="9"/>
    <n v="19143"/>
    <x v="3"/>
    <s v="OFF-PA-10000157"/>
    <x v="1"/>
    <s v="Paper"/>
    <s v="Xerox 191"/>
    <x v="1107"/>
    <n v="3"/>
    <n v="0.2"/>
    <x v="3062"/>
    <x v="0"/>
  </r>
  <r>
    <n v="3677"/>
    <s v="CA-2017-156440"/>
    <x v="901"/>
    <d v="2017-12-09T00:00:00"/>
    <s v="Standard Class"/>
    <x v="588"/>
    <x v="588"/>
    <x v="1"/>
    <s v="United States"/>
    <s v="San Diego"/>
    <x v="1"/>
    <n v="92105"/>
    <x v="1"/>
    <s v="FUR-FU-10004090"/>
    <x v="0"/>
    <s v="Furnishings"/>
    <s v="Executive Impressions 14&quot; Contract Wall Clock"/>
    <x v="791"/>
    <n v="2"/>
    <n v="0"/>
    <x v="816"/>
    <x v="1"/>
  </r>
  <r>
    <n v="3678"/>
    <s v="CA-2017-132626"/>
    <x v="584"/>
    <d v="2017-07-14T00:00:00"/>
    <s v="Standard Class"/>
    <x v="537"/>
    <x v="537"/>
    <x v="0"/>
    <s v="United States"/>
    <s v="Clinton"/>
    <x v="39"/>
    <n v="20735"/>
    <x v="3"/>
    <s v="OFF-FA-10002763"/>
    <x v="1"/>
    <s v="Fasteners"/>
    <s v="Advantus Map Pennant Flags and Round Head Tacks"/>
    <x v="2394"/>
    <n v="4"/>
    <n v="0"/>
    <x v="3231"/>
    <x v="0"/>
  </r>
  <r>
    <n v="3679"/>
    <s v="CA-2017-132626"/>
    <x v="584"/>
    <d v="2017-07-14T00:00:00"/>
    <s v="Standard Class"/>
    <x v="537"/>
    <x v="537"/>
    <x v="0"/>
    <s v="United States"/>
    <s v="Clinton"/>
    <x v="39"/>
    <n v="20735"/>
    <x v="3"/>
    <s v="TEC-MA-10002428"/>
    <x v="2"/>
    <s v="Machines"/>
    <s v="Fellowes Powershred HS-440 4-Sheet High Security Shredder"/>
    <x v="2904"/>
    <n v="3"/>
    <n v="0"/>
    <x v="3232"/>
    <x v="0"/>
  </r>
  <r>
    <n v="3680"/>
    <s v="CA-2017-132626"/>
    <x v="584"/>
    <d v="2017-07-14T00:00:00"/>
    <s v="Standard Class"/>
    <x v="537"/>
    <x v="537"/>
    <x v="0"/>
    <s v="United States"/>
    <s v="Clinton"/>
    <x v="39"/>
    <n v="20735"/>
    <x v="3"/>
    <s v="FUR-FU-10002918"/>
    <x v="0"/>
    <s v="Furnishings"/>
    <s v="Eldon ClusterMat Chair Mat with Cordless Antistatic Protection"/>
    <x v="2905"/>
    <n v="2"/>
    <n v="0"/>
    <x v="3233"/>
    <x v="0"/>
  </r>
  <r>
    <n v="3681"/>
    <s v="CA-2017-132626"/>
    <x v="584"/>
    <d v="2017-07-14T00:00:00"/>
    <s v="Standard Class"/>
    <x v="537"/>
    <x v="537"/>
    <x v="0"/>
    <s v="United States"/>
    <s v="Clinton"/>
    <x v="39"/>
    <n v="20735"/>
    <x v="3"/>
    <s v="OFF-LA-10000476"/>
    <x v="1"/>
    <s v="Labels"/>
    <s v="Avery 05222 Permanent Self-Adhesive File Folder Labels for Typewriters, on Rolls, White, 250/Roll"/>
    <x v="714"/>
    <n v="3"/>
    <n v="0"/>
    <x v="732"/>
    <x v="0"/>
  </r>
  <r>
    <n v="3682"/>
    <s v="CA-2017-132626"/>
    <x v="584"/>
    <d v="2017-07-14T00:00:00"/>
    <s v="Standard Class"/>
    <x v="537"/>
    <x v="537"/>
    <x v="0"/>
    <s v="United States"/>
    <s v="Clinton"/>
    <x v="39"/>
    <n v="20735"/>
    <x v="3"/>
    <s v="OFF-BI-10002854"/>
    <x v="1"/>
    <s v="Binders"/>
    <s v="Performers Binder/Pad Holder, Black"/>
    <x v="2906"/>
    <n v="3"/>
    <n v="0"/>
    <x v="3234"/>
    <x v="0"/>
  </r>
  <r>
    <n v="3683"/>
    <s v="CA-2017-132626"/>
    <x v="584"/>
    <d v="2017-07-14T00:00:00"/>
    <s v="Standard Class"/>
    <x v="537"/>
    <x v="537"/>
    <x v="0"/>
    <s v="United States"/>
    <s v="Clinton"/>
    <x v="39"/>
    <n v="20735"/>
    <x v="3"/>
    <s v="OFF-AR-10002987"/>
    <x v="1"/>
    <s v="Art"/>
    <s v="Prismacolor Color Pencil Set"/>
    <x v="1378"/>
    <n v="4"/>
    <n v="0"/>
    <x v="3235"/>
    <x v="0"/>
  </r>
  <r>
    <n v="3684"/>
    <s v="CA-2017-132626"/>
    <x v="584"/>
    <d v="2017-07-14T00:00:00"/>
    <s v="Standard Class"/>
    <x v="537"/>
    <x v="537"/>
    <x v="0"/>
    <s v="United States"/>
    <s v="Clinton"/>
    <x v="39"/>
    <n v="20735"/>
    <x v="3"/>
    <s v="OFF-BI-10004001"/>
    <x v="1"/>
    <s v="Binders"/>
    <s v="GBC Recycled VeloBinder Covers"/>
    <x v="2907"/>
    <n v="9"/>
    <n v="0"/>
    <x v="3236"/>
    <x v="0"/>
  </r>
  <r>
    <n v="3685"/>
    <s v="CA-2017-132626"/>
    <x v="584"/>
    <d v="2017-07-14T00:00:00"/>
    <s v="Standard Class"/>
    <x v="537"/>
    <x v="537"/>
    <x v="0"/>
    <s v="United States"/>
    <s v="Clinton"/>
    <x v="39"/>
    <n v="20735"/>
    <x v="3"/>
    <s v="OFF-BI-10001634"/>
    <x v="1"/>
    <s v="Binders"/>
    <s v="Wilson Jones Active Use Binders"/>
    <x v="2908"/>
    <n v="6"/>
    <n v="0"/>
    <x v="3237"/>
    <x v="0"/>
  </r>
  <r>
    <n v="3686"/>
    <s v="CA-2017-132626"/>
    <x v="584"/>
    <d v="2017-07-14T00:00:00"/>
    <s v="Standard Class"/>
    <x v="537"/>
    <x v="537"/>
    <x v="0"/>
    <s v="United States"/>
    <s v="Clinton"/>
    <x v="39"/>
    <n v="20735"/>
    <x v="3"/>
    <s v="OFF-ST-10003722"/>
    <x v="1"/>
    <s v="Storage"/>
    <s v="Project Tote Personal File"/>
    <x v="2909"/>
    <n v="7"/>
    <n v="0"/>
    <x v="3238"/>
    <x v="0"/>
  </r>
  <r>
    <n v="3687"/>
    <s v="CA-2018-102792"/>
    <x v="180"/>
    <d v="2018-12-19T00:00:00"/>
    <s v="Standard Class"/>
    <x v="209"/>
    <x v="209"/>
    <x v="0"/>
    <s v="United States"/>
    <s v="Riverside"/>
    <x v="1"/>
    <n v="92503"/>
    <x v="1"/>
    <s v="OFF-AR-10004757"/>
    <x v="1"/>
    <s v="Art"/>
    <s v="Crayola Colored Pencils"/>
    <x v="296"/>
    <n v="3"/>
    <n v="0"/>
    <x v="3239"/>
    <x v="0"/>
  </r>
  <r>
    <n v="3688"/>
    <s v="CA-2018-108567"/>
    <x v="244"/>
    <d v="2018-05-24T00:00:00"/>
    <s v="Standard Class"/>
    <x v="203"/>
    <x v="203"/>
    <x v="0"/>
    <s v="United States"/>
    <s v="Port Saint Lucie"/>
    <x v="2"/>
    <n v="34952"/>
    <x v="0"/>
    <s v="OFF-BI-10004140"/>
    <x v="1"/>
    <s v="Binders"/>
    <s v="Avery Non-Stick Binders"/>
    <x v="2910"/>
    <n v="2"/>
    <n v="0.7"/>
    <x v="3240"/>
    <x v="0"/>
  </r>
  <r>
    <n v="3689"/>
    <s v="CA-2019-140760"/>
    <x v="455"/>
    <d v="2019-06-05T00:00:00"/>
    <s v="Second Class"/>
    <x v="157"/>
    <x v="157"/>
    <x v="0"/>
    <s v="United States"/>
    <s v="Mesa"/>
    <x v="16"/>
    <n v="85204"/>
    <x v="1"/>
    <s v="OFF-PA-10002479"/>
    <x v="1"/>
    <s v="Paper"/>
    <s v="Xerox 4200 Series MultiUse Premium Copy Paper (20Lb. and 84 Bright)"/>
    <x v="869"/>
    <n v="6"/>
    <n v="0.2"/>
    <x v="900"/>
    <x v="0"/>
  </r>
  <r>
    <n v="3690"/>
    <s v="CA-2019-140760"/>
    <x v="455"/>
    <d v="2019-06-05T00:00:00"/>
    <s v="Second Class"/>
    <x v="157"/>
    <x v="157"/>
    <x v="0"/>
    <s v="United States"/>
    <s v="Mesa"/>
    <x v="16"/>
    <n v="85204"/>
    <x v="1"/>
    <s v="OFF-EN-10001141"/>
    <x v="1"/>
    <s v="Envelopes"/>
    <s v="Manila Recycled Extra-Heavyweight Clasp Envelopes, 6&quot; x 9&quot;"/>
    <x v="2911"/>
    <n v="5"/>
    <n v="0.2"/>
    <x v="3241"/>
    <x v="0"/>
  </r>
  <r>
    <n v="3691"/>
    <s v="US-2017-131359"/>
    <x v="628"/>
    <d v="2017-11-02T00:00:00"/>
    <s v="Second Class"/>
    <x v="135"/>
    <x v="135"/>
    <x v="1"/>
    <s v="United States"/>
    <s v="Denver"/>
    <x v="22"/>
    <n v="80219"/>
    <x v="1"/>
    <s v="TEC-MA-10000597"/>
    <x v="2"/>
    <s v="Machines"/>
    <s v="Lexmark S315 Color Inkjet Printer"/>
    <x v="2912"/>
    <n v="2"/>
    <n v="0.7"/>
    <x v="3242"/>
    <x v="0"/>
  </r>
  <r>
    <n v="3692"/>
    <s v="US-2017-131359"/>
    <x v="628"/>
    <d v="2017-11-02T00:00:00"/>
    <s v="Second Class"/>
    <x v="135"/>
    <x v="135"/>
    <x v="1"/>
    <s v="United States"/>
    <s v="Denver"/>
    <x v="22"/>
    <n v="80219"/>
    <x v="1"/>
    <s v="TEC-CO-10001571"/>
    <x v="2"/>
    <s v="Copiers"/>
    <s v="Sharp 1540cs Digital Laser Copier"/>
    <x v="2913"/>
    <n v="1"/>
    <n v="0.2"/>
    <x v="3243"/>
    <x v="0"/>
  </r>
  <r>
    <n v="3693"/>
    <s v="US-2017-131359"/>
    <x v="628"/>
    <d v="2017-11-02T00:00:00"/>
    <s v="Second Class"/>
    <x v="135"/>
    <x v="135"/>
    <x v="1"/>
    <s v="United States"/>
    <s v="Denver"/>
    <x v="22"/>
    <n v="80219"/>
    <x v="1"/>
    <s v="TEC-PH-10004531"/>
    <x v="2"/>
    <s v="Phones"/>
    <s v="OtterBox Commuter Series Case - iPhone 5 &amp; 5s"/>
    <x v="2914"/>
    <n v="5"/>
    <n v="0.2"/>
    <x v="3244"/>
    <x v="0"/>
  </r>
  <r>
    <n v="3694"/>
    <s v="US-2017-131359"/>
    <x v="628"/>
    <d v="2017-11-02T00:00:00"/>
    <s v="Second Class"/>
    <x v="135"/>
    <x v="135"/>
    <x v="1"/>
    <s v="United States"/>
    <s v="Denver"/>
    <x v="22"/>
    <n v="80219"/>
    <x v="1"/>
    <s v="FUR-FU-10003026"/>
    <x v="0"/>
    <s v="Furnishings"/>
    <s v="Eldon Regeneration Recycled Desk Accessories, Black"/>
    <x v="2915"/>
    <n v="4"/>
    <n v="0.2"/>
    <x v="3245"/>
    <x v="0"/>
  </r>
  <r>
    <n v="3695"/>
    <s v="CA-2018-142097"/>
    <x v="680"/>
    <d v="2018-10-20T00:00:00"/>
    <s v="Standard Class"/>
    <x v="425"/>
    <x v="425"/>
    <x v="1"/>
    <s v="United States"/>
    <s v="Springfield"/>
    <x v="17"/>
    <n v="22153"/>
    <x v="0"/>
    <s v="OFF-BI-10002082"/>
    <x v="1"/>
    <s v="Binders"/>
    <s v="GBC Twin Loop Wire Binding Elements"/>
    <x v="2916"/>
    <n v="7"/>
    <n v="0"/>
    <x v="3246"/>
    <x v="0"/>
  </r>
  <r>
    <n v="3696"/>
    <s v="CA-2018-142097"/>
    <x v="680"/>
    <d v="2018-10-20T00:00:00"/>
    <s v="Standard Class"/>
    <x v="425"/>
    <x v="425"/>
    <x v="1"/>
    <s v="United States"/>
    <s v="Springfield"/>
    <x v="17"/>
    <n v="22153"/>
    <x v="0"/>
    <s v="OFF-EN-10002312"/>
    <x v="1"/>
    <s v="Envelopes"/>
    <s v="#10 Self-Seal White Envelopes"/>
    <x v="2917"/>
    <n v="6"/>
    <n v="0"/>
    <x v="3247"/>
    <x v="0"/>
  </r>
  <r>
    <n v="3697"/>
    <s v="CA-2018-142097"/>
    <x v="680"/>
    <d v="2018-10-20T00:00:00"/>
    <s v="Standard Class"/>
    <x v="425"/>
    <x v="425"/>
    <x v="1"/>
    <s v="United States"/>
    <s v="Springfield"/>
    <x v="17"/>
    <n v="22153"/>
    <x v="0"/>
    <s v="OFF-AP-10000696"/>
    <x v="1"/>
    <s v="Appliances"/>
    <s v="Holmes Odor Grabber"/>
    <x v="1905"/>
    <n v="3"/>
    <n v="0"/>
    <x v="2047"/>
    <x v="0"/>
  </r>
  <r>
    <n v="3698"/>
    <s v="CA-2017-151680"/>
    <x v="902"/>
    <d v="2017-11-21T00:00:00"/>
    <s v="Second Class"/>
    <x v="679"/>
    <x v="679"/>
    <x v="2"/>
    <s v="United States"/>
    <s v="Seattle"/>
    <x v="4"/>
    <n v="98115"/>
    <x v="1"/>
    <s v="FUR-FU-10000305"/>
    <x v="0"/>
    <s v="Furnishings"/>
    <s v="Tenex V2T-RE Standard Weight Series Chair Mat, 45&quot; x 53&quot;, Lip 25&quot; x 12&quot;"/>
    <x v="1741"/>
    <n v="2"/>
    <n v="0"/>
    <x v="3248"/>
    <x v="0"/>
  </r>
  <r>
    <n v="3699"/>
    <s v="CA-2016-140039"/>
    <x v="103"/>
    <d v="2016-09-17T00:00:00"/>
    <s v="Standard Class"/>
    <x v="21"/>
    <x v="21"/>
    <x v="1"/>
    <s v="United States"/>
    <s v="Tempe"/>
    <x v="16"/>
    <n v="85281"/>
    <x v="1"/>
    <s v="OFF-ST-10001034"/>
    <x v="1"/>
    <s v="Storage"/>
    <s v="Eldon File Chest Portable File"/>
    <x v="2918"/>
    <n v="5"/>
    <n v="0.2"/>
    <x v="3249"/>
    <x v="0"/>
  </r>
  <r>
    <n v="3700"/>
    <s v="CA-2019-160416"/>
    <x v="38"/>
    <d v="2019-11-18T00:00:00"/>
    <s v="Second Class"/>
    <x v="57"/>
    <x v="57"/>
    <x v="2"/>
    <s v="United States"/>
    <s v="Yonkers"/>
    <x v="15"/>
    <n v="10701"/>
    <x v="3"/>
    <s v="TEC-AC-10004114"/>
    <x v="2"/>
    <s v="Accessories"/>
    <s v="KeyTronic 6101 Series - Keyboard - Black"/>
    <x v="2919"/>
    <n v="4"/>
    <n v="0"/>
    <x v="3250"/>
    <x v="0"/>
  </r>
  <r>
    <n v="3701"/>
    <s v="CA-2019-169411"/>
    <x v="165"/>
    <d v="2019-12-29T00:00:00"/>
    <s v="Standard Class"/>
    <x v="556"/>
    <x v="556"/>
    <x v="1"/>
    <s v="United States"/>
    <s v="Rochester"/>
    <x v="15"/>
    <n v="14609"/>
    <x v="3"/>
    <s v="FUR-FU-10001602"/>
    <x v="0"/>
    <s v="Furnishings"/>
    <s v="Eldon Delta Triangular Chair Mat, 52&quot; x 58&quot;, Clear"/>
    <x v="2920"/>
    <n v="1"/>
    <n v="0"/>
    <x v="3251"/>
    <x v="0"/>
  </r>
  <r>
    <n v="3702"/>
    <s v="CA-2018-126543"/>
    <x v="850"/>
    <d v="2018-01-13T00:00:00"/>
    <s v="Second Class"/>
    <x v="716"/>
    <x v="716"/>
    <x v="1"/>
    <s v="United States"/>
    <s v="Toledo"/>
    <x v="24"/>
    <n v="43615"/>
    <x v="3"/>
    <s v="FUR-FU-10002445"/>
    <x v="0"/>
    <s v="Furnishings"/>
    <s v="DAX Two-Tone Rosewood/Black Document Frame, Desktop, 5 x 7"/>
    <x v="2921"/>
    <n v="2"/>
    <n v="0.2"/>
    <x v="3252"/>
    <x v="0"/>
  </r>
  <r>
    <n v="3703"/>
    <s v="CA-2017-104941"/>
    <x v="385"/>
    <d v="2017-06-19T00:00:00"/>
    <s v="Standard Class"/>
    <x v="704"/>
    <x v="704"/>
    <x v="1"/>
    <s v="United States"/>
    <s v="Decatur"/>
    <x v="19"/>
    <n v="35601"/>
    <x v="0"/>
    <s v="OFF-AR-10004269"/>
    <x v="1"/>
    <s v="Art"/>
    <s v="Newell 31"/>
    <x v="2922"/>
    <n v="6"/>
    <n v="0"/>
    <x v="3253"/>
    <x v="0"/>
  </r>
  <r>
    <n v="3704"/>
    <s v="CA-2017-104941"/>
    <x v="385"/>
    <d v="2017-06-19T00:00:00"/>
    <s v="Standard Class"/>
    <x v="704"/>
    <x v="704"/>
    <x v="1"/>
    <s v="United States"/>
    <s v="Decatur"/>
    <x v="19"/>
    <n v="35601"/>
    <x v="0"/>
    <s v="OFF-BI-10001249"/>
    <x v="1"/>
    <s v="Binders"/>
    <s v="Avery Heavy-Duty EZD View Binder with Locking Rings"/>
    <x v="2923"/>
    <n v="3"/>
    <n v="0"/>
    <x v="3254"/>
    <x v="0"/>
  </r>
  <r>
    <n v="3705"/>
    <s v="CA-2017-104941"/>
    <x v="385"/>
    <d v="2017-06-19T00:00:00"/>
    <s v="Standard Class"/>
    <x v="704"/>
    <x v="704"/>
    <x v="1"/>
    <s v="United States"/>
    <s v="Decatur"/>
    <x v="19"/>
    <n v="35601"/>
    <x v="0"/>
    <s v="TEC-CO-10004202"/>
    <x v="2"/>
    <s v="Copiers"/>
    <s v="Brother DCP1000 Digital 3 in 1 Multifunction Machine"/>
    <x v="2924"/>
    <n v="3"/>
    <n v="0"/>
    <x v="3255"/>
    <x v="0"/>
  </r>
  <r>
    <n v="3706"/>
    <s v="CA-2017-104941"/>
    <x v="385"/>
    <d v="2017-06-19T00:00:00"/>
    <s v="Standard Class"/>
    <x v="704"/>
    <x v="704"/>
    <x v="1"/>
    <s v="United States"/>
    <s v="Decatur"/>
    <x v="19"/>
    <n v="35601"/>
    <x v="0"/>
    <s v="OFF-PA-10003363"/>
    <x v="1"/>
    <s v="Paper"/>
    <s v="Xerox 204"/>
    <x v="56"/>
    <n v="5"/>
    <n v="0"/>
    <x v="56"/>
    <x v="0"/>
  </r>
  <r>
    <n v="3707"/>
    <s v="CA-2019-160087"/>
    <x v="257"/>
    <d v="2019-03-22T00:00:00"/>
    <s v="Standard Class"/>
    <x v="633"/>
    <x v="633"/>
    <x v="0"/>
    <s v="United States"/>
    <s v="Dallas"/>
    <x v="5"/>
    <n v="75220"/>
    <x v="2"/>
    <s v="OFF-AR-10001915"/>
    <x v="1"/>
    <s v="Art"/>
    <s v="Peel-Off China Markers"/>
    <x v="361"/>
    <n v="3"/>
    <n v="0.2"/>
    <x v="3256"/>
    <x v="0"/>
  </r>
  <r>
    <n v="3708"/>
    <s v="CA-2016-120544"/>
    <x v="533"/>
    <d v="2016-11-27T00:00:00"/>
    <s v="Standard Class"/>
    <x v="164"/>
    <x v="164"/>
    <x v="1"/>
    <s v="United States"/>
    <s v="Mesquite"/>
    <x v="5"/>
    <n v="75150"/>
    <x v="2"/>
    <s v="FUR-FU-10001940"/>
    <x v="0"/>
    <s v="Furnishings"/>
    <s v="Staple-based wall hangings"/>
    <x v="2925"/>
    <n v="2"/>
    <n v="0.6"/>
    <x v="3257"/>
    <x v="0"/>
  </r>
  <r>
    <n v="3709"/>
    <s v="CA-2016-120544"/>
    <x v="533"/>
    <d v="2016-11-27T00:00:00"/>
    <s v="Standard Class"/>
    <x v="164"/>
    <x v="164"/>
    <x v="1"/>
    <s v="United States"/>
    <s v="Mesquite"/>
    <x v="5"/>
    <n v="75150"/>
    <x v="2"/>
    <s v="OFF-AP-10004336"/>
    <x v="1"/>
    <s v="Appliances"/>
    <s v="Conquest 14 Commercial Heavy-Duty Upright Vacuum, Collection System, Accessory Kit"/>
    <x v="2926"/>
    <n v="3"/>
    <n v="0.8"/>
    <x v="3258"/>
    <x v="0"/>
  </r>
  <r>
    <n v="3710"/>
    <s v="CA-2016-120544"/>
    <x v="533"/>
    <d v="2016-11-27T00:00:00"/>
    <s v="Standard Class"/>
    <x v="164"/>
    <x v="164"/>
    <x v="1"/>
    <s v="United States"/>
    <s v="Mesquite"/>
    <x v="5"/>
    <n v="75150"/>
    <x v="2"/>
    <s v="TEC-AC-10003709"/>
    <x v="2"/>
    <s v="Accessories"/>
    <s v="Maxell 4.7GB DVD-R 5/Pack"/>
    <x v="2927"/>
    <n v="7"/>
    <n v="0.2"/>
    <x v="3259"/>
    <x v="0"/>
  </r>
  <r>
    <n v="3711"/>
    <s v="CA-2019-113670"/>
    <x v="453"/>
    <d v="2019-10-17T00:00:00"/>
    <s v="First Class"/>
    <x v="276"/>
    <x v="276"/>
    <x v="1"/>
    <s v="United States"/>
    <s v="Los Angeles"/>
    <x v="1"/>
    <n v="90045"/>
    <x v="1"/>
    <s v="FUR-TA-10001705"/>
    <x v="0"/>
    <s v="Tables"/>
    <s v="Bush Advantage Collection Round Conference Table"/>
    <x v="2928"/>
    <n v="3"/>
    <n v="0.2"/>
    <x v="3260"/>
    <x v="1"/>
  </r>
  <r>
    <n v="3712"/>
    <s v="CA-2019-113670"/>
    <x v="453"/>
    <d v="2019-10-17T00:00:00"/>
    <s v="First Class"/>
    <x v="276"/>
    <x v="276"/>
    <x v="1"/>
    <s v="United States"/>
    <s v="Los Angeles"/>
    <x v="1"/>
    <n v="90045"/>
    <x v="1"/>
    <s v="OFF-PA-10000675"/>
    <x v="1"/>
    <s v="Paper"/>
    <s v="Xerox 1919"/>
    <x v="2929"/>
    <n v="5"/>
    <n v="0"/>
    <x v="3261"/>
    <x v="1"/>
  </r>
  <r>
    <n v="3713"/>
    <s v="CA-2019-166198"/>
    <x v="81"/>
    <d v="2019-04-24T00:00:00"/>
    <s v="First Class"/>
    <x v="527"/>
    <x v="527"/>
    <x v="0"/>
    <s v="United States"/>
    <s v="Seattle"/>
    <x v="4"/>
    <n v="98103"/>
    <x v="1"/>
    <s v="TEC-AC-10000521"/>
    <x v="2"/>
    <s v="Accessories"/>
    <s v="Verbatim Slim CD and DVD Storage Cases, 50/Pack"/>
    <x v="1042"/>
    <n v="1"/>
    <n v="0"/>
    <x v="1780"/>
    <x v="0"/>
  </r>
  <r>
    <n v="3714"/>
    <s v="CA-2019-166198"/>
    <x v="81"/>
    <d v="2019-04-24T00:00:00"/>
    <s v="First Class"/>
    <x v="527"/>
    <x v="527"/>
    <x v="0"/>
    <s v="United States"/>
    <s v="Seattle"/>
    <x v="4"/>
    <n v="98103"/>
    <x v="1"/>
    <s v="FUR-FU-10004622"/>
    <x v="0"/>
    <s v="Furnishings"/>
    <s v="Eldon Advantage Foldable Chair Mats for Low Pile Carpets"/>
    <x v="2930"/>
    <n v="3"/>
    <n v="0"/>
    <x v="3262"/>
    <x v="0"/>
  </r>
  <r>
    <n v="3715"/>
    <s v="CA-2016-135608"/>
    <x v="589"/>
    <d v="2016-12-10T00:00:00"/>
    <s v="Second Class"/>
    <x v="600"/>
    <x v="600"/>
    <x v="0"/>
    <s v="United States"/>
    <s v="Olympia"/>
    <x v="4"/>
    <n v="98502"/>
    <x v="1"/>
    <s v="OFF-PA-10001954"/>
    <x v="1"/>
    <s v="Paper"/>
    <s v="Xerox 1964"/>
    <x v="1846"/>
    <n v="2"/>
    <n v="0"/>
    <x v="1981"/>
    <x v="0"/>
  </r>
  <r>
    <n v="3716"/>
    <s v="CA-2016-135608"/>
    <x v="589"/>
    <d v="2016-12-10T00:00:00"/>
    <s v="Second Class"/>
    <x v="600"/>
    <x v="600"/>
    <x v="0"/>
    <s v="United States"/>
    <s v="Olympia"/>
    <x v="4"/>
    <n v="98502"/>
    <x v="1"/>
    <s v="FUR-CH-10002602"/>
    <x v="0"/>
    <s v="Chairs"/>
    <s v="DMI Arturo Collection Mission-style Design Wood Chair"/>
    <x v="891"/>
    <n v="5"/>
    <n v="0.2"/>
    <x v="2933"/>
    <x v="0"/>
  </r>
  <r>
    <n v="3717"/>
    <s v="CA-2019-144568"/>
    <x v="148"/>
    <d v="2019-06-02T00:00:00"/>
    <s v="Standard Class"/>
    <x v="270"/>
    <x v="270"/>
    <x v="2"/>
    <s v="United States"/>
    <s v="Omaha"/>
    <x v="8"/>
    <n v="68104"/>
    <x v="2"/>
    <s v="OFF-FA-10004395"/>
    <x v="1"/>
    <s v="Fasteners"/>
    <s v="Plymouth Boxed Rubber Bands by Plymouth"/>
    <x v="2931"/>
    <n v="5"/>
    <n v="0"/>
    <x v="3263"/>
    <x v="0"/>
  </r>
  <r>
    <n v="3718"/>
    <s v="CA-2018-142370"/>
    <x v="251"/>
    <d v="2018-09-23T00:00:00"/>
    <s v="Standard Class"/>
    <x v="236"/>
    <x v="236"/>
    <x v="0"/>
    <s v="United States"/>
    <s v="Columbus"/>
    <x v="32"/>
    <n v="31907"/>
    <x v="0"/>
    <s v="OFF-SU-10003002"/>
    <x v="1"/>
    <s v="Supplies"/>
    <s v="Letter Slitter"/>
    <x v="1325"/>
    <n v="2"/>
    <n v="0"/>
    <x v="3264"/>
    <x v="0"/>
  </r>
  <r>
    <n v="3719"/>
    <s v="CA-2018-142370"/>
    <x v="251"/>
    <d v="2018-09-23T00:00:00"/>
    <s v="Standard Class"/>
    <x v="236"/>
    <x v="236"/>
    <x v="0"/>
    <s v="United States"/>
    <s v="Columbus"/>
    <x v="32"/>
    <n v="31907"/>
    <x v="0"/>
    <s v="TEC-AC-10002926"/>
    <x v="2"/>
    <s v="Accessories"/>
    <s v="Logitech Wireless Marathon Mouse M705"/>
    <x v="2932"/>
    <n v="5"/>
    <n v="0"/>
    <x v="3265"/>
    <x v="0"/>
  </r>
  <r>
    <n v="3720"/>
    <s v="CA-2018-105900"/>
    <x v="42"/>
    <d v="2018-09-23T00:00:00"/>
    <s v="Standard Class"/>
    <x v="29"/>
    <x v="29"/>
    <x v="1"/>
    <s v="United States"/>
    <s v="Columbus"/>
    <x v="14"/>
    <n v="47201"/>
    <x v="2"/>
    <s v="OFF-AR-10002656"/>
    <x v="1"/>
    <s v="Art"/>
    <s v="Sanford Liquid Accent Highlighters"/>
    <x v="657"/>
    <n v="5"/>
    <n v="0"/>
    <x v="3266"/>
    <x v="0"/>
  </r>
  <r>
    <n v="3721"/>
    <s v="CA-2018-151155"/>
    <x v="887"/>
    <d v="2018-12-24T00:00:00"/>
    <s v="Standard Class"/>
    <x v="437"/>
    <x v="437"/>
    <x v="2"/>
    <s v="United States"/>
    <s v="Jackson"/>
    <x v="35"/>
    <n v="39212"/>
    <x v="0"/>
    <s v="FUR-FU-10001918"/>
    <x v="0"/>
    <s v="Furnishings"/>
    <s v="C-Line Cubicle Keepers Polyproplyene Holder With Velcro Backings"/>
    <x v="2933"/>
    <n v="4"/>
    <n v="0"/>
    <x v="3267"/>
    <x v="0"/>
  </r>
  <r>
    <n v="3722"/>
    <s v="CA-2018-151155"/>
    <x v="887"/>
    <d v="2018-12-24T00:00:00"/>
    <s v="Standard Class"/>
    <x v="437"/>
    <x v="437"/>
    <x v="2"/>
    <s v="United States"/>
    <s v="Jackson"/>
    <x v="35"/>
    <n v="39212"/>
    <x v="0"/>
    <s v="OFF-BI-10003910"/>
    <x v="1"/>
    <s v="Binders"/>
    <s v="DXL Angle-View Binders with Locking Rings by Samsill"/>
    <x v="741"/>
    <n v="2"/>
    <n v="0"/>
    <x v="3268"/>
    <x v="0"/>
  </r>
  <r>
    <n v="3723"/>
    <s v="CA-2019-144036"/>
    <x v="903"/>
    <d v="2019-11-26T00:00:00"/>
    <s v="Standard Class"/>
    <x v="383"/>
    <x v="383"/>
    <x v="0"/>
    <s v="United States"/>
    <s v="Houston"/>
    <x v="5"/>
    <n v="77070"/>
    <x v="2"/>
    <s v="OFF-AR-10000122"/>
    <x v="1"/>
    <s v="Art"/>
    <s v="Newell 314"/>
    <x v="2934"/>
    <n v="8"/>
    <n v="0.2"/>
    <x v="3269"/>
    <x v="0"/>
  </r>
  <r>
    <n v="3724"/>
    <s v="US-2016-169789"/>
    <x v="125"/>
    <d v="2017-01-04T00:00:00"/>
    <s v="Standard Class"/>
    <x v="716"/>
    <x v="716"/>
    <x v="1"/>
    <s v="United States"/>
    <s v="Phoenix"/>
    <x v="16"/>
    <n v="85023"/>
    <x v="1"/>
    <s v="OFF-BI-10004600"/>
    <x v="1"/>
    <s v="Binders"/>
    <s v="Ibico Ibimaster 300 Manual Binding System"/>
    <x v="2935"/>
    <n v="5"/>
    <n v="0.7"/>
    <x v="3270"/>
    <x v="0"/>
  </r>
  <r>
    <n v="3725"/>
    <s v="CA-2019-127264"/>
    <x v="355"/>
    <d v="2019-04-05T00:00:00"/>
    <s v="First Class"/>
    <x v="193"/>
    <x v="193"/>
    <x v="0"/>
    <s v="United States"/>
    <s v="Chicago"/>
    <x v="10"/>
    <n v="60653"/>
    <x v="2"/>
    <s v="OFF-AR-10003045"/>
    <x v="1"/>
    <s v="Art"/>
    <s v="Prang Colored Pencils"/>
    <x v="2617"/>
    <n v="3"/>
    <n v="0.2"/>
    <x v="2882"/>
    <x v="0"/>
  </r>
  <r>
    <n v="3726"/>
    <s v="CA-2018-151512"/>
    <x v="482"/>
    <d v="2019-01-02T00:00:00"/>
    <s v="Standard Class"/>
    <x v="64"/>
    <x v="64"/>
    <x v="1"/>
    <s v="United States"/>
    <s v="Denver"/>
    <x v="22"/>
    <n v="80219"/>
    <x v="1"/>
    <s v="OFF-AP-10000252"/>
    <x v="1"/>
    <s v="Appliances"/>
    <s v="Harmony HEPA Quiet Air Purifiers"/>
    <x v="694"/>
    <n v="2"/>
    <n v="0.2"/>
    <x v="3271"/>
    <x v="0"/>
  </r>
  <r>
    <n v="3727"/>
    <s v="CA-2018-165169"/>
    <x v="410"/>
    <d v="2018-06-11T00:00:00"/>
    <s v="Standard Class"/>
    <x v="538"/>
    <x v="538"/>
    <x v="0"/>
    <s v="United States"/>
    <s v="Newark"/>
    <x v="13"/>
    <n v="19711"/>
    <x v="3"/>
    <s v="OFF-ST-10001496"/>
    <x v="1"/>
    <s v="Storage"/>
    <s v="Standard Rollaway File with Lock"/>
    <x v="2936"/>
    <n v="2"/>
    <n v="0"/>
    <x v="3272"/>
    <x v="0"/>
  </r>
  <r>
    <n v="3728"/>
    <s v="CA-2018-165169"/>
    <x v="410"/>
    <d v="2018-06-11T00:00:00"/>
    <s v="Standard Class"/>
    <x v="538"/>
    <x v="538"/>
    <x v="0"/>
    <s v="United States"/>
    <s v="Newark"/>
    <x v="13"/>
    <n v="19711"/>
    <x v="3"/>
    <s v="OFF-AR-10000122"/>
    <x v="1"/>
    <s v="Art"/>
    <s v="Newell 314"/>
    <x v="954"/>
    <n v="2"/>
    <n v="0"/>
    <x v="3273"/>
    <x v="0"/>
  </r>
  <r>
    <n v="3729"/>
    <s v="CA-2018-165169"/>
    <x v="410"/>
    <d v="2018-06-11T00:00:00"/>
    <s v="Standard Class"/>
    <x v="538"/>
    <x v="538"/>
    <x v="0"/>
    <s v="United States"/>
    <s v="Newark"/>
    <x v="13"/>
    <n v="19711"/>
    <x v="3"/>
    <s v="OFF-LA-10000407"/>
    <x v="1"/>
    <s v="Labels"/>
    <s v="Avery White Multi-Purpose Labels"/>
    <x v="1830"/>
    <n v="3"/>
    <n v="0"/>
    <x v="2595"/>
    <x v="0"/>
  </r>
  <r>
    <n v="3730"/>
    <s v="CA-2017-109575"/>
    <x v="227"/>
    <d v="2017-09-23T00:00:00"/>
    <s v="Standard Class"/>
    <x v="175"/>
    <x v="175"/>
    <x v="1"/>
    <s v="United States"/>
    <s v="Clinton"/>
    <x v="39"/>
    <n v="20735"/>
    <x v="3"/>
    <s v="OFF-ST-10004950"/>
    <x v="1"/>
    <s v="Storage"/>
    <s v="Acco Perma 3000 Stacking Storage Drawers"/>
    <x v="108"/>
    <n v="2"/>
    <n v="0"/>
    <x v="3274"/>
    <x v="0"/>
  </r>
  <r>
    <n v="3731"/>
    <s v="CA-2017-109575"/>
    <x v="227"/>
    <d v="2017-09-23T00:00:00"/>
    <s v="Standard Class"/>
    <x v="175"/>
    <x v="175"/>
    <x v="1"/>
    <s v="United States"/>
    <s v="Clinton"/>
    <x v="39"/>
    <n v="20735"/>
    <x v="3"/>
    <s v="OFF-ST-10004123"/>
    <x v="1"/>
    <s v="Storage"/>
    <s v="Safco Industrial Wire Shelving System"/>
    <x v="2937"/>
    <n v="7"/>
    <n v="0"/>
    <x v="232"/>
    <x v="0"/>
  </r>
  <r>
    <n v="3732"/>
    <s v="CA-2017-109575"/>
    <x v="227"/>
    <d v="2017-09-23T00:00:00"/>
    <s v="Standard Class"/>
    <x v="175"/>
    <x v="175"/>
    <x v="1"/>
    <s v="United States"/>
    <s v="Clinton"/>
    <x v="39"/>
    <n v="20735"/>
    <x v="3"/>
    <s v="TEC-PH-10000730"/>
    <x v="2"/>
    <s v="Phones"/>
    <s v="Samsung Galaxy S4 Active"/>
    <x v="2938"/>
    <n v="1"/>
    <n v="0"/>
    <x v="3275"/>
    <x v="0"/>
  </r>
  <r>
    <n v="3733"/>
    <s v="CA-2017-109575"/>
    <x v="227"/>
    <d v="2017-09-23T00:00:00"/>
    <s v="Standard Class"/>
    <x v="175"/>
    <x v="175"/>
    <x v="1"/>
    <s v="United States"/>
    <s v="Clinton"/>
    <x v="39"/>
    <n v="20735"/>
    <x v="3"/>
    <s v="TEC-PH-10000895"/>
    <x v="2"/>
    <s v="Phones"/>
    <s v="Polycom VVX 310 VoIP phone"/>
    <x v="2939"/>
    <n v="7"/>
    <n v="0"/>
    <x v="3276"/>
    <x v="0"/>
  </r>
  <r>
    <n v="3734"/>
    <s v="CA-2017-109575"/>
    <x v="227"/>
    <d v="2017-09-23T00:00:00"/>
    <s v="Standard Class"/>
    <x v="175"/>
    <x v="175"/>
    <x v="1"/>
    <s v="United States"/>
    <s v="Clinton"/>
    <x v="39"/>
    <n v="20735"/>
    <x v="3"/>
    <s v="OFF-BI-10000962"/>
    <x v="1"/>
    <s v="Binders"/>
    <s v="Acco Flexible ACCOHIDE Square Ring Data Binder, Dark Blue, 11 1/2&quot; X 14&quot; 7/8&quot;"/>
    <x v="2940"/>
    <n v="4"/>
    <n v="0"/>
    <x v="3277"/>
    <x v="0"/>
  </r>
  <r>
    <n v="3735"/>
    <s v="CA-2019-168193"/>
    <x v="904"/>
    <d v="2019-03-11T00:00:00"/>
    <s v="Second Class"/>
    <x v="717"/>
    <x v="717"/>
    <x v="0"/>
    <s v="United States"/>
    <s v="New York City"/>
    <x v="15"/>
    <n v="10011"/>
    <x v="3"/>
    <s v="OFF-PA-10002254"/>
    <x v="1"/>
    <s v="Paper"/>
    <s v="Xerox 1883"/>
    <x v="978"/>
    <n v="1"/>
    <n v="0"/>
    <x v="1016"/>
    <x v="1"/>
  </r>
  <r>
    <n v="3736"/>
    <s v="CA-2019-168193"/>
    <x v="904"/>
    <d v="2019-03-11T00:00:00"/>
    <s v="Second Class"/>
    <x v="717"/>
    <x v="717"/>
    <x v="0"/>
    <s v="United States"/>
    <s v="New York City"/>
    <x v="15"/>
    <n v="10011"/>
    <x v="3"/>
    <s v="FUR-FU-10002554"/>
    <x v="0"/>
    <s v="Furnishings"/>
    <s v="Westinghouse Floor Lamp with Metal Mesh Shade, Black"/>
    <x v="2941"/>
    <n v="3"/>
    <n v="0"/>
    <x v="3278"/>
    <x v="1"/>
  </r>
  <r>
    <n v="3737"/>
    <s v="CA-2018-115476"/>
    <x v="716"/>
    <d v="2018-03-17T00:00:00"/>
    <s v="Same Day"/>
    <x v="718"/>
    <x v="718"/>
    <x v="0"/>
    <s v="United States"/>
    <s v="Newark"/>
    <x v="13"/>
    <n v="19711"/>
    <x v="3"/>
    <s v="TEC-PH-10000673"/>
    <x v="2"/>
    <s v="Phones"/>
    <s v="Plantronics Voyager Pro HD - Bluetooth Headset"/>
    <x v="2256"/>
    <n v="2"/>
    <n v="0"/>
    <x v="2438"/>
    <x v="0"/>
  </r>
  <r>
    <n v="3738"/>
    <s v="CA-2018-115476"/>
    <x v="716"/>
    <d v="2018-03-17T00:00:00"/>
    <s v="Same Day"/>
    <x v="718"/>
    <x v="718"/>
    <x v="0"/>
    <s v="United States"/>
    <s v="Newark"/>
    <x v="13"/>
    <n v="19711"/>
    <x v="3"/>
    <s v="OFF-BI-10000962"/>
    <x v="1"/>
    <s v="Binders"/>
    <s v="Acco Flexible ACCOHIDE Square Ring Data Binder, Dark Blue, 11 1/2&quot; X 14&quot; 7/8&quot;"/>
    <x v="2942"/>
    <n v="2"/>
    <n v="0"/>
    <x v="3279"/>
    <x v="0"/>
  </r>
  <r>
    <n v="3739"/>
    <s v="CA-2018-133340"/>
    <x v="10"/>
    <d v="2018-12-13T00:00:00"/>
    <s v="Standard Class"/>
    <x v="109"/>
    <x v="109"/>
    <x v="0"/>
    <s v="United States"/>
    <s v="Jackson"/>
    <x v="12"/>
    <n v="49201"/>
    <x v="2"/>
    <s v="TEC-PH-10003988"/>
    <x v="2"/>
    <s v="Phones"/>
    <s v="LF Elite 3D Dazzle Designer Hard Case Cover, Lf Stylus Pen and Wiper For Apple Iphone 5c Mini Lite"/>
    <x v="2943"/>
    <n v="1"/>
    <n v="0"/>
    <x v="3280"/>
    <x v="0"/>
  </r>
  <r>
    <n v="3740"/>
    <s v="CA-2018-133340"/>
    <x v="10"/>
    <d v="2018-12-13T00:00:00"/>
    <s v="Standard Class"/>
    <x v="109"/>
    <x v="109"/>
    <x v="0"/>
    <s v="United States"/>
    <s v="Jackson"/>
    <x v="12"/>
    <n v="49201"/>
    <x v="2"/>
    <s v="TEC-AC-10001109"/>
    <x v="2"/>
    <s v="Accessories"/>
    <s v="Logitech Trackman Marble Mouse"/>
    <x v="2830"/>
    <n v="2"/>
    <n v="0"/>
    <x v="3281"/>
    <x v="0"/>
  </r>
  <r>
    <n v="3741"/>
    <s v="CA-2018-133340"/>
    <x v="10"/>
    <d v="2018-12-13T00:00:00"/>
    <s v="Standard Class"/>
    <x v="109"/>
    <x v="109"/>
    <x v="0"/>
    <s v="United States"/>
    <s v="Jackson"/>
    <x v="12"/>
    <n v="49201"/>
    <x v="2"/>
    <s v="OFF-AP-10002311"/>
    <x v="1"/>
    <s v="Appliances"/>
    <s v="Holmes Replacement Filter for HEPA Air Cleaner, Very Large Room, HEPA Filter"/>
    <x v="2944"/>
    <n v="1"/>
    <n v="0.1"/>
    <x v="3282"/>
    <x v="0"/>
  </r>
  <r>
    <n v="3742"/>
    <s v="CA-2018-137848"/>
    <x v="804"/>
    <d v="2018-01-21T00:00:00"/>
    <s v="Standard Class"/>
    <x v="576"/>
    <x v="576"/>
    <x v="0"/>
    <s v="United States"/>
    <s v="New York City"/>
    <x v="15"/>
    <n v="10011"/>
    <x v="3"/>
    <s v="OFF-EN-10001137"/>
    <x v="1"/>
    <s v="Envelopes"/>
    <s v="#10 Gummed Flap White Envelopes, 100/Box"/>
    <x v="1873"/>
    <n v="4"/>
    <n v="0"/>
    <x v="2010"/>
    <x v="0"/>
  </r>
  <r>
    <n v="3743"/>
    <s v="CA-2018-137848"/>
    <x v="804"/>
    <d v="2018-01-21T00:00:00"/>
    <s v="Standard Class"/>
    <x v="576"/>
    <x v="576"/>
    <x v="0"/>
    <s v="United States"/>
    <s v="New York City"/>
    <x v="15"/>
    <n v="10011"/>
    <x v="3"/>
    <s v="OFF-PA-10004285"/>
    <x v="1"/>
    <s v="Paper"/>
    <s v="Xerox 1959"/>
    <x v="1847"/>
    <n v="9"/>
    <n v="0"/>
    <x v="1982"/>
    <x v="0"/>
  </r>
  <r>
    <n v="3744"/>
    <s v="CA-2018-137848"/>
    <x v="804"/>
    <d v="2018-01-21T00:00:00"/>
    <s v="Standard Class"/>
    <x v="576"/>
    <x v="576"/>
    <x v="0"/>
    <s v="United States"/>
    <s v="New York City"/>
    <x v="15"/>
    <n v="10011"/>
    <x v="3"/>
    <s v="OFF-BI-10002225"/>
    <x v="1"/>
    <s v="Binders"/>
    <s v="Square Ring Data Binders, Rigid 75 Pt. Covers, 11&quot; x 14-7/8&quot;"/>
    <x v="364"/>
    <n v="3"/>
    <n v="0.2"/>
    <x v="373"/>
    <x v="0"/>
  </r>
  <r>
    <n v="3745"/>
    <s v="CA-2016-113047"/>
    <x v="745"/>
    <d v="2016-10-24T00:00:00"/>
    <s v="Same Day"/>
    <x v="275"/>
    <x v="275"/>
    <x v="0"/>
    <s v="United States"/>
    <s v="Rock Hill"/>
    <x v="20"/>
    <n v="29730"/>
    <x v="0"/>
    <s v="OFF-FA-10002763"/>
    <x v="1"/>
    <s v="Fasteners"/>
    <s v="Advantus Map Pennant Flags and Round Head Tacks"/>
    <x v="2945"/>
    <n v="3"/>
    <n v="0"/>
    <x v="3283"/>
    <x v="0"/>
  </r>
  <r>
    <n v="3746"/>
    <s v="CA-2018-149979"/>
    <x v="713"/>
    <d v="2018-09-28T00:00:00"/>
    <s v="Second Class"/>
    <x v="154"/>
    <x v="154"/>
    <x v="0"/>
    <s v="United States"/>
    <s v="Columbus"/>
    <x v="32"/>
    <n v="31907"/>
    <x v="0"/>
    <s v="OFF-ST-10003058"/>
    <x v="1"/>
    <s v="Storage"/>
    <s v="Eldon Mobile Mega Data Cart  Mega Stackable  Add-On Trays"/>
    <x v="2946"/>
    <n v="5"/>
    <n v="0"/>
    <x v="3284"/>
    <x v="0"/>
  </r>
  <r>
    <n v="3747"/>
    <s v="CA-2018-149979"/>
    <x v="713"/>
    <d v="2018-09-28T00:00:00"/>
    <s v="Second Class"/>
    <x v="154"/>
    <x v="154"/>
    <x v="0"/>
    <s v="United States"/>
    <s v="Columbus"/>
    <x v="32"/>
    <n v="31907"/>
    <x v="0"/>
    <s v="FUR-CH-10002084"/>
    <x v="0"/>
    <s v="Chairs"/>
    <s v="Hon Mobius Operator's Chair"/>
    <x v="2411"/>
    <n v="3"/>
    <n v="0"/>
    <x v="3285"/>
    <x v="0"/>
  </r>
  <r>
    <n v="3748"/>
    <s v="CA-2019-161956"/>
    <x v="151"/>
    <d v="2019-08-29T00:00:00"/>
    <s v="Second Class"/>
    <x v="112"/>
    <x v="112"/>
    <x v="1"/>
    <s v="United States"/>
    <s v="Inglewood"/>
    <x v="1"/>
    <n v="90301"/>
    <x v="1"/>
    <s v="FUR-FU-10002937"/>
    <x v="0"/>
    <s v="Furnishings"/>
    <s v="GE 48&quot; Fluorescent Tube, Cool White Energy Saver, 34 Watts, 30/Box"/>
    <x v="1421"/>
    <n v="2"/>
    <n v="0"/>
    <x v="1496"/>
    <x v="1"/>
  </r>
  <r>
    <n v="3749"/>
    <s v="CA-2019-161956"/>
    <x v="151"/>
    <d v="2019-08-29T00:00:00"/>
    <s v="Second Class"/>
    <x v="112"/>
    <x v="112"/>
    <x v="1"/>
    <s v="United States"/>
    <s v="Inglewood"/>
    <x v="1"/>
    <n v="90301"/>
    <x v="1"/>
    <s v="OFF-AP-10001242"/>
    <x v="1"/>
    <s v="Appliances"/>
    <s v="APC 7 Outlet Network SurgeArrest Surge Protector"/>
    <x v="2947"/>
    <n v="4"/>
    <n v="0"/>
    <x v="3286"/>
    <x v="1"/>
  </r>
  <r>
    <n v="3750"/>
    <s v="CA-2019-161956"/>
    <x v="151"/>
    <d v="2019-08-29T00:00:00"/>
    <s v="Second Class"/>
    <x v="112"/>
    <x v="112"/>
    <x v="1"/>
    <s v="United States"/>
    <s v="Inglewood"/>
    <x v="1"/>
    <n v="90301"/>
    <x v="1"/>
    <s v="TEC-CO-10001571"/>
    <x v="2"/>
    <s v="Copiers"/>
    <s v="Sharp 1540cs Digital Laser Copier"/>
    <x v="2948"/>
    <n v="2"/>
    <n v="0.2"/>
    <x v="3287"/>
    <x v="1"/>
  </r>
  <r>
    <n v="3751"/>
    <s v="CA-2019-161956"/>
    <x v="151"/>
    <d v="2019-08-29T00:00:00"/>
    <s v="Second Class"/>
    <x v="112"/>
    <x v="112"/>
    <x v="1"/>
    <s v="United States"/>
    <s v="Inglewood"/>
    <x v="1"/>
    <n v="90301"/>
    <x v="1"/>
    <s v="OFF-SU-10002503"/>
    <x v="1"/>
    <s v="Supplies"/>
    <s v="Acme Preferred Stainless Steel Scissors"/>
    <x v="158"/>
    <n v="5"/>
    <n v="0"/>
    <x v="3288"/>
    <x v="1"/>
  </r>
  <r>
    <n v="3752"/>
    <s v="CA-2019-161956"/>
    <x v="151"/>
    <d v="2019-08-29T00:00:00"/>
    <s v="Second Class"/>
    <x v="112"/>
    <x v="112"/>
    <x v="1"/>
    <s v="United States"/>
    <s v="Inglewood"/>
    <x v="1"/>
    <n v="90301"/>
    <x v="1"/>
    <s v="FUR-CH-10004886"/>
    <x v="0"/>
    <s v="Chairs"/>
    <s v="Bevis Steel Folding Chairs"/>
    <x v="2186"/>
    <n v="3"/>
    <n v="0.2"/>
    <x v="2355"/>
    <x v="1"/>
  </r>
  <r>
    <n v="3753"/>
    <s v="CA-2019-161956"/>
    <x v="151"/>
    <d v="2019-08-29T00:00:00"/>
    <s v="Second Class"/>
    <x v="112"/>
    <x v="112"/>
    <x v="1"/>
    <s v="United States"/>
    <s v="Inglewood"/>
    <x v="1"/>
    <n v="90301"/>
    <x v="1"/>
    <s v="OFF-PA-10001289"/>
    <x v="1"/>
    <s v="Paper"/>
    <s v="White Computer Printout Paper by Universal"/>
    <x v="2248"/>
    <n v="3"/>
    <n v="0"/>
    <x v="2427"/>
    <x v="1"/>
  </r>
  <r>
    <n v="3754"/>
    <s v="CA-2019-161956"/>
    <x v="151"/>
    <d v="2019-08-29T00:00:00"/>
    <s v="Second Class"/>
    <x v="112"/>
    <x v="112"/>
    <x v="1"/>
    <s v="United States"/>
    <s v="Inglewood"/>
    <x v="1"/>
    <n v="90301"/>
    <x v="1"/>
    <s v="OFF-BI-10003650"/>
    <x v="1"/>
    <s v="Binders"/>
    <s v="GBC DocuBind 300 Electric Binding Machine"/>
    <x v="847"/>
    <n v="2"/>
    <n v="0.2"/>
    <x v="878"/>
    <x v="1"/>
  </r>
  <r>
    <n v="3755"/>
    <s v="CA-2019-161956"/>
    <x v="151"/>
    <d v="2019-08-29T00:00:00"/>
    <s v="Second Class"/>
    <x v="112"/>
    <x v="112"/>
    <x v="1"/>
    <s v="United States"/>
    <s v="Inglewood"/>
    <x v="1"/>
    <n v="90301"/>
    <x v="1"/>
    <s v="OFF-ST-10001370"/>
    <x v="1"/>
    <s v="Storage"/>
    <s v="Sensible Storage WireTech Storage Systems"/>
    <x v="1383"/>
    <n v="5"/>
    <n v="0"/>
    <x v="1449"/>
    <x v="1"/>
  </r>
  <r>
    <n v="3756"/>
    <s v="CA-2018-116799"/>
    <x v="840"/>
    <d v="2018-03-06T00:00:00"/>
    <s v="First Class"/>
    <x v="684"/>
    <x v="684"/>
    <x v="1"/>
    <s v="United States"/>
    <s v="Odessa"/>
    <x v="5"/>
    <n v="79762"/>
    <x v="2"/>
    <s v="OFF-PA-10001892"/>
    <x v="1"/>
    <s v="Paper"/>
    <s v="Rediform Wirebound &quot;Phone Memo&quot; Message Book, 11 x 5-3/4"/>
    <x v="2949"/>
    <n v="7"/>
    <n v="0.2"/>
    <x v="3289"/>
    <x v="0"/>
  </r>
  <r>
    <n v="3757"/>
    <s v="CA-2018-116799"/>
    <x v="840"/>
    <d v="2018-03-06T00:00:00"/>
    <s v="First Class"/>
    <x v="684"/>
    <x v="684"/>
    <x v="1"/>
    <s v="United States"/>
    <s v="Odessa"/>
    <x v="5"/>
    <n v="79762"/>
    <x v="2"/>
    <s v="FUR-CH-10004983"/>
    <x v="0"/>
    <s v="Chairs"/>
    <s v="Office Star - Mid Back Dual function Ergonomic High Back Chair with 2-Way Adjustable Arms"/>
    <x v="2950"/>
    <n v="5"/>
    <n v="0.3"/>
    <x v="3290"/>
    <x v="0"/>
  </r>
  <r>
    <n v="3758"/>
    <s v="CA-2018-111283"/>
    <x v="905"/>
    <d v="2018-03-04T00:00:00"/>
    <s v="Standard Class"/>
    <x v="48"/>
    <x v="48"/>
    <x v="0"/>
    <s v="United States"/>
    <s v="Newark"/>
    <x v="24"/>
    <n v="43055"/>
    <x v="3"/>
    <s v="OFF-AR-10001615"/>
    <x v="1"/>
    <s v="Art"/>
    <s v="Newell 34"/>
    <x v="2951"/>
    <n v="7"/>
    <n v="0.2"/>
    <x v="3291"/>
    <x v="0"/>
  </r>
  <r>
    <n v="3759"/>
    <s v="CA-2017-167745"/>
    <x v="227"/>
    <d v="2017-09-23T00:00:00"/>
    <s v="Standard Class"/>
    <x v="334"/>
    <x v="334"/>
    <x v="1"/>
    <s v="United States"/>
    <s v="Los Angeles"/>
    <x v="1"/>
    <n v="90049"/>
    <x v="1"/>
    <s v="OFF-AR-10003602"/>
    <x v="1"/>
    <s v="Art"/>
    <s v="Quartet Omega Colored Chalk, 12/Pack"/>
    <x v="2643"/>
    <n v="2"/>
    <n v="0"/>
    <x v="3149"/>
    <x v="0"/>
  </r>
  <r>
    <n v="3760"/>
    <s v="CA-2017-167745"/>
    <x v="227"/>
    <d v="2017-09-23T00:00:00"/>
    <s v="Standard Class"/>
    <x v="334"/>
    <x v="334"/>
    <x v="1"/>
    <s v="United States"/>
    <s v="Los Angeles"/>
    <x v="1"/>
    <n v="90049"/>
    <x v="1"/>
    <s v="OFF-SU-10004782"/>
    <x v="1"/>
    <s v="Supplies"/>
    <s v="Elite 5&quot; Scissors"/>
    <x v="2952"/>
    <n v="2"/>
    <n v="0"/>
    <x v="3292"/>
    <x v="0"/>
  </r>
  <r>
    <n v="3761"/>
    <s v="CA-2017-167745"/>
    <x v="227"/>
    <d v="2017-09-23T00:00:00"/>
    <s v="Standard Class"/>
    <x v="334"/>
    <x v="334"/>
    <x v="1"/>
    <s v="United States"/>
    <s v="Los Angeles"/>
    <x v="1"/>
    <n v="90049"/>
    <x v="1"/>
    <s v="FUR-FU-10001591"/>
    <x v="0"/>
    <s v="Furnishings"/>
    <s v="Advantus Panel Wall Certificate Holder - 8.5x11"/>
    <x v="2953"/>
    <n v="2"/>
    <n v="0"/>
    <x v="3293"/>
    <x v="0"/>
  </r>
  <r>
    <n v="3762"/>
    <s v="CA-2019-104577"/>
    <x v="605"/>
    <d v="2019-05-17T00:00:00"/>
    <s v="Standard Class"/>
    <x v="237"/>
    <x v="237"/>
    <x v="0"/>
    <s v="United States"/>
    <s v="Everett"/>
    <x v="31"/>
    <n v="2149"/>
    <x v="3"/>
    <s v="OFF-PA-10000659"/>
    <x v="1"/>
    <s v="Paper"/>
    <s v="TOPS Carbonless Receipt Book, Four 2-3/4 x 7-1/4 Money Receipts per Page"/>
    <x v="2954"/>
    <n v="5"/>
    <n v="0"/>
    <x v="3294"/>
    <x v="0"/>
  </r>
  <r>
    <n v="3763"/>
    <s v="CA-2018-156251"/>
    <x v="572"/>
    <d v="2018-08-18T00:00:00"/>
    <s v="Second Class"/>
    <x v="378"/>
    <x v="378"/>
    <x v="1"/>
    <s v="United States"/>
    <s v="West Allis"/>
    <x v="6"/>
    <n v="53214"/>
    <x v="2"/>
    <s v="FUR-BO-10001337"/>
    <x v="0"/>
    <s v="Bookcases"/>
    <s v="O'Sullivan Living Dimensions 2-Shelf Bookcases"/>
    <x v="1805"/>
    <n v="2"/>
    <n v="0"/>
    <x v="3295"/>
    <x v="0"/>
  </r>
  <r>
    <n v="3764"/>
    <s v="CA-2018-156251"/>
    <x v="572"/>
    <d v="2018-08-18T00:00:00"/>
    <s v="Second Class"/>
    <x v="378"/>
    <x v="378"/>
    <x v="1"/>
    <s v="United States"/>
    <s v="West Allis"/>
    <x v="6"/>
    <n v="53214"/>
    <x v="2"/>
    <s v="OFF-BI-10003529"/>
    <x v="1"/>
    <s v="Binders"/>
    <s v="Avery Round Ring Poly Binders"/>
    <x v="2955"/>
    <n v="3"/>
    <n v="0"/>
    <x v="3296"/>
    <x v="0"/>
  </r>
  <r>
    <n v="3765"/>
    <s v="CA-2019-125878"/>
    <x v="906"/>
    <d v="2019-03-02T00:00:00"/>
    <s v="Standard Class"/>
    <x v="659"/>
    <x v="659"/>
    <x v="0"/>
    <s v="United States"/>
    <s v="Chicago"/>
    <x v="10"/>
    <n v="60623"/>
    <x v="2"/>
    <s v="OFF-BI-10002609"/>
    <x v="1"/>
    <s v="Binders"/>
    <s v="Avery Hidden Tab Dividers for Binding Systems"/>
    <x v="99"/>
    <n v="3"/>
    <n v="0.8"/>
    <x v="100"/>
    <x v="0"/>
  </r>
  <r>
    <n v="3766"/>
    <s v="CA-2018-163153"/>
    <x v="844"/>
    <d v="2018-03-25T00:00:00"/>
    <s v="Standard Class"/>
    <x v="678"/>
    <x v="678"/>
    <x v="1"/>
    <s v="United States"/>
    <s v="Houston"/>
    <x v="5"/>
    <n v="77036"/>
    <x v="2"/>
    <s v="FUR-TA-10004767"/>
    <x v="0"/>
    <s v="Tables"/>
    <s v="Safco Drafting Table"/>
    <x v="2811"/>
    <n v="2"/>
    <n v="0.3"/>
    <x v="3297"/>
    <x v="0"/>
  </r>
  <r>
    <n v="3767"/>
    <s v="CA-2018-163153"/>
    <x v="844"/>
    <d v="2018-03-25T00:00:00"/>
    <s v="Standard Class"/>
    <x v="678"/>
    <x v="678"/>
    <x v="1"/>
    <s v="United States"/>
    <s v="Houston"/>
    <x v="5"/>
    <n v="77036"/>
    <x v="2"/>
    <s v="OFF-AR-10001868"/>
    <x v="1"/>
    <s v="Art"/>
    <s v="Prang Dustless Chalk Sticks"/>
    <x v="2956"/>
    <n v="1"/>
    <n v="0.2"/>
    <x v="2015"/>
    <x v="0"/>
  </r>
  <r>
    <n v="3768"/>
    <s v="CA-2017-103205"/>
    <x v="575"/>
    <d v="2017-12-10T00:00:00"/>
    <s v="Second Class"/>
    <x v="342"/>
    <x v="342"/>
    <x v="2"/>
    <s v="United States"/>
    <s v="Houston"/>
    <x v="5"/>
    <n v="77036"/>
    <x v="2"/>
    <s v="TEC-PH-10004896"/>
    <x v="2"/>
    <s v="Phones"/>
    <s v="Nokia Lumia 521 (T-Mobile)"/>
    <x v="2546"/>
    <n v="5"/>
    <n v="0.2"/>
    <x v="3298"/>
    <x v="0"/>
  </r>
  <r>
    <n v="3769"/>
    <s v="CA-2016-153913"/>
    <x v="757"/>
    <d v="2016-12-20T00:00:00"/>
    <s v="Second Class"/>
    <x v="10"/>
    <x v="10"/>
    <x v="1"/>
    <s v="United States"/>
    <s v="Hialeah"/>
    <x v="2"/>
    <n v="33012"/>
    <x v="0"/>
    <s v="FUR-CH-10000988"/>
    <x v="0"/>
    <s v="Chairs"/>
    <s v="Hon Olson Stacker Stools"/>
    <x v="2957"/>
    <n v="9"/>
    <n v="0.2"/>
    <x v="3299"/>
    <x v="0"/>
  </r>
  <r>
    <n v="3770"/>
    <s v="CA-2016-153913"/>
    <x v="757"/>
    <d v="2016-12-20T00:00:00"/>
    <s v="Second Class"/>
    <x v="10"/>
    <x v="10"/>
    <x v="1"/>
    <s v="United States"/>
    <s v="Hialeah"/>
    <x v="2"/>
    <n v="33012"/>
    <x v="0"/>
    <s v="OFF-FA-10000490"/>
    <x v="1"/>
    <s v="Fasteners"/>
    <s v="OIC Binder Clips, Mini, 1/4&quot; Capacity, Black"/>
    <x v="2958"/>
    <n v="2"/>
    <n v="0.2"/>
    <x v="2481"/>
    <x v="0"/>
  </r>
  <r>
    <n v="3771"/>
    <s v="CA-2018-155530"/>
    <x v="907"/>
    <d v="2018-12-21T00:00:00"/>
    <s v="Standard Class"/>
    <x v="380"/>
    <x v="380"/>
    <x v="0"/>
    <s v="United States"/>
    <s v="San Francisco"/>
    <x v="1"/>
    <n v="94122"/>
    <x v="1"/>
    <s v="FUR-TA-10004256"/>
    <x v="0"/>
    <s v="Tables"/>
    <s v="Bretford “Just In Time” Height-Adjustable Multi-Task Work Tables"/>
    <x v="2959"/>
    <n v="6"/>
    <n v="0.2"/>
    <x v="3300"/>
    <x v="0"/>
  </r>
  <r>
    <n v="3772"/>
    <s v="US-2018-101196"/>
    <x v="536"/>
    <d v="2018-05-17T00:00:00"/>
    <s v="Standard Class"/>
    <x v="524"/>
    <x v="524"/>
    <x v="1"/>
    <s v="United States"/>
    <s v="Philadelphia"/>
    <x v="9"/>
    <n v="19140"/>
    <x v="3"/>
    <s v="OFF-ST-10004804"/>
    <x v="1"/>
    <s v="Storage"/>
    <s v="Belkin 19&quot; Vented Equipment Shelf, Black"/>
    <x v="250"/>
    <n v="2"/>
    <n v="0.2"/>
    <x v="252"/>
    <x v="0"/>
  </r>
  <r>
    <n v="3773"/>
    <s v="CA-2016-115357"/>
    <x v="908"/>
    <d v="2016-08-11T00:00:00"/>
    <s v="Second Class"/>
    <x v="288"/>
    <x v="288"/>
    <x v="0"/>
    <s v="United States"/>
    <s v="Columbia"/>
    <x v="20"/>
    <n v="29203"/>
    <x v="0"/>
    <s v="TEC-AC-10000023"/>
    <x v="2"/>
    <s v="Accessories"/>
    <s v="Maxell 74 Minute CD-R Spindle, 50/Pack"/>
    <x v="2960"/>
    <n v="3"/>
    <n v="0"/>
    <x v="3301"/>
    <x v="0"/>
  </r>
  <r>
    <n v="3774"/>
    <s v="US-2016-102715"/>
    <x v="909"/>
    <d v="2016-04-13T00:00:00"/>
    <s v="Second Class"/>
    <x v="271"/>
    <x v="271"/>
    <x v="0"/>
    <s v="United States"/>
    <s v="Miami"/>
    <x v="2"/>
    <n v="33180"/>
    <x v="0"/>
    <s v="OFF-FA-10001332"/>
    <x v="1"/>
    <s v="Fasteners"/>
    <s v="Acco Banker's Clasps, 5 3/4&quot;-Long"/>
    <x v="2789"/>
    <n v="3"/>
    <n v="0.2"/>
    <x v="3302"/>
    <x v="0"/>
  </r>
  <r>
    <n v="3775"/>
    <s v="US-2016-102715"/>
    <x v="909"/>
    <d v="2016-04-13T00:00:00"/>
    <s v="Second Class"/>
    <x v="271"/>
    <x v="271"/>
    <x v="0"/>
    <s v="United States"/>
    <s v="Miami"/>
    <x v="2"/>
    <n v="33180"/>
    <x v="0"/>
    <s v="TEC-AC-10002001"/>
    <x v="2"/>
    <s v="Accessories"/>
    <s v="Logitech Wireless Gaming Headset G930"/>
    <x v="2961"/>
    <n v="3"/>
    <n v="0.2"/>
    <x v="3303"/>
    <x v="0"/>
  </r>
  <r>
    <n v="3776"/>
    <s v="US-2016-102715"/>
    <x v="909"/>
    <d v="2016-04-13T00:00:00"/>
    <s v="Second Class"/>
    <x v="271"/>
    <x v="271"/>
    <x v="0"/>
    <s v="United States"/>
    <s v="Miami"/>
    <x v="2"/>
    <n v="33180"/>
    <x v="0"/>
    <s v="OFF-PA-10000029"/>
    <x v="1"/>
    <s v="Paper"/>
    <s v="Xerox 224"/>
    <x v="563"/>
    <n v="2"/>
    <n v="0.2"/>
    <x v="572"/>
    <x v="0"/>
  </r>
  <r>
    <n v="3777"/>
    <s v="US-2016-102715"/>
    <x v="909"/>
    <d v="2016-04-13T00:00:00"/>
    <s v="Second Class"/>
    <x v="271"/>
    <x v="271"/>
    <x v="0"/>
    <s v="United States"/>
    <s v="Miami"/>
    <x v="2"/>
    <n v="33180"/>
    <x v="0"/>
    <s v="TEC-AC-10001874"/>
    <x v="2"/>
    <s v="Accessories"/>
    <s v="Logitech Wireless Anywhere Mouse MX for PC and Mac"/>
    <x v="2962"/>
    <n v="7"/>
    <n v="0.2"/>
    <x v="3304"/>
    <x v="0"/>
  </r>
  <r>
    <n v="3778"/>
    <s v="CA-2017-107937"/>
    <x v="910"/>
    <d v="2017-05-08T00:00:00"/>
    <s v="Standard Class"/>
    <x v="674"/>
    <x v="674"/>
    <x v="2"/>
    <s v="United States"/>
    <s v="Chula Vista"/>
    <x v="1"/>
    <n v="91911"/>
    <x v="1"/>
    <s v="FUR-FU-10002298"/>
    <x v="0"/>
    <s v="Furnishings"/>
    <s v="Rubbermaid ClusterMat Chairmats, Mat Size- 66&quot; x 60&quot;, Lip 20&quot; x 11&quot; -90 Degree Angle"/>
    <x v="16"/>
    <n v="6"/>
    <n v="0"/>
    <x v="3305"/>
    <x v="0"/>
  </r>
  <r>
    <n v="3779"/>
    <s v="US-2019-148768"/>
    <x v="329"/>
    <d v="2019-12-02T00:00:00"/>
    <s v="Second Class"/>
    <x v="43"/>
    <x v="43"/>
    <x v="2"/>
    <s v="United States"/>
    <s v="Miami"/>
    <x v="2"/>
    <n v="33180"/>
    <x v="0"/>
    <s v="TEC-PH-10002564"/>
    <x v="2"/>
    <s v="Phones"/>
    <s v="OtterBox Defender Series Case - Samsung Galaxy S4"/>
    <x v="981"/>
    <n v="3"/>
    <n v="0.2"/>
    <x v="3306"/>
    <x v="0"/>
  </r>
  <r>
    <n v="3780"/>
    <s v="CA-2019-118521"/>
    <x v="911"/>
    <d v="2019-02-20T00:00:00"/>
    <s v="Standard Class"/>
    <x v="166"/>
    <x v="166"/>
    <x v="0"/>
    <s v="United States"/>
    <s v="New York City"/>
    <x v="15"/>
    <n v="10035"/>
    <x v="3"/>
    <s v="OFF-PA-10003465"/>
    <x v="1"/>
    <s v="Paper"/>
    <s v="Xerox 1912"/>
    <x v="2479"/>
    <n v="2"/>
    <n v="0"/>
    <x v="2714"/>
    <x v="0"/>
  </r>
  <r>
    <n v="3781"/>
    <s v="CA-2016-149643"/>
    <x v="912"/>
    <d v="2016-11-20T00:00:00"/>
    <s v="Standard Class"/>
    <x v="563"/>
    <x v="563"/>
    <x v="2"/>
    <s v="United States"/>
    <s v="Manhattan"/>
    <x v="41"/>
    <n v="66502"/>
    <x v="2"/>
    <s v="TEC-PH-10000038"/>
    <x v="2"/>
    <s v="Phones"/>
    <s v="Jawbone MINI JAMBOX Wireless Bluetooth Speaker"/>
    <x v="2963"/>
    <n v="2"/>
    <n v="0"/>
    <x v="3307"/>
    <x v="0"/>
  </r>
  <r>
    <n v="3782"/>
    <s v="CA-2017-135314"/>
    <x v="584"/>
    <d v="2017-07-14T00:00:00"/>
    <s v="Second Class"/>
    <x v="430"/>
    <x v="430"/>
    <x v="0"/>
    <s v="United States"/>
    <s v="Philadelphia"/>
    <x v="9"/>
    <n v="19120"/>
    <x v="3"/>
    <s v="TEC-PH-10003072"/>
    <x v="2"/>
    <s v="Phones"/>
    <s v="Panasonic KX-TG9541B DECT 6.0 Digital 2-Line Expandable Cordless Phone With Digital Answering System"/>
    <x v="2964"/>
    <n v="3"/>
    <n v="0.4"/>
    <x v="3308"/>
    <x v="0"/>
  </r>
  <r>
    <n v="3783"/>
    <s v="CA-2019-165204"/>
    <x v="38"/>
    <d v="2019-11-16T00:00:00"/>
    <s v="Second Class"/>
    <x v="438"/>
    <x v="438"/>
    <x v="0"/>
    <s v="United States"/>
    <s v="Memphis"/>
    <x v="18"/>
    <n v="38109"/>
    <x v="0"/>
    <s v="OFF-PA-10003424"/>
    <x v="1"/>
    <s v="Paper"/>
    <s v="&quot;While you Were Out&quot; Message Book, One Form per Page"/>
    <x v="2965"/>
    <n v="3"/>
    <n v="0.2"/>
    <x v="3309"/>
    <x v="0"/>
  </r>
  <r>
    <n v="3784"/>
    <s v="CA-2019-165204"/>
    <x v="38"/>
    <d v="2019-11-16T00:00:00"/>
    <s v="Second Class"/>
    <x v="438"/>
    <x v="438"/>
    <x v="0"/>
    <s v="United States"/>
    <s v="Memphis"/>
    <x v="18"/>
    <n v="38109"/>
    <x v="0"/>
    <s v="OFF-ST-10003716"/>
    <x v="1"/>
    <s v="Storage"/>
    <s v="Tennsco Double-Tier Lockers"/>
    <x v="2966"/>
    <n v="4"/>
    <n v="0.2"/>
    <x v="3310"/>
    <x v="0"/>
  </r>
  <r>
    <n v="3785"/>
    <s v="CA-2019-125752"/>
    <x v="689"/>
    <d v="2019-08-04T00:00:00"/>
    <s v="Standard Class"/>
    <x v="258"/>
    <x v="258"/>
    <x v="2"/>
    <s v="United States"/>
    <s v="Fort Lauderdale"/>
    <x v="2"/>
    <n v="33311"/>
    <x v="0"/>
    <s v="TEC-AC-10003590"/>
    <x v="2"/>
    <s v="Accessories"/>
    <s v="TRENDnet 56K USB 2.0 Phone, Internet and Fax Modem"/>
    <x v="2967"/>
    <n v="2"/>
    <n v="0.2"/>
    <x v="3311"/>
    <x v="0"/>
  </r>
  <r>
    <n v="3786"/>
    <s v="CA-2019-112487"/>
    <x v="377"/>
    <d v="2019-12-30T00:00:00"/>
    <s v="Standard Class"/>
    <x v="426"/>
    <x v="426"/>
    <x v="2"/>
    <s v="United States"/>
    <s v="Columbus"/>
    <x v="24"/>
    <n v="43229"/>
    <x v="3"/>
    <s v="OFF-BI-10000494"/>
    <x v="1"/>
    <s v="Binders"/>
    <s v="Acco Economy Flexible Poly Round Ring Binder"/>
    <x v="2968"/>
    <n v="2"/>
    <n v="0.7"/>
    <x v="3312"/>
    <x v="0"/>
  </r>
  <r>
    <n v="3787"/>
    <s v="CA-2018-144218"/>
    <x v="731"/>
    <d v="2018-11-04T00:00:00"/>
    <s v="Standard Class"/>
    <x v="63"/>
    <x v="63"/>
    <x v="1"/>
    <s v="United States"/>
    <s v="Los Angeles"/>
    <x v="1"/>
    <n v="90045"/>
    <x v="1"/>
    <s v="OFF-ST-10002615"/>
    <x v="1"/>
    <s v="Storage"/>
    <s v="Dual Level, Single-Width Filing Carts"/>
    <x v="2969"/>
    <n v="7"/>
    <n v="0"/>
    <x v="3313"/>
    <x v="0"/>
  </r>
  <r>
    <n v="3788"/>
    <s v="CA-2018-169971"/>
    <x v="913"/>
    <d v="2018-09-09T00:00:00"/>
    <s v="Standard Class"/>
    <x v="582"/>
    <x v="582"/>
    <x v="0"/>
    <s v="United States"/>
    <s v="Houston"/>
    <x v="5"/>
    <n v="77041"/>
    <x v="2"/>
    <s v="OFF-AR-10002804"/>
    <x v="1"/>
    <s v="Art"/>
    <s v="Faber Castell Col-Erase Pencils"/>
    <x v="2970"/>
    <n v="1"/>
    <n v="0.2"/>
    <x v="3314"/>
    <x v="0"/>
  </r>
  <r>
    <n v="3789"/>
    <s v="CA-2018-169971"/>
    <x v="913"/>
    <d v="2018-09-09T00:00:00"/>
    <s v="Standard Class"/>
    <x v="582"/>
    <x v="582"/>
    <x v="0"/>
    <s v="United States"/>
    <s v="Houston"/>
    <x v="5"/>
    <n v="77041"/>
    <x v="2"/>
    <s v="OFF-AR-10001044"/>
    <x v="1"/>
    <s v="Art"/>
    <s v="BOSTON Ranger #55 Pencil Sharpener, Black"/>
    <x v="2971"/>
    <n v="3"/>
    <n v="0.2"/>
    <x v="3315"/>
    <x v="0"/>
  </r>
  <r>
    <n v="3790"/>
    <s v="US-2018-133508"/>
    <x v="764"/>
    <d v="2018-04-21T00:00:00"/>
    <s v="Standard Class"/>
    <x v="680"/>
    <x v="680"/>
    <x v="2"/>
    <s v="United States"/>
    <s v="Omaha"/>
    <x v="8"/>
    <n v="68104"/>
    <x v="2"/>
    <s v="OFF-FA-10000134"/>
    <x v="1"/>
    <s v="Fasteners"/>
    <s v="Advantus Push Pins, Aluminum Head"/>
    <x v="2972"/>
    <n v="5"/>
    <n v="0"/>
    <x v="3316"/>
    <x v="0"/>
  </r>
  <r>
    <n v="3791"/>
    <s v="CA-2016-107139"/>
    <x v="260"/>
    <d v="2016-07-11T00:00:00"/>
    <s v="Standard Class"/>
    <x v="503"/>
    <x v="503"/>
    <x v="2"/>
    <s v="United States"/>
    <s v="Los Angeles"/>
    <x v="1"/>
    <n v="90004"/>
    <x v="1"/>
    <s v="OFF-BI-10001670"/>
    <x v="1"/>
    <s v="Binders"/>
    <s v="Vinyl Sectional Post Binders"/>
    <x v="2973"/>
    <n v="6"/>
    <n v="0.2"/>
    <x v="3317"/>
    <x v="0"/>
  </r>
  <r>
    <n v="3792"/>
    <s v="CA-2017-111325"/>
    <x v="914"/>
    <d v="2017-02-28T00:00:00"/>
    <s v="First Class"/>
    <x v="387"/>
    <x v="387"/>
    <x v="1"/>
    <s v="United States"/>
    <s v="Altoona"/>
    <x v="9"/>
    <n v="16602"/>
    <x v="3"/>
    <s v="OFF-BI-10000343"/>
    <x v="1"/>
    <s v="Binders"/>
    <s v="Pressboard Covers with Storage Hooks, 9 1/2&quot; x 11&quot;, Light Blue"/>
    <x v="2974"/>
    <n v="3"/>
    <n v="0.7"/>
    <x v="3318"/>
    <x v="0"/>
  </r>
  <r>
    <n v="3793"/>
    <s v="CA-2017-111325"/>
    <x v="914"/>
    <d v="2017-02-28T00:00:00"/>
    <s v="First Class"/>
    <x v="387"/>
    <x v="387"/>
    <x v="1"/>
    <s v="United States"/>
    <s v="Altoona"/>
    <x v="9"/>
    <n v="16602"/>
    <x v="3"/>
    <s v="OFF-AR-10002257"/>
    <x v="1"/>
    <s v="Art"/>
    <s v="Eldon Spacemaker Box, Quick-Snap Lid, Clear"/>
    <x v="2975"/>
    <n v="6"/>
    <n v="0.2"/>
    <x v="3319"/>
    <x v="0"/>
  </r>
  <r>
    <n v="3794"/>
    <s v="CA-2017-163762"/>
    <x v="154"/>
    <d v="2017-12-01T00:00:00"/>
    <s v="Standard Class"/>
    <x v="188"/>
    <x v="188"/>
    <x v="0"/>
    <s v="United States"/>
    <s v="New York City"/>
    <x v="15"/>
    <n v="10024"/>
    <x v="3"/>
    <s v="OFF-AR-10001915"/>
    <x v="1"/>
    <s v="Art"/>
    <s v="Peel-Off China Markers"/>
    <x v="1418"/>
    <n v="3"/>
    <n v="0"/>
    <x v="1493"/>
    <x v="0"/>
  </r>
  <r>
    <n v="3795"/>
    <s v="US-2016-117163"/>
    <x v="915"/>
    <d v="2016-02-02T00:00:00"/>
    <s v="Standard Class"/>
    <x v="719"/>
    <x v="719"/>
    <x v="0"/>
    <s v="United States"/>
    <s v="San Diego"/>
    <x v="1"/>
    <n v="92037"/>
    <x v="1"/>
    <s v="OFF-ST-10003692"/>
    <x v="1"/>
    <s v="Storage"/>
    <s v="Recycled Steel Personal File for Hanging File Folders"/>
    <x v="2976"/>
    <n v="1"/>
    <n v="0"/>
    <x v="2032"/>
    <x v="0"/>
  </r>
  <r>
    <n v="3796"/>
    <s v="US-2016-117163"/>
    <x v="915"/>
    <d v="2016-02-02T00:00:00"/>
    <s v="Standard Class"/>
    <x v="719"/>
    <x v="719"/>
    <x v="0"/>
    <s v="United States"/>
    <s v="San Diego"/>
    <x v="1"/>
    <n v="92037"/>
    <x v="1"/>
    <s v="FUR-TA-10003469"/>
    <x v="0"/>
    <s v="Tables"/>
    <s v="Balt Split Level Computer Training Table"/>
    <x v="2977"/>
    <n v="3"/>
    <n v="0.2"/>
    <x v="3320"/>
    <x v="0"/>
  </r>
  <r>
    <n v="3797"/>
    <s v="US-2016-117163"/>
    <x v="915"/>
    <d v="2016-02-02T00:00:00"/>
    <s v="Standard Class"/>
    <x v="719"/>
    <x v="719"/>
    <x v="0"/>
    <s v="United States"/>
    <s v="San Diego"/>
    <x v="1"/>
    <n v="92037"/>
    <x v="1"/>
    <s v="OFF-AR-10003179"/>
    <x v="1"/>
    <s v="Art"/>
    <s v="Dixon Ticonderoga Core-Lock Colored Pencils"/>
    <x v="2978"/>
    <n v="4"/>
    <n v="0"/>
    <x v="3321"/>
    <x v="0"/>
  </r>
  <r>
    <n v="3798"/>
    <s v="CA-2019-121314"/>
    <x v="397"/>
    <d v="2019-09-26T00:00:00"/>
    <s v="First Class"/>
    <x v="648"/>
    <x v="648"/>
    <x v="0"/>
    <s v="United States"/>
    <s v="Miami"/>
    <x v="2"/>
    <n v="33178"/>
    <x v="0"/>
    <s v="OFF-PA-10003395"/>
    <x v="1"/>
    <s v="Paper"/>
    <s v="Xerox 1941"/>
    <x v="1152"/>
    <n v="3"/>
    <n v="0.2"/>
    <x v="1194"/>
    <x v="0"/>
  </r>
  <r>
    <n v="3799"/>
    <s v="CA-2019-147760"/>
    <x v="259"/>
    <d v="2019-11-05T00:00:00"/>
    <s v="First Class"/>
    <x v="126"/>
    <x v="126"/>
    <x v="1"/>
    <s v="United States"/>
    <s v="Greensboro"/>
    <x v="3"/>
    <n v="27405"/>
    <x v="0"/>
    <s v="FUR-TA-10004575"/>
    <x v="0"/>
    <s v="Tables"/>
    <s v="Hon 5100 Series Wood Tables"/>
    <x v="2979"/>
    <n v="3"/>
    <n v="0.4"/>
    <x v="3322"/>
    <x v="0"/>
  </r>
  <r>
    <n v="3800"/>
    <s v="CA-2019-147760"/>
    <x v="259"/>
    <d v="2019-11-05T00:00:00"/>
    <s v="First Class"/>
    <x v="126"/>
    <x v="126"/>
    <x v="1"/>
    <s v="United States"/>
    <s v="Greensboro"/>
    <x v="3"/>
    <n v="27405"/>
    <x v="0"/>
    <s v="TEC-PH-10002483"/>
    <x v="2"/>
    <s v="Phones"/>
    <s v="Motorola Moto X"/>
    <x v="2980"/>
    <n v="5"/>
    <n v="0.2"/>
    <x v="3323"/>
    <x v="0"/>
  </r>
  <r>
    <n v="3801"/>
    <s v="CA-2018-156503"/>
    <x v="500"/>
    <d v="2018-10-20T00:00:00"/>
    <s v="Standard Class"/>
    <x v="720"/>
    <x v="720"/>
    <x v="0"/>
    <s v="United States"/>
    <s v="Jacksonville"/>
    <x v="3"/>
    <n v="28540"/>
    <x v="0"/>
    <s v="FUR-CH-10003606"/>
    <x v="0"/>
    <s v="Chairs"/>
    <s v="SAFCO Folding Chair Trolley"/>
    <x v="2981"/>
    <n v="1"/>
    <n v="0.2"/>
    <x v="3324"/>
    <x v="0"/>
  </r>
  <r>
    <n v="3802"/>
    <s v="CA-2018-156503"/>
    <x v="500"/>
    <d v="2018-10-20T00:00:00"/>
    <s v="Standard Class"/>
    <x v="720"/>
    <x v="720"/>
    <x v="0"/>
    <s v="United States"/>
    <s v="Jacksonville"/>
    <x v="3"/>
    <n v="28540"/>
    <x v="0"/>
    <s v="TEC-AC-10002473"/>
    <x v="2"/>
    <s v="Accessories"/>
    <s v="Maxell 4.7GB DVD-R"/>
    <x v="2982"/>
    <n v="1"/>
    <n v="0.2"/>
    <x v="3325"/>
    <x v="0"/>
  </r>
  <r>
    <n v="3803"/>
    <s v="CA-2018-156503"/>
    <x v="500"/>
    <d v="2018-10-20T00:00:00"/>
    <s v="Standard Class"/>
    <x v="720"/>
    <x v="720"/>
    <x v="0"/>
    <s v="United States"/>
    <s v="Jacksonville"/>
    <x v="3"/>
    <n v="28540"/>
    <x v="0"/>
    <s v="OFF-PA-10002319"/>
    <x v="1"/>
    <s v="Paper"/>
    <s v="Xerox 1944"/>
    <x v="2557"/>
    <n v="3"/>
    <n v="0.2"/>
    <x v="2803"/>
    <x v="0"/>
  </r>
  <r>
    <n v="3804"/>
    <s v="CA-2018-156503"/>
    <x v="500"/>
    <d v="2018-10-20T00:00:00"/>
    <s v="Standard Class"/>
    <x v="720"/>
    <x v="720"/>
    <x v="0"/>
    <s v="United States"/>
    <s v="Jacksonville"/>
    <x v="3"/>
    <n v="28540"/>
    <x v="0"/>
    <s v="OFF-SU-10000946"/>
    <x v="1"/>
    <s v="Supplies"/>
    <s v="Staple remover"/>
    <x v="2600"/>
    <n v="2"/>
    <n v="0.2"/>
    <x v="3326"/>
    <x v="0"/>
  </r>
  <r>
    <n v="3805"/>
    <s v="CA-2018-156503"/>
    <x v="500"/>
    <d v="2018-10-20T00:00:00"/>
    <s v="Standard Class"/>
    <x v="720"/>
    <x v="720"/>
    <x v="0"/>
    <s v="United States"/>
    <s v="Jacksonville"/>
    <x v="3"/>
    <n v="28540"/>
    <x v="0"/>
    <s v="OFF-EN-10001335"/>
    <x v="1"/>
    <s v="Envelopes"/>
    <s v="White Business Envelopes with Contemporary Seam, Recycled White Business Envelopes"/>
    <x v="2983"/>
    <n v="4"/>
    <n v="0.2"/>
    <x v="3327"/>
    <x v="0"/>
  </r>
  <r>
    <n v="3806"/>
    <s v="CA-2018-156503"/>
    <x v="500"/>
    <d v="2018-10-20T00:00:00"/>
    <s v="Standard Class"/>
    <x v="720"/>
    <x v="720"/>
    <x v="0"/>
    <s v="United States"/>
    <s v="Jacksonville"/>
    <x v="3"/>
    <n v="28540"/>
    <x v="0"/>
    <s v="OFF-PA-10002377"/>
    <x v="1"/>
    <s v="Paper"/>
    <s v="Xerox 1916"/>
    <x v="2984"/>
    <n v="1"/>
    <n v="0.2"/>
    <x v="3328"/>
    <x v="0"/>
  </r>
  <r>
    <n v="3807"/>
    <s v="CA-2017-113628"/>
    <x v="768"/>
    <d v="2017-11-19T00:00:00"/>
    <s v="Standard Class"/>
    <x v="706"/>
    <x v="706"/>
    <x v="1"/>
    <s v="United States"/>
    <s v="Plantation"/>
    <x v="2"/>
    <n v="33317"/>
    <x v="0"/>
    <s v="OFF-AR-10001246"/>
    <x v="1"/>
    <s v="Art"/>
    <s v="Newell 317"/>
    <x v="2722"/>
    <n v="5"/>
    <n v="0.2"/>
    <x v="3329"/>
    <x v="1"/>
  </r>
  <r>
    <n v="3808"/>
    <s v="CA-2017-113628"/>
    <x v="768"/>
    <d v="2017-11-19T00:00:00"/>
    <s v="Standard Class"/>
    <x v="706"/>
    <x v="706"/>
    <x v="1"/>
    <s v="United States"/>
    <s v="Plantation"/>
    <x v="2"/>
    <n v="33317"/>
    <x v="0"/>
    <s v="OFF-BI-10003291"/>
    <x v="1"/>
    <s v="Binders"/>
    <s v="Wilson Jones Leather-Like Binders with DublLock Round Rings"/>
    <x v="2985"/>
    <n v="2"/>
    <n v="0.7"/>
    <x v="3330"/>
    <x v="1"/>
  </r>
  <r>
    <n v="3809"/>
    <s v="CA-2017-113628"/>
    <x v="768"/>
    <d v="2017-11-19T00:00:00"/>
    <s v="Standard Class"/>
    <x v="706"/>
    <x v="706"/>
    <x v="1"/>
    <s v="United States"/>
    <s v="Plantation"/>
    <x v="2"/>
    <n v="33317"/>
    <x v="0"/>
    <s v="OFF-BI-10002799"/>
    <x v="1"/>
    <s v="Binders"/>
    <s v="SlimView Poly Binder, 3/8&quot;"/>
    <x v="2986"/>
    <n v="3"/>
    <n v="0.7"/>
    <x v="3331"/>
    <x v="1"/>
  </r>
  <r>
    <n v="3810"/>
    <s v="CA-2017-113628"/>
    <x v="768"/>
    <d v="2017-11-19T00:00:00"/>
    <s v="Standard Class"/>
    <x v="706"/>
    <x v="706"/>
    <x v="1"/>
    <s v="United States"/>
    <s v="Plantation"/>
    <x v="2"/>
    <n v="33317"/>
    <x v="0"/>
    <s v="FUR-CH-10003298"/>
    <x v="0"/>
    <s v="Chairs"/>
    <s v="Office Star - Contemporary Task Swivel chair with Loop Arms, Charcoal"/>
    <x v="2987"/>
    <n v="5"/>
    <n v="0.2"/>
    <x v="3332"/>
    <x v="1"/>
  </r>
  <r>
    <n v="3811"/>
    <s v="CA-2017-113628"/>
    <x v="768"/>
    <d v="2017-11-19T00:00:00"/>
    <s v="Standard Class"/>
    <x v="706"/>
    <x v="706"/>
    <x v="1"/>
    <s v="United States"/>
    <s v="Plantation"/>
    <x v="2"/>
    <n v="33317"/>
    <x v="0"/>
    <s v="TEC-PH-10000441"/>
    <x v="2"/>
    <s v="Phones"/>
    <s v="VTech DS6151"/>
    <x v="519"/>
    <n v="1"/>
    <n v="0.2"/>
    <x v="3333"/>
    <x v="1"/>
  </r>
  <r>
    <n v="3812"/>
    <s v="CA-2017-113628"/>
    <x v="768"/>
    <d v="2017-11-19T00:00:00"/>
    <s v="Standard Class"/>
    <x v="706"/>
    <x v="706"/>
    <x v="1"/>
    <s v="United States"/>
    <s v="Plantation"/>
    <x v="2"/>
    <n v="33317"/>
    <x v="0"/>
    <s v="FUR-CH-10004477"/>
    <x v="0"/>
    <s v="Chairs"/>
    <s v="Global Push Button Manager's Chair, Indigo"/>
    <x v="2988"/>
    <n v="3"/>
    <n v="0.2"/>
    <x v="3334"/>
    <x v="1"/>
  </r>
  <r>
    <n v="3813"/>
    <s v="CA-2019-147753"/>
    <x v="916"/>
    <d v="2019-03-05T00:00:00"/>
    <s v="Same Day"/>
    <x v="7"/>
    <x v="7"/>
    <x v="0"/>
    <s v="United States"/>
    <s v="Milwaukee"/>
    <x v="6"/>
    <n v="53209"/>
    <x v="2"/>
    <s v="OFF-LA-10003537"/>
    <x v="1"/>
    <s v="Labels"/>
    <s v="Avery 515"/>
    <x v="2989"/>
    <n v="2"/>
    <n v="0"/>
    <x v="3335"/>
    <x v="0"/>
  </r>
  <r>
    <n v="3814"/>
    <s v="CA-2017-103961"/>
    <x v="599"/>
    <d v="2017-11-09T00:00:00"/>
    <s v="Standard Class"/>
    <x v="159"/>
    <x v="159"/>
    <x v="0"/>
    <s v="United States"/>
    <s v="Quincy"/>
    <x v="10"/>
    <n v="62301"/>
    <x v="2"/>
    <s v="OFF-LA-10004484"/>
    <x v="1"/>
    <s v="Labels"/>
    <s v="Avery 476"/>
    <x v="2990"/>
    <n v="6"/>
    <n v="0.2"/>
    <x v="3336"/>
    <x v="0"/>
  </r>
  <r>
    <n v="3815"/>
    <s v="CA-2018-152471"/>
    <x v="630"/>
    <d v="2018-07-08T00:00:00"/>
    <s v="Same Day"/>
    <x v="9"/>
    <x v="9"/>
    <x v="0"/>
    <s v="United States"/>
    <s v="Jacksonville"/>
    <x v="2"/>
    <n v="32216"/>
    <x v="0"/>
    <s v="TEC-PH-10002824"/>
    <x v="2"/>
    <s v="Phones"/>
    <s v="Jabra SPEAK 410 Multidevice Speakerphone"/>
    <x v="2991"/>
    <n v="5"/>
    <n v="0.2"/>
    <x v="3337"/>
    <x v="0"/>
  </r>
  <r>
    <n v="3816"/>
    <s v="CA-2018-152471"/>
    <x v="630"/>
    <d v="2018-07-08T00:00:00"/>
    <s v="Same Day"/>
    <x v="9"/>
    <x v="9"/>
    <x v="0"/>
    <s v="United States"/>
    <s v="Jacksonville"/>
    <x v="2"/>
    <n v="32216"/>
    <x v="0"/>
    <s v="OFF-PA-10004965"/>
    <x v="1"/>
    <s v="Paper"/>
    <s v="Xerox 1921"/>
    <x v="2992"/>
    <n v="2"/>
    <n v="0.2"/>
    <x v="3338"/>
    <x v="0"/>
  </r>
  <r>
    <n v="3817"/>
    <s v="CA-2017-102582"/>
    <x v="426"/>
    <d v="2017-09-19T00:00:00"/>
    <s v="Standard Class"/>
    <x v="508"/>
    <x v="508"/>
    <x v="0"/>
    <s v="United States"/>
    <s v="Mobile"/>
    <x v="19"/>
    <n v="36608"/>
    <x v="0"/>
    <s v="FUR-TA-10003569"/>
    <x v="0"/>
    <s v="Tables"/>
    <s v="Bretford CR8500 Series Meeting Room Furniture"/>
    <x v="2842"/>
    <n v="2"/>
    <n v="0"/>
    <x v="3159"/>
    <x v="0"/>
  </r>
  <r>
    <n v="3818"/>
    <s v="CA-2017-102582"/>
    <x v="426"/>
    <d v="2017-09-19T00:00:00"/>
    <s v="Standard Class"/>
    <x v="508"/>
    <x v="508"/>
    <x v="0"/>
    <s v="United States"/>
    <s v="Mobile"/>
    <x v="19"/>
    <n v="36608"/>
    <x v="0"/>
    <s v="TEC-PH-10003187"/>
    <x v="2"/>
    <s v="Phones"/>
    <s v="Anker Astro Mini 3000mAh Ultra-Compact Portable Charger"/>
    <x v="1543"/>
    <n v="3"/>
    <n v="0"/>
    <x v="232"/>
    <x v="0"/>
  </r>
  <r>
    <n v="3819"/>
    <s v="CA-2017-102582"/>
    <x v="426"/>
    <d v="2017-09-19T00:00:00"/>
    <s v="Standard Class"/>
    <x v="508"/>
    <x v="508"/>
    <x v="0"/>
    <s v="United States"/>
    <s v="Mobile"/>
    <x v="19"/>
    <n v="36608"/>
    <x v="0"/>
    <s v="FUR-CH-10004853"/>
    <x v="0"/>
    <s v="Chairs"/>
    <s v="Global Manager's Adjustable Task Chair, Storm"/>
    <x v="2993"/>
    <n v="7"/>
    <n v="0"/>
    <x v="3339"/>
    <x v="0"/>
  </r>
  <r>
    <n v="3820"/>
    <s v="CA-2019-141873"/>
    <x v="449"/>
    <d v="2019-10-14T00:00:00"/>
    <s v="Standard Class"/>
    <x v="668"/>
    <x v="668"/>
    <x v="0"/>
    <s v="United States"/>
    <s v="New York City"/>
    <x v="15"/>
    <n v="10024"/>
    <x v="3"/>
    <s v="OFF-BI-10001031"/>
    <x v="1"/>
    <s v="Binders"/>
    <s v="Pressboard Data Binders by Wilson Jones"/>
    <x v="2994"/>
    <n v="3"/>
    <n v="0.2"/>
    <x v="3340"/>
    <x v="0"/>
  </r>
  <r>
    <n v="3821"/>
    <s v="CA-2019-141873"/>
    <x v="449"/>
    <d v="2019-10-14T00:00:00"/>
    <s v="Standard Class"/>
    <x v="668"/>
    <x v="668"/>
    <x v="0"/>
    <s v="United States"/>
    <s v="New York City"/>
    <x v="15"/>
    <n v="10024"/>
    <x v="3"/>
    <s v="FUR-BO-10003034"/>
    <x v="0"/>
    <s v="Bookcases"/>
    <s v="O'Sullivan Elevations Bookcase, Cherry Finish"/>
    <x v="2361"/>
    <n v="3"/>
    <n v="0.2"/>
    <x v="3341"/>
    <x v="0"/>
  </r>
  <r>
    <n v="3822"/>
    <s v="CA-2019-141873"/>
    <x v="449"/>
    <d v="2019-10-14T00:00:00"/>
    <s v="Standard Class"/>
    <x v="668"/>
    <x v="668"/>
    <x v="0"/>
    <s v="United States"/>
    <s v="New York City"/>
    <x v="15"/>
    <n v="10024"/>
    <x v="3"/>
    <s v="OFF-PA-10000069"/>
    <x v="1"/>
    <s v="Paper"/>
    <s v="TOPS 4 x 6 Fluorescent Color Memo Sheets, 500 Sheets per Pack"/>
    <x v="2995"/>
    <n v="2"/>
    <n v="0"/>
    <x v="3342"/>
    <x v="0"/>
  </r>
  <r>
    <n v="3823"/>
    <s v="CA-2019-141873"/>
    <x v="449"/>
    <d v="2019-10-14T00:00:00"/>
    <s v="Standard Class"/>
    <x v="668"/>
    <x v="668"/>
    <x v="0"/>
    <s v="United States"/>
    <s v="New York City"/>
    <x v="15"/>
    <n v="10024"/>
    <x v="3"/>
    <s v="OFF-BI-10003655"/>
    <x v="1"/>
    <s v="Binders"/>
    <s v="Durable Pressboard Binders"/>
    <x v="2614"/>
    <n v="6"/>
    <n v="0.2"/>
    <x v="3343"/>
    <x v="0"/>
  </r>
  <r>
    <n v="3824"/>
    <s v="CA-2017-140984"/>
    <x v="471"/>
    <d v="2017-09-18T00:00:00"/>
    <s v="Standard Class"/>
    <x v="530"/>
    <x v="530"/>
    <x v="0"/>
    <s v="United States"/>
    <s v="New York City"/>
    <x v="15"/>
    <n v="10011"/>
    <x v="3"/>
    <s v="OFF-ST-10000585"/>
    <x v="1"/>
    <s v="Storage"/>
    <s v="Economy Rollaway Files"/>
    <x v="2996"/>
    <n v="6"/>
    <n v="0"/>
    <x v="3344"/>
    <x v="1"/>
  </r>
  <r>
    <n v="3825"/>
    <s v="CA-2017-140984"/>
    <x v="471"/>
    <d v="2017-09-18T00:00:00"/>
    <s v="Standard Class"/>
    <x v="530"/>
    <x v="530"/>
    <x v="0"/>
    <s v="United States"/>
    <s v="New York City"/>
    <x v="15"/>
    <n v="10011"/>
    <x v="3"/>
    <s v="TEC-CO-10001571"/>
    <x v="2"/>
    <s v="Copiers"/>
    <s v="Sharp 1540cs Digital Laser Copier"/>
    <x v="2948"/>
    <n v="2"/>
    <n v="0.2"/>
    <x v="3287"/>
    <x v="1"/>
  </r>
  <r>
    <n v="3826"/>
    <s v="CA-2017-140984"/>
    <x v="471"/>
    <d v="2017-09-18T00:00:00"/>
    <s v="Standard Class"/>
    <x v="530"/>
    <x v="530"/>
    <x v="0"/>
    <s v="United States"/>
    <s v="New York City"/>
    <x v="15"/>
    <n v="10011"/>
    <x v="3"/>
    <s v="OFF-BI-10002012"/>
    <x v="1"/>
    <s v="Binders"/>
    <s v="Wilson Jones Easy Flow II Sheet Lifters"/>
    <x v="91"/>
    <n v="9"/>
    <n v="0.2"/>
    <x v="3120"/>
    <x v="1"/>
  </r>
  <r>
    <n v="3827"/>
    <s v="CA-2016-132801"/>
    <x v="273"/>
    <d v="2016-10-12T00:00:00"/>
    <s v="Standard Class"/>
    <x v="189"/>
    <x v="189"/>
    <x v="1"/>
    <s v="United States"/>
    <s v="Dallas"/>
    <x v="5"/>
    <n v="75217"/>
    <x v="2"/>
    <s v="OFF-ST-10001228"/>
    <x v="1"/>
    <s v="Storage"/>
    <s v="Fellowes Personal Hanging Folder Files, Navy"/>
    <x v="2060"/>
    <n v="10"/>
    <n v="0.2"/>
    <x v="3345"/>
    <x v="0"/>
  </r>
  <r>
    <n v="3828"/>
    <s v="CA-2019-141733"/>
    <x v="917"/>
    <d v="2019-05-11T00:00:00"/>
    <s v="Standard Class"/>
    <x v="459"/>
    <x v="459"/>
    <x v="1"/>
    <s v="United States"/>
    <s v="Detroit"/>
    <x v="12"/>
    <n v="48234"/>
    <x v="2"/>
    <s v="FUR-CH-10004086"/>
    <x v="0"/>
    <s v="Chairs"/>
    <s v="Hon 4070 Series Pagoda Armless Upholstered Stacking Chairs"/>
    <x v="2997"/>
    <n v="5"/>
    <n v="0"/>
    <x v="3346"/>
    <x v="0"/>
  </r>
  <r>
    <n v="3829"/>
    <s v="CA-2019-141733"/>
    <x v="917"/>
    <d v="2019-05-11T00:00:00"/>
    <s v="Standard Class"/>
    <x v="459"/>
    <x v="459"/>
    <x v="1"/>
    <s v="United States"/>
    <s v="Detroit"/>
    <x v="12"/>
    <n v="48234"/>
    <x v="2"/>
    <s v="FUR-CH-10002017"/>
    <x v="0"/>
    <s v="Chairs"/>
    <s v="SAFCO Optional Arm Kit for Workspace Cribbage Stacking Chair"/>
    <x v="2998"/>
    <n v="1"/>
    <n v="0"/>
    <x v="3347"/>
    <x v="0"/>
  </r>
  <r>
    <n v="3830"/>
    <s v="CA-2019-141733"/>
    <x v="917"/>
    <d v="2019-05-11T00:00:00"/>
    <s v="Standard Class"/>
    <x v="459"/>
    <x v="459"/>
    <x v="1"/>
    <s v="United States"/>
    <s v="Detroit"/>
    <x v="12"/>
    <n v="48234"/>
    <x v="2"/>
    <s v="FUR-CH-10000595"/>
    <x v="0"/>
    <s v="Chairs"/>
    <s v="Safco Contoured Stacking Chairs"/>
    <x v="2999"/>
    <n v="2"/>
    <n v="0"/>
    <x v="3348"/>
    <x v="0"/>
  </r>
  <r>
    <n v="3831"/>
    <s v="CA-2019-141733"/>
    <x v="917"/>
    <d v="2019-05-11T00:00:00"/>
    <s v="Standard Class"/>
    <x v="459"/>
    <x v="459"/>
    <x v="1"/>
    <s v="United States"/>
    <s v="Detroit"/>
    <x v="12"/>
    <n v="48234"/>
    <x v="2"/>
    <s v="OFF-AP-10001563"/>
    <x v="1"/>
    <s v="Appliances"/>
    <s v="Belkin Premiere Surge Master II 8-outlet surge protector"/>
    <x v="3000"/>
    <n v="2"/>
    <n v="0.1"/>
    <x v="3349"/>
    <x v="0"/>
  </r>
  <r>
    <n v="3832"/>
    <s v="US-2017-111927"/>
    <x v="717"/>
    <d v="2017-11-19T00:00:00"/>
    <s v="Standard Class"/>
    <x v="721"/>
    <x v="721"/>
    <x v="0"/>
    <s v="United States"/>
    <s v="Dover"/>
    <x v="13"/>
    <n v="19901"/>
    <x v="3"/>
    <s v="FUR-FU-10004017"/>
    <x v="0"/>
    <s v="Furnishings"/>
    <s v="Executive Impressions 13&quot; Chairman Wall Clock"/>
    <x v="3001"/>
    <n v="3"/>
    <n v="0"/>
    <x v="3350"/>
    <x v="0"/>
  </r>
  <r>
    <n v="3833"/>
    <s v="US-2017-111927"/>
    <x v="717"/>
    <d v="2017-11-19T00:00:00"/>
    <s v="Standard Class"/>
    <x v="721"/>
    <x v="721"/>
    <x v="0"/>
    <s v="United States"/>
    <s v="Dover"/>
    <x v="13"/>
    <n v="19901"/>
    <x v="3"/>
    <s v="OFF-BI-10002571"/>
    <x v="1"/>
    <s v="Binders"/>
    <s v="Avery Framed View Binder, EZD Ring (Locking), Navy, 1 1/2&quot;"/>
    <x v="3002"/>
    <n v="2"/>
    <n v="0"/>
    <x v="3351"/>
    <x v="0"/>
  </r>
  <r>
    <n v="3834"/>
    <s v="CA-2016-105984"/>
    <x v="156"/>
    <d v="2016-11-24T00:00:00"/>
    <s v="Same Day"/>
    <x v="501"/>
    <x v="501"/>
    <x v="1"/>
    <s v="United States"/>
    <s v="Columbus"/>
    <x v="24"/>
    <n v="43229"/>
    <x v="3"/>
    <s v="TEC-PH-10000560"/>
    <x v="2"/>
    <s v="Phones"/>
    <s v="Samsung Galaxy S III - 16GB - pebble blue (T-Mobile)"/>
    <x v="3003"/>
    <n v="5"/>
    <n v="0.4"/>
    <x v="3352"/>
    <x v="0"/>
  </r>
  <r>
    <n v="3835"/>
    <s v="CA-2016-105984"/>
    <x v="156"/>
    <d v="2016-11-24T00:00:00"/>
    <s v="Same Day"/>
    <x v="501"/>
    <x v="501"/>
    <x v="1"/>
    <s v="United States"/>
    <s v="Columbus"/>
    <x v="24"/>
    <n v="43229"/>
    <x v="3"/>
    <s v="FUR-CH-10000847"/>
    <x v="0"/>
    <s v="Chairs"/>
    <s v="Global Executive Mid-Back Manager's Chair"/>
    <x v="3004"/>
    <n v="3"/>
    <n v="0.3"/>
    <x v="3353"/>
    <x v="0"/>
  </r>
  <r>
    <n v="3836"/>
    <s v="CA-2016-100363"/>
    <x v="918"/>
    <d v="2016-04-15T00:00:00"/>
    <s v="Standard Class"/>
    <x v="487"/>
    <x v="487"/>
    <x v="1"/>
    <s v="United States"/>
    <s v="Glendale"/>
    <x v="16"/>
    <n v="85301"/>
    <x v="1"/>
    <s v="OFF-FA-10000611"/>
    <x v="1"/>
    <s v="Fasteners"/>
    <s v="Binder Clips by OIC"/>
    <x v="3005"/>
    <n v="2"/>
    <n v="0.2"/>
    <x v="3354"/>
    <x v="0"/>
  </r>
  <r>
    <n v="3837"/>
    <s v="CA-2016-100363"/>
    <x v="918"/>
    <d v="2016-04-15T00:00:00"/>
    <s v="Standard Class"/>
    <x v="487"/>
    <x v="487"/>
    <x v="1"/>
    <s v="United States"/>
    <s v="Glendale"/>
    <x v="16"/>
    <n v="85301"/>
    <x v="1"/>
    <s v="OFF-PA-10004733"/>
    <x v="1"/>
    <s v="Paper"/>
    <s v="Things To Do Today Spiral Book"/>
    <x v="3006"/>
    <n v="3"/>
    <n v="0.2"/>
    <x v="3355"/>
    <x v="0"/>
  </r>
  <r>
    <n v="3838"/>
    <s v="CA-2016-126760"/>
    <x v="711"/>
    <d v="2016-08-02T00:00:00"/>
    <s v="Standard Class"/>
    <x v="27"/>
    <x v="27"/>
    <x v="0"/>
    <s v="United States"/>
    <s v="North Las Vegas"/>
    <x v="33"/>
    <n v="89031"/>
    <x v="1"/>
    <s v="TEC-PH-10001363"/>
    <x v="2"/>
    <s v="Phones"/>
    <s v="Apple iPhone 5S"/>
    <x v="3007"/>
    <n v="2"/>
    <n v="0.2"/>
    <x v="3356"/>
    <x v="0"/>
  </r>
  <r>
    <n v="3839"/>
    <s v="CA-2016-126760"/>
    <x v="711"/>
    <d v="2016-08-02T00:00:00"/>
    <s v="Standard Class"/>
    <x v="27"/>
    <x v="27"/>
    <x v="0"/>
    <s v="United States"/>
    <s v="North Las Vegas"/>
    <x v="33"/>
    <n v="89031"/>
    <x v="1"/>
    <s v="FUR-CH-10003312"/>
    <x v="0"/>
    <s v="Chairs"/>
    <s v="Hon 2090 “Pillow Soft” Series Mid Back Swivel/Tilt Chairs"/>
    <x v="3008"/>
    <n v="3"/>
    <n v="0.2"/>
    <x v="3357"/>
    <x v="0"/>
  </r>
  <r>
    <n v="3840"/>
    <s v="CA-2016-126760"/>
    <x v="711"/>
    <d v="2016-08-02T00:00:00"/>
    <s v="Standard Class"/>
    <x v="27"/>
    <x v="27"/>
    <x v="0"/>
    <s v="United States"/>
    <s v="North Las Vegas"/>
    <x v="33"/>
    <n v="89031"/>
    <x v="1"/>
    <s v="FUR-FU-10004018"/>
    <x v="0"/>
    <s v="Furnishings"/>
    <s v="Tensor Computer Mounted Lamp"/>
    <x v="3009"/>
    <n v="9"/>
    <n v="0"/>
    <x v="3358"/>
    <x v="0"/>
  </r>
  <r>
    <n v="3841"/>
    <s v="CA-2016-126760"/>
    <x v="711"/>
    <d v="2016-08-02T00:00:00"/>
    <s v="Standard Class"/>
    <x v="27"/>
    <x v="27"/>
    <x v="0"/>
    <s v="United States"/>
    <s v="North Las Vegas"/>
    <x v="33"/>
    <n v="89031"/>
    <x v="1"/>
    <s v="TEC-AC-10004814"/>
    <x v="2"/>
    <s v="Accessories"/>
    <s v="Logitech Illuminated Ultrathin Keyboard with Backlighting"/>
    <x v="3010"/>
    <n v="3"/>
    <n v="0"/>
    <x v="3359"/>
    <x v="0"/>
  </r>
  <r>
    <n v="3842"/>
    <s v="US-2016-109162"/>
    <x v="785"/>
    <d v="2016-06-12T00:00:00"/>
    <s v="Standard Class"/>
    <x v="722"/>
    <x v="722"/>
    <x v="1"/>
    <s v="United States"/>
    <s v="Bristol"/>
    <x v="18"/>
    <n v="37620"/>
    <x v="0"/>
    <s v="FUR-CH-10002647"/>
    <x v="0"/>
    <s v="Chairs"/>
    <s v="Situations Contoured Folding Chairs, 4/Set"/>
    <x v="3011"/>
    <n v="3"/>
    <n v="0.2"/>
    <x v="3360"/>
    <x v="0"/>
  </r>
  <r>
    <n v="3843"/>
    <s v="CA-2016-101931"/>
    <x v="919"/>
    <d v="2016-10-31T00:00:00"/>
    <s v="First Class"/>
    <x v="477"/>
    <x v="477"/>
    <x v="1"/>
    <s v="United States"/>
    <s v="Los Angeles"/>
    <x v="1"/>
    <n v="90049"/>
    <x v="1"/>
    <s v="OFF-BI-10004140"/>
    <x v="1"/>
    <s v="Binders"/>
    <s v="Avery Non-Stick Binders"/>
    <x v="1600"/>
    <n v="2"/>
    <n v="0.2"/>
    <x v="1695"/>
    <x v="0"/>
  </r>
  <r>
    <n v="3844"/>
    <s v="CA-2016-101931"/>
    <x v="919"/>
    <d v="2016-10-31T00:00:00"/>
    <s v="First Class"/>
    <x v="477"/>
    <x v="477"/>
    <x v="1"/>
    <s v="United States"/>
    <s v="Los Angeles"/>
    <x v="1"/>
    <n v="90049"/>
    <x v="1"/>
    <s v="OFF-SU-10002301"/>
    <x v="1"/>
    <s v="Supplies"/>
    <s v="Serrated Blade or Curved Handle Hand Letter Openers"/>
    <x v="3012"/>
    <n v="2"/>
    <n v="0"/>
    <x v="3361"/>
    <x v="0"/>
  </r>
  <r>
    <n v="3845"/>
    <s v="CA-2016-101931"/>
    <x v="919"/>
    <d v="2016-10-31T00:00:00"/>
    <s v="First Class"/>
    <x v="477"/>
    <x v="477"/>
    <x v="1"/>
    <s v="United States"/>
    <s v="Los Angeles"/>
    <x v="1"/>
    <n v="90049"/>
    <x v="1"/>
    <s v="OFF-SU-10000646"/>
    <x v="1"/>
    <s v="Supplies"/>
    <s v="Premier Automatic Letter Opener"/>
    <x v="3013"/>
    <n v="2"/>
    <n v="0"/>
    <x v="3362"/>
    <x v="0"/>
  </r>
  <r>
    <n v="3846"/>
    <s v="CA-2016-101931"/>
    <x v="919"/>
    <d v="2016-10-31T00:00:00"/>
    <s v="First Class"/>
    <x v="477"/>
    <x v="477"/>
    <x v="1"/>
    <s v="United States"/>
    <s v="Los Angeles"/>
    <x v="1"/>
    <n v="90049"/>
    <x v="1"/>
    <s v="FUR-BO-10001337"/>
    <x v="0"/>
    <s v="Bookcases"/>
    <s v="O'Sullivan Living Dimensions 2-Shelf Bookcases"/>
    <x v="3014"/>
    <n v="6"/>
    <n v="0.15"/>
    <x v="3363"/>
    <x v="0"/>
  </r>
  <r>
    <n v="3847"/>
    <s v="CA-2016-101931"/>
    <x v="919"/>
    <d v="2016-10-31T00:00:00"/>
    <s v="First Class"/>
    <x v="477"/>
    <x v="477"/>
    <x v="1"/>
    <s v="United States"/>
    <s v="Los Angeles"/>
    <x v="1"/>
    <n v="90049"/>
    <x v="1"/>
    <s v="OFF-ST-10003442"/>
    <x v="1"/>
    <s v="Storage"/>
    <s v="Eldon Portable Mobile Manager"/>
    <x v="1605"/>
    <n v="5"/>
    <n v="0"/>
    <x v="1700"/>
    <x v="0"/>
  </r>
  <r>
    <n v="3848"/>
    <s v="CA-2019-129000"/>
    <x v="920"/>
    <d v="2019-11-27T00:00:00"/>
    <s v="Second Class"/>
    <x v="449"/>
    <x v="449"/>
    <x v="2"/>
    <s v="United States"/>
    <s v="Canton"/>
    <x v="12"/>
    <n v="48187"/>
    <x v="2"/>
    <s v="OFF-ST-10001097"/>
    <x v="1"/>
    <s v="Storage"/>
    <s v="Office Impressions Heavy Duty Welded Shelving &amp; Multimedia Storage Drawers"/>
    <x v="881"/>
    <n v="3"/>
    <n v="0"/>
    <x v="232"/>
    <x v="0"/>
  </r>
  <r>
    <n v="3849"/>
    <s v="CA-2019-161053"/>
    <x v="585"/>
    <d v="2019-09-23T00:00:00"/>
    <s v="First Class"/>
    <x v="32"/>
    <x v="32"/>
    <x v="0"/>
    <s v="United States"/>
    <s v="Fayetteville"/>
    <x v="36"/>
    <n v="72701"/>
    <x v="0"/>
    <s v="OFF-BI-10004318"/>
    <x v="1"/>
    <s v="Binders"/>
    <s v="Ibico EB-19 Dual Function Manual Binding System"/>
    <x v="3015"/>
    <n v="4"/>
    <n v="0"/>
    <x v="3364"/>
    <x v="0"/>
  </r>
  <r>
    <n v="3850"/>
    <s v="CA-2019-161053"/>
    <x v="585"/>
    <d v="2019-09-23T00:00:00"/>
    <s v="First Class"/>
    <x v="32"/>
    <x v="32"/>
    <x v="0"/>
    <s v="United States"/>
    <s v="Fayetteville"/>
    <x v="36"/>
    <n v="72701"/>
    <x v="0"/>
    <s v="TEC-AC-10004633"/>
    <x v="2"/>
    <s v="Accessories"/>
    <s v="Verbatim 25 GB 6x Blu-ray Single Layer Recordable Disc, 3/Pack"/>
    <x v="2765"/>
    <n v="5"/>
    <n v="0"/>
    <x v="3068"/>
    <x v="0"/>
  </r>
  <r>
    <n v="3851"/>
    <s v="CA-2017-142377"/>
    <x v="784"/>
    <d v="2017-12-09T00:00:00"/>
    <s v="Standard Class"/>
    <x v="99"/>
    <x v="99"/>
    <x v="1"/>
    <s v="United States"/>
    <s v="Springfield"/>
    <x v="25"/>
    <n v="65807"/>
    <x v="2"/>
    <s v="OFF-PA-10001970"/>
    <x v="1"/>
    <s v="Paper"/>
    <s v="Xerox 1881"/>
    <x v="3016"/>
    <n v="7"/>
    <n v="0"/>
    <x v="3365"/>
    <x v="0"/>
  </r>
  <r>
    <n v="3852"/>
    <s v="CA-2017-127593"/>
    <x v="481"/>
    <d v="2017-09-21T00:00:00"/>
    <s v="Same Day"/>
    <x v="723"/>
    <x v="723"/>
    <x v="2"/>
    <s v="United States"/>
    <s v="Quincy"/>
    <x v="31"/>
    <n v="2169"/>
    <x v="3"/>
    <s v="FUR-FU-10004006"/>
    <x v="0"/>
    <s v="Furnishings"/>
    <s v="Deflect-o DuraMat Lighweight, Studded, Beveled Mat for Low Pile Carpeting"/>
    <x v="3017"/>
    <n v="2"/>
    <n v="0"/>
    <x v="3366"/>
    <x v="0"/>
  </r>
  <r>
    <n v="3853"/>
    <s v="CA-2019-130526"/>
    <x v="200"/>
    <d v="2019-11-29T00:00:00"/>
    <s v="First Class"/>
    <x v="150"/>
    <x v="150"/>
    <x v="0"/>
    <s v="United States"/>
    <s v="Rockford"/>
    <x v="10"/>
    <n v="61107"/>
    <x v="2"/>
    <s v="OFF-BI-10001524"/>
    <x v="1"/>
    <s v="Binders"/>
    <s v="GBC Premium Transparent Covers with Diagonal Lined Pattern"/>
    <x v="3018"/>
    <n v="8"/>
    <n v="0.8"/>
    <x v="3367"/>
    <x v="0"/>
  </r>
  <r>
    <n v="3854"/>
    <s v="US-2019-131849"/>
    <x v="921"/>
    <d v="2019-06-10T00:00:00"/>
    <s v="Standard Class"/>
    <x v="689"/>
    <x v="689"/>
    <x v="2"/>
    <s v="United States"/>
    <s v="San Francisco"/>
    <x v="1"/>
    <n v="94122"/>
    <x v="1"/>
    <s v="FUR-FU-10004164"/>
    <x v="0"/>
    <s v="Furnishings"/>
    <s v="Eldon 300 Class Desk Accessories, Black"/>
    <x v="1931"/>
    <n v="1"/>
    <n v="0"/>
    <x v="3368"/>
    <x v="0"/>
  </r>
  <r>
    <n v="3855"/>
    <s v="US-2019-131849"/>
    <x v="921"/>
    <d v="2019-06-10T00:00:00"/>
    <s v="Standard Class"/>
    <x v="689"/>
    <x v="689"/>
    <x v="2"/>
    <s v="United States"/>
    <s v="San Francisco"/>
    <x v="1"/>
    <n v="94122"/>
    <x v="1"/>
    <s v="OFF-ST-10002957"/>
    <x v="1"/>
    <s v="Storage"/>
    <s v="Sterilite Show Offs Storage Containers"/>
    <x v="1603"/>
    <n v="5"/>
    <n v="0"/>
    <x v="232"/>
    <x v="0"/>
  </r>
  <r>
    <n v="3856"/>
    <s v="US-2019-105389"/>
    <x v="436"/>
    <d v="2019-10-28T00:00:00"/>
    <s v="Second Class"/>
    <x v="661"/>
    <x v="661"/>
    <x v="0"/>
    <s v="United States"/>
    <s v="San Antonio"/>
    <x v="5"/>
    <n v="78207"/>
    <x v="2"/>
    <s v="OFF-BI-10004364"/>
    <x v="1"/>
    <s v="Binders"/>
    <s v="Storex Dura Pro Binders"/>
    <x v="3019"/>
    <n v="3"/>
    <n v="0.8"/>
    <x v="3369"/>
    <x v="0"/>
  </r>
  <r>
    <n v="3857"/>
    <s v="US-2019-105389"/>
    <x v="436"/>
    <d v="2019-10-28T00:00:00"/>
    <s v="Second Class"/>
    <x v="661"/>
    <x v="661"/>
    <x v="0"/>
    <s v="United States"/>
    <s v="San Antonio"/>
    <x v="5"/>
    <n v="78207"/>
    <x v="2"/>
    <s v="TEC-PH-10002824"/>
    <x v="2"/>
    <s v="Phones"/>
    <s v="Jabra SPEAK 410 Multidevice Speakerphone"/>
    <x v="2991"/>
    <n v="5"/>
    <n v="0.2"/>
    <x v="3337"/>
    <x v="0"/>
  </r>
  <r>
    <n v="3858"/>
    <s v="US-2019-105389"/>
    <x v="436"/>
    <d v="2019-10-28T00:00:00"/>
    <s v="Second Class"/>
    <x v="661"/>
    <x v="661"/>
    <x v="0"/>
    <s v="United States"/>
    <s v="San Antonio"/>
    <x v="5"/>
    <n v="78207"/>
    <x v="2"/>
    <s v="OFF-AR-10000634"/>
    <x v="1"/>
    <s v="Art"/>
    <s v="Newell 320"/>
    <x v="1518"/>
    <n v="3"/>
    <n v="0.2"/>
    <x v="3370"/>
    <x v="0"/>
  </r>
  <r>
    <n v="3859"/>
    <s v="CA-2016-140816"/>
    <x v="414"/>
    <d v="2016-12-20T00:00:00"/>
    <s v="Same Day"/>
    <x v="646"/>
    <x v="646"/>
    <x v="0"/>
    <s v="United States"/>
    <s v="Thornton"/>
    <x v="22"/>
    <n v="80229"/>
    <x v="1"/>
    <s v="TEC-AC-10001539"/>
    <x v="2"/>
    <s v="Accessories"/>
    <s v="Logitech G430 Surround Sound Gaming Headset with Dolby 7.1 Technology"/>
    <x v="3020"/>
    <n v="7"/>
    <n v="0.2"/>
    <x v="3371"/>
    <x v="1"/>
  </r>
  <r>
    <n v="3860"/>
    <s v="CA-2019-154039"/>
    <x v="922"/>
    <d v="2019-02-22T00:00:00"/>
    <s v="Standard Class"/>
    <x v="451"/>
    <x v="451"/>
    <x v="2"/>
    <s v="United States"/>
    <s v="Chicago"/>
    <x v="10"/>
    <n v="60653"/>
    <x v="2"/>
    <s v="FUR-TA-10001932"/>
    <x v="0"/>
    <s v="Tables"/>
    <s v="Chromcraft 48&quot; x 96&quot; Racetrack Double Pedestal Table"/>
    <x v="3021"/>
    <n v="3"/>
    <n v="0.5"/>
    <x v="3372"/>
    <x v="0"/>
  </r>
  <r>
    <n v="3861"/>
    <s v="CA-2019-154039"/>
    <x v="922"/>
    <d v="2019-02-22T00:00:00"/>
    <s v="Standard Class"/>
    <x v="451"/>
    <x v="451"/>
    <x v="2"/>
    <s v="United States"/>
    <s v="Chicago"/>
    <x v="10"/>
    <n v="60653"/>
    <x v="2"/>
    <s v="TEC-PH-10002789"/>
    <x v="2"/>
    <s v="Phones"/>
    <s v="LG Exalt"/>
    <x v="1889"/>
    <n v="1"/>
    <n v="0.2"/>
    <x v="3373"/>
    <x v="0"/>
  </r>
  <r>
    <n v="3862"/>
    <s v="CA-2016-135755"/>
    <x v="523"/>
    <d v="2016-05-10T00:00:00"/>
    <s v="Standard Class"/>
    <x v="720"/>
    <x v="720"/>
    <x v="0"/>
    <s v="United States"/>
    <s v="Yonkers"/>
    <x v="15"/>
    <n v="10701"/>
    <x v="3"/>
    <s v="OFF-BI-10004828"/>
    <x v="1"/>
    <s v="Binders"/>
    <s v="GBC Poly Designer Binding Covers"/>
    <x v="3022"/>
    <n v="3"/>
    <n v="0.2"/>
    <x v="3374"/>
    <x v="0"/>
  </r>
  <r>
    <n v="3863"/>
    <s v="CA-2016-135755"/>
    <x v="523"/>
    <d v="2016-05-10T00:00:00"/>
    <s v="Standard Class"/>
    <x v="720"/>
    <x v="720"/>
    <x v="0"/>
    <s v="United States"/>
    <s v="Yonkers"/>
    <x v="15"/>
    <n v="10701"/>
    <x v="3"/>
    <s v="OFF-BI-10003981"/>
    <x v="1"/>
    <s v="Binders"/>
    <s v="Avery Durable Plastic 1&quot; Binders"/>
    <x v="3023"/>
    <n v="3"/>
    <n v="0.2"/>
    <x v="3375"/>
    <x v="0"/>
  </r>
  <r>
    <n v="3864"/>
    <s v="CA-2019-123246"/>
    <x v="161"/>
    <d v="2019-10-19T00:00:00"/>
    <s v="Second Class"/>
    <x v="195"/>
    <x v="195"/>
    <x v="0"/>
    <s v="United States"/>
    <s v="San Diego"/>
    <x v="1"/>
    <n v="92037"/>
    <x v="1"/>
    <s v="OFF-AR-10001770"/>
    <x v="1"/>
    <s v="Art"/>
    <s v="Economy #2 Pencils"/>
    <x v="3024"/>
    <n v="4"/>
    <n v="0"/>
    <x v="3376"/>
    <x v="0"/>
  </r>
  <r>
    <n v="3865"/>
    <s v="CA-2017-157133"/>
    <x v="109"/>
    <d v="2017-12-03T00:00:00"/>
    <s v="Standard Class"/>
    <x v="62"/>
    <x v="62"/>
    <x v="0"/>
    <s v="United States"/>
    <s v="Champaign"/>
    <x v="10"/>
    <n v="61821"/>
    <x v="2"/>
    <s v="FUR-FU-10004904"/>
    <x v="0"/>
    <s v="Furnishings"/>
    <s v="Eldon &quot;L&quot; Workstation Diamond Chairmat"/>
    <x v="3025"/>
    <n v="5"/>
    <n v="0.6"/>
    <x v="3377"/>
    <x v="0"/>
  </r>
  <r>
    <n v="3866"/>
    <s v="CA-2016-124709"/>
    <x v="923"/>
    <d v="2016-07-29T00:00:00"/>
    <s v="Second Class"/>
    <x v="543"/>
    <x v="543"/>
    <x v="0"/>
    <s v="United States"/>
    <s v="San Francisco"/>
    <x v="1"/>
    <n v="94122"/>
    <x v="1"/>
    <s v="TEC-AC-10002842"/>
    <x v="2"/>
    <s v="Accessories"/>
    <s v="WD My Passport Ultra 2TB Portable External Hard Drive"/>
    <x v="1685"/>
    <n v="2"/>
    <n v="0"/>
    <x v="1785"/>
    <x v="0"/>
  </r>
  <r>
    <n v="3867"/>
    <s v="CA-2019-146360"/>
    <x v="756"/>
    <d v="2019-04-25T00:00:00"/>
    <s v="Second Class"/>
    <x v="253"/>
    <x v="253"/>
    <x v="0"/>
    <s v="United States"/>
    <s v="Lawrence"/>
    <x v="14"/>
    <n v="46226"/>
    <x v="2"/>
    <s v="TEC-AC-10003590"/>
    <x v="2"/>
    <s v="Accessories"/>
    <s v="TRENDnet 56K USB 2.0 Phone, Internet and Fax Modem"/>
    <x v="3026"/>
    <n v="6"/>
    <n v="0"/>
    <x v="3378"/>
    <x v="0"/>
  </r>
  <r>
    <n v="3868"/>
    <s v="CA-2017-132486"/>
    <x v="924"/>
    <d v="2017-10-27T00:00:00"/>
    <s v="Second Class"/>
    <x v="282"/>
    <x v="282"/>
    <x v="0"/>
    <s v="United States"/>
    <s v="San Diego"/>
    <x v="1"/>
    <n v="92105"/>
    <x v="1"/>
    <s v="TEC-AC-10000710"/>
    <x v="2"/>
    <s v="Accessories"/>
    <s v="Maxell DVD-RAM Discs"/>
    <x v="3027"/>
    <n v="9"/>
    <n v="0"/>
    <x v="3379"/>
    <x v="0"/>
  </r>
  <r>
    <n v="3869"/>
    <s v="CA-2017-132486"/>
    <x v="924"/>
    <d v="2017-10-27T00:00:00"/>
    <s v="Second Class"/>
    <x v="282"/>
    <x v="282"/>
    <x v="0"/>
    <s v="United States"/>
    <s v="San Diego"/>
    <x v="1"/>
    <n v="92105"/>
    <x v="1"/>
    <s v="FUR-CH-10004495"/>
    <x v="0"/>
    <s v="Chairs"/>
    <s v="Global Leather and Oak Executive Chair, Black"/>
    <x v="3028"/>
    <n v="1"/>
    <n v="0.2"/>
    <x v="3380"/>
    <x v="0"/>
  </r>
  <r>
    <n v="3870"/>
    <s v="CA-2017-132486"/>
    <x v="924"/>
    <d v="2017-10-27T00:00:00"/>
    <s v="Second Class"/>
    <x v="282"/>
    <x v="282"/>
    <x v="0"/>
    <s v="United States"/>
    <s v="San Diego"/>
    <x v="1"/>
    <n v="92105"/>
    <x v="1"/>
    <s v="FUR-CH-10004540"/>
    <x v="0"/>
    <s v="Chairs"/>
    <s v="Global Chrome Stack Chair"/>
    <x v="3029"/>
    <n v="7"/>
    <n v="0.2"/>
    <x v="3381"/>
    <x v="0"/>
  </r>
  <r>
    <n v="3871"/>
    <s v="CA-2017-132486"/>
    <x v="924"/>
    <d v="2017-10-27T00:00:00"/>
    <s v="Second Class"/>
    <x v="282"/>
    <x v="282"/>
    <x v="0"/>
    <s v="United States"/>
    <s v="San Diego"/>
    <x v="1"/>
    <n v="92105"/>
    <x v="1"/>
    <s v="OFF-PA-10004971"/>
    <x v="1"/>
    <s v="Paper"/>
    <s v="Xerox 196"/>
    <x v="1057"/>
    <n v="2"/>
    <n v="0"/>
    <x v="1302"/>
    <x v="0"/>
  </r>
  <r>
    <n v="3872"/>
    <s v="CA-2017-132486"/>
    <x v="924"/>
    <d v="2017-10-27T00:00:00"/>
    <s v="Second Class"/>
    <x v="282"/>
    <x v="282"/>
    <x v="0"/>
    <s v="United States"/>
    <s v="San Diego"/>
    <x v="1"/>
    <n v="92105"/>
    <x v="1"/>
    <s v="OFF-EN-10002600"/>
    <x v="1"/>
    <s v="Envelopes"/>
    <s v="Redi-Strip #10 Envelopes, 4 1/8 x 9 1/2"/>
    <x v="3030"/>
    <n v="4"/>
    <n v="0"/>
    <x v="3382"/>
    <x v="0"/>
  </r>
  <r>
    <n v="3873"/>
    <s v="CA-2017-132486"/>
    <x v="924"/>
    <d v="2017-10-27T00:00:00"/>
    <s v="Second Class"/>
    <x v="282"/>
    <x v="282"/>
    <x v="0"/>
    <s v="United States"/>
    <s v="San Diego"/>
    <x v="1"/>
    <n v="92105"/>
    <x v="1"/>
    <s v="FUR-CH-10001854"/>
    <x v="0"/>
    <s v="Chairs"/>
    <s v="Office Star - Professional Matrix Back Chair with 2-to-1 Synchro Tilt and Mesh Fabric Seat"/>
    <x v="3031"/>
    <n v="3"/>
    <n v="0.2"/>
    <x v="3383"/>
    <x v="0"/>
  </r>
  <r>
    <n v="3874"/>
    <s v="CA-2018-136231"/>
    <x v="64"/>
    <d v="2018-09-07T00:00:00"/>
    <s v="Second Class"/>
    <x v="661"/>
    <x v="661"/>
    <x v="0"/>
    <s v="United States"/>
    <s v="Johnson City"/>
    <x v="18"/>
    <n v="37604"/>
    <x v="0"/>
    <s v="OFF-EN-10001099"/>
    <x v="1"/>
    <s v="Envelopes"/>
    <s v="Staple envelope"/>
    <x v="3032"/>
    <n v="3"/>
    <n v="0.2"/>
    <x v="3384"/>
    <x v="0"/>
  </r>
  <r>
    <n v="3875"/>
    <s v="CA-2018-136231"/>
    <x v="64"/>
    <d v="2018-09-07T00:00:00"/>
    <s v="Second Class"/>
    <x v="661"/>
    <x v="661"/>
    <x v="0"/>
    <s v="United States"/>
    <s v="Johnson City"/>
    <x v="18"/>
    <n v="37604"/>
    <x v="0"/>
    <s v="OFF-BI-10001597"/>
    <x v="1"/>
    <s v="Binders"/>
    <s v="Wilson Jones Ledger-Size, Piano-Hinge Binder, 2&quot;, Blue"/>
    <x v="3033"/>
    <n v="7"/>
    <n v="0.7"/>
    <x v="3385"/>
    <x v="0"/>
  </r>
  <r>
    <n v="3876"/>
    <s v="CA-2018-136231"/>
    <x v="64"/>
    <d v="2018-09-07T00:00:00"/>
    <s v="Second Class"/>
    <x v="661"/>
    <x v="661"/>
    <x v="0"/>
    <s v="United States"/>
    <s v="Johnson City"/>
    <x v="18"/>
    <n v="37604"/>
    <x v="0"/>
    <s v="TEC-PH-10002660"/>
    <x v="2"/>
    <s v="Phones"/>
    <s v="Nortel Networks T7316 E Nt8 B27"/>
    <x v="3034"/>
    <n v="2"/>
    <n v="0.2"/>
    <x v="3386"/>
    <x v="0"/>
  </r>
  <r>
    <n v="3877"/>
    <s v="CA-2018-136231"/>
    <x v="64"/>
    <d v="2018-09-07T00:00:00"/>
    <s v="Second Class"/>
    <x v="661"/>
    <x v="661"/>
    <x v="0"/>
    <s v="United States"/>
    <s v="Johnson City"/>
    <x v="18"/>
    <n v="37604"/>
    <x v="0"/>
    <s v="OFF-PA-10000327"/>
    <x v="1"/>
    <s v="Paper"/>
    <s v="Xerox 1971"/>
    <x v="1518"/>
    <n v="3"/>
    <n v="0.2"/>
    <x v="1603"/>
    <x v="0"/>
  </r>
  <r>
    <n v="3878"/>
    <s v="CA-2018-140641"/>
    <x v="99"/>
    <d v="2018-11-02T00:00:00"/>
    <s v="Standard Class"/>
    <x v="212"/>
    <x v="212"/>
    <x v="0"/>
    <s v="United States"/>
    <s v="Tampa"/>
    <x v="2"/>
    <n v="33614"/>
    <x v="0"/>
    <s v="OFF-BI-10001191"/>
    <x v="1"/>
    <s v="Binders"/>
    <s v="Canvas Sectional Post Binders"/>
    <x v="3035"/>
    <n v="5"/>
    <n v="0.7"/>
    <x v="3387"/>
    <x v="0"/>
  </r>
  <r>
    <n v="3879"/>
    <s v="CA-2016-151001"/>
    <x v="267"/>
    <d v="2016-04-07T00:00:00"/>
    <s v="First Class"/>
    <x v="189"/>
    <x v="189"/>
    <x v="1"/>
    <s v="United States"/>
    <s v="Decatur"/>
    <x v="10"/>
    <n v="62521"/>
    <x v="2"/>
    <s v="OFF-ST-10003455"/>
    <x v="1"/>
    <s v="Storage"/>
    <s v="Tenex File Box, Personal Filing Tote with Lid, Black"/>
    <x v="1612"/>
    <n v="4"/>
    <n v="0.2"/>
    <x v="185"/>
    <x v="0"/>
  </r>
  <r>
    <n v="3880"/>
    <s v="CA-2016-151001"/>
    <x v="267"/>
    <d v="2016-04-07T00:00:00"/>
    <s v="First Class"/>
    <x v="189"/>
    <x v="189"/>
    <x v="1"/>
    <s v="United States"/>
    <s v="Decatur"/>
    <x v="10"/>
    <n v="62521"/>
    <x v="2"/>
    <s v="OFF-ST-10001031"/>
    <x v="1"/>
    <s v="Storage"/>
    <s v="Adjustable Personal File Tote"/>
    <x v="3036"/>
    <n v="4"/>
    <n v="0.2"/>
    <x v="3388"/>
    <x v="0"/>
  </r>
  <r>
    <n v="3881"/>
    <s v="CA-2017-129896"/>
    <x v="925"/>
    <d v="2017-06-20T00:00:00"/>
    <s v="Standard Class"/>
    <x v="724"/>
    <x v="724"/>
    <x v="0"/>
    <s v="United States"/>
    <s v="Gilbert"/>
    <x v="16"/>
    <n v="85234"/>
    <x v="1"/>
    <s v="OFF-PA-10002245"/>
    <x v="1"/>
    <s v="Paper"/>
    <s v="Xerox 1895"/>
    <x v="383"/>
    <n v="2"/>
    <n v="0.2"/>
    <x v="3389"/>
    <x v="0"/>
  </r>
  <r>
    <n v="3882"/>
    <s v="CA-2017-129896"/>
    <x v="925"/>
    <d v="2017-06-20T00:00:00"/>
    <s v="Standard Class"/>
    <x v="724"/>
    <x v="724"/>
    <x v="0"/>
    <s v="United States"/>
    <s v="Gilbert"/>
    <x v="16"/>
    <n v="85234"/>
    <x v="1"/>
    <s v="OFF-ST-10004804"/>
    <x v="1"/>
    <s v="Storage"/>
    <s v="Belkin 19&quot; Vented Equipment Shelf, Black"/>
    <x v="250"/>
    <n v="2"/>
    <n v="0.2"/>
    <x v="252"/>
    <x v="0"/>
  </r>
  <r>
    <n v="3883"/>
    <s v="CA-2017-129896"/>
    <x v="925"/>
    <d v="2017-06-20T00:00:00"/>
    <s v="Standard Class"/>
    <x v="724"/>
    <x v="724"/>
    <x v="0"/>
    <s v="United States"/>
    <s v="Gilbert"/>
    <x v="16"/>
    <n v="85234"/>
    <x v="1"/>
    <s v="FUR-FU-10004904"/>
    <x v="0"/>
    <s v="Furnishings"/>
    <s v="Eldon &quot;L&quot; Workstation Diamond Chairmat"/>
    <x v="3037"/>
    <n v="6"/>
    <n v="0.2"/>
    <x v="3390"/>
    <x v="0"/>
  </r>
  <r>
    <n v="3884"/>
    <s v="CA-2017-129896"/>
    <x v="925"/>
    <d v="2017-06-20T00:00:00"/>
    <s v="Standard Class"/>
    <x v="724"/>
    <x v="724"/>
    <x v="0"/>
    <s v="United States"/>
    <s v="Gilbert"/>
    <x v="16"/>
    <n v="85234"/>
    <x v="1"/>
    <s v="FUR-FU-10002396"/>
    <x v="0"/>
    <s v="Furnishings"/>
    <s v="DAX Copper Panel Document Frame, 5 x 7 Size"/>
    <x v="3038"/>
    <n v="4"/>
    <n v="0.2"/>
    <x v="3391"/>
    <x v="0"/>
  </r>
  <r>
    <n v="3885"/>
    <s v="CA-2016-152849"/>
    <x v="260"/>
    <d v="2016-07-12T00:00:00"/>
    <s v="Standard Class"/>
    <x v="694"/>
    <x v="694"/>
    <x v="1"/>
    <s v="United States"/>
    <s v="Knoxville"/>
    <x v="18"/>
    <n v="37918"/>
    <x v="0"/>
    <s v="OFF-AR-10002833"/>
    <x v="1"/>
    <s v="Art"/>
    <s v="Newell 322"/>
    <x v="972"/>
    <n v="3"/>
    <n v="0.2"/>
    <x v="1594"/>
    <x v="0"/>
  </r>
  <r>
    <n v="3886"/>
    <s v="US-2019-127341"/>
    <x v="926"/>
    <d v="2019-02-02T00:00:00"/>
    <s v="Standard Class"/>
    <x v="242"/>
    <x v="242"/>
    <x v="0"/>
    <s v="United States"/>
    <s v="Chicago"/>
    <x v="10"/>
    <n v="60653"/>
    <x v="2"/>
    <s v="OFF-BI-10001072"/>
    <x v="1"/>
    <s v="Binders"/>
    <s v="GBC Clear Cover, 8-1/2 x 11, unpunched, 25 covers per pack"/>
    <x v="3039"/>
    <n v="4"/>
    <n v="0.8"/>
    <x v="3392"/>
    <x v="0"/>
  </r>
  <r>
    <n v="3887"/>
    <s v="CA-2018-167759"/>
    <x v="840"/>
    <d v="2018-03-08T00:00:00"/>
    <s v="Second Class"/>
    <x v="113"/>
    <x v="113"/>
    <x v="0"/>
    <s v="United States"/>
    <s v="Bloomington"/>
    <x v="14"/>
    <n v="47401"/>
    <x v="2"/>
    <s v="TEC-PH-10003171"/>
    <x v="2"/>
    <s v="Phones"/>
    <s v="Plantronics Encore H101 Dual Earpieces Headset"/>
    <x v="3040"/>
    <n v="3"/>
    <n v="0"/>
    <x v="3393"/>
    <x v="1"/>
  </r>
  <r>
    <n v="3888"/>
    <s v="CA-2016-100895"/>
    <x v="270"/>
    <d v="2016-06-06T00:00:00"/>
    <s v="Standard Class"/>
    <x v="647"/>
    <x v="647"/>
    <x v="0"/>
    <s v="United States"/>
    <s v="Roswell"/>
    <x v="32"/>
    <n v="30076"/>
    <x v="0"/>
    <s v="OFF-AR-10004511"/>
    <x v="1"/>
    <s v="Art"/>
    <s v="Sanford Colorific Scented Colored Pencils, 12/Pack"/>
    <x v="18"/>
    <n v="2"/>
    <n v="0"/>
    <x v="3394"/>
    <x v="0"/>
  </r>
  <r>
    <n v="3889"/>
    <s v="CA-2016-100895"/>
    <x v="270"/>
    <d v="2016-06-06T00:00:00"/>
    <s v="Standard Class"/>
    <x v="647"/>
    <x v="647"/>
    <x v="0"/>
    <s v="United States"/>
    <s v="Roswell"/>
    <x v="32"/>
    <n v="30076"/>
    <x v="0"/>
    <s v="TEC-PH-10001425"/>
    <x v="2"/>
    <s v="Phones"/>
    <s v="Mophie Juice Pack Helium for iPhone"/>
    <x v="764"/>
    <n v="3"/>
    <n v="0"/>
    <x v="3395"/>
    <x v="0"/>
  </r>
  <r>
    <n v="3890"/>
    <s v="CA-2016-100895"/>
    <x v="270"/>
    <d v="2016-06-06T00:00:00"/>
    <s v="Standard Class"/>
    <x v="647"/>
    <x v="647"/>
    <x v="0"/>
    <s v="United States"/>
    <s v="Roswell"/>
    <x v="32"/>
    <n v="30076"/>
    <x v="0"/>
    <s v="OFF-ST-10001490"/>
    <x v="1"/>
    <s v="Storage"/>
    <s v="Hot File 7-Pocket, Floor Stand"/>
    <x v="3041"/>
    <n v="2"/>
    <n v="0"/>
    <x v="3396"/>
    <x v="0"/>
  </r>
  <r>
    <n v="3891"/>
    <s v="US-2018-163881"/>
    <x v="390"/>
    <d v="2018-11-30T00:00:00"/>
    <s v="Standard Class"/>
    <x v="133"/>
    <x v="133"/>
    <x v="1"/>
    <s v="United States"/>
    <s v="Los Angeles"/>
    <x v="1"/>
    <n v="90036"/>
    <x v="1"/>
    <s v="TEC-AC-10003033"/>
    <x v="2"/>
    <s v="Accessories"/>
    <s v="Plantronics CS510 - Over-the-Head monaural Wireless Headset System"/>
    <x v="3042"/>
    <n v="2"/>
    <n v="0"/>
    <x v="3397"/>
    <x v="0"/>
  </r>
  <r>
    <n v="3892"/>
    <s v="US-2018-163881"/>
    <x v="390"/>
    <d v="2018-11-30T00:00:00"/>
    <s v="Standard Class"/>
    <x v="133"/>
    <x v="133"/>
    <x v="1"/>
    <s v="United States"/>
    <s v="Los Angeles"/>
    <x v="1"/>
    <n v="90036"/>
    <x v="1"/>
    <s v="FUR-CH-10001394"/>
    <x v="0"/>
    <s v="Chairs"/>
    <s v="Global Leather Executive Chair"/>
    <x v="3043"/>
    <n v="6"/>
    <n v="0.2"/>
    <x v="3398"/>
    <x v="0"/>
  </r>
  <r>
    <n v="3893"/>
    <s v="US-2018-163881"/>
    <x v="390"/>
    <d v="2018-11-30T00:00:00"/>
    <s v="Standard Class"/>
    <x v="133"/>
    <x v="133"/>
    <x v="1"/>
    <s v="United States"/>
    <s v="Los Angeles"/>
    <x v="1"/>
    <n v="90036"/>
    <x v="1"/>
    <s v="TEC-AC-10000420"/>
    <x v="2"/>
    <s v="Accessories"/>
    <s v="Logitech G500s Laser Gaming Mouse with Adjustable Weight Tuning"/>
    <x v="3044"/>
    <n v="8"/>
    <n v="0"/>
    <x v="3399"/>
    <x v="0"/>
  </r>
  <r>
    <n v="3894"/>
    <s v="US-2018-144547"/>
    <x v="338"/>
    <d v="2018-11-14T00:00:00"/>
    <s v="Standard Class"/>
    <x v="474"/>
    <x v="474"/>
    <x v="0"/>
    <s v="United States"/>
    <s v="Houston"/>
    <x v="5"/>
    <n v="77036"/>
    <x v="2"/>
    <s v="TEC-AC-10004901"/>
    <x v="2"/>
    <s v="Accessories"/>
    <s v="Kensington SlimBlade Notebook Wireless Mouse with Nano Receiver"/>
    <x v="1790"/>
    <n v="7"/>
    <n v="0.2"/>
    <x v="3400"/>
    <x v="0"/>
  </r>
  <r>
    <n v="3895"/>
    <s v="US-2016-112200"/>
    <x v="754"/>
    <d v="2016-11-28T00:00:00"/>
    <s v="Standard Class"/>
    <x v="679"/>
    <x v="679"/>
    <x v="2"/>
    <s v="United States"/>
    <s v="Bolingbrook"/>
    <x v="10"/>
    <n v="60440"/>
    <x v="2"/>
    <s v="OFF-BI-10002571"/>
    <x v="1"/>
    <s v="Binders"/>
    <s v="Avery Framed View Binder, EZD Ring (Locking), Navy, 1 1/2&quot;"/>
    <x v="3045"/>
    <n v="5"/>
    <n v="0.8"/>
    <x v="3401"/>
    <x v="0"/>
  </r>
  <r>
    <n v="3896"/>
    <s v="CA-2019-110212"/>
    <x v="927"/>
    <d v="2019-05-05T00:00:00"/>
    <s v="Standard Class"/>
    <x v="319"/>
    <x v="319"/>
    <x v="2"/>
    <s v="United States"/>
    <s v="Texarkana"/>
    <x v="36"/>
    <n v="71854"/>
    <x v="0"/>
    <s v="TEC-AC-10002331"/>
    <x v="2"/>
    <s v="Accessories"/>
    <s v="Maxell 74 Minute CDR, 10/Pack"/>
    <x v="3046"/>
    <n v="5"/>
    <n v="0"/>
    <x v="3402"/>
    <x v="0"/>
  </r>
  <r>
    <n v="3897"/>
    <s v="CA-2019-134285"/>
    <x v="226"/>
    <d v="2019-12-12T00:00:00"/>
    <s v="Standard Class"/>
    <x v="103"/>
    <x v="103"/>
    <x v="1"/>
    <s v="United States"/>
    <s v="San Antonio"/>
    <x v="5"/>
    <n v="78207"/>
    <x v="2"/>
    <s v="OFF-FA-10000611"/>
    <x v="1"/>
    <s v="Fasteners"/>
    <s v="Binder Clips by OIC"/>
    <x v="3047"/>
    <n v="3"/>
    <n v="0.2"/>
    <x v="3403"/>
    <x v="0"/>
  </r>
  <r>
    <n v="3898"/>
    <s v="CA-2019-134285"/>
    <x v="226"/>
    <d v="2019-12-12T00:00:00"/>
    <s v="Standard Class"/>
    <x v="103"/>
    <x v="103"/>
    <x v="1"/>
    <s v="United States"/>
    <s v="San Antonio"/>
    <x v="5"/>
    <n v="78207"/>
    <x v="2"/>
    <s v="OFF-PA-10000304"/>
    <x v="1"/>
    <s v="Paper"/>
    <s v="Xerox 1995"/>
    <x v="12"/>
    <n v="3"/>
    <n v="0.2"/>
    <x v="12"/>
    <x v="0"/>
  </r>
  <r>
    <n v="3899"/>
    <s v="CA-2019-102267"/>
    <x v="329"/>
    <d v="2019-12-04T00:00:00"/>
    <s v="Standard Class"/>
    <x v="561"/>
    <x v="561"/>
    <x v="0"/>
    <s v="United States"/>
    <s v="Edinburg"/>
    <x v="5"/>
    <n v="78539"/>
    <x v="2"/>
    <s v="OFF-FA-10000611"/>
    <x v="1"/>
    <s v="Fasteners"/>
    <s v="Binder Clips by OIC"/>
    <x v="3005"/>
    <n v="2"/>
    <n v="0.2"/>
    <x v="3354"/>
    <x v="0"/>
  </r>
  <r>
    <n v="3900"/>
    <s v="CA-2019-157980"/>
    <x v="226"/>
    <d v="2019-12-09T00:00:00"/>
    <s v="First Class"/>
    <x v="129"/>
    <x v="129"/>
    <x v="0"/>
    <s v="United States"/>
    <s v="Toledo"/>
    <x v="24"/>
    <n v="43615"/>
    <x v="3"/>
    <s v="TEC-AC-10002567"/>
    <x v="2"/>
    <s v="Accessories"/>
    <s v="Logitech G602 Wireless Gaming Mouse"/>
    <x v="2506"/>
    <n v="2"/>
    <n v="0.2"/>
    <x v="3404"/>
    <x v="0"/>
  </r>
  <r>
    <n v="3901"/>
    <s v="CA-2017-121097"/>
    <x v="928"/>
    <d v="2017-01-08T00:00:00"/>
    <s v="Standard Class"/>
    <x v="245"/>
    <x v="245"/>
    <x v="1"/>
    <s v="United States"/>
    <s v="Baytown"/>
    <x v="5"/>
    <n v="77520"/>
    <x v="2"/>
    <s v="OFF-PA-10001937"/>
    <x v="1"/>
    <s v="Paper"/>
    <s v="Xerox 21"/>
    <x v="563"/>
    <n v="2"/>
    <n v="0.2"/>
    <x v="572"/>
    <x v="0"/>
  </r>
  <r>
    <n v="3902"/>
    <s v="CA-2017-151043"/>
    <x v="717"/>
    <d v="2017-11-20T00:00:00"/>
    <s v="Standard Class"/>
    <x v="67"/>
    <x v="67"/>
    <x v="2"/>
    <s v="United States"/>
    <s v="Philadelphia"/>
    <x v="9"/>
    <n v="19143"/>
    <x v="3"/>
    <s v="TEC-AC-10001090"/>
    <x v="2"/>
    <s v="Accessories"/>
    <s v="Micro Innovations Wireless Classic Keyboard with Mouse"/>
    <x v="736"/>
    <n v="2"/>
    <n v="0.2"/>
    <x v="3405"/>
    <x v="0"/>
  </r>
  <r>
    <n v="3903"/>
    <s v="US-2017-119312"/>
    <x v="653"/>
    <d v="2017-10-07T00:00:00"/>
    <s v="Second Class"/>
    <x v="37"/>
    <x v="37"/>
    <x v="2"/>
    <s v="United States"/>
    <s v="Los Angeles"/>
    <x v="1"/>
    <n v="90045"/>
    <x v="1"/>
    <s v="OFF-ST-10000943"/>
    <x v="1"/>
    <s v="Storage"/>
    <s v="Eldon ProFile File 'N Store Portable File Tub Letter/Legal Size Black"/>
    <x v="3048"/>
    <n v="14"/>
    <n v="0"/>
    <x v="3406"/>
    <x v="0"/>
  </r>
  <r>
    <n v="3904"/>
    <s v="CA-2017-167010"/>
    <x v="57"/>
    <d v="2017-04-10T00:00:00"/>
    <s v="Standard Class"/>
    <x v="725"/>
    <x v="725"/>
    <x v="2"/>
    <s v="United States"/>
    <s v="Philadelphia"/>
    <x v="9"/>
    <n v="19143"/>
    <x v="3"/>
    <s v="OFF-AP-10004036"/>
    <x v="1"/>
    <s v="Appliances"/>
    <s v="Bionaire 99.97% HEPA Air Cleaner"/>
    <x v="3049"/>
    <n v="7"/>
    <n v="0.2"/>
    <x v="3407"/>
    <x v="0"/>
  </r>
  <r>
    <n v="3905"/>
    <s v="CA-2017-167010"/>
    <x v="57"/>
    <d v="2017-04-10T00:00:00"/>
    <s v="Standard Class"/>
    <x v="725"/>
    <x v="725"/>
    <x v="2"/>
    <s v="United States"/>
    <s v="Philadelphia"/>
    <x v="9"/>
    <n v="19143"/>
    <x v="3"/>
    <s v="OFF-ST-10003816"/>
    <x v="1"/>
    <s v="Storage"/>
    <s v="Fellowes High-Stak Drawer Files"/>
    <x v="2533"/>
    <n v="4"/>
    <n v="0.2"/>
    <x v="2778"/>
    <x v="0"/>
  </r>
  <r>
    <n v="3906"/>
    <s v="CA-2017-167010"/>
    <x v="57"/>
    <d v="2017-04-10T00:00:00"/>
    <s v="Standard Class"/>
    <x v="725"/>
    <x v="725"/>
    <x v="2"/>
    <s v="United States"/>
    <s v="Philadelphia"/>
    <x v="9"/>
    <n v="19143"/>
    <x v="3"/>
    <s v="OFF-BI-10002072"/>
    <x v="1"/>
    <s v="Binders"/>
    <s v="Cardinal Slant-D Ring Binders"/>
    <x v="3050"/>
    <n v="4"/>
    <n v="0.7"/>
    <x v="3408"/>
    <x v="0"/>
  </r>
  <r>
    <n v="3907"/>
    <s v="CA-2017-167010"/>
    <x v="57"/>
    <d v="2017-04-10T00:00:00"/>
    <s v="Standard Class"/>
    <x v="725"/>
    <x v="725"/>
    <x v="2"/>
    <s v="United States"/>
    <s v="Philadelphia"/>
    <x v="9"/>
    <n v="19143"/>
    <x v="3"/>
    <s v="FUR-FU-10001468"/>
    <x v="0"/>
    <s v="Furnishings"/>
    <s v="Tenex Antistatic Computer Chair Mats"/>
    <x v="1957"/>
    <n v="4"/>
    <n v="0.2"/>
    <x v="2108"/>
    <x v="0"/>
  </r>
  <r>
    <n v="3908"/>
    <s v="CA-2017-167010"/>
    <x v="57"/>
    <d v="2017-04-10T00:00:00"/>
    <s v="Standard Class"/>
    <x v="725"/>
    <x v="725"/>
    <x v="2"/>
    <s v="United States"/>
    <s v="Philadelphia"/>
    <x v="9"/>
    <n v="19143"/>
    <x v="3"/>
    <s v="TEC-PH-10000347"/>
    <x v="2"/>
    <s v="Phones"/>
    <s v="Cush Cases Heavy Duty Rugged Cover Case for Samsung Galaxy S5 - Purple"/>
    <x v="546"/>
    <n v="5"/>
    <n v="0.4"/>
    <x v="3409"/>
    <x v="0"/>
  </r>
  <r>
    <n v="3909"/>
    <s v="CA-2017-167010"/>
    <x v="57"/>
    <d v="2017-04-10T00:00:00"/>
    <s v="Standard Class"/>
    <x v="725"/>
    <x v="725"/>
    <x v="2"/>
    <s v="United States"/>
    <s v="Philadelphia"/>
    <x v="9"/>
    <n v="19143"/>
    <x v="3"/>
    <s v="TEC-PH-10002844"/>
    <x v="2"/>
    <s v="Phones"/>
    <s v="Speck Products Candyshell Flip Case"/>
    <x v="3051"/>
    <n v="2"/>
    <n v="0.4"/>
    <x v="3410"/>
    <x v="0"/>
  </r>
  <r>
    <n v="3910"/>
    <s v="CA-2017-167010"/>
    <x v="57"/>
    <d v="2017-04-10T00:00:00"/>
    <s v="Standard Class"/>
    <x v="725"/>
    <x v="725"/>
    <x v="2"/>
    <s v="United States"/>
    <s v="Philadelphia"/>
    <x v="9"/>
    <n v="19143"/>
    <x v="3"/>
    <s v="FUR-FU-10001037"/>
    <x v="0"/>
    <s v="Furnishings"/>
    <s v="DAX Charcoal/Nickel-Tone Document Frame, 5 x 7"/>
    <x v="3052"/>
    <n v="1"/>
    <n v="0.2"/>
    <x v="3411"/>
    <x v="0"/>
  </r>
  <r>
    <n v="3911"/>
    <s v="CA-2017-167010"/>
    <x v="57"/>
    <d v="2017-04-10T00:00:00"/>
    <s v="Standard Class"/>
    <x v="725"/>
    <x v="725"/>
    <x v="2"/>
    <s v="United States"/>
    <s v="Philadelphia"/>
    <x v="9"/>
    <n v="19143"/>
    <x v="3"/>
    <s v="FUR-BO-10004218"/>
    <x v="0"/>
    <s v="Bookcases"/>
    <s v="Bush Heritage Pine Collection 5-Shelf Bookcase, Albany Pine Finish, *Special Order"/>
    <x v="3053"/>
    <n v="5"/>
    <n v="0.5"/>
    <x v="3412"/>
    <x v="0"/>
  </r>
  <r>
    <n v="3912"/>
    <s v="CA-2019-126788"/>
    <x v="929"/>
    <d v="2019-06-06T00:00:00"/>
    <s v="First Class"/>
    <x v="455"/>
    <x v="455"/>
    <x v="0"/>
    <s v="United States"/>
    <s v="Pearland"/>
    <x v="5"/>
    <n v="77581"/>
    <x v="2"/>
    <s v="TEC-PH-10001619"/>
    <x v="2"/>
    <s v="Phones"/>
    <s v="LG G3"/>
    <x v="553"/>
    <n v="3"/>
    <n v="0.2"/>
    <x v="562"/>
    <x v="0"/>
  </r>
  <r>
    <n v="3913"/>
    <s v="CA-2019-148068"/>
    <x v="65"/>
    <d v="2019-09-25T00:00:00"/>
    <s v="Standard Class"/>
    <x v="152"/>
    <x v="152"/>
    <x v="1"/>
    <s v="United States"/>
    <s v="New York City"/>
    <x v="15"/>
    <n v="10035"/>
    <x v="3"/>
    <s v="OFF-PA-10001639"/>
    <x v="1"/>
    <s v="Paper"/>
    <s v="Xerox 203"/>
    <x v="541"/>
    <n v="3"/>
    <n v="0"/>
    <x v="551"/>
    <x v="0"/>
  </r>
  <r>
    <n v="3914"/>
    <s v="CA-2019-148068"/>
    <x v="65"/>
    <d v="2019-09-25T00:00:00"/>
    <s v="Standard Class"/>
    <x v="152"/>
    <x v="152"/>
    <x v="1"/>
    <s v="United States"/>
    <s v="New York City"/>
    <x v="15"/>
    <n v="10035"/>
    <x v="3"/>
    <s v="FUR-FU-10002268"/>
    <x v="0"/>
    <s v="Furnishings"/>
    <s v="Ultra Door Push Plate"/>
    <x v="765"/>
    <n v="2"/>
    <n v="0"/>
    <x v="3413"/>
    <x v="0"/>
  </r>
  <r>
    <n v="3915"/>
    <s v="US-2019-142573"/>
    <x v="930"/>
    <d v="2019-07-23T00:00:00"/>
    <s v="Standard Class"/>
    <x v="586"/>
    <x v="586"/>
    <x v="0"/>
    <s v="United States"/>
    <s v="Phoenix"/>
    <x v="16"/>
    <n v="85023"/>
    <x v="1"/>
    <s v="FUR-TA-10001932"/>
    <x v="0"/>
    <s v="Tables"/>
    <s v="Chromcraft 48&quot; x 96&quot; Racetrack Double Pedestal Table"/>
    <x v="3054"/>
    <n v="5"/>
    <n v="0.5"/>
    <x v="3414"/>
    <x v="0"/>
  </r>
  <r>
    <n v="3916"/>
    <s v="US-2019-142573"/>
    <x v="930"/>
    <d v="2019-07-23T00:00:00"/>
    <s v="Standard Class"/>
    <x v="586"/>
    <x v="586"/>
    <x v="0"/>
    <s v="United States"/>
    <s v="Phoenix"/>
    <x v="16"/>
    <n v="85023"/>
    <x v="1"/>
    <s v="FUR-CH-10004218"/>
    <x v="0"/>
    <s v="Chairs"/>
    <s v="Global Fabric Manager's Chair, Dark Gray"/>
    <x v="224"/>
    <n v="2"/>
    <n v="0.2"/>
    <x v="3415"/>
    <x v="0"/>
  </r>
  <r>
    <n v="3917"/>
    <s v="US-2019-142573"/>
    <x v="930"/>
    <d v="2019-07-23T00:00:00"/>
    <s v="Standard Class"/>
    <x v="586"/>
    <x v="586"/>
    <x v="0"/>
    <s v="United States"/>
    <s v="Phoenix"/>
    <x v="16"/>
    <n v="85023"/>
    <x v="1"/>
    <s v="OFF-PA-10000246"/>
    <x v="1"/>
    <s v="Paper"/>
    <s v="Riverleaf Stik-Withit Designer Note Cubes"/>
    <x v="3055"/>
    <n v="2"/>
    <n v="0.2"/>
    <x v="3416"/>
    <x v="0"/>
  </r>
  <r>
    <n v="3918"/>
    <s v="US-2019-142573"/>
    <x v="930"/>
    <d v="2019-07-23T00:00:00"/>
    <s v="Standard Class"/>
    <x v="586"/>
    <x v="586"/>
    <x v="0"/>
    <s v="United States"/>
    <s v="Phoenix"/>
    <x v="16"/>
    <n v="85023"/>
    <x v="1"/>
    <s v="OFF-BI-10003350"/>
    <x v="1"/>
    <s v="Binders"/>
    <s v="Acco Expandable Hanging Binders"/>
    <x v="3056"/>
    <n v="4"/>
    <n v="0.7"/>
    <x v="3417"/>
    <x v="0"/>
  </r>
  <r>
    <n v="3919"/>
    <s v="US-2019-142573"/>
    <x v="930"/>
    <d v="2019-07-23T00:00:00"/>
    <s v="Standard Class"/>
    <x v="586"/>
    <x v="586"/>
    <x v="0"/>
    <s v="United States"/>
    <s v="Phoenix"/>
    <x v="16"/>
    <n v="85023"/>
    <x v="1"/>
    <s v="FUR-CH-10000513"/>
    <x v="0"/>
    <s v="Chairs"/>
    <s v="High-Back Leather Manager's Chair"/>
    <x v="3057"/>
    <n v="3"/>
    <n v="0.2"/>
    <x v="3418"/>
    <x v="0"/>
  </r>
  <r>
    <n v="3920"/>
    <s v="US-2017-148817"/>
    <x v="494"/>
    <d v="2017-12-07T00:00:00"/>
    <s v="Standard Class"/>
    <x v="470"/>
    <x v="470"/>
    <x v="1"/>
    <s v="United States"/>
    <s v="Chesapeake"/>
    <x v="17"/>
    <n v="23320"/>
    <x v="0"/>
    <s v="OFF-ST-10001321"/>
    <x v="1"/>
    <s v="Storage"/>
    <s v="Decoflex Hanging Personal Folder File, Blue"/>
    <x v="3058"/>
    <n v="4"/>
    <n v="0"/>
    <x v="3419"/>
    <x v="0"/>
  </r>
  <r>
    <n v="3921"/>
    <s v="US-2017-148817"/>
    <x v="494"/>
    <d v="2017-12-07T00:00:00"/>
    <s v="Standard Class"/>
    <x v="470"/>
    <x v="470"/>
    <x v="1"/>
    <s v="United States"/>
    <s v="Chesapeake"/>
    <x v="17"/>
    <n v="23320"/>
    <x v="0"/>
    <s v="OFF-BI-10004233"/>
    <x v="1"/>
    <s v="Binders"/>
    <s v="GBC Pre-Punched Binding Paper, Plastic, White, 8-1/2&quot; x 11&quot;"/>
    <x v="1480"/>
    <n v="4"/>
    <n v="0"/>
    <x v="3420"/>
    <x v="0"/>
  </r>
  <r>
    <n v="3922"/>
    <s v="CA-2018-110044"/>
    <x v="931"/>
    <d v="2018-07-02T00:00:00"/>
    <s v="Second Class"/>
    <x v="288"/>
    <x v="288"/>
    <x v="0"/>
    <s v="United States"/>
    <s v="Chicago"/>
    <x v="10"/>
    <n v="60610"/>
    <x v="2"/>
    <s v="TEC-PH-10001299"/>
    <x v="2"/>
    <s v="Phones"/>
    <s v="Polycom CX300 Desktop Phone USB VoIP phone"/>
    <x v="2022"/>
    <n v="3"/>
    <n v="0.2"/>
    <x v="3421"/>
    <x v="0"/>
  </r>
  <r>
    <n v="3923"/>
    <s v="CA-2019-146920"/>
    <x v="735"/>
    <d v="2019-09-01T00:00:00"/>
    <s v="Standard Class"/>
    <x v="253"/>
    <x v="253"/>
    <x v="0"/>
    <s v="United States"/>
    <s v="Chicago"/>
    <x v="10"/>
    <n v="60623"/>
    <x v="2"/>
    <s v="OFF-PA-10002479"/>
    <x v="1"/>
    <s v="Paper"/>
    <s v="Xerox 4200 Series MultiUse Premium Copy Paper (20Lb. and 84 Bright)"/>
    <x v="869"/>
    <n v="6"/>
    <n v="0.2"/>
    <x v="900"/>
    <x v="0"/>
  </r>
  <r>
    <n v="3924"/>
    <s v="CA-2019-146920"/>
    <x v="735"/>
    <d v="2019-09-01T00:00:00"/>
    <s v="Standard Class"/>
    <x v="253"/>
    <x v="253"/>
    <x v="0"/>
    <s v="United States"/>
    <s v="Chicago"/>
    <x v="10"/>
    <n v="60623"/>
    <x v="2"/>
    <s v="OFF-PA-10001461"/>
    <x v="1"/>
    <s v="Paper"/>
    <s v="HP Office Paper (20Lb. and 87 Bright)"/>
    <x v="3059"/>
    <n v="5"/>
    <n v="0.2"/>
    <x v="3422"/>
    <x v="0"/>
  </r>
  <r>
    <n v="3925"/>
    <s v="CA-2016-103940"/>
    <x v="328"/>
    <d v="2016-09-21T00:00:00"/>
    <s v="Standard Class"/>
    <x v="202"/>
    <x v="202"/>
    <x v="0"/>
    <s v="United States"/>
    <s v="Seattle"/>
    <x v="4"/>
    <n v="98103"/>
    <x v="1"/>
    <s v="OFF-ST-10004963"/>
    <x v="1"/>
    <s v="Storage"/>
    <s v="Eldon Gobal File Keepers"/>
    <x v="3060"/>
    <n v="2"/>
    <n v="0"/>
    <x v="3423"/>
    <x v="1"/>
  </r>
  <r>
    <n v="3926"/>
    <s v="CA-2016-103940"/>
    <x v="328"/>
    <d v="2016-09-21T00:00:00"/>
    <s v="Standard Class"/>
    <x v="202"/>
    <x v="202"/>
    <x v="0"/>
    <s v="United States"/>
    <s v="Seattle"/>
    <x v="4"/>
    <n v="98103"/>
    <x v="1"/>
    <s v="OFF-ST-10000943"/>
    <x v="1"/>
    <s v="Storage"/>
    <s v="Eldon ProFile File 'N Store Portable File Tub Letter/Legal Size Black"/>
    <x v="3061"/>
    <n v="3"/>
    <n v="0"/>
    <x v="3424"/>
    <x v="1"/>
  </r>
  <r>
    <n v="3927"/>
    <s v="CA-2016-103940"/>
    <x v="328"/>
    <d v="2016-09-21T00:00:00"/>
    <s v="Standard Class"/>
    <x v="202"/>
    <x v="202"/>
    <x v="0"/>
    <s v="United States"/>
    <s v="Seattle"/>
    <x v="4"/>
    <n v="98103"/>
    <x v="1"/>
    <s v="FUR-FU-10004671"/>
    <x v="0"/>
    <s v="Furnishings"/>
    <s v="Executive Impressions 12&quot; Wall Clock"/>
    <x v="2276"/>
    <n v="2"/>
    <n v="0"/>
    <x v="2460"/>
    <x v="1"/>
  </r>
  <r>
    <n v="3928"/>
    <s v="CA-2016-103940"/>
    <x v="328"/>
    <d v="2016-09-21T00:00:00"/>
    <s v="Standard Class"/>
    <x v="202"/>
    <x v="202"/>
    <x v="0"/>
    <s v="United States"/>
    <s v="Seattle"/>
    <x v="4"/>
    <n v="98103"/>
    <x v="1"/>
    <s v="OFF-BI-10002735"/>
    <x v="1"/>
    <s v="Binders"/>
    <s v="GBC Prestige Therm-A-Bind Covers"/>
    <x v="1975"/>
    <n v="5"/>
    <n v="0.2"/>
    <x v="2127"/>
    <x v="1"/>
  </r>
  <r>
    <n v="3929"/>
    <s v="CA-2018-162082"/>
    <x v="560"/>
    <d v="2018-03-17T00:00:00"/>
    <s v="First Class"/>
    <x v="365"/>
    <x v="365"/>
    <x v="0"/>
    <s v="United States"/>
    <s v="Harlingen"/>
    <x v="5"/>
    <n v="78550"/>
    <x v="2"/>
    <s v="FUR-BO-10004409"/>
    <x v="0"/>
    <s v="Bookcases"/>
    <s v="Safco Value Mate Series Steel Bookcases, Baked Enamel Finish on Steel, Gray"/>
    <x v="3062"/>
    <n v="5"/>
    <n v="0.32"/>
    <x v="3425"/>
    <x v="0"/>
  </r>
  <r>
    <n v="3930"/>
    <s v="CA-2018-162082"/>
    <x v="560"/>
    <d v="2018-03-17T00:00:00"/>
    <s v="First Class"/>
    <x v="365"/>
    <x v="365"/>
    <x v="0"/>
    <s v="United States"/>
    <s v="Harlingen"/>
    <x v="5"/>
    <n v="78550"/>
    <x v="2"/>
    <s v="OFF-PA-10001934"/>
    <x v="1"/>
    <s v="Paper"/>
    <s v="Xerox 1993"/>
    <x v="1182"/>
    <n v="1"/>
    <n v="0.2"/>
    <x v="3426"/>
    <x v="0"/>
  </r>
  <r>
    <n v="3931"/>
    <s v="CA-2018-162082"/>
    <x v="560"/>
    <d v="2018-03-17T00:00:00"/>
    <s v="First Class"/>
    <x v="365"/>
    <x v="365"/>
    <x v="0"/>
    <s v="United States"/>
    <s v="Harlingen"/>
    <x v="5"/>
    <n v="78550"/>
    <x v="2"/>
    <s v="OFF-AR-10001044"/>
    <x v="1"/>
    <s v="Art"/>
    <s v="BOSTON Ranger #55 Pencil Sharpener, Black"/>
    <x v="3063"/>
    <n v="7"/>
    <n v="0.2"/>
    <x v="3427"/>
    <x v="0"/>
  </r>
  <r>
    <n v="3932"/>
    <s v="CA-2018-132094"/>
    <x v="370"/>
    <d v="2018-09-02T00:00:00"/>
    <s v="Standard Class"/>
    <x v="500"/>
    <x v="500"/>
    <x v="1"/>
    <s v="United States"/>
    <s v="Philadelphia"/>
    <x v="9"/>
    <n v="19140"/>
    <x v="3"/>
    <s v="OFF-AR-10004165"/>
    <x v="1"/>
    <s v="Art"/>
    <s v="Binney &amp; Smith inkTank Erasable Pocket Highlighter, Chisel Tip, Yellow"/>
    <x v="3064"/>
    <n v="3"/>
    <n v="0.2"/>
    <x v="3428"/>
    <x v="0"/>
  </r>
  <r>
    <n v="3933"/>
    <s v="CA-2018-132094"/>
    <x v="370"/>
    <d v="2018-09-02T00:00:00"/>
    <s v="Standard Class"/>
    <x v="500"/>
    <x v="500"/>
    <x v="1"/>
    <s v="United States"/>
    <s v="Philadelphia"/>
    <x v="9"/>
    <n v="19140"/>
    <x v="3"/>
    <s v="TEC-AC-10001109"/>
    <x v="2"/>
    <s v="Accessories"/>
    <s v="Logitech Trackman Marble Mouse"/>
    <x v="736"/>
    <n v="2"/>
    <n v="0.2"/>
    <x v="2906"/>
    <x v="0"/>
  </r>
  <r>
    <n v="3934"/>
    <s v="CA-2019-123001"/>
    <x v="264"/>
    <d v="2019-09-08T00:00:00"/>
    <s v="Standard Class"/>
    <x v="497"/>
    <x v="497"/>
    <x v="0"/>
    <s v="United States"/>
    <s v="Bakersfield"/>
    <x v="1"/>
    <n v="93309"/>
    <x v="1"/>
    <s v="OFF-AR-10001919"/>
    <x v="1"/>
    <s v="Art"/>
    <s v="OIC #2 Pencils, Medium Soft"/>
    <x v="3065"/>
    <n v="5"/>
    <n v="0"/>
    <x v="3429"/>
    <x v="0"/>
  </r>
  <r>
    <n v="3935"/>
    <s v="CA-2019-123001"/>
    <x v="264"/>
    <d v="2019-09-08T00:00:00"/>
    <s v="Standard Class"/>
    <x v="497"/>
    <x v="497"/>
    <x v="0"/>
    <s v="United States"/>
    <s v="Bakersfield"/>
    <x v="1"/>
    <n v="93309"/>
    <x v="1"/>
    <s v="OFF-LA-10004544"/>
    <x v="1"/>
    <s v="Labels"/>
    <s v="Avery 505"/>
    <x v="3066"/>
    <n v="5"/>
    <n v="0"/>
    <x v="3430"/>
    <x v="0"/>
  </r>
  <r>
    <n v="3936"/>
    <s v="CA-2019-123001"/>
    <x v="264"/>
    <d v="2019-09-08T00:00:00"/>
    <s v="Standard Class"/>
    <x v="497"/>
    <x v="497"/>
    <x v="0"/>
    <s v="United States"/>
    <s v="Bakersfield"/>
    <x v="1"/>
    <n v="93309"/>
    <x v="1"/>
    <s v="TEC-PH-10003484"/>
    <x v="2"/>
    <s v="Phones"/>
    <s v="Ooma Telo VoIP Home Phone System"/>
    <x v="1227"/>
    <n v="2"/>
    <n v="0.2"/>
    <x v="3431"/>
    <x v="0"/>
  </r>
  <r>
    <n v="3937"/>
    <s v="CA-2017-118955"/>
    <x v="382"/>
    <d v="2017-06-20T00:00:00"/>
    <s v="Standard Class"/>
    <x v="721"/>
    <x v="721"/>
    <x v="0"/>
    <s v="United States"/>
    <s v="Grand Prairie"/>
    <x v="5"/>
    <n v="75051"/>
    <x v="2"/>
    <s v="OFF-EN-10001028"/>
    <x v="1"/>
    <s v="Envelopes"/>
    <s v="Staple envelope"/>
    <x v="1528"/>
    <n v="3"/>
    <n v="0.2"/>
    <x v="3432"/>
    <x v="0"/>
  </r>
  <r>
    <n v="3938"/>
    <s v="CA-2017-118955"/>
    <x v="382"/>
    <d v="2017-06-20T00:00:00"/>
    <s v="Standard Class"/>
    <x v="721"/>
    <x v="721"/>
    <x v="0"/>
    <s v="United States"/>
    <s v="Grand Prairie"/>
    <x v="5"/>
    <n v="75051"/>
    <x v="2"/>
    <s v="OFF-PA-10004156"/>
    <x v="1"/>
    <s v="Paper"/>
    <s v="Xerox 188"/>
    <x v="1939"/>
    <n v="3"/>
    <n v="0.2"/>
    <x v="2088"/>
    <x v="0"/>
  </r>
  <r>
    <n v="3939"/>
    <s v="CA-2017-118955"/>
    <x v="382"/>
    <d v="2017-06-20T00:00:00"/>
    <s v="Standard Class"/>
    <x v="721"/>
    <x v="721"/>
    <x v="0"/>
    <s v="United States"/>
    <s v="Grand Prairie"/>
    <x v="5"/>
    <n v="75051"/>
    <x v="2"/>
    <s v="FUR-CH-10001708"/>
    <x v="0"/>
    <s v="Chairs"/>
    <s v="Office Star - Contemporary Swivel Chair with Padded Adjustable Arms and Flex Back"/>
    <x v="3067"/>
    <n v="2"/>
    <n v="0.3"/>
    <x v="3433"/>
    <x v="0"/>
  </r>
  <r>
    <n v="3940"/>
    <s v="US-2018-143448"/>
    <x v="107"/>
    <d v="2018-12-10T00:00:00"/>
    <s v="Same Day"/>
    <x v="708"/>
    <x v="708"/>
    <x v="0"/>
    <s v="United States"/>
    <s v="Greenwood"/>
    <x v="14"/>
    <n v="46142"/>
    <x v="2"/>
    <s v="FUR-CH-10003379"/>
    <x v="0"/>
    <s v="Chairs"/>
    <s v="Global Commerce Series High-Back Swivel/Tilt Chairs"/>
    <x v="3068"/>
    <n v="5"/>
    <n v="0"/>
    <x v="3434"/>
    <x v="0"/>
  </r>
  <r>
    <n v="3941"/>
    <s v="CA-2019-117863"/>
    <x v="796"/>
    <d v="2019-05-23T00:00:00"/>
    <s v="Standard Class"/>
    <x v="358"/>
    <x v="358"/>
    <x v="0"/>
    <s v="United States"/>
    <s v="New York City"/>
    <x v="15"/>
    <n v="10024"/>
    <x v="3"/>
    <s v="FUR-FU-10002456"/>
    <x v="0"/>
    <s v="Furnishings"/>
    <s v="Master Caster Door Stop, Large Neon Orange"/>
    <x v="58"/>
    <n v="2"/>
    <n v="0"/>
    <x v="3435"/>
    <x v="0"/>
  </r>
  <r>
    <n v="3942"/>
    <s v="CA-2019-117863"/>
    <x v="796"/>
    <d v="2019-05-23T00:00:00"/>
    <s v="Standard Class"/>
    <x v="358"/>
    <x v="358"/>
    <x v="0"/>
    <s v="United States"/>
    <s v="New York City"/>
    <x v="15"/>
    <n v="10024"/>
    <x v="3"/>
    <s v="OFF-BI-10000605"/>
    <x v="1"/>
    <s v="Binders"/>
    <s v="Acco Pressboard Covers with Storage Hooks, 9 1/2&quot; x 11&quot;, Executive Red"/>
    <x v="337"/>
    <n v="1"/>
    <n v="0.2"/>
    <x v="3436"/>
    <x v="0"/>
  </r>
  <r>
    <n v="3943"/>
    <s v="CA-2019-160458"/>
    <x v="837"/>
    <d v="2019-05-29T00:00:00"/>
    <s v="Second Class"/>
    <x v="13"/>
    <x v="13"/>
    <x v="0"/>
    <s v="United States"/>
    <s v="Memphis"/>
    <x v="18"/>
    <n v="38109"/>
    <x v="0"/>
    <s v="OFF-PA-10001166"/>
    <x v="1"/>
    <s v="Paper"/>
    <s v="Xerox 2"/>
    <x v="233"/>
    <n v="5"/>
    <n v="0.2"/>
    <x v="1446"/>
    <x v="0"/>
  </r>
  <r>
    <n v="3944"/>
    <s v="US-2018-142685"/>
    <x v="661"/>
    <d v="2018-06-30T00:00:00"/>
    <s v="Standard Class"/>
    <x v="726"/>
    <x v="726"/>
    <x v="0"/>
    <s v="United States"/>
    <s v="Buffalo"/>
    <x v="15"/>
    <n v="14215"/>
    <x v="3"/>
    <s v="OFF-SU-10000157"/>
    <x v="1"/>
    <s v="Supplies"/>
    <s v="Compact Automatic Electric Letter Opener"/>
    <x v="3069"/>
    <n v="7"/>
    <n v="0"/>
    <x v="3437"/>
    <x v="0"/>
  </r>
  <r>
    <n v="3945"/>
    <s v="CA-2018-133144"/>
    <x v="458"/>
    <d v="2018-05-21T00:00:00"/>
    <s v="Second Class"/>
    <x v="157"/>
    <x v="157"/>
    <x v="0"/>
    <s v="United States"/>
    <s v="Los Angeles"/>
    <x v="1"/>
    <n v="90036"/>
    <x v="1"/>
    <s v="OFF-PA-10004971"/>
    <x v="1"/>
    <s v="Paper"/>
    <s v="Xerox 196"/>
    <x v="1714"/>
    <n v="3"/>
    <n v="0"/>
    <x v="1817"/>
    <x v="0"/>
  </r>
  <r>
    <n v="3946"/>
    <s v="CA-2019-167871"/>
    <x v="551"/>
    <d v="2019-11-23T00:00:00"/>
    <s v="Standard Class"/>
    <x v="578"/>
    <x v="578"/>
    <x v="0"/>
    <s v="United States"/>
    <s v="Homestead"/>
    <x v="2"/>
    <n v="33030"/>
    <x v="0"/>
    <s v="OFF-PA-10001977"/>
    <x v="1"/>
    <s v="Paper"/>
    <s v="Xerox 194"/>
    <x v="3070"/>
    <n v="1"/>
    <n v="0.2"/>
    <x v="3438"/>
    <x v="0"/>
  </r>
  <r>
    <n v="3947"/>
    <s v="CA-2019-167871"/>
    <x v="551"/>
    <d v="2019-11-23T00:00:00"/>
    <s v="Standard Class"/>
    <x v="578"/>
    <x v="578"/>
    <x v="0"/>
    <s v="United States"/>
    <s v="Homestead"/>
    <x v="2"/>
    <n v="33030"/>
    <x v="0"/>
    <s v="OFF-SU-10001225"/>
    <x v="1"/>
    <s v="Supplies"/>
    <s v="Staple remover"/>
    <x v="3071"/>
    <n v="1"/>
    <n v="0.2"/>
    <x v="3439"/>
    <x v="0"/>
  </r>
  <r>
    <n v="3948"/>
    <s v="CA-2018-119963"/>
    <x v="741"/>
    <d v="2018-11-22T00:00:00"/>
    <s v="Standard Class"/>
    <x v="17"/>
    <x v="17"/>
    <x v="2"/>
    <s v="United States"/>
    <s v="Pasadena"/>
    <x v="5"/>
    <n v="77506"/>
    <x v="2"/>
    <s v="OFF-AR-10003514"/>
    <x v="1"/>
    <s v="Art"/>
    <s v="4009 Highlighters by Sanford"/>
    <x v="2925"/>
    <n v="2"/>
    <n v="0.2"/>
    <x v="3440"/>
    <x v="0"/>
  </r>
  <r>
    <n v="3949"/>
    <s v="CA-2018-119963"/>
    <x v="741"/>
    <d v="2018-11-22T00:00:00"/>
    <s v="Standard Class"/>
    <x v="17"/>
    <x v="17"/>
    <x v="2"/>
    <s v="United States"/>
    <s v="Pasadena"/>
    <x v="5"/>
    <n v="77506"/>
    <x v="2"/>
    <s v="OFF-LA-10003510"/>
    <x v="1"/>
    <s v="Labels"/>
    <s v="Avery 4027 File Folder Labels for Dot Matrix Printers, 5000 Labels per Box, White"/>
    <x v="3072"/>
    <n v="2"/>
    <n v="0.2"/>
    <x v="3441"/>
    <x v="0"/>
  </r>
  <r>
    <n v="3950"/>
    <s v="CA-2018-119963"/>
    <x v="741"/>
    <d v="2018-11-22T00:00:00"/>
    <s v="Standard Class"/>
    <x v="17"/>
    <x v="17"/>
    <x v="2"/>
    <s v="United States"/>
    <s v="Pasadena"/>
    <x v="5"/>
    <n v="77506"/>
    <x v="2"/>
    <s v="OFF-PA-10001970"/>
    <x v="1"/>
    <s v="Paper"/>
    <s v="Xerox 1881"/>
    <x v="3073"/>
    <n v="2"/>
    <n v="0.2"/>
    <x v="3442"/>
    <x v="0"/>
  </r>
  <r>
    <n v="3951"/>
    <s v="CA-2018-119963"/>
    <x v="741"/>
    <d v="2018-11-22T00:00:00"/>
    <s v="Standard Class"/>
    <x v="17"/>
    <x v="17"/>
    <x v="2"/>
    <s v="United States"/>
    <s v="Pasadena"/>
    <x v="5"/>
    <n v="77506"/>
    <x v="2"/>
    <s v="FUR-CH-10003817"/>
    <x v="0"/>
    <s v="Chairs"/>
    <s v="Global Value Steno Chair, Gray"/>
    <x v="3074"/>
    <n v="6"/>
    <n v="0.3"/>
    <x v="3443"/>
    <x v="0"/>
  </r>
  <r>
    <n v="3952"/>
    <s v="CA-2016-121167"/>
    <x v="683"/>
    <d v="2016-11-30T00:00:00"/>
    <s v="Second Class"/>
    <x v="373"/>
    <x v="373"/>
    <x v="0"/>
    <s v="United States"/>
    <s v="Freeport"/>
    <x v="15"/>
    <n v="11520"/>
    <x v="3"/>
    <s v="OFF-BI-10003676"/>
    <x v="1"/>
    <s v="Binders"/>
    <s v="GBC Standard Recycled Report Covers, Clear Plastic Sheets"/>
    <x v="3075"/>
    <n v="2"/>
    <n v="0.2"/>
    <x v="3444"/>
    <x v="0"/>
  </r>
  <r>
    <n v="3953"/>
    <s v="US-2018-151862"/>
    <x v="398"/>
    <d v="2018-03-08T00:00:00"/>
    <s v="Standard Class"/>
    <x v="21"/>
    <x v="21"/>
    <x v="1"/>
    <s v="United States"/>
    <s v="Denver"/>
    <x v="22"/>
    <n v="80219"/>
    <x v="1"/>
    <s v="TEC-PH-10003535"/>
    <x v="2"/>
    <s v="Phones"/>
    <s v="RCA ViSYS 25423RE1 Corded phone"/>
    <x v="1305"/>
    <n v="2"/>
    <n v="0.2"/>
    <x v="3445"/>
    <x v="0"/>
  </r>
  <r>
    <n v="3954"/>
    <s v="CA-2019-152961"/>
    <x v="787"/>
    <d v="2019-01-19T00:00:00"/>
    <s v="Standard Class"/>
    <x v="183"/>
    <x v="183"/>
    <x v="0"/>
    <s v="United States"/>
    <s v="Quincy"/>
    <x v="31"/>
    <n v="2169"/>
    <x v="3"/>
    <s v="OFF-PA-10004675"/>
    <x v="1"/>
    <s v="Paper"/>
    <s v="Telephone Message Books with Fax/Mobile Section, 5 1/2&quot; x 3 3/16&quot;"/>
    <x v="1436"/>
    <n v="2"/>
    <n v="0"/>
    <x v="1512"/>
    <x v="0"/>
  </r>
  <r>
    <n v="3955"/>
    <s v="CA-2016-133228"/>
    <x v="527"/>
    <d v="2016-04-09T00:00:00"/>
    <s v="Standard Class"/>
    <x v="384"/>
    <x v="384"/>
    <x v="0"/>
    <s v="United States"/>
    <s v="Detroit"/>
    <x v="12"/>
    <n v="48205"/>
    <x v="2"/>
    <s v="FUR-FU-10004020"/>
    <x v="0"/>
    <s v="Furnishings"/>
    <s v="Advantus Panel Wall Acrylic Frame"/>
    <x v="3076"/>
    <n v="1"/>
    <n v="0"/>
    <x v="3446"/>
    <x v="0"/>
  </r>
  <r>
    <n v="3956"/>
    <s v="CA-2016-133228"/>
    <x v="527"/>
    <d v="2016-04-09T00:00:00"/>
    <s v="Standard Class"/>
    <x v="384"/>
    <x v="384"/>
    <x v="0"/>
    <s v="United States"/>
    <s v="Detroit"/>
    <x v="12"/>
    <n v="48205"/>
    <x v="2"/>
    <s v="OFF-AR-10001955"/>
    <x v="1"/>
    <s v="Art"/>
    <s v="Newell 319"/>
    <x v="1378"/>
    <n v="4"/>
    <n v="0"/>
    <x v="3447"/>
    <x v="0"/>
  </r>
  <r>
    <n v="3957"/>
    <s v="CA-2018-114951"/>
    <x v="190"/>
    <d v="2018-07-03T00:00:00"/>
    <s v="Standard Class"/>
    <x v="35"/>
    <x v="35"/>
    <x v="0"/>
    <s v="United States"/>
    <s v="San Francisco"/>
    <x v="1"/>
    <n v="94109"/>
    <x v="1"/>
    <s v="FUR-FU-10002364"/>
    <x v="0"/>
    <s v="Furnishings"/>
    <s v="Eldon Expressions Wood Desk Accessories, Oak"/>
    <x v="3077"/>
    <n v="3"/>
    <n v="0"/>
    <x v="3448"/>
    <x v="0"/>
  </r>
  <r>
    <n v="3958"/>
    <s v="CA-2018-156573"/>
    <x v="211"/>
    <d v="2018-06-02T00:00:00"/>
    <s v="Standard Class"/>
    <x v="181"/>
    <x v="181"/>
    <x v="0"/>
    <s v="United States"/>
    <s v="Nashville"/>
    <x v="18"/>
    <n v="37211"/>
    <x v="0"/>
    <s v="OFF-BI-10002414"/>
    <x v="1"/>
    <s v="Binders"/>
    <s v="GBC ProClick Spines for 32-Hole Punch"/>
    <x v="3078"/>
    <n v="3"/>
    <n v="0.7"/>
    <x v="3449"/>
    <x v="0"/>
  </r>
  <r>
    <n v="3959"/>
    <s v="CA-2018-156573"/>
    <x v="211"/>
    <d v="2018-06-02T00:00:00"/>
    <s v="Standard Class"/>
    <x v="181"/>
    <x v="181"/>
    <x v="0"/>
    <s v="United States"/>
    <s v="Nashville"/>
    <x v="18"/>
    <n v="37211"/>
    <x v="0"/>
    <s v="OFF-AR-10003732"/>
    <x v="1"/>
    <s v="Art"/>
    <s v="Newell 333"/>
    <x v="3079"/>
    <n v="2"/>
    <n v="0.2"/>
    <x v="3450"/>
    <x v="0"/>
  </r>
  <r>
    <n v="3960"/>
    <s v="CA-2018-156573"/>
    <x v="211"/>
    <d v="2018-06-02T00:00:00"/>
    <s v="Standard Class"/>
    <x v="181"/>
    <x v="181"/>
    <x v="0"/>
    <s v="United States"/>
    <s v="Nashville"/>
    <x v="18"/>
    <n v="37211"/>
    <x v="0"/>
    <s v="FUR-FU-10001085"/>
    <x v="0"/>
    <s v="Furnishings"/>
    <s v="3M Polarizing Light Filter Sleeves"/>
    <x v="3080"/>
    <n v="3"/>
    <n v="0.2"/>
    <x v="3451"/>
    <x v="0"/>
  </r>
  <r>
    <n v="3961"/>
    <s v="CA-2017-113901"/>
    <x v="324"/>
    <d v="2017-10-24T00:00:00"/>
    <s v="Standard Class"/>
    <x v="468"/>
    <x v="468"/>
    <x v="1"/>
    <s v="United States"/>
    <s v="Detroit"/>
    <x v="12"/>
    <n v="48227"/>
    <x v="2"/>
    <s v="OFF-BI-10001249"/>
    <x v="1"/>
    <s v="Binders"/>
    <s v="Avery Heavy-Duty EZD View Binder with Locking Rings"/>
    <x v="3081"/>
    <n v="6"/>
    <n v="0"/>
    <x v="3452"/>
    <x v="0"/>
  </r>
  <r>
    <n v="3962"/>
    <s v="CA-2017-113901"/>
    <x v="324"/>
    <d v="2017-10-24T00:00:00"/>
    <s v="Standard Class"/>
    <x v="468"/>
    <x v="468"/>
    <x v="1"/>
    <s v="United States"/>
    <s v="Detroit"/>
    <x v="12"/>
    <n v="48227"/>
    <x v="2"/>
    <s v="TEC-PH-10002564"/>
    <x v="2"/>
    <s v="Phones"/>
    <s v="OtterBox Defender Series Case - Samsung Galaxy S4"/>
    <x v="179"/>
    <n v="5"/>
    <n v="0"/>
    <x v="3453"/>
    <x v="0"/>
  </r>
  <r>
    <n v="3963"/>
    <s v="CA-2019-134838"/>
    <x v="600"/>
    <d v="2019-02-20T00:00:00"/>
    <s v="First Class"/>
    <x v="525"/>
    <x v="525"/>
    <x v="2"/>
    <s v="United States"/>
    <s v="Los Angeles"/>
    <x v="1"/>
    <n v="90045"/>
    <x v="1"/>
    <s v="OFF-AR-10000634"/>
    <x v="1"/>
    <s v="Art"/>
    <s v="Newell 320"/>
    <x v="1387"/>
    <n v="3"/>
    <n v="0"/>
    <x v="3454"/>
    <x v="0"/>
  </r>
  <r>
    <n v="3964"/>
    <s v="CA-2019-134838"/>
    <x v="600"/>
    <d v="2019-02-20T00:00:00"/>
    <s v="First Class"/>
    <x v="525"/>
    <x v="525"/>
    <x v="2"/>
    <s v="United States"/>
    <s v="Los Angeles"/>
    <x v="1"/>
    <n v="90045"/>
    <x v="1"/>
    <s v="FUR-FU-10004018"/>
    <x v="0"/>
    <s v="Furnishings"/>
    <s v="Tensor Computer Mounted Lamp"/>
    <x v="3082"/>
    <n v="3"/>
    <n v="0"/>
    <x v="3455"/>
    <x v="0"/>
  </r>
  <r>
    <n v="3965"/>
    <s v="CA-2018-120257"/>
    <x v="897"/>
    <d v="2018-09-28T00:00:00"/>
    <s v="Standard Class"/>
    <x v="617"/>
    <x v="617"/>
    <x v="0"/>
    <s v="United States"/>
    <s v="Philadelphia"/>
    <x v="9"/>
    <n v="19140"/>
    <x v="3"/>
    <s v="OFF-AR-10003481"/>
    <x v="1"/>
    <s v="Art"/>
    <s v="Newell 348"/>
    <x v="964"/>
    <n v="3"/>
    <n v="0.2"/>
    <x v="3456"/>
    <x v="0"/>
  </r>
  <r>
    <n v="3966"/>
    <s v="CA-2016-164910"/>
    <x v="607"/>
    <d v="2016-11-17T00:00:00"/>
    <s v="Second Class"/>
    <x v="664"/>
    <x v="664"/>
    <x v="1"/>
    <s v="United States"/>
    <s v="Asheville"/>
    <x v="3"/>
    <n v="28806"/>
    <x v="0"/>
    <s v="OFF-AR-10003651"/>
    <x v="1"/>
    <s v="Art"/>
    <s v="Newell 350"/>
    <x v="964"/>
    <n v="3"/>
    <n v="0.2"/>
    <x v="3456"/>
    <x v="0"/>
  </r>
  <r>
    <n v="3967"/>
    <s v="CA-2018-149902"/>
    <x v="178"/>
    <d v="2018-04-06T00:00:00"/>
    <s v="Standard Class"/>
    <x v="386"/>
    <x v="386"/>
    <x v="0"/>
    <s v="United States"/>
    <s v="New York City"/>
    <x v="15"/>
    <n v="10024"/>
    <x v="3"/>
    <s v="OFF-AR-10002956"/>
    <x v="1"/>
    <s v="Art"/>
    <s v="Boston 16801 Nautilus Battery Pencil Sharpener"/>
    <x v="1943"/>
    <n v="4"/>
    <n v="0"/>
    <x v="3457"/>
    <x v="0"/>
  </r>
  <r>
    <n v="3968"/>
    <s v="CA-2018-146010"/>
    <x v="244"/>
    <d v="2018-05-23T00:00:00"/>
    <s v="First Class"/>
    <x v="258"/>
    <x v="258"/>
    <x v="2"/>
    <s v="United States"/>
    <s v="Colorado Springs"/>
    <x v="22"/>
    <n v="80906"/>
    <x v="1"/>
    <s v="OFF-BI-10003638"/>
    <x v="1"/>
    <s v="Binders"/>
    <s v="GBC Durable Plastic Covers"/>
    <x v="3083"/>
    <n v="7"/>
    <n v="0.7"/>
    <x v="3458"/>
    <x v="0"/>
  </r>
  <r>
    <n v="3969"/>
    <s v="US-2017-163685"/>
    <x v="932"/>
    <d v="2017-06-05T00:00:00"/>
    <s v="Standard Class"/>
    <x v="722"/>
    <x v="722"/>
    <x v="1"/>
    <s v="United States"/>
    <s v="San Antonio"/>
    <x v="5"/>
    <n v="78207"/>
    <x v="2"/>
    <s v="OFF-BI-10001890"/>
    <x v="1"/>
    <s v="Binders"/>
    <s v="Avery Poly Binder Pockets"/>
    <x v="3084"/>
    <n v="8"/>
    <n v="0.8"/>
    <x v="3459"/>
    <x v="0"/>
  </r>
  <r>
    <n v="3970"/>
    <s v="US-2017-163685"/>
    <x v="932"/>
    <d v="2017-06-05T00:00:00"/>
    <s v="Standard Class"/>
    <x v="722"/>
    <x v="722"/>
    <x v="1"/>
    <s v="United States"/>
    <s v="San Antonio"/>
    <x v="5"/>
    <n v="78207"/>
    <x v="2"/>
    <s v="OFF-PA-10002606"/>
    <x v="1"/>
    <s v="Paper"/>
    <s v="Xerox 1928"/>
    <x v="3085"/>
    <n v="10"/>
    <n v="0.2"/>
    <x v="3460"/>
    <x v="0"/>
  </r>
  <r>
    <n v="3971"/>
    <s v="CA-2016-135090"/>
    <x v="754"/>
    <d v="2016-11-26T00:00:00"/>
    <s v="Standard Class"/>
    <x v="727"/>
    <x v="727"/>
    <x v="0"/>
    <s v="United States"/>
    <s v="Los Angeles"/>
    <x v="1"/>
    <n v="90036"/>
    <x v="1"/>
    <s v="OFF-PA-10002245"/>
    <x v="1"/>
    <s v="Paper"/>
    <s v="Xerox 1895"/>
    <x v="3086"/>
    <n v="9"/>
    <n v="0"/>
    <x v="3461"/>
    <x v="0"/>
  </r>
  <r>
    <n v="3972"/>
    <s v="CA-2017-132374"/>
    <x v="933"/>
    <d v="2017-02-24T00:00:00"/>
    <s v="Second Class"/>
    <x v="390"/>
    <x v="390"/>
    <x v="2"/>
    <s v="United States"/>
    <s v="Sterling Heights"/>
    <x v="12"/>
    <n v="48310"/>
    <x v="2"/>
    <s v="OFF-AR-10001615"/>
    <x v="1"/>
    <s v="Art"/>
    <s v="Newell 34"/>
    <x v="1378"/>
    <n v="4"/>
    <n v="0"/>
    <x v="3462"/>
    <x v="1"/>
  </r>
  <r>
    <n v="3973"/>
    <s v="CA-2018-167556"/>
    <x v="892"/>
    <d v="2018-04-02T00:00:00"/>
    <s v="Standard Class"/>
    <x v="49"/>
    <x v="49"/>
    <x v="0"/>
    <s v="United States"/>
    <s v="New York City"/>
    <x v="15"/>
    <n v="10009"/>
    <x v="3"/>
    <s v="OFF-PA-10000466"/>
    <x v="1"/>
    <s v="Paper"/>
    <s v="Memo Book, 100 Message Capacity, 5 3/8” x 11”"/>
    <x v="814"/>
    <n v="2"/>
    <n v="0"/>
    <x v="3463"/>
    <x v="0"/>
  </r>
  <r>
    <n v="3974"/>
    <s v="CA-2018-167556"/>
    <x v="892"/>
    <d v="2018-04-02T00:00:00"/>
    <s v="Standard Class"/>
    <x v="49"/>
    <x v="49"/>
    <x v="0"/>
    <s v="United States"/>
    <s v="New York City"/>
    <x v="15"/>
    <n v="10009"/>
    <x v="3"/>
    <s v="OFF-BI-10003708"/>
    <x v="1"/>
    <s v="Binders"/>
    <s v="Acco Four Pocket Poly Ring Binder with Label Holder, Smoke, 1&quot;"/>
    <x v="1278"/>
    <n v="5"/>
    <n v="0.2"/>
    <x v="1329"/>
    <x v="0"/>
  </r>
  <r>
    <n v="3975"/>
    <s v="CA-2018-167556"/>
    <x v="892"/>
    <d v="2018-04-02T00:00:00"/>
    <s v="Standard Class"/>
    <x v="49"/>
    <x v="49"/>
    <x v="0"/>
    <s v="United States"/>
    <s v="New York City"/>
    <x v="15"/>
    <n v="10009"/>
    <x v="3"/>
    <s v="FUR-FU-10004848"/>
    <x v="0"/>
    <s v="Furnishings"/>
    <s v="Howard Miller 13-3/4&quot; Diameter Brushed Chrome Round Wall Clock"/>
    <x v="3087"/>
    <n v="8"/>
    <n v="0"/>
    <x v="3464"/>
    <x v="0"/>
  </r>
  <r>
    <n v="3976"/>
    <s v="CA-2018-167556"/>
    <x v="892"/>
    <d v="2018-04-02T00:00:00"/>
    <s v="Standard Class"/>
    <x v="49"/>
    <x v="49"/>
    <x v="0"/>
    <s v="United States"/>
    <s v="New York City"/>
    <x v="15"/>
    <n v="10009"/>
    <x v="3"/>
    <s v="OFF-BI-10000320"/>
    <x v="1"/>
    <s v="Binders"/>
    <s v="GBC Plastic Binding Combs"/>
    <x v="3088"/>
    <n v="7"/>
    <n v="0.2"/>
    <x v="3465"/>
    <x v="0"/>
  </r>
  <r>
    <n v="3977"/>
    <s v="US-2018-116400"/>
    <x v="332"/>
    <d v="2018-10-24T00:00:00"/>
    <s v="First Class"/>
    <x v="518"/>
    <x v="518"/>
    <x v="0"/>
    <s v="United States"/>
    <s v="Richmond"/>
    <x v="17"/>
    <n v="23223"/>
    <x v="0"/>
    <s v="FUR-FU-10003731"/>
    <x v="0"/>
    <s v="Furnishings"/>
    <s v="Eldon Expressions Wood and Plastic Desk Accessories, Oak"/>
    <x v="3089"/>
    <n v="4"/>
    <n v="0"/>
    <x v="3466"/>
    <x v="0"/>
  </r>
  <r>
    <n v="3978"/>
    <s v="CA-2019-101308"/>
    <x v="280"/>
    <d v="2019-10-07T00:00:00"/>
    <s v="Standard Class"/>
    <x v="435"/>
    <x v="435"/>
    <x v="2"/>
    <s v="United States"/>
    <s v="Seattle"/>
    <x v="4"/>
    <n v="98105"/>
    <x v="1"/>
    <s v="OFF-FA-10002780"/>
    <x v="1"/>
    <s v="Fasteners"/>
    <s v="Staples"/>
    <x v="3090"/>
    <n v="3"/>
    <n v="0"/>
    <x v="3467"/>
    <x v="0"/>
  </r>
  <r>
    <n v="3979"/>
    <s v="CA-2019-101308"/>
    <x v="280"/>
    <d v="2019-10-07T00:00:00"/>
    <s v="Standard Class"/>
    <x v="435"/>
    <x v="435"/>
    <x v="2"/>
    <s v="United States"/>
    <s v="Seattle"/>
    <x v="4"/>
    <n v="98105"/>
    <x v="1"/>
    <s v="TEC-PH-10003800"/>
    <x v="2"/>
    <s v="Phones"/>
    <s v="i.Sound Portable Power - 8000 mAh"/>
    <x v="560"/>
    <n v="2"/>
    <n v="0.2"/>
    <x v="569"/>
    <x v="0"/>
  </r>
  <r>
    <n v="3980"/>
    <s v="CA-2016-114517"/>
    <x v="851"/>
    <d v="2016-12-27T00:00:00"/>
    <s v="Standard Class"/>
    <x v="260"/>
    <x v="260"/>
    <x v="1"/>
    <s v="United States"/>
    <s v="New York City"/>
    <x v="15"/>
    <n v="10024"/>
    <x v="3"/>
    <s v="FUR-TA-10001676"/>
    <x v="0"/>
    <s v="Tables"/>
    <s v="Hon 61000 Series Interactive Training Tables"/>
    <x v="3091"/>
    <n v="2"/>
    <n v="0.4"/>
    <x v="3468"/>
    <x v="0"/>
  </r>
  <r>
    <n v="3981"/>
    <s v="CA-2016-114517"/>
    <x v="851"/>
    <d v="2016-12-27T00:00:00"/>
    <s v="Standard Class"/>
    <x v="260"/>
    <x v="260"/>
    <x v="1"/>
    <s v="United States"/>
    <s v="New York City"/>
    <x v="15"/>
    <n v="10024"/>
    <x v="3"/>
    <s v="OFF-AP-10002350"/>
    <x v="1"/>
    <s v="Appliances"/>
    <s v="Belkin F9H710-06 7 Outlet SurgeMaster Surge Protector"/>
    <x v="3092"/>
    <n v="3"/>
    <n v="0"/>
    <x v="3469"/>
    <x v="0"/>
  </r>
  <r>
    <n v="3982"/>
    <s v="CA-2019-119564"/>
    <x v="934"/>
    <d v="2019-12-20T00:00:00"/>
    <s v="Standard Class"/>
    <x v="484"/>
    <x v="484"/>
    <x v="2"/>
    <s v="United States"/>
    <s v="Seattle"/>
    <x v="4"/>
    <n v="98115"/>
    <x v="1"/>
    <s v="FUR-FU-10003096"/>
    <x v="0"/>
    <s v="Furnishings"/>
    <s v="Master Giant Foot Doorstop, Safety Yellow"/>
    <x v="3093"/>
    <n v="3"/>
    <n v="0"/>
    <x v="3470"/>
    <x v="0"/>
  </r>
  <r>
    <n v="3983"/>
    <s v="CA-2018-135265"/>
    <x v="274"/>
    <d v="2018-07-09T00:00:00"/>
    <s v="Second Class"/>
    <x v="666"/>
    <x v="666"/>
    <x v="0"/>
    <s v="United States"/>
    <s v="Los Angeles"/>
    <x v="1"/>
    <n v="90045"/>
    <x v="1"/>
    <s v="FUR-CH-10003061"/>
    <x v="0"/>
    <s v="Chairs"/>
    <s v="Global Leather Task Chair, Black"/>
    <x v="2804"/>
    <n v="4"/>
    <n v="0.2"/>
    <x v="3471"/>
    <x v="0"/>
  </r>
  <r>
    <n v="3984"/>
    <s v="CA-2018-135265"/>
    <x v="274"/>
    <d v="2018-07-09T00:00:00"/>
    <s v="Second Class"/>
    <x v="666"/>
    <x v="666"/>
    <x v="0"/>
    <s v="United States"/>
    <s v="Los Angeles"/>
    <x v="1"/>
    <n v="90045"/>
    <x v="1"/>
    <s v="TEC-CO-10003763"/>
    <x v="2"/>
    <s v="Copiers"/>
    <s v="Canon PC1060 Personal Laser Copier"/>
    <x v="2481"/>
    <n v="5"/>
    <n v="0.2"/>
    <x v="3472"/>
    <x v="0"/>
  </r>
  <r>
    <n v="3985"/>
    <s v="CA-2018-135265"/>
    <x v="274"/>
    <d v="2018-07-09T00:00:00"/>
    <s v="Second Class"/>
    <x v="666"/>
    <x v="666"/>
    <x v="0"/>
    <s v="United States"/>
    <s v="Los Angeles"/>
    <x v="1"/>
    <n v="90045"/>
    <x v="1"/>
    <s v="OFF-PA-10002923"/>
    <x v="1"/>
    <s v="Paper"/>
    <s v="Xerox 1942"/>
    <x v="1553"/>
    <n v="1"/>
    <n v="0"/>
    <x v="1641"/>
    <x v="0"/>
  </r>
  <r>
    <n v="3986"/>
    <s v="CA-2018-108735"/>
    <x v="764"/>
    <d v="2018-04-21T00:00:00"/>
    <s v="Standard Class"/>
    <x v="341"/>
    <x v="341"/>
    <x v="0"/>
    <s v="United States"/>
    <s v="Lakewood"/>
    <x v="1"/>
    <n v="90712"/>
    <x v="1"/>
    <s v="FUR-BO-10003441"/>
    <x v="0"/>
    <s v="Bookcases"/>
    <s v="Bush Westfield Collection Bookcases, Fully Assembled"/>
    <x v="3094"/>
    <n v="3"/>
    <n v="0.15"/>
    <x v="3473"/>
    <x v="0"/>
  </r>
  <r>
    <n v="3987"/>
    <s v="CA-2019-112333"/>
    <x v="798"/>
    <d v="2019-04-14T00:00:00"/>
    <s v="Standard Class"/>
    <x v="580"/>
    <x v="580"/>
    <x v="2"/>
    <s v="United States"/>
    <s v="Plainfield"/>
    <x v="30"/>
    <n v="7060"/>
    <x v="3"/>
    <s v="OFF-ST-10001780"/>
    <x v="1"/>
    <s v="Storage"/>
    <s v="Tennsco 16-Compartment Lockers with Coat Rack"/>
    <x v="3095"/>
    <n v="4"/>
    <n v="0"/>
    <x v="3474"/>
    <x v="0"/>
  </r>
  <r>
    <n v="3988"/>
    <s v="CA-2019-112333"/>
    <x v="798"/>
    <d v="2019-04-14T00:00:00"/>
    <s v="Standard Class"/>
    <x v="580"/>
    <x v="580"/>
    <x v="2"/>
    <s v="United States"/>
    <s v="Plainfield"/>
    <x v="30"/>
    <n v="7060"/>
    <x v="3"/>
    <s v="OFF-AP-10001962"/>
    <x v="1"/>
    <s v="Appliances"/>
    <s v="Black &amp; Decker Filter for Double Action Dustbuster Cordless Vac BLDV7210"/>
    <x v="3096"/>
    <n v="5"/>
    <n v="0"/>
    <x v="3475"/>
    <x v="0"/>
  </r>
  <r>
    <n v="3989"/>
    <s v="US-2018-159415"/>
    <x v="764"/>
    <d v="2018-04-22T00:00:00"/>
    <s v="Standard Class"/>
    <x v="728"/>
    <x v="728"/>
    <x v="1"/>
    <s v="United States"/>
    <s v="Columbia"/>
    <x v="18"/>
    <n v="38401"/>
    <x v="0"/>
    <s v="FUR-FU-10003798"/>
    <x v="0"/>
    <s v="Furnishings"/>
    <s v="Ultra Door Kickplate, 8&quot;H x 34&quot;W"/>
    <x v="3097"/>
    <n v="5"/>
    <n v="0.2"/>
    <x v="3476"/>
    <x v="0"/>
  </r>
  <r>
    <n v="3990"/>
    <s v="CA-2016-122588"/>
    <x v="641"/>
    <d v="2016-11-27T00:00:00"/>
    <s v="Second Class"/>
    <x v="481"/>
    <x v="481"/>
    <x v="0"/>
    <s v="United States"/>
    <s v="Woonsocket"/>
    <x v="34"/>
    <n v="2895"/>
    <x v="3"/>
    <s v="FUR-FU-10001095"/>
    <x v="0"/>
    <s v="Furnishings"/>
    <s v="DAX Black Cherry Wood-Tone Poster Frame"/>
    <x v="3098"/>
    <n v="2"/>
    <n v="0"/>
    <x v="3477"/>
    <x v="0"/>
  </r>
  <r>
    <n v="3991"/>
    <s v="CA-2016-137589"/>
    <x v="935"/>
    <d v="2016-11-08T00:00:00"/>
    <s v="Standard Class"/>
    <x v="474"/>
    <x v="474"/>
    <x v="0"/>
    <s v="United States"/>
    <s v="Lancaster"/>
    <x v="9"/>
    <n v="17602"/>
    <x v="3"/>
    <s v="OFF-SU-10000157"/>
    <x v="1"/>
    <s v="Supplies"/>
    <s v="Compact Automatic Electric Letter Opener"/>
    <x v="3099"/>
    <n v="3"/>
    <n v="0.2"/>
    <x v="3478"/>
    <x v="0"/>
  </r>
  <r>
    <n v="3992"/>
    <s v="CA-2017-161998"/>
    <x v="489"/>
    <d v="2017-05-05T00:00:00"/>
    <s v="Standard Class"/>
    <x v="106"/>
    <x v="106"/>
    <x v="1"/>
    <s v="United States"/>
    <s v="Tampa"/>
    <x v="2"/>
    <n v="33614"/>
    <x v="0"/>
    <s v="FUR-FU-10001095"/>
    <x v="0"/>
    <s v="Furnishings"/>
    <s v="DAX Black Cherry Wood-Tone Poster Frame"/>
    <x v="3100"/>
    <n v="3"/>
    <n v="0.2"/>
    <x v="3479"/>
    <x v="0"/>
  </r>
  <r>
    <n v="3993"/>
    <s v="CA-2017-161998"/>
    <x v="489"/>
    <d v="2017-05-05T00:00:00"/>
    <s v="Standard Class"/>
    <x v="106"/>
    <x v="106"/>
    <x v="1"/>
    <s v="United States"/>
    <s v="Tampa"/>
    <x v="2"/>
    <n v="33614"/>
    <x v="0"/>
    <s v="OFF-SU-10004261"/>
    <x v="1"/>
    <s v="Supplies"/>
    <s v="Fiskars 8&quot; Scissors, 2/Pack"/>
    <x v="3101"/>
    <n v="3"/>
    <n v="0.2"/>
    <x v="3480"/>
    <x v="0"/>
  </r>
  <r>
    <n v="3994"/>
    <s v="CA-2017-161998"/>
    <x v="489"/>
    <d v="2017-05-05T00:00:00"/>
    <s v="Standard Class"/>
    <x v="106"/>
    <x v="106"/>
    <x v="1"/>
    <s v="United States"/>
    <s v="Tampa"/>
    <x v="2"/>
    <n v="33614"/>
    <x v="0"/>
    <s v="OFF-AR-10004022"/>
    <x v="1"/>
    <s v="Art"/>
    <s v="Panasonic KP-380BK Classic Electric Pencil Sharpener"/>
    <x v="3102"/>
    <n v="6"/>
    <n v="0.2"/>
    <x v="3481"/>
    <x v="0"/>
  </r>
  <r>
    <n v="3995"/>
    <s v="CA-2017-105627"/>
    <x v="936"/>
    <d v="2017-03-12T00:00:00"/>
    <s v="Standard Class"/>
    <x v="729"/>
    <x v="729"/>
    <x v="0"/>
    <s v="United States"/>
    <s v="Kenosha"/>
    <x v="6"/>
    <n v="53142"/>
    <x v="2"/>
    <s v="FUR-BO-10002916"/>
    <x v="0"/>
    <s v="Bookcases"/>
    <s v="Rush Hierlooms Collection 1&quot; Thick Stackable Bookcases"/>
    <x v="3103"/>
    <n v="3"/>
    <n v="0"/>
    <x v="3482"/>
    <x v="0"/>
  </r>
  <r>
    <n v="3996"/>
    <s v="CA-2017-105627"/>
    <x v="936"/>
    <d v="2017-03-12T00:00:00"/>
    <s v="Standard Class"/>
    <x v="729"/>
    <x v="729"/>
    <x v="0"/>
    <s v="United States"/>
    <s v="Kenosha"/>
    <x v="6"/>
    <n v="53142"/>
    <x v="2"/>
    <s v="FUR-CH-10002084"/>
    <x v="0"/>
    <s v="Chairs"/>
    <s v="Hon Mobius Operator's Chair"/>
    <x v="3104"/>
    <n v="7"/>
    <n v="0"/>
    <x v="3483"/>
    <x v="0"/>
  </r>
  <r>
    <n v="3997"/>
    <s v="CA-2017-105627"/>
    <x v="936"/>
    <d v="2017-03-12T00:00:00"/>
    <s v="Standard Class"/>
    <x v="729"/>
    <x v="729"/>
    <x v="0"/>
    <s v="United States"/>
    <s v="Kenosha"/>
    <x v="6"/>
    <n v="53142"/>
    <x v="2"/>
    <s v="TEC-PH-10003012"/>
    <x v="2"/>
    <s v="Phones"/>
    <s v="Nortel Meridian M3904 Professional Digital phone"/>
    <x v="3105"/>
    <n v="5"/>
    <n v="0"/>
    <x v="3484"/>
    <x v="0"/>
  </r>
  <r>
    <n v="3998"/>
    <s v="CA-2017-105627"/>
    <x v="936"/>
    <d v="2017-03-12T00:00:00"/>
    <s v="Standard Class"/>
    <x v="729"/>
    <x v="729"/>
    <x v="0"/>
    <s v="United States"/>
    <s v="Kenosha"/>
    <x v="6"/>
    <n v="53142"/>
    <x v="2"/>
    <s v="OFF-AR-10002704"/>
    <x v="1"/>
    <s v="Art"/>
    <s v="Boston 1900 Electric Pencil Sharpener"/>
    <x v="1883"/>
    <n v="1"/>
    <n v="0"/>
    <x v="3485"/>
    <x v="0"/>
  </r>
  <r>
    <n v="3999"/>
    <s v="CA-2017-105627"/>
    <x v="936"/>
    <d v="2017-03-12T00:00:00"/>
    <s v="Standard Class"/>
    <x v="729"/>
    <x v="729"/>
    <x v="0"/>
    <s v="United States"/>
    <s v="Kenosha"/>
    <x v="6"/>
    <n v="53142"/>
    <x v="2"/>
    <s v="FUR-FU-10000308"/>
    <x v="0"/>
    <s v="Furnishings"/>
    <s v="Deflect-o Glass Clear Studded Chair Mats"/>
    <x v="3106"/>
    <n v="6"/>
    <n v="0"/>
    <x v="3486"/>
    <x v="0"/>
  </r>
  <r>
    <n v="4000"/>
    <s v="US-2017-149629"/>
    <x v="789"/>
    <d v="2017-07-20T00:00:00"/>
    <s v="Second Class"/>
    <x v="172"/>
    <x v="172"/>
    <x v="1"/>
    <s v="United States"/>
    <s v="Port Saint Lucie"/>
    <x v="2"/>
    <n v="34952"/>
    <x v="0"/>
    <s v="FUR-BO-10004709"/>
    <x v="0"/>
    <s v="Bookcases"/>
    <s v="Bush Westfield Collection Bookcases, Medium Cherry Finish"/>
    <x v="3107"/>
    <n v="5"/>
    <n v="0.2"/>
    <x v="3487"/>
    <x v="0"/>
  </r>
  <r>
    <n v="4001"/>
    <s v="CA-2016-116834"/>
    <x v="856"/>
    <d v="2016-10-16T00:00:00"/>
    <s v="Standard Class"/>
    <x v="656"/>
    <x v="656"/>
    <x v="2"/>
    <s v="United States"/>
    <s v="Seattle"/>
    <x v="4"/>
    <n v="98115"/>
    <x v="1"/>
    <s v="FUR-FU-10001196"/>
    <x v="0"/>
    <s v="Furnishings"/>
    <s v="DAX Cubicle Frames - 8x10"/>
    <x v="3108"/>
    <n v="11"/>
    <n v="0"/>
    <x v="3488"/>
    <x v="0"/>
  </r>
  <r>
    <n v="4002"/>
    <s v="CA-2016-116834"/>
    <x v="856"/>
    <d v="2016-10-16T00:00:00"/>
    <s v="Standard Class"/>
    <x v="656"/>
    <x v="656"/>
    <x v="2"/>
    <s v="United States"/>
    <s v="Seattle"/>
    <x v="4"/>
    <n v="98115"/>
    <x v="1"/>
    <s v="TEC-AC-10002942"/>
    <x v="2"/>
    <s v="Accessories"/>
    <s v="WD My Passport Ultra 1TB Portable External Hard Drive"/>
    <x v="2047"/>
    <n v="5"/>
    <n v="0"/>
    <x v="3489"/>
    <x v="0"/>
  </r>
  <r>
    <n v="4003"/>
    <s v="CA-2018-145730"/>
    <x v="840"/>
    <d v="2018-03-08T00:00:00"/>
    <s v="Standard Class"/>
    <x v="417"/>
    <x v="417"/>
    <x v="0"/>
    <s v="United States"/>
    <s v="San Antonio"/>
    <x v="5"/>
    <n v="78207"/>
    <x v="2"/>
    <s v="FUR-TA-10004915"/>
    <x v="0"/>
    <s v="Tables"/>
    <s v="Office Impressions End Table, 20-1/2&quot;H x 24&quot;W x 20&quot;D"/>
    <x v="3109"/>
    <n v="3"/>
    <n v="0.3"/>
    <x v="3490"/>
    <x v="0"/>
  </r>
  <r>
    <n v="4004"/>
    <s v="CA-2018-145730"/>
    <x v="840"/>
    <d v="2018-03-08T00:00:00"/>
    <s v="Standard Class"/>
    <x v="417"/>
    <x v="417"/>
    <x v="0"/>
    <s v="United States"/>
    <s v="San Antonio"/>
    <x v="5"/>
    <n v="78207"/>
    <x v="2"/>
    <s v="TEC-MA-10001016"/>
    <x v="2"/>
    <s v="Machines"/>
    <s v="Canon PC170 Desktop Personal Copier"/>
    <x v="3110"/>
    <n v="3"/>
    <n v="0.4"/>
    <x v="3491"/>
    <x v="0"/>
  </r>
  <r>
    <n v="4005"/>
    <s v="CA-2018-145730"/>
    <x v="840"/>
    <d v="2018-03-08T00:00:00"/>
    <s v="Standard Class"/>
    <x v="417"/>
    <x v="417"/>
    <x v="0"/>
    <s v="United States"/>
    <s v="San Antonio"/>
    <x v="5"/>
    <n v="78207"/>
    <x v="2"/>
    <s v="OFF-EN-10000483"/>
    <x v="1"/>
    <s v="Envelopes"/>
    <s v="White Envelopes, White Envelopes with Clear Poly Window"/>
    <x v="3111"/>
    <n v="3"/>
    <n v="0.2"/>
    <x v="3492"/>
    <x v="0"/>
  </r>
  <r>
    <n v="4006"/>
    <s v="US-2017-168732"/>
    <x v="895"/>
    <d v="2017-12-16T00:00:00"/>
    <s v="Standard Class"/>
    <x v="730"/>
    <x v="730"/>
    <x v="0"/>
    <s v="United States"/>
    <s v="Roswell"/>
    <x v="32"/>
    <n v="30076"/>
    <x v="0"/>
    <s v="OFF-AR-10003087"/>
    <x v="1"/>
    <s v="Art"/>
    <s v="Staples in misc. colors"/>
    <x v="3112"/>
    <n v="1"/>
    <n v="0"/>
    <x v="3493"/>
    <x v="0"/>
  </r>
  <r>
    <n v="4007"/>
    <s v="US-2017-168732"/>
    <x v="895"/>
    <d v="2017-12-16T00:00:00"/>
    <s v="Standard Class"/>
    <x v="730"/>
    <x v="730"/>
    <x v="0"/>
    <s v="United States"/>
    <s v="Roswell"/>
    <x v="32"/>
    <n v="30076"/>
    <x v="0"/>
    <s v="OFF-PA-10000520"/>
    <x v="1"/>
    <s v="Paper"/>
    <s v="Xerox 201"/>
    <x v="243"/>
    <n v="4"/>
    <n v="0"/>
    <x v="245"/>
    <x v="0"/>
  </r>
  <r>
    <n v="4008"/>
    <s v="US-2017-168732"/>
    <x v="895"/>
    <d v="2017-12-16T00:00:00"/>
    <s v="Standard Class"/>
    <x v="730"/>
    <x v="730"/>
    <x v="0"/>
    <s v="United States"/>
    <s v="Roswell"/>
    <x v="32"/>
    <n v="30076"/>
    <x v="0"/>
    <s v="TEC-AC-10001553"/>
    <x v="2"/>
    <s v="Accessories"/>
    <s v="Memorex 25GB 6X Branded Blu-Ray Recordable Disc, 15/Pack"/>
    <x v="3113"/>
    <n v="6"/>
    <n v="0"/>
    <x v="3494"/>
    <x v="0"/>
  </r>
  <r>
    <n v="4009"/>
    <s v="CA-2017-107468"/>
    <x v="217"/>
    <d v="2017-12-22T00:00:00"/>
    <s v="Standard Class"/>
    <x v="149"/>
    <x v="149"/>
    <x v="1"/>
    <s v="United States"/>
    <s v="Louisville"/>
    <x v="22"/>
    <n v="80027"/>
    <x v="1"/>
    <s v="OFF-AR-10000634"/>
    <x v="1"/>
    <s v="Art"/>
    <s v="Newell 320"/>
    <x v="1312"/>
    <n v="2"/>
    <n v="0.2"/>
    <x v="1367"/>
    <x v="0"/>
  </r>
  <r>
    <n v="4010"/>
    <s v="CA-2019-144463"/>
    <x v="314"/>
    <d v="2019-01-05T00:00:00"/>
    <s v="Standard Class"/>
    <x v="56"/>
    <x v="56"/>
    <x v="0"/>
    <s v="United States"/>
    <s v="Los Angeles"/>
    <x v="1"/>
    <n v="90036"/>
    <x v="1"/>
    <s v="FUR-FU-10001215"/>
    <x v="0"/>
    <s v="Furnishings"/>
    <s v="Howard Miller 11-1/2&quot; Diameter Brentwood Wall Clock"/>
    <x v="3114"/>
    <n v="11"/>
    <n v="0"/>
    <x v="3495"/>
    <x v="0"/>
  </r>
  <r>
    <n v="4011"/>
    <s v="CA-2019-100811"/>
    <x v="610"/>
    <d v="2019-11-24T00:00:00"/>
    <s v="First Class"/>
    <x v="693"/>
    <x v="693"/>
    <x v="0"/>
    <s v="United States"/>
    <s v="Philadelphia"/>
    <x v="9"/>
    <n v="19143"/>
    <x v="3"/>
    <s v="OFF-PA-10001204"/>
    <x v="1"/>
    <s v="Paper"/>
    <s v="Xerox 1972"/>
    <x v="582"/>
    <n v="2"/>
    <n v="0.2"/>
    <x v="591"/>
    <x v="0"/>
  </r>
  <r>
    <n v="4012"/>
    <s v="CA-2019-100811"/>
    <x v="610"/>
    <d v="2019-11-24T00:00:00"/>
    <s v="First Class"/>
    <x v="693"/>
    <x v="693"/>
    <x v="0"/>
    <s v="United States"/>
    <s v="Philadelphia"/>
    <x v="9"/>
    <n v="19143"/>
    <x v="3"/>
    <s v="OFF-ST-10002444"/>
    <x v="1"/>
    <s v="Storage"/>
    <s v="Recycled Eldon Regeneration Jumbo File"/>
    <x v="3115"/>
    <n v="4"/>
    <n v="0.2"/>
    <x v="3496"/>
    <x v="0"/>
  </r>
  <r>
    <n v="4013"/>
    <s v="CA-2017-153612"/>
    <x v="937"/>
    <d v="2017-12-27T00:00:00"/>
    <s v="Standard Class"/>
    <x v="457"/>
    <x v="457"/>
    <x v="2"/>
    <s v="United States"/>
    <s v="Superior"/>
    <x v="6"/>
    <n v="54880"/>
    <x v="2"/>
    <s v="OFF-AR-10000203"/>
    <x v="1"/>
    <s v="Art"/>
    <s v="Newell 336"/>
    <x v="860"/>
    <n v="4"/>
    <n v="0"/>
    <x v="2951"/>
    <x v="0"/>
  </r>
  <r>
    <n v="4014"/>
    <s v="CA-2017-165624"/>
    <x v="841"/>
    <d v="2017-08-28T00:00:00"/>
    <s v="Standard Class"/>
    <x v="651"/>
    <x v="651"/>
    <x v="0"/>
    <s v="United States"/>
    <s v="Atlanta"/>
    <x v="32"/>
    <n v="30318"/>
    <x v="0"/>
    <s v="OFF-AP-10000828"/>
    <x v="1"/>
    <s v="Appliances"/>
    <s v="Avanti 4.4 Cu. Ft. Refrigerator"/>
    <x v="3116"/>
    <n v="3"/>
    <n v="0"/>
    <x v="3497"/>
    <x v="0"/>
  </r>
  <r>
    <n v="4015"/>
    <s v="CA-2017-165624"/>
    <x v="841"/>
    <d v="2017-08-28T00:00:00"/>
    <s v="Standard Class"/>
    <x v="651"/>
    <x v="651"/>
    <x v="0"/>
    <s v="United States"/>
    <s v="Atlanta"/>
    <x v="32"/>
    <n v="30318"/>
    <x v="0"/>
    <s v="OFF-LA-10003190"/>
    <x v="1"/>
    <s v="Labels"/>
    <s v="Avery 474"/>
    <x v="880"/>
    <n v="3"/>
    <n v="0"/>
    <x v="913"/>
    <x v="0"/>
  </r>
  <r>
    <n v="4016"/>
    <s v="CA-2017-165624"/>
    <x v="841"/>
    <d v="2017-08-28T00:00:00"/>
    <s v="Standard Class"/>
    <x v="651"/>
    <x v="651"/>
    <x v="0"/>
    <s v="United States"/>
    <s v="Atlanta"/>
    <x v="32"/>
    <n v="30318"/>
    <x v="0"/>
    <s v="OFF-PA-10002319"/>
    <x v="1"/>
    <s v="Paper"/>
    <s v="Xerox 1944"/>
    <x v="3117"/>
    <n v="5"/>
    <n v="0"/>
    <x v="3498"/>
    <x v="0"/>
  </r>
  <r>
    <n v="4017"/>
    <s v="CA-2017-165624"/>
    <x v="841"/>
    <d v="2017-08-28T00:00:00"/>
    <s v="Standard Class"/>
    <x v="651"/>
    <x v="651"/>
    <x v="0"/>
    <s v="United States"/>
    <s v="Atlanta"/>
    <x v="32"/>
    <n v="30318"/>
    <x v="0"/>
    <s v="OFF-PA-10003893"/>
    <x v="1"/>
    <s v="Paper"/>
    <s v="Xerox 1962"/>
    <x v="1591"/>
    <n v="5"/>
    <n v="0"/>
    <x v="3499"/>
    <x v="0"/>
  </r>
  <r>
    <n v="4018"/>
    <s v="CA-2017-165624"/>
    <x v="841"/>
    <d v="2017-08-28T00:00:00"/>
    <s v="Standard Class"/>
    <x v="651"/>
    <x v="651"/>
    <x v="0"/>
    <s v="United States"/>
    <s v="Atlanta"/>
    <x v="32"/>
    <n v="30318"/>
    <x v="0"/>
    <s v="OFF-PA-10002499"/>
    <x v="1"/>
    <s v="Paper"/>
    <s v="Xerox 1890"/>
    <x v="3118"/>
    <n v="2"/>
    <n v="0"/>
    <x v="3500"/>
    <x v="0"/>
  </r>
  <r>
    <n v="4019"/>
    <s v="CA-2017-165624"/>
    <x v="841"/>
    <d v="2017-08-28T00:00:00"/>
    <s v="Standard Class"/>
    <x v="651"/>
    <x v="651"/>
    <x v="0"/>
    <s v="United States"/>
    <s v="Atlanta"/>
    <x v="32"/>
    <n v="30318"/>
    <x v="0"/>
    <s v="TEC-AC-10004568"/>
    <x v="2"/>
    <s v="Accessories"/>
    <s v="Maxell LTO Ultrium - 800 GB"/>
    <x v="1771"/>
    <n v="9"/>
    <n v="0"/>
    <x v="1885"/>
    <x v="0"/>
  </r>
  <r>
    <n v="4020"/>
    <s v="CA-2017-165624"/>
    <x v="841"/>
    <d v="2017-08-28T00:00:00"/>
    <s v="Standard Class"/>
    <x v="651"/>
    <x v="651"/>
    <x v="0"/>
    <s v="United States"/>
    <s v="Atlanta"/>
    <x v="32"/>
    <n v="30318"/>
    <x v="0"/>
    <s v="OFF-AP-10001492"/>
    <x v="1"/>
    <s v="Appliances"/>
    <s v="Acco Six-Outlet Power Strip, 4' Cord Length"/>
    <x v="3119"/>
    <n v="3"/>
    <n v="0"/>
    <x v="3501"/>
    <x v="0"/>
  </r>
  <r>
    <n v="4021"/>
    <s v="CA-2016-154963"/>
    <x v="169"/>
    <d v="2016-06-27T00:00:00"/>
    <s v="Standard Class"/>
    <x v="731"/>
    <x v="731"/>
    <x v="0"/>
    <s v="United States"/>
    <s v="Chester"/>
    <x v="9"/>
    <n v="19013"/>
    <x v="3"/>
    <s v="FUR-CH-10004698"/>
    <x v="0"/>
    <s v="Chairs"/>
    <s v="Padded Folding Chairs, Black, 4/Carton"/>
    <x v="3120"/>
    <n v="3"/>
    <n v="0.3"/>
    <x v="3502"/>
    <x v="0"/>
  </r>
  <r>
    <n v="4022"/>
    <s v="CA-2016-154963"/>
    <x v="169"/>
    <d v="2016-06-27T00:00:00"/>
    <s v="Standard Class"/>
    <x v="731"/>
    <x v="731"/>
    <x v="0"/>
    <s v="United States"/>
    <s v="Chester"/>
    <x v="9"/>
    <n v="19013"/>
    <x v="3"/>
    <s v="TEC-PH-10004093"/>
    <x v="2"/>
    <s v="Phones"/>
    <s v="Panasonic Kx-TS550"/>
    <x v="3121"/>
    <n v="3"/>
    <n v="0.4"/>
    <x v="3503"/>
    <x v="0"/>
  </r>
  <r>
    <n v="4023"/>
    <s v="CA-2016-154963"/>
    <x v="169"/>
    <d v="2016-06-27T00:00:00"/>
    <s v="Standard Class"/>
    <x v="731"/>
    <x v="731"/>
    <x v="0"/>
    <s v="United States"/>
    <s v="Chester"/>
    <x v="9"/>
    <n v="19013"/>
    <x v="3"/>
    <s v="FUR-CH-10000454"/>
    <x v="0"/>
    <s v="Chairs"/>
    <s v="Hon Deluxe Fabric Upholstered Stacking Chairs, Rounded Back"/>
    <x v="3122"/>
    <n v="5"/>
    <n v="0.3"/>
    <x v="232"/>
    <x v="0"/>
  </r>
  <r>
    <n v="4024"/>
    <s v="CA-2019-130764"/>
    <x v="855"/>
    <d v="2019-10-28T00:00:00"/>
    <s v="First Class"/>
    <x v="705"/>
    <x v="705"/>
    <x v="1"/>
    <s v="United States"/>
    <s v="San Francisco"/>
    <x v="1"/>
    <n v="94110"/>
    <x v="1"/>
    <s v="FUR-BO-10003034"/>
    <x v="0"/>
    <s v="Bookcases"/>
    <s v="O'Sullivan Elevations Bookcase, Cherry Finish"/>
    <x v="3123"/>
    <n v="5"/>
    <n v="0.15"/>
    <x v="3504"/>
    <x v="0"/>
  </r>
  <r>
    <n v="4025"/>
    <s v="CA-2019-130764"/>
    <x v="855"/>
    <d v="2019-10-28T00:00:00"/>
    <s v="First Class"/>
    <x v="705"/>
    <x v="705"/>
    <x v="1"/>
    <s v="United States"/>
    <s v="San Francisco"/>
    <x v="1"/>
    <n v="94110"/>
    <x v="1"/>
    <s v="TEC-PH-10003215"/>
    <x v="2"/>
    <s v="Phones"/>
    <s v="Jackery Bar Premium Fast-charging Portable Charger"/>
    <x v="3124"/>
    <n v="4"/>
    <n v="0.2"/>
    <x v="3505"/>
    <x v="0"/>
  </r>
  <r>
    <n v="4026"/>
    <s v="CA-2019-139311"/>
    <x v="938"/>
    <d v="2019-08-13T00:00:00"/>
    <s v="First Class"/>
    <x v="245"/>
    <x v="245"/>
    <x v="1"/>
    <s v="United States"/>
    <s v="Bedford"/>
    <x v="5"/>
    <n v="76021"/>
    <x v="2"/>
    <s v="OFF-PA-10001776"/>
    <x v="1"/>
    <s v="Paper"/>
    <s v="Wirebound Message Books, Four 2 3/4&quot; x 5&quot; Forms per Page, 600 Sets per Book"/>
    <x v="3125"/>
    <n v="4"/>
    <n v="0.2"/>
    <x v="3506"/>
    <x v="0"/>
  </r>
  <r>
    <n v="4027"/>
    <s v="CA-2019-139311"/>
    <x v="938"/>
    <d v="2019-08-13T00:00:00"/>
    <s v="First Class"/>
    <x v="245"/>
    <x v="245"/>
    <x v="1"/>
    <s v="United States"/>
    <s v="Bedford"/>
    <x v="5"/>
    <n v="76021"/>
    <x v="2"/>
    <s v="OFF-AR-10004582"/>
    <x v="1"/>
    <s v="Art"/>
    <s v="BIC Brite Liner Grip Highlighters"/>
    <x v="1997"/>
    <n v="7"/>
    <n v="0.2"/>
    <x v="3507"/>
    <x v="0"/>
  </r>
  <r>
    <n v="4028"/>
    <s v="CA-2019-139311"/>
    <x v="938"/>
    <d v="2019-08-13T00:00:00"/>
    <s v="First Class"/>
    <x v="245"/>
    <x v="245"/>
    <x v="1"/>
    <s v="United States"/>
    <s v="Bedford"/>
    <x v="5"/>
    <n v="76021"/>
    <x v="2"/>
    <s v="TEC-PH-10001557"/>
    <x v="2"/>
    <s v="Phones"/>
    <s v="Pyle PMP37LED"/>
    <x v="2081"/>
    <n v="2"/>
    <n v="0.2"/>
    <x v="3508"/>
    <x v="0"/>
  </r>
  <r>
    <n v="4029"/>
    <s v="CA-2019-139311"/>
    <x v="938"/>
    <d v="2019-08-13T00:00:00"/>
    <s v="First Class"/>
    <x v="245"/>
    <x v="245"/>
    <x v="1"/>
    <s v="United States"/>
    <s v="Bedford"/>
    <x v="5"/>
    <n v="76021"/>
    <x v="2"/>
    <s v="OFF-BI-10004209"/>
    <x v="1"/>
    <s v="Binders"/>
    <s v="Fellowes Twister Kit, Gray/Clear, 3/pkg"/>
    <x v="3126"/>
    <n v="8"/>
    <n v="0.8"/>
    <x v="3509"/>
    <x v="0"/>
  </r>
  <r>
    <n v="4030"/>
    <s v="CA-2019-124296"/>
    <x v="165"/>
    <d v="2019-12-28T00:00:00"/>
    <s v="Standard Class"/>
    <x v="394"/>
    <x v="394"/>
    <x v="0"/>
    <s v="United States"/>
    <s v="Lafayette"/>
    <x v="28"/>
    <n v="70506"/>
    <x v="0"/>
    <s v="TEC-MA-10003183"/>
    <x v="2"/>
    <s v="Machines"/>
    <s v="DYMO CardScan Personal V9 Business Card Scanner"/>
    <x v="651"/>
    <n v="3"/>
    <n v="0"/>
    <x v="3510"/>
    <x v="0"/>
  </r>
  <r>
    <n v="4031"/>
    <s v="CA-2019-124296"/>
    <x v="165"/>
    <d v="2019-12-28T00:00:00"/>
    <s v="Standard Class"/>
    <x v="394"/>
    <x v="394"/>
    <x v="0"/>
    <s v="United States"/>
    <s v="Lafayette"/>
    <x v="28"/>
    <n v="70506"/>
    <x v="0"/>
    <s v="FUR-CH-10002439"/>
    <x v="0"/>
    <s v="Chairs"/>
    <s v="Iceberg Nesting Folding Chair, 19w x 6d x 43h"/>
    <x v="3127"/>
    <n v="4"/>
    <n v="0"/>
    <x v="3511"/>
    <x v="0"/>
  </r>
  <r>
    <n v="4032"/>
    <s v="CA-2018-169957"/>
    <x v="182"/>
    <d v="2018-09-30T00:00:00"/>
    <s v="Standard Class"/>
    <x v="17"/>
    <x v="17"/>
    <x v="2"/>
    <s v="United States"/>
    <s v="Covington"/>
    <x v="4"/>
    <n v="98042"/>
    <x v="1"/>
    <s v="OFF-AP-10000576"/>
    <x v="1"/>
    <s v="Appliances"/>
    <s v="Belkin 7 Outlet SurgeMaster II"/>
    <x v="3128"/>
    <n v="6"/>
    <n v="0"/>
    <x v="3512"/>
    <x v="0"/>
  </r>
  <r>
    <n v="4033"/>
    <s v="CA-2018-169957"/>
    <x v="182"/>
    <d v="2018-09-30T00:00:00"/>
    <s v="Standard Class"/>
    <x v="17"/>
    <x v="17"/>
    <x v="2"/>
    <s v="United States"/>
    <s v="Covington"/>
    <x v="4"/>
    <n v="98042"/>
    <x v="1"/>
    <s v="OFF-PA-10004040"/>
    <x v="1"/>
    <s v="Paper"/>
    <s v="Universal Premium White Copier/Laser Paper (20Lb. and 87 Bright)"/>
    <x v="2744"/>
    <n v="5"/>
    <n v="0"/>
    <x v="3513"/>
    <x v="0"/>
  </r>
  <r>
    <n v="4034"/>
    <s v="CA-2018-169957"/>
    <x v="182"/>
    <d v="2018-09-30T00:00:00"/>
    <s v="Standard Class"/>
    <x v="17"/>
    <x v="17"/>
    <x v="2"/>
    <s v="United States"/>
    <s v="Covington"/>
    <x v="4"/>
    <n v="98042"/>
    <x v="1"/>
    <s v="TEC-AC-10003063"/>
    <x v="2"/>
    <s v="Accessories"/>
    <s v="Micro Innovations USB RF Wireless Keyboard with Mouse"/>
    <x v="1506"/>
    <n v="4"/>
    <n v="0"/>
    <x v="1588"/>
    <x v="0"/>
  </r>
  <r>
    <n v="4035"/>
    <s v="US-2018-108777"/>
    <x v="939"/>
    <d v="2018-12-12T00:00:00"/>
    <s v="Same Day"/>
    <x v="487"/>
    <x v="487"/>
    <x v="1"/>
    <s v="United States"/>
    <s v="Lorain"/>
    <x v="24"/>
    <n v="44052"/>
    <x v="3"/>
    <s v="OFF-BI-10003982"/>
    <x v="1"/>
    <s v="Binders"/>
    <s v="Wilson Jones Century Plastic Molded Ring Binders"/>
    <x v="3129"/>
    <n v="3"/>
    <n v="0.7"/>
    <x v="3514"/>
    <x v="0"/>
  </r>
  <r>
    <n v="4036"/>
    <s v="US-2018-108777"/>
    <x v="939"/>
    <d v="2018-12-12T00:00:00"/>
    <s v="Same Day"/>
    <x v="487"/>
    <x v="487"/>
    <x v="1"/>
    <s v="United States"/>
    <s v="Lorain"/>
    <x v="24"/>
    <n v="44052"/>
    <x v="3"/>
    <s v="TEC-AC-10002567"/>
    <x v="2"/>
    <s v="Accessories"/>
    <s v="Logitech G602 Wireless Gaming Mouse"/>
    <x v="3130"/>
    <n v="6"/>
    <n v="0.2"/>
    <x v="3515"/>
    <x v="0"/>
  </r>
  <r>
    <n v="4037"/>
    <s v="CA-2017-148859"/>
    <x v="75"/>
    <d v="2018-01-01T00:00:00"/>
    <s v="Standard Class"/>
    <x v="651"/>
    <x v="651"/>
    <x v="0"/>
    <s v="United States"/>
    <s v="Chicago"/>
    <x v="10"/>
    <n v="60623"/>
    <x v="2"/>
    <s v="OFF-ST-10004950"/>
    <x v="1"/>
    <s v="Storage"/>
    <s v="Tenex Personal Filing Tote With Secure Closure Lid, Black/Frost"/>
    <x v="176"/>
    <n v="2"/>
    <n v="0.2"/>
    <x v="3516"/>
    <x v="0"/>
  </r>
  <r>
    <n v="4038"/>
    <s v="CA-2016-110786"/>
    <x v="282"/>
    <d v="2017-01-02T00:00:00"/>
    <s v="Standard Class"/>
    <x v="295"/>
    <x v="295"/>
    <x v="1"/>
    <s v="United States"/>
    <s v="San Francisco"/>
    <x v="1"/>
    <n v="94110"/>
    <x v="1"/>
    <s v="FUR-FU-10000550"/>
    <x v="0"/>
    <s v="Furnishings"/>
    <s v="Stacking Trays by OIC"/>
    <x v="1691"/>
    <n v="5"/>
    <n v="0"/>
    <x v="3517"/>
    <x v="1"/>
  </r>
  <r>
    <n v="4039"/>
    <s v="CA-2016-110786"/>
    <x v="282"/>
    <d v="2017-01-02T00:00:00"/>
    <s v="Standard Class"/>
    <x v="295"/>
    <x v="295"/>
    <x v="1"/>
    <s v="United States"/>
    <s v="San Francisco"/>
    <x v="1"/>
    <n v="94110"/>
    <x v="1"/>
    <s v="OFF-PA-10000528"/>
    <x v="1"/>
    <s v="Paper"/>
    <s v="Xerox 1981"/>
    <x v="3131"/>
    <n v="4"/>
    <n v="0"/>
    <x v="3518"/>
    <x v="1"/>
  </r>
  <r>
    <n v="4040"/>
    <s v="CA-2016-110786"/>
    <x v="282"/>
    <d v="2017-01-02T00:00:00"/>
    <s v="Standard Class"/>
    <x v="295"/>
    <x v="295"/>
    <x v="1"/>
    <s v="United States"/>
    <s v="San Francisco"/>
    <x v="1"/>
    <n v="94110"/>
    <x v="1"/>
    <s v="TEC-MA-10003183"/>
    <x v="2"/>
    <s v="Machines"/>
    <s v="DYMO CardScan Personal V9 Business Card Scanner"/>
    <x v="3132"/>
    <n v="6"/>
    <n v="0.2"/>
    <x v="3519"/>
    <x v="1"/>
  </r>
  <r>
    <n v="4041"/>
    <s v="CA-2016-110786"/>
    <x v="282"/>
    <d v="2017-01-02T00:00:00"/>
    <s v="Standard Class"/>
    <x v="295"/>
    <x v="295"/>
    <x v="1"/>
    <s v="United States"/>
    <s v="San Francisco"/>
    <x v="1"/>
    <n v="94110"/>
    <x v="1"/>
    <s v="OFF-BI-10003305"/>
    <x v="1"/>
    <s v="Binders"/>
    <s v="Avery Hanging File Binders"/>
    <x v="646"/>
    <n v="3"/>
    <n v="0.2"/>
    <x v="658"/>
    <x v="1"/>
  </r>
  <r>
    <n v="4042"/>
    <s v="CA-2016-110786"/>
    <x v="282"/>
    <d v="2017-01-02T00:00:00"/>
    <s v="Standard Class"/>
    <x v="295"/>
    <x v="295"/>
    <x v="1"/>
    <s v="United States"/>
    <s v="San Francisco"/>
    <x v="1"/>
    <n v="94110"/>
    <x v="1"/>
    <s v="TEC-PH-10001425"/>
    <x v="2"/>
    <s v="Phones"/>
    <s v="Mophie Juice Pack Helium for iPhone"/>
    <x v="1837"/>
    <n v="3"/>
    <n v="0.2"/>
    <x v="3520"/>
    <x v="1"/>
  </r>
  <r>
    <n v="4043"/>
    <s v="CA-2016-110786"/>
    <x v="282"/>
    <d v="2017-01-02T00:00:00"/>
    <s v="Standard Class"/>
    <x v="295"/>
    <x v="295"/>
    <x v="1"/>
    <s v="United States"/>
    <s v="San Francisco"/>
    <x v="1"/>
    <n v="94110"/>
    <x v="1"/>
    <s v="OFF-LA-10001474"/>
    <x v="1"/>
    <s v="Labels"/>
    <s v="Avery 477"/>
    <x v="3133"/>
    <n v="9"/>
    <n v="0"/>
    <x v="3521"/>
    <x v="1"/>
  </r>
  <r>
    <n v="4044"/>
    <s v="CA-2016-110786"/>
    <x v="282"/>
    <d v="2017-01-02T00:00:00"/>
    <s v="Standard Class"/>
    <x v="295"/>
    <x v="295"/>
    <x v="1"/>
    <s v="United States"/>
    <s v="San Francisco"/>
    <x v="1"/>
    <n v="94110"/>
    <x v="1"/>
    <s v="FUR-FU-10000672"/>
    <x v="0"/>
    <s v="Furnishings"/>
    <s v="Executive Impressions 10&quot; Spectator Wall Clock"/>
    <x v="3134"/>
    <n v="6"/>
    <n v="0"/>
    <x v="3522"/>
    <x v="1"/>
  </r>
  <r>
    <n v="4045"/>
    <s v="CA-2017-137750"/>
    <x v="608"/>
    <d v="2017-06-30T00:00:00"/>
    <s v="Standard Class"/>
    <x v="535"/>
    <x v="535"/>
    <x v="0"/>
    <s v="United States"/>
    <s v="San Francisco"/>
    <x v="1"/>
    <n v="94110"/>
    <x v="1"/>
    <s v="FUR-FU-10001979"/>
    <x v="0"/>
    <s v="Furnishings"/>
    <s v="Dana Halogen Swing-Arm Architect Lamp"/>
    <x v="3135"/>
    <n v="5"/>
    <n v="0"/>
    <x v="3523"/>
    <x v="0"/>
  </r>
  <r>
    <n v="4046"/>
    <s v="CA-2017-136378"/>
    <x v="788"/>
    <d v="2017-04-07T00:00:00"/>
    <s v="Standard Class"/>
    <x v="688"/>
    <x v="688"/>
    <x v="1"/>
    <s v="United States"/>
    <s v="Houston"/>
    <x v="5"/>
    <n v="77070"/>
    <x v="2"/>
    <s v="OFF-BI-10003707"/>
    <x v="1"/>
    <s v="Binders"/>
    <s v="Aluminum Screw Posts"/>
    <x v="3136"/>
    <n v="3"/>
    <n v="0.8"/>
    <x v="3524"/>
    <x v="0"/>
  </r>
  <r>
    <n v="4047"/>
    <s v="CA-2019-100356"/>
    <x v="208"/>
    <d v="2019-10-25T00:00:00"/>
    <s v="Standard Class"/>
    <x v="727"/>
    <x v="727"/>
    <x v="0"/>
    <s v="United States"/>
    <s v="Chicago"/>
    <x v="10"/>
    <n v="60653"/>
    <x v="2"/>
    <s v="OFF-AP-10002191"/>
    <x v="1"/>
    <s v="Appliances"/>
    <s v="Belkin 8 Outlet SurgeMaster II Gold Surge Protector"/>
    <x v="3137"/>
    <n v="2"/>
    <n v="0.8"/>
    <x v="3525"/>
    <x v="0"/>
  </r>
  <r>
    <n v="4048"/>
    <s v="US-2017-166520"/>
    <x v="747"/>
    <d v="2017-07-19T00:00:00"/>
    <s v="First Class"/>
    <x v="722"/>
    <x v="722"/>
    <x v="1"/>
    <s v="United States"/>
    <s v="New York City"/>
    <x v="15"/>
    <n v="10035"/>
    <x v="3"/>
    <s v="OFF-PA-10000501"/>
    <x v="1"/>
    <s v="Paper"/>
    <s v="Petty Cash Envelope"/>
    <x v="152"/>
    <n v="3"/>
    <n v="0"/>
    <x v="3526"/>
    <x v="0"/>
  </r>
  <r>
    <n v="4049"/>
    <s v="US-2017-166520"/>
    <x v="747"/>
    <d v="2017-07-19T00:00:00"/>
    <s v="First Class"/>
    <x v="722"/>
    <x v="722"/>
    <x v="1"/>
    <s v="United States"/>
    <s v="New York City"/>
    <x v="15"/>
    <n v="10035"/>
    <x v="3"/>
    <s v="TEC-AC-10001990"/>
    <x v="2"/>
    <s v="Accessories"/>
    <s v="Kensington Orbit Wireless Mobile Trackball for PC and Mac"/>
    <x v="3138"/>
    <n v="10"/>
    <n v="0"/>
    <x v="3527"/>
    <x v="0"/>
  </r>
  <r>
    <n v="4050"/>
    <s v="CA-2019-136350"/>
    <x v="92"/>
    <d v="2019-06-26T00:00:00"/>
    <s v="Second Class"/>
    <x v="654"/>
    <x v="654"/>
    <x v="0"/>
    <s v="United States"/>
    <s v="New York City"/>
    <x v="15"/>
    <n v="10011"/>
    <x v="3"/>
    <s v="FUR-FU-10003601"/>
    <x v="0"/>
    <s v="Furnishings"/>
    <s v="Deflect-o RollaMat Studded, Beveled Mat for Medium Pile Carpeting"/>
    <x v="3139"/>
    <n v="3"/>
    <n v="0"/>
    <x v="3528"/>
    <x v="0"/>
  </r>
  <r>
    <n v="4051"/>
    <s v="CA-2019-136350"/>
    <x v="92"/>
    <d v="2019-06-26T00:00:00"/>
    <s v="Second Class"/>
    <x v="654"/>
    <x v="654"/>
    <x v="0"/>
    <s v="United States"/>
    <s v="New York City"/>
    <x v="15"/>
    <n v="10011"/>
    <x v="3"/>
    <s v="FUR-CH-10001891"/>
    <x v="0"/>
    <s v="Chairs"/>
    <s v="Global Deluxe Office Fabric Chairs"/>
    <x v="3140"/>
    <n v="2"/>
    <n v="0.1"/>
    <x v="3529"/>
    <x v="0"/>
  </r>
  <r>
    <n v="4052"/>
    <s v="CA-2016-122931"/>
    <x v="411"/>
    <d v="2016-10-03T00:00:00"/>
    <s v="Standard Class"/>
    <x v="416"/>
    <x v="416"/>
    <x v="1"/>
    <s v="United States"/>
    <s v="Philadelphia"/>
    <x v="9"/>
    <n v="19134"/>
    <x v="3"/>
    <s v="OFF-AR-10003469"/>
    <x v="1"/>
    <s v="Art"/>
    <s v="Nontoxic Chalk"/>
    <x v="1728"/>
    <n v="3"/>
    <n v="0.2"/>
    <x v="3530"/>
    <x v="0"/>
  </r>
  <r>
    <n v="4053"/>
    <s v="CA-2016-122931"/>
    <x v="411"/>
    <d v="2016-10-03T00:00:00"/>
    <s v="Standard Class"/>
    <x v="416"/>
    <x v="416"/>
    <x v="1"/>
    <s v="United States"/>
    <s v="Philadelphia"/>
    <x v="9"/>
    <n v="19134"/>
    <x v="3"/>
    <s v="FUR-TA-10004175"/>
    <x v="0"/>
    <s v="Tables"/>
    <s v="Hon 30&quot; x 60&quot; Table with Locking Drawer"/>
    <x v="3141"/>
    <n v="2"/>
    <n v="0.4"/>
    <x v="3531"/>
    <x v="0"/>
  </r>
  <r>
    <n v="4054"/>
    <s v="CA-2016-122931"/>
    <x v="411"/>
    <d v="2016-10-03T00:00:00"/>
    <s v="Standard Class"/>
    <x v="416"/>
    <x v="416"/>
    <x v="1"/>
    <s v="United States"/>
    <s v="Philadelphia"/>
    <x v="9"/>
    <n v="19134"/>
    <x v="3"/>
    <s v="OFF-LA-10002945"/>
    <x v="1"/>
    <s v="Labels"/>
    <s v="Permanent Self-Adhesive File Folder Labels for Typewriters, 1 1/8 x 3 1/2, White"/>
    <x v="3142"/>
    <n v="11"/>
    <n v="0.2"/>
    <x v="3532"/>
    <x v="0"/>
  </r>
  <r>
    <n v="4055"/>
    <s v="CA-2016-122931"/>
    <x v="411"/>
    <d v="2016-10-03T00:00:00"/>
    <s v="Standard Class"/>
    <x v="416"/>
    <x v="416"/>
    <x v="1"/>
    <s v="United States"/>
    <s v="Philadelphia"/>
    <x v="9"/>
    <n v="19134"/>
    <x v="3"/>
    <s v="OFF-PA-10000533"/>
    <x v="1"/>
    <s v="Paper"/>
    <s v="Southworth Parchment Paper &amp; Envelopes"/>
    <x v="2579"/>
    <n v="4"/>
    <n v="0.2"/>
    <x v="3533"/>
    <x v="0"/>
  </r>
  <r>
    <n v="4056"/>
    <s v="CA-2016-122931"/>
    <x v="411"/>
    <d v="2016-10-03T00:00:00"/>
    <s v="Standard Class"/>
    <x v="416"/>
    <x v="416"/>
    <x v="1"/>
    <s v="United States"/>
    <s v="Philadelphia"/>
    <x v="9"/>
    <n v="19134"/>
    <x v="3"/>
    <s v="OFF-ST-10004459"/>
    <x v="1"/>
    <s v="Storage"/>
    <s v="Tennsco Single-Tier Lockers"/>
    <x v="2122"/>
    <n v="6"/>
    <n v="0.2"/>
    <x v="2286"/>
    <x v="0"/>
  </r>
  <r>
    <n v="4057"/>
    <s v="CA-2016-122931"/>
    <x v="411"/>
    <d v="2016-10-03T00:00:00"/>
    <s v="Standard Class"/>
    <x v="416"/>
    <x v="416"/>
    <x v="1"/>
    <s v="United States"/>
    <s v="Philadelphia"/>
    <x v="9"/>
    <n v="19134"/>
    <x v="3"/>
    <s v="FUR-TA-10004147"/>
    <x v="0"/>
    <s v="Tables"/>
    <s v="Hon 4060 Series Tables"/>
    <x v="3143"/>
    <n v="1"/>
    <n v="0.4"/>
    <x v="3534"/>
    <x v="0"/>
  </r>
  <r>
    <n v="4058"/>
    <s v="CA-2016-163034"/>
    <x v="156"/>
    <d v="2016-11-28T00:00:00"/>
    <s v="Standard Class"/>
    <x v="213"/>
    <x v="213"/>
    <x v="0"/>
    <s v="United States"/>
    <s v="Chicago"/>
    <x v="10"/>
    <n v="60610"/>
    <x v="2"/>
    <s v="OFF-ST-10000046"/>
    <x v="1"/>
    <s v="Storage"/>
    <s v="Fellowes Super Stor/Drawer Files"/>
    <x v="3144"/>
    <n v="5"/>
    <n v="0.2"/>
    <x v="3535"/>
    <x v="0"/>
  </r>
  <r>
    <n v="4059"/>
    <s v="CA-2017-124058"/>
    <x v="312"/>
    <d v="2017-11-24T00:00:00"/>
    <s v="Standard Class"/>
    <x v="62"/>
    <x v="62"/>
    <x v="0"/>
    <s v="United States"/>
    <s v="Oakland"/>
    <x v="1"/>
    <n v="94601"/>
    <x v="1"/>
    <s v="TEC-PH-10004774"/>
    <x v="2"/>
    <s v="Phones"/>
    <s v="Gear Head AU3700S Headset"/>
    <x v="3145"/>
    <n v="7"/>
    <n v="0.2"/>
    <x v="3536"/>
    <x v="1"/>
  </r>
  <r>
    <n v="4060"/>
    <s v="CA-2017-124058"/>
    <x v="312"/>
    <d v="2017-11-24T00:00:00"/>
    <s v="Standard Class"/>
    <x v="62"/>
    <x v="62"/>
    <x v="0"/>
    <s v="United States"/>
    <s v="Oakland"/>
    <x v="1"/>
    <n v="94601"/>
    <x v="1"/>
    <s v="FUR-CH-10000595"/>
    <x v="0"/>
    <s v="Chairs"/>
    <s v="Safco Contoured Stacking Chairs"/>
    <x v="3146"/>
    <n v="3"/>
    <n v="0.2"/>
    <x v="3537"/>
    <x v="1"/>
  </r>
  <r>
    <n v="4061"/>
    <s v="CA-2018-129196"/>
    <x v="474"/>
    <d v="2018-11-07T00:00:00"/>
    <s v="Standard Class"/>
    <x v="190"/>
    <x v="190"/>
    <x v="0"/>
    <s v="United States"/>
    <s v="Chicago"/>
    <x v="10"/>
    <n v="60610"/>
    <x v="2"/>
    <s v="TEC-AC-10002473"/>
    <x v="2"/>
    <s v="Accessories"/>
    <s v="Maxell 4.7GB DVD-R"/>
    <x v="3147"/>
    <n v="3"/>
    <n v="0.2"/>
    <x v="3538"/>
    <x v="0"/>
  </r>
  <r>
    <n v="4062"/>
    <s v="US-2017-138716"/>
    <x v="14"/>
    <d v="2017-09-20T00:00:00"/>
    <s v="First Class"/>
    <x v="688"/>
    <x v="688"/>
    <x v="1"/>
    <s v="United States"/>
    <s v="Seattle"/>
    <x v="4"/>
    <n v="98105"/>
    <x v="1"/>
    <s v="OFF-BI-10001628"/>
    <x v="1"/>
    <s v="Binders"/>
    <s v="Acco Data Flex Cable Posts For Top &amp; Bottom Load Binders, 6&quot; Capacity"/>
    <x v="3148"/>
    <n v="3"/>
    <n v="0.2"/>
    <x v="3539"/>
    <x v="0"/>
  </r>
  <r>
    <n v="4063"/>
    <s v="US-2018-122182"/>
    <x v="612"/>
    <d v="2018-03-14T00:00:00"/>
    <s v="Standard Class"/>
    <x v="420"/>
    <x v="420"/>
    <x v="0"/>
    <s v="United States"/>
    <s v="Philadelphia"/>
    <x v="9"/>
    <n v="19143"/>
    <x v="3"/>
    <s v="TEC-AC-10002800"/>
    <x v="2"/>
    <s v="Accessories"/>
    <s v="Plantronics Audio 478 Stereo USB Headset"/>
    <x v="3149"/>
    <n v="1"/>
    <n v="0.2"/>
    <x v="3540"/>
    <x v="0"/>
  </r>
  <r>
    <n v="4064"/>
    <s v="US-2016-130358"/>
    <x v="670"/>
    <d v="2016-06-26T00:00:00"/>
    <s v="First Class"/>
    <x v="658"/>
    <x v="658"/>
    <x v="0"/>
    <s v="United States"/>
    <s v="Concord"/>
    <x v="3"/>
    <n v="28027"/>
    <x v="0"/>
    <s v="OFF-AR-10002766"/>
    <x v="1"/>
    <s v="Art"/>
    <s v="Prang Drawing Pencil Set"/>
    <x v="3150"/>
    <n v="9"/>
    <n v="0.2"/>
    <x v="3541"/>
    <x v="0"/>
  </r>
  <r>
    <n v="4065"/>
    <s v="US-2016-130358"/>
    <x v="670"/>
    <d v="2016-06-26T00:00:00"/>
    <s v="First Class"/>
    <x v="658"/>
    <x v="658"/>
    <x v="0"/>
    <s v="United States"/>
    <s v="Concord"/>
    <x v="3"/>
    <n v="28027"/>
    <x v="0"/>
    <s v="OFF-SU-10002522"/>
    <x v="1"/>
    <s v="Supplies"/>
    <s v="Acme Kleen Earth Office Shears"/>
    <x v="3151"/>
    <n v="1"/>
    <n v="0.2"/>
    <x v="3542"/>
    <x v="0"/>
  </r>
  <r>
    <n v="4066"/>
    <s v="CA-2016-102673"/>
    <x v="301"/>
    <d v="2016-11-05T00:00:00"/>
    <s v="Standard Class"/>
    <x v="175"/>
    <x v="175"/>
    <x v="1"/>
    <s v="United States"/>
    <s v="Charlotte"/>
    <x v="3"/>
    <n v="28205"/>
    <x v="0"/>
    <s v="OFF-FA-10003021"/>
    <x v="1"/>
    <s v="Fasteners"/>
    <s v="Staples"/>
    <x v="2024"/>
    <n v="5"/>
    <n v="0.2"/>
    <x v="3543"/>
    <x v="0"/>
  </r>
  <r>
    <n v="4067"/>
    <s v="CA-2016-102673"/>
    <x v="301"/>
    <d v="2016-11-05T00:00:00"/>
    <s v="Standard Class"/>
    <x v="175"/>
    <x v="175"/>
    <x v="1"/>
    <s v="United States"/>
    <s v="Charlotte"/>
    <x v="3"/>
    <n v="28205"/>
    <x v="0"/>
    <s v="OFF-AR-10000634"/>
    <x v="1"/>
    <s v="Art"/>
    <s v="Newell 320"/>
    <x v="1518"/>
    <n v="3"/>
    <n v="0.2"/>
    <x v="3370"/>
    <x v="0"/>
  </r>
  <r>
    <n v="4068"/>
    <s v="CA-2016-102673"/>
    <x v="301"/>
    <d v="2016-11-05T00:00:00"/>
    <s v="Standard Class"/>
    <x v="175"/>
    <x v="175"/>
    <x v="1"/>
    <s v="United States"/>
    <s v="Charlotte"/>
    <x v="3"/>
    <n v="28205"/>
    <x v="0"/>
    <s v="OFF-LA-10001771"/>
    <x v="1"/>
    <s v="Labels"/>
    <s v="Avery 513"/>
    <x v="3152"/>
    <n v="12"/>
    <n v="0.2"/>
    <x v="3544"/>
    <x v="0"/>
  </r>
  <r>
    <n v="4069"/>
    <s v="CA-2016-102673"/>
    <x v="301"/>
    <d v="2016-11-05T00:00:00"/>
    <s v="Standard Class"/>
    <x v="175"/>
    <x v="175"/>
    <x v="1"/>
    <s v="United States"/>
    <s v="Charlotte"/>
    <x v="3"/>
    <n v="28205"/>
    <x v="0"/>
    <s v="TEC-PH-10004434"/>
    <x v="2"/>
    <s v="Phones"/>
    <s v="Cisco IP Phone 7961G VoIP phone - Dark gray"/>
    <x v="3153"/>
    <n v="9"/>
    <n v="0.2"/>
    <x v="3545"/>
    <x v="0"/>
  </r>
  <r>
    <n v="4070"/>
    <s v="CA-2018-145303"/>
    <x v="770"/>
    <d v="2018-08-31T00:00:00"/>
    <s v="First Class"/>
    <x v="599"/>
    <x v="599"/>
    <x v="0"/>
    <s v="United States"/>
    <s v="Dallas"/>
    <x v="5"/>
    <n v="75081"/>
    <x v="2"/>
    <s v="OFF-BI-10000050"/>
    <x v="1"/>
    <s v="Binders"/>
    <s v="Angle-D Binders with Locking Rings, Label Holders"/>
    <x v="3154"/>
    <n v="9"/>
    <n v="0.8"/>
    <x v="3546"/>
    <x v="0"/>
  </r>
  <r>
    <n v="4071"/>
    <s v="CA-2018-145303"/>
    <x v="770"/>
    <d v="2018-08-31T00:00:00"/>
    <s v="First Class"/>
    <x v="599"/>
    <x v="599"/>
    <x v="0"/>
    <s v="United States"/>
    <s v="Dallas"/>
    <x v="5"/>
    <n v="75081"/>
    <x v="2"/>
    <s v="OFF-BI-10002414"/>
    <x v="1"/>
    <s v="Binders"/>
    <s v="GBC ProClick Spines for 32-Hole Punch"/>
    <x v="3155"/>
    <n v="4"/>
    <n v="0.8"/>
    <x v="3547"/>
    <x v="0"/>
  </r>
  <r>
    <n v="4072"/>
    <s v="CA-2018-145303"/>
    <x v="770"/>
    <d v="2018-08-31T00:00:00"/>
    <s v="First Class"/>
    <x v="599"/>
    <x v="599"/>
    <x v="0"/>
    <s v="United States"/>
    <s v="Dallas"/>
    <x v="5"/>
    <n v="75081"/>
    <x v="2"/>
    <s v="FUR-BO-10003159"/>
    <x v="0"/>
    <s v="Bookcases"/>
    <s v="Sauder Camden County Collection Libraries, Planked Cherry Finish"/>
    <x v="3156"/>
    <n v="2"/>
    <n v="0.32"/>
    <x v="3548"/>
    <x v="0"/>
  </r>
  <r>
    <n v="4073"/>
    <s v="CA-2017-156104"/>
    <x v="401"/>
    <d v="2017-12-08T00:00:00"/>
    <s v="Second Class"/>
    <x v="472"/>
    <x v="472"/>
    <x v="2"/>
    <s v="United States"/>
    <s v="Indianapolis"/>
    <x v="14"/>
    <n v="46203"/>
    <x v="2"/>
    <s v="TEC-CO-10002095"/>
    <x v="2"/>
    <s v="Copiers"/>
    <s v="Hewlett Packard 610 Color Digital Copier / Printer"/>
    <x v="3157"/>
    <n v="2"/>
    <n v="0"/>
    <x v="3549"/>
    <x v="0"/>
  </r>
  <r>
    <n v="4074"/>
    <s v="US-2017-164308"/>
    <x v="496"/>
    <d v="2017-09-27T00:00:00"/>
    <s v="First Class"/>
    <x v="649"/>
    <x v="649"/>
    <x v="2"/>
    <s v="United States"/>
    <s v="Broken Arrow"/>
    <x v="26"/>
    <n v="74012"/>
    <x v="2"/>
    <s v="TEC-PH-10004120"/>
    <x v="2"/>
    <s v="Phones"/>
    <s v="AT&amp;T 1080 Phone"/>
    <x v="3158"/>
    <n v="6"/>
    <n v="0"/>
    <x v="3550"/>
    <x v="0"/>
  </r>
  <r>
    <n v="4075"/>
    <s v="CA-2019-108112"/>
    <x v="940"/>
    <d v="2019-11-20T00:00:00"/>
    <s v="Standard Class"/>
    <x v="729"/>
    <x v="729"/>
    <x v="0"/>
    <s v="United States"/>
    <s v="Miramar"/>
    <x v="2"/>
    <n v="33023"/>
    <x v="0"/>
    <s v="FUR-FU-10003553"/>
    <x v="0"/>
    <s v="Furnishings"/>
    <s v="Howard Miller 13-1/2&quot; Diameter Rosebrook Wall Clock"/>
    <x v="3159"/>
    <n v="4"/>
    <n v="0.2"/>
    <x v="3551"/>
    <x v="0"/>
  </r>
  <r>
    <n v="4076"/>
    <s v="CA-2019-108112"/>
    <x v="940"/>
    <d v="2019-11-20T00:00:00"/>
    <s v="Standard Class"/>
    <x v="729"/>
    <x v="729"/>
    <x v="0"/>
    <s v="United States"/>
    <s v="Miramar"/>
    <x v="2"/>
    <n v="33023"/>
    <x v="0"/>
    <s v="FUR-FU-10001488"/>
    <x v="0"/>
    <s v="Furnishings"/>
    <s v="Tenex 46&quot; x 60&quot; Computer Anti-Static Chairmat, Rectangular Shaped"/>
    <x v="3160"/>
    <n v="4"/>
    <n v="0.2"/>
    <x v="232"/>
    <x v="0"/>
  </r>
  <r>
    <n v="4077"/>
    <s v="CA-2017-100685"/>
    <x v="546"/>
    <d v="2017-12-21T00:00:00"/>
    <s v="Second Class"/>
    <x v="416"/>
    <x v="416"/>
    <x v="1"/>
    <s v="United States"/>
    <s v="Omaha"/>
    <x v="8"/>
    <n v="68104"/>
    <x v="2"/>
    <s v="OFF-BI-10003094"/>
    <x v="1"/>
    <s v="Binders"/>
    <s v="Self-Adhesive Ring Binder Labels"/>
    <x v="991"/>
    <n v="2"/>
    <n v="0"/>
    <x v="3552"/>
    <x v="0"/>
  </r>
  <r>
    <n v="4078"/>
    <s v="CA-2017-100685"/>
    <x v="546"/>
    <d v="2017-12-21T00:00:00"/>
    <s v="Second Class"/>
    <x v="416"/>
    <x v="416"/>
    <x v="1"/>
    <s v="United States"/>
    <s v="Omaha"/>
    <x v="8"/>
    <n v="68104"/>
    <x v="2"/>
    <s v="OFF-FA-10003472"/>
    <x v="1"/>
    <s v="Fasteners"/>
    <s v="Bagged Rubber Bands"/>
    <x v="1325"/>
    <n v="4"/>
    <n v="0"/>
    <x v="3553"/>
    <x v="0"/>
  </r>
  <r>
    <n v="4079"/>
    <s v="CA-2017-100685"/>
    <x v="546"/>
    <d v="2017-12-21T00:00:00"/>
    <s v="Second Class"/>
    <x v="416"/>
    <x v="416"/>
    <x v="1"/>
    <s v="United States"/>
    <s v="Omaha"/>
    <x v="8"/>
    <n v="68104"/>
    <x v="2"/>
    <s v="OFF-PA-10001289"/>
    <x v="1"/>
    <s v="Paper"/>
    <s v="White Computer Printout Paper by Universal"/>
    <x v="2248"/>
    <n v="3"/>
    <n v="0"/>
    <x v="2427"/>
    <x v="0"/>
  </r>
  <r>
    <n v="4080"/>
    <s v="CA-2017-165414"/>
    <x v="379"/>
    <d v="2017-12-24T00:00:00"/>
    <s v="First Class"/>
    <x v="201"/>
    <x v="201"/>
    <x v="0"/>
    <s v="United States"/>
    <s v="Jacksonville"/>
    <x v="3"/>
    <n v="28540"/>
    <x v="0"/>
    <s v="TEC-PH-10002293"/>
    <x v="2"/>
    <s v="Phones"/>
    <s v="Anker 36W 4-Port USB Wall Charger Travel Power Adapter for iPhone 5s 5c 5"/>
    <x v="334"/>
    <n v="3"/>
    <n v="0.2"/>
    <x v="340"/>
    <x v="0"/>
  </r>
  <r>
    <n v="4081"/>
    <s v="CA-2018-140417"/>
    <x v="477"/>
    <d v="2018-09-29T00:00:00"/>
    <s v="Standard Class"/>
    <x v="722"/>
    <x v="722"/>
    <x v="1"/>
    <s v="United States"/>
    <s v="Tigard"/>
    <x v="21"/>
    <n v="97224"/>
    <x v="1"/>
    <s v="OFF-PA-10000380"/>
    <x v="1"/>
    <s v="Paper"/>
    <s v="REDIFORM Incoming/Outgoing Call Register, 11&quot; X 8 1/2&quot;, 100 Messages"/>
    <x v="3161"/>
    <n v="9"/>
    <n v="0.2"/>
    <x v="3554"/>
    <x v="0"/>
  </r>
  <r>
    <n v="4082"/>
    <s v="CA-2018-140417"/>
    <x v="477"/>
    <d v="2018-09-29T00:00:00"/>
    <s v="Standard Class"/>
    <x v="722"/>
    <x v="722"/>
    <x v="1"/>
    <s v="United States"/>
    <s v="Tigard"/>
    <x v="21"/>
    <n v="97224"/>
    <x v="1"/>
    <s v="OFF-BI-10004828"/>
    <x v="1"/>
    <s v="Binders"/>
    <s v="GBC Poly Designer Binding Covers"/>
    <x v="3162"/>
    <n v="1"/>
    <n v="0.7"/>
    <x v="3555"/>
    <x v="0"/>
  </r>
  <r>
    <n v="4083"/>
    <s v="US-2019-151316"/>
    <x v="92"/>
    <d v="2019-06-30T00:00:00"/>
    <s v="Standard Class"/>
    <x v="637"/>
    <x v="637"/>
    <x v="1"/>
    <s v="United States"/>
    <s v="Decatur"/>
    <x v="10"/>
    <n v="62521"/>
    <x v="2"/>
    <s v="OFF-BI-10004632"/>
    <x v="1"/>
    <s v="Binders"/>
    <s v="Ibico Hi-Tech Manual Binding System"/>
    <x v="645"/>
    <n v="3"/>
    <n v="0.8"/>
    <x v="657"/>
    <x v="0"/>
  </r>
  <r>
    <n v="4084"/>
    <s v="US-2019-151316"/>
    <x v="92"/>
    <d v="2019-06-30T00:00:00"/>
    <s v="Standard Class"/>
    <x v="637"/>
    <x v="637"/>
    <x v="1"/>
    <s v="United States"/>
    <s v="Decatur"/>
    <x v="10"/>
    <n v="62521"/>
    <x v="2"/>
    <s v="OFF-PA-10000327"/>
    <x v="1"/>
    <s v="Paper"/>
    <s v="Xerox 1971"/>
    <x v="1518"/>
    <n v="3"/>
    <n v="0.2"/>
    <x v="1603"/>
    <x v="0"/>
  </r>
  <r>
    <n v="4085"/>
    <s v="CA-2019-163692"/>
    <x v="210"/>
    <d v="2019-09-09T00:00:00"/>
    <s v="First Class"/>
    <x v="656"/>
    <x v="656"/>
    <x v="2"/>
    <s v="United States"/>
    <s v="Phoenix"/>
    <x v="16"/>
    <n v="85023"/>
    <x v="1"/>
    <s v="OFF-BI-10003291"/>
    <x v="1"/>
    <s v="Binders"/>
    <s v="Wilson Jones Leather-Like Binders with DublLock Round Rings"/>
    <x v="3163"/>
    <n v="3"/>
    <n v="0.7"/>
    <x v="3556"/>
    <x v="0"/>
  </r>
  <r>
    <n v="4086"/>
    <s v="CA-2018-111913"/>
    <x v="578"/>
    <d v="2018-08-06T00:00:00"/>
    <s v="Second Class"/>
    <x v="18"/>
    <x v="18"/>
    <x v="1"/>
    <s v="United States"/>
    <s v="Sacramento"/>
    <x v="1"/>
    <n v="95823"/>
    <x v="1"/>
    <s v="TEC-PH-10002275"/>
    <x v="2"/>
    <s v="Phones"/>
    <s v="Mitel 5320 IP Phone VoIP phone"/>
    <x v="3164"/>
    <n v="2"/>
    <n v="0.2"/>
    <x v="3557"/>
    <x v="0"/>
  </r>
  <r>
    <n v="4087"/>
    <s v="CA-2018-111913"/>
    <x v="578"/>
    <d v="2018-08-06T00:00:00"/>
    <s v="Second Class"/>
    <x v="18"/>
    <x v="18"/>
    <x v="1"/>
    <s v="United States"/>
    <s v="Sacramento"/>
    <x v="1"/>
    <n v="95823"/>
    <x v="1"/>
    <s v="OFF-BI-10003291"/>
    <x v="1"/>
    <s v="Binders"/>
    <s v="Wilson Jones Leather-Like Binders with DublLock Round Rings"/>
    <x v="3165"/>
    <n v="3"/>
    <n v="0.2"/>
    <x v="3558"/>
    <x v="0"/>
  </r>
  <r>
    <n v="4088"/>
    <s v="CA-2018-111913"/>
    <x v="578"/>
    <d v="2018-08-06T00:00:00"/>
    <s v="Second Class"/>
    <x v="18"/>
    <x v="18"/>
    <x v="1"/>
    <s v="United States"/>
    <s v="Sacramento"/>
    <x v="1"/>
    <n v="95823"/>
    <x v="1"/>
    <s v="OFF-BI-10000343"/>
    <x v="1"/>
    <s v="Binders"/>
    <s v="Pressboard Covers with Storage Hooks, 9 1/2&quot; x 11&quot;, Light Blue"/>
    <x v="696"/>
    <n v="3"/>
    <n v="0.2"/>
    <x v="3559"/>
    <x v="0"/>
  </r>
  <r>
    <n v="4089"/>
    <s v="US-2016-156559"/>
    <x v="710"/>
    <d v="2016-08-26T00:00:00"/>
    <s v="Standard Class"/>
    <x v="23"/>
    <x v="23"/>
    <x v="0"/>
    <s v="United States"/>
    <s v="Jonesboro"/>
    <x v="36"/>
    <n v="72401"/>
    <x v="0"/>
    <s v="FUR-BO-10000711"/>
    <x v="0"/>
    <s v="Bookcases"/>
    <s v="Hon Metal Bookcases, Gray"/>
    <x v="3166"/>
    <n v="9"/>
    <n v="0"/>
    <x v="3560"/>
    <x v="0"/>
  </r>
  <r>
    <n v="4090"/>
    <s v="CA-2018-161473"/>
    <x v="178"/>
    <d v="2018-04-05T00:00:00"/>
    <s v="Standard Class"/>
    <x v="533"/>
    <x v="533"/>
    <x v="1"/>
    <s v="United States"/>
    <s v="New York City"/>
    <x v="15"/>
    <n v="10035"/>
    <x v="3"/>
    <s v="OFF-LA-10001297"/>
    <x v="1"/>
    <s v="Labels"/>
    <s v="Avery 473"/>
    <x v="346"/>
    <n v="2"/>
    <n v="0"/>
    <x v="354"/>
    <x v="0"/>
  </r>
  <r>
    <n v="4091"/>
    <s v="CA-2018-161473"/>
    <x v="178"/>
    <d v="2018-04-05T00:00:00"/>
    <s v="Standard Class"/>
    <x v="533"/>
    <x v="533"/>
    <x v="1"/>
    <s v="United States"/>
    <s v="New York City"/>
    <x v="15"/>
    <n v="10035"/>
    <x v="3"/>
    <s v="OFF-SU-10001574"/>
    <x v="1"/>
    <s v="Supplies"/>
    <s v="Acme Value Line Scissors"/>
    <x v="1031"/>
    <n v="3"/>
    <n v="0"/>
    <x v="3561"/>
    <x v="0"/>
  </r>
  <r>
    <n v="4092"/>
    <s v="CA-2018-161473"/>
    <x v="178"/>
    <d v="2018-04-05T00:00:00"/>
    <s v="Standard Class"/>
    <x v="533"/>
    <x v="533"/>
    <x v="1"/>
    <s v="United States"/>
    <s v="New York City"/>
    <x v="15"/>
    <n v="10035"/>
    <x v="3"/>
    <s v="OFF-BI-10003305"/>
    <x v="1"/>
    <s v="Binders"/>
    <s v="Avery Hanging File Binders"/>
    <x v="646"/>
    <n v="3"/>
    <n v="0.2"/>
    <x v="658"/>
    <x v="0"/>
  </r>
  <r>
    <n v="4093"/>
    <s v="CA-2019-166576"/>
    <x v="941"/>
    <d v="2019-05-18T00:00:00"/>
    <s v="First Class"/>
    <x v="622"/>
    <x v="622"/>
    <x v="0"/>
    <s v="United States"/>
    <s v="Akron"/>
    <x v="24"/>
    <n v="44312"/>
    <x v="3"/>
    <s v="OFF-ST-10002574"/>
    <x v="1"/>
    <s v="Storage"/>
    <s v="SAFCO Commercial Wire Shelving, Black"/>
    <x v="3167"/>
    <n v="2"/>
    <n v="0.2"/>
    <x v="3562"/>
    <x v="0"/>
  </r>
  <r>
    <n v="4094"/>
    <s v="CA-2017-102491"/>
    <x v="252"/>
    <d v="2017-08-28T00:00:00"/>
    <s v="Standard Class"/>
    <x v="147"/>
    <x v="147"/>
    <x v="0"/>
    <s v="United States"/>
    <s v="Florence"/>
    <x v="0"/>
    <n v="41042"/>
    <x v="0"/>
    <s v="TEC-MA-10000864"/>
    <x v="2"/>
    <s v="Machines"/>
    <s v="Cisco 9971 IP Video Phone Charcoal"/>
    <x v="3168"/>
    <n v="7"/>
    <n v="0"/>
    <x v="3563"/>
    <x v="0"/>
  </r>
  <r>
    <n v="4095"/>
    <s v="CA-2017-102491"/>
    <x v="252"/>
    <d v="2017-08-28T00:00:00"/>
    <s v="Standard Class"/>
    <x v="147"/>
    <x v="147"/>
    <x v="0"/>
    <s v="United States"/>
    <s v="Florence"/>
    <x v="0"/>
    <n v="41042"/>
    <x v="0"/>
    <s v="TEC-AC-10003289"/>
    <x v="2"/>
    <s v="Accessories"/>
    <s v="Anker Ultra-Slim Mini Bluetooth 3.0 Wireless Keyboard"/>
    <x v="1105"/>
    <n v="4"/>
    <n v="0"/>
    <x v="3564"/>
    <x v="0"/>
  </r>
  <r>
    <n v="4096"/>
    <s v="CA-2017-102491"/>
    <x v="252"/>
    <d v="2017-08-28T00:00:00"/>
    <s v="Standard Class"/>
    <x v="147"/>
    <x v="147"/>
    <x v="0"/>
    <s v="United States"/>
    <s v="Florence"/>
    <x v="0"/>
    <n v="41042"/>
    <x v="0"/>
    <s v="TEC-PH-10001619"/>
    <x v="2"/>
    <s v="Phones"/>
    <s v="LG G3"/>
    <x v="2173"/>
    <n v="3"/>
    <n v="0"/>
    <x v="3565"/>
    <x v="0"/>
  </r>
  <r>
    <n v="4097"/>
    <s v="CA-2016-116904"/>
    <x v="865"/>
    <d v="2016-09-28T00:00:00"/>
    <s v="Standard Class"/>
    <x v="183"/>
    <x v="183"/>
    <x v="0"/>
    <s v="United States"/>
    <s v="Minneapolis"/>
    <x v="11"/>
    <n v="55407"/>
    <x v="2"/>
    <s v="OFF-PA-10004888"/>
    <x v="1"/>
    <s v="Paper"/>
    <s v="Xerox 217"/>
    <x v="56"/>
    <n v="5"/>
    <n v="0"/>
    <x v="56"/>
    <x v="0"/>
  </r>
  <r>
    <n v="4098"/>
    <s v="CA-2016-116904"/>
    <x v="865"/>
    <d v="2016-09-28T00:00:00"/>
    <s v="Standard Class"/>
    <x v="183"/>
    <x v="183"/>
    <x v="0"/>
    <s v="United States"/>
    <s v="Minneapolis"/>
    <x v="11"/>
    <n v="55407"/>
    <x v="2"/>
    <s v="OFF-ST-10000736"/>
    <x v="1"/>
    <s v="Storage"/>
    <s v="Carina Double Wide Media Storage Towers in Natural &amp; Black"/>
    <x v="3169"/>
    <n v="5"/>
    <n v="0"/>
    <x v="3566"/>
    <x v="0"/>
  </r>
  <r>
    <n v="4099"/>
    <s v="CA-2016-116904"/>
    <x v="865"/>
    <d v="2016-09-28T00:00:00"/>
    <s v="Standard Class"/>
    <x v="183"/>
    <x v="183"/>
    <x v="0"/>
    <s v="United States"/>
    <s v="Minneapolis"/>
    <x v="11"/>
    <n v="55407"/>
    <x v="2"/>
    <s v="OFF-BI-10001120"/>
    <x v="1"/>
    <s v="Binders"/>
    <s v="Ibico EPK-21 Electric Binding System"/>
    <x v="3170"/>
    <n v="5"/>
    <n v="0"/>
    <x v="3567"/>
    <x v="0"/>
  </r>
  <r>
    <n v="4100"/>
    <s v="CA-2016-116904"/>
    <x v="865"/>
    <d v="2016-09-28T00:00:00"/>
    <s v="Standard Class"/>
    <x v="183"/>
    <x v="183"/>
    <x v="0"/>
    <s v="United States"/>
    <s v="Minneapolis"/>
    <x v="11"/>
    <n v="55407"/>
    <x v="2"/>
    <s v="OFF-BI-10000301"/>
    <x v="1"/>
    <s v="Binders"/>
    <s v="GBC Instant Report Kit"/>
    <x v="3171"/>
    <n v="2"/>
    <n v="0"/>
    <x v="3568"/>
    <x v="0"/>
  </r>
  <r>
    <n v="4101"/>
    <s v="US-2019-102288"/>
    <x v="249"/>
    <d v="2019-06-23T00:00:00"/>
    <s v="Standard Class"/>
    <x v="233"/>
    <x v="233"/>
    <x v="0"/>
    <s v="United States"/>
    <s v="Houston"/>
    <x v="5"/>
    <n v="77095"/>
    <x v="2"/>
    <s v="OFF-AP-10004655"/>
    <x v="1"/>
    <s v="Appliances"/>
    <s v="Holmes Visible Mist Ultrasonic Humidifier with 2.3-Gallon Output per Day, Replacement Filter"/>
    <x v="3172"/>
    <n v="1"/>
    <n v="0.8"/>
    <x v="3569"/>
    <x v="0"/>
  </r>
  <r>
    <n v="4102"/>
    <s v="US-2019-102288"/>
    <x v="249"/>
    <d v="2019-06-23T00:00:00"/>
    <s v="Standard Class"/>
    <x v="233"/>
    <x v="233"/>
    <x v="0"/>
    <s v="United States"/>
    <s v="Houston"/>
    <x v="5"/>
    <n v="77095"/>
    <x v="2"/>
    <s v="OFF-AP-10002906"/>
    <x v="1"/>
    <s v="Appliances"/>
    <s v="Hoover Replacement Belt for Commercial Guardsman Heavy-Duty Upright Vacuum"/>
    <x v="3173"/>
    <n v="1"/>
    <n v="0.8"/>
    <x v="3570"/>
    <x v="0"/>
  </r>
  <r>
    <n v="4103"/>
    <s v="US-2019-102288"/>
    <x v="249"/>
    <d v="2019-06-23T00:00:00"/>
    <s v="Standard Class"/>
    <x v="233"/>
    <x v="233"/>
    <x v="0"/>
    <s v="United States"/>
    <s v="Houston"/>
    <x v="5"/>
    <n v="77095"/>
    <x v="2"/>
    <s v="OFF-PA-10000740"/>
    <x v="1"/>
    <s v="Paper"/>
    <s v="Xerox 1982"/>
    <x v="3174"/>
    <n v="8"/>
    <n v="0.2"/>
    <x v="3571"/>
    <x v="0"/>
  </r>
  <r>
    <n v="4104"/>
    <s v="CA-2019-137456"/>
    <x v="202"/>
    <d v="2019-12-21T00:00:00"/>
    <s v="Same Day"/>
    <x v="46"/>
    <x v="46"/>
    <x v="2"/>
    <s v="United States"/>
    <s v="Fremont"/>
    <x v="8"/>
    <n v="68025"/>
    <x v="2"/>
    <s v="FUR-FU-10001940"/>
    <x v="0"/>
    <s v="Furnishings"/>
    <s v="Staple-based wall hangings"/>
    <x v="204"/>
    <n v="2"/>
    <n v="0"/>
    <x v="3572"/>
    <x v="0"/>
  </r>
  <r>
    <n v="4105"/>
    <s v="US-2019-155999"/>
    <x v="783"/>
    <d v="2019-08-13T00:00:00"/>
    <s v="Standard Class"/>
    <x v="271"/>
    <x v="271"/>
    <x v="0"/>
    <s v="United States"/>
    <s v="San Diego"/>
    <x v="1"/>
    <n v="92105"/>
    <x v="1"/>
    <s v="TEC-PH-10000439"/>
    <x v="2"/>
    <s v="Phones"/>
    <s v="GE DSL Phone Line Filter"/>
    <x v="3175"/>
    <n v="5"/>
    <n v="0.2"/>
    <x v="3573"/>
    <x v="1"/>
  </r>
  <r>
    <n v="4106"/>
    <s v="US-2019-155999"/>
    <x v="783"/>
    <d v="2019-08-13T00:00:00"/>
    <s v="Standard Class"/>
    <x v="271"/>
    <x v="271"/>
    <x v="0"/>
    <s v="United States"/>
    <s v="San Diego"/>
    <x v="1"/>
    <n v="92105"/>
    <x v="1"/>
    <s v="OFF-BI-10000404"/>
    <x v="1"/>
    <s v="Binders"/>
    <s v="Avery Printable Repositionable Plastic Tabs"/>
    <x v="1288"/>
    <n v="2"/>
    <n v="0.2"/>
    <x v="3574"/>
    <x v="1"/>
  </r>
  <r>
    <n v="4107"/>
    <s v="US-2018-148334"/>
    <x v="250"/>
    <d v="2018-08-26T00:00:00"/>
    <s v="Standard Class"/>
    <x v="732"/>
    <x v="732"/>
    <x v="0"/>
    <s v="United States"/>
    <s v="Houston"/>
    <x v="5"/>
    <n v="77041"/>
    <x v="2"/>
    <s v="OFF-BI-10003676"/>
    <x v="1"/>
    <s v="Binders"/>
    <s v="GBC Standard Recycled Report Covers, Clear Plastic Sheets"/>
    <x v="3176"/>
    <n v="2"/>
    <n v="0.8"/>
    <x v="3575"/>
    <x v="0"/>
  </r>
  <r>
    <n v="4108"/>
    <s v="CA-2017-105599"/>
    <x v="67"/>
    <d v="2017-09-07T00:00:00"/>
    <s v="Same Day"/>
    <x v="507"/>
    <x v="507"/>
    <x v="0"/>
    <s v="United States"/>
    <s v="New York City"/>
    <x v="15"/>
    <n v="10011"/>
    <x v="3"/>
    <s v="OFF-ST-10002486"/>
    <x v="1"/>
    <s v="Storage"/>
    <s v="Eldon Shelf Savers Cubes and Bins"/>
    <x v="544"/>
    <n v="2"/>
    <n v="0"/>
    <x v="3576"/>
    <x v="0"/>
  </r>
  <r>
    <n v="4109"/>
    <s v="CA-2017-105599"/>
    <x v="67"/>
    <d v="2017-09-07T00:00:00"/>
    <s v="Same Day"/>
    <x v="507"/>
    <x v="507"/>
    <x v="0"/>
    <s v="United States"/>
    <s v="New York City"/>
    <x v="15"/>
    <n v="10011"/>
    <x v="3"/>
    <s v="FUR-TA-10003837"/>
    <x v="0"/>
    <s v="Tables"/>
    <s v="Anderson Hickey Conga Table Tops &amp; Accessories"/>
    <x v="3177"/>
    <n v="3"/>
    <n v="0.4"/>
    <x v="3577"/>
    <x v="0"/>
  </r>
  <r>
    <n v="4110"/>
    <s v="CA-2017-153717"/>
    <x v="707"/>
    <d v="2018-01-01T00:00:00"/>
    <s v="Standard Class"/>
    <x v="393"/>
    <x v="393"/>
    <x v="1"/>
    <s v="United States"/>
    <s v="Detroit"/>
    <x v="12"/>
    <n v="48227"/>
    <x v="2"/>
    <s v="TEC-PH-10002923"/>
    <x v="2"/>
    <s v="Phones"/>
    <s v="Logitech B530 USB Headset - headset - Full size, Binaural"/>
    <x v="2270"/>
    <n v="2"/>
    <n v="0"/>
    <x v="2451"/>
    <x v="0"/>
  </r>
  <r>
    <n v="4111"/>
    <s v="CA-2017-153717"/>
    <x v="707"/>
    <d v="2018-01-01T00:00:00"/>
    <s v="Standard Class"/>
    <x v="393"/>
    <x v="393"/>
    <x v="1"/>
    <s v="United States"/>
    <s v="Detroit"/>
    <x v="12"/>
    <n v="48227"/>
    <x v="2"/>
    <s v="FUR-BO-10004360"/>
    <x v="0"/>
    <s v="Bookcases"/>
    <s v="Rush Hierlooms Collection Rich Wood Bookcases"/>
    <x v="3178"/>
    <n v="1"/>
    <n v="0"/>
    <x v="3578"/>
    <x v="0"/>
  </r>
  <r>
    <n v="4112"/>
    <s v="CA-2017-153717"/>
    <x v="707"/>
    <d v="2018-01-01T00:00:00"/>
    <s v="Standard Class"/>
    <x v="393"/>
    <x v="393"/>
    <x v="1"/>
    <s v="United States"/>
    <s v="Detroit"/>
    <x v="12"/>
    <n v="48227"/>
    <x v="2"/>
    <s v="OFF-PA-10002160"/>
    <x v="1"/>
    <s v="Paper"/>
    <s v="Xerox 1978"/>
    <x v="1714"/>
    <n v="3"/>
    <n v="0"/>
    <x v="1817"/>
    <x v="0"/>
  </r>
  <r>
    <n v="4113"/>
    <s v="CA-2017-153717"/>
    <x v="707"/>
    <d v="2018-01-01T00:00:00"/>
    <s v="Standard Class"/>
    <x v="393"/>
    <x v="393"/>
    <x v="1"/>
    <s v="United States"/>
    <s v="Detroit"/>
    <x v="12"/>
    <n v="48227"/>
    <x v="2"/>
    <s v="OFF-AR-10002375"/>
    <x v="1"/>
    <s v="Art"/>
    <s v="Newell 351"/>
    <x v="175"/>
    <n v="1"/>
    <n v="0"/>
    <x v="3579"/>
    <x v="0"/>
  </r>
  <r>
    <n v="4114"/>
    <s v="CA-2017-116687"/>
    <x v="942"/>
    <d v="2017-05-07T00:00:00"/>
    <s v="Standard Class"/>
    <x v="544"/>
    <x v="544"/>
    <x v="1"/>
    <s v="United States"/>
    <s v="Houston"/>
    <x v="5"/>
    <n v="77095"/>
    <x v="2"/>
    <s v="OFF-LA-10000443"/>
    <x v="1"/>
    <s v="Labels"/>
    <s v="Avery 501"/>
    <x v="3179"/>
    <n v="3"/>
    <n v="0.2"/>
    <x v="3580"/>
    <x v="0"/>
  </r>
  <r>
    <n v="4115"/>
    <s v="CA-2017-116687"/>
    <x v="942"/>
    <d v="2017-05-07T00:00:00"/>
    <s v="Standard Class"/>
    <x v="544"/>
    <x v="544"/>
    <x v="1"/>
    <s v="United States"/>
    <s v="Houston"/>
    <x v="5"/>
    <n v="77095"/>
    <x v="2"/>
    <s v="TEC-PH-10001750"/>
    <x v="2"/>
    <s v="Phones"/>
    <s v="Samsung Rugby III"/>
    <x v="3180"/>
    <n v="3"/>
    <n v="0.2"/>
    <x v="3581"/>
    <x v="0"/>
  </r>
  <r>
    <n v="4116"/>
    <s v="CA-2018-163573"/>
    <x v="390"/>
    <d v="2018-11-27T00:00:00"/>
    <s v="First Class"/>
    <x v="549"/>
    <x v="549"/>
    <x v="0"/>
    <s v="United States"/>
    <s v="Seattle"/>
    <x v="4"/>
    <n v="98105"/>
    <x v="1"/>
    <s v="OFF-BI-10004632"/>
    <x v="1"/>
    <s v="Binders"/>
    <s v="Ibico Hi-Tech Manual Binding System"/>
    <x v="3181"/>
    <n v="5"/>
    <n v="0.2"/>
    <x v="3582"/>
    <x v="0"/>
  </r>
  <r>
    <n v="4117"/>
    <s v="CA-2017-153416"/>
    <x v="27"/>
    <d v="2017-11-29T00:00:00"/>
    <s v="Standard Class"/>
    <x v="358"/>
    <x v="358"/>
    <x v="0"/>
    <s v="United States"/>
    <s v="Los Angeles"/>
    <x v="1"/>
    <n v="90036"/>
    <x v="1"/>
    <s v="OFF-BI-10002813"/>
    <x v="1"/>
    <s v="Binders"/>
    <s v="Avery Reinforcements for Hole-Punch Pages"/>
    <x v="1443"/>
    <n v="2"/>
    <n v="0.2"/>
    <x v="3583"/>
    <x v="0"/>
  </r>
  <r>
    <n v="4118"/>
    <s v="CA-2017-153416"/>
    <x v="27"/>
    <d v="2017-11-29T00:00:00"/>
    <s v="Standard Class"/>
    <x v="358"/>
    <x v="358"/>
    <x v="0"/>
    <s v="United States"/>
    <s v="Los Angeles"/>
    <x v="1"/>
    <n v="90036"/>
    <x v="1"/>
    <s v="OFF-PA-10002005"/>
    <x v="1"/>
    <s v="Paper"/>
    <s v="Xerox 225"/>
    <x v="541"/>
    <n v="3"/>
    <n v="0"/>
    <x v="551"/>
    <x v="0"/>
  </r>
  <r>
    <n v="4119"/>
    <s v="CA-2017-153416"/>
    <x v="27"/>
    <d v="2017-11-29T00:00:00"/>
    <s v="Standard Class"/>
    <x v="358"/>
    <x v="358"/>
    <x v="0"/>
    <s v="United States"/>
    <s v="Los Angeles"/>
    <x v="1"/>
    <n v="90036"/>
    <x v="1"/>
    <s v="OFF-ST-10000060"/>
    <x v="1"/>
    <s v="Storage"/>
    <s v="Fellowes Bankers Box Staxonsteel Drawer File/Stacking System"/>
    <x v="3182"/>
    <n v="7"/>
    <n v="0"/>
    <x v="3584"/>
    <x v="0"/>
  </r>
  <r>
    <n v="4120"/>
    <s v="CA-2017-153416"/>
    <x v="27"/>
    <d v="2017-11-29T00:00:00"/>
    <s v="Standard Class"/>
    <x v="358"/>
    <x v="358"/>
    <x v="0"/>
    <s v="United States"/>
    <s v="Los Angeles"/>
    <x v="1"/>
    <n v="90036"/>
    <x v="1"/>
    <s v="OFF-BI-10002706"/>
    <x v="1"/>
    <s v="Binders"/>
    <s v="Avery Premier Heavy-Duty Binder with Round Locking Rings"/>
    <x v="3183"/>
    <n v="8"/>
    <n v="0.2"/>
    <x v="3585"/>
    <x v="0"/>
  </r>
  <r>
    <n v="4121"/>
    <s v="CA-2019-117394"/>
    <x v="507"/>
    <d v="2019-09-10T00:00:00"/>
    <s v="Standard Class"/>
    <x v="462"/>
    <x v="462"/>
    <x v="0"/>
    <s v="United States"/>
    <s v="Philadelphia"/>
    <x v="9"/>
    <n v="19120"/>
    <x v="3"/>
    <s v="TEC-AC-10000199"/>
    <x v="2"/>
    <s v="Accessories"/>
    <s v="Kingston Digital DataTraveler 8GB USB 2.0"/>
    <x v="3184"/>
    <n v="4"/>
    <n v="0.2"/>
    <x v="3586"/>
    <x v="0"/>
  </r>
  <r>
    <n v="4122"/>
    <s v="CA-2019-133823"/>
    <x v="943"/>
    <d v="2019-05-12T00:00:00"/>
    <s v="Same Day"/>
    <x v="221"/>
    <x v="221"/>
    <x v="0"/>
    <s v="United States"/>
    <s v="Seattle"/>
    <x v="4"/>
    <n v="98103"/>
    <x v="1"/>
    <s v="OFF-PA-10002870"/>
    <x v="1"/>
    <s v="Paper"/>
    <s v="Ampad Phone Message Book, Recycled, 400 Message Capacity, 5 ¾” x 11”"/>
    <x v="782"/>
    <n v="6"/>
    <n v="0"/>
    <x v="1900"/>
    <x v="0"/>
  </r>
  <r>
    <n v="4123"/>
    <s v="CA-2019-133823"/>
    <x v="943"/>
    <d v="2019-05-12T00:00:00"/>
    <s v="Same Day"/>
    <x v="221"/>
    <x v="221"/>
    <x v="0"/>
    <s v="United States"/>
    <s v="Seattle"/>
    <x v="4"/>
    <n v="98103"/>
    <x v="1"/>
    <s v="OFF-LA-10004545"/>
    <x v="1"/>
    <s v="Labels"/>
    <s v="Avery 50"/>
    <x v="3185"/>
    <n v="3"/>
    <n v="0"/>
    <x v="3587"/>
    <x v="0"/>
  </r>
  <r>
    <n v="4124"/>
    <s v="CA-2019-133823"/>
    <x v="943"/>
    <d v="2019-05-12T00:00:00"/>
    <s v="Same Day"/>
    <x v="221"/>
    <x v="221"/>
    <x v="0"/>
    <s v="United States"/>
    <s v="Seattle"/>
    <x v="4"/>
    <n v="98103"/>
    <x v="1"/>
    <s v="OFF-BI-10000962"/>
    <x v="1"/>
    <s v="Binders"/>
    <s v="Acco Flexible ACCOHIDE Square Ring Data Binder, Dark Blue, 11 1/2&quot; X 14&quot; 7/8&quot;"/>
    <x v="3186"/>
    <n v="2"/>
    <n v="0.2"/>
    <x v="3588"/>
    <x v="0"/>
  </r>
  <r>
    <n v="4125"/>
    <s v="CA-2016-127523"/>
    <x v="218"/>
    <d v="2016-05-18T00:00:00"/>
    <s v="Standard Class"/>
    <x v="410"/>
    <x v="410"/>
    <x v="1"/>
    <s v="United States"/>
    <s v="Watertown"/>
    <x v="15"/>
    <n v="13601"/>
    <x v="3"/>
    <s v="OFF-AP-10004249"/>
    <x v="1"/>
    <s v="Appliances"/>
    <s v="Staple holder"/>
    <x v="385"/>
    <n v="3"/>
    <n v="0"/>
    <x v="394"/>
    <x v="0"/>
  </r>
  <r>
    <n v="4126"/>
    <s v="CA-2019-123239"/>
    <x v="944"/>
    <d v="2019-07-31T00:00:00"/>
    <s v="Second Class"/>
    <x v="207"/>
    <x v="207"/>
    <x v="0"/>
    <s v="United States"/>
    <s v="Jacksonville"/>
    <x v="2"/>
    <n v="32216"/>
    <x v="0"/>
    <s v="FUR-FU-10001602"/>
    <x v="0"/>
    <s v="Furnishings"/>
    <s v="Eldon Delta Triangular Chair Mat, 52&quot; x 58&quot;, Clear"/>
    <x v="3187"/>
    <n v="3"/>
    <n v="0.2"/>
    <x v="3589"/>
    <x v="0"/>
  </r>
  <r>
    <n v="4127"/>
    <s v="CA-2019-156769"/>
    <x v="636"/>
    <d v="2019-05-09T00:00:00"/>
    <s v="First Class"/>
    <x v="47"/>
    <x v="47"/>
    <x v="0"/>
    <s v="United States"/>
    <s v="Arlington"/>
    <x v="17"/>
    <n v="22204"/>
    <x v="0"/>
    <s v="OFF-AR-10003179"/>
    <x v="1"/>
    <s v="Art"/>
    <s v="Dixon Ticonderoga Core-Lock Colored Pencils"/>
    <x v="3188"/>
    <n v="6"/>
    <n v="0"/>
    <x v="3590"/>
    <x v="0"/>
  </r>
  <r>
    <n v="4128"/>
    <s v="CA-2016-127299"/>
    <x v="111"/>
    <d v="2016-09-24T00:00:00"/>
    <s v="Standard Class"/>
    <x v="252"/>
    <x v="252"/>
    <x v="0"/>
    <s v="United States"/>
    <s v="Charlotte"/>
    <x v="3"/>
    <n v="28205"/>
    <x v="0"/>
    <s v="OFF-ST-10003722"/>
    <x v="1"/>
    <s v="Storage"/>
    <s v="Project Tote Personal File"/>
    <x v="3189"/>
    <n v="6"/>
    <n v="0.2"/>
    <x v="3591"/>
    <x v="0"/>
  </r>
  <r>
    <n v="4129"/>
    <s v="CA-2016-127299"/>
    <x v="111"/>
    <d v="2016-09-24T00:00:00"/>
    <s v="Standard Class"/>
    <x v="252"/>
    <x v="252"/>
    <x v="0"/>
    <s v="United States"/>
    <s v="Charlotte"/>
    <x v="3"/>
    <n v="28205"/>
    <x v="0"/>
    <s v="TEC-MA-10001127"/>
    <x v="2"/>
    <s v="Machines"/>
    <s v="HP Designjet T520 Inkjet Large Format Printer - 24&quot; Color"/>
    <x v="3190"/>
    <n v="3"/>
    <n v="0.5"/>
    <x v="3592"/>
    <x v="0"/>
  </r>
  <r>
    <n v="4130"/>
    <s v="CA-2017-121272"/>
    <x v="368"/>
    <d v="2017-04-04T00:00:00"/>
    <s v="Standard Class"/>
    <x v="157"/>
    <x v="157"/>
    <x v="0"/>
    <s v="United States"/>
    <s v="Seattle"/>
    <x v="4"/>
    <n v="98103"/>
    <x v="1"/>
    <s v="OFF-AP-10001947"/>
    <x v="1"/>
    <s v="Appliances"/>
    <s v="Acco 6 Outlet Guardian Premium Plus Surge Suppressor"/>
    <x v="3191"/>
    <n v="4"/>
    <n v="0"/>
    <x v="3593"/>
    <x v="0"/>
  </r>
  <r>
    <n v="4131"/>
    <s v="CA-2016-115336"/>
    <x v="728"/>
    <d v="2016-11-25T00:00:00"/>
    <s v="Standard Class"/>
    <x v="448"/>
    <x v="448"/>
    <x v="1"/>
    <s v="United States"/>
    <s v="Chicago"/>
    <x v="10"/>
    <n v="60623"/>
    <x v="2"/>
    <s v="OFF-BI-10001107"/>
    <x v="1"/>
    <s v="Binders"/>
    <s v="GBC White Gloss Covers, Plain Front"/>
    <x v="3192"/>
    <n v="5"/>
    <n v="0.8"/>
    <x v="3594"/>
    <x v="0"/>
  </r>
  <r>
    <n v="4132"/>
    <s v="CA-2017-111703"/>
    <x v="740"/>
    <d v="2017-07-09T00:00:00"/>
    <s v="Standard Class"/>
    <x v="41"/>
    <x v="41"/>
    <x v="0"/>
    <s v="United States"/>
    <s v="Hollywood"/>
    <x v="2"/>
    <n v="33021"/>
    <x v="0"/>
    <s v="OFF-PA-10000349"/>
    <x v="1"/>
    <s v="Paper"/>
    <s v="Easy-staple paper"/>
    <x v="1655"/>
    <n v="3"/>
    <n v="0.2"/>
    <x v="3595"/>
    <x v="0"/>
  </r>
  <r>
    <n v="4133"/>
    <s v="CA-2017-111703"/>
    <x v="740"/>
    <d v="2017-07-09T00:00:00"/>
    <s v="Standard Class"/>
    <x v="41"/>
    <x v="41"/>
    <x v="0"/>
    <s v="United States"/>
    <s v="Hollywood"/>
    <x v="2"/>
    <n v="33021"/>
    <x v="0"/>
    <s v="OFF-PA-10003349"/>
    <x v="1"/>
    <s v="Paper"/>
    <s v="Xerox 1957"/>
    <x v="12"/>
    <n v="3"/>
    <n v="0.2"/>
    <x v="906"/>
    <x v="0"/>
  </r>
  <r>
    <n v="4134"/>
    <s v="CA-2016-128839"/>
    <x v="78"/>
    <d v="2016-09-13T00:00:00"/>
    <s v="Standard Class"/>
    <x v="74"/>
    <x v="74"/>
    <x v="0"/>
    <s v="United States"/>
    <s v="Chesapeake"/>
    <x v="17"/>
    <n v="23320"/>
    <x v="0"/>
    <s v="OFF-FA-10002280"/>
    <x v="1"/>
    <s v="Fasteners"/>
    <s v="Advantus Plastic Paper Clips"/>
    <x v="47"/>
    <n v="9"/>
    <n v="0"/>
    <x v="3596"/>
    <x v="0"/>
  </r>
  <r>
    <n v="4135"/>
    <s v="CA-2016-128839"/>
    <x v="78"/>
    <d v="2016-09-13T00:00:00"/>
    <s v="Standard Class"/>
    <x v="74"/>
    <x v="74"/>
    <x v="0"/>
    <s v="United States"/>
    <s v="Chesapeake"/>
    <x v="17"/>
    <n v="23320"/>
    <x v="0"/>
    <s v="TEC-MA-10000029"/>
    <x v="2"/>
    <s v="Machines"/>
    <s v="Epson WorkForce WF-2530 All-in-One Printer, Copier Scanner"/>
    <x v="2779"/>
    <n v="3"/>
    <n v="0"/>
    <x v="3597"/>
    <x v="0"/>
  </r>
  <r>
    <n v="4136"/>
    <s v="CA-2019-105914"/>
    <x v="280"/>
    <d v="2019-10-08T00:00:00"/>
    <s v="Standard Class"/>
    <x v="391"/>
    <x v="391"/>
    <x v="2"/>
    <s v="United States"/>
    <s v="Los Angeles"/>
    <x v="1"/>
    <n v="90036"/>
    <x v="1"/>
    <s v="OFF-BI-10002854"/>
    <x v="1"/>
    <s v="Binders"/>
    <s v="Performers Binder/Pad Holder, Black"/>
    <x v="3193"/>
    <n v="5"/>
    <n v="0.2"/>
    <x v="3234"/>
    <x v="0"/>
  </r>
  <r>
    <n v="4137"/>
    <s v="CA-2019-105914"/>
    <x v="280"/>
    <d v="2019-10-08T00:00:00"/>
    <s v="Standard Class"/>
    <x v="391"/>
    <x v="391"/>
    <x v="2"/>
    <s v="United States"/>
    <s v="Los Angeles"/>
    <x v="1"/>
    <n v="90036"/>
    <x v="1"/>
    <s v="OFF-ST-10003716"/>
    <x v="1"/>
    <s v="Storage"/>
    <s v="Tennsco Double-Tier Lockers"/>
    <x v="3194"/>
    <n v="7"/>
    <n v="0"/>
    <x v="3598"/>
    <x v="0"/>
  </r>
  <r>
    <n v="4138"/>
    <s v="CA-2019-110926"/>
    <x v="123"/>
    <d v="2019-11-23T00:00:00"/>
    <s v="Standard Class"/>
    <x v="732"/>
    <x v="732"/>
    <x v="0"/>
    <s v="United States"/>
    <s v="Alexandria"/>
    <x v="17"/>
    <n v="22304"/>
    <x v="0"/>
    <s v="OFF-FA-10000624"/>
    <x v="1"/>
    <s v="Fasteners"/>
    <s v="OIC Binder Clips"/>
    <x v="3195"/>
    <n v="7"/>
    <n v="0"/>
    <x v="3599"/>
    <x v="0"/>
  </r>
  <r>
    <n v="4139"/>
    <s v="CA-2018-117226"/>
    <x v="945"/>
    <d v="2019-01-01T00:00:00"/>
    <s v="First Class"/>
    <x v="470"/>
    <x v="470"/>
    <x v="1"/>
    <s v="United States"/>
    <s v="Deer Park"/>
    <x v="5"/>
    <n v="77536"/>
    <x v="2"/>
    <s v="OFF-BI-10004654"/>
    <x v="1"/>
    <s v="Binders"/>
    <s v="Avery Binding System Hidden Tab Executive Style Index Sets"/>
    <x v="3196"/>
    <n v="6"/>
    <n v="0.8"/>
    <x v="3600"/>
    <x v="0"/>
  </r>
  <r>
    <n v="4140"/>
    <s v="CA-2019-127313"/>
    <x v="96"/>
    <d v="2019-12-04T00:00:00"/>
    <s v="First Class"/>
    <x v="267"/>
    <x v="267"/>
    <x v="0"/>
    <s v="United States"/>
    <s v="Philadelphia"/>
    <x v="9"/>
    <n v="19120"/>
    <x v="3"/>
    <s v="OFF-ST-10001228"/>
    <x v="1"/>
    <s v="Storage"/>
    <s v="Personal File Boxes with Fold-Down Carry Handle"/>
    <x v="3197"/>
    <n v="3"/>
    <n v="0.2"/>
    <x v="3601"/>
    <x v="0"/>
  </r>
  <r>
    <n v="4141"/>
    <s v="CA-2019-127313"/>
    <x v="96"/>
    <d v="2019-12-04T00:00:00"/>
    <s v="First Class"/>
    <x v="267"/>
    <x v="267"/>
    <x v="0"/>
    <s v="United States"/>
    <s v="Philadelphia"/>
    <x v="9"/>
    <n v="19120"/>
    <x v="3"/>
    <s v="FUR-FU-10003798"/>
    <x v="0"/>
    <s v="Furnishings"/>
    <s v="Ultra Door Kickplate, 8&quot;H x 34&quot;W"/>
    <x v="3097"/>
    <n v="5"/>
    <n v="0.2"/>
    <x v="3476"/>
    <x v="0"/>
  </r>
  <r>
    <n v="4142"/>
    <s v="CA-2018-136287"/>
    <x v="900"/>
    <d v="2018-06-17T00:00:00"/>
    <s v="Standard Class"/>
    <x v="196"/>
    <x v="196"/>
    <x v="0"/>
    <s v="United States"/>
    <s v="Wichita"/>
    <x v="41"/>
    <n v="67212"/>
    <x v="2"/>
    <s v="OFF-LA-10003148"/>
    <x v="1"/>
    <s v="Labels"/>
    <s v="Avery 51"/>
    <x v="1381"/>
    <n v="3"/>
    <n v="0"/>
    <x v="3602"/>
    <x v="0"/>
  </r>
  <r>
    <n v="4143"/>
    <s v="US-2016-107699"/>
    <x v="946"/>
    <d v="2016-05-23T00:00:00"/>
    <s v="Standard Class"/>
    <x v="581"/>
    <x v="581"/>
    <x v="0"/>
    <s v="United States"/>
    <s v="Midland"/>
    <x v="12"/>
    <n v="48640"/>
    <x v="2"/>
    <s v="OFF-BI-10001249"/>
    <x v="1"/>
    <s v="Binders"/>
    <s v="Avery Heavy-Duty EZD View Binder with Locking Rings"/>
    <x v="3198"/>
    <n v="9"/>
    <n v="0"/>
    <x v="3603"/>
    <x v="0"/>
  </r>
  <r>
    <n v="4144"/>
    <s v="CA-2019-112725"/>
    <x v="289"/>
    <d v="2019-02-06T00:00:00"/>
    <s v="Standard Class"/>
    <x v="258"/>
    <x v="258"/>
    <x v="2"/>
    <s v="United States"/>
    <s v="San Francisco"/>
    <x v="1"/>
    <n v="94110"/>
    <x v="1"/>
    <s v="OFF-AR-10003759"/>
    <x v="1"/>
    <s v="Art"/>
    <s v="Crayola Anti Dust Chalk, 12/Pack"/>
    <x v="3199"/>
    <n v="7"/>
    <n v="0"/>
    <x v="3604"/>
    <x v="1"/>
  </r>
  <r>
    <n v="4145"/>
    <s v="CA-2019-112725"/>
    <x v="289"/>
    <d v="2019-02-06T00:00:00"/>
    <s v="Standard Class"/>
    <x v="258"/>
    <x v="258"/>
    <x v="2"/>
    <s v="United States"/>
    <s v="San Francisco"/>
    <x v="1"/>
    <n v="94110"/>
    <x v="1"/>
    <s v="OFF-AR-10001227"/>
    <x v="1"/>
    <s v="Art"/>
    <s v="Newell 338"/>
    <x v="138"/>
    <n v="3"/>
    <n v="0"/>
    <x v="140"/>
    <x v="1"/>
  </r>
  <r>
    <n v="4146"/>
    <s v="CA-2019-112725"/>
    <x v="289"/>
    <d v="2019-02-06T00:00:00"/>
    <s v="Standard Class"/>
    <x v="258"/>
    <x v="258"/>
    <x v="2"/>
    <s v="United States"/>
    <s v="San Francisco"/>
    <x v="1"/>
    <n v="94110"/>
    <x v="1"/>
    <s v="FUR-CH-10000863"/>
    <x v="0"/>
    <s v="Chairs"/>
    <s v="Novimex Swivel Fabric Task Chair"/>
    <x v="3200"/>
    <n v="1"/>
    <n v="0.2"/>
    <x v="3605"/>
    <x v="1"/>
  </r>
  <r>
    <n v="4147"/>
    <s v="CA-2017-136196"/>
    <x v="109"/>
    <d v="2017-12-04T00:00:00"/>
    <s v="Standard Class"/>
    <x v="599"/>
    <x v="599"/>
    <x v="0"/>
    <s v="United States"/>
    <s v="Freeport"/>
    <x v="15"/>
    <n v="11520"/>
    <x v="3"/>
    <s v="FUR-FU-10004017"/>
    <x v="0"/>
    <s v="Furnishings"/>
    <s v="Tenex Contemporary Contur Chairmats for Low and Medium Pile Carpet, Computer, 39&quot; x 49&quot;"/>
    <x v="808"/>
    <n v="3"/>
    <n v="0"/>
    <x v="834"/>
    <x v="0"/>
  </r>
  <r>
    <n v="4148"/>
    <s v="CA-2019-106068"/>
    <x v="436"/>
    <d v="2019-10-28T00:00:00"/>
    <s v="Standard Class"/>
    <x v="713"/>
    <x v="713"/>
    <x v="0"/>
    <s v="United States"/>
    <s v="Austin"/>
    <x v="5"/>
    <n v="78745"/>
    <x v="2"/>
    <s v="OFF-BI-10000962"/>
    <x v="1"/>
    <s v="Binders"/>
    <s v="Acco Flexible ACCOHIDE Square Ring Data Binder, Dark Blue, 11 1/2&quot; X 14&quot; 7/8&quot;"/>
    <x v="3201"/>
    <n v="3"/>
    <n v="0.8"/>
    <x v="3606"/>
    <x v="0"/>
  </r>
  <r>
    <n v="4149"/>
    <s v="CA-2019-106068"/>
    <x v="436"/>
    <d v="2019-10-28T00:00:00"/>
    <s v="Standard Class"/>
    <x v="713"/>
    <x v="713"/>
    <x v="0"/>
    <s v="United States"/>
    <s v="Austin"/>
    <x v="5"/>
    <n v="78745"/>
    <x v="2"/>
    <s v="OFF-ST-10004507"/>
    <x v="1"/>
    <s v="Storage"/>
    <s v="Advantus Rolling Storage Box"/>
    <x v="3202"/>
    <n v="1"/>
    <n v="0.2"/>
    <x v="3607"/>
    <x v="0"/>
  </r>
  <r>
    <n v="4150"/>
    <s v="CA-2019-106068"/>
    <x v="436"/>
    <d v="2019-10-28T00:00:00"/>
    <s v="Standard Class"/>
    <x v="713"/>
    <x v="713"/>
    <x v="0"/>
    <s v="United States"/>
    <s v="Austin"/>
    <x v="5"/>
    <n v="78745"/>
    <x v="2"/>
    <s v="TEC-AC-10002942"/>
    <x v="2"/>
    <s v="Accessories"/>
    <s v="WD My Passport Ultra 1TB Portable External Hard Drive"/>
    <x v="3203"/>
    <n v="1"/>
    <n v="0.2"/>
    <x v="3608"/>
    <x v="0"/>
  </r>
  <r>
    <n v="4151"/>
    <s v="CA-2019-106068"/>
    <x v="436"/>
    <d v="2019-10-28T00:00:00"/>
    <s v="Standard Class"/>
    <x v="713"/>
    <x v="713"/>
    <x v="0"/>
    <s v="United States"/>
    <s v="Austin"/>
    <x v="5"/>
    <n v="78745"/>
    <x v="2"/>
    <s v="OFF-ST-10002344"/>
    <x v="1"/>
    <s v="Storage"/>
    <s v="Carina 42&quot;Hx23 3/4&quot;W Media Storage Unit"/>
    <x v="1793"/>
    <n v="4"/>
    <n v="0.2"/>
    <x v="3609"/>
    <x v="0"/>
  </r>
  <r>
    <n v="4152"/>
    <s v="CA-2019-100160"/>
    <x v="210"/>
    <d v="2019-09-11T00:00:00"/>
    <s v="Standard Class"/>
    <x v="90"/>
    <x v="90"/>
    <x v="0"/>
    <s v="United States"/>
    <s v="Philadelphia"/>
    <x v="9"/>
    <n v="19134"/>
    <x v="3"/>
    <s v="OFF-LA-10002475"/>
    <x v="1"/>
    <s v="Labels"/>
    <s v="Avery 519"/>
    <x v="3204"/>
    <n v="5"/>
    <n v="0.2"/>
    <x v="3610"/>
    <x v="0"/>
  </r>
  <r>
    <n v="4153"/>
    <s v="CA-2019-100160"/>
    <x v="210"/>
    <d v="2019-09-11T00:00:00"/>
    <s v="Standard Class"/>
    <x v="90"/>
    <x v="90"/>
    <x v="0"/>
    <s v="United States"/>
    <s v="Philadelphia"/>
    <x v="9"/>
    <n v="19134"/>
    <x v="3"/>
    <s v="OFF-PA-10003072"/>
    <x v="1"/>
    <s v="Paper"/>
    <s v="Eureka Recycled Copy Paper 8 1/2&quot; x 11&quot;, Ream"/>
    <x v="12"/>
    <n v="3"/>
    <n v="0.2"/>
    <x v="12"/>
    <x v="0"/>
  </r>
  <r>
    <n v="4154"/>
    <s v="CA-2019-100160"/>
    <x v="210"/>
    <d v="2019-09-11T00:00:00"/>
    <s v="Standard Class"/>
    <x v="90"/>
    <x v="90"/>
    <x v="0"/>
    <s v="United States"/>
    <s v="Philadelphia"/>
    <x v="9"/>
    <n v="19134"/>
    <x v="3"/>
    <s v="OFF-EN-10001509"/>
    <x v="1"/>
    <s v="Envelopes"/>
    <s v="Poly String Tie Envelopes"/>
    <x v="322"/>
    <n v="3"/>
    <n v="0.2"/>
    <x v="3611"/>
    <x v="0"/>
  </r>
  <r>
    <n v="4155"/>
    <s v="CA-2018-139689"/>
    <x v="723"/>
    <d v="2019-01-03T00:00:00"/>
    <s v="Standard Class"/>
    <x v="172"/>
    <x v="172"/>
    <x v="1"/>
    <s v="United States"/>
    <s v="Bristol"/>
    <x v="18"/>
    <n v="37620"/>
    <x v="0"/>
    <s v="OFF-BI-10004781"/>
    <x v="1"/>
    <s v="Binders"/>
    <s v="GBC Wire Binding Strips"/>
    <x v="1824"/>
    <n v="4"/>
    <n v="0.7"/>
    <x v="1955"/>
    <x v="0"/>
  </r>
  <r>
    <n v="4156"/>
    <s v="CA-2018-139689"/>
    <x v="723"/>
    <d v="2019-01-03T00:00:00"/>
    <s v="Standard Class"/>
    <x v="172"/>
    <x v="172"/>
    <x v="1"/>
    <s v="United States"/>
    <s v="Bristol"/>
    <x v="18"/>
    <n v="37620"/>
    <x v="0"/>
    <s v="OFF-BI-10000145"/>
    <x v="1"/>
    <s v="Binders"/>
    <s v="Zipper Ring Binder Pockets"/>
    <x v="1803"/>
    <n v="3"/>
    <n v="0.7"/>
    <x v="1931"/>
    <x v="0"/>
  </r>
  <r>
    <n v="4157"/>
    <s v="CA-2017-101091"/>
    <x v="901"/>
    <d v="2017-12-09T00:00:00"/>
    <s v="Second Class"/>
    <x v="573"/>
    <x v="573"/>
    <x v="0"/>
    <s v="United States"/>
    <s v="Philadelphia"/>
    <x v="9"/>
    <n v="19140"/>
    <x v="3"/>
    <s v="TEC-AC-10003280"/>
    <x v="2"/>
    <s v="Accessories"/>
    <s v="Belkin F8E887 USB Wired Ergonomic Keyboard"/>
    <x v="736"/>
    <n v="2"/>
    <n v="0.2"/>
    <x v="754"/>
    <x v="0"/>
  </r>
  <r>
    <n v="4158"/>
    <s v="CA-2017-101091"/>
    <x v="901"/>
    <d v="2017-12-09T00:00:00"/>
    <s v="Second Class"/>
    <x v="573"/>
    <x v="573"/>
    <x v="0"/>
    <s v="United States"/>
    <s v="Philadelphia"/>
    <x v="9"/>
    <n v="19140"/>
    <x v="3"/>
    <s v="OFF-BI-10001107"/>
    <x v="1"/>
    <s v="Binders"/>
    <s v="GBC White Gloss Covers, Plain Front"/>
    <x v="3205"/>
    <n v="6"/>
    <n v="0.7"/>
    <x v="3612"/>
    <x v="0"/>
  </r>
  <r>
    <n v="4159"/>
    <s v="CA-2016-126907"/>
    <x v="301"/>
    <d v="2016-11-08T00:00:00"/>
    <s v="Standard Class"/>
    <x v="416"/>
    <x v="416"/>
    <x v="1"/>
    <s v="United States"/>
    <s v="Chicago"/>
    <x v="10"/>
    <n v="60610"/>
    <x v="2"/>
    <s v="OFF-PA-10000533"/>
    <x v="1"/>
    <s v="Paper"/>
    <s v="Southworth Parchment Paper &amp; Envelopes"/>
    <x v="937"/>
    <n v="3"/>
    <n v="0.2"/>
    <x v="971"/>
    <x v="0"/>
  </r>
  <r>
    <n v="4160"/>
    <s v="US-2018-164588"/>
    <x v="947"/>
    <d v="2018-04-23T00:00:00"/>
    <s v="Standard Class"/>
    <x v="275"/>
    <x v="275"/>
    <x v="0"/>
    <s v="United States"/>
    <s v="Columbus"/>
    <x v="32"/>
    <n v="31907"/>
    <x v="0"/>
    <s v="OFF-AR-10003056"/>
    <x v="1"/>
    <s v="Art"/>
    <s v="Newell 341"/>
    <x v="1387"/>
    <n v="3"/>
    <n v="0"/>
    <x v="1453"/>
    <x v="0"/>
  </r>
  <r>
    <n v="4161"/>
    <s v="CA-2019-115546"/>
    <x v="304"/>
    <d v="2019-05-18T00:00:00"/>
    <s v="Standard Class"/>
    <x v="733"/>
    <x v="733"/>
    <x v="0"/>
    <s v="United States"/>
    <s v="New York City"/>
    <x v="15"/>
    <n v="10035"/>
    <x v="3"/>
    <s v="TEC-PH-10002834"/>
    <x v="2"/>
    <s v="Phones"/>
    <s v="Google Nexus 5"/>
    <x v="2503"/>
    <n v="3"/>
    <n v="0"/>
    <x v="2742"/>
    <x v="0"/>
  </r>
  <r>
    <n v="4162"/>
    <s v="CA-2019-115546"/>
    <x v="304"/>
    <d v="2019-05-18T00:00:00"/>
    <s v="Standard Class"/>
    <x v="733"/>
    <x v="733"/>
    <x v="0"/>
    <s v="United States"/>
    <s v="New York City"/>
    <x v="15"/>
    <n v="10035"/>
    <x v="3"/>
    <s v="OFF-ST-10002214"/>
    <x v="1"/>
    <s v="Storage"/>
    <s v="X-Rack File for Hanging Folders"/>
    <x v="2433"/>
    <n v="2"/>
    <n v="0"/>
    <x v="2657"/>
    <x v="0"/>
  </r>
  <r>
    <n v="4163"/>
    <s v="CA-2017-163587"/>
    <x v="948"/>
    <d v="2017-03-18T00:00:00"/>
    <s v="Standard Class"/>
    <x v="212"/>
    <x v="212"/>
    <x v="0"/>
    <s v="United States"/>
    <s v="Dover"/>
    <x v="38"/>
    <n v="3820"/>
    <x v="3"/>
    <s v="OFF-LA-10004484"/>
    <x v="1"/>
    <s v="Labels"/>
    <s v="Avery 476"/>
    <x v="1873"/>
    <n v="4"/>
    <n v="0"/>
    <x v="2010"/>
    <x v="0"/>
  </r>
  <r>
    <n v="4164"/>
    <s v="CA-2017-163587"/>
    <x v="948"/>
    <d v="2017-03-18T00:00:00"/>
    <s v="Standard Class"/>
    <x v="212"/>
    <x v="212"/>
    <x v="0"/>
    <s v="United States"/>
    <s v="Dover"/>
    <x v="38"/>
    <n v="3820"/>
    <x v="3"/>
    <s v="OFF-BI-10003091"/>
    <x v="1"/>
    <s v="Binders"/>
    <s v="GBC DocuBind TL200 Manual Binding Machine"/>
    <x v="3206"/>
    <n v="3"/>
    <n v="0"/>
    <x v="3613"/>
    <x v="0"/>
  </r>
  <r>
    <n v="4165"/>
    <s v="US-2019-106131"/>
    <x v="424"/>
    <d v="2019-01-16T00:00:00"/>
    <s v="First Class"/>
    <x v="734"/>
    <x v="734"/>
    <x v="1"/>
    <s v="United States"/>
    <s v="Aurora"/>
    <x v="22"/>
    <n v="80013"/>
    <x v="1"/>
    <s v="TEC-AC-10003027"/>
    <x v="2"/>
    <s v="Accessories"/>
    <s v="Imation 8GB Mini TravelDrive USB 2.0 Flash Drive"/>
    <x v="3207"/>
    <n v="7"/>
    <n v="0.2"/>
    <x v="3614"/>
    <x v="0"/>
  </r>
  <r>
    <n v="4166"/>
    <s v="US-2019-106131"/>
    <x v="424"/>
    <d v="2019-01-16T00:00:00"/>
    <s v="First Class"/>
    <x v="734"/>
    <x v="734"/>
    <x v="1"/>
    <s v="United States"/>
    <s v="Aurora"/>
    <x v="22"/>
    <n v="80013"/>
    <x v="1"/>
    <s v="OFF-ST-10003638"/>
    <x v="1"/>
    <s v="Storage"/>
    <s v="Mobile Personal File Cube"/>
    <x v="3208"/>
    <n v="9"/>
    <n v="0.2"/>
    <x v="3615"/>
    <x v="0"/>
  </r>
  <r>
    <n v="4167"/>
    <s v="CA-2017-160213"/>
    <x v="936"/>
    <d v="2017-03-13T00:00:00"/>
    <s v="Standard Class"/>
    <x v="255"/>
    <x v="255"/>
    <x v="1"/>
    <s v="United States"/>
    <s v="Long Beach"/>
    <x v="15"/>
    <n v="11561"/>
    <x v="3"/>
    <s v="OFF-PA-10003848"/>
    <x v="1"/>
    <s v="Paper"/>
    <s v="Xerox 1997"/>
    <x v="541"/>
    <n v="3"/>
    <n v="0"/>
    <x v="551"/>
    <x v="0"/>
  </r>
  <r>
    <n v="4168"/>
    <s v="CA-2016-157924"/>
    <x v="856"/>
    <d v="2016-10-13T00:00:00"/>
    <s v="First Class"/>
    <x v="66"/>
    <x v="66"/>
    <x v="0"/>
    <s v="United States"/>
    <s v="Pasadena"/>
    <x v="1"/>
    <n v="91104"/>
    <x v="1"/>
    <s v="OFF-ST-10002352"/>
    <x v="1"/>
    <s v="Storage"/>
    <s v="Iris Project Case"/>
    <x v="1051"/>
    <n v="4"/>
    <n v="0"/>
    <x v="1091"/>
    <x v="1"/>
  </r>
  <r>
    <n v="4169"/>
    <s v="CA-2016-157924"/>
    <x v="856"/>
    <d v="2016-10-13T00:00:00"/>
    <s v="First Class"/>
    <x v="66"/>
    <x v="66"/>
    <x v="0"/>
    <s v="United States"/>
    <s v="Pasadena"/>
    <x v="1"/>
    <n v="91104"/>
    <x v="1"/>
    <s v="FUR-CH-10000229"/>
    <x v="0"/>
    <s v="Chairs"/>
    <s v="Global Enterprise Series Seating High-Back Swivel/Tilt Chairs"/>
    <x v="3209"/>
    <n v="2"/>
    <n v="0.2"/>
    <x v="3616"/>
    <x v="1"/>
  </r>
  <r>
    <n v="4170"/>
    <s v="CA-2017-100216"/>
    <x v="657"/>
    <d v="2017-04-14T00:00:00"/>
    <s v="First Class"/>
    <x v="707"/>
    <x v="707"/>
    <x v="2"/>
    <s v="United States"/>
    <s v="Mesa"/>
    <x v="16"/>
    <n v="85204"/>
    <x v="1"/>
    <s v="OFF-PA-10000788"/>
    <x v="1"/>
    <s v="Paper"/>
    <s v="Xerox 210"/>
    <x v="277"/>
    <n v="6"/>
    <n v="0.2"/>
    <x v="282"/>
    <x v="0"/>
  </r>
  <r>
    <n v="4171"/>
    <s v="CA-2017-100216"/>
    <x v="657"/>
    <d v="2017-04-14T00:00:00"/>
    <s v="First Class"/>
    <x v="707"/>
    <x v="707"/>
    <x v="2"/>
    <s v="United States"/>
    <s v="Mesa"/>
    <x v="16"/>
    <n v="85204"/>
    <x v="1"/>
    <s v="OFF-PA-10002968"/>
    <x v="1"/>
    <s v="Paper"/>
    <s v="Xerox 1973"/>
    <x v="1572"/>
    <n v="3"/>
    <n v="0.2"/>
    <x v="1661"/>
    <x v="0"/>
  </r>
  <r>
    <n v="4172"/>
    <s v="CA-2019-100601"/>
    <x v="673"/>
    <d v="2019-11-20T00:00:00"/>
    <s v="Standard Class"/>
    <x v="271"/>
    <x v="271"/>
    <x v="0"/>
    <s v="United States"/>
    <s v="Fresno"/>
    <x v="1"/>
    <n v="93727"/>
    <x v="1"/>
    <s v="OFF-ST-10002486"/>
    <x v="1"/>
    <s v="Storage"/>
    <s v="Eldon Shelf Savers Cubes and Bins"/>
    <x v="5"/>
    <n v="7"/>
    <n v="0"/>
    <x v="3617"/>
    <x v="0"/>
  </r>
  <r>
    <n v="4173"/>
    <s v="CA-2018-152163"/>
    <x v="949"/>
    <d v="2018-07-01T00:00:00"/>
    <s v="Same Day"/>
    <x v="282"/>
    <x v="282"/>
    <x v="0"/>
    <s v="United States"/>
    <s v="Columbia"/>
    <x v="20"/>
    <n v="29203"/>
    <x v="0"/>
    <s v="OFF-BI-10002215"/>
    <x v="1"/>
    <s v="Binders"/>
    <s v="Wilson Jones Hanging View Binder, White, 1&quot;"/>
    <x v="3210"/>
    <n v="2"/>
    <n v="0"/>
    <x v="3618"/>
    <x v="0"/>
  </r>
  <r>
    <n v="4174"/>
    <s v="CA-2018-152163"/>
    <x v="949"/>
    <d v="2018-07-01T00:00:00"/>
    <s v="Same Day"/>
    <x v="282"/>
    <x v="282"/>
    <x v="0"/>
    <s v="United States"/>
    <s v="Columbia"/>
    <x v="20"/>
    <n v="29203"/>
    <x v="0"/>
    <s v="OFF-PA-10000788"/>
    <x v="1"/>
    <s v="Paper"/>
    <s v="Xerox 210"/>
    <x v="91"/>
    <n v="2"/>
    <n v="0"/>
    <x v="91"/>
    <x v="0"/>
  </r>
  <r>
    <n v="4175"/>
    <s v="CA-2018-152163"/>
    <x v="949"/>
    <d v="2018-07-01T00:00:00"/>
    <s v="Same Day"/>
    <x v="282"/>
    <x v="282"/>
    <x v="0"/>
    <s v="United States"/>
    <s v="Columbia"/>
    <x v="20"/>
    <n v="29203"/>
    <x v="0"/>
    <s v="OFF-BI-10003364"/>
    <x v="1"/>
    <s v="Binders"/>
    <s v="Binding Machine Supplies"/>
    <x v="2502"/>
    <n v="2"/>
    <n v="0"/>
    <x v="2741"/>
    <x v="0"/>
  </r>
  <r>
    <n v="4176"/>
    <s v="CA-2017-154340"/>
    <x v="239"/>
    <d v="2017-11-30T00:00:00"/>
    <s v="First Class"/>
    <x v="735"/>
    <x v="735"/>
    <x v="2"/>
    <s v="United States"/>
    <s v="Santa Ana"/>
    <x v="1"/>
    <n v="92704"/>
    <x v="1"/>
    <s v="OFF-AR-10003582"/>
    <x v="1"/>
    <s v="Art"/>
    <s v="Boston Electric Pencil Sharpener, Model 1818, Charcoal Black"/>
    <x v="2471"/>
    <n v="2"/>
    <n v="0"/>
    <x v="2704"/>
    <x v="0"/>
  </r>
  <r>
    <n v="4177"/>
    <s v="CA-2016-128846"/>
    <x v="884"/>
    <d v="2016-04-12T00:00:00"/>
    <s v="Standard Class"/>
    <x v="276"/>
    <x v="276"/>
    <x v="1"/>
    <s v="United States"/>
    <s v="Columbia"/>
    <x v="20"/>
    <n v="29203"/>
    <x v="0"/>
    <s v="TEC-PH-10003273"/>
    <x v="2"/>
    <s v="Phones"/>
    <s v="AT&amp;T TR1909W"/>
    <x v="3211"/>
    <n v="5"/>
    <n v="0"/>
    <x v="3619"/>
    <x v="0"/>
  </r>
  <r>
    <n v="4178"/>
    <s v="CA-2016-128846"/>
    <x v="884"/>
    <d v="2016-04-12T00:00:00"/>
    <s v="Standard Class"/>
    <x v="276"/>
    <x v="276"/>
    <x v="1"/>
    <s v="United States"/>
    <s v="Columbia"/>
    <x v="20"/>
    <n v="29203"/>
    <x v="0"/>
    <s v="OFF-PA-10000100"/>
    <x v="1"/>
    <s v="Paper"/>
    <s v="Xerox 1945"/>
    <x v="1247"/>
    <n v="3"/>
    <n v="0"/>
    <x v="1295"/>
    <x v="0"/>
  </r>
  <r>
    <n v="4179"/>
    <s v="CA-2018-148593"/>
    <x v="950"/>
    <d v="2018-06-18T00:00:00"/>
    <s v="Second Class"/>
    <x v="217"/>
    <x v="217"/>
    <x v="0"/>
    <s v="United States"/>
    <s v="Los Angeles"/>
    <x v="1"/>
    <n v="90045"/>
    <x v="1"/>
    <s v="OFF-PA-10001776"/>
    <x v="1"/>
    <s v="Paper"/>
    <s v="Wirebound Message Books, Four 2 3/4&quot; x 5&quot; Forms per Page, 600 Sets per Book"/>
    <x v="3212"/>
    <n v="5"/>
    <n v="0"/>
    <x v="3620"/>
    <x v="0"/>
  </r>
  <r>
    <n v="4180"/>
    <s v="US-2019-119039"/>
    <x v="904"/>
    <d v="2019-03-10T00:00:00"/>
    <s v="Standard Class"/>
    <x v="408"/>
    <x v="408"/>
    <x v="2"/>
    <s v="United States"/>
    <s v="San Francisco"/>
    <x v="1"/>
    <n v="94109"/>
    <x v="1"/>
    <s v="OFF-BI-10004182"/>
    <x v="1"/>
    <s v="Binders"/>
    <s v="Economy Binders"/>
    <x v="3213"/>
    <n v="9"/>
    <n v="0.2"/>
    <x v="3621"/>
    <x v="0"/>
  </r>
  <r>
    <n v="4181"/>
    <s v="CA-2019-128426"/>
    <x v="566"/>
    <d v="2019-10-11T00:00:00"/>
    <s v="Standard Class"/>
    <x v="300"/>
    <x v="300"/>
    <x v="0"/>
    <s v="United States"/>
    <s v="Houston"/>
    <x v="5"/>
    <n v="77036"/>
    <x v="2"/>
    <s v="OFF-BI-10000756"/>
    <x v="1"/>
    <s v="Binders"/>
    <s v="Storex DuraTech Recycled Plastic Frosted Binders"/>
    <x v="3214"/>
    <n v="5"/>
    <n v="0.8"/>
    <x v="3622"/>
    <x v="0"/>
  </r>
  <r>
    <n v="4182"/>
    <s v="US-2019-136868"/>
    <x v="833"/>
    <d v="2019-10-12T00:00:00"/>
    <s v="Standard Class"/>
    <x v="736"/>
    <x v="736"/>
    <x v="2"/>
    <s v="United States"/>
    <s v="New York City"/>
    <x v="15"/>
    <n v="10035"/>
    <x v="3"/>
    <s v="TEC-AC-10001539"/>
    <x v="2"/>
    <s v="Accessories"/>
    <s v="Logitech G430 Surround Sound Gaming Headset with Dolby 7.1 Technology"/>
    <x v="3215"/>
    <n v="4"/>
    <n v="0"/>
    <x v="3623"/>
    <x v="0"/>
  </r>
  <r>
    <n v="4183"/>
    <s v="US-2019-136868"/>
    <x v="833"/>
    <d v="2019-10-12T00:00:00"/>
    <s v="Standard Class"/>
    <x v="736"/>
    <x v="736"/>
    <x v="2"/>
    <s v="United States"/>
    <s v="New York City"/>
    <x v="15"/>
    <n v="10035"/>
    <x v="3"/>
    <s v="OFF-PA-10002377"/>
    <x v="1"/>
    <s v="Paper"/>
    <s v="Adams Telephone Message Book W/Dividers/Space For Phone Numbers, 5 1/4&quot;X8 1/2&quot;, 200/Messages"/>
    <x v="342"/>
    <n v="3"/>
    <n v="0"/>
    <x v="1844"/>
    <x v="0"/>
  </r>
  <r>
    <n v="4184"/>
    <s v="US-2019-136868"/>
    <x v="833"/>
    <d v="2019-10-12T00:00:00"/>
    <s v="Standard Class"/>
    <x v="736"/>
    <x v="736"/>
    <x v="2"/>
    <s v="United States"/>
    <s v="New York City"/>
    <x v="15"/>
    <n v="10035"/>
    <x v="3"/>
    <s v="OFF-ST-10000991"/>
    <x v="1"/>
    <s v="Storage"/>
    <s v="Space Solutions HD Industrial Steel Shelving."/>
    <x v="3216"/>
    <n v="3"/>
    <n v="0"/>
    <x v="3624"/>
    <x v="0"/>
  </r>
  <r>
    <n v="4185"/>
    <s v="CA-2018-143749"/>
    <x v="5"/>
    <d v="2018-12-07T00:00:00"/>
    <s v="First Class"/>
    <x v="636"/>
    <x v="636"/>
    <x v="1"/>
    <s v="United States"/>
    <s v="Franklin"/>
    <x v="31"/>
    <n v="2038"/>
    <x v="3"/>
    <s v="FUR-BO-10002853"/>
    <x v="0"/>
    <s v="Bookcases"/>
    <s v="O'Sullivan 5-Shelf Heavy-Duty Bookcases"/>
    <x v="3217"/>
    <n v="1"/>
    <n v="0"/>
    <x v="3625"/>
    <x v="0"/>
  </r>
  <r>
    <n v="4186"/>
    <s v="CA-2018-111493"/>
    <x v="147"/>
    <d v="2018-10-22T00:00:00"/>
    <s v="First Class"/>
    <x v="380"/>
    <x v="380"/>
    <x v="0"/>
    <s v="United States"/>
    <s v="Baltimore"/>
    <x v="39"/>
    <n v="21215"/>
    <x v="3"/>
    <s v="TEC-AC-10004510"/>
    <x v="2"/>
    <s v="Accessories"/>
    <s v="Logitech Desktop MK120 Mouse and keyboard Combo"/>
    <x v="1548"/>
    <n v="6"/>
    <n v="0"/>
    <x v="1635"/>
    <x v="0"/>
  </r>
  <r>
    <n v="4187"/>
    <s v="CA-2019-112536"/>
    <x v="796"/>
    <d v="2019-05-23T00:00:00"/>
    <s v="Standard Class"/>
    <x v="737"/>
    <x v="737"/>
    <x v="1"/>
    <s v="United States"/>
    <s v="Mcallen"/>
    <x v="5"/>
    <n v="78501"/>
    <x v="2"/>
    <s v="OFF-BI-10003712"/>
    <x v="1"/>
    <s v="Binders"/>
    <s v="Acco Pressboard Covers with Storage Hooks, 14 7/8&quot; x 11&quot;, Light Blue"/>
    <x v="3218"/>
    <n v="7"/>
    <n v="0.8"/>
    <x v="3626"/>
    <x v="0"/>
  </r>
  <r>
    <n v="4188"/>
    <s v="CA-2019-112536"/>
    <x v="796"/>
    <d v="2019-05-23T00:00:00"/>
    <s v="Standard Class"/>
    <x v="737"/>
    <x v="737"/>
    <x v="1"/>
    <s v="United States"/>
    <s v="Mcallen"/>
    <x v="5"/>
    <n v="78501"/>
    <x v="2"/>
    <s v="OFF-BI-10002571"/>
    <x v="1"/>
    <s v="Binders"/>
    <s v="Avery Framed View Binder, EZD Ring (Locking), Navy, 1 1/2&quot;"/>
    <x v="3219"/>
    <n v="1"/>
    <n v="0.8"/>
    <x v="3627"/>
    <x v="0"/>
  </r>
  <r>
    <n v="4189"/>
    <s v="CA-2019-112536"/>
    <x v="796"/>
    <d v="2019-05-23T00:00:00"/>
    <s v="Standard Class"/>
    <x v="737"/>
    <x v="737"/>
    <x v="1"/>
    <s v="United States"/>
    <s v="Mcallen"/>
    <x v="5"/>
    <n v="78501"/>
    <x v="2"/>
    <s v="OFF-ST-10004835"/>
    <x v="1"/>
    <s v="Storage"/>
    <s v="Plastic Stacking Crates &amp; Casters"/>
    <x v="436"/>
    <n v="2"/>
    <n v="0.2"/>
    <x v="2481"/>
    <x v="0"/>
  </r>
  <r>
    <n v="4190"/>
    <s v="CA-2018-157714"/>
    <x v="182"/>
    <d v="2018-10-01T00:00:00"/>
    <s v="Second Class"/>
    <x v="728"/>
    <x v="728"/>
    <x v="1"/>
    <s v="United States"/>
    <s v="Iowa City"/>
    <x v="23"/>
    <n v="52240"/>
    <x v="2"/>
    <s v="OFF-PA-10004022"/>
    <x v="1"/>
    <s v="Paper"/>
    <s v="Hammermill Color Copier Paper (28Lb. and 96 Bright)"/>
    <x v="1044"/>
    <n v="1"/>
    <n v="0"/>
    <x v="3628"/>
    <x v="0"/>
  </r>
  <r>
    <n v="4191"/>
    <s v="CA-2019-166709"/>
    <x v="701"/>
    <d v="2019-11-22T00:00:00"/>
    <s v="Standard Class"/>
    <x v="332"/>
    <x v="332"/>
    <x v="0"/>
    <s v="United States"/>
    <s v="Newark"/>
    <x v="13"/>
    <n v="19711"/>
    <x v="3"/>
    <s v="TEC-CO-10004722"/>
    <x v="2"/>
    <s v="Copiers"/>
    <s v="Canon imageCLASS 2200 Advanced Copier"/>
    <x v="3220"/>
    <n v="3"/>
    <n v="0"/>
    <x v="3629"/>
    <x v="0"/>
  </r>
  <r>
    <n v="4192"/>
    <s v="CA-2017-129392"/>
    <x v="951"/>
    <d v="2017-07-08T00:00:00"/>
    <s v="Same Day"/>
    <x v="661"/>
    <x v="661"/>
    <x v="0"/>
    <s v="United States"/>
    <s v="Houston"/>
    <x v="5"/>
    <n v="77070"/>
    <x v="2"/>
    <s v="OFF-PA-10004248"/>
    <x v="1"/>
    <s v="Paper"/>
    <s v="Xerox 1990"/>
    <x v="3131"/>
    <n v="5"/>
    <n v="0.2"/>
    <x v="3630"/>
    <x v="0"/>
  </r>
  <r>
    <n v="4193"/>
    <s v="CA-2017-150875"/>
    <x v="547"/>
    <d v="2017-11-20T00:00:00"/>
    <s v="Standard Class"/>
    <x v="96"/>
    <x v="96"/>
    <x v="1"/>
    <s v="United States"/>
    <s v="Boise"/>
    <x v="45"/>
    <n v="83704"/>
    <x v="1"/>
    <s v="FUR-TA-10000577"/>
    <x v="0"/>
    <s v="Tables"/>
    <s v="Bretford CR4500 Series Slim Rectangular Table"/>
    <x v="3221"/>
    <n v="2"/>
    <n v="0"/>
    <x v="3631"/>
    <x v="1"/>
  </r>
  <r>
    <n v="4194"/>
    <s v="CA-2017-150875"/>
    <x v="547"/>
    <d v="2017-11-20T00:00:00"/>
    <s v="Standard Class"/>
    <x v="96"/>
    <x v="96"/>
    <x v="1"/>
    <s v="United States"/>
    <s v="Boise"/>
    <x v="45"/>
    <n v="83704"/>
    <x v="1"/>
    <s v="TEC-PH-10001254"/>
    <x v="2"/>
    <s v="Phones"/>
    <s v="Jabra BIZ 2300 Duo QD Duo Corded Headset"/>
    <x v="3222"/>
    <n v="3"/>
    <n v="0.2"/>
    <x v="3632"/>
    <x v="1"/>
  </r>
  <r>
    <n v="4195"/>
    <s v="CA-2017-154200"/>
    <x v="652"/>
    <d v="2017-06-22T00:00:00"/>
    <s v="Standard Class"/>
    <x v="696"/>
    <x v="696"/>
    <x v="0"/>
    <s v="United States"/>
    <s v="San Diego"/>
    <x v="1"/>
    <n v="92105"/>
    <x v="1"/>
    <s v="OFF-AR-10001044"/>
    <x v="1"/>
    <s v="Art"/>
    <s v="BOSTON Ranger #55 Pencil Sharpener, Black"/>
    <x v="3223"/>
    <n v="2"/>
    <n v="0"/>
    <x v="3633"/>
    <x v="0"/>
  </r>
  <r>
    <n v="4196"/>
    <s v="CA-2018-124233"/>
    <x v="143"/>
    <d v="2018-04-14T00:00:00"/>
    <s v="Standard Class"/>
    <x v="242"/>
    <x v="242"/>
    <x v="0"/>
    <s v="United States"/>
    <s v="Los Angeles"/>
    <x v="1"/>
    <n v="90032"/>
    <x v="1"/>
    <s v="FUR-FU-10002597"/>
    <x v="0"/>
    <s v="Furnishings"/>
    <s v="C-Line Magnetic Cubicle Keepers, Clear Polypropylene"/>
    <x v="3224"/>
    <n v="5"/>
    <n v="0"/>
    <x v="3634"/>
    <x v="0"/>
  </r>
  <r>
    <n v="4197"/>
    <s v="US-2017-134271"/>
    <x v="24"/>
    <d v="2017-04-23T00:00:00"/>
    <s v="Second Class"/>
    <x v="288"/>
    <x v="288"/>
    <x v="0"/>
    <s v="United States"/>
    <s v="New York City"/>
    <x v="15"/>
    <n v="10024"/>
    <x v="3"/>
    <s v="OFF-LA-10004093"/>
    <x v="1"/>
    <s v="Labels"/>
    <s v="Avery 486"/>
    <x v="2521"/>
    <n v="3"/>
    <n v="0"/>
    <x v="3635"/>
    <x v="0"/>
  </r>
  <r>
    <n v="4198"/>
    <s v="US-2018-161683"/>
    <x v="275"/>
    <d v="2018-12-08T00:00:00"/>
    <s v="Standard Class"/>
    <x v="170"/>
    <x v="170"/>
    <x v="0"/>
    <s v="United States"/>
    <s v="Philadelphia"/>
    <x v="9"/>
    <n v="19134"/>
    <x v="3"/>
    <s v="OFF-AP-10000179"/>
    <x v="1"/>
    <s v="Appliances"/>
    <s v="Honeywell Enviracaire Portable HEPA Air Cleaner for up to 10 x 16 Room"/>
    <x v="3225"/>
    <n v="4"/>
    <n v="0.2"/>
    <x v="3636"/>
    <x v="0"/>
  </r>
  <r>
    <n v="4199"/>
    <s v="US-2018-161683"/>
    <x v="275"/>
    <d v="2018-12-08T00:00:00"/>
    <s v="Standard Class"/>
    <x v="170"/>
    <x v="170"/>
    <x v="0"/>
    <s v="United States"/>
    <s v="Philadelphia"/>
    <x v="9"/>
    <n v="19134"/>
    <x v="3"/>
    <s v="OFF-BI-10001072"/>
    <x v="1"/>
    <s v="Binders"/>
    <s v="GBC Clear Cover, 8-1/2 x 11, unpunched, 25 covers per pack"/>
    <x v="3226"/>
    <n v="4"/>
    <n v="0.7"/>
    <x v="3637"/>
    <x v="0"/>
  </r>
  <r>
    <n v="4200"/>
    <s v="CA-2017-143105"/>
    <x v="895"/>
    <d v="2017-12-10T00:00:00"/>
    <s v="Same Day"/>
    <x v="15"/>
    <x v="15"/>
    <x v="2"/>
    <s v="United States"/>
    <s v="New York City"/>
    <x v="15"/>
    <n v="10024"/>
    <x v="3"/>
    <s v="OFF-LA-10004093"/>
    <x v="1"/>
    <s v="Labels"/>
    <s v="Avery 486"/>
    <x v="2061"/>
    <n v="1"/>
    <n v="0"/>
    <x v="2221"/>
    <x v="0"/>
  </r>
  <r>
    <n v="4201"/>
    <s v="CA-2017-143105"/>
    <x v="895"/>
    <d v="2017-12-10T00:00:00"/>
    <s v="Same Day"/>
    <x v="15"/>
    <x v="15"/>
    <x v="2"/>
    <s v="United States"/>
    <s v="New York City"/>
    <x v="15"/>
    <n v="10024"/>
    <x v="3"/>
    <s v="TEC-CO-10002095"/>
    <x v="2"/>
    <s v="Copiers"/>
    <s v="Hewlett Packard 610 Color Digital Copier / Printer"/>
    <x v="3227"/>
    <n v="2"/>
    <n v="0.2"/>
    <x v="3638"/>
    <x v="0"/>
  </r>
  <r>
    <n v="4202"/>
    <s v="CA-2017-143105"/>
    <x v="895"/>
    <d v="2017-12-10T00:00:00"/>
    <s v="Same Day"/>
    <x v="15"/>
    <x v="15"/>
    <x v="2"/>
    <s v="United States"/>
    <s v="New York City"/>
    <x v="15"/>
    <n v="10024"/>
    <x v="3"/>
    <s v="OFF-PA-10002713"/>
    <x v="1"/>
    <s v="Paper"/>
    <s v="Adams Phone Message Book, 200 Message Capacity, 8 1/16” x 11”"/>
    <x v="521"/>
    <n v="6"/>
    <n v="0"/>
    <x v="3639"/>
    <x v="0"/>
  </r>
  <r>
    <n v="4203"/>
    <s v="CA-2017-143105"/>
    <x v="895"/>
    <d v="2017-12-10T00:00:00"/>
    <s v="Same Day"/>
    <x v="15"/>
    <x v="15"/>
    <x v="2"/>
    <s v="United States"/>
    <s v="New York City"/>
    <x v="15"/>
    <n v="10024"/>
    <x v="3"/>
    <s v="OFF-PA-10002254"/>
    <x v="1"/>
    <s v="Paper"/>
    <s v="Xerox 1883"/>
    <x v="2381"/>
    <n v="7"/>
    <n v="0"/>
    <x v="2589"/>
    <x v="0"/>
  </r>
  <r>
    <n v="4204"/>
    <s v="CA-2016-145387"/>
    <x v="656"/>
    <d v="2016-11-02T00:00:00"/>
    <s v="Second Class"/>
    <x v="562"/>
    <x v="562"/>
    <x v="0"/>
    <s v="United States"/>
    <s v="Cranston"/>
    <x v="34"/>
    <n v="2920"/>
    <x v="3"/>
    <s v="OFF-AR-10001683"/>
    <x v="1"/>
    <s v="Art"/>
    <s v="Lumber Crayons"/>
    <x v="3228"/>
    <n v="5"/>
    <n v="0"/>
    <x v="3640"/>
    <x v="0"/>
  </r>
  <r>
    <n v="4205"/>
    <s v="CA-2016-145387"/>
    <x v="656"/>
    <d v="2016-11-02T00:00:00"/>
    <s v="Second Class"/>
    <x v="562"/>
    <x v="562"/>
    <x v="0"/>
    <s v="United States"/>
    <s v="Cranston"/>
    <x v="34"/>
    <n v="2920"/>
    <x v="3"/>
    <s v="OFF-PA-10002195"/>
    <x v="1"/>
    <s v="Paper"/>
    <s v="RSVP Cards &amp; Envelopes, Blank White, 8-1/2&quot; X 11&quot;, 24 Cards/25 Envelopes/Set"/>
    <x v="1015"/>
    <n v="2"/>
    <n v="0"/>
    <x v="3641"/>
    <x v="0"/>
  </r>
  <r>
    <n v="4206"/>
    <s v="CA-2016-145387"/>
    <x v="656"/>
    <d v="2016-11-02T00:00:00"/>
    <s v="Second Class"/>
    <x v="562"/>
    <x v="562"/>
    <x v="0"/>
    <s v="United States"/>
    <s v="Cranston"/>
    <x v="34"/>
    <n v="2920"/>
    <x v="3"/>
    <s v="FUR-FU-10002364"/>
    <x v="0"/>
    <s v="Furnishings"/>
    <s v="Eldon Expressions Wood Desk Accessories, Oak"/>
    <x v="1816"/>
    <n v="2"/>
    <n v="0"/>
    <x v="3642"/>
    <x v="0"/>
  </r>
  <r>
    <n v="4207"/>
    <s v="CA-2016-145387"/>
    <x v="656"/>
    <d v="2016-11-02T00:00:00"/>
    <s v="Second Class"/>
    <x v="562"/>
    <x v="562"/>
    <x v="0"/>
    <s v="United States"/>
    <s v="Cranston"/>
    <x v="34"/>
    <n v="2920"/>
    <x v="3"/>
    <s v="OFF-BI-10004001"/>
    <x v="1"/>
    <s v="Binders"/>
    <s v="GBC Recycled VeloBinder Covers"/>
    <x v="3229"/>
    <n v="2"/>
    <n v="0"/>
    <x v="3643"/>
    <x v="0"/>
  </r>
  <r>
    <n v="4208"/>
    <s v="CA-2016-145387"/>
    <x v="656"/>
    <d v="2016-11-02T00:00:00"/>
    <s v="Second Class"/>
    <x v="562"/>
    <x v="562"/>
    <x v="0"/>
    <s v="United States"/>
    <s v="Cranston"/>
    <x v="34"/>
    <n v="2920"/>
    <x v="3"/>
    <s v="FUR-FU-10000023"/>
    <x v="0"/>
    <s v="Furnishings"/>
    <s v="Eldon Wave Desk Accessories"/>
    <x v="3230"/>
    <n v="3"/>
    <n v="0"/>
    <x v="3644"/>
    <x v="0"/>
  </r>
  <r>
    <n v="4209"/>
    <s v="CA-2016-145387"/>
    <x v="656"/>
    <d v="2016-11-02T00:00:00"/>
    <s v="Second Class"/>
    <x v="562"/>
    <x v="562"/>
    <x v="0"/>
    <s v="United States"/>
    <s v="Cranston"/>
    <x v="34"/>
    <n v="2920"/>
    <x v="3"/>
    <s v="FUR-CH-10002320"/>
    <x v="0"/>
    <s v="Chairs"/>
    <s v="Hon Pagoda Stacking Chairs"/>
    <x v="3231"/>
    <n v="5"/>
    <n v="0"/>
    <x v="3645"/>
    <x v="0"/>
  </r>
  <r>
    <n v="4210"/>
    <s v="CA-2016-145387"/>
    <x v="656"/>
    <d v="2016-11-02T00:00:00"/>
    <s v="Second Class"/>
    <x v="562"/>
    <x v="562"/>
    <x v="0"/>
    <s v="United States"/>
    <s v="Cranston"/>
    <x v="34"/>
    <n v="2920"/>
    <x v="3"/>
    <s v="FUR-TA-10003238"/>
    <x v="0"/>
    <s v="Tables"/>
    <s v="Chromcraft Bull-Nose Wood 48&quot; x 96&quot; Rectangular Conference Tables"/>
    <x v="3232"/>
    <n v="1"/>
    <n v="0.3"/>
    <x v="3646"/>
    <x v="0"/>
  </r>
  <r>
    <n v="4211"/>
    <s v="CA-2019-109715"/>
    <x v="34"/>
    <d v="2019-12-14T00:00:00"/>
    <s v="Standard Class"/>
    <x v="738"/>
    <x v="738"/>
    <x v="0"/>
    <s v="United States"/>
    <s v="Chicago"/>
    <x v="10"/>
    <n v="60623"/>
    <x v="2"/>
    <s v="OFF-PA-10004965"/>
    <x v="1"/>
    <s v="Paper"/>
    <s v="Xerox 1921"/>
    <x v="2992"/>
    <n v="2"/>
    <n v="0.2"/>
    <x v="3338"/>
    <x v="0"/>
  </r>
  <r>
    <n v="4212"/>
    <s v="CA-2016-166457"/>
    <x v="952"/>
    <d v="2016-05-09T00:00:00"/>
    <s v="Second Class"/>
    <x v="724"/>
    <x v="724"/>
    <x v="0"/>
    <s v="United States"/>
    <s v="Richmond"/>
    <x v="0"/>
    <n v="40475"/>
    <x v="0"/>
    <s v="OFF-PA-10003016"/>
    <x v="1"/>
    <s v="Paper"/>
    <s v="Adams &quot;While You Were Out&quot; Message Pads"/>
    <x v="2320"/>
    <n v="3"/>
    <n v="0"/>
    <x v="3647"/>
    <x v="0"/>
  </r>
  <r>
    <n v="4213"/>
    <s v="CA-2016-166457"/>
    <x v="952"/>
    <d v="2016-05-09T00:00:00"/>
    <s v="Second Class"/>
    <x v="724"/>
    <x v="724"/>
    <x v="0"/>
    <s v="United States"/>
    <s v="Richmond"/>
    <x v="0"/>
    <n v="40475"/>
    <x v="0"/>
    <s v="OFF-AR-10003651"/>
    <x v="1"/>
    <s v="Art"/>
    <s v="Newell 350"/>
    <x v="2637"/>
    <n v="2"/>
    <n v="0"/>
    <x v="2909"/>
    <x v="0"/>
  </r>
  <r>
    <n v="4214"/>
    <s v="CA-2016-166457"/>
    <x v="952"/>
    <d v="2016-05-09T00:00:00"/>
    <s v="Second Class"/>
    <x v="724"/>
    <x v="724"/>
    <x v="0"/>
    <s v="United States"/>
    <s v="Richmond"/>
    <x v="0"/>
    <n v="40475"/>
    <x v="0"/>
    <s v="OFF-PA-10001363"/>
    <x v="1"/>
    <s v="Paper"/>
    <s v="Xerox 1933"/>
    <x v="335"/>
    <n v="2"/>
    <n v="0"/>
    <x v="342"/>
    <x v="0"/>
  </r>
  <r>
    <n v="4215"/>
    <s v="CA-2018-164637"/>
    <x v="758"/>
    <d v="2018-03-08T00:00:00"/>
    <s v="Standard Class"/>
    <x v="502"/>
    <x v="502"/>
    <x v="0"/>
    <s v="United States"/>
    <s v="Mishawaka"/>
    <x v="14"/>
    <n v="46544"/>
    <x v="2"/>
    <s v="OFF-BI-10003876"/>
    <x v="1"/>
    <s v="Binders"/>
    <s v="Green Canvas Binder for 8-1/2&quot; x 14&quot; Sheets"/>
    <x v="3233"/>
    <n v="3"/>
    <n v="0"/>
    <x v="3648"/>
    <x v="0"/>
  </r>
  <r>
    <n v="4216"/>
    <s v="CA-2016-103590"/>
    <x v="953"/>
    <d v="2016-12-04T00:00:00"/>
    <s v="Standard Class"/>
    <x v="145"/>
    <x v="145"/>
    <x v="0"/>
    <s v="United States"/>
    <s v="Mount Vernon"/>
    <x v="15"/>
    <n v="10550"/>
    <x v="3"/>
    <s v="OFF-EN-10004007"/>
    <x v="1"/>
    <s v="Envelopes"/>
    <s v="Park Ridge Embossed Executive Business Envelopes"/>
    <x v="3234"/>
    <n v="4"/>
    <n v="0"/>
    <x v="3649"/>
    <x v="0"/>
  </r>
  <r>
    <n v="4217"/>
    <s v="CA-2017-111234"/>
    <x v="954"/>
    <d v="2017-02-22T00:00:00"/>
    <s v="Standard Class"/>
    <x v="448"/>
    <x v="448"/>
    <x v="1"/>
    <s v="United States"/>
    <s v="Los Angeles"/>
    <x v="1"/>
    <n v="90004"/>
    <x v="1"/>
    <s v="OFF-LA-10002271"/>
    <x v="1"/>
    <s v="Labels"/>
    <s v="Smead Alpha-Z Color-Coded Second Alphabetical Labels and Starter Set"/>
    <x v="357"/>
    <n v="3"/>
    <n v="0"/>
    <x v="3650"/>
    <x v="0"/>
  </r>
  <r>
    <n v="4218"/>
    <s v="CA-2019-149881"/>
    <x v="719"/>
    <d v="2019-04-03T00:00:00"/>
    <s v="First Class"/>
    <x v="714"/>
    <x v="714"/>
    <x v="1"/>
    <s v="United States"/>
    <s v="San Francisco"/>
    <x v="1"/>
    <n v="94110"/>
    <x v="1"/>
    <s v="FUR-BO-10003894"/>
    <x v="0"/>
    <s v="Bookcases"/>
    <s v="Safco Value Mate Steel Bookcase, Baked Enamel Finish on Steel, Black"/>
    <x v="3235"/>
    <n v="8"/>
    <n v="0.15"/>
    <x v="3651"/>
    <x v="0"/>
  </r>
  <r>
    <n v="4219"/>
    <s v="CA-2019-149881"/>
    <x v="719"/>
    <d v="2019-04-03T00:00:00"/>
    <s v="First Class"/>
    <x v="714"/>
    <x v="714"/>
    <x v="1"/>
    <s v="United States"/>
    <s v="San Francisco"/>
    <x v="1"/>
    <n v="94110"/>
    <x v="1"/>
    <s v="TEC-MA-10000418"/>
    <x v="2"/>
    <s v="Machines"/>
    <s v="Cubify CubeX 3D Printer Double Head Print"/>
    <x v="3236"/>
    <n v="2"/>
    <n v="0.2"/>
    <x v="3652"/>
    <x v="0"/>
  </r>
  <r>
    <n v="4220"/>
    <s v="CA-2019-134565"/>
    <x v="532"/>
    <d v="2019-06-13T00:00:00"/>
    <s v="Second Class"/>
    <x v="483"/>
    <x v="483"/>
    <x v="0"/>
    <s v="United States"/>
    <s v="Seattle"/>
    <x v="4"/>
    <n v="98103"/>
    <x v="1"/>
    <s v="OFF-PA-10004243"/>
    <x v="1"/>
    <s v="Paper"/>
    <s v="Xerox 1939"/>
    <x v="2479"/>
    <n v="2"/>
    <n v="0"/>
    <x v="2714"/>
    <x v="0"/>
  </r>
  <r>
    <n v="4221"/>
    <s v="CA-2019-134565"/>
    <x v="532"/>
    <d v="2019-06-13T00:00:00"/>
    <s v="Second Class"/>
    <x v="483"/>
    <x v="483"/>
    <x v="0"/>
    <s v="United States"/>
    <s v="Seattle"/>
    <x v="4"/>
    <n v="98103"/>
    <x v="1"/>
    <s v="OFF-BI-10001759"/>
    <x v="1"/>
    <s v="Binders"/>
    <s v="Acco Pressboard Covers with Storage Hooks, 14 7/8&quot; x 11&quot;, Dark Blue"/>
    <x v="2187"/>
    <n v="6"/>
    <n v="0.2"/>
    <x v="3653"/>
    <x v="0"/>
  </r>
  <r>
    <n v="4222"/>
    <s v="CA-2019-134565"/>
    <x v="532"/>
    <d v="2019-06-13T00:00:00"/>
    <s v="Second Class"/>
    <x v="483"/>
    <x v="483"/>
    <x v="0"/>
    <s v="United States"/>
    <s v="Seattle"/>
    <x v="4"/>
    <n v="98103"/>
    <x v="1"/>
    <s v="TEC-MA-10001570"/>
    <x v="2"/>
    <s v="Machines"/>
    <s v="Cisco Desktop Collaboration Experience DX650 IP Video Phone"/>
    <x v="3237"/>
    <n v="5"/>
    <n v="0.2"/>
    <x v="3654"/>
    <x v="0"/>
  </r>
  <r>
    <n v="4223"/>
    <s v="CA-2019-134565"/>
    <x v="532"/>
    <d v="2019-06-13T00:00:00"/>
    <s v="Second Class"/>
    <x v="483"/>
    <x v="483"/>
    <x v="0"/>
    <s v="United States"/>
    <s v="Seattle"/>
    <x v="4"/>
    <n v="98103"/>
    <x v="1"/>
    <s v="OFF-ST-10004804"/>
    <x v="1"/>
    <s v="Storage"/>
    <s v="Belkin 19&quot; Vented Equipment Shelf, Black"/>
    <x v="3238"/>
    <n v="2"/>
    <n v="0"/>
    <x v="3655"/>
    <x v="0"/>
  </r>
  <r>
    <n v="4224"/>
    <s v="CA-2019-134565"/>
    <x v="532"/>
    <d v="2019-06-13T00:00:00"/>
    <s v="Second Class"/>
    <x v="483"/>
    <x v="483"/>
    <x v="0"/>
    <s v="United States"/>
    <s v="Seattle"/>
    <x v="4"/>
    <n v="98103"/>
    <x v="1"/>
    <s v="FUR-BO-10001519"/>
    <x v="0"/>
    <s v="Bookcases"/>
    <s v="O'Sullivan 3-Shelf Heavy-Duty Bookcases"/>
    <x v="3239"/>
    <n v="3"/>
    <n v="0"/>
    <x v="3656"/>
    <x v="0"/>
  </r>
  <r>
    <n v="4225"/>
    <s v="CA-2018-108644"/>
    <x v="955"/>
    <d v="2018-10-03T00:00:00"/>
    <s v="First Class"/>
    <x v="695"/>
    <x v="695"/>
    <x v="0"/>
    <s v="United States"/>
    <s v="Quincy"/>
    <x v="10"/>
    <n v="62301"/>
    <x v="2"/>
    <s v="OFF-BI-10000343"/>
    <x v="1"/>
    <s v="Binders"/>
    <s v="Pressboard Covers with Storage Hooks, 9 1/2&quot; x 11&quot;, Light Blue"/>
    <x v="3240"/>
    <n v="2"/>
    <n v="0.8"/>
    <x v="3657"/>
    <x v="0"/>
  </r>
  <r>
    <n v="4226"/>
    <s v="US-2016-102631"/>
    <x v="736"/>
    <d v="2016-12-17T00:00:00"/>
    <s v="Standard Class"/>
    <x v="225"/>
    <x v="225"/>
    <x v="1"/>
    <s v="United States"/>
    <s v="Chicago"/>
    <x v="10"/>
    <n v="60623"/>
    <x v="2"/>
    <s v="FUR-FU-10003930"/>
    <x v="0"/>
    <s v="Furnishings"/>
    <s v="Howard Miller 12-3/4 Diameter Accuwave DS  Wall Clock"/>
    <x v="3241"/>
    <n v="3"/>
    <n v="0.6"/>
    <x v="3658"/>
    <x v="0"/>
  </r>
  <r>
    <n v="4227"/>
    <s v="CA-2019-120327"/>
    <x v="343"/>
    <d v="2019-11-16T00:00:00"/>
    <s v="Standard Class"/>
    <x v="576"/>
    <x v="576"/>
    <x v="0"/>
    <s v="United States"/>
    <s v="Urbandale"/>
    <x v="23"/>
    <n v="50322"/>
    <x v="2"/>
    <s v="OFF-FA-10004854"/>
    <x v="1"/>
    <s v="Fasteners"/>
    <s v="Vinyl Coated Wire Paper Clips in Organizer Box, 800/Box"/>
    <x v="1962"/>
    <n v="4"/>
    <n v="0"/>
    <x v="2641"/>
    <x v="0"/>
  </r>
  <r>
    <n v="4228"/>
    <s v="CA-2017-154970"/>
    <x v="956"/>
    <d v="2017-01-10T00:00:00"/>
    <s v="Standard Class"/>
    <x v="256"/>
    <x v="256"/>
    <x v="2"/>
    <s v="United States"/>
    <s v="Seattle"/>
    <x v="4"/>
    <n v="98103"/>
    <x v="1"/>
    <s v="FUR-CH-10003396"/>
    <x v="0"/>
    <s v="Chairs"/>
    <s v="Global Deluxe Steno Chair"/>
    <x v="3242"/>
    <n v="1"/>
    <n v="0.2"/>
    <x v="3659"/>
    <x v="1"/>
  </r>
  <r>
    <n v="4229"/>
    <s v="CA-2018-113803"/>
    <x v="830"/>
    <d v="2018-03-26T00:00:00"/>
    <s v="First Class"/>
    <x v="500"/>
    <x v="500"/>
    <x v="1"/>
    <s v="United States"/>
    <s v="Richmond"/>
    <x v="14"/>
    <n v="47374"/>
    <x v="2"/>
    <s v="OFF-PA-10001994"/>
    <x v="1"/>
    <s v="Paper"/>
    <s v="Ink Jet Note and Greeting Cards, 8-1/2&quot; x 5-1/2&quot; Card Size"/>
    <x v="3243"/>
    <n v="1"/>
    <n v="0"/>
    <x v="3660"/>
    <x v="0"/>
  </r>
  <r>
    <n v="4230"/>
    <s v="CA-2019-100223"/>
    <x v="957"/>
    <d v="2019-07-10T00:00:00"/>
    <s v="Standard Class"/>
    <x v="322"/>
    <x v="322"/>
    <x v="1"/>
    <s v="United States"/>
    <s v="Dallas"/>
    <x v="5"/>
    <n v="75220"/>
    <x v="2"/>
    <s v="FUR-FU-10003601"/>
    <x v="0"/>
    <s v="Furnishings"/>
    <s v="Deflect-o RollaMat Studded, Beveled Mat for Medium Pile Carpeting"/>
    <x v="3244"/>
    <n v="9"/>
    <n v="0.6"/>
    <x v="3661"/>
    <x v="0"/>
  </r>
  <r>
    <n v="4231"/>
    <s v="CA-2019-100223"/>
    <x v="957"/>
    <d v="2019-07-10T00:00:00"/>
    <s v="Standard Class"/>
    <x v="322"/>
    <x v="322"/>
    <x v="1"/>
    <s v="United States"/>
    <s v="Dallas"/>
    <x v="5"/>
    <n v="75220"/>
    <x v="2"/>
    <s v="OFF-BI-10003429"/>
    <x v="1"/>
    <s v="Binders"/>
    <s v="Cardinal HOLDit! Binder Insert Strips,Extra Strips"/>
    <x v="3245"/>
    <n v="9"/>
    <n v="0.8"/>
    <x v="3662"/>
    <x v="0"/>
  </r>
  <r>
    <n v="4232"/>
    <s v="CA-2019-100223"/>
    <x v="957"/>
    <d v="2019-07-10T00:00:00"/>
    <s v="Standard Class"/>
    <x v="322"/>
    <x v="322"/>
    <x v="1"/>
    <s v="United States"/>
    <s v="Dallas"/>
    <x v="5"/>
    <n v="75220"/>
    <x v="2"/>
    <s v="OFF-PA-10000232"/>
    <x v="1"/>
    <s v="Paper"/>
    <s v="Xerox 1975"/>
    <x v="12"/>
    <n v="3"/>
    <n v="0.2"/>
    <x v="906"/>
    <x v="0"/>
  </r>
  <r>
    <n v="4233"/>
    <s v="CA-2019-100223"/>
    <x v="957"/>
    <d v="2019-07-10T00:00:00"/>
    <s v="Standard Class"/>
    <x v="322"/>
    <x v="322"/>
    <x v="1"/>
    <s v="United States"/>
    <s v="Dallas"/>
    <x v="5"/>
    <n v="75220"/>
    <x v="2"/>
    <s v="OFF-PA-10002195"/>
    <x v="1"/>
    <s v="Paper"/>
    <s v="Xerox 1966"/>
    <x v="277"/>
    <n v="6"/>
    <n v="0.2"/>
    <x v="3663"/>
    <x v="0"/>
  </r>
  <r>
    <n v="4234"/>
    <s v="CA-2019-100223"/>
    <x v="957"/>
    <d v="2019-07-10T00:00:00"/>
    <s v="Standard Class"/>
    <x v="322"/>
    <x v="322"/>
    <x v="1"/>
    <s v="United States"/>
    <s v="Dallas"/>
    <x v="5"/>
    <n v="75220"/>
    <x v="2"/>
    <s v="OFF-BI-10004492"/>
    <x v="1"/>
    <s v="Binders"/>
    <s v="Tuf-Vin Binders"/>
    <x v="3246"/>
    <n v="1"/>
    <n v="0.8"/>
    <x v="3664"/>
    <x v="0"/>
  </r>
  <r>
    <n v="4235"/>
    <s v="CA-2016-168823"/>
    <x v="158"/>
    <d v="2016-09-24T00:00:00"/>
    <s v="First Class"/>
    <x v="15"/>
    <x v="15"/>
    <x v="2"/>
    <s v="United States"/>
    <s v="Philadelphia"/>
    <x v="9"/>
    <n v="19143"/>
    <x v="3"/>
    <s v="OFF-PA-10004000"/>
    <x v="1"/>
    <s v="Paper"/>
    <s v="While You Were Out Pads, 50 per Pad, 4 x 5 1/4, Green Cycle"/>
    <x v="1382"/>
    <n v="3"/>
    <n v="0.2"/>
    <x v="1448"/>
    <x v="0"/>
  </r>
  <r>
    <n v="4236"/>
    <s v="CA-2016-168823"/>
    <x v="158"/>
    <d v="2016-09-24T00:00:00"/>
    <s v="First Class"/>
    <x v="15"/>
    <x v="15"/>
    <x v="2"/>
    <s v="United States"/>
    <s v="Philadelphia"/>
    <x v="9"/>
    <n v="19143"/>
    <x v="3"/>
    <s v="OFF-LA-10004425"/>
    <x v="1"/>
    <s v="Labels"/>
    <s v="Staple-on labels"/>
    <x v="3247"/>
    <n v="9"/>
    <n v="0.2"/>
    <x v="3665"/>
    <x v="0"/>
  </r>
  <r>
    <n v="4237"/>
    <s v="CA-2018-162404"/>
    <x v="310"/>
    <d v="2018-07-27T00:00:00"/>
    <s v="Standard Class"/>
    <x v="739"/>
    <x v="739"/>
    <x v="2"/>
    <s v="United States"/>
    <s v="Rockford"/>
    <x v="10"/>
    <n v="61107"/>
    <x v="2"/>
    <s v="OFF-BI-10000948"/>
    <x v="1"/>
    <s v="Binders"/>
    <s v="GBC Laser Imprintable Binding System Covers, Desert Sand"/>
    <x v="3248"/>
    <n v="4"/>
    <n v="0.8"/>
    <x v="3666"/>
    <x v="0"/>
  </r>
  <r>
    <n v="4238"/>
    <s v="CA-2019-104024"/>
    <x v="635"/>
    <d v="2019-09-03T00:00:00"/>
    <s v="Second Class"/>
    <x v="550"/>
    <x v="550"/>
    <x v="1"/>
    <s v="United States"/>
    <s v="Philadelphia"/>
    <x v="9"/>
    <n v="19134"/>
    <x v="3"/>
    <s v="OFF-AR-10001972"/>
    <x v="1"/>
    <s v="Art"/>
    <s v="Newell 323"/>
    <x v="3249"/>
    <n v="7"/>
    <n v="0.2"/>
    <x v="3667"/>
    <x v="0"/>
  </r>
  <r>
    <n v="4239"/>
    <s v="CA-2019-147144"/>
    <x v="606"/>
    <d v="2019-03-28T00:00:00"/>
    <s v="First Class"/>
    <x v="595"/>
    <x v="595"/>
    <x v="2"/>
    <s v="United States"/>
    <s v="Seattle"/>
    <x v="4"/>
    <n v="98105"/>
    <x v="1"/>
    <s v="OFF-AR-10004587"/>
    <x v="1"/>
    <s v="Art"/>
    <s v="Boston 1827 Commercial Additional Cutter, Drive Gear &amp; Gear Rack for 1606"/>
    <x v="3250"/>
    <n v="1"/>
    <n v="0"/>
    <x v="3668"/>
    <x v="0"/>
  </r>
  <r>
    <n v="4240"/>
    <s v="CA-2019-158673"/>
    <x v="614"/>
    <d v="2020-01-04T00:00:00"/>
    <s v="Standard Class"/>
    <x v="33"/>
    <x v="33"/>
    <x v="1"/>
    <s v="United States"/>
    <s v="Grand Rapids"/>
    <x v="12"/>
    <n v="49505"/>
    <x v="2"/>
    <s v="OFF-PA-10000994"/>
    <x v="1"/>
    <s v="Paper"/>
    <s v="Xerox 1915"/>
    <x v="1441"/>
    <n v="2"/>
    <n v="0"/>
    <x v="1517"/>
    <x v="0"/>
  </r>
  <r>
    <n v="4241"/>
    <s v="CA-2016-133704"/>
    <x v="59"/>
    <d v="2016-09-26T00:00:00"/>
    <s v="Standard Class"/>
    <x v="671"/>
    <x v="671"/>
    <x v="2"/>
    <s v="United States"/>
    <s v="Los Angeles"/>
    <x v="1"/>
    <n v="90004"/>
    <x v="1"/>
    <s v="OFF-AP-10001366"/>
    <x v="1"/>
    <s v="Appliances"/>
    <s v="Staple holder"/>
    <x v="2911"/>
    <n v="4"/>
    <n v="0"/>
    <x v="3669"/>
    <x v="0"/>
  </r>
  <r>
    <n v="4242"/>
    <s v="CA-2016-133704"/>
    <x v="59"/>
    <d v="2016-09-26T00:00:00"/>
    <s v="Standard Class"/>
    <x v="671"/>
    <x v="671"/>
    <x v="2"/>
    <s v="United States"/>
    <s v="Los Angeles"/>
    <x v="1"/>
    <n v="90004"/>
    <x v="1"/>
    <s v="OFF-BI-10001636"/>
    <x v="1"/>
    <s v="Binders"/>
    <s v="Ibico Plastic and Wire Spiral Binding Combs"/>
    <x v="3251"/>
    <n v="3"/>
    <n v="0.2"/>
    <x v="3670"/>
    <x v="0"/>
  </r>
  <r>
    <n v="4243"/>
    <s v="CA-2018-159142"/>
    <x v="958"/>
    <d v="2018-04-05T00:00:00"/>
    <s v="First Class"/>
    <x v="467"/>
    <x v="467"/>
    <x v="2"/>
    <s v="United States"/>
    <s v="Springfield"/>
    <x v="17"/>
    <n v="22153"/>
    <x v="0"/>
    <s v="TEC-PH-10001448"/>
    <x v="2"/>
    <s v="Phones"/>
    <s v="Anker Astro 15000mAh USB Portable Charger"/>
    <x v="145"/>
    <n v="3"/>
    <n v="0"/>
    <x v="147"/>
    <x v="0"/>
  </r>
  <r>
    <n v="4244"/>
    <s v="CA-2018-159142"/>
    <x v="958"/>
    <d v="2018-04-05T00:00:00"/>
    <s v="First Class"/>
    <x v="467"/>
    <x v="467"/>
    <x v="2"/>
    <s v="United States"/>
    <s v="Springfield"/>
    <x v="17"/>
    <n v="22153"/>
    <x v="0"/>
    <s v="OFF-PA-10001776"/>
    <x v="1"/>
    <s v="Paper"/>
    <s v="Wirebound Message Books, Four 2 3/4&quot; x 5&quot; Forms per Page, 600 Sets per Book"/>
    <x v="3252"/>
    <n v="3"/>
    <n v="0"/>
    <x v="3671"/>
    <x v="0"/>
  </r>
  <r>
    <n v="4245"/>
    <s v="CA-2016-138436"/>
    <x v="959"/>
    <d v="2016-03-30T00:00:00"/>
    <s v="Standard Class"/>
    <x v="63"/>
    <x v="63"/>
    <x v="1"/>
    <s v="United States"/>
    <s v="Los Angeles"/>
    <x v="1"/>
    <n v="90036"/>
    <x v="1"/>
    <s v="TEC-AC-10002323"/>
    <x v="2"/>
    <s v="Accessories"/>
    <s v="SanDisk Ultra 32 GB MicroSDHC Class 10 Memory Card"/>
    <x v="2790"/>
    <n v="3"/>
    <n v="0"/>
    <x v="3100"/>
    <x v="0"/>
  </r>
  <r>
    <n v="4246"/>
    <s v="CA-2019-117702"/>
    <x v="354"/>
    <d v="2019-12-04T00:00:00"/>
    <s v="Standard Class"/>
    <x v="60"/>
    <x v="60"/>
    <x v="2"/>
    <s v="United States"/>
    <s v="Baltimore"/>
    <x v="39"/>
    <n v="21215"/>
    <x v="3"/>
    <s v="OFF-AR-10004582"/>
    <x v="1"/>
    <s v="Art"/>
    <s v="BIC Brite Liner Grip Highlighters"/>
    <x v="3253"/>
    <n v="1"/>
    <n v="0"/>
    <x v="3672"/>
    <x v="0"/>
  </r>
  <r>
    <n v="4247"/>
    <s v="CA-2019-117702"/>
    <x v="354"/>
    <d v="2019-12-04T00:00:00"/>
    <s v="Standard Class"/>
    <x v="60"/>
    <x v="60"/>
    <x v="2"/>
    <s v="United States"/>
    <s v="Baltimore"/>
    <x v="39"/>
    <n v="21215"/>
    <x v="3"/>
    <s v="FUR-FU-10000576"/>
    <x v="0"/>
    <s v="Furnishings"/>
    <s v="Luxo Professional Fluorescent Magnifier Lamp with Clamp-Mount Base"/>
    <x v="607"/>
    <n v="5"/>
    <n v="0"/>
    <x v="617"/>
    <x v="0"/>
  </r>
  <r>
    <n v="4248"/>
    <s v="CA-2019-117702"/>
    <x v="354"/>
    <d v="2019-12-04T00:00:00"/>
    <s v="Standard Class"/>
    <x v="60"/>
    <x v="60"/>
    <x v="2"/>
    <s v="United States"/>
    <s v="Baltimore"/>
    <x v="39"/>
    <n v="21215"/>
    <x v="3"/>
    <s v="FUR-FU-10004270"/>
    <x v="0"/>
    <s v="Furnishings"/>
    <s v="Eldon Image Series Desk Accessories, Burgundy"/>
    <x v="3254"/>
    <n v="5"/>
    <n v="0"/>
    <x v="3673"/>
    <x v="0"/>
  </r>
  <r>
    <n v="4249"/>
    <s v="CA-2018-157336"/>
    <x v="49"/>
    <d v="2018-12-05T00:00:00"/>
    <s v="Second Class"/>
    <x v="81"/>
    <x v="81"/>
    <x v="0"/>
    <s v="United States"/>
    <s v="Fairfield"/>
    <x v="29"/>
    <n v="6824"/>
    <x v="3"/>
    <s v="OFF-BI-10004236"/>
    <x v="1"/>
    <s v="Binders"/>
    <s v="XtraLife ClearVue Slant-D Ring Binder, White, 3&quot;"/>
    <x v="3255"/>
    <n v="6"/>
    <n v="0"/>
    <x v="3674"/>
    <x v="0"/>
  </r>
  <r>
    <n v="4250"/>
    <s v="CA-2018-157336"/>
    <x v="49"/>
    <d v="2018-12-05T00:00:00"/>
    <s v="Second Class"/>
    <x v="81"/>
    <x v="81"/>
    <x v="0"/>
    <s v="United States"/>
    <s v="Fairfield"/>
    <x v="29"/>
    <n v="6824"/>
    <x v="3"/>
    <s v="FUR-CH-10004997"/>
    <x v="0"/>
    <s v="Chairs"/>
    <s v="Hon Every-Day Series Multi-Task Chairs"/>
    <x v="3256"/>
    <n v="4"/>
    <n v="0"/>
    <x v="3675"/>
    <x v="0"/>
  </r>
  <r>
    <n v="4251"/>
    <s v="CA-2016-168130"/>
    <x v="111"/>
    <d v="2016-09-19T00:00:00"/>
    <s v="Same Day"/>
    <x v="740"/>
    <x v="740"/>
    <x v="1"/>
    <s v="United States"/>
    <s v="New York City"/>
    <x v="15"/>
    <n v="10011"/>
    <x v="3"/>
    <s v="FUR-CH-10000988"/>
    <x v="0"/>
    <s v="Chairs"/>
    <s v="Hon Olson Stacker Stools"/>
    <x v="3257"/>
    <n v="7"/>
    <n v="0.1"/>
    <x v="3676"/>
    <x v="0"/>
  </r>
  <r>
    <n v="4252"/>
    <s v="CA-2017-155068"/>
    <x v="924"/>
    <d v="2017-10-23T00:00:00"/>
    <s v="Same Day"/>
    <x v="267"/>
    <x v="267"/>
    <x v="0"/>
    <s v="United States"/>
    <s v="Lakeland"/>
    <x v="2"/>
    <n v="33801"/>
    <x v="0"/>
    <s v="TEC-PH-10004897"/>
    <x v="2"/>
    <s v="Phones"/>
    <s v="Mediabridge Sport Armband iPhone 5s"/>
    <x v="3258"/>
    <n v="7"/>
    <n v="0.2"/>
    <x v="3677"/>
    <x v="0"/>
  </r>
  <r>
    <n v="4253"/>
    <s v="CA-2017-155068"/>
    <x v="924"/>
    <d v="2017-10-23T00:00:00"/>
    <s v="Same Day"/>
    <x v="267"/>
    <x v="267"/>
    <x v="0"/>
    <s v="United States"/>
    <s v="Lakeland"/>
    <x v="2"/>
    <n v="33801"/>
    <x v="0"/>
    <s v="OFF-AR-10002656"/>
    <x v="1"/>
    <s v="Art"/>
    <s v="Sanford Liquid Accent Highlighters"/>
    <x v="1432"/>
    <n v="2"/>
    <n v="0.2"/>
    <x v="3678"/>
    <x v="0"/>
  </r>
  <r>
    <n v="4254"/>
    <s v="CA-2017-155068"/>
    <x v="924"/>
    <d v="2017-10-23T00:00:00"/>
    <s v="Same Day"/>
    <x v="267"/>
    <x v="267"/>
    <x v="0"/>
    <s v="United States"/>
    <s v="Lakeland"/>
    <x v="2"/>
    <n v="33801"/>
    <x v="0"/>
    <s v="TEC-PH-10004924"/>
    <x v="2"/>
    <s v="Phones"/>
    <s v="SKILCRAFT Telephone Shoulder Rest, 2&quot; x 6.5&quot; x 2.5&quot;, Black"/>
    <x v="3259"/>
    <n v="2"/>
    <n v="0.2"/>
    <x v="3679"/>
    <x v="0"/>
  </r>
  <r>
    <n v="4255"/>
    <s v="CA-2019-163160"/>
    <x v="119"/>
    <d v="2019-10-16T00:00:00"/>
    <s v="First Class"/>
    <x v="59"/>
    <x v="59"/>
    <x v="0"/>
    <s v="United States"/>
    <s v="Freeport"/>
    <x v="10"/>
    <n v="61032"/>
    <x v="2"/>
    <s v="OFF-PA-10003127"/>
    <x v="1"/>
    <s v="Paper"/>
    <s v="Easy-staple paper"/>
    <x v="930"/>
    <n v="3"/>
    <n v="0.2"/>
    <x v="964"/>
    <x v="0"/>
  </r>
  <r>
    <n v="4256"/>
    <s v="CA-2019-163160"/>
    <x v="119"/>
    <d v="2019-10-16T00:00:00"/>
    <s v="First Class"/>
    <x v="59"/>
    <x v="59"/>
    <x v="0"/>
    <s v="United States"/>
    <s v="Freeport"/>
    <x v="10"/>
    <n v="61032"/>
    <x v="2"/>
    <s v="OFF-BI-10000778"/>
    <x v="1"/>
    <s v="Binders"/>
    <s v="GBC VeloBinder Electric Binding Machine"/>
    <x v="3260"/>
    <n v="4"/>
    <n v="0.8"/>
    <x v="3680"/>
    <x v="0"/>
  </r>
  <r>
    <n v="4257"/>
    <s v="CA-2019-163160"/>
    <x v="119"/>
    <d v="2019-10-16T00:00:00"/>
    <s v="First Class"/>
    <x v="59"/>
    <x v="59"/>
    <x v="0"/>
    <s v="United States"/>
    <s v="Freeport"/>
    <x v="10"/>
    <n v="61032"/>
    <x v="2"/>
    <s v="FUR-FU-10001424"/>
    <x v="0"/>
    <s v="Furnishings"/>
    <s v="Dax Clear Box Frame"/>
    <x v="3261"/>
    <n v="3"/>
    <n v="0.6"/>
    <x v="3681"/>
    <x v="0"/>
  </r>
  <r>
    <n v="4258"/>
    <s v="CA-2017-101924"/>
    <x v="406"/>
    <d v="2017-09-09T00:00:00"/>
    <s v="Standard Class"/>
    <x v="10"/>
    <x v="10"/>
    <x v="1"/>
    <s v="United States"/>
    <s v="Medford"/>
    <x v="21"/>
    <n v="97504"/>
    <x v="1"/>
    <s v="OFF-BI-10000962"/>
    <x v="1"/>
    <s v="Binders"/>
    <s v="Acco Flexible ACCOHIDE Square Ring Data Binder, Dark Blue, 11 1/2&quot; X 14&quot; 7/8&quot;"/>
    <x v="3262"/>
    <n v="2"/>
    <n v="0.7"/>
    <x v="3682"/>
    <x v="0"/>
  </r>
  <r>
    <n v="4259"/>
    <s v="CA-2018-124793"/>
    <x v="560"/>
    <d v="2018-03-16T00:00:00"/>
    <s v="First Class"/>
    <x v="152"/>
    <x v="152"/>
    <x v="1"/>
    <s v="United States"/>
    <s v="Seattle"/>
    <x v="4"/>
    <n v="98103"/>
    <x v="1"/>
    <s v="FUR-CH-10002880"/>
    <x v="0"/>
    <s v="Chairs"/>
    <s v="Global High-Back Leather Tilter, Burgundy"/>
    <x v="3263"/>
    <n v="2"/>
    <n v="0.2"/>
    <x v="3683"/>
    <x v="0"/>
  </r>
  <r>
    <n v="4260"/>
    <s v="CA-2019-118367"/>
    <x v="960"/>
    <d v="2019-11-02T00:00:00"/>
    <s v="Second Class"/>
    <x v="628"/>
    <x v="628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3264"/>
    <n v="2"/>
    <n v="0"/>
    <x v="3684"/>
    <x v="0"/>
  </r>
  <r>
    <n v="4261"/>
    <s v="CA-2019-164819"/>
    <x v="453"/>
    <d v="2019-10-19T00:00:00"/>
    <s v="Second Class"/>
    <x v="602"/>
    <x v="602"/>
    <x v="1"/>
    <s v="United States"/>
    <s v="Fairfield"/>
    <x v="29"/>
    <n v="6824"/>
    <x v="3"/>
    <s v="OFF-LA-10001045"/>
    <x v="1"/>
    <s v="Labels"/>
    <s v="Permanent Self-Adhesive File Folder Labels for Typewriters by Universal"/>
    <x v="1206"/>
    <n v="5"/>
    <n v="0"/>
    <x v="1251"/>
    <x v="0"/>
  </r>
  <r>
    <n v="4262"/>
    <s v="CA-2019-158344"/>
    <x v="783"/>
    <d v="2019-08-11T00:00:00"/>
    <s v="Standard Class"/>
    <x v="693"/>
    <x v="693"/>
    <x v="0"/>
    <s v="United States"/>
    <s v="Moorhead"/>
    <x v="11"/>
    <n v="56560"/>
    <x v="2"/>
    <s v="TEC-AC-10002006"/>
    <x v="2"/>
    <s v="Accessories"/>
    <s v="Memorex Micro Travel Drive 16 GB"/>
    <x v="1480"/>
    <n v="4"/>
    <n v="0"/>
    <x v="1559"/>
    <x v="0"/>
  </r>
  <r>
    <n v="4263"/>
    <s v="CA-2019-123351"/>
    <x v="296"/>
    <d v="2019-09-25T00:00:00"/>
    <s v="Standard Class"/>
    <x v="409"/>
    <x v="409"/>
    <x v="0"/>
    <s v="United States"/>
    <s v="Columbus"/>
    <x v="32"/>
    <n v="31907"/>
    <x v="0"/>
    <s v="OFF-AP-10001242"/>
    <x v="1"/>
    <s v="Appliances"/>
    <s v="APC 7 Outlet Network SurgeArrest Surge Protector"/>
    <x v="3265"/>
    <n v="1"/>
    <n v="0"/>
    <x v="3685"/>
    <x v="0"/>
  </r>
  <r>
    <n v="4264"/>
    <s v="CA-2019-110429"/>
    <x v="132"/>
    <d v="2019-11-08T00:00:00"/>
    <s v="Standard Class"/>
    <x v="661"/>
    <x v="661"/>
    <x v="0"/>
    <s v="United States"/>
    <s v="Philadelphia"/>
    <x v="9"/>
    <n v="19143"/>
    <x v="3"/>
    <s v="OFF-BI-10000216"/>
    <x v="1"/>
    <s v="Binders"/>
    <s v="Mead 1st Gear 2&quot; Zipper Binder, Asst. Colors"/>
    <x v="3266"/>
    <n v="3"/>
    <n v="0.7"/>
    <x v="3686"/>
    <x v="0"/>
  </r>
  <r>
    <n v="4265"/>
    <s v="US-2018-131611"/>
    <x v="732"/>
    <d v="2018-11-09T00:00:00"/>
    <s v="Standard Class"/>
    <x v="212"/>
    <x v="212"/>
    <x v="0"/>
    <s v="United States"/>
    <s v="Houston"/>
    <x v="5"/>
    <n v="77036"/>
    <x v="2"/>
    <s v="FUR-TA-10002774"/>
    <x v="0"/>
    <s v="Tables"/>
    <s v="Laminate Occasional Tables"/>
    <x v="3267"/>
    <n v="8"/>
    <n v="0.3"/>
    <x v="3687"/>
    <x v="0"/>
  </r>
  <r>
    <n v="4266"/>
    <s v="US-2018-131611"/>
    <x v="732"/>
    <d v="2018-11-09T00:00:00"/>
    <s v="Standard Class"/>
    <x v="212"/>
    <x v="212"/>
    <x v="0"/>
    <s v="United States"/>
    <s v="Houston"/>
    <x v="5"/>
    <n v="77036"/>
    <x v="2"/>
    <s v="OFF-BI-10004364"/>
    <x v="1"/>
    <s v="Binders"/>
    <s v="Storex Dura Pro Binders"/>
    <x v="3019"/>
    <n v="3"/>
    <n v="0.8"/>
    <x v="3369"/>
    <x v="0"/>
  </r>
  <r>
    <n v="4267"/>
    <s v="US-2018-131611"/>
    <x v="732"/>
    <d v="2018-11-09T00:00:00"/>
    <s v="Standard Class"/>
    <x v="212"/>
    <x v="212"/>
    <x v="0"/>
    <s v="United States"/>
    <s v="Houston"/>
    <x v="5"/>
    <n v="77036"/>
    <x v="2"/>
    <s v="FUR-BO-10000780"/>
    <x v="0"/>
    <s v="Bookcases"/>
    <s v="O'Sullivan Plantations 2-Door Library in Landvery Oak"/>
    <x v="2017"/>
    <n v="7"/>
    <n v="0.32"/>
    <x v="2172"/>
    <x v="0"/>
  </r>
  <r>
    <n v="4268"/>
    <s v="US-2018-131611"/>
    <x v="732"/>
    <d v="2018-11-09T00:00:00"/>
    <s v="Standard Class"/>
    <x v="212"/>
    <x v="212"/>
    <x v="0"/>
    <s v="United States"/>
    <s v="Houston"/>
    <x v="5"/>
    <n v="77036"/>
    <x v="2"/>
    <s v="OFF-BI-10001989"/>
    <x v="1"/>
    <s v="Binders"/>
    <s v="Premium Transparent Presentation Covers by GBC"/>
    <x v="3268"/>
    <n v="3"/>
    <n v="0.8"/>
    <x v="3688"/>
    <x v="0"/>
  </r>
  <r>
    <n v="4269"/>
    <s v="US-2018-131611"/>
    <x v="732"/>
    <d v="2018-11-09T00:00:00"/>
    <s v="Standard Class"/>
    <x v="212"/>
    <x v="212"/>
    <x v="0"/>
    <s v="United States"/>
    <s v="Houston"/>
    <x v="5"/>
    <n v="77036"/>
    <x v="2"/>
    <s v="TEC-AC-10004001"/>
    <x v="2"/>
    <s v="Accessories"/>
    <s v="Logitech Wireless Headset H600 Over-The-Head Design"/>
    <x v="1379"/>
    <n v="5"/>
    <n v="0.2"/>
    <x v="3689"/>
    <x v="0"/>
  </r>
  <r>
    <n v="4270"/>
    <s v="US-2019-124821"/>
    <x v="643"/>
    <d v="2019-06-29T00:00:00"/>
    <s v="Second Class"/>
    <x v="562"/>
    <x v="562"/>
    <x v="0"/>
    <s v="United States"/>
    <s v="Seattle"/>
    <x v="4"/>
    <n v="98115"/>
    <x v="1"/>
    <s v="FUR-TA-10000688"/>
    <x v="0"/>
    <s v="Tables"/>
    <s v="Chromcraft Bull-Nose Wood Round Conference Table Top, Wood Base"/>
    <x v="3269"/>
    <n v="4"/>
    <n v="0"/>
    <x v="3690"/>
    <x v="0"/>
  </r>
  <r>
    <n v="4271"/>
    <s v="CA-2017-166975"/>
    <x v="650"/>
    <d v="2017-11-30T00:00:00"/>
    <s v="Standard Class"/>
    <x v="741"/>
    <x v="741"/>
    <x v="1"/>
    <s v="United States"/>
    <s v="Jackson"/>
    <x v="18"/>
    <n v="38301"/>
    <x v="0"/>
    <s v="FUR-FU-10003930"/>
    <x v="0"/>
    <s v="Furnishings"/>
    <s v="Howard Miller 12-3/4 Diameter Accuwave DS  Wall Clock"/>
    <x v="3270"/>
    <n v="11"/>
    <n v="0.2"/>
    <x v="3691"/>
    <x v="0"/>
  </r>
  <r>
    <n v="4272"/>
    <s v="CA-2018-123806"/>
    <x v="390"/>
    <d v="2018-11-27T00:00:00"/>
    <s v="Second Class"/>
    <x v="156"/>
    <x v="156"/>
    <x v="1"/>
    <s v="United States"/>
    <s v="Baltimore"/>
    <x v="39"/>
    <n v="21215"/>
    <x v="3"/>
    <s v="FUR-FU-10000965"/>
    <x v="0"/>
    <s v="Furnishings"/>
    <s v="Howard Miller 11-1/2&quot; Diameter Ridgewood Wall Clock"/>
    <x v="3271"/>
    <n v="4"/>
    <n v="0"/>
    <x v="3692"/>
    <x v="0"/>
  </r>
  <r>
    <n v="4273"/>
    <s v="US-2019-158505"/>
    <x v="246"/>
    <d v="2019-07-21T00:00:00"/>
    <s v="Same Day"/>
    <x v="227"/>
    <x v="227"/>
    <x v="0"/>
    <s v="United States"/>
    <s v="Murray"/>
    <x v="7"/>
    <n v="84107"/>
    <x v="1"/>
    <s v="TEC-PH-10004071"/>
    <x v="2"/>
    <s v="Phones"/>
    <s v="PayAnywhere Card Reader"/>
    <x v="3272"/>
    <n v="9"/>
    <n v="0.2"/>
    <x v="3693"/>
    <x v="0"/>
  </r>
  <r>
    <n v="4274"/>
    <s v="US-2019-158505"/>
    <x v="246"/>
    <d v="2019-07-21T00:00:00"/>
    <s v="Same Day"/>
    <x v="227"/>
    <x v="227"/>
    <x v="0"/>
    <s v="United States"/>
    <s v="Murray"/>
    <x v="7"/>
    <n v="84107"/>
    <x v="1"/>
    <s v="OFF-AR-10001044"/>
    <x v="1"/>
    <s v="Art"/>
    <s v="BOSTON Ranger #55 Pencil Sharpener, Black"/>
    <x v="2467"/>
    <n v="1"/>
    <n v="0"/>
    <x v="2700"/>
    <x v="0"/>
  </r>
  <r>
    <n v="4275"/>
    <s v="CA-2017-142692"/>
    <x v="924"/>
    <d v="2017-10-28T00:00:00"/>
    <s v="Standard Class"/>
    <x v="122"/>
    <x v="122"/>
    <x v="1"/>
    <s v="United States"/>
    <s v="Seattle"/>
    <x v="4"/>
    <n v="98105"/>
    <x v="1"/>
    <s v="OFF-BI-10004140"/>
    <x v="1"/>
    <s v="Binders"/>
    <s v="Avery Non-Stick Binders"/>
    <x v="3273"/>
    <n v="1"/>
    <n v="0.2"/>
    <x v="3694"/>
    <x v="0"/>
  </r>
  <r>
    <n v="4276"/>
    <s v="CA-2017-123456"/>
    <x v="584"/>
    <d v="2017-07-13T00:00:00"/>
    <s v="Standard Class"/>
    <x v="634"/>
    <x v="634"/>
    <x v="1"/>
    <s v="United States"/>
    <s v="Dallas"/>
    <x v="5"/>
    <n v="75220"/>
    <x v="2"/>
    <s v="OFF-AP-10002684"/>
    <x v="1"/>
    <s v="Appliances"/>
    <s v="Acco 7-Outlet Masterpiece Power Center, Wihtout Fax/Phone Line Protection"/>
    <x v="3274"/>
    <n v="2"/>
    <n v="0.8"/>
    <x v="3695"/>
    <x v="0"/>
  </r>
  <r>
    <n v="4277"/>
    <s v="CA-2019-151358"/>
    <x v="238"/>
    <d v="2019-08-22T00:00:00"/>
    <s v="Standard Class"/>
    <x v="376"/>
    <x v="376"/>
    <x v="2"/>
    <s v="United States"/>
    <s v="Seattle"/>
    <x v="4"/>
    <n v="98105"/>
    <x v="1"/>
    <s v="OFF-ST-10000046"/>
    <x v="1"/>
    <s v="Storage"/>
    <s v="Fellowes Super Stor/Drawer Files"/>
    <x v="2144"/>
    <n v="2"/>
    <n v="0"/>
    <x v="2310"/>
    <x v="0"/>
  </r>
  <r>
    <n v="4278"/>
    <s v="US-2018-107440"/>
    <x v="947"/>
    <d v="2018-04-20T00:00:00"/>
    <s v="Standard Class"/>
    <x v="740"/>
    <x v="740"/>
    <x v="1"/>
    <s v="United States"/>
    <s v="Lakewood"/>
    <x v="30"/>
    <n v="8701"/>
    <x v="3"/>
    <s v="TEC-MA-10001047"/>
    <x v="2"/>
    <s v="Machines"/>
    <s v="3D Systems Cube Printer, 2nd Generation, Magenta"/>
    <x v="3275"/>
    <n v="7"/>
    <n v="0"/>
    <x v="3696"/>
    <x v="0"/>
  </r>
  <r>
    <n v="4279"/>
    <s v="US-2018-107440"/>
    <x v="947"/>
    <d v="2018-04-20T00:00:00"/>
    <s v="Standard Class"/>
    <x v="740"/>
    <x v="740"/>
    <x v="1"/>
    <s v="United States"/>
    <s v="Lakewood"/>
    <x v="30"/>
    <n v="8701"/>
    <x v="3"/>
    <s v="FUR-FU-10000550"/>
    <x v="0"/>
    <s v="Furnishings"/>
    <s v="Stacking Trays by OIC"/>
    <x v="745"/>
    <n v="2"/>
    <n v="0"/>
    <x v="3697"/>
    <x v="0"/>
  </r>
  <r>
    <n v="4280"/>
    <s v="US-2018-107440"/>
    <x v="947"/>
    <d v="2018-04-20T00:00:00"/>
    <s v="Standard Class"/>
    <x v="740"/>
    <x v="740"/>
    <x v="1"/>
    <s v="United States"/>
    <s v="Lakewood"/>
    <x v="30"/>
    <n v="8701"/>
    <x v="3"/>
    <s v="OFF-BI-10002432"/>
    <x v="1"/>
    <s v="Binders"/>
    <s v="Wilson Jones Standard D-Ring Binders"/>
    <x v="3276"/>
    <n v="5"/>
    <n v="0"/>
    <x v="3698"/>
    <x v="0"/>
  </r>
  <r>
    <n v="4281"/>
    <s v="CA-2016-166989"/>
    <x v="687"/>
    <d v="2016-11-18T00:00:00"/>
    <s v="Standard Class"/>
    <x v="84"/>
    <x v="84"/>
    <x v="2"/>
    <s v="United States"/>
    <s v="New York City"/>
    <x v="15"/>
    <n v="10011"/>
    <x v="3"/>
    <s v="OFF-PA-10004470"/>
    <x v="1"/>
    <s v="Paper"/>
    <s v="Adams Write n' Stick Phone Message Book, 11&quot; X 5 1/4&quot;, 200 Messages"/>
    <x v="716"/>
    <n v="2"/>
    <n v="0"/>
    <x v="831"/>
    <x v="0"/>
  </r>
  <r>
    <n v="4282"/>
    <s v="CA-2016-166989"/>
    <x v="687"/>
    <d v="2016-11-18T00:00:00"/>
    <s v="Standard Class"/>
    <x v="84"/>
    <x v="84"/>
    <x v="2"/>
    <s v="United States"/>
    <s v="New York City"/>
    <x v="15"/>
    <n v="10011"/>
    <x v="3"/>
    <s v="FUR-CH-10001797"/>
    <x v="0"/>
    <s v="Chairs"/>
    <s v="Safco Chair Connectors, 6/Carton"/>
    <x v="3277"/>
    <n v="2"/>
    <n v="0.1"/>
    <x v="3699"/>
    <x v="0"/>
  </r>
  <r>
    <n v="4283"/>
    <s v="CA-2016-103100"/>
    <x v="414"/>
    <d v="2016-12-23T00:00:00"/>
    <s v="First Class"/>
    <x v="455"/>
    <x v="455"/>
    <x v="0"/>
    <s v="United States"/>
    <s v="Indianapolis"/>
    <x v="14"/>
    <n v="46203"/>
    <x v="2"/>
    <s v="OFF-LA-10003720"/>
    <x v="1"/>
    <s v="Labels"/>
    <s v="Avery 487"/>
    <x v="1175"/>
    <n v="1"/>
    <n v="0"/>
    <x v="1220"/>
    <x v="0"/>
  </r>
  <r>
    <n v="4284"/>
    <s v="CA-2016-103100"/>
    <x v="414"/>
    <d v="2016-12-23T00:00:00"/>
    <s v="First Class"/>
    <x v="455"/>
    <x v="455"/>
    <x v="0"/>
    <s v="United States"/>
    <s v="Indianapolis"/>
    <x v="14"/>
    <n v="46203"/>
    <x v="2"/>
    <s v="OFF-BI-10004600"/>
    <x v="1"/>
    <s v="Binders"/>
    <s v="Ibico Ibimaster 300 Manual Binding System"/>
    <x v="3278"/>
    <n v="3"/>
    <n v="0"/>
    <x v="3700"/>
    <x v="0"/>
  </r>
  <r>
    <n v="4285"/>
    <s v="CA-2017-105690"/>
    <x v="82"/>
    <d v="2017-11-26T00:00:00"/>
    <s v="Second Class"/>
    <x v="662"/>
    <x v="662"/>
    <x v="1"/>
    <s v="United States"/>
    <s v="Port Arthur"/>
    <x v="5"/>
    <n v="77642"/>
    <x v="2"/>
    <s v="FUR-BO-10003965"/>
    <x v="0"/>
    <s v="Bookcases"/>
    <s v="O'Sullivan Manor Hill 2-Door Library in Brianna Oak"/>
    <x v="3279"/>
    <n v="2"/>
    <n v="0.32"/>
    <x v="3701"/>
    <x v="0"/>
  </r>
  <r>
    <n v="4286"/>
    <s v="CA-2017-105690"/>
    <x v="82"/>
    <d v="2017-11-26T00:00:00"/>
    <s v="Second Class"/>
    <x v="662"/>
    <x v="662"/>
    <x v="1"/>
    <s v="United States"/>
    <s v="Port Arthur"/>
    <x v="5"/>
    <n v="77642"/>
    <x v="2"/>
    <s v="OFF-LA-10000240"/>
    <x v="1"/>
    <s v="Labels"/>
    <s v="Self-Adhesive Address Labels for Typewriters by Universal"/>
    <x v="3280"/>
    <n v="2"/>
    <n v="0.2"/>
    <x v="3702"/>
    <x v="0"/>
  </r>
  <r>
    <n v="4287"/>
    <s v="CA-2017-105690"/>
    <x v="82"/>
    <d v="2017-11-26T00:00:00"/>
    <s v="Second Class"/>
    <x v="662"/>
    <x v="662"/>
    <x v="1"/>
    <s v="United States"/>
    <s v="Port Arthur"/>
    <x v="5"/>
    <n v="77642"/>
    <x v="2"/>
    <s v="TEC-CO-10001571"/>
    <x v="2"/>
    <s v="Copiers"/>
    <s v="Sharp 1540cs Digital Laser Copier"/>
    <x v="2913"/>
    <n v="1"/>
    <n v="0.2"/>
    <x v="3243"/>
    <x v="0"/>
  </r>
  <r>
    <n v="4288"/>
    <s v="CA-2019-127516"/>
    <x v="116"/>
    <d v="2020-01-03T00:00:00"/>
    <s v="Standard Class"/>
    <x v="382"/>
    <x v="382"/>
    <x v="2"/>
    <s v="United States"/>
    <s v="Nashville"/>
    <x v="18"/>
    <n v="37211"/>
    <x v="0"/>
    <s v="OFF-ST-10000736"/>
    <x v="1"/>
    <s v="Storage"/>
    <s v="Carina Double Wide Media Storage Towers in Natural &amp; Black"/>
    <x v="1466"/>
    <n v="1"/>
    <n v="0.2"/>
    <x v="2552"/>
    <x v="0"/>
  </r>
  <r>
    <n v="4289"/>
    <s v="US-2017-117184"/>
    <x v="961"/>
    <d v="2017-05-21T00:00:00"/>
    <s v="Standard Class"/>
    <x v="21"/>
    <x v="21"/>
    <x v="1"/>
    <s v="United States"/>
    <s v="Houston"/>
    <x v="5"/>
    <n v="77095"/>
    <x v="2"/>
    <s v="OFF-BI-10002082"/>
    <x v="1"/>
    <s v="Binders"/>
    <s v="GBC Twin Loop Wire Binding Elements"/>
    <x v="3281"/>
    <n v="5"/>
    <n v="0.8"/>
    <x v="3703"/>
    <x v="0"/>
  </r>
  <r>
    <n v="4290"/>
    <s v="US-2017-117184"/>
    <x v="961"/>
    <d v="2017-05-21T00:00:00"/>
    <s v="Standard Class"/>
    <x v="21"/>
    <x v="21"/>
    <x v="1"/>
    <s v="United States"/>
    <s v="Houston"/>
    <x v="5"/>
    <n v="77095"/>
    <x v="2"/>
    <s v="OFF-PA-10002250"/>
    <x v="1"/>
    <s v="Paper"/>
    <s v="Things To Do Today Pad"/>
    <x v="3282"/>
    <n v="3"/>
    <n v="0.2"/>
    <x v="3704"/>
    <x v="0"/>
  </r>
  <r>
    <n v="4291"/>
    <s v="CA-2019-102407"/>
    <x v="34"/>
    <d v="2019-12-13T00:00:00"/>
    <s v="Second Class"/>
    <x v="401"/>
    <x v="401"/>
    <x v="2"/>
    <s v="United States"/>
    <s v="Los Angeles"/>
    <x v="1"/>
    <n v="90004"/>
    <x v="1"/>
    <s v="OFF-AR-10000122"/>
    <x v="1"/>
    <s v="Art"/>
    <s v="Newell 314"/>
    <x v="954"/>
    <n v="2"/>
    <n v="0"/>
    <x v="3273"/>
    <x v="0"/>
  </r>
  <r>
    <n v="4292"/>
    <s v="CA-2019-102407"/>
    <x v="34"/>
    <d v="2019-12-13T00:00:00"/>
    <s v="Second Class"/>
    <x v="401"/>
    <x v="401"/>
    <x v="2"/>
    <s v="United States"/>
    <s v="Los Angeles"/>
    <x v="1"/>
    <n v="90004"/>
    <x v="1"/>
    <s v="FUR-TA-10003748"/>
    <x v="0"/>
    <s v="Tables"/>
    <s v="Bevis 36 x 72 Conference Tables"/>
    <x v="3283"/>
    <n v="9"/>
    <n v="0.2"/>
    <x v="3705"/>
    <x v="0"/>
  </r>
  <r>
    <n v="4293"/>
    <s v="CA-2019-102407"/>
    <x v="34"/>
    <d v="2019-12-13T00:00:00"/>
    <s v="Second Class"/>
    <x v="401"/>
    <x v="401"/>
    <x v="2"/>
    <s v="United States"/>
    <s v="Los Angeles"/>
    <x v="1"/>
    <n v="90004"/>
    <x v="1"/>
    <s v="OFF-AP-10001394"/>
    <x v="1"/>
    <s v="Appliances"/>
    <s v="Harmony Air Purifier"/>
    <x v="3284"/>
    <n v="1"/>
    <n v="0"/>
    <x v="3706"/>
    <x v="0"/>
  </r>
  <r>
    <n v="4294"/>
    <s v="CA-2019-130967"/>
    <x v="434"/>
    <d v="2019-03-16T00:00:00"/>
    <s v="Standard Class"/>
    <x v="12"/>
    <x v="12"/>
    <x v="0"/>
    <s v="United States"/>
    <s v="Philadelphia"/>
    <x v="9"/>
    <n v="19140"/>
    <x v="3"/>
    <s v="TEC-PH-10004896"/>
    <x v="2"/>
    <s v="Phones"/>
    <s v="Nokia Lumia 521 (T-Mobile)"/>
    <x v="3285"/>
    <n v="3"/>
    <n v="0.4"/>
    <x v="3707"/>
    <x v="0"/>
  </r>
  <r>
    <n v="4295"/>
    <s v="CA-2019-101581"/>
    <x v="760"/>
    <d v="2019-10-27T00:00:00"/>
    <s v="Standard Class"/>
    <x v="694"/>
    <x v="694"/>
    <x v="1"/>
    <s v="United States"/>
    <s v="Redmond"/>
    <x v="21"/>
    <n v="97756"/>
    <x v="1"/>
    <s v="FUR-TA-10002607"/>
    <x v="0"/>
    <s v="Tables"/>
    <s v="KI Conference Tables"/>
    <x v="237"/>
    <n v="5"/>
    <n v="0.5"/>
    <x v="239"/>
    <x v="0"/>
  </r>
  <r>
    <n v="4296"/>
    <s v="CA-2019-169124"/>
    <x v="445"/>
    <d v="2019-07-10T00:00:00"/>
    <s v="Standard Class"/>
    <x v="93"/>
    <x v="93"/>
    <x v="0"/>
    <s v="United States"/>
    <s v="Citrus Heights"/>
    <x v="1"/>
    <n v="95610"/>
    <x v="1"/>
    <s v="FUR-FU-10001215"/>
    <x v="0"/>
    <s v="Furnishings"/>
    <s v="Howard Miller 11-1/2&quot; Diameter Brentwood Wall Clock"/>
    <x v="3286"/>
    <n v="3"/>
    <n v="0"/>
    <x v="3708"/>
    <x v="0"/>
  </r>
  <r>
    <n v="4297"/>
    <s v="CA-2019-117261"/>
    <x v="507"/>
    <d v="2019-09-10T00:00:00"/>
    <s v="Standard Class"/>
    <x v="260"/>
    <x v="260"/>
    <x v="1"/>
    <s v="United States"/>
    <s v="Los Angeles"/>
    <x v="1"/>
    <n v="90032"/>
    <x v="1"/>
    <s v="OFF-ST-10000419"/>
    <x v="1"/>
    <s v="Storage"/>
    <s v="Rogers Jumbo File, Granite"/>
    <x v="3287"/>
    <n v="4"/>
    <n v="0"/>
    <x v="3709"/>
    <x v="0"/>
  </r>
  <r>
    <n v="4298"/>
    <s v="CA-2019-129021"/>
    <x v="962"/>
    <d v="2019-08-26T00:00:00"/>
    <s v="Second Class"/>
    <x v="138"/>
    <x v="138"/>
    <x v="0"/>
    <s v="United States"/>
    <s v="Tallahassee"/>
    <x v="2"/>
    <n v="32303"/>
    <x v="0"/>
    <s v="TEC-PH-10001459"/>
    <x v="2"/>
    <s v="Phones"/>
    <s v="Samsung Galaxy Mega 6.3"/>
    <x v="3288"/>
    <n v="13"/>
    <n v="0.2"/>
    <x v="3710"/>
    <x v="0"/>
  </r>
  <r>
    <n v="4299"/>
    <s v="CA-2019-129021"/>
    <x v="962"/>
    <d v="2019-08-26T00:00:00"/>
    <s v="Second Class"/>
    <x v="138"/>
    <x v="138"/>
    <x v="0"/>
    <s v="United States"/>
    <s v="Tallahassee"/>
    <x v="2"/>
    <n v="32303"/>
    <x v="0"/>
    <s v="OFF-PA-10000241"/>
    <x v="1"/>
    <s v="Paper"/>
    <s v="IBM Multi-Purpose Copy Paper, 8 1/2 x 11&quot;, Case"/>
    <x v="2000"/>
    <n v="2"/>
    <n v="0.2"/>
    <x v="2152"/>
    <x v="0"/>
  </r>
  <r>
    <n v="4300"/>
    <s v="CA-2019-129021"/>
    <x v="962"/>
    <d v="2019-08-26T00:00:00"/>
    <s v="Second Class"/>
    <x v="138"/>
    <x v="138"/>
    <x v="0"/>
    <s v="United States"/>
    <s v="Tallahassee"/>
    <x v="2"/>
    <n v="32303"/>
    <x v="0"/>
    <s v="OFF-AP-10003040"/>
    <x v="1"/>
    <s v="Appliances"/>
    <s v="Fellowes 8 Outlet Superior Workstation Surge Protector w/o Phone/Fax/Modem Protection"/>
    <x v="3289"/>
    <n v="6"/>
    <n v="0.2"/>
    <x v="3711"/>
    <x v="0"/>
  </r>
  <r>
    <n v="4301"/>
    <s v="CA-2019-129021"/>
    <x v="962"/>
    <d v="2019-08-26T00:00:00"/>
    <s v="Second Class"/>
    <x v="138"/>
    <x v="138"/>
    <x v="0"/>
    <s v="United States"/>
    <s v="Tallahassee"/>
    <x v="2"/>
    <n v="32303"/>
    <x v="0"/>
    <s v="FUR-FU-10001852"/>
    <x v="0"/>
    <s v="Furnishings"/>
    <s v="Eldon Regeneration Recycled Desk Accessories, Smoke"/>
    <x v="3290"/>
    <n v="2"/>
    <n v="0.2"/>
    <x v="3712"/>
    <x v="0"/>
  </r>
  <r>
    <n v="4302"/>
    <s v="CA-2019-129021"/>
    <x v="962"/>
    <d v="2019-08-26T00:00:00"/>
    <s v="Second Class"/>
    <x v="138"/>
    <x v="138"/>
    <x v="0"/>
    <s v="United States"/>
    <s v="Tallahassee"/>
    <x v="2"/>
    <n v="32303"/>
    <x v="0"/>
    <s v="OFF-PA-10000141"/>
    <x v="1"/>
    <s v="Paper"/>
    <s v="Ampad Evidence Wirebond Steno Books, 6&quot; x 9&quot;"/>
    <x v="525"/>
    <n v="5"/>
    <n v="0.2"/>
    <x v="3713"/>
    <x v="0"/>
  </r>
  <r>
    <n v="4303"/>
    <s v="CA-2016-123253"/>
    <x v="963"/>
    <d v="2016-08-25T00:00:00"/>
    <s v="Second Class"/>
    <x v="368"/>
    <x v="368"/>
    <x v="2"/>
    <s v="United States"/>
    <s v="Lakewood"/>
    <x v="24"/>
    <n v="44107"/>
    <x v="3"/>
    <s v="OFF-AR-10002804"/>
    <x v="1"/>
    <s v="Art"/>
    <s v="Faber Castell Col-Erase Pencils"/>
    <x v="2970"/>
    <n v="1"/>
    <n v="0.2"/>
    <x v="3314"/>
    <x v="1"/>
  </r>
  <r>
    <n v="4304"/>
    <s v="CA-2018-121601"/>
    <x v="964"/>
    <d v="2018-10-04T00:00:00"/>
    <s v="Same Day"/>
    <x v="373"/>
    <x v="373"/>
    <x v="0"/>
    <s v="United States"/>
    <s v="The Colony"/>
    <x v="5"/>
    <n v="75056"/>
    <x v="2"/>
    <s v="OFF-EN-10003862"/>
    <x v="1"/>
    <s v="Envelopes"/>
    <s v="Laser &amp; Ink Jet Business Envelopes"/>
    <x v="3291"/>
    <n v="7"/>
    <n v="0.2"/>
    <x v="3714"/>
    <x v="0"/>
  </r>
  <r>
    <n v="4305"/>
    <s v="CA-2016-162278"/>
    <x v="965"/>
    <d v="2016-10-30T00:00:00"/>
    <s v="Second Class"/>
    <x v="738"/>
    <x v="738"/>
    <x v="0"/>
    <s v="United States"/>
    <s v="Seattle"/>
    <x v="4"/>
    <n v="98105"/>
    <x v="1"/>
    <s v="FUR-FU-10000448"/>
    <x v="0"/>
    <s v="Furnishings"/>
    <s v="Tenex Chairmats For Use With Carpeted Floors"/>
    <x v="3292"/>
    <n v="4"/>
    <n v="0"/>
    <x v="3715"/>
    <x v="0"/>
  </r>
  <r>
    <n v="4306"/>
    <s v="CA-2016-162278"/>
    <x v="965"/>
    <d v="2016-10-30T00:00:00"/>
    <s v="Second Class"/>
    <x v="738"/>
    <x v="738"/>
    <x v="0"/>
    <s v="United States"/>
    <s v="Seattle"/>
    <x v="4"/>
    <n v="98105"/>
    <x v="1"/>
    <s v="TEC-PH-10000526"/>
    <x v="2"/>
    <s v="Phones"/>
    <s v="Vtech CS6719"/>
    <x v="3293"/>
    <n v="5"/>
    <n v="0.2"/>
    <x v="3716"/>
    <x v="0"/>
  </r>
  <r>
    <n v="4307"/>
    <s v="CA-2018-161095"/>
    <x v="931"/>
    <d v="2018-06-28T00:00:00"/>
    <s v="Same Day"/>
    <x v="294"/>
    <x v="294"/>
    <x v="1"/>
    <s v="United States"/>
    <s v="Los Angeles"/>
    <x v="1"/>
    <n v="90032"/>
    <x v="1"/>
    <s v="OFF-BI-10002764"/>
    <x v="1"/>
    <s v="Binders"/>
    <s v="Recycled Pressboard Report Cover with Reinforced Top Hinge"/>
    <x v="3294"/>
    <n v="3"/>
    <n v="0.2"/>
    <x v="3717"/>
    <x v="0"/>
  </r>
  <r>
    <n v="4308"/>
    <s v="CA-2018-161095"/>
    <x v="931"/>
    <d v="2018-06-28T00:00:00"/>
    <s v="Same Day"/>
    <x v="294"/>
    <x v="294"/>
    <x v="1"/>
    <s v="United States"/>
    <s v="Los Angeles"/>
    <x v="1"/>
    <n v="90032"/>
    <x v="1"/>
    <s v="OFF-BI-10001524"/>
    <x v="1"/>
    <s v="Binders"/>
    <s v="GBC Premium Transparent Covers with Diagonal Lined Pattern"/>
    <x v="3295"/>
    <n v="2"/>
    <n v="0.2"/>
    <x v="3718"/>
    <x v="0"/>
  </r>
  <r>
    <n v="4309"/>
    <s v="CA-2016-125829"/>
    <x v="130"/>
    <d v="2016-11-11T00:00:00"/>
    <s v="Standard Class"/>
    <x v="576"/>
    <x v="576"/>
    <x v="0"/>
    <s v="United States"/>
    <s v="Los Angeles"/>
    <x v="1"/>
    <n v="90045"/>
    <x v="1"/>
    <s v="TEC-PH-10001079"/>
    <x v="2"/>
    <s v="Phones"/>
    <s v="Polycom SoundPoint Pro SE-225 Corded phone"/>
    <x v="3296"/>
    <n v="7"/>
    <n v="0.2"/>
    <x v="3719"/>
    <x v="0"/>
  </r>
  <r>
    <n v="4310"/>
    <s v="CA-2016-125829"/>
    <x v="130"/>
    <d v="2016-11-11T00:00:00"/>
    <s v="Standard Class"/>
    <x v="576"/>
    <x v="576"/>
    <x v="0"/>
    <s v="United States"/>
    <s v="Los Angeles"/>
    <x v="1"/>
    <n v="90045"/>
    <x v="1"/>
    <s v="FUR-TA-10002041"/>
    <x v="0"/>
    <s v="Tables"/>
    <s v="Bevis Round Conference Table Top, X-Base"/>
    <x v="3297"/>
    <n v="4"/>
    <n v="0.2"/>
    <x v="3720"/>
    <x v="0"/>
  </r>
  <r>
    <n v="4311"/>
    <s v="CA-2016-125829"/>
    <x v="130"/>
    <d v="2016-11-11T00:00:00"/>
    <s v="Standard Class"/>
    <x v="576"/>
    <x v="576"/>
    <x v="0"/>
    <s v="United States"/>
    <s v="Los Angeles"/>
    <x v="1"/>
    <n v="90045"/>
    <x v="1"/>
    <s v="OFF-BI-10001036"/>
    <x v="1"/>
    <s v="Binders"/>
    <s v="Cardinal EasyOpen D-Ring Binders"/>
    <x v="1462"/>
    <n v="3"/>
    <n v="0.2"/>
    <x v="3721"/>
    <x v="0"/>
  </r>
  <r>
    <n v="4312"/>
    <s v="CA-2016-125829"/>
    <x v="130"/>
    <d v="2016-11-11T00:00:00"/>
    <s v="Standard Class"/>
    <x v="576"/>
    <x v="576"/>
    <x v="0"/>
    <s v="United States"/>
    <s v="Los Angeles"/>
    <x v="1"/>
    <n v="90045"/>
    <x v="1"/>
    <s v="OFF-PA-10000223"/>
    <x v="1"/>
    <s v="Paper"/>
    <s v="Xerox 2000"/>
    <x v="541"/>
    <n v="3"/>
    <n v="0"/>
    <x v="551"/>
    <x v="0"/>
  </r>
  <r>
    <n v="4313"/>
    <s v="CA-2016-125829"/>
    <x v="130"/>
    <d v="2016-11-11T00:00:00"/>
    <s v="Standard Class"/>
    <x v="576"/>
    <x v="576"/>
    <x v="0"/>
    <s v="United States"/>
    <s v="Los Angeles"/>
    <x v="1"/>
    <n v="90045"/>
    <x v="1"/>
    <s v="TEC-MA-10003246"/>
    <x v="2"/>
    <s v="Machines"/>
    <s v="Hewlett-Packard Deskjet D4360 Printer"/>
    <x v="3298"/>
    <n v="4"/>
    <n v="0.2"/>
    <x v="3722"/>
    <x v="0"/>
  </r>
  <r>
    <n v="4314"/>
    <s v="CA-2016-123127"/>
    <x v="78"/>
    <d v="2016-09-12T00:00:00"/>
    <s v="Standard Class"/>
    <x v="407"/>
    <x v="407"/>
    <x v="1"/>
    <s v="United States"/>
    <s v="Long Beach"/>
    <x v="15"/>
    <n v="11561"/>
    <x v="3"/>
    <s v="OFF-AP-10001962"/>
    <x v="1"/>
    <s v="Appliances"/>
    <s v="Black &amp; Decker Filter for Double Action Dustbuster Cordless Vac BLDV7210"/>
    <x v="3299"/>
    <n v="2"/>
    <n v="0"/>
    <x v="3723"/>
    <x v="0"/>
  </r>
  <r>
    <n v="4315"/>
    <s v="CA-2017-115945"/>
    <x v="608"/>
    <d v="2017-07-01T00:00:00"/>
    <s v="Standard Class"/>
    <x v="269"/>
    <x v="269"/>
    <x v="0"/>
    <s v="United States"/>
    <s v="Los Angeles"/>
    <x v="1"/>
    <n v="90045"/>
    <x v="1"/>
    <s v="OFF-AR-10004062"/>
    <x v="1"/>
    <s v="Art"/>
    <s v="Staples in misc. colors"/>
    <x v="3300"/>
    <n v="2"/>
    <n v="0"/>
    <x v="3724"/>
    <x v="0"/>
  </r>
  <r>
    <n v="4316"/>
    <s v="CA-2017-115945"/>
    <x v="608"/>
    <d v="2017-07-01T00:00:00"/>
    <s v="Standard Class"/>
    <x v="269"/>
    <x v="269"/>
    <x v="0"/>
    <s v="United States"/>
    <s v="Los Angeles"/>
    <x v="1"/>
    <n v="90045"/>
    <x v="1"/>
    <s v="OFF-BI-10004330"/>
    <x v="1"/>
    <s v="Binders"/>
    <s v="GBC Velobind Prepunched Cover Sets, Regency Series"/>
    <x v="1294"/>
    <n v="3"/>
    <n v="0.2"/>
    <x v="1529"/>
    <x v="0"/>
  </r>
  <r>
    <n v="4317"/>
    <s v="CA-2017-115945"/>
    <x v="608"/>
    <d v="2017-07-01T00:00:00"/>
    <s v="Standard Class"/>
    <x v="269"/>
    <x v="269"/>
    <x v="0"/>
    <s v="United States"/>
    <s v="Los Angeles"/>
    <x v="1"/>
    <n v="90045"/>
    <x v="1"/>
    <s v="OFF-ST-10001963"/>
    <x v="1"/>
    <s v="Storage"/>
    <s v="Tennsco Regal Shelving Units"/>
    <x v="3301"/>
    <n v="3"/>
    <n v="0"/>
    <x v="3725"/>
    <x v="0"/>
  </r>
  <r>
    <n v="4318"/>
    <s v="CA-2017-136735"/>
    <x v="353"/>
    <d v="2017-08-02T00:00:00"/>
    <s v="Standard Class"/>
    <x v="66"/>
    <x v="66"/>
    <x v="0"/>
    <s v="United States"/>
    <s v="San Francisco"/>
    <x v="1"/>
    <n v="94110"/>
    <x v="1"/>
    <s v="OFF-EN-10002230"/>
    <x v="1"/>
    <s v="Envelopes"/>
    <s v="Airmail Envelopes"/>
    <x v="3302"/>
    <n v="2"/>
    <n v="0"/>
    <x v="3726"/>
    <x v="0"/>
  </r>
  <r>
    <n v="4319"/>
    <s v="US-2019-136189"/>
    <x v="226"/>
    <d v="2019-12-11T00:00:00"/>
    <s v="Standard Class"/>
    <x v="290"/>
    <x v="290"/>
    <x v="0"/>
    <s v="United States"/>
    <s v="Richmond"/>
    <x v="17"/>
    <n v="23223"/>
    <x v="0"/>
    <s v="FUR-FU-10000175"/>
    <x v="0"/>
    <s v="Furnishings"/>
    <s v="DAX Wood Document Frame."/>
    <x v="3303"/>
    <n v="6"/>
    <n v="0"/>
    <x v="3727"/>
    <x v="0"/>
  </r>
  <r>
    <n v="4320"/>
    <s v="CA-2016-152345"/>
    <x v="282"/>
    <d v="2017-01-03T00:00:00"/>
    <s v="Second Class"/>
    <x v="461"/>
    <x v="461"/>
    <x v="0"/>
    <s v="United States"/>
    <s v="Albuquerque"/>
    <x v="27"/>
    <n v="87105"/>
    <x v="1"/>
    <s v="TEC-PH-10004897"/>
    <x v="2"/>
    <s v="Phones"/>
    <s v="Mediabridge Sport Armband iPhone 5s"/>
    <x v="112"/>
    <n v="3"/>
    <n v="0.2"/>
    <x v="3728"/>
    <x v="1"/>
  </r>
  <r>
    <n v="4321"/>
    <s v="CA-2016-152345"/>
    <x v="282"/>
    <d v="2017-01-03T00:00:00"/>
    <s v="Second Class"/>
    <x v="461"/>
    <x v="461"/>
    <x v="0"/>
    <s v="United States"/>
    <s v="Albuquerque"/>
    <x v="27"/>
    <n v="87105"/>
    <x v="1"/>
    <s v="OFF-ST-10003123"/>
    <x v="1"/>
    <s v="Storage"/>
    <s v="Fellowes Bases and Tops For Staxonsteel/High-Stak Systems"/>
    <x v="3304"/>
    <n v="1"/>
    <n v="0"/>
    <x v="3729"/>
    <x v="1"/>
  </r>
  <r>
    <n v="4322"/>
    <s v="US-2017-147662"/>
    <x v="966"/>
    <d v="2017-02-19T00:00:00"/>
    <s v="Standard Class"/>
    <x v="41"/>
    <x v="41"/>
    <x v="0"/>
    <s v="United States"/>
    <s v="Akron"/>
    <x v="24"/>
    <n v="44312"/>
    <x v="3"/>
    <s v="OFF-BI-10001658"/>
    <x v="1"/>
    <s v="Binders"/>
    <s v="GBC Standard Therm-A-Bind Covers"/>
    <x v="478"/>
    <n v="2"/>
    <n v="0.7"/>
    <x v="489"/>
    <x v="0"/>
  </r>
  <r>
    <n v="4323"/>
    <s v="US-2017-147662"/>
    <x v="966"/>
    <d v="2017-02-19T00:00:00"/>
    <s v="Standard Class"/>
    <x v="41"/>
    <x v="41"/>
    <x v="0"/>
    <s v="United States"/>
    <s v="Akron"/>
    <x v="24"/>
    <n v="44312"/>
    <x v="3"/>
    <s v="TEC-PH-10002834"/>
    <x v="2"/>
    <s v="Phones"/>
    <s v="Google Nexus 5"/>
    <x v="3305"/>
    <n v="3"/>
    <n v="0.4"/>
    <x v="3730"/>
    <x v="0"/>
  </r>
  <r>
    <n v="4324"/>
    <s v="US-2017-147662"/>
    <x v="966"/>
    <d v="2017-02-19T00:00:00"/>
    <s v="Standard Class"/>
    <x v="41"/>
    <x v="41"/>
    <x v="0"/>
    <s v="United States"/>
    <s v="Akron"/>
    <x v="24"/>
    <n v="44312"/>
    <x v="3"/>
    <s v="OFF-BI-10002160"/>
    <x v="1"/>
    <s v="Binders"/>
    <s v="Acco Hanging Data Binders"/>
    <x v="3306"/>
    <n v="2"/>
    <n v="0.7"/>
    <x v="3731"/>
    <x v="0"/>
  </r>
  <r>
    <n v="4325"/>
    <s v="US-2017-147662"/>
    <x v="966"/>
    <d v="2017-02-19T00:00:00"/>
    <s v="Standard Class"/>
    <x v="41"/>
    <x v="41"/>
    <x v="0"/>
    <s v="United States"/>
    <s v="Akron"/>
    <x v="24"/>
    <n v="44312"/>
    <x v="3"/>
    <s v="OFF-AR-10004999"/>
    <x v="1"/>
    <s v="Art"/>
    <s v="Newell 315"/>
    <x v="646"/>
    <n v="3"/>
    <n v="0.2"/>
    <x v="3732"/>
    <x v="0"/>
  </r>
  <r>
    <n v="4326"/>
    <s v="US-2017-147662"/>
    <x v="966"/>
    <d v="2017-02-19T00:00:00"/>
    <s v="Standard Class"/>
    <x v="41"/>
    <x v="41"/>
    <x v="0"/>
    <s v="United States"/>
    <s v="Akron"/>
    <x v="24"/>
    <n v="44312"/>
    <x v="3"/>
    <s v="TEC-AC-10003280"/>
    <x v="2"/>
    <s v="Accessories"/>
    <s v="Belkin F8E887 USB Wired Ergonomic Keyboard"/>
    <x v="981"/>
    <n v="3"/>
    <n v="0.2"/>
    <x v="3733"/>
    <x v="0"/>
  </r>
  <r>
    <n v="4327"/>
    <s v="CA-2018-153346"/>
    <x v="967"/>
    <d v="2018-01-27T00:00:00"/>
    <s v="First Class"/>
    <x v="422"/>
    <x v="422"/>
    <x v="1"/>
    <s v="United States"/>
    <s v="Plainfield"/>
    <x v="30"/>
    <n v="7060"/>
    <x v="3"/>
    <s v="OFF-AR-10000315"/>
    <x v="1"/>
    <s v="Art"/>
    <s v="Dixon Ticonderoga Maple Cedar Pencil, #2"/>
    <x v="3307"/>
    <n v="3"/>
    <n v="0"/>
    <x v="3734"/>
    <x v="0"/>
  </r>
  <r>
    <n v="4328"/>
    <s v="CA-2018-153346"/>
    <x v="967"/>
    <d v="2018-01-27T00:00:00"/>
    <s v="First Class"/>
    <x v="422"/>
    <x v="422"/>
    <x v="1"/>
    <s v="United States"/>
    <s v="Plainfield"/>
    <x v="30"/>
    <n v="7060"/>
    <x v="3"/>
    <s v="OFF-PA-10000007"/>
    <x v="1"/>
    <s v="Paper"/>
    <s v="Telephone Message Books with Fax/Mobile Section, 4 1/4&quot; x 6&quot;"/>
    <x v="3308"/>
    <n v="5"/>
    <n v="0"/>
    <x v="3735"/>
    <x v="0"/>
  </r>
  <r>
    <n v="4329"/>
    <s v="CA-2019-118360"/>
    <x v="719"/>
    <d v="2019-04-07T00:00:00"/>
    <s v="Standard Class"/>
    <x v="547"/>
    <x v="547"/>
    <x v="0"/>
    <s v="United States"/>
    <s v="New York City"/>
    <x v="15"/>
    <n v="10011"/>
    <x v="3"/>
    <s v="OFF-PA-10000791"/>
    <x v="1"/>
    <s v="Paper"/>
    <s v="Wirebound Message Books, Four 2 3/4 x 5 Forms per Page, 200 Sets per Book"/>
    <x v="3309"/>
    <n v="9"/>
    <n v="0"/>
    <x v="3736"/>
    <x v="0"/>
  </r>
  <r>
    <n v="4330"/>
    <s v="CA-2019-149853"/>
    <x v="621"/>
    <d v="2019-10-09T00:00:00"/>
    <s v="Standard Class"/>
    <x v="138"/>
    <x v="138"/>
    <x v="0"/>
    <s v="United States"/>
    <s v="Hialeah"/>
    <x v="2"/>
    <n v="33012"/>
    <x v="0"/>
    <s v="OFF-PA-10000556"/>
    <x v="1"/>
    <s v="Paper"/>
    <s v="Xerox 208"/>
    <x v="12"/>
    <n v="3"/>
    <n v="0.2"/>
    <x v="12"/>
    <x v="0"/>
  </r>
  <r>
    <n v="4331"/>
    <s v="CA-2019-149853"/>
    <x v="621"/>
    <d v="2019-10-09T00:00:00"/>
    <s v="Standard Class"/>
    <x v="138"/>
    <x v="138"/>
    <x v="0"/>
    <s v="United States"/>
    <s v="Hialeah"/>
    <x v="2"/>
    <n v="33012"/>
    <x v="0"/>
    <s v="OFF-AP-10000804"/>
    <x v="1"/>
    <s v="Appliances"/>
    <s v="Hoover Portapower Portable Vacuum"/>
    <x v="1429"/>
    <n v="5"/>
    <n v="0.2"/>
    <x v="3737"/>
    <x v="0"/>
  </r>
  <r>
    <n v="4332"/>
    <s v="CA-2019-107909"/>
    <x v="853"/>
    <d v="2019-09-06T00:00:00"/>
    <s v="Standard Class"/>
    <x v="286"/>
    <x v="286"/>
    <x v="0"/>
    <s v="United States"/>
    <s v="Redmond"/>
    <x v="4"/>
    <n v="98052"/>
    <x v="1"/>
    <s v="TEC-AC-10001998"/>
    <x v="2"/>
    <s v="Accessories"/>
    <s v="Logitech LS21 Speaker System - PC Multimedia - 2.1-CH - Wired"/>
    <x v="86"/>
    <n v="1"/>
    <n v="0"/>
    <x v="86"/>
    <x v="0"/>
  </r>
  <r>
    <n v="4333"/>
    <s v="CA-2019-107909"/>
    <x v="853"/>
    <d v="2019-09-06T00:00:00"/>
    <s v="Standard Class"/>
    <x v="286"/>
    <x v="286"/>
    <x v="0"/>
    <s v="United States"/>
    <s v="Redmond"/>
    <x v="4"/>
    <n v="98052"/>
    <x v="1"/>
    <s v="OFF-BI-10003476"/>
    <x v="1"/>
    <s v="Binders"/>
    <s v="Avery Metallic Poly Binders"/>
    <x v="3310"/>
    <n v="5"/>
    <n v="0.2"/>
    <x v="3738"/>
    <x v="0"/>
  </r>
  <r>
    <n v="4334"/>
    <s v="CA-2017-112375"/>
    <x v="379"/>
    <d v="2017-12-27T00:00:00"/>
    <s v="Standard Class"/>
    <x v="742"/>
    <x v="742"/>
    <x v="0"/>
    <s v="United States"/>
    <s v="Daytona Beach"/>
    <x v="2"/>
    <n v="32114"/>
    <x v="0"/>
    <s v="TEC-AC-10003237"/>
    <x v="2"/>
    <s v="Accessories"/>
    <s v="Memorex Micro Travel Drive 4 GB"/>
    <x v="3311"/>
    <n v="6"/>
    <n v="0.2"/>
    <x v="3739"/>
    <x v="0"/>
  </r>
  <r>
    <n v="4335"/>
    <s v="CA-2017-112375"/>
    <x v="379"/>
    <d v="2017-12-27T00:00:00"/>
    <s v="Standard Class"/>
    <x v="742"/>
    <x v="742"/>
    <x v="0"/>
    <s v="United States"/>
    <s v="Daytona Beach"/>
    <x v="2"/>
    <n v="32114"/>
    <x v="0"/>
    <s v="OFF-EN-10003798"/>
    <x v="1"/>
    <s v="Envelopes"/>
    <s v="Recycled Interoffice Envelopes with Re-Use-A-Seal Closure, 10 x 13"/>
    <x v="3312"/>
    <n v="2"/>
    <n v="0.2"/>
    <x v="3740"/>
    <x v="0"/>
  </r>
  <r>
    <n v="4336"/>
    <s v="CA-2017-154795"/>
    <x v="139"/>
    <d v="2017-12-24T00:00:00"/>
    <s v="Standard Class"/>
    <x v="47"/>
    <x v="47"/>
    <x v="0"/>
    <s v="United States"/>
    <s v="Bullhead City"/>
    <x v="16"/>
    <n v="86442"/>
    <x v="1"/>
    <s v="OFF-EN-10003068"/>
    <x v="1"/>
    <s v="Envelopes"/>
    <s v="#6 3/4 Gummed Flap White Envelopes"/>
    <x v="2418"/>
    <n v="1"/>
    <n v="0.2"/>
    <x v="2752"/>
    <x v="0"/>
  </r>
  <r>
    <n v="4337"/>
    <s v="CA-2017-154795"/>
    <x v="139"/>
    <d v="2017-12-24T00:00:00"/>
    <s v="Standard Class"/>
    <x v="47"/>
    <x v="47"/>
    <x v="0"/>
    <s v="United States"/>
    <s v="Bullhead City"/>
    <x v="16"/>
    <n v="86442"/>
    <x v="1"/>
    <s v="FUR-FU-10002088"/>
    <x v="0"/>
    <s v="Furnishings"/>
    <s v="Nu-Dell Float Frame 11 x 14 1/2"/>
    <x v="325"/>
    <n v="2"/>
    <n v="0.2"/>
    <x v="2606"/>
    <x v="0"/>
  </r>
  <r>
    <n v="4338"/>
    <s v="CA-2017-125234"/>
    <x v="154"/>
    <d v="2017-12-01T00:00:00"/>
    <s v="Standard Class"/>
    <x v="17"/>
    <x v="17"/>
    <x v="2"/>
    <s v="United States"/>
    <s v="Los Angeles"/>
    <x v="1"/>
    <n v="90049"/>
    <x v="1"/>
    <s v="TEC-AC-10000158"/>
    <x v="2"/>
    <s v="Accessories"/>
    <s v="Sony 64GB Class 10 Micro SDHC R40 Memory Card"/>
    <x v="3313"/>
    <n v="3"/>
    <n v="0"/>
    <x v="3741"/>
    <x v="0"/>
  </r>
  <r>
    <n v="4339"/>
    <s v="CA-2017-125234"/>
    <x v="154"/>
    <d v="2017-12-01T00:00:00"/>
    <s v="Standard Class"/>
    <x v="17"/>
    <x v="17"/>
    <x v="2"/>
    <s v="United States"/>
    <s v="Los Angeles"/>
    <x v="1"/>
    <n v="90049"/>
    <x v="1"/>
    <s v="OFF-PA-10000482"/>
    <x v="1"/>
    <s v="Paper"/>
    <s v="Snap-A-Way Black Print Carbonless Ruled Speed Letter, Triplicate"/>
    <x v="3314"/>
    <n v="3"/>
    <n v="0"/>
    <x v="3742"/>
    <x v="0"/>
  </r>
  <r>
    <n v="4340"/>
    <s v="CA-2019-133501"/>
    <x v="151"/>
    <d v="2019-09-01T00:00:00"/>
    <s v="Standard Class"/>
    <x v="729"/>
    <x v="729"/>
    <x v="0"/>
    <s v="United States"/>
    <s v="Franklin"/>
    <x v="18"/>
    <n v="37064"/>
    <x v="0"/>
    <s v="OFF-PA-10004888"/>
    <x v="1"/>
    <s v="Paper"/>
    <s v="Xerox 217"/>
    <x v="1182"/>
    <n v="1"/>
    <n v="0.2"/>
    <x v="1673"/>
    <x v="0"/>
  </r>
  <r>
    <n v="4341"/>
    <s v="US-2016-129609"/>
    <x v="579"/>
    <d v="2016-03-22T00:00:00"/>
    <s v="Same Day"/>
    <x v="718"/>
    <x v="718"/>
    <x v="0"/>
    <s v="United States"/>
    <s v="Portage"/>
    <x v="14"/>
    <n v="46368"/>
    <x v="2"/>
    <s v="OFF-AR-10003478"/>
    <x v="1"/>
    <s v="Art"/>
    <s v="Avery Hi-Liter EverBold Pen Style Fluorescent Highlighters, 4/Pack"/>
    <x v="1363"/>
    <n v="2"/>
    <n v="0"/>
    <x v="1426"/>
    <x v="0"/>
  </r>
  <r>
    <n v="4342"/>
    <s v="CA-2019-130309"/>
    <x v="94"/>
    <d v="2019-12-21T00:00:00"/>
    <s v="Standard Class"/>
    <x v="673"/>
    <x v="673"/>
    <x v="0"/>
    <s v="United States"/>
    <s v="Arlington"/>
    <x v="17"/>
    <n v="22204"/>
    <x v="0"/>
    <s v="OFF-ST-10003208"/>
    <x v="1"/>
    <s v="Storage"/>
    <s v="Adjustable Depth Letter/Legal Cart"/>
    <x v="2577"/>
    <n v="3"/>
    <n v="0"/>
    <x v="2826"/>
    <x v="0"/>
  </r>
  <r>
    <n v="4343"/>
    <s v="CA-2019-105410"/>
    <x v="498"/>
    <d v="2019-03-22T00:00:00"/>
    <s v="First Class"/>
    <x v="444"/>
    <x v="444"/>
    <x v="0"/>
    <s v="United States"/>
    <s v="San Francisco"/>
    <x v="1"/>
    <n v="94110"/>
    <x v="1"/>
    <s v="OFF-BI-10004970"/>
    <x v="1"/>
    <s v="Binders"/>
    <s v="ACCOHIDE 3-Ring Binder, Blue, 1&quot;"/>
    <x v="2990"/>
    <n v="6"/>
    <n v="0.2"/>
    <x v="3743"/>
    <x v="0"/>
  </r>
  <r>
    <n v="4344"/>
    <s v="CA-2019-105410"/>
    <x v="498"/>
    <d v="2019-03-22T00:00:00"/>
    <s v="First Class"/>
    <x v="444"/>
    <x v="444"/>
    <x v="0"/>
    <s v="United States"/>
    <s v="San Francisco"/>
    <x v="1"/>
    <n v="94110"/>
    <x v="1"/>
    <s v="TEC-PH-10000038"/>
    <x v="2"/>
    <s v="Phones"/>
    <s v="Jawbone MINI JAMBOX Wireless Bluetooth Speaker"/>
    <x v="3315"/>
    <n v="6"/>
    <n v="0.2"/>
    <x v="3744"/>
    <x v="0"/>
  </r>
  <r>
    <n v="4345"/>
    <s v="CA-2019-105410"/>
    <x v="498"/>
    <d v="2019-03-22T00:00:00"/>
    <s v="First Class"/>
    <x v="444"/>
    <x v="444"/>
    <x v="0"/>
    <s v="United States"/>
    <s v="San Francisco"/>
    <x v="1"/>
    <n v="94110"/>
    <x v="1"/>
    <s v="TEC-AC-10001552"/>
    <x v="2"/>
    <s v="Accessories"/>
    <s v="Logitech K350 2.4Ghz Wireless Keyboard"/>
    <x v="3316"/>
    <n v="2"/>
    <n v="0"/>
    <x v="3745"/>
    <x v="0"/>
  </r>
  <r>
    <n v="4346"/>
    <s v="CA-2019-105410"/>
    <x v="498"/>
    <d v="2019-03-22T00:00:00"/>
    <s v="First Class"/>
    <x v="444"/>
    <x v="444"/>
    <x v="0"/>
    <s v="United States"/>
    <s v="San Francisco"/>
    <x v="1"/>
    <n v="94110"/>
    <x v="1"/>
    <s v="TEC-AC-10002926"/>
    <x v="2"/>
    <s v="Accessories"/>
    <s v="Logitech Wireless Marathon Mouse M705"/>
    <x v="1772"/>
    <n v="4"/>
    <n v="0"/>
    <x v="3746"/>
    <x v="0"/>
  </r>
  <r>
    <n v="4347"/>
    <s v="CA-2018-120355"/>
    <x v="31"/>
    <d v="2018-09-25T00:00:00"/>
    <s v="Standard Class"/>
    <x v="570"/>
    <x v="570"/>
    <x v="0"/>
    <s v="United States"/>
    <s v="New Rochelle"/>
    <x v="15"/>
    <n v="10801"/>
    <x v="3"/>
    <s v="FUR-CH-10001394"/>
    <x v="0"/>
    <s v="Chairs"/>
    <s v="Global Leather Executive Chair"/>
    <x v="3317"/>
    <n v="2"/>
    <n v="0.1"/>
    <x v="3747"/>
    <x v="0"/>
  </r>
  <r>
    <n v="4348"/>
    <s v="CA-2018-120355"/>
    <x v="31"/>
    <d v="2018-09-25T00:00:00"/>
    <s v="Standard Class"/>
    <x v="570"/>
    <x v="570"/>
    <x v="0"/>
    <s v="United States"/>
    <s v="New Rochelle"/>
    <x v="15"/>
    <n v="10801"/>
    <x v="3"/>
    <s v="FUR-FU-10004053"/>
    <x v="0"/>
    <s v="Furnishings"/>
    <s v="DAX Two-Tone Silver Metal Document Frame"/>
    <x v="3318"/>
    <n v="3"/>
    <n v="0"/>
    <x v="3748"/>
    <x v="0"/>
  </r>
  <r>
    <n v="4349"/>
    <s v="CA-2019-169894"/>
    <x v="221"/>
    <d v="2019-11-29T00:00:00"/>
    <s v="Second Class"/>
    <x v="597"/>
    <x v="597"/>
    <x v="0"/>
    <s v="United States"/>
    <s v="Mesa"/>
    <x v="16"/>
    <n v="85204"/>
    <x v="1"/>
    <s v="OFF-BI-10004230"/>
    <x v="1"/>
    <s v="Binders"/>
    <s v="GBC Recycled Grain Textured Covers"/>
    <x v="321"/>
    <n v="2"/>
    <n v="0.7"/>
    <x v="3749"/>
    <x v="1"/>
  </r>
  <r>
    <n v="4350"/>
    <s v="CA-2019-169894"/>
    <x v="221"/>
    <d v="2019-11-29T00:00:00"/>
    <s v="Second Class"/>
    <x v="597"/>
    <x v="597"/>
    <x v="0"/>
    <s v="United States"/>
    <s v="Mesa"/>
    <x v="16"/>
    <n v="85204"/>
    <x v="1"/>
    <s v="OFF-ST-10000060"/>
    <x v="1"/>
    <s v="Storage"/>
    <s v="Fellowes Bankers Box Staxonsteel Drawer File/Stacking System"/>
    <x v="3319"/>
    <n v="8"/>
    <n v="0.2"/>
    <x v="3750"/>
    <x v="1"/>
  </r>
  <r>
    <n v="4351"/>
    <s v="US-2019-100482"/>
    <x v="645"/>
    <d v="2019-04-15T00:00:00"/>
    <s v="Standard Class"/>
    <x v="691"/>
    <x v="691"/>
    <x v="0"/>
    <s v="United States"/>
    <s v="Lancaster"/>
    <x v="24"/>
    <n v="43130"/>
    <x v="3"/>
    <s v="OFF-ST-10001325"/>
    <x v="1"/>
    <s v="Storage"/>
    <s v="Sterilite Officeware Hinged File Box"/>
    <x v="510"/>
    <n v="2"/>
    <n v="0.2"/>
    <x v="522"/>
    <x v="0"/>
  </r>
  <r>
    <n v="4352"/>
    <s v="US-2019-100482"/>
    <x v="645"/>
    <d v="2019-04-15T00:00:00"/>
    <s v="Standard Class"/>
    <x v="691"/>
    <x v="691"/>
    <x v="0"/>
    <s v="United States"/>
    <s v="Lancaster"/>
    <x v="24"/>
    <n v="43130"/>
    <x v="3"/>
    <s v="TEC-AC-10003441"/>
    <x v="2"/>
    <s v="Accessories"/>
    <s v="Kingston Digital DataTraveler 32GB USB 2.0"/>
    <x v="3320"/>
    <n v="2"/>
    <n v="0.2"/>
    <x v="3751"/>
    <x v="0"/>
  </r>
  <r>
    <n v="4353"/>
    <s v="CA-2019-107748"/>
    <x v="389"/>
    <d v="2019-12-12T00:00:00"/>
    <s v="Second Class"/>
    <x v="743"/>
    <x v="743"/>
    <x v="0"/>
    <s v="United States"/>
    <s v="Stockton"/>
    <x v="1"/>
    <n v="95207"/>
    <x v="1"/>
    <s v="TEC-PH-10003215"/>
    <x v="2"/>
    <s v="Phones"/>
    <s v="Jackery Bar Premium Fast-charging Portable Charger"/>
    <x v="3124"/>
    <n v="4"/>
    <n v="0.2"/>
    <x v="3505"/>
    <x v="0"/>
  </r>
  <r>
    <n v="4354"/>
    <s v="CA-2019-107748"/>
    <x v="389"/>
    <d v="2019-12-12T00:00:00"/>
    <s v="Second Class"/>
    <x v="743"/>
    <x v="743"/>
    <x v="0"/>
    <s v="United States"/>
    <s v="Stockton"/>
    <x v="1"/>
    <n v="95207"/>
    <x v="1"/>
    <s v="OFF-PA-10002005"/>
    <x v="1"/>
    <s v="Paper"/>
    <s v="Xerox 225"/>
    <x v="91"/>
    <n v="2"/>
    <n v="0"/>
    <x v="91"/>
    <x v="0"/>
  </r>
  <r>
    <n v="4355"/>
    <s v="CA-2019-153654"/>
    <x v="221"/>
    <d v="2019-11-26T00:00:00"/>
    <s v="Second Class"/>
    <x v="550"/>
    <x v="550"/>
    <x v="1"/>
    <s v="United States"/>
    <s v="Asheville"/>
    <x v="3"/>
    <n v="28806"/>
    <x v="0"/>
    <s v="OFF-BI-10004465"/>
    <x v="1"/>
    <s v="Binders"/>
    <s v="Avery Durable Slant Ring Binders"/>
    <x v="3006"/>
    <n v="8"/>
    <n v="0.7"/>
    <x v="3752"/>
    <x v="0"/>
  </r>
  <r>
    <n v="4356"/>
    <s v="CA-2017-155600"/>
    <x v="784"/>
    <d v="2017-12-07T00:00:00"/>
    <s v="Second Class"/>
    <x v="197"/>
    <x v="197"/>
    <x v="0"/>
    <s v="United States"/>
    <s v="Clarksville"/>
    <x v="18"/>
    <n v="37042"/>
    <x v="0"/>
    <s v="OFF-BI-10000545"/>
    <x v="1"/>
    <s v="Binders"/>
    <s v="GBC Ibimaster 500 Manual ProClick Binding System"/>
    <x v="3321"/>
    <n v="7"/>
    <n v="0.7"/>
    <x v="3753"/>
    <x v="0"/>
  </r>
  <r>
    <n v="4357"/>
    <s v="CA-2017-155600"/>
    <x v="784"/>
    <d v="2017-12-07T00:00:00"/>
    <s v="Second Class"/>
    <x v="197"/>
    <x v="197"/>
    <x v="0"/>
    <s v="United States"/>
    <s v="Clarksville"/>
    <x v="18"/>
    <n v="37042"/>
    <x v="0"/>
    <s v="OFF-AR-10003752"/>
    <x v="1"/>
    <s v="Art"/>
    <s v="Deluxe Chalkboard Eraser Cleaner"/>
    <x v="3322"/>
    <n v="4"/>
    <n v="0.2"/>
    <x v="3754"/>
    <x v="0"/>
  </r>
  <r>
    <n v="4358"/>
    <s v="CA-2019-162565"/>
    <x v="157"/>
    <d v="2019-12-11T00:00:00"/>
    <s v="Same Day"/>
    <x v="625"/>
    <x v="625"/>
    <x v="0"/>
    <s v="United States"/>
    <s v="Aurora"/>
    <x v="10"/>
    <n v="60505"/>
    <x v="2"/>
    <s v="OFF-PA-10001937"/>
    <x v="1"/>
    <s v="Paper"/>
    <s v="Xerox 21"/>
    <x v="563"/>
    <n v="2"/>
    <n v="0.2"/>
    <x v="572"/>
    <x v="0"/>
  </r>
  <r>
    <n v="4359"/>
    <s v="CA-2019-162565"/>
    <x v="157"/>
    <d v="2019-12-11T00:00:00"/>
    <s v="Same Day"/>
    <x v="625"/>
    <x v="625"/>
    <x v="0"/>
    <s v="United States"/>
    <s v="Aurora"/>
    <x v="10"/>
    <n v="60505"/>
    <x v="2"/>
    <s v="FUR-FU-10004306"/>
    <x v="0"/>
    <s v="Furnishings"/>
    <s v="Electrix Halogen Magnifier Lamp"/>
    <x v="3323"/>
    <n v="1"/>
    <n v="0.6"/>
    <x v="3755"/>
    <x v="0"/>
  </r>
  <r>
    <n v="4360"/>
    <s v="CA-2019-162565"/>
    <x v="157"/>
    <d v="2019-12-11T00:00:00"/>
    <s v="Same Day"/>
    <x v="625"/>
    <x v="625"/>
    <x v="0"/>
    <s v="United States"/>
    <s v="Aurora"/>
    <x v="10"/>
    <n v="60505"/>
    <x v="2"/>
    <s v="FUR-CH-10003973"/>
    <x v="0"/>
    <s v="Chairs"/>
    <s v="GuestStacker Chair with Chrome Finish Legs"/>
    <x v="3324"/>
    <n v="2"/>
    <n v="0.3"/>
    <x v="3756"/>
    <x v="0"/>
  </r>
  <r>
    <n v="4361"/>
    <s v="CA-2018-127642"/>
    <x v="206"/>
    <d v="2018-05-23T00:00:00"/>
    <s v="First Class"/>
    <x v="291"/>
    <x v="291"/>
    <x v="1"/>
    <s v="United States"/>
    <s v="Warwick"/>
    <x v="34"/>
    <n v="2886"/>
    <x v="3"/>
    <s v="OFF-PA-10000565"/>
    <x v="1"/>
    <s v="Paper"/>
    <s v="Easy-staple paper"/>
    <x v="1375"/>
    <n v="2"/>
    <n v="0"/>
    <x v="1438"/>
    <x v="0"/>
  </r>
  <r>
    <n v="4362"/>
    <s v="US-2019-163195"/>
    <x v="922"/>
    <d v="2019-02-21T00:00:00"/>
    <s v="Second Class"/>
    <x v="328"/>
    <x v="328"/>
    <x v="0"/>
    <s v="United States"/>
    <s v="Lafayette"/>
    <x v="28"/>
    <n v="70506"/>
    <x v="0"/>
    <s v="TEC-PH-10003875"/>
    <x v="2"/>
    <s v="Phones"/>
    <s v="KLD Oscar II Style Snap-on Ultra Thin Side Flip Synthetic Leather Cover Case for HTC One HTC M7"/>
    <x v="3325"/>
    <n v="3"/>
    <n v="0"/>
    <x v="3757"/>
    <x v="0"/>
  </r>
  <r>
    <n v="4363"/>
    <s v="CA-2019-111332"/>
    <x v="968"/>
    <d v="2019-05-22T00:00:00"/>
    <s v="Second Class"/>
    <x v="396"/>
    <x v="396"/>
    <x v="0"/>
    <s v="United States"/>
    <s v="Fargo"/>
    <x v="46"/>
    <n v="58103"/>
    <x v="2"/>
    <s v="OFF-AR-10001953"/>
    <x v="1"/>
    <s v="Art"/>
    <s v="Boston 1645 Deluxe Heavier-Duty Electric Pencil Sharpener"/>
    <x v="3326"/>
    <n v="3"/>
    <n v="0"/>
    <x v="3758"/>
    <x v="0"/>
  </r>
  <r>
    <n v="4364"/>
    <s v="CA-2019-111332"/>
    <x v="968"/>
    <d v="2019-05-22T00:00:00"/>
    <s v="Second Class"/>
    <x v="396"/>
    <x v="396"/>
    <x v="0"/>
    <s v="United States"/>
    <s v="Fargo"/>
    <x v="46"/>
    <n v="58103"/>
    <x v="2"/>
    <s v="OFF-AR-10001374"/>
    <x v="1"/>
    <s v="Art"/>
    <s v="BIC Brite Liner Highlighters, Chisel Tip"/>
    <x v="243"/>
    <n v="4"/>
    <n v="0"/>
    <x v="3759"/>
    <x v="0"/>
  </r>
  <r>
    <n v="4365"/>
    <s v="CA-2019-111332"/>
    <x v="968"/>
    <d v="2019-05-22T00:00:00"/>
    <s v="Second Class"/>
    <x v="396"/>
    <x v="396"/>
    <x v="0"/>
    <s v="United States"/>
    <s v="Fargo"/>
    <x v="46"/>
    <n v="58103"/>
    <x v="2"/>
    <s v="OFF-ST-10003816"/>
    <x v="1"/>
    <s v="Storage"/>
    <s v="Fellowes High-Stak Drawer Files"/>
    <x v="3327"/>
    <n v="4"/>
    <n v="0"/>
    <x v="3760"/>
    <x v="0"/>
  </r>
  <r>
    <n v="4366"/>
    <s v="CA-2019-111332"/>
    <x v="968"/>
    <d v="2019-05-22T00:00:00"/>
    <s v="Second Class"/>
    <x v="396"/>
    <x v="396"/>
    <x v="0"/>
    <s v="United States"/>
    <s v="Fargo"/>
    <x v="46"/>
    <n v="58103"/>
    <x v="2"/>
    <s v="OFF-FA-10001843"/>
    <x v="1"/>
    <s v="Fasteners"/>
    <s v="Staples"/>
    <x v="3328"/>
    <n v="3"/>
    <n v="0"/>
    <x v="3761"/>
    <x v="0"/>
  </r>
  <r>
    <n v="4367"/>
    <s v="CA-2019-111332"/>
    <x v="968"/>
    <d v="2019-05-22T00:00:00"/>
    <s v="Second Class"/>
    <x v="396"/>
    <x v="396"/>
    <x v="0"/>
    <s v="United States"/>
    <s v="Fargo"/>
    <x v="46"/>
    <n v="58103"/>
    <x v="2"/>
    <s v="OFF-AR-10000657"/>
    <x v="1"/>
    <s v="Art"/>
    <s v="Binney &amp; Smith inkTank Desk Highlighter, Chisel Tip, Yellow, 12/Box"/>
    <x v="3329"/>
    <n v="10"/>
    <n v="0"/>
    <x v="3762"/>
    <x v="0"/>
  </r>
  <r>
    <n v="4368"/>
    <s v="CA-2019-117044"/>
    <x v="220"/>
    <d v="2019-09-13T00:00:00"/>
    <s v="Second Class"/>
    <x v="66"/>
    <x v="66"/>
    <x v="0"/>
    <s v="United States"/>
    <s v="Chicago"/>
    <x v="10"/>
    <n v="60623"/>
    <x v="2"/>
    <s v="OFF-FA-10000936"/>
    <x v="1"/>
    <s v="Fasteners"/>
    <s v="Acco Hot Clips Clips to Go"/>
    <x v="3330"/>
    <n v="4"/>
    <n v="0.2"/>
    <x v="3763"/>
    <x v="0"/>
  </r>
  <r>
    <n v="4369"/>
    <s v="CA-2019-117044"/>
    <x v="220"/>
    <d v="2019-09-13T00:00:00"/>
    <s v="Second Class"/>
    <x v="66"/>
    <x v="66"/>
    <x v="0"/>
    <s v="United States"/>
    <s v="Chicago"/>
    <x v="10"/>
    <n v="60623"/>
    <x v="2"/>
    <s v="OFF-PA-10003657"/>
    <x v="1"/>
    <s v="Paper"/>
    <s v="Xerox 1927"/>
    <x v="3331"/>
    <n v="6"/>
    <n v="0.2"/>
    <x v="3764"/>
    <x v="0"/>
  </r>
  <r>
    <n v="4370"/>
    <s v="US-2018-165078"/>
    <x v="732"/>
    <d v="2018-11-10T00:00:00"/>
    <s v="Standard Class"/>
    <x v="671"/>
    <x v="671"/>
    <x v="2"/>
    <s v="United States"/>
    <s v="Lawrence"/>
    <x v="14"/>
    <n v="46226"/>
    <x v="2"/>
    <s v="OFF-BI-10001989"/>
    <x v="1"/>
    <s v="Binders"/>
    <s v="Premium Transparent Presentation Covers by GBC"/>
    <x v="1744"/>
    <n v="5"/>
    <n v="0"/>
    <x v="3765"/>
    <x v="0"/>
  </r>
  <r>
    <n v="4371"/>
    <s v="US-2018-165078"/>
    <x v="732"/>
    <d v="2018-11-10T00:00:00"/>
    <s v="Standard Class"/>
    <x v="671"/>
    <x v="671"/>
    <x v="2"/>
    <s v="United States"/>
    <s v="Lawrence"/>
    <x v="14"/>
    <n v="46226"/>
    <x v="2"/>
    <s v="OFF-AR-10002987"/>
    <x v="1"/>
    <s v="Art"/>
    <s v="Prismacolor Color Pencil Set"/>
    <x v="2010"/>
    <n v="2"/>
    <n v="0"/>
    <x v="3766"/>
    <x v="0"/>
  </r>
  <r>
    <n v="4372"/>
    <s v="US-2018-165078"/>
    <x v="732"/>
    <d v="2018-11-10T00:00:00"/>
    <s v="Standard Class"/>
    <x v="671"/>
    <x v="671"/>
    <x v="2"/>
    <s v="United States"/>
    <s v="Lawrence"/>
    <x v="14"/>
    <n v="46226"/>
    <x v="2"/>
    <s v="OFF-LA-10000414"/>
    <x v="1"/>
    <s v="Labels"/>
    <s v="Avery 503"/>
    <x v="2678"/>
    <n v="5"/>
    <n v="0"/>
    <x v="2957"/>
    <x v="0"/>
  </r>
  <r>
    <n v="4373"/>
    <s v="US-2019-169320"/>
    <x v="283"/>
    <d v="2019-07-25T00:00:00"/>
    <s v="Second Class"/>
    <x v="23"/>
    <x v="23"/>
    <x v="0"/>
    <s v="United States"/>
    <s v="Elkhart"/>
    <x v="14"/>
    <n v="46514"/>
    <x v="2"/>
    <s v="OFF-AR-10003602"/>
    <x v="1"/>
    <s v="Art"/>
    <s v="Quartet Omega Colored Chalk, 12/Pack"/>
    <x v="2643"/>
    <n v="2"/>
    <n v="0"/>
    <x v="3149"/>
    <x v="0"/>
  </r>
  <r>
    <n v="4374"/>
    <s v="US-2019-169320"/>
    <x v="283"/>
    <d v="2019-07-25T00:00:00"/>
    <s v="Second Class"/>
    <x v="23"/>
    <x v="23"/>
    <x v="0"/>
    <s v="United States"/>
    <s v="Elkhart"/>
    <x v="14"/>
    <n v="46514"/>
    <x v="2"/>
    <s v="TEC-AC-10002550"/>
    <x v="2"/>
    <s v="Accessories"/>
    <s v="Memorex 25GB 6X Branded Blu-Ray Recordable Disc, 30/Pack"/>
    <x v="3332"/>
    <n v="5"/>
    <n v="0"/>
    <x v="3767"/>
    <x v="0"/>
  </r>
  <r>
    <n v="4375"/>
    <s v="CA-2018-158575"/>
    <x v="741"/>
    <d v="2018-11-24T00:00:00"/>
    <s v="Standard Class"/>
    <x v="115"/>
    <x v="115"/>
    <x v="1"/>
    <s v="United States"/>
    <s v="Kent"/>
    <x v="24"/>
    <n v="44240"/>
    <x v="3"/>
    <s v="OFF-AP-10002998"/>
    <x v="1"/>
    <s v="Appliances"/>
    <s v="Holmes 99% HEPA Air Purifier"/>
    <x v="3333"/>
    <n v="6"/>
    <n v="0.2"/>
    <x v="3768"/>
    <x v="0"/>
  </r>
  <r>
    <n v="4376"/>
    <s v="CA-2016-166954"/>
    <x v="573"/>
    <d v="2016-04-30T00:00:00"/>
    <s v="Standard Class"/>
    <x v="457"/>
    <x v="457"/>
    <x v="2"/>
    <s v="United States"/>
    <s v="San Gabriel"/>
    <x v="1"/>
    <n v="91776"/>
    <x v="1"/>
    <s v="FUR-FU-10003708"/>
    <x v="0"/>
    <s v="Furnishings"/>
    <s v="Tenex Traditional Chairmats for Medium Pile Carpet, Standard Lip, 36&quot; x 48&quot;"/>
    <x v="3334"/>
    <n v="5"/>
    <n v="0"/>
    <x v="3769"/>
    <x v="0"/>
  </r>
  <r>
    <n v="4377"/>
    <s v="CA-2016-166954"/>
    <x v="573"/>
    <d v="2016-04-30T00:00:00"/>
    <s v="Standard Class"/>
    <x v="457"/>
    <x v="457"/>
    <x v="2"/>
    <s v="United States"/>
    <s v="San Gabriel"/>
    <x v="1"/>
    <n v="91776"/>
    <x v="1"/>
    <s v="OFF-AP-10001391"/>
    <x v="1"/>
    <s v="Appliances"/>
    <s v="Kensington 6 Outlet MasterPiece HOMEOFFICE Power Control Center"/>
    <x v="3335"/>
    <n v="3"/>
    <n v="0"/>
    <x v="3770"/>
    <x v="0"/>
  </r>
  <r>
    <n v="4378"/>
    <s v="CA-2016-166954"/>
    <x v="573"/>
    <d v="2016-04-30T00:00:00"/>
    <s v="Standard Class"/>
    <x v="457"/>
    <x v="457"/>
    <x v="2"/>
    <s v="United States"/>
    <s v="San Gabriel"/>
    <x v="1"/>
    <n v="91776"/>
    <x v="1"/>
    <s v="FUR-CH-10003973"/>
    <x v="0"/>
    <s v="Chairs"/>
    <s v="GuestStacker Chair with Chrome Finish Legs"/>
    <x v="3336"/>
    <n v="5"/>
    <n v="0.2"/>
    <x v="3771"/>
    <x v="0"/>
  </r>
  <r>
    <n v="4379"/>
    <s v="CA-2017-140830"/>
    <x v="672"/>
    <d v="2017-12-02T00:00:00"/>
    <s v="Second Class"/>
    <x v="28"/>
    <x v="28"/>
    <x v="2"/>
    <s v="United States"/>
    <s v="Henderson"/>
    <x v="0"/>
    <n v="42420"/>
    <x v="0"/>
    <s v="OFF-EN-10000461"/>
    <x v="1"/>
    <s v="Envelopes"/>
    <s v="#10- 4 1/8&quot; x 9 1/2&quot; Recycled Envelopes"/>
    <x v="2053"/>
    <n v="2"/>
    <n v="0"/>
    <x v="2211"/>
    <x v="0"/>
  </r>
  <r>
    <n v="4380"/>
    <s v="CA-2017-140830"/>
    <x v="672"/>
    <d v="2017-12-02T00:00:00"/>
    <s v="Second Class"/>
    <x v="28"/>
    <x v="28"/>
    <x v="2"/>
    <s v="United States"/>
    <s v="Henderson"/>
    <x v="0"/>
    <n v="42420"/>
    <x v="0"/>
    <s v="OFF-EN-10002831"/>
    <x v="1"/>
    <s v="Envelopes"/>
    <s v="Tyvek  Top-Opening Peel &amp; Seel  Envelopes, Gray"/>
    <x v="3337"/>
    <n v="2"/>
    <n v="0"/>
    <x v="3772"/>
    <x v="0"/>
  </r>
  <r>
    <n v="4381"/>
    <s v="CA-2017-152891"/>
    <x v="969"/>
    <d v="2017-10-30T00:00:00"/>
    <s v="Standard Class"/>
    <x v="577"/>
    <x v="577"/>
    <x v="0"/>
    <s v="United States"/>
    <s v="San Francisco"/>
    <x v="1"/>
    <n v="94110"/>
    <x v="1"/>
    <s v="OFF-AR-10004648"/>
    <x v="1"/>
    <s v="Art"/>
    <s v="Boston 19500 Mighty Mite Electric Pencil Sharpener"/>
    <x v="780"/>
    <n v="3"/>
    <n v="0"/>
    <x v="803"/>
    <x v="0"/>
  </r>
  <r>
    <n v="4382"/>
    <s v="CA-2017-152891"/>
    <x v="969"/>
    <d v="2017-10-30T00:00:00"/>
    <s v="Standard Class"/>
    <x v="577"/>
    <x v="577"/>
    <x v="0"/>
    <s v="United States"/>
    <s v="San Francisco"/>
    <x v="1"/>
    <n v="94110"/>
    <x v="1"/>
    <s v="FUR-TA-10001857"/>
    <x v="0"/>
    <s v="Tables"/>
    <s v="Balt Solid Wood Rectangular Table"/>
    <x v="3338"/>
    <n v="3"/>
    <n v="0.2"/>
    <x v="3773"/>
    <x v="0"/>
  </r>
  <r>
    <n v="4383"/>
    <s v="US-2017-122784"/>
    <x v="603"/>
    <d v="2017-07-27T00:00:00"/>
    <s v="Standard Class"/>
    <x v="154"/>
    <x v="154"/>
    <x v="0"/>
    <s v="United States"/>
    <s v="Highland Park"/>
    <x v="10"/>
    <n v="60035"/>
    <x v="2"/>
    <s v="OFF-BI-10000546"/>
    <x v="1"/>
    <s v="Binders"/>
    <s v="Avery Durable Binders"/>
    <x v="3339"/>
    <n v="5"/>
    <n v="0.8"/>
    <x v="3774"/>
    <x v="0"/>
  </r>
  <r>
    <n v="4384"/>
    <s v="US-2017-122784"/>
    <x v="603"/>
    <d v="2017-07-27T00:00:00"/>
    <s v="Standard Class"/>
    <x v="154"/>
    <x v="154"/>
    <x v="0"/>
    <s v="United States"/>
    <s v="Highland Park"/>
    <x v="10"/>
    <n v="60035"/>
    <x v="2"/>
    <s v="FUR-BO-10004690"/>
    <x v="0"/>
    <s v="Bookcases"/>
    <s v="O'Sullivan Cherrywood Estates Traditional Barrister Bookcase"/>
    <x v="3340"/>
    <n v="4"/>
    <n v="0.3"/>
    <x v="3775"/>
    <x v="0"/>
  </r>
  <r>
    <n v="4385"/>
    <s v="US-2017-122784"/>
    <x v="603"/>
    <d v="2017-07-27T00:00:00"/>
    <s v="Standard Class"/>
    <x v="154"/>
    <x v="154"/>
    <x v="0"/>
    <s v="United States"/>
    <s v="Highland Park"/>
    <x v="10"/>
    <n v="60035"/>
    <x v="2"/>
    <s v="TEC-PH-10001557"/>
    <x v="2"/>
    <s v="Phones"/>
    <s v="Pyle PMP37LED"/>
    <x v="2081"/>
    <n v="2"/>
    <n v="0.2"/>
    <x v="3508"/>
    <x v="0"/>
  </r>
  <r>
    <n v="4386"/>
    <s v="US-2017-122784"/>
    <x v="603"/>
    <d v="2017-07-27T00:00:00"/>
    <s v="Standard Class"/>
    <x v="154"/>
    <x v="154"/>
    <x v="0"/>
    <s v="United States"/>
    <s v="Highland Park"/>
    <x v="10"/>
    <n v="60035"/>
    <x v="2"/>
    <s v="FUR-BO-10002545"/>
    <x v="0"/>
    <s v="Bookcases"/>
    <s v="Atlantic Metals Mobile 3-Shelf Bookcases, Custom Colors"/>
    <x v="3341"/>
    <n v="5"/>
    <n v="0.3"/>
    <x v="3776"/>
    <x v="0"/>
  </r>
  <r>
    <n v="4387"/>
    <s v="CA-2018-156811"/>
    <x v="189"/>
    <d v="2018-11-02T00:00:00"/>
    <s v="Standard Class"/>
    <x v="162"/>
    <x v="162"/>
    <x v="1"/>
    <s v="United States"/>
    <s v="San Francisco"/>
    <x v="1"/>
    <n v="94122"/>
    <x v="1"/>
    <s v="OFF-AP-10001366"/>
    <x v="1"/>
    <s v="Appliances"/>
    <s v="Staple holder"/>
    <x v="2911"/>
    <n v="4"/>
    <n v="0"/>
    <x v="3669"/>
    <x v="0"/>
  </r>
  <r>
    <n v="4388"/>
    <s v="CA-2018-156811"/>
    <x v="189"/>
    <d v="2018-11-02T00:00:00"/>
    <s v="Standard Class"/>
    <x v="162"/>
    <x v="162"/>
    <x v="1"/>
    <s v="United States"/>
    <s v="San Francisco"/>
    <x v="1"/>
    <n v="94122"/>
    <x v="1"/>
    <s v="OFF-BI-10001628"/>
    <x v="1"/>
    <s v="Binders"/>
    <s v="Acco Data Flex Cable Posts For Top &amp; Bottom Load Binders, 6&quot; Capacity"/>
    <x v="3148"/>
    <n v="3"/>
    <n v="0.2"/>
    <x v="3539"/>
    <x v="0"/>
  </r>
  <r>
    <n v="4389"/>
    <s v="CA-2019-111556"/>
    <x v="225"/>
    <d v="2019-11-22T00:00:00"/>
    <s v="First Class"/>
    <x v="303"/>
    <x v="303"/>
    <x v="0"/>
    <s v="United States"/>
    <s v="New York City"/>
    <x v="15"/>
    <n v="10035"/>
    <x v="3"/>
    <s v="OFF-PA-10003651"/>
    <x v="1"/>
    <s v="Paper"/>
    <s v="Xerox 1968"/>
    <x v="1172"/>
    <n v="7"/>
    <n v="0"/>
    <x v="1216"/>
    <x v="1"/>
  </r>
  <r>
    <n v="4390"/>
    <s v="CA-2019-111556"/>
    <x v="225"/>
    <d v="2019-11-22T00:00:00"/>
    <s v="First Class"/>
    <x v="303"/>
    <x v="303"/>
    <x v="0"/>
    <s v="United States"/>
    <s v="New York City"/>
    <x v="15"/>
    <n v="10035"/>
    <x v="3"/>
    <s v="FUR-BO-10003159"/>
    <x v="0"/>
    <s v="Bookcases"/>
    <s v="Sauder Camden County Collection Libraries, Planked Cherry Finish"/>
    <x v="3342"/>
    <n v="2"/>
    <n v="0.2"/>
    <x v="3777"/>
    <x v="1"/>
  </r>
  <r>
    <n v="4391"/>
    <s v="CA-2019-111556"/>
    <x v="225"/>
    <d v="2019-11-22T00:00:00"/>
    <s v="First Class"/>
    <x v="303"/>
    <x v="303"/>
    <x v="0"/>
    <s v="United States"/>
    <s v="New York City"/>
    <x v="15"/>
    <n v="10035"/>
    <x v="3"/>
    <s v="TEC-PH-10001459"/>
    <x v="2"/>
    <s v="Phones"/>
    <s v="Samsung Galaxy Mega 6.3"/>
    <x v="3343"/>
    <n v="3"/>
    <n v="0"/>
    <x v="3710"/>
    <x v="1"/>
  </r>
  <r>
    <n v="4392"/>
    <s v="CA-2019-111556"/>
    <x v="225"/>
    <d v="2019-11-22T00:00:00"/>
    <s v="First Class"/>
    <x v="303"/>
    <x v="303"/>
    <x v="0"/>
    <s v="United States"/>
    <s v="New York City"/>
    <x v="15"/>
    <n v="10035"/>
    <x v="3"/>
    <s v="OFF-AR-10004602"/>
    <x v="1"/>
    <s v="Art"/>
    <s v="Boston KS Multi-Size Manual Pencil Sharpener"/>
    <x v="3344"/>
    <n v="3"/>
    <n v="0"/>
    <x v="3778"/>
    <x v="1"/>
  </r>
  <r>
    <n v="4393"/>
    <s v="CA-2018-108868"/>
    <x v="162"/>
    <d v="2018-09-12T00:00:00"/>
    <s v="Standard Class"/>
    <x v="10"/>
    <x v="10"/>
    <x v="1"/>
    <s v="United States"/>
    <s v="Dallas"/>
    <x v="5"/>
    <n v="75081"/>
    <x v="2"/>
    <s v="OFF-AR-10001953"/>
    <x v="1"/>
    <s v="Art"/>
    <s v="Boston 1645 Deluxe Heavier-Duty Electric Pencil Sharpener"/>
    <x v="467"/>
    <n v="2"/>
    <n v="0.2"/>
    <x v="478"/>
    <x v="0"/>
  </r>
  <r>
    <n v="4394"/>
    <s v="CA-2018-108868"/>
    <x v="162"/>
    <d v="2018-09-12T00:00:00"/>
    <s v="Standard Class"/>
    <x v="10"/>
    <x v="10"/>
    <x v="1"/>
    <s v="United States"/>
    <s v="Dallas"/>
    <x v="5"/>
    <n v="75081"/>
    <x v="2"/>
    <s v="TEC-PH-10000923"/>
    <x v="2"/>
    <s v="Phones"/>
    <s v="Belkin SportFit Armband For iPhone 5s/5c, Fuchsia"/>
    <x v="3345"/>
    <n v="5"/>
    <n v="0.2"/>
    <x v="3779"/>
    <x v="0"/>
  </r>
  <r>
    <n v="4395"/>
    <s v="CA-2016-142965"/>
    <x v="836"/>
    <d v="2016-07-20T00:00:00"/>
    <s v="Same Day"/>
    <x v="573"/>
    <x v="573"/>
    <x v="0"/>
    <s v="United States"/>
    <s v="Springfield"/>
    <x v="24"/>
    <n v="45503"/>
    <x v="3"/>
    <s v="OFF-ST-10002583"/>
    <x v="1"/>
    <s v="Storage"/>
    <s v="Fellowes Neat Ideas Storage Cubes"/>
    <x v="3346"/>
    <n v="1"/>
    <n v="0.2"/>
    <x v="3780"/>
    <x v="0"/>
  </r>
  <r>
    <n v="4396"/>
    <s v="CA-2016-142965"/>
    <x v="836"/>
    <d v="2016-07-20T00:00:00"/>
    <s v="Same Day"/>
    <x v="573"/>
    <x v="573"/>
    <x v="0"/>
    <s v="United States"/>
    <s v="Springfield"/>
    <x v="24"/>
    <n v="45503"/>
    <x v="3"/>
    <s v="OFF-BI-10000977"/>
    <x v="1"/>
    <s v="Binders"/>
    <s v="Ibico Plastic Spiral Binding Combs"/>
    <x v="3347"/>
    <n v="3"/>
    <n v="0.7"/>
    <x v="3781"/>
    <x v="0"/>
  </r>
  <r>
    <n v="4397"/>
    <s v="CA-2018-148740"/>
    <x v="625"/>
    <d v="2018-11-19T00:00:00"/>
    <s v="Standard Class"/>
    <x v="706"/>
    <x v="706"/>
    <x v="1"/>
    <s v="United States"/>
    <s v="San Diego"/>
    <x v="1"/>
    <n v="92024"/>
    <x v="1"/>
    <s v="TEC-PH-10002549"/>
    <x v="2"/>
    <s v="Phones"/>
    <s v="Polycom SoundPoint IP 450 VoIP phone"/>
    <x v="3348"/>
    <n v="2"/>
    <n v="0.2"/>
    <x v="3782"/>
    <x v="0"/>
  </r>
  <r>
    <n v="4398"/>
    <s v="US-2016-138758"/>
    <x v="970"/>
    <d v="2016-07-11T00:00:00"/>
    <s v="Standard Class"/>
    <x v="252"/>
    <x v="252"/>
    <x v="0"/>
    <s v="United States"/>
    <s v="Philadelphia"/>
    <x v="9"/>
    <n v="19120"/>
    <x v="3"/>
    <s v="FUR-CH-10002880"/>
    <x v="0"/>
    <s v="Chairs"/>
    <s v="Global High-Back Leather Tilter, Burgundy"/>
    <x v="3349"/>
    <n v="2"/>
    <n v="0.3"/>
    <x v="3783"/>
    <x v="1"/>
  </r>
  <r>
    <n v="4399"/>
    <s v="US-2016-138758"/>
    <x v="970"/>
    <d v="2016-07-11T00:00:00"/>
    <s v="Standard Class"/>
    <x v="252"/>
    <x v="252"/>
    <x v="0"/>
    <s v="United States"/>
    <s v="Philadelphia"/>
    <x v="9"/>
    <n v="19120"/>
    <x v="3"/>
    <s v="FUR-FU-10003039"/>
    <x v="0"/>
    <s v="Furnishings"/>
    <s v="Howard Miller 11-1/2&quot; Diameter Grantwood Wall Clock"/>
    <x v="3350"/>
    <n v="2"/>
    <n v="0.2"/>
    <x v="3784"/>
    <x v="1"/>
  </r>
  <r>
    <n v="4400"/>
    <s v="CA-2018-131737"/>
    <x v="716"/>
    <d v="2018-03-17T00:00:00"/>
    <s v="Same Day"/>
    <x v="47"/>
    <x v="47"/>
    <x v="0"/>
    <s v="United States"/>
    <s v="Columbia"/>
    <x v="39"/>
    <n v="21044"/>
    <x v="3"/>
    <s v="OFF-EN-10003055"/>
    <x v="1"/>
    <s v="Envelopes"/>
    <s v="Blue String-Tie &amp; Button Interoffice Envelopes, 10 x 13"/>
    <x v="3351"/>
    <n v="5"/>
    <n v="0"/>
    <x v="3785"/>
    <x v="0"/>
  </r>
  <r>
    <n v="4401"/>
    <s v="CA-2018-131737"/>
    <x v="716"/>
    <d v="2018-03-17T00:00:00"/>
    <s v="Same Day"/>
    <x v="47"/>
    <x v="47"/>
    <x v="0"/>
    <s v="United States"/>
    <s v="Columbia"/>
    <x v="39"/>
    <n v="21044"/>
    <x v="3"/>
    <s v="OFF-AP-10002945"/>
    <x v="1"/>
    <s v="Appliances"/>
    <s v="Honeywell Enviracaire Portable HEPA Air Cleaner for 17' x 22' Room"/>
    <x v="3352"/>
    <n v="3"/>
    <n v="0"/>
    <x v="3786"/>
    <x v="0"/>
  </r>
  <r>
    <n v="4402"/>
    <s v="CA-2018-131737"/>
    <x v="716"/>
    <d v="2018-03-17T00:00:00"/>
    <s v="Same Day"/>
    <x v="47"/>
    <x v="47"/>
    <x v="0"/>
    <s v="United States"/>
    <s v="Columbia"/>
    <x v="39"/>
    <n v="21044"/>
    <x v="3"/>
    <s v="FUR-FU-10004306"/>
    <x v="0"/>
    <s v="Furnishings"/>
    <s v="Electrix Halogen Magnifier Lamp"/>
    <x v="3353"/>
    <n v="5"/>
    <n v="0"/>
    <x v="3787"/>
    <x v="0"/>
  </r>
  <r>
    <n v="4403"/>
    <s v="CA-2018-114538"/>
    <x v="482"/>
    <d v="2018-12-27T00:00:00"/>
    <s v="First Class"/>
    <x v="116"/>
    <x v="116"/>
    <x v="0"/>
    <s v="United States"/>
    <s v="Colorado Springs"/>
    <x v="22"/>
    <n v="80906"/>
    <x v="1"/>
    <s v="OFF-AR-10002445"/>
    <x v="1"/>
    <s v="Art"/>
    <s v="SANFORD Major Accent Highlighters"/>
    <x v="3354"/>
    <n v="2"/>
    <n v="0.2"/>
    <x v="3788"/>
    <x v="0"/>
  </r>
  <r>
    <n v="4404"/>
    <s v="CA-2016-127936"/>
    <x v="814"/>
    <d v="2016-09-04T00:00:00"/>
    <s v="First Class"/>
    <x v="52"/>
    <x v="52"/>
    <x v="0"/>
    <s v="United States"/>
    <s v="New York City"/>
    <x v="15"/>
    <n v="10009"/>
    <x v="3"/>
    <s v="OFF-AR-10002445"/>
    <x v="1"/>
    <s v="Art"/>
    <s v="SANFORD Major Accent Highlighters"/>
    <x v="3355"/>
    <n v="3"/>
    <n v="0"/>
    <x v="3789"/>
    <x v="0"/>
  </r>
  <r>
    <n v="4405"/>
    <s v="CA-2017-164336"/>
    <x v="761"/>
    <d v="2017-07-10T00:00:00"/>
    <s v="Standard Class"/>
    <x v="596"/>
    <x v="596"/>
    <x v="0"/>
    <s v="United States"/>
    <s v="Philadelphia"/>
    <x v="9"/>
    <n v="19140"/>
    <x v="3"/>
    <s v="TEC-AC-10002345"/>
    <x v="2"/>
    <s v="Accessories"/>
    <s v="HP Standard 104 key PS/2 Keyboard"/>
    <x v="3356"/>
    <n v="3"/>
    <n v="0.2"/>
    <x v="3790"/>
    <x v="0"/>
  </r>
  <r>
    <n v="4406"/>
    <s v="CA-2017-164336"/>
    <x v="761"/>
    <d v="2017-07-10T00:00:00"/>
    <s v="Standard Class"/>
    <x v="596"/>
    <x v="596"/>
    <x v="0"/>
    <s v="United States"/>
    <s v="Philadelphia"/>
    <x v="9"/>
    <n v="19140"/>
    <x v="3"/>
    <s v="OFF-ST-10001558"/>
    <x v="1"/>
    <s v="Storage"/>
    <s v="Acco Perma 4000 Stacking Storage Drawers"/>
    <x v="2360"/>
    <n v="3"/>
    <n v="0.2"/>
    <x v="2565"/>
    <x v="0"/>
  </r>
  <r>
    <n v="4407"/>
    <s v="CA-2018-100041"/>
    <x v="73"/>
    <d v="2018-11-25T00:00:00"/>
    <s v="Standard Class"/>
    <x v="541"/>
    <x v="541"/>
    <x v="1"/>
    <s v="United States"/>
    <s v="Columbus"/>
    <x v="14"/>
    <n v="47201"/>
    <x v="2"/>
    <s v="OFF-PA-10001622"/>
    <x v="1"/>
    <s v="Paper"/>
    <s v="Ampad Poly Cover Wirebound Steno Book, 6&quot; x 9&quot; Assorted Colors, Gregg Ruled"/>
    <x v="3357"/>
    <n v="2"/>
    <n v="0"/>
    <x v="3791"/>
    <x v="0"/>
  </r>
  <r>
    <n v="4408"/>
    <s v="CA-2018-100041"/>
    <x v="73"/>
    <d v="2018-11-25T00:00:00"/>
    <s v="Standard Class"/>
    <x v="541"/>
    <x v="541"/>
    <x v="1"/>
    <s v="United States"/>
    <s v="Columbus"/>
    <x v="14"/>
    <n v="47201"/>
    <x v="2"/>
    <s v="OFF-PA-10000418"/>
    <x v="1"/>
    <s v="Paper"/>
    <s v="Xerox 189"/>
    <x v="1836"/>
    <n v="3"/>
    <n v="0"/>
    <x v="1969"/>
    <x v="0"/>
  </r>
  <r>
    <n v="4409"/>
    <s v="CA-2018-100041"/>
    <x v="73"/>
    <d v="2018-11-25T00:00:00"/>
    <s v="Standard Class"/>
    <x v="541"/>
    <x v="541"/>
    <x v="1"/>
    <s v="United States"/>
    <s v="Columbus"/>
    <x v="14"/>
    <n v="47201"/>
    <x v="2"/>
    <s v="OFF-BI-10000343"/>
    <x v="1"/>
    <s v="Binders"/>
    <s v="Pressboard Covers with Storage Hooks, 9 1/2&quot; x 11&quot;, Light Blue"/>
    <x v="3358"/>
    <n v="1"/>
    <n v="0"/>
    <x v="3792"/>
    <x v="0"/>
  </r>
  <r>
    <n v="4410"/>
    <s v="US-2016-154879"/>
    <x v="457"/>
    <d v="2016-05-11T00:00:00"/>
    <s v="Standard Class"/>
    <x v="17"/>
    <x v="17"/>
    <x v="2"/>
    <s v="United States"/>
    <s v="Los Angeles"/>
    <x v="1"/>
    <n v="90004"/>
    <x v="1"/>
    <s v="OFF-LA-10004425"/>
    <x v="1"/>
    <s v="Labels"/>
    <s v="Staple-on labels"/>
    <x v="399"/>
    <n v="2"/>
    <n v="0"/>
    <x v="2357"/>
    <x v="0"/>
  </r>
  <r>
    <n v="4411"/>
    <s v="US-2016-154879"/>
    <x v="457"/>
    <d v="2016-05-11T00:00:00"/>
    <s v="Standard Class"/>
    <x v="17"/>
    <x v="17"/>
    <x v="2"/>
    <s v="United States"/>
    <s v="Los Angeles"/>
    <x v="1"/>
    <n v="90004"/>
    <x v="1"/>
    <s v="OFF-AR-10001897"/>
    <x v="1"/>
    <s v="Art"/>
    <s v="Model L Table or Wall-Mount Pencil Sharpener"/>
    <x v="1557"/>
    <n v="6"/>
    <n v="0"/>
    <x v="3793"/>
    <x v="0"/>
  </r>
  <r>
    <n v="4412"/>
    <s v="CA-2016-130624"/>
    <x v="261"/>
    <d v="2016-06-24T00:00:00"/>
    <s v="First Class"/>
    <x v="509"/>
    <x v="509"/>
    <x v="0"/>
    <s v="United States"/>
    <s v="New York City"/>
    <x v="15"/>
    <n v="10024"/>
    <x v="3"/>
    <s v="OFF-PA-10003883"/>
    <x v="1"/>
    <s v="Paper"/>
    <s v="Message Book, Phone, Wirebound Standard Line Memo, 2 3/4&quot; X 5&quot;"/>
    <x v="1812"/>
    <n v="3"/>
    <n v="0"/>
    <x v="1942"/>
    <x v="0"/>
  </r>
  <r>
    <n v="4413"/>
    <s v="CA-2016-130624"/>
    <x v="261"/>
    <d v="2016-06-24T00:00:00"/>
    <s v="First Class"/>
    <x v="509"/>
    <x v="509"/>
    <x v="0"/>
    <s v="United States"/>
    <s v="New York City"/>
    <x v="15"/>
    <n v="10024"/>
    <x v="3"/>
    <s v="TEC-PH-10003963"/>
    <x v="2"/>
    <s v="Phones"/>
    <s v="GE 2-Jack Phone Line Splitter"/>
    <x v="903"/>
    <n v="3"/>
    <n v="0"/>
    <x v="3794"/>
    <x v="0"/>
  </r>
  <r>
    <n v="4414"/>
    <s v="CA-2016-130624"/>
    <x v="261"/>
    <d v="2016-06-24T00:00:00"/>
    <s v="First Class"/>
    <x v="509"/>
    <x v="509"/>
    <x v="0"/>
    <s v="United States"/>
    <s v="New York City"/>
    <x v="15"/>
    <n v="10024"/>
    <x v="3"/>
    <s v="OFF-AP-10001303"/>
    <x v="1"/>
    <s v="Appliances"/>
    <s v="Holmes Cool Mist Humidifier for the Whole House with 8-Gallon Output per Day, Extended Life Filter"/>
    <x v="3359"/>
    <n v="3"/>
    <n v="0"/>
    <x v="3795"/>
    <x v="0"/>
  </r>
  <r>
    <n v="4415"/>
    <s v="CA-2019-132339"/>
    <x v="971"/>
    <d v="2019-08-23T00:00:00"/>
    <s v="Standard Class"/>
    <x v="80"/>
    <x v="80"/>
    <x v="1"/>
    <s v="United States"/>
    <s v="Lawrence"/>
    <x v="31"/>
    <n v="1841"/>
    <x v="3"/>
    <s v="OFF-BI-10003925"/>
    <x v="1"/>
    <s v="Binders"/>
    <s v="Fellowes PB300 Plastic Comb Binding Machine"/>
    <x v="3360"/>
    <n v="1"/>
    <n v="0"/>
    <x v="3796"/>
    <x v="0"/>
  </r>
  <r>
    <n v="4416"/>
    <s v="CA-2016-153983"/>
    <x v="503"/>
    <d v="2016-12-06T00:00:00"/>
    <s v="Standard Class"/>
    <x v="117"/>
    <x v="117"/>
    <x v="0"/>
    <s v="United States"/>
    <s v="San Francisco"/>
    <x v="1"/>
    <n v="94122"/>
    <x v="1"/>
    <s v="TEC-PH-10004586"/>
    <x v="2"/>
    <s v="Phones"/>
    <s v="Wilson SignalBoost 841262 DB PRO Amplifier Kit"/>
    <x v="1181"/>
    <n v="2"/>
    <n v="0.2"/>
    <x v="1226"/>
    <x v="0"/>
  </r>
  <r>
    <n v="4417"/>
    <s v="CA-2016-153983"/>
    <x v="503"/>
    <d v="2016-12-06T00:00:00"/>
    <s v="Standard Class"/>
    <x v="117"/>
    <x v="117"/>
    <x v="0"/>
    <s v="United States"/>
    <s v="San Francisco"/>
    <x v="1"/>
    <n v="94122"/>
    <x v="1"/>
    <s v="OFF-FA-10003495"/>
    <x v="1"/>
    <s v="Fasteners"/>
    <s v="Staples"/>
    <x v="3361"/>
    <n v="5"/>
    <n v="0"/>
    <x v="3797"/>
    <x v="0"/>
  </r>
  <r>
    <n v="4418"/>
    <s v="CA-2019-112900"/>
    <x v="359"/>
    <d v="2019-04-12T00:00:00"/>
    <s v="Second Class"/>
    <x v="107"/>
    <x v="107"/>
    <x v="0"/>
    <s v="United States"/>
    <s v="Detroit"/>
    <x v="12"/>
    <n v="48205"/>
    <x v="2"/>
    <s v="OFF-BI-10002867"/>
    <x v="1"/>
    <s v="Binders"/>
    <s v="GBC Recycled Regency Composition Covers"/>
    <x v="3362"/>
    <n v="8"/>
    <n v="0"/>
    <x v="3798"/>
    <x v="0"/>
  </r>
  <r>
    <n v="4419"/>
    <s v="CA-2016-160157"/>
    <x v="414"/>
    <d v="2016-12-27T00:00:00"/>
    <s v="Standard Class"/>
    <x v="708"/>
    <x v="708"/>
    <x v="0"/>
    <s v="United States"/>
    <s v="Hamilton"/>
    <x v="24"/>
    <n v="45011"/>
    <x v="3"/>
    <s v="FUR-FU-10003773"/>
    <x v="0"/>
    <s v="Furnishings"/>
    <s v="Eldon Cleatmat Plus Chair Mats for High Pile Carpets"/>
    <x v="3363"/>
    <n v="3"/>
    <n v="0.2"/>
    <x v="3799"/>
    <x v="0"/>
  </r>
  <r>
    <n v="4420"/>
    <s v="CA-2016-139633"/>
    <x v="506"/>
    <d v="2016-12-24T00:00:00"/>
    <s v="Standard Class"/>
    <x v="685"/>
    <x v="685"/>
    <x v="0"/>
    <s v="United States"/>
    <s v="Columbus"/>
    <x v="24"/>
    <n v="43229"/>
    <x v="3"/>
    <s v="OFF-BI-10002954"/>
    <x v="1"/>
    <s v="Binders"/>
    <s v="Newell 3-Hole Punched Plastic Slotted Magazine Holders for Binders"/>
    <x v="3364"/>
    <n v="4"/>
    <n v="0.7"/>
    <x v="3800"/>
    <x v="0"/>
  </r>
  <r>
    <n v="4421"/>
    <s v="CA-2017-163090"/>
    <x v="972"/>
    <d v="2017-11-21T00:00:00"/>
    <s v="Second Class"/>
    <x v="348"/>
    <x v="348"/>
    <x v="0"/>
    <s v="United States"/>
    <s v="Chicago"/>
    <x v="10"/>
    <n v="60610"/>
    <x v="2"/>
    <s v="OFF-SU-10002537"/>
    <x v="1"/>
    <s v="Supplies"/>
    <s v="Acme Box Cutter Scissors"/>
    <x v="3365"/>
    <n v="5"/>
    <n v="0.2"/>
    <x v="3801"/>
    <x v="0"/>
  </r>
  <r>
    <n v="4422"/>
    <s v="CA-2016-117016"/>
    <x v="530"/>
    <d v="2016-03-09T00:00:00"/>
    <s v="Standard Class"/>
    <x v="183"/>
    <x v="183"/>
    <x v="0"/>
    <s v="United States"/>
    <s v="Margate"/>
    <x v="2"/>
    <n v="33063"/>
    <x v="0"/>
    <s v="OFF-AR-10001374"/>
    <x v="1"/>
    <s v="Art"/>
    <s v="BIC Brite Liner Highlighters, Chisel Tip"/>
    <x v="12"/>
    <n v="3"/>
    <n v="0.2"/>
    <x v="3802"/>
    <x v="0"/>
  </r>
  <r>
    <n v="4423"/>
    <s v="CA-2019-159464"/>
    <x v="796"/>
    <d v="2019-05-19T00:00:00"/>
    <s v="First Class"/>
    <x v="422"/>
    <x v="422"/>
    <x v="1"/>
    <s v="United States"/>
    <s v="Sandy Springs"/>
    <x v="32"/>
    <n v="30328"/>
    <x v="0"/>
    <s v="OFF-AP-10001492"/>
    <x v="1"/>
    <s v="Appliances"/>
    <s v="Acco Six-Outlet Power Strip, 4' Cord Length"/>
    <x v="3366"/>
    <n v="2"/>
    <n v="0"/>
    <x v="3803"/>
    <x v="0"/>
  </r>
  <r>
    <n v="4424"/>
    <s v="CA-2019-159464"/>
    <x v="796"/>
    <d v="2019-05-19T00:00:00"/>
    <s v="First Class"/>
    <x v="422"/>
    <x v="422"/>
    <x v="1"/>
    <s v="United States"/>
    <s v="Sandy Springs"/>
    <x v="32"/>
    <n v="30328"/>
    <x v="0"/>
    <s v="FUR-BO-10003546"/>
    <x v="0"/>
    <s v="Bookcases"/>
    <s v="Hon 4-Shelf Metal Bookcases"/>
    <x v="3367"/>
    <n v="3"/>
    <n v="0"/>
    <x v="3804"/>
    <x v="0"/>
  </r>
  <r>
    <n v="4425"/>
    <s v="CA-2019-159464"/>
    <x v="796"/>
    <d v="2019-05-19T00:00:00"/>
    <s v="First Class"/>
    <x v="422"/>
    <x v="422"/>
    <x v="1"/>
    <s v="United States"/>
    <s v="Sandy Springs"/>
    <x v="32"/>
    <n v="30328"/>
    <x v="0"/>
    <s v="TEC-PH-10002185"/>
    <x v="2"/>
    <s v="Phones"/>
    <s v="QVS USB Car Charger 2-Port 2.1Amp for iPod/iPhone/iPad/iPad 2/iPad 3"/>
    <x v="3368"/>
    <n v="5"/>
    <n v="0"/>
    <x v="3805"/>
    <x v="0"/>
  </r>
  <r>
    <n v="4426"/>
    <s v="CA-2019-159464"/>
    <x v="796"/>
    <d v="2019-05-19T00:00:00"/>
    <s v="First Class"/>
    <x v="422"/>
    <x v="422"/>
    <x v="1"/>
    <s v="United States"/>
    <s v="Sandy Springs"/>
    <x v="32"/>
    <n v="30328"/>
    <x v="0"/>
    <s v="OFF-BI-10000315"/>
    <x v="1"/>
    <s v="Binders"/>
    <s v="Poly Designer Cover &amp; Back"/>
    <x v="3369"/>
    <n v="6"/>
    <n v="0"/>
    <x v="3806"/>
    <x v="0"/>
  </r>
  <r>
    <n v="4427"/>
    <s v="CA-2019-159464"/>
    <x v="796"/>
    <d v="2019-05-19T00:00:00"/>
    <s v="First Class"/>
    <x v="422"/>
    <x v="422"/>
    <x v="1"/>
    <s v="United States"/>
    <s v="Sandy Springs"/>
    <x v="32"/>
    <n v="30328"/>
    <x v="0"/>
    <s v="TEC-PH-10002350"/>
    <x v="2"/>
    <s v="Phones"/>
    <s v="Apple EarPods with Remote and Mic"/>
    <x v="392"/>
    <n v="2"/>
    <n v="0"/>
    <x v="3807"/>
    <x v="0"/>
  </r>
  <r>
    <n v="4428"/>
    <s v="US-2019-103226"/>
    <x v="585"/>
    <d v="2019-09-28T00:00:00"/>
    <s v="Standard Class"/>
    <x v="694"/>
    <x v="694"/>
    <x v="1"/>
    <s v="United States"/>
    <s v="Albuquerque"/>
    <x v="27"/>
    <n v="87105"/>
    <x v="1"/>
    <s v="OFF-PA-10002666"/>
    <x v="1"/>
    <s v="Paper"/>
    <s v="Southworth 25% Cotton Linen-Finish Paper &amp; Envelopes"/>
    <x v="3370"/>
    <n v="3"/>
    <n v="0"/>
    <x v="3808"/>
    <x v="0"/>
  </r>
  <r>
    <n v="4429"/>
    <s v="CA-2019-119452"/>
    <x v="708"/>
    <d v="2019-03-27T00:00:00"/>
    <s v="Standard Class"/>
    <x v="52"/>
    <x v="52"/>
    <x v="0"/>
    <s v="United States"/>
    <s v="Tulsa"/>
    <x v="26"/>
    <n v="74133"/>
    <x v="2"/>
    <s v="FUR-CH-10004495"/>
    <x v="0"/>
    <s v="Chairs"/>
    <s v="Global Leather and Oak Executive Chair, Black"/>
    <x v="3371"/>
    <n v="6"/>
    <n v="0"/>
    <x v="3809"/>
    <x v="0"/>
  </r>
  <r>
    <n v="4430"/>
    <s v="CA-2019-147725"/>
    <x v="32"/>
    <d v="2019-09-14T00:00:00"/>
    <s v="Same Day"/>
    <x v="299"/>
    <x v="299"/>
    <x v="0"/>
    <s v="United States"/>
    <s v="Orange"/>
    <x v="30"/>
    <n v="7050"/>
    <x v="3"/>
    <s v="OFF-AR-10001725"/>
    <x v="1"/>
    <s v="Art"/>
    <s v="Boston Home &amp; Office Model 2000 Electric Pencil Sharpeners"/>
    <x v="421"/>
    <n v="3"/>
    <n v="0"/>
    <x v="3810"/>
    <x v="0"/>
  </r>
  <r>
    <n v="4431"/>
    <s v="CA-2018-168893"/>
    <x v="54"/>
    <d v="2018-11-08T00:00:00"/>
    <s v="Second Class"/>
    <x v="275"/>
    <x v="275"/>
    <x v="0"/>
    <s v="United States"/>
    <s v="Henderson"/>
    <x v="0"/>
    <n v="42420"/>
    <x v="0"/>
    <s v="OFF-FA-10002280"/>
    <x v="1"/>
    <s v="Fasteners"/>
    <s v="Advantus Plastic Paper Clips"/>
    <x v="3372"/>
    <n v="4"/>
    <n v="0"/>
    <x v="3811"/>
    <x v="0"/>
  </r>
  <r>
    <n v="4432"/>
    <s v="CA-2018-168893"/>
    <x v="54"/>
    <d v="2018-11-08T00:00:00"/>
    <s v="Second Class"/>
    <x v="275"/>
    <x v="275"/>
    <x v="0"/>
    <s v="United States"/>
    <s v="Henderson"/>
    <x v="0"/>
    <n v="42420"/>
    <x v="0"/>
    <s v="OFF-AR-10001770"/>
    <x v="1"/>
    <s v="Art"/>
    <s v="Economy #2 Pencils"/>
    <x v="3373"/>
    <n v="3"/>
    <n v="0"/>
    <x v="3812"/>
    <x v="0"/>
  </r>
  <r>
    <n v="4433"/>
    <s v="CA-2018-168893"/>
    <x v="54"/>
    <d v="2018-11-08T00:00:00"/>
    <s v="Second Class"/>
    <x v="275"/>
    <x v="275"/>
    <x v="0"/>
    <s v="United States"/>
    <s v="Henderson"/>
    <x v="0"/>
    <n v="42420"/>
    <x v="0"/>
    <s v="FUR-FU-10002885"/>
    <x v="0"/>
    <s v="Furnishings"/>
    <s v="Magna Visual Magnetic Picture Hangers"/>
    <x v="906"/>
    <n v="5"/>
    <n v="0"/>
    <x v="939"/>
    <x v="0"/>
  </r>
  <r>
    <n v="4434"/>
    <s v="CA-2018-168893"/>
    <x v="54"/>
    <d v="2018-11-08T00:00:00"/>
    <s v="Second Class"/>
    <x v="275"/>
    <x v="275"/>
    <x v="0"/>
    <s v="United States"/>
    <s v="Henderson"/>
    <x v="0"/>
    <n v="42420"/>
    <x v="0"/>
    <s v="OFF-AR-10003772"/>
    <x v="1"/>
    <s v="Art"/>
    <s v="Boston 16750 Black Compact Battery Pencil Sharpener"/>
    <x v="3374"/>
    <n v="1"/>
    <n v="0"/>
    <x v="3813"/>
    <x v="0"/>
  </r>
  <r>
    <n v="4435"/>
    <s v="CA-2018-168893"/>
    <x v="54"/>
    <d v="2018-11-08T00:00:00"/>
    <s v="Second Class"/>
    <x v="275"/>
    <x v="275"/>
    <x v="0"/>
    <s v="United States"/>
    <s v="Henderson"/>
    <x v="0"/>
    <n v="42420"/>
    <x v="0"/>
    <s v="FUR-TA-10003392"/>
    <x v="0"/>
    <s v="Tables"/>
    <s v="Global Adaptabilities Conference Tables"/>
    <x v="3375"/>
    <n v="3"/>
    <n v="0"/>
    <x v="3814"/>
    <x v="0"/>
  </r>
  <r>
    <n v="4436"/>
    <s v="CA-2018-163398"/>
    <x v="973"/>
    <d v="2018-05-08T00:00:00"/>
    <s v="Standard Class"/>
    <x v="558"/>
    <x v="558"/>
    <x v="0"/>
    <s v="United States"/>
    <s v="Chicago"/>
    <x v="10"/>
    <n v="60653"/>
    <x v="2"/>
    <s v="OFF-BI-10000014"/>
    <x v="1"/>
    <s v="Binders"/>
    <s v="Heavy-Duty E-Z-D Binders"/>
    <x v="3376"/>
    <n v="1"/>
    <n v="0.8"/>
    <x v="3815"/>
    <x v="0"/>
  </r>
  <r>
    <n v="4437"/>
    <s v="CA-2018-163398"/>
    <x v="973"/>
    <d v="2018-05-08T00:00:00"/>
    <s v="Standard Class"/>
    <x v="558"/>
    <x v="558"/>
    <x v="0"/>
    <s v="United States"/>
    <s v="Chicago"/>
    <x v="10"/>
    <n v="60653"/>
    <x v="2"/>
    <s v="OFF-AR-10003217"/>
    <x v="1"/>
    <s v="Art"/>
    <s v="Newell 316"/>
    <x v="3377"/>
    <n v="7"/>
    <n v="0.2"/>
    <x v="3816"/>
    <x v="0"/>
  </r>
  <r>
    <n v="4438"/>
    <s v="CA-2018-163398"/>
    <x v="973"/>
    <d v="2018-05-08T00:00:00"/>
    <s v="Standard Class"/>
    <x v="558"/>
    <x v="558"/>
    <x v="0"/>
    <s v="United States"/>
    <s v="Chicago"/>
    <x v="10"/>
    <n v="60653"/>
    <x v="2"/>
    <s v="OFF-AP-10002403"/>
    <x v="1"/>
    <s v="Appliances"/>
    <s v="Acco Smartsocket Color-Coded Six-Outlet AC Adapter Model Surge Protectors"/>
    <x v="3378"/>
    <n v="3"/>
    <n v="0.8"/>
    <x v="3817"/>
    <x v="0"/>
  </r>
  <r>
    <n v="4439"/>
    <s v="CA-2018-162726"/>
    <x v="797"/>
    <d v="2019-01-02T00:00:00"/>
    <s v="Standard Class"/>
    <x v="363"/>
    <x v="363"/>
    <x v="0"/>
    <s v="United States"/>
    <s v="Port Arthur"/>
    <x v="5"/>
    <n v="77642"/>
    <x v="2"/>
    <s v="OFF-PA-10001972"/>
    <x v="1"/>
    <s v="Paper"/>
    <s v="Xerox 214"/>
    <x v="563"/>
    <n v="2"/>
    <n v="0.2"/>
    <x v="572"/>
    <x v="0"/>
  </r>
  <r>
    <n v="4440"/>
    <s v="CA-2018-162726"/>
    <x v="797"/>
    <d v="2019-01-02T00:00:00"/>
    <s v="Standard Class"/>
    <x v="363"/>
    <x v="363"/>
    <x v="0"/>
    <s v="United States"/>
    <s v="Port Arthur"/>
    <x v="5"/>
    <n v="77642"/>
    <x v="2"/>
    <s v="OFF-PA-10004041"/>
    <x v="1"/>
    <s v="Paper"/>
    <s v="It's Hot Message Books with Stickers, 2 3/4&quot; x 5&quot;"/>
    <x v="208"/>
    <n v="4"/>
    <n v="0.2"/>
    <x v="1267"/>
    <x v="0"/>
  </r>
  <r>
    <n v="4441"/>
    <s v="US-2018-111290"/>
    <x v="405"/>
    <d v="2018-07-26T00:00:00"/>
    <s v="Standard Class"/>
    <x v="589"/>
    <x v="589"/>
    <x v="0"/>
    <s v="United States"/>
    <s v="Westland"/>
    <x v="12"/>
    <n v="48185"/>
    <x v="2"/>
    <s v="TEC-AC-10004975"/>
    <x v="2"/>
    <s v="Accessories"/>
    <s v="Plantronics Audio 995 Wireless Stereo Headset"/>
    <x v="3379"/>
    <n v="1"/>
    <n v="0"/>
    <x v="3818"/>
    <x v="0"/>
  </r>
  <r>
    <n v="4442"/>
    <s v="US-2018-111290"/>
    <x v="405"/>
    <d v="2018-07-26T00:00:00"/>
    <s v="Standard Class"/>
    <x v="589"/>
    <x v="589"/>
    <x v="0"/>
    <s v="United States"/>
    <s v="Westland"/>
    <x v="12"/>
    <n v="48185"/>
    <x v="2"/>
    <s v="OFF-ST-10001932"/>
    <x v="1"/>
    <s v="Storage"/>
    <s v="Fellowes Staxonsteel Drawer Files"/>
    <x v="3380"/>
    <n v="5"/>
    <n v="0"/>
    <x v="3819"/>
    <x v="0"/>
  </r>
  <r>
    <n v="4443"/>
    <s v="US-2018-111290"/>
    <x v="405"/>
    <d v="2018-07-26T00:00:00"/>
    <s v="Standard Class"/>
    <x v="589"/>
    <x v="589"/>
    <x v="0"/>
    <s v="United States"/>
    <s v="Westland"/>
    <x v="12"/>
    <n v="48185"/>
    <x v="2"/>
    <s v="OFF-AR-10001761"/>
    <x v="1"/>
    <s v="Art"/>
    <s v="Avery Hi-Liter Smear-Safe Highlighters"/>
    <x v="2640"/>
    <n v="5"/>
    <n v="0"/>
    <x v="3820"/>
    <x v="0"/>
  </r>
  <r>
    <n v="4444"/>
    <s v="US-2018-111290"/>
    <x v="405"/>
    <d v="2018-07-26T00:00:00"/>
    <s v="Standard Class"/>
    <x v="589"/>
    <x v="589"/>
    <x v="0"/>
    <s v="United States"/>
    <s v="Westland"/>
    <x v="12"/>
    <n v="48185"/>
    <x v="2"/>
    <s v="OFF-PA-10002262"/>
    <x v="1"/>
    <s v="Paper"/>
    <s v="Xerox 192"/>
    <x v="56"/>
    <n v="5"/>
    <n v="0"/>
    <x v="56"/>
    <x v="0"/>
  </r>
  <r>
    <n v="4445"/>
    <s v="US-2016-147704"/>
    <x v="912"/>
    <d v="2016-11-21T00:00:00"/>
    <s v="Standard Class"/>
    <x v="256"/>
    <x v="256"/>
    <x v="2"/>
    <s v="United States"/>
    <s v="Bloomington"/>
    <x v="14"/>
    <n v="47401"/>
    <x v="2"/>
    <s v="OFF-EN-10004483"/>
    <x v="1"/>
    <s v="Envelopes"/>
    <s v="#10 White Business Envelopes,4 1/8 x 9 1/2"/>
    <x v="2561"/>
    <n v="5"/>
    <n v="0"/>
    <x v="2808"/>
    <x v="0"/>
  </r>
  <r>
    <n v="4446"/>
    <s v="US-2016-147704"/>
    <x v="912"/>
    <d v="2016-11-21T00:00:00"/>
    <s v="Standard Class"/>
    <x v="256"/>
    <x v="256"/>
    <x v="2"/>
    <s v="United States"/>
    <s v="Bloomington"/>
    <x v="14"/>
    <n v="47401"/>
    <x v="2"/>
    <s v="OFF-PA-10003270"/>
    <x v="1"/>
    <s v="Paper"/>
    <s v="Xerox 1954"/>
    <x v="3381"/>
    <n v="6"/>
    <n v="0"/>
    <x v="3821"/>
    <x v="0"/>
  </r>
  <r>
    <n v="4447"/>
    <s v="US-2016-147704"/>
    <x v="912"/>
    <d v="2016-11-21T00:00:00"/>
    <s v="Standard Class"/>
    <x v="256"/>
    <x v="256"/>
    <x v="2"/>
    <s v="United States"/>
    <s v="Bloomington"/>
    <x v="14"/>
    <n v="47401"/>
    <x v="2"/>
    <s v="OFF-BI-10001634"/>
    <x v="1"/>
    <s v="Binders"/>
    <s v="Wilson Jones Active Use Binders"/>
    <x v="2769"/>
    <n v="4"/>
    <n v="0"/>
    <x v="3822"/>
    <x v="0"/>
  </r>
  <r>
    <n v="4448"/>
    <s v="US-2016-147704"/>
    <x v="912"/>
    <d v="2016-11-21T00:00:00"/>
    <s v="Standard Class"/>
    <x v="256"/>
    <x v="256"/>
    <x v="2"/>
    <s v="United States"/>
    <s v="Bloomington"/>
    <x v="14"/>
    <n v="47401"/>
    <x v="2"/>
    <s v="OFF-ST-10000675"/>
    <x v="1"/>
    <s v="Storage"/>
    <s v="File Shuttle II and Handi-File, Black"/>
    <x v="3382"/>
    <n v="5"/>
    <n v="0"/>
    <x v="3823"/>
    <x v="0"/>
  </r>
  <r>
    <n v="4449"/>
    <s v="CA-2017-121965"/>
    <x v="974"/>
    <d v="2017-06-23T00:00:00"/>
    <s v="Standard Class"/>
    <x v="109"/>
    <x v="109"/>
    <x v="0"/>
    <s v="United States"/>
    <s v="Los Angeles"/>
    <x v="1"/>
    <n v="90032"/>
    <x v="1"/>
    <s v="FUR-FU-10000732"/>
    <x v="0"/>
    <s v="Furnishings"/>
    <s v="Eldon 200 Class Desk Accessories"/>
    <x v="2391"/>
    <n v="2"/>
    <n v="0"/>
    <x v="3824"/>
    <x v="0"/>
  </r>
  <r>
    <n v="4450"/>
    <s v="CA-2017-121965"/>
    <x v="974"/>
    <d v="2017-06-23T00:00:00"/>
    <s v="Standard Class"/>
    <x v="109"/>
    <x v="109"/>
    <x v="0"/>
    <s v="United States"/>
    <s v="Los Angeles"/>
    <x v="1"/>
    <n v="90032"/>
    <x v="1"/>
    <s v="OFF-PA-10004355"/>
    <x v="1"/>
    <s v="Paper"/>
    <s v="Xerox 231"/>
    <x v="90"/>
    <n v="1"/>
    <n v="0"/>
    <x v="90"/>
    <x v="0"/>
  </r>
  <r>
    <n v="4451"/>
    <s v="CA-2017-121965"/>
    <x v="974"/>
    <d v="2017-06-23T00:00:00"/>
    <s v="Standard Class"/>
    <x v="109"/>
    <x v="109"/>
    <x v="0"/>
    <s v="United States"/>
    <s v="Los Angeles"/>
    <x v="1"/>
    <n v="90032"/>
    <x v="1"/>
    <s v="OFF-EN-10000056"/>
    <x v="1"/>
    <s v="Envelopes"/>
    <s v="Cameo Buff Policy Envelopes"/>
    <x v="737"/>
    <n v="3"/>
    <n v="0"/>
    <x v="755"/>
    <x v="0"/>
  </r>
  <r>
    <n v="4452"/>
    <s v="CA-2018-147137"/>
    <x v="975"/>
    <d v="2018-07-06T00:00:00"/>
    <s v="First Class"/>
    <x v="731"/>
    <x v="731"/>
    <x v="0"/>
    <s v="United States"/>
    <s v="San Francisco"/>
    <x v="1"/>
    <n v="94109"/>
    <x v="1"/>
    <s v="FUR-FU-10000221"/>
    <x v="0"/>
    <s v="Furnishings"/>
    <s v="Master Caster Door Stop, Brown"/>
    <x v="3383"/>
    <n v="5"/>
    <n v="0"/>
    <x v="3825"/>
    <x v="0"/>
  </r>
  <r>
    <n v="4453"/>
    <s v="CA-2018-147137"/>
    <x v="975"/>
    <d v="2018-07-06T00:00:00"/>
    <s v="First Class"/>
    <x v="731"/>
    <x v="731"/>
    <x v="0"/>
    <s v="United States"/>
    <s v="San Francisco"/>
    <x v="1"/>
    <n v="94109"/>
    <x v="1"/>
    <s v="OFF-EN-10003567"/>
    <x v="1"/>
    <s v="Envelopes"/>
    <s v="Inter-Office Recycled Envelopes, Brown Kraft, Button-String,10&quot; x 13&quot; , 100/Box"/>
    <x v="3384"/>
    <n v="2"/>
    <n v="0"/>
    <x v="3826"/>
    <x v="0"/>
  </r>
  <r>
    <n v="4454"/>
    <s v="CA-2018-147137"/>
    <x v="975"/>
    <d v="2018-07-06T00:00:00"/>
    <s v="First Class"/>
    <x v="731"/>
    <x v="731"/>
    <x v="0"/>
    <s v="United States"/>
    <s v="San Francisco"/>
    <x v="1"/>
    <n v="94109"/>
    <x v="1"/>
    <s v="FUR-BO-10001811"/>
    <x v="0"/>
    <s v="Bookcases"/>
    <s v="Atlantic Metals Mobile 5-Shelf Bookcases, Custom Colors"/>
    <x v="3385"/>
    <n v="5"/>
    <n v="0.15"/>
    <x v="3827"/>
    <x v="0"/>
  </r>
  <r>
    <n v="4455"/>
    <s v="CA-2018-147137"/>
    <x v="975"/>
    <d v="2018-07-06T00:00:00"/>
    <s v="First Class"/>
    <x v="731"/>
    <x v="731"/>
    <x v="0"/>
    <s v="United States"/>
    <s v="San Francisco"/>
    <x v="1"/>
    <n v="94109"/>
    <x v="1"/>
    <s v="OFF-ST-10002486"/>
    <x v="1"/>
    <s v="Storage"/>
    <s v="Eldon Shelf Savers Cubes and Bins"/>
    <x v="3386"/>
    <n v="4"/>
    <n v="0"/>
    <x v="3828"/>
    <x v="0"/>
  </r>
  <r>
    <n v="4456"/>
    <s v="US-2017-146745"/>
    <x v="37"/>
    <d v="2017-09-08T00:00:00"/>
    <s v="Standard Class"/>
    <x v="357"/>
    <x v="357"/>
    <x v="2"/>
    <s v="United States"/>
    <s v="San Francisco"/>
    <x v="1"/>
    <n v="94110"/>
    <x v="1"/>
    <s v="FUR-CH-10002372"/>
    <x v="0"/>
    <s v="Chairs"/>
    <s v="Office Star - Ergonomically Designed Knee Chair"/>
    <x v="434"/>
    <n v="2"/>
    <n v="0.2"/>
    <x v="3829"/>
    <x v="0"/>
  </r>
  <r>
    <n v="4457"/>
    <s v="US-2017-146745"/>
    <x v="37"/>
    <d v="2017-09-08T00:00:00"/>
    <s v="Standard Class"/>
    <x v="357"/>
    <x v="357"/>
    <x v="2"/>
    <s v="United States"/>
    <s v="San Francisco"/>
    <x v="1"/>
    <n v="94110"/>
    <x v="1"/>
    <s v="OFF-BI-10003274"/>
    <x v="1"/>
    <s v="Binders"/>
    <s v="Avery Durable Slant Ring Binders, No Labels"/>
    <x v="2925"/>
    <n v="2"/>
    <n v="0.2"/>
    <x v="3830"/>
    <x v="0"/>
  </r>
  <r>
    <n v="4458"/>
    <s v="CA-2019-115175"/>
    <x v="783"/>
    <d v="2019-08-12T00:00:00"/>
    <s v="Standard Class"/>
    <x v="430"/>
    <x v="430"/>
    <x v="0"/>
    <s v="United States"/>
    <s v="San Jose"/>
    <x v="1"/>
    <n v="95123"/>
    <x v="1"/>
    <s v="OFF-PA-10001878"/>
    <x v="1"/>
    <s v="Paper"/>
    <s v="Xerox 1891"/>
    <x v="1672"/>
    <n v="5"/>
    <n v="0"/>
    <x v="1770"/>
    <x v="0"/>
  </r>
  <r>
    <n v="4459"/>
    <s v="CA-2019-105851"/>
    <x v="677"/>
    <d v="2019-03-20T00:00:00"/>
    <s v="Standard Class"/>
    <x v="339"/>
    <x v="339"/>
    <x v="0"/>
    <s v="United States"/>
    <s v="Denver"/>
    <x v="22"/>
    <n v="80219"/>
    <x v="1"/>
    <s v="OFF-SU-10002881"/>
    <x v="1"/>
    <s v="Supplies"/>
    <s v="Martin Yale Chadless Opener Electric Letter Opener"/>
    <x v="3387"/>
    <n v="2"/>
    <n v="0.2"/>
    <x v="3831"/>
    <x v="0"/>
  </r>
  <r>
    <n v="4460"/>
    <s v="US-2019-125717"/>
    <x v="394"/>
    <d v="2019-10-01T00:00:00"/>
    <s v="First Class"/>
    <x v="284"/>
    <x v="284"/>
    <x v="2"/>
    <s v="United States"/>
    <s v="Aurora"/>
    <x v="22"/>
    <n v="80013"/>
    <x v="1"/>
    <s v="FUR-FU-10001979"/>
    <x v="0"/>
    <s v="Furnishings"/>
    <s v="Dana Halogen Swing-Arm Architect Lamp"/>
    <x v="3388"/>
    <n v="1"/>
    <n v="0.2"/>
    <x v="3832"/>
    <x v="0"/>
  </r>
  <r>
    <n v="4461"/>
    <s v="US-2019-125717"/>
    <x v="394"/>
    <d v="2019-10-01T00:00:00"/>
    <s v="First Class"/>
    <x v="284"/>
    <x v="284"/>
    <x v="2"/>
    <s v="United States"/>
    <s v="Aurora"/>
    <x v="22"/>
    <n v="80013"/>
    <x v="1"/>
    <s v="OFF-ST-10001522"/>
    <x v="1"/>
    <s v="Storage"/>
    <s v="Gould Plastics 18-Pocket Panel Bin, 34w x 5-1/4d x 20-1/2h"/>
    <x v="2772"/>
    <n v="2"/>
    <n v="0.2"/>
    <x v="3078"/>
    <x v="0"/>
  </r>
  <r>
    <n v="4462"/>
    <s v="US-2019-125717"/>
    <x v="394"/>
    <d v="2019-10-01T00:00:00"/>
    <s v="First Class"/>
    <x v="284"/>
    <x v="284"/>
    <x v="2"/>
    <s v="United States"/>
    <s v="Aurora"/>
    <x v="22"/>
    <n v="80013"/>
    <x v="1"/>
    <s v="TEC-AC-10003657"/>
    <x v="2"/>
    <s v="Accessories"/>
    <s v="Lenovo 17-Key USB Numeric Keypad"/>
    <x v="157"/>
    <n v="2"/>
    <n v="0.2"/>
    <x v="159"/>
    <x v="0"/>
  </r>
  <r>
    <n v="4463"/>
    <s v="US-2019-125717"/>
    <x v="394"/>
    <d v="2019-10-01T00:00:00"/>
    <s v="First Class"/>
    <x v="284"/>
    <x v="284"/>
    <x v="2"/>
    <s v="United States"/>
    <s v="Aurora"/>
    <x v="22"/>
    <n v="80013"/>
    <x v="1"/>
    <s v="OFF-BI-10001718"/>
    <x v="1"/>
    <s v="Binders"/>
    <s v="GBC DocuBind P50 Personal Binding Machine"/>
    <x v="1996"/>
    <n v="4"/>
    <n v="0.7"/>
    <x v="2148"/>
    <x v="0"/>
  </r>
  <r>
    <n v="4464"/>
    <s v="US-2019-125717"/>
    <x v="394"/>
    <d v="2019-10-01T00:00:00"/>
    <s v="First Class"/>
    <x v="284"/>
    <x v="284"/>
    <x v="2"/>
    <s v="United States"/>
    <s v="Aurora"/>
    <x v="22"/>
    <n v="80013"/>
    <x v="1"/>
    <s v="OFF-PA-10003022"/>
    <x v="1"/>
    <s v="Paper"/>
    <s v="Xerox 1992"/>
    <x v="646"/>
    <n v="3"/>
    <n v="0.2"/>
    <x v="1186"/>
    <x v="0"/>
  </r>
  <r>
    <n v="4465"/>
    <s v="US-2019-125717"/>
    <x v="394"/>
    <d v="2019-10-01T00:00:00"/>
    <s v="First Class"/>
    <x v="284"/>
    <x v="284"/>
    <x v="2"/>
    <s v="United States"/>
    <s v="Aurora"/>
    <x v="22"/>
    <n v="80013"/>
    <x v="1"/>
    <s v="OFF-AP-10000891"/>
    <x v="1"/>
    <s v="Appliances"/>
    <s v="Kensington 7 Outlet MasterPiece HOMEOFFICE Power Control Center"/>
    <x v="3389"/>
    <n v="2"/>
    <n v="0.2"/>
    <x v="3833"/>
    <x v="0"/>
  </r>
  <r>
    <n v="4466"/>
    <s v="CA-2017-163895"/>
    <x v="976"/>
    <d v="2017-08-11T00:00:00"/>
    <s v="Standard Class"/>
    <x v="374"/>
    <x v="374"/>
    <x v="1"/>
    <s v="United States"/>
    <s v="Boise"/>
    <x v="45"/>
    <n v="83704"/>
    <x v="1"/>
    <s v="OFF-BI-10004970"/>
    <x v="1"/>
    <s v="Binders"/>
    <s v="ACCOHIDE 3-Ring Binder, Blue, 1&quot;"/>
    <x v="106"/>
    <n v="1"/>
    <n v="0.2"/>
    <x v="3834"/>
    <x v="0"/>
  </r>
  <r>
    <n v="4467"/>
    <s v="CA-2019-168641"/>
    <x v="221"/>
    <d v="2019-12-01T00:00:00"/>
    <s v="Standard Class"/>
    <x v="567"/>
    <x v="567"/>
    <x v="0"/>
    <s v="United States"/>
    <s v="New York City"/>
    <x v="15"/>
    <n v="10035"/>
    <x v="3"/>
    <s v="OFF-AR-10003759"/>
    <x v="1"/>
    <s v="Art"/>
    <s v="Crayola Anti Dust Chalk, 12/Pack"/>
    <x v="3390"/>
    <n v="9"/>
    <n v="0"/>
    <x v="3835"/>
    <x v="0"/>
  </r>
  <r>
    <n v="4468"/>
    <s v="CA-2019-168641"/>
    <x v="221"/>
    <d v="2019-12-01T00:00:00"/>
    <s v="Standard Class"/>
    <x v="567"/>
    <x v="567"/>
    <x v="0"/>
    <s v="United States"/>
    <s v="New York City"/>
    <x v="15"/>
    <n v="10035"/>
    <x v="3"/>
    <s v="OFF-EN-10003001"/>
    <x v="1"/>
    <s v="Envelopes"/>
    <s v="Ames Color-File Green Diamond Border X-ray Mailers"/>
    <x v="1244"/>
    <n v="2"/>
    <n v="0"/>
    <x v="1292"/>
    <x v="0"/>
  </r>
  <r>
    <n v="4469"/>
    <s v="CA-2019-168641"/>
    <x v="221"/>
    <d v="2019-12-01T00:00:00"/>
    <s v="Standard Class"/>
    <x v="567"/>
    <x v="567"/>
    <x v="0"/>
    <s v="United States"/>
    <s v="New York City"/>
    <x v="15"/>
    <n v="10035"/>
    <x v="3"/>
    <s v="FUR-BO-10000780"/>
    <x v="0"/>
    <s v="Bookcases"/>
    <s v="O'Sullivan Plantations 2-Door Library in Landvery Oak"/>
    <x v="244"/>
    <n v="2"/>
    <n v="0.2"/>
    <x v="3836"/>
    <x v="0"/>
  </r>
  <r>
    <n v="4470"/>
    <s v="CA-2019-168641"/>
    <x v="221"/>
    <d v="2019-12-01T00:00:00"/>
    <s v="Standard Class"/>
    <x v="567"/>
    <x v="567"/>
    <x v="0"/>
    <s v="United States"/>
    <s v="New York City"/>
    <x v="15"/>
    <n v="10035"/>
    <x v="3"/>
    <s v="OFF-PA-10001972"/>
    <x v="1"/>
    <s v="Paper"/>
    <s v="Xerox 214"/>
    <x v="91"/>
    <n v="2"/>
    <n v="0"/>
    <x v="91"/>
    <x v="0"/>
  </r>
  <r>
    <n v="4471"/>
    <s v="CA-2019-156895"/>
    <x v="540"/>
    <d v="2019-05-12T00:00:00"/>
    <s v="Standard Class"/>
    <x v="137"/>
    <x v="137"/>
    <x v="1"/>
    <s v="United States"/>
    <s v="Philadelphia"/>
    <x v="9"/>
    <n v="19140"/>
    <x v="3"/>
    <s v="FUR-CH-10003535"/>
    <x v="0"/>
    <s v="Chairs"/>
    <s v="Global Armless Task Chair, Royal Blue"/>
    <x v="3391"/>
    <n v="3"/>
    <n v="0.3"/>
    <x v="3837"/>
    <x v="0"/>
  </r>
  <r>
    <n v="4472"/>
    <s v="CA-2019-121300"/>
    <x v="365"/>
    <d v="2019-09-29T00:00:00"/>
    <s v="Same Day"/>
    <x v="67"/>
    <x v="67"/>
    <x v="2"/>
    <s v="United States"/>
    <s v="Mentor"/>
    <x v="24"/>
    <n v="44060"/>
    <x v="3"/>
    <s v="FUR-CH-10003774"/>
    <x v="0"/>
    <s v="Chairs"/>
    <s v="Global Wood Trimmed Manager's Task Chair, Khaki"/>
    <x v="1346"/>
    <n v="1"/>
    <n v="0.3"/>
    <x v="3838"/>
    <x v="0"/>
  </r>
  <r>
    <n v="4473"/>
    <s v="CA-2019-121300"/>
    <x v="365"/>
    <d v="2019-09-29T00:00:00"/>
    <s v="Same Day"/>
    <x v="67"/>
    <x v="67"/>
    <x v="2"/>
    <s v="United States"/>
    <s v="Mentor"/>
    <x v="24"/>
    <n v="44060"/>
    <x v="3"/>
    <s v="TEC-AC-10004571"/>
    <x v="2"/>
    <s v="Accessories"/>
    <s v="Logitech G700s Rechargeable Gaming Mouse"/>
    <x v="1977"/>
    <n v="3"/>
    <n v="0.2"/>
    <x v="3839"/>
    <x v="0"/>
  </r>
  <r>
    <n v="4474"/>
    <s v="CA-2019-121300"/>
    <x v="365"/>
    <d v="2019-09-29T00:00:00"/>
    <s v="Same Day"/>
    <x v="67"/>
    <x v="67"/>
    <x v="2"/>
    <s v="United States"/>
    <s v="Mentor"/>
    <x v="24"/>
    <n v="44060"/>
    <x v="3"/>
    <s v="FUR-TA-10004442"/>
    <x v="0"/>
    <s v="Tables"/>
    <s v="Riverside Furniture Stanwyck Manor Table Series"/>
    <x v="2458"/>
    <n v="2"/>
    <n v="0.4"/>
    <x v="3840"/>
    <x v="0"/>
  </r>
  <r>
    <n v="4475"/>
    <s v="CA-2019-121300"/>
    <x v="365"/>
    <d v="2019-09-29T00:00:00"/>
    <s v="Same Day"/>
    <x v="67"/>
    <x v="67"/>
    <x v="2"/>
    <s v="United States"/>
    <s v="Mentor"/>
    <x v="24"/>
    <n v="44060"/>
    <x v="3"/>
    <s v="OFF-PA-10002787"/>
    <x v="1"/>
    <s v="Paper"/>
    <s v="Xerox 227"/>
    <x v="12"/>
    <n v="3"/>
    <n v="0.2"/>
    <x v="12"/>
    <x v="0"/>
  </r>
  <r>
    <n v="4476"/>
    <s v="CA-2019-121300"/>
    <x v="365"/>
    <d v="2019-09-29T00:00:00"/>
    <s v="Same Day"/>
    <x v="67"/>
    <x v="67"/>
    <x v="2"/>
    <s v="United States"/>
    <s v="Mentor"/>
    <x v="24"/>
    <n v="44060"/>
    <x v="3"/>
    <s v="FUR-FU-10004586"/>
    <x v="0"/>
    <s v="Furnishings"/>
    <s v="G.E. Longer-Life Indoor Recessed Floodlight Bulbs"/>
    <x v="3392"/>
    <n v="4"/>
    <n v="0.2"/>
    <x v="3841"/>
    <x v="0"/>
  </r>
  <r>
    <n v="4477"/>
    <s v="CA-2019-121300"/>
    <x v="365"/>
    <d v="2019-09-29T00:00:00"/>
    <s v="Same Day"/>
    <x v="67"/>
    <x v="67"/>
    <x v="2"/>
    <s v="United States"/>
    <s v="Mentor"/>
    <x v="24"/>
    <n v="44060"/>
    <x v="3"/>
    <s v="OFF-PA-10002606"/>
    <x v="1"/>
    <s v="Paper"/>
    <s v="Xerox 1928"/>
    <x v="582"/>
    <n v="2"/>
    <n v="0.2"/>
    <x v="591"/>
    <x v="0"/>
  </r>
  <r>
    <n v="4478"/>
    <s v="CA-2019-130211"/>
    <x v="760"/>
    <d v="2019-10-22T00:00:00"/>
    <s v="Same Day"/>
    <x v="379"/>
    <x v="379"/>
    <x v="0"/>
    <s v="United States"/>
    <s v="Lawton"/>
    <x v="26"/>
    <n v="73505"/>
    <x v="2"/>
    <s v="OFF-ST-10000129"/>
    <x v="1"/>
    <s v="Storage"/>
    <s v="Fellowes Recycled Storage Drawers"/>
    <x v="3393"/>
    <n v="3"/>
    <n v="0"/>
    <x v="3842"/>
    <x v="0"/>
  </r>
  <r>
    <n v="4479"/>
    <s v="CA-2019-130211"/>
    <x v="760"/>
    <d v="2019-10-22T00:00:00"/>
    <s v="Same Day"/>
    <x v="379"/>
    <x v="379"/>
    <x v="0"/>
    <s v="United States"/>
    <s v="Lawton"/>
    <x v="26"/>
    <n v="73505"/>
    <x v="2"/>
    <s v="FUR-TA-10003748"/>
    <x v="0"/>
    <s v="Tables"/>
    <s v="Bevis 36 x 72 Conference Tables"/>
    <x v="3394"/>
    <n v="2"/>
    <n v="0"/>
    <x v="3843"/>
    <x v="0"/>
  </r>
  <r>
    <n v="4480"/>
    <s v="CA-2016-147235"/>
    <x v="977"/>
    <d v="2016-03-28T00:00:00"/>
    <s v="Standard Class"/>
    <x v="303"/>
    <x v="303"/>
    <x v="0"/>
    <s v="United States"/>
    <s v="New York City"/>
    <x v="15"/>
    <n v="10024"/>
    <x v="3"/>
    <s v="OFF-PA-10004948"/>
    <x v="1"/>
    <s v="Paper"/>
    <s v="Xerox 190"/>
    <x v="1691"/>
    <n v="5"/>
    <n v="0"/>
    <x v="1792"/>
    <x v="0"/>
  </r>
  <r>
    <n v="4481"/>
    <s v="CA-2018-109365"/>
    <x v="54"/>
    <d v="2018-11-08T00:00:00"/>
    <s v="Standard Class"/>
    <x v="190"/>
    <x v="190"/>
    <x v="0"/>
    <s v="United States"/>
    <s v="Los Angeles"/>
    <x v="1"/>
    <n v="90049"/>
    <x v="1"/>
    <s v="OFF-FA-10001561"/>
    <x v="1"/>
    <s v="Fasteners"/>
    <s v="Stockwell Push Pins"/>
    <x v="53"/>
    <n v="7"/>
    <n v="0"/>
    <x v="3844"/>
    <x v="0"/>
  </r>
  <r>
    <n v="4482"/>
    <s v="CA-2018-109365"/>
    <x v="54"/>
    <d v="2018-11-08T00:00:00"/>
    <s v="Standard Class"/>
    <x v="190"/>
    <x v="190"/>
    <x v="0"/>
    <s v="United States"/>
    <s v="Los Angeles"/>
    <x v="1"/>
    <n v="90049"/>
    <x v="1"/>
    <s v="OFF-AP-10002998"/>
    <x v="1"/>
    <s v="Appliances"/>
    <s v="Holmes 99% HEPA Air Purifier"/>
    <x v="3395"/>
    <n v="2"/>
    <n v="0"/>
    <x v="3845"/>
    <x v="0"/>
  </r>
  <r>
    <n v="4483"/>
    <s v="CA-2018-109365"/>
    <x v="54"/>
    <d v="2018-11-08T00:00:00"/>
    <s v="Standard Class"/>
    <x v="190"/>
    <x v="190"/>
    <x v="0"/>
    <s v="United States"/>
    <s v="Los Angeles"/>
    <x v="1"/>
    <n v="90049"/>
    <x v="1"/>
    <s v="OFF-BI-10003981"/>
    <x v="1"/>
    <s v="Binders"/>
    <s v="Avery Durable Plastic 1&quot; Binders"/>
    <x v="2226"/>
    <n v="12"/>
    <n v="0.2"/>
    <x v="3846"/>
    <x v="0"/>
  </r>
  <r>
    <n v="4484"/>
    <s v="CA-2018-109365"/>
    <x v="54"/>
    <d v="2018-11-08T00:00:00"/>
    <s v="Standard Class"/>
    <x v="190"/>
    <x v="190"/>
    <x v="0"/>
    <s v="United States"/>
    <s v="Los Angeles"/>
    <x v="1"/>
    <n v="90049"/>
    <x v="1"/>
    <s v="OFF-PA-10001725"/>
    <x v="1"/>
    <s v="Paper"/>
    <s v="Xerox 1892"/>
    <x v="2248"/>
    <n v="3"/>
    <n v="0"/>
    <x v="2427"/>
    <x v="0"/>
  </r>
  <r>
    <n v="4485"/>
    <s v="CA-2018-109365"/>
    <x v="54"/>
    <d v="2018-11-08T00:00:00"/>
    <s v="Standard Class"/>
    <x v="190"/>
    <x v="190"/>
    <x v="0"/>
    <s v="United States"/>
    <s v="Los Angeles"/>
    <x v="1"/>
    <n v="90049"/>
    <x v="1"/>
    <s v="OFF-BI-10002071"/>
    <x v="1"/>
    <s v="Binders"/>
    <s v="Fellowes Black Plastic Comb Bindings"/>
    <x v="3396"/>
    <n v="2"/>
    <n v="0.2"/>
    <x v="3847"/>
    <x v="0"/>
  </r>
  <r>
    <n v="4486"/>
    <s v="CA-2018-109365"/>
    <x v="54"/>
    <d v="2018-11-08T00:00:00"/>
    <s v="Standard Class"/>
    <x v="190"/>
    <x v="190"/>
    <x v="0"/>
    <s v="United States"/>
    <s v="Los Angeles"/>
    <x v="1"/>
    <n v="90049"/>
    <x v="1"/>
    <s v="OFF-PA-10000477"/>
    <x v="1"/>
    <s v="Paper"/>
    <s v="Xerox 22"/>
    <x v="541"/>
    <n v="3"/>
    <n v="0"/>
    <x v="551"/>
    <x v="0"/>
  </r>
  <r>
    <n v="4487"/>
    <s v="CA-2018-109365"/>
    <x v="54"/>
    <d v="2018-11-08T00:00:00"/>
    <s v="Standard Class"/>
    <x v="190"/>
    <x v="190"/>
    <x v="0"/>
    <s v="United States"/>
    <s v="Los Angeles"/>
    <x v="1"/>
    <n v="90049"/>
    <x v="1"/>
    <s v="OFF-PA-10004359"/>
    <x v="1"/>
    <s v="Paper"/>
    <s v="Multicolor Computer Printout Paper"/>
    <x v="1836"/>
    <n v="3"/>
    <n v="0"/>
    <x v="1969"/>
    <x v="0"/>
  </r>
  <r>
    <n v="4488"/>
    <s v="CA-2017-162621"/>
    <x v="577"/>
    <d v="2017-09-11T00:00:00"/>
    <s v="Standard Class"/>
    <x v="402"/>
    <x v="402"/>
    <x v="2"/>
    <s v="United States"/>
    <s v="Houston"/>
    <x v="5"/>
    <n v="77036"/>
    <x v="2"/>
    <s v="OFF-BI-10000962"/>
    <x v="1"/>
    <s v="Binders"/>
    <s v="Acco Flexible ACCOHIDE Square Ring Data Binder, Dark Blue, 11 1/2&quot; X 14&quot; 7/8&quot;"/>
    <x v="3397"/>
    <n v="5"/>
    <n v="0.8"/>
    <x v="3848"/>
    <x v="0"/>
  </r>
  <r>
    <n v="4489"/>
    <s v="CA-2017-162621"/>
    <x v="577"/>
    <d v="2017-09-11T00:00:00"/>
    <s v="Standard Class"/>
    <x v="402"/>
    <x v="402"/>
    <x v="2"/>
    <s v="United States"/>
    <s v="Houston"/>
    <x v="5"/>
    <n v="77036"/>
    <x v="2"/>
    <s v="OFF-SU-10003567"/>
    <x v="1"/>
    <s v="Supplies"/>
    <s v="Stiletto Hand Letter Openers"/>
    <x v="3398"/>
    <n v="9"/>
    <n v="0.2"/>
    <x v="3849"/>
    <x v="0"/>
  </r>
  <r>
    <n v="4490"/>
    <s v="CA-2017-162621"/>
    <x v="577"/>
    <d v="2017-09-11T00:00:00"/>
    <s v="Standard Class"/>
    <x v="402"/>
    <x v="402"/>
    <x v="2"/>
    <s v="United States"/>
    <s v="Houston"/>
    <x v="5"/>
    <n v="77036"/>
    <x v="2"/>
    <s v="OFF-BI-10003708"/>
    <x v="1"/>
    <s v="Binders"/>
    <s v="Acco Four Pocket Poly Ring Binder with Label Holder, Smoke, 1&quot;"/>
    <x v="3399"/>
    <n v="3"/>
    <n v="0.8"/>
    <x v="3850"/>
    <x v="0"/>
  </r>
  <r>
    <n v="4491"/>
    <s v="CA-2019-105921"/>
    <x v="718"/>
    <d v="2019-08-21T00:00:00"/>
    <s v="Standard Class"/>
    <x v="49"/>
    <x v="49"/>
    <x v="0"/>
    <s v="United States"/>
    <s v="Los Angeles"/>
    <x v="1"/>
    <n v="90032"/>
    <x v="1"/>
    <s v="FUR-TA-10001095"/>
    <x v="0"/>
    <s v="Tables"/>
    <s v="Chromcraft Round Conference Tables"/>
    <x v="3400"/>
    <n v="3"/>
    <n v="0.2"/>
    <x v="3851"/>
    <x v="0"/>
  </r>
  <r>
    <n v="4492"/>
    <s v="CA-2016-150798"/>
    <x v="588"/>
    <d v="2016-12-03T00:00:00"/>
    <s v="Second Class"/>
    <x v="300"/>
    <x v="300"/>
    <x v="0"/>
    <s v="United States"/>
    <s v="Columbus"/>
    <x v="24"/>
    <n v="43229"/>
    <x v="3"/>
    <s v="TEC-CO-10001571"/>
    <x v="2"/>
    <s v="Copiers"/>
    <s v="Sharp 1540cs Digital Laser Copier"/>
    <x v="3401"/>
    <n v="2"/>
    <n v="0.4"/>
    <x v="3852"/>
    <x v="0"/>
  </r>
  <r>
    <n v="4493"/>
    <s v="CA-2016-150798"/>
    <x v="588"/>
    <d v="2016-12-03T00:00:00"/>
    <s v="Second Class"/>
    <x v="300"/>
    <x v="300"/>
    <x v="0"/>
    <s v="United States"/>
    <s v="Columbus"/>
    <x v="24"/>
    <n v="43229"/>
    <x v="3"/>
    <s v="FUR-FU-10000221"/>
    <x v="0"/>
    <s v="Furnishings"/>
    <s v="Master Caster Door Stop, Brown"/>
    <x v="3402"/>
    <n v="2"/>
    <n v="0.2"/>
    <x v="3853"/>
    <x v="0"/>
  </r>
  <r>
    <n v="4494"/>
    <s v="CA-2016-150798"/>
    <x v="588"/>
    <d v="2016-12-03T00:00:00"/>
    <s v="Second Class"/>
    <x v="300"/>
    <x v="300"/>
    <x v="0"/>
    <s v="United States"/>
    <s v="Columbus"/>
    <x v="24"/>
    <n v="43229"/>
    <x v="3"/>
    <s v="OFF-PA-10001972"/>
    <x v="1"/>
    <s v="Paper"/>
    <s v="Xerox 214"/>
    <x v="1590"/>
    <n v="7"/>
    <n v="0.2"/>
    <x v="1683"/>
    <x v="0"/>
  </r>
  <r>
    <n v="4495"/>
    <s v="CA-2016-150798"/>
    <x v="588"/>
    <d v="2016-12-03T00:00:00"/>
    <s v="Second Class"/>
    <x v="300"/>
    <x v="300"/>
    <x v="0"/>
    <s v="United States"/>
    <s v="Columbus"/>
    <x v="24"/>
    <n v="43229"/>
    <x v="3"/>
    <s v="FUR-CH-10000015"/>
    <x v="0"/>
    <s v="Chairs"/>
    <s v="Hon Multipurpose Stacking Arm Chairs"/>
    <x v="3403"/>
    <n v="6"/>
    <n v="0.3"/>
    <x v="3854"/>
    <x v="0"/>
  </r>
  <r>
    <n v="4496"/>
    <s v="CA-2019-112753"/>
    <x v="978"/>
    <d v="2019-06-23T00:00:00"/>
    <s v="Standard Class"/>
    <x v="113"/>
    <x v="113"/>
    <x v="0"/>
    <s v="United States"/>
    <s v="Los Angeles"/>
    <x v="1"/>
    <n v="90032"/>
    <x v="1"/>
    <s v="FUR-BO-10004015"/>
    <x v="0"/>
    <s v="Bookcases"/>
    <s v="Bush Andora Bookcase, Maple/Graphite Gray Finish"/>
    <x v="3404"/>
    <n v="9"/>
    <n v="0.15"/>
    <x v="3855"/>
    <x v="1"/>
  </r>
  <r>
    <n v="4497"/>
    <s v="CA-2019-112753"/>
    <x v="978"/>
    <d v="2019-06-23T00:00:00"/>
    <s v="Standard Class"/>
    <x v="113"/>
    <x v="113"/>
    <x v="0"/>
    <s v="United States"/>
    <s v="Los Angeles"/>
    <x v="1"/>
    <n v="90032"/>
    <x v="1"/>
    <s v="OFF-PA-10002036"/>
    <x v="1"/>
    <s v="Paper"/>
    <s v="Xerox 1930"/>
    <x v="789"/>
    <n v="6"/>
    <n v="0"/>
    <x v="3856"/>
    <x v="1"/>
  </r>
  <r>
    <n v="4498"/>
    <s v="CA-2019-155075"/>
    <x v="574"/>
    <d v="2019-12-09T00:00:00"/>
    <s v="Standard Class"/>
    <x v="543"/>
    <x v="543"/>
    <x v="0"/>
    <s v="United States"/>
    <s v="Philadelphia"/>
    <x v="9"/>
    <n v="19140"/>
    <x v="3"/>
    <s v="OFF-BI-10003650"/>
    <x v="1"/>
    <s v="Binders"/>
    <s v="GBC DocuBind 300 Electric Binding Machine"/>
    <x v="3405"/>
    <n v="4"/>
    <n v="0.7"/>
    <x v="3857"/>
    <x v="0"/>
  </r>
  <r>
    <n v="4499"/>
    <s v="CA-2016-103401"/>
    <x v="871"/>
    <d v="2016-11-26T00:00:00"/>
    <s v="Standard Class"/>
    <x v="744"/>
    <x v="744"/>
    <x v="1"/>
    <s v="United States"/>
    <s v="San Francisco"/>
    <x v="1"/>
    <n v="94110"/>
    <x v="1"/>
    <s v="OFF-PA-10003309"/>
    <x v="1"/>
    <s v="Paper"/>
    <s v="Xerox 211"/>
    <x v="91"/>
    <n v="2"/>
    <n v="0"/>
    <x v="91"/>
    <x v="0"/>
  </r>
  <r>
    <n v="4500"/>
    <s v="CA-2018-124814"/>
    <x v="342"/>
    <d v="2018-04-16T00:00:00"/>
    <s v="Standard Class"/>
    <x v="524"/>
    <x v="524"/>
    <x v="1"/>
    <s v="United States"/>
    <s v="Bakersfield"/>
    <x v="1"/>
    <n v="93309"/>
    <x v="1"/>
    <s v="OFF-PA-10002787"/>
    <x v="1"/>
    <s v="Paper"/>
    <s v="Xerox 227"/>
    <x v="91"/>
    <n v="2"/>
    <n v="0"/>
    <x v="91"/>
    <x v="0"/>
  </r>
  <r>
    <n v="4501"/>
    <s v="CA-2018-124814"/>
    <x v="342"/>
    <d v="2018-04-16T00:00:00"/>
    <s v="Standard Class"/>
    <x v="524"/>
    <x v="524"/>
    <x v="1"/>
    <s v="United States"/>
    <s v="Bakersfield"/>
    <x v="1"/>
    <n v="93309"/>
    <x v="1"/>
    <s v="OFF-BI-10000174"/>
    <x v="1"/>
    <s v="Binders"/>
    <s v="Wilson Jones Clip &amp; Carry Folder Binder Tool for Ring Binders, Clear"/>
    <x v="350"/>
    <n v="5"/>
    <n v="0.2"/>
    <x v="3858"/>
    <x v="0"/>
  </r>
  <r>
    <n v="4502"/>
    <s v="CA-2016-116757"/>
    <x v="479"/>
    <d v="2016-07-04T00:00:00"/>
    <s v="Standard Class"/>
    <x v="99"/>
    <x v="99"/>
    <x v="1"/>
    <s v="United States"/>
    <s v="Houston"/>
    <x v="5"/>
    <n v="77095"/>
    <x v="2"/>
    <s v="OFF-PA-10002005"/>
    <x v="1"/>
    <s v="Paper"/>
    <s v="Xerox 225"/>
    <x v="233"/>
    <n v="5"/>
    <n v="0.2"/>
    <x v="1446"/>
    <x v="0"/>
  </r>
  <r>
    <n v="4503"/>
    <s v="CA-2016-116757"/>
    <x v="479"/>
    <d v="2016-07-04T00:00:00"/>
    <s v="Standard Class"/>
    <x v="99"/>
    <x v="99"/>
    <x v="1"/>
    <s v="United States"/>
    <s v="Houston"/>
    <x v="5"/>
    <n v="77095"/>
    <x v="2"/>
    <s v="OFF-FA-10002815"/>
    <x v="1"/>
    <s v="Fasteners"/>
    <s v="Staples"/>
    <x v="3406"/>
    <n v="6"/>
    <n v="0.2"/>
    <x v="3859"/>
    <x v="0"/>
  </r>
  <r>
    <n v="4504"/>
    <s v="US-2016-138247"/>
    <x v="163"/>
    <d v="2016-12-29T00:00:00"/>
    <s v="Standard Class"/>
    <x v="408"/>
    <x v="408"/>
    <x v="2"/>
    <s v="United States"/>
    <s v="Los Angeles"/>
    <x v="1"/>
    <n v="90045"/>
    <x v="1"/>
    <s v="TEC-PH-10000213"/>
    <x v="2"/>
    <s v="Phones"/>
    <s v="Seidio BD2-HK3IPH5-BK DILEX Case and Holster Combo for Apple iPhone 5/5s - Black"/>
    <x v="3407"/>
    <n v="7"/>
    <n v="0.2"/>
    <x v="3860"/>
    <x v="0"/>
  </r>
  <r>
    <n v="4505"/>
    <s v="US-2016-138247"/>
    <x v="163"/>
    <d v="2016-12-29T00:00:00"/>
    <s v="Standard Class"/>
    <x v="408"/>
    <x v="408"/>
    <x v="2"/>
    <s v="United States"/>
    <s v="Los Angeles"/>
    <x v="1"/>
    <n v="90045"/>
    <x v="1"/>
    <s v="OFF-AP-10000828"/>
    <x v="1"/>
    <s v="Appliances"/>
    <s v="Avanti 4.4 Cu. Ft. Refrigerator"/>
    <x v="2759"/>
    <n v="2"/>
    <n v="0"/>
    <x v="3861"/>
    <x v="0"/>
  </r>
  <r>
    <n v="4506"/>
    <s v="US-2016-138247"/>
    <x v="163"/>
    <d v="2016-12-29T00:00:00"/>
    <s v="Standard Class"/>
    <x v="408"/>
    <x v="408"/>
    <x v="2"/>
    <s v="United States"/>
    <s v="Los Angeles"/>
    <x v="1"/>
    <n v="90045"/>
    <x v="1"/>
    <s v="TEC-AC-10004708"/>
    <x v="2"/>
    <s v="Accessories"/>
    <s v="Sony 32GB Class 10 Micro SDHC R40 Memory Card"/>
    <x v="3408"/>
    <n v="3"/>
    <n v="0"/>
    <x v="3862"/>
    <x v="0"/>
  </r>
  <r>
    <n v="4507"/>
    <s v="US-2016-138247"/>
    <x v="163"/>
    <d v="2016-12-29T00:00:00"/>
    <s v="Standard Class"/>
    <x v="408"/>
    <x v="408"/>
    <x v="2"/>
    <s v="United States"/>
    <s v="Los Angeles"/>
    <x v="1"/>
    <n v="90045"/>
    <x v="1"/>
    <s v="TEC-PH-10001530"/>
    <x v="2"/>
    <s v="Phones"/>
    <s v="Cisco Unified IP Phone 7945G VoIP phone"/>
    <x v="3409"/>
    <n v="3"/>
    <n v="0.2"/>
    <x v="3863"/>
    <x v="0"/>
  </r>
  <r>
    <n v="4508"/>
    <s v="US-2016-138247"/>
    <x v="163"/>
    <d v="2016-12-29T00:00:00"/>
    <s v="Standard Class"/>
    <x v="408"/>
    <x v="408"/>
    <x v="2"/>
    <s v="United States"/>
    <s v="Los Angeles"/>
    <x v="1"/>
    <n v="90045"/>
    <x v="1"/>
    <s v="OFF-ST-10002301"/>
    <x v="1"/>
    <s v="Storage"/>
    <s v="Tennsco Commercial Shelving"/>
    <x v="2422"/>
    <n v="1"/>
    <n v="0"/>
    <x v="3864"/>
    <x v="0"/>
  </r>
  <r>
    <n v="4509"/>
    <s v="US-2016-138247"/>
    <x v="163"/>
    <d v="2016-12-29T00:00:00"/>
    <s v="Standard Class"/>
    <x v="408"/>
    <x v="408"/>
    <x v="2"/>
    <s v="United States"/>
    <s v="Los Angeles"/>
    <x v="1"/>
    <n v="90045"/>
    <x v="1"/>
    <s v="FUR-FU-10002554"/>
    <x v="0"/>
    <s v="Furnishings"/>
    <s v="Westinghouse Floor Lamp with Metal Mesh Shade, Black"/>
    <x v="1169"/>
    <n v="1"/>
    <n v="0"/>
    <x v="1213"/>
    <x v="0"/>
  </r>
  <r>
    <n v="4510"/>
    <s v="CA-2019-167003"/>
    <x v="979"/>
    <d v="2019-05-29T00:00:00"/>
    <s v="Standard Class"/>
    <x v="745"/>
    <x v="745"/>
    <x v="0"/>
    <s v="United States"/>
    <s v="Los Angeles"/>
    <x v="1"/>
    <n v="90036"/>
    <x v="1"/>
    <s v="FUR-TA-10001520"/>
    <x v="0"/>
    <s v="Tables"/>
    <s v="Lesro Sheffield Collection Coffee Table, End Table, Center Table, Corner Table"/>
    <x v="2473"/>
    <n v="3"/>
    <n v="0.2"/>
    <x v="2706"/>
    <x v="1"/>
  </r>
  <r>
    <n v="4511"/>
    <s v="CA-2018-119935"/>
    <x v="338"/>
    <d v="2018-11-14T00:00:00"/>
    <s v="Standard Class"/>
    <x v="366"/>
    <x v="366"/>
    <x v="1"/>
    <s v="United States"/>
    <s v="Springfield"/>
    <x v="25"/>
    <n v="65807"/>
    <x v="2"/>
    <s v="FUR-FU-10001085"/>
    <x v="0"/>
    <s v="Furnishings"/>
    <s v="3M Polarizing Light Filter Sleeves"/>
    <x v="3410"/>
    <n v="2"/>
    <n v="0"/>
    <x v="3865"/>
    <x v="0"/>
  </r>
  <r>
    <n v="4512"/>
    <s v="CA-2018-119935"/>
    <x v="338"/>
    <d v="2018-11-14T00:00:00"/>
    <s v="Standard Class"/>
    <x v="366"/>
    <x v="366"/>
    <x v="1"/>
    <s v="United States"/>
    <s v="Springfield"/>
    <x v="25"/>
    <n v="65807"/>
    <x v="2"/>
    <s v="OFF-BI-10001597"/>
    <x v="1"/>
    <s v="Binders"/>
    <s v="Wilson Jones Ledger-Size, Piano-Hinge Binder, 2&quot;, Blue"/>
    <x v="3411"/>
    <n v="2"/>
    <n v="0"/>
    <x v="3866"/>
    <x v="0"/>
  </r>
  <r>
    <n v="4513"/>
    <s v="CA-2018-118969"/>
    <x v="824"/>
    <d v="2018-10-03T00:00:00"/>
    <s v="First Class"/>
    <x v="431"/>
    <x v="431"/>
    <x v="0"/>
    <s v="United States"/>
    <s v="Phoenix"/>
    <x v="16"/>
    <n v="85023"/>
    <x v="1"/>
    <s v="OFF-BI-10002429"/>
    <x v="1"/>
    <s v="Binders"/>
    <s v="Premier Elliptical Ring Binder, Black"/>
    <x v="3412"/>
    <n v="6"/>
    <n v="0.7"/>
    <x v="3867"/>
    <x v="0"/>
  </r>
  <r>
    <n v="4514"/>
    <s v="CA-2018-145240"/>
    <x v="47"/>
    <d v="2018-09-08T00:00:00"/>
    <s v="First Class"/>
    <x v="696"/>
    <x v="696"/>
    <x v="0"/>
    <s v="United States"/>
    <s v="Houston"/>
    <x v="5"/>
    <n v="77070"/>
    <x v="2"/>
    <s v="OFF-ST-10001590"/>
    <x v="1"/>
    <s v="Storage"/>
    <s v="Tenex Personal Project File with Scoop Front Design, Black"/>
    <x v="3413"/>
    <n v="1"/>
    <n v="0.2"/>
    <x v="3868"/>
    <x v="0"/>
  </r>
  <r>
    <n v="4515"/>
    <s v="CA-2018-120873"/>
    <x v="189"/>
    <d v="2018-11-01T00:00:00"/>
    <s v="Second Class"/>
    <x v="572"/>
    <x v="572"/>
    <x v="0"/>
    <s v="United States"/>
    <s v="Hampton"/>
    <x v="17"/>
    <n v="23666"/>
    <x v="0"/>
    <s v="FUR-CH-10000847"/>
    <x v="0"/>
    <s v="Chairs"/>
    <s v="Global Executive Mid-Back Manager's Chair"/>
    <x v="3414"/>
    <n v="1"/>
    <n v="0"/>
    <x v="3869"/>
    <x v="1"/>
  </r>
  <r>
    <n v="4516"/>
    <s v="US-2019-111920"/>
    <x v="760"/>
    <d v="2019-10-26T00:00:00"/>
    <s v="Standard Class"/>
    <x v="28"/>
    <x v="28"/>
    <x v="2"/>
    <s v="United States"/>
    <s v="Tulsa"/>
    <x v="26"/>
    <n v="74133"/>
    <x v="2"/>
    <s v="OFF-AR-10003179"/>
    <x v="1"/>
    <s v="Art"/>
    <s v="Dixon Ticonderoga Core-Lock Colored Pencils"/>
    <x v="2978"/>
    <n v="4"/>
    <n v="0"/>
    <x v="3321"/>
    <x v="0"/>
  </r>
  <r>
    <n v="4517"/>
    <s v="US-2018-128678"/>
    <x v="306"/>
    <d v="2018-09-20T00:00:00"/>
    <s v="Standard Class"/>
    <x v="262"/>
    <x v="262"/>
    <x v="0"/>
    <s v="United States"/>
    <s v="Seattle"/>
    <x v="4"/>
    <n v="98105"/>
    <x v="1"/>
    <s v="OFF-PA-10000807"/>
    <x v="1"/>
    <s v="Paper"/>
    <s v="TOPS &quot;Important Message&quot; Pads, Canary, 4-1/4 x 5-1/2, 50 Sheets per Pad"/>
    <x v="1591"/>
    <n v="5"/>
    <n v="0"/>
    <x v="3870"/>
    <x v="0"/>
  </r>
  <r>
    <n v="4518"/>
    <s v="US-2018-128678"/>
    <x v="306"/>
    <d v="2018-09-20T00:00:00"/>
    <s v="Standard Class"/>
    <x v="262"/>
    <x v="262"/>
    <x v="0"/>
    <s v="United States"/>
    <s v="Seattle"/>
    <x v="4"/>
    <n v="98105"/>
    <x v="1"/>
    <s v="OFF-BI-10002103"/>
    <x v="1"/>
    <s v="Binders"/>
    <s v="Cardinal Slant-D Ring Binder, Heavy Gauge Vinyl"/>
    <x v="3415"/>
    <n v="7"/>
    <n v="0.2"/>
    <x v="3871"/>
    <x v="0"/>
  </r>
  <r>
    <n v="4519"/>
    <s v="CA-2018-101385"/>
    <x v="477"/>
    <d v="2018-10-01T00:00:00"/>
    <s v="Standard Class"/>
    <x v="493"/>
    <x v="493"/>
    <x v="0"/>
    <s v="United States"/>
    <s v="San Francisco"/>
    <x v="1"/>
    <n v="94109"/>
    <x v="1"/>
    <s v="OFF-AR-10004441"/>
    <x v="1"/>
    <s v="Art"/>
    <s v="BIC Brite Liner Highlighters"/>
    <x v="3416"/>
    <n v="4"/>
    <n v="0"/>
    <x v="3872"/>
    <x v="0"/>
  </r>
  <r>
    <n v="4520"/>
    <s v="CA-2019-107167"/>
    <x v="193"/>
    <d v="2019-06-14T00:00:00"/>
    <s v="Standard Class"/>
    <x v="540"/>
    <x v="540"/>
    <x v="1"/>
    <s v="United States"/>
    <s v="Jacksonville"/>
    <x v="2"/>
    <n v="32216"/>
    <x v="0"/>
    <s v="OFF-ST-10003805"/>
    <x v="1"/>
    <s v="Storage"/>
    <s v="24 Capacity Maxi Data Binder Racks, Pearl"/>
    <x v="3417"/>
    <n v="8"/>
    <n v="0.2"/>
    <x v="3873"/>
    <x v="0"/>
  </r>
  <r>
    <n v="4521"/>
    <s v="CA-2016-109491"/>
    <x v="980"/>
    <d v="2016-02-26T00:00:00"/>
    <s v="Standard Class"/>
    <x v="18"/>
    <x v="18"/>
    <x v="1"/>
    <s v="United States"/>
    <s v="Richmond"/>
    <x v="14"/>
    <n v="47374"/>
    <x v="2"/>
    <s v="TEC-AC-10001284"/>
    <x v="2"/>
    <s v="Accessories"/>
    <s v="Enermax Briskie RF Wireless Keyboard and Mouse Combo"/>
    <x v="1038"/>
    <n v="3"/>
    <n v="0"/>
    <x v="3874"/>
    <x v="0"/>
  </r>
  <r>
    <n v="4522"/>
    <s v="CA-2016-109491"/>
    <x v="980"/>
    <d v="2016-02-26T00:00:00"/>
    <s v="Standard Class"/>
    <x v="18"/>
    <x v="18"/>
    <x v="1"/>
    <s v="United States"/>
    <s v="Richmond"/>
    <x v="14"/>
    <n v="47374"/>
    <x v="2"/>
    <s v="FUR-FU-10000221"/>
    <x v="0"/>
    <s v="Furnishings"/>
    <s v="Master Caster Door Stop, Brown"/>
    <x v="2352"/>
    <n v="4"/>
    <n v="0"/>
    <x v="2555"/>
    <x v="0"/>
  </r>
  <r>
    <n v="4523"/>
    <s v="CA-2019-105445"/>
    <x v="297"/>
    <d v="2019-02-25T00:00:00"/>
    <s v="Second Class"/>
    <x v="162"/>
    <x v="162"/>
    <x v="1"/>
    <s v="United States"/>
    <s v="Louisville"/>
    <x v="22"/>
    <n v="80027"/>
    <x v="1"/>
    <s v="OFF-FA-10001229"/>
    <x v="1"/>
    <s v="Fasteners"/>
    <s v="Staples"/>
    <x v="3418"/>
    <n v="3"/>
    <n v="0.2"/>
    <x v="3875"/>
    <x v="0"/>
  </r>
  <r>
    <n v="4524"/>
    <s v="CA-2016-107454"/>
    <x v="981"/>
    <d v="2016-11-06T00:00:00"/>
    <s v="Standard Class"/>
    <x v="742"/>
    <x v="742"/>
    <x v="0"/>
    <s v="United States"/>
    <s v="New York City"/>
    <x v="15"/>
    <n v="10024"/>
    <x v="3"/>
    <s v="OFF-LA-10001569"/>
    <x v="1"/>
    <s v="Labels"/>
    <s v="Avery 499"/>
    <x v="1981"/>
    <n v="7"/>
    <n v="0"/>
    <x v="3876"/>
    <x v="0"/>
  </r>
  <r>
    <n v="4525"/>
    <s v="CA-2016-107454"/>
    <x v="981"/>
    <d v="2016-11-06T00:00:00"/>
    <s v="Standard Class"/>
    <x v="742"/>
    <x v="742"/>
    <x v="0"/>
    <s v="United States"/>
    <s v="New York City"/>
    <x v="15"/>
    <n v="10024"/>
    <x v="3"/>
    <s v="FUR-FU-10004018"/>
    <x v="0"/>
    <s v="Furnishings"/>
    <s v="Tensor Computer Mounted Lamp"/>
    <x v="3419"/>
    <n v="6"/>
    <n v="0"/>
    <x v="3877"/>
    <x v="0"/>
  </r>
  <r>
    <n v="4526"/>
    <s v="US-2019-105046"/>
    <x v="729"/>
    <d v="2019-07-23T00:00:00"/>
    <s v="Standard Class"/>
    <x v="336"/>
    <x v="336"/>
    <x v="2"/>
    <s v="United States"/>
    <s v="Rome"/>
    <x v="15"/>
    <n v="13440"/>
    <x v="3"/>
    <s v="TEC-PH-10004536"/>
    <x v="2"/>
    <s v="Phones"/>
    <s v="Avaya 5420 Digital phone"/>
    <x v="3420"/>
    <n v="2"/>
    <n v="0"/>
    <x v="3878"/>
    <x v="1"/>
  </r>
  <r>
    <n v="4527"/>
    <s v="US-2019-105046"/>
    <x v="729"/>
    <d v="2019-07-23T00:00:00"/>
    <s v="Standard Class"/>
    <x v="336"/>
    <x v="336"/>
    <x v="2"/>
    <s v="United States"/>
    <s v="Rome"/>
    <x v="15"/>
    <n v="13440"/>
    <x v="3"/>
    <s v="OFF-PA-10004353"/>
    <x v="1"/>
    <s v="Paper"/>
    <s v="Southworth 25% Cotton Premium Laser Paper and Envelopes"/>
    <x v="3421"/>
    <n v="5"/>
    <n v="0"/>
    <x v="3879"/>
    <x v="1"/>
  </r>
  <r>
    <n v="4528"/>
    <s v="US-2019-105046"/>
    <x v="729"/>
    <d v="2019-07-23T00:00:00"/>
    <s v="Standard Class"/>
    <x v="336"/>
    <x v="336"/>
    <x v="2"/>
    <s v="United States"/>
    <s v="Rome"/>
    <x v="15"/>
    <n v="13440"/>
    <x v="3"/>
    <s v="FUR-FU-10004848"/>
    <x v="0"/>
    <s v="Furnishings"/>
    <s v="DAX Solid Wood Frames"/>
    <x v="3422"/>
    <n v="4"/>
    <n v="0"/>
    <x v="3880"/>
    <x v="1"/>
  </r>
  <r>
    <n v="4529"/>
    <s v="CA-2019-152856"/>
    <x v="565"/>
    <d v="2019-09-10T00:00:00"/>
    <s v="Second Class"/>
    <x v="276"/>
    <x v="276"/>
    <x v="1"/>
    <s v="United States"/>
    <s v="Marion"/>
    <x v="24"/>
    <n v="43302"/>
    <x v="3"/>
    <s v="TEC-AC-10004864"/>
    <x v="2"/>
    <s v="Accessories"/>
    <s v="Memorex Micro Travel Drive 32 GB"/>
    <x v="3423"/>
    <n v="4"/>
    <n v="0.2"/>
    <x v="3881"/>
    <x v="0"/>
  </r>
  <r>
    <n v="4530"/>
    <s v="CA-2018-134691"/>
    <x v="696"/>
    <d v="2018-11-18T00:00:00"/>
    <s v="Standard Class"/>
    <x v="110"/>
    <x v="110"/>
    <x v="0"/>
    <s v="United States"/>
    <s v="Houston"/>
    <x v="5"/>
    <n v="77041"/>
    <x v="2"/>
    <s v="OFF-BI-10002393"/>
    <x v="1"/>
    <s v="Binders"/>
    <s v="Binder Posts"/>
    <x v="3424"/>
    <n v="2"/>
    <n v="0.8"/>
    <x v="3882"/>
    <x v="0"/>
  </r>
  <r>
    <n v="4531"/>
    <s v="CA-2018-118759"/>
    <x v="696"/>
    <d v="2018-11-17T00:00:00"/>
    <s v="First Class"/>
    <x v="93"/>
    <x v="93"/>
    <x v="0"/>
    <s v="United States"/>
    <s v="New York City"/>
    <x v="15"/>
    <n v="10009"/>
    <x v="3"/>
    <s v="FUR-CH-10002335"/>
    <x v="0"/>
    <s v="Chairs"/>
    <s v="Hon GuestStacker Chair"/>
    <x v="1262"/>
    <n v="2"/>
    <n v="0.1"/>
    <x v="1312"/>
    <x v="0"/>
  </r>
  <r>
    <n v="4532"/>
    <s v="CA-2018-118759"/>
    <x v="696"/>
    <d v="2018-11-17T00:00:00"/>
    <s v="First Class"/>
    <x v="93"/>
    <x v="93"/>
    <x v="0"/>
    <s v="United States"/>
    <s v="New York City"/>
    <x v="15"/>
    <n v="10009"/>
    <x v="3"/>
    <s v="OFF-ST-10001590"/>
    <x v="1"/>
    <s v="Storage"/>
    <s v="Tenex Personal Project File with Scoop Front Design, Black"/>
    <x v="3425"/>
    <n v="3"/>
    <n v="0"/>
    <x v="3883"/>
    <x v="0"/>
  </r>
  <r>
    <n v="4533"/>
    <s v="CA-2016-140403"/>
    <x v="982"/>
    <d v="2016-10-10T00:00:00"/>
    <s v="Same Day"/>
    <x v="184"/>
    <x v="184"/>
    <x v="2"/>
    <s v="United States"/>
    <s v="Manteca"/>
    <x v="1"/>
    <n v="95336"/>
    <x v="1"/>
    <s v="FUR-CH-10002774"/>
    <x v="0"/>
    <s v="Chairs"/>
    <s v="Global Deluxe Stacking Chair, Gray"/>
    <x v="1919"/>
    <n v="3"/>
    <n v="0.2"/>
    <x v="2063"/>
    <x v="0"/>
  </r>
  <r>
    <n v="4534"/>
    <s v="CA-2016-140403"/>
    <x v="982"/>
    <d v="2016-10-10T00:00:00"/>
    <s v="Same Day"/>
    <x v="184"/>
    <x v="184"/>
    <x v="2"/>
    <s v="United States"/>
    <s v="Manteca"/>
    <x v="1"/>
    <n v="95336"/>
    <x v="1"/>
    <s v="OFF-EN-10001219"/>
    <x v="1"/>
    <s v="Envelopes"/>
    <s v="#10- 4 1/8&quot; x 9 1/2&quot; Security-Tint Envelopes"/>
    <x v="770"/>
    <n v="2"/>
    <n v="0"/>
    <x v="792"/>
    <x v="0"/>
  </r>
  <r>
    <n v="4535"/>
    <s v="CA-2017-163104"/>
    <x v="531"/>
    <d v="2017-03-26T00:00:00"/>
    <s v="Standard Class"/>
    <x v="305"/>
    <x v="305"/>
    <x v="1"/>
    <s v="United States"/>
    <s v="Los Angeles"/>
    <x v="1"/>
    <n v="90004"/>
    <x v="1"/>
    <s v="OFF-PA-10001947"/>
    <x v="1"/>
    <s v="Paper"/>
    <s v="Xerox 1974"/>
    <x v="493"/>
    <n v="2"/>
    <n v="0"/>
    <x v="2181"/>
    <x v="0"/>
  </r>
  <r>
    <n v="4536"/>
    <s v="CA-2019-138464"/>
    <x v="141"/>
    <d v="2019-07-12T00:00:00"/>
    <s v="Standard Class"/>
    <x v="665"/>
    <x v="665"/>
    <x v="2"/>
    <s v="United States"/>
    <s v="Seattle"/>
    <x v="4"/>
    <n v="98115"/>
    <x v="1"/>
    <s v="FUR-FU-10003142"/>
    <x v="0"/>
    <s v="Furnishings"/>
    <s v="Master Big Foot Doorstop, Beige"/>
    <x v="3426"/>
    <n v="3"/>
    <n v="0"/>
    <x v="3884"/>
    <x v="0"/>
  </r>
  <r>
    <n v="4537"/>
    <s v="CA-2019-138464"/>
    <x v="141"/>
    <d v="2019-07-12T00:00:00"/>
    <s v="Standard Class"/>
    <x v="665"/>
    <x v="665"/>
    <x v="2"/>
    <s v="United States"/>
    <s v="Seattle"/>
    <x v="4"/>
    <n v="98115"/>
    <x v="1"/>
    <s v="OFF-BI-10001543"/>
    <x v="1"/>
    <s v="Binders"/>
    <s v="GBC VeloBinder Manual Binding System"/>
    <x v="1808"/>
    <n v="3"/>
    <n v="0.2"/>
    <x v="3885"/>
    <x v="0"/>
  </r>
  <r>
    <n v="4538"/>
    <s v="CA-2019-138464"/>
    <x v="141"/>
    <d v="2019-07-12T00:00:00"/>
    <s v="Standard Class"/>
    <x v="665"/>
    <x v="665"/>
    <x v="2"/>
    <s v="United States"/>
    <s v="Seattle"/>
    <x v="4"/>
    <n v="98115"/>
    <x v="1"/>
    <s v="OFF-AR-10003560"/>
    <x v="1"/>
    <s v="Art"/>
    <s v="Zebra Zazzle Fluorescent Highlighters"/>
    <x v="2614"/>
    <n v="3"/>
    <n v="0"/>
    <x v="3886"/>
    <x v="0"/>
  </r>
  <r>
    <n v="4539"/>
    <s v="CA-2019-138464"/>
    <x v="141"/>
    <d v="2019-07-12T00:00:00"/>
    <s v="Standard Class"/>
    <x v="665"/>
    <x v="665"/>
    <x v="2"/>
    <s v="United States"/>
    <s v="Seattle"/>
    <x v="4"/>
    <n v="98115"/>
    <x v="1"/>
    <s v="OFF-AR-10004757"/>
    <x v="1"/>
    <s v="Art"/>
    <s v="Crayola Colored Pencils"/>
    <x v="2805"/>
    <n v="4"/>
    <n v="0"/>
    <x v="3887"/>
    <x v="0"/>
  </r>
  <r>
    <n v="4540"/>
    <s v="CA-2017-104129"/>
    <x v="914"/>
    <d v="2017-03-02T00:00:00"/>
    <s v="Standard Class"/>
    <x v="20"/>
    <x v="20"/>
    <x v="1"/>
    <s v="United States"/>
    <s v="Providence"/>
    <x v="34"/>
    <n v="2908"/>
    <x v="3"/>
    <s v="TEC-PH-10003800"/>
    <x v="2"/>
    <s v="Phones"/>
    <s v="i.Sound Portable Power - 8000 mAh"/>
    <x v="2815"/>
    <n v="2"/>
    <n v="0"/>
    <x v="3888"/>
    <x v="1"/>
  </r>
  <r>
    <n v="4541"/>
    <s v="CA-2017-104129"/>
    <x v="914"/>
    <d v="2017-03-02T00:00:00"/>
    <s v="Standard Class"/>
    <x v="20"/>
    <x v="20"/>
    <x v="1"/>
    <s v="United States"/>
    <s v="Providence"/>
    <x v="34"/>
    <n v="2908"/>
    <x v="3"/>
    <s v="FUR-TA-10004152"/>
    <x v="0"/>
    <s v="Tables"/>
    <s v="Barricks 18&quot; x 48&quot; Non-Folding Utility Table with Bottom Storage Shelf"/>
    <x v="3427"/>
    <n v="7"/>
    <n v="0.3"/>
    <x v="3889"/>
    <x v="1"/>
  </r>
  <r>
    <n v="4542"/>
    <s v="US-2019-132206"/>
    <x v="114"/>
    <d v="2019-06-21T00:00:00"/>
    <s v="Standard Class"/>
    <x v="149"/>
    <x v="149"/>
    <x v="1"/>
    <s v="United States"/>
    <s v="Chicago"/>
    <x v="10"/>
    <n v="60653"/>
    <x v="2"/>
    <s v="OFF-BI-10000756"/>
    <x v="1"/>
    <s v="Binders"/>
    <s v="Storex DuraTech Recycled Plastic Frosted Binders"/>
    <x v="3428"/>
    <n v="7"/>
    <n v="0.8"/>
    <x v="3890"/>
    <x v="0"/>
  </r>
  <r>
    <n v="4543"/>
    <s v="CA-2019-113474"/>
    <x v="983"/>
    <d v="2019-03-31T00:00:00"/>
    <s v="First Class"/>
    <x v="746"/>
    <x v="746"/>
    <x v="0"/>
    <s v="United States"/>
    <s v="Oklahoma City"/>
    <x v="26"/>
    <n v="73120"/>
    <x v="2"/>
    <s v="OFF-EN-10004206"/>
    <x v="1"/>
    <s v="Envelopes"/>
    <s v="Multimedia Mailers"/>
    <x v="3429"/>
    <n v="2"/>
    <n v="0"/>
    <x v="3891"/>
    <x v="0"/>
  </r>
  <r>
    <n v="4544"/>
    <s v="CA-2017-126557"/>
    <x v="984"/>
    <d v="2017-07-17T00:00:00"/>
    <s v="Second Class"/>
    <x v="210"/>
    <x v="210"/>
    <x v="0"/>
    <s v="United States"/>
    <s v="Chicago"/>
    <x v="10"/>
    <n v="60610"/>
    <x v="2"/>
    <s v="FUR-CH-10004477"/>
    <x v="0"/>
    <s v="Chairs"/>
    <s v="Global Push Button Manager's Chair, Indigo"/>
    <x v="3430"/>
    <n v="9"/>
    <n v="0.3"/>
    <x v="3892"/>
    <x v="0"/>
  </r>
  <r>
    <n v="4545"/>
    <s v="CA-2017-126557"/>
    <x v="984"/>
    <d v="2017-07-17T00:00:00"/>
    <s v="Second Class"/>
    <x v="210"/>
    <x v="210"/>
    <x v="0"/>
    <s v="United States"/>
    <s v="Chicago"/>
    <x v="10"/>
    <n v="60610"/>
    <x v="2"/>
    <s v="TEC-PH-10003505"/>
    <x v="2"/>
    <s v="Phones"/>
    <s v="Geemarc AmpliPOWER60"/>
    <x v="1490"/>
    <n v="2"/>
    <n v="0.2"/>
    <x v="1570"/>
    <x v="0"/>
  </r>
  <r>
    <n v="4546"/>
    <s v="CA-2017-126557"/>
    <x v="984"/>
    <d v="2017-07-17T00:00:00"/>
    <s v="Second Class"/>
    <x v="210"/>
    <x v="210"/>
    <x v="0"/>
    <s v="United States"/>
    <s v="Chicago"/>
    <x v="10"/>
    <n v="60610"/>
    <x v="2"/>
    <s v="TEC-PH-10000526"/>
    <x v="2"/>
    <s v="Phones"/>
    <s v="Vtech CS6719"/>
    <x v="3431"/>
    <n v="7"/>
    <n v="0.2"/>
    <x v="3893"/>
    <x v="0"/>
  </r>
  <r>
    <n v="4547"/>
    <s v="CA-2017-126557"/>
    <x v="984"/>
    <d v="2017-07-17T00:00:00"/>
    <s v="Second Class"/>
    <x v="210"/>
    <x v="210"/>
    <x v="0"/>
    <s v="United States"/>
    <s v="Chicago"/>
    <x v="10"/>
    <n v="60610"/>
    <x v="2"/>
    <s v="OFF-BI-10003314"/>
    <x v="1"/>
    <s v="Binders"/>
    <s v="Tuff Stuff Recycled Round Ring Binders"/>
    <x v="3432"/>
    <n v="2"/>
    <n v="0.8"/>
    <x v="3894"/>
    <x v="0"/>
  </r>
  <r>
    <n v="4548"/>
    <s v="CA-2017-126557"/>
    <x v="984"/>
    <d v="2017-07-17T00:00:00"/>
    <s v="Second Class"/>
    <x v="210"/>
    <x v="210"/>
    <x v="0"/>
    <s v="United States"/>
    <s v="Chicago"/>
    <x v="10"/>
    <n v="60610"/>
    <x v="2"/>
    <s v="OFF-AR-10003190"/>
    <x v="1"/>
    <s v="Art"/>
    <s v="Newell 32"/>
    <x v="2789"/>
    <n v="3"/>
    <n v="0.2"/>
    <x v="3895"/>
    <x v="0"/>
  </r>
  <r>
    <n v="4549"/>
    <s v="CA-2017-126557"/>
    <x v="984"/>
    <d v="2017-07-17T00:00:00"/>
    <s v="Second Class"/>
    <x v="210"/>
    <x v="210"/>
    <x v="0"/>
    <s v="United States"/>
    <s v="Chicago"/>
    <x v="10"/>
    <n v="60610"/>
    <x v="2"/>
    <s v="FUR-FU-10001861"/>
    <x v="0"/>
    <s v="Furnishings"/>
    <s v="Floodlight Indoor Halogen Bulbs, 1 Bulb per Pack, 60 Watts"/>
    <x v="3433"/>
    <n v="1"/>
    <n v="0.6"/>
    <x v="3896"/>
    <x v="0"/>
  </r>
  <r>
    <n v="4550"/>
    <s v="CA-2017-126557"/>
    <x v="984"/>
    <d v="2017-07-17T00:00:00"/>
    <s v="Second Class"/>
    <x v="210"/>
    <x v="210"/>
    <x v="0"/>
    <s v="United States"/>
    <s v="Chicago"/>
    <x v="10"/>
    <n v="60610"/>
    <x v="2"/>
    <s v="TEC-PH-10003963"/>
    <x v="2"/>
    <s v="Phones"/>
    <s v="GE 2-Jack Phone Line Splitter"/>
    <x v="3434"/>
    <n v="4"/>
    <n v="0.2"/>
    <x v="2911"/>
    <x v="0"/>
  </r>
  <r>
    <n v="4551"/>
    <s v="US-2019-107636"/>
    <x v="504"/>
    <d v="2019-05-02T00:00:00"/>
    <s v="First Class"/>
    <x v="392"/>
    <x v="392"/>
    <x v="0"/>
    <s v="United States"/>
    <s v="Manchester"/>
    <x v="29"/>
    <n v="6040"/>
    <x v="3"/>
    <s v="OFF-LA-10003388"/>
    <x v="1"/>
    <s v="Labels"/>
    <s v="Avery 5"/>
    <x v="1784"/>
    <n v="2"/>
    <n v="0"/>
    <x v="2167"/>
    <x v="0"/>
  </r>
  <r>
    <n v="4552"/>
    <s v="US-2016-165862"/>
    <x v="985"/>
    <d v="2016-07-17T00:00:00"/>
    <s v="Standard Class"/>
    <x v="136"/>
    <x v="136"/>
    <x v="1"/>
    <s v="United States"/>
    <s v="Los Angeles"/>
    <x v="1"/>
    <n v="90049"/>
    <x v="1"/>
    <s v="FUR-TA-10002855"/>
    <x v="0"/>
    <s v="Tables"/>
    <s v="Bevis Round Conference Table Top &amp; Single Column Base"/>
    <x v="3435"/>
    <n v="3"/>
    <n v="0.2"/>
    <x v="3897"/>
    <x v="0"/>
  </r>
  <r>
    <n v="4553"/>
    <s v="US-2016-106334"/>
    <x v="422"/>
    <d v="2017-01-02T00:00:00"/>
    <s v="Standard Class"/>
    <x v="223"/>
    <x v="223"/>
    <x v="0"/>
    <s v="United States"/>
    <s v="San Francisco"/>
    <x v="1"/>
    <n v="94122"/>
    <x v="1"/>
    <s v="FUR-CH-10004886"/>
    <x v="0"/>
    <s v="Chairs"/>
    <s v="Bevis Steel Folding Chairs"/>
    <x v="2186"/>
    <n v="3"/>
    <n v="0.2"/>
    <x v="2355"/>
    <x v="0"/>
  </r>
  <r>
    <n v="4554"/>
    <s v="US-2016-106334"/>
    <x v="422"/>
    <d v="2017-01-02T00:00:00"/>
    <s v="Standard Class"/>
    <x v="223"/>
    <x v="223"/>
    <x v="0"/>
    <s v="United States"/>
    <s v="San Francisco"/>
    <x v="1"/>
    <n v="94122"/>
    <x v="1"/>
    <s v="OFF-PA-10003657"/>
    <x v="1"/>
    <s v="Paper"/>
    <s v="Xerox 1927"/>
    <x v="1387"/>
    <n v="3"/>
    <n v="0"/>
    <x v="2512"/>
    <x v="0"/>
  </r>
  <r>
    <n v="4555"/>
    <s v="CA-2018-101448"/>
    <x v="535"/>
    <d v="2018-03-01T00:00:00"/>
    <s v="Second Class"/>
    <x v="518"/>
    <x v="518"/>
    <x v="0"/>
    <s v="United States"/>
    <s v="La Crosse"/>
    <x v="6"/>
    <n v="54601"/>
    <x v="2"/>
    <s v="OFF-BI-10004738"/>
    <x v="1"/>
    <s v="Binders"/>
    <s v="Flexible Leather- Look Classic Collection Ring Binder"/>
    <x v="3436"/>
    <n v="3"/>
    <n v="0"/>
    <x v="3898"/>
    <x v="0"/>
  </r>
  <r>
    <n v="4556"/>
    <s v="CA-2017-130218"/>
    <x v="391"/>
    <d v="2017-03-26T00:00:00"/>
    <s v="First Class"/>
    <x v="495"/>
    <x v="495"/>
    <x v="0"/>
    <s v="United States"/>
    <s v="Florence"/>
    <x v="20"/>
    <n v="29501"/>
    <x v="0"/>
    <s v="OFF-FA-10003112"/>
    <x v="1"/>
    <s v="Fasteners"/>
    <s v="Staples"/>
    <x v="1629"/>
    <n v="4"/>
    <n v="0"/>
    <x v="3899"/>
    <x v="0"/>
  </r>
  <r>
    <n v="4557"/>
    <s v="CA-2017-130218"/>
    <x v="391"/>
    <d v="2017-03-26T00:00:00"/>
    <s v="First Class"/>
    <x v="495"/>
    <x v="495"/>
    <x v="0"/>
    <s v="United States"/>
    <s v="Florence"/>
    <x v="20"/>
    <n v="29501"/>
    <x v="0"/>
    <s v="OFF-ST-10002486"/>
    <x v="1"/>
    <s v="Storage"/>
    <s v="Eldon Shelf Savers Cubes and Bins"/>
    <x v="3386"/>
    <n v="4"/>
    <n v="0"/>
    <x v="3828"/>
    <x v="0"/>
  </r>
  <r>
    <n v="4558"/>
    <s v="US-2019-117331"/>
    <x v="208"/>
    <d v="2019-10-28T00:00:00"/>
    <s v="Standard Class"/>
    <x v="444"/>
    <x v="444"/>
    <x v="0"/>
    <s v="United States"/>
    <s v="Glendale"/>
    <x v="16"/>
    <n v="85301"/>
    <x v="1"/>
    <s v="OFF-BI-10003984"/>
    <x v="1"/>
    <s v="Binders"/>
    <s v="Lock-Up Easel 'Spel-Binder'"/>
    <x v="3437"/>
    <n v="1"/>
    <n v="0.7"/>
    <x v="3900"/>
    <x v="0"/>
  </r>
  <r>
    <n v="4559"/>
    <s v="CA-2016-127383"/>
    <x v="520"/>
    <d v="2017-01-05T00:00:00"/>
    <s v="Standard Class"/>
    <x v="698"/>
    <x v="698"/>
    <x v="1"/>
    <s v="United States"/>
    <s v="El Paso"/>
    <x v="5"/>
    <n v="79907"/>
    <x v="2"/>
    <s v="OFF-EN-10004773"/>
    <x v="1"/>
    <s v="Envelopes"/>
    <s v="Staple envelope"/>
    <x v="2000"/>
    <n v="2"/>
    <n v="0.2"/>
    <x v="3901"/>
    <x v="0"/>
  </r>
  <r>
    <n v="4560"/>
    <s v="CA-2016-110219"/>
    <x v="952"/>
    <d v="2016-05-08T00:00:00"/>
    <s v="First Class"/>
    <x v="12"/>
    <x v="12"/>
    <x v="0"/>
    <s v="United States"/>
    <s v="San Antonio"/>
    <x v="5"/>
    <n v="78207"/>
    <x v="2"/>
    <s v="FUR-CH-10001146"/>
    <x v="0"/>
    <s v="Chairs"/>
    <s v="Global Value Mid-Back Manager's Chair, Gray"/>
    <x v="3438"/>
    <n v="3"/>
    <n v="0.3"/>
    <x v="3902"/>
    <x v="0"/>
  </r>
  <r>
    <n v="4561"/>
    <s v="CA-2017-118871"/>
    <x v="784"/>
    <d v="2017-12-09T00:00:00"/>
    <s v="Second Class"/>
    <x v="447"/>
    <x v="447"/>
    <x v="1"/>
    <s v="United States"/>
    <s v="Los Angeles"/>
    <x v="1"/>
    <n v="90049"/>
    <x v="1"/>
    <s v="OFF-EN-10003296"/>
    <x v="1"/>
    <s v="Envelopes"/>
    <s v="Tyvek Side-Opening Peel &amp; Seel Expanding Envelopes"/>
    <x v="3439"/>
    <n v="3"/>
    <n v="0"/>
    <x v="3903"/>
    <x v="0"/>
  </r>
  <r>
    <n v="4562"/>
    <s v="CA-2017-118871"/>
    <x v="784"/>
    <d v="2017-12-09T00:00:00"/>
    <s v="Second Class"/>
    <x v="447"/>
    <x v="447"/>
    <x v="1"/>
    <s v="United States"/>
    <s v="Los Angeles"/>
    <x v="1"/>
    <n v="90049"/>
    <x v="1"/>
    <s v="TEC-PH-10000193"/>
    <x v="2"/>
    <s v="Phones"/>
    <s v="Jensen SMPS-640 - speaker phone"/>
    <x v="3440"/>
    <n v="3"/>
    <n v="0.2"/>
    <x v="3904"/>
    <x v="0"/>
  </r>
  <r>
    <n v="4563"/>
    <s v="CA-2017-118871"/>
    <x v="784"/>
    <d v="2017-12-09T00:00:00"/>
    <s v="Second Class"/>
    <x v="447"/>
    <x v="447"/>
    <x v="1"/>
    <s v="United States"/>
    <s v="Los Angeles"/>
    <x v="1"/>
    <n v="90049"/>
    <x v="1"/>
    <s v="FUR-FU-10002111"/>
    <x v="0"/>
    <s v="Furnishings"/>
    <s v="Master Caster Door Stop, Large Brown"/>
    <x v="3441"/>
    <n v="5"/>
    <n v="0"/>
    <x v="3905"/>
    <x v="0"/>
  </r>
  <r>
    <n v="4564"/>
    <s v="CA-2019-129490"/>
    <x v="986"/>
    <d v="2019-09-30T00:00:00"/>
    <s v="Standard Class"/>
    <x v="319"/>
    <x v="319"/>
    <x v="2"/>
    <s v="United States"/>
    <s v="Miramar"/>
    <x v="2"/>
    <n v="33023"/>
    <x v="0"/>
    <s v="FUR-CH-10003298"/>
    <x v="0"/>
    <s v="Chairs"/>
    <s v="Office Star - Contemporary Task Swivel chair with Loop Arms, Charcoal"/>
    <x v="3442"/>
    <n v="4"/>
    <n v="0.2"/>
    <x v="3906"/>
    <x v="0"/>
  </r>
  <r>
    <n v="4565"/>
    <s v="CA-2016-101175"/>
    <x v="337"/>
    <d v="2016-12-14T00:00:00"/>
    <s v="Standard Class"/>
    <x v="678"/>
    <x v="678"/>
    <x v="1"/>
    <s v="United States"/>
    <s v="Mesa"/>
    <x v="16"/>
    <n v="85204"/>
    <x v="1"/>
    <s v="OFF-ST-10004950"/>
    <x v="1"/>
    <s v="Storage"/>
    <s v="Acco Perma 3000 Stacking Storage Drawers"/>
    <x v="997"/>
    <n v="6"/>
    <n v="0.2"/>
    <x v="3907"/>
    <x v="0"/>
  </r>
  <r>
    <n v="4566"/>
    <s v="US-2019-149510"/>
    <x v="734"/>
    <d v="2019-12-10T00:00:00"/>
    <s v="Standard Class"/>
    <x v="430"/>
    <x v="430"/>
    <x v="0"/>
    <s v="United States"/>
    <s v="Fayetteville"/>
    <x v="3"/>
    <n v="28314"/>
    <x v="0"/>
    <s v="OFF-AP-10002350"/>
    <x v="1"/>
    <s v="Appliances"/>
    <s v="Belkin F9H710-06 7 Outlet SurgeMaster Surge Protector"/>
    <x v="962"/>
    <n v="3"/>
    <n v="0.2"/>
    <x v="997"/>
    <x v="0"/>
  </r>
  <r>
    <n v="4567"/>
    <s v="US-2019-149510"/>
    <x v="734"/>
    <d v="2019-12-10T00:00:00"/>
    <s v="Standard Class"/>
    <x v="430"/>
    <x v="430"/>
    <x v="0"/>
    <s v="United States"/>
    <s v="Fayetteville"/>
    <x v="3"/>
    <n v="28314"/>
    <x v="0"/>
    <s v="OFF-BI-10004233"/>
    <x v="1"/>
    <s v="Binders"/>
    <s v="GBC Pre-Punched Binding Paper, Plastic, White, 8-1/2&quot; x 11&quot;"/>
    <x v="3443"/>
    <n v="6"/>
    <n v="0.7"/>
    <x v="3908"/>
    <x v="0"/>
  </r>
  <r>
    <n v="4568"/>
    <s v="US-2019-149510"/>
    <x v="734"/>
    <d v="2019-12-10T00:00:00"/>
    <s v="Standard Class"/>
    <x v="430"/>
    <x v="430"/>
    <x v="0"/>
    <s v="United States"/>
    <s v="Fayetteville"/>
    <x v="3"/>
    <n v="28314"/>
    <x v="0"/>
    <s v="OFF-PA-10001892"/>
    <x v="1"/>
    <s v="Paper"/>
    <s v="Rediform Wirebound &quot;Phone Memo&quot; Message Book, 11 x 5-3/4"/>
    <x v="671"/>
    <n v="4"/>
    <n v="0.2"/>
    <x v="683"/>
    <x v="0"/>
  </r>
  <r>
    <n v="4569"/>
    <s v="CA-2017-111990"/>
    <x v="627"/>
    <d v="2017-11-13T00:00:00"/>
    <s v="Standard Class"/>
    <x v="551"/>
    <x v="551"/>
    <x v="0"/>
    <s v="United States"/>
    <s v="Houston"/>
    <x v="5"/>
    <n v="77095"/>
    <x v="2"/>
    <s v="OFF-BI-10003291"/>
    <x v="1"/>
    <s v="Binders"/>
    <s v="Wilson Jones Leather-Like Binders with DublLock Round Rings"/>
    <x v="3444"/>
    <n v="6"/>
    <n v="0.8"/>
    <x v="3909"/>
    <x v="0"/>
  </r>
  <r>
    <n v="4570"/>
    <s v="CA-2016-169460"/>
    <x v="987"/>
    <d v="2016-04-21T00:00:00"/>
    <s v="Second Class"/>
    <x v="376"/>
    <x v="376"/>
    <x v="2"/>
    <s v="United States"/>
    <s v="San Jose"/>
    <x v="1"/>
    <n v="95123"/>
    <x v="1"/>
    <s v="FUR-FU-10004017"/>
    <x v="0"/>
    <s v="Furnishings"/>
    <s v="Executive Impressions 13&quot; Chairman Wall Clock"/>
    <x v="3001"/>
    <n v="3"/>
    <n v="0"/>
    <x v="3350"/>
    <x v="0"/>
  </r>
  <r>
    <n v="4571"/>
    <s v="US-2017-152128"/>
    <x v="442"/>
    <d v="2017-05-27T00:00:00"/>
    <s v="Second Class"/>
    <x v="134"/>
    <x v="134"/>
    <x v="2"/>
    <s v="United States"/>
    <s v="Wichita"/>
    <x v="41"/>
    <n v="67212"/>
    <x v="2"/>
    <s v="OFF-AR-10002445"/>
    <x v="1"/>
    <s v="Art"/>
    <s v="SANFORD Major Accent Highlighters"/>
    <x v="3355"/>
    <n v="3"/>
    <n v="0"/>
    <x v="3789"/>
    <x v="0"/>
  </r>
  <r>
    <n v="4572"/>
    <s v="US-2017-152128"/>
    <x v="442"/>
    <d v="2017-05-27T00:00:00"/>
    <s v="Second Class"/>
    <x v="134"/>
    <x v="134"/>
    <x v="2"/>
    <s v="United States"/>
    <s v="Wichita"/>
    <x v="41"/>
    <n v="67212"/>
    <x v="2"/>
    <s v="OFF-BI-10001718"/>
    <x v="1"/>
    <s v="Binders"/>
    <s v="GBC DocuBind P50 Personal Binding Machine"/>
    <x v="3445"/>
    <n v="2"/>
    <n v="0"/>
    <x v="3910"/>
    <x v="0"/>
  </r>
  <r>
    <n v="4573"/>
    <s v="CA-2019-126662"/>
    <x v="729"/>
    <d v="2019-07-21T00:00:00"/>
    <s v="Standard Class"/>
    <x v="437"/>
    <x v="437"/>
    <x v="2"/>
    <s v="United States"/>
    <s v="Los Angeles"/>
    <x v="1"/>
    <n v="90036"/>
    <x v="1"/>
    <s v="TEC-CO-10004202"/>
    <x v="2"/>
    <s v="Copiers"/>
    <s v="Brother DCP1000 Digital 3 in 1 Multifunction Machine"/>
    <x v="2006"/>
    <n v="2"/>
    <n v="0.2"/>
    <x v="3911"/>
    <x v="0"/>
  </r>
  <r>
    <n v="4574"/>
    <s v="CA-2018-139395"/>
    <x v="939"/>
    <d v="2018-12-18T00:00:00"/>
    <s v="Standard Class"/>
    <x v="377"/>
    <x v="377"/>
    <x v="2"/>
    <s v="United States"/>
    <s v="Jackson"/>
    <x v="12"/>
    <n v="49201"/>
    <x v="2"/>
    <s v="TEC-PH-10002103"/>
    <x v="2"/>
    <s v="Phones"/>
    <s v="Jabra SPEAK 410"/>
    <x v="2854"/>
    <n v="7"/>
    <n v="0"/>
    <x v="3912"/>
    <x v="0"/>
  </r>
  <r>
    <n v="4575"/>
    <s v="CA-2018-139395"/>
    <x v="939"/>
    <d v="2018-12-18T00:00:00"/>
    <s v="Standard Class"/>
    <x v="377"/>
    <x v="377"/>
    <x v="2"/>
    <s v="United States"/>
    <s v="Jackson"/>
    <x v="12"/>
    <n v="49201"/>
    <x v="2"/>
    <s v="FUR-FU-10003724"/>
    <x v="0"/>
    <s v="Furnishings"/>
    <s v="Westinghouse Clip-On Gooseneck Lamps"/>
    <x v="3446"/>
    <n v="4"/>
    <n v="0"/>
    <x v="3913"/>
    <x v="0"/>
  </r>
  <r>
    <n v="4576"/>
    <s v="CA-2018-139395"/>
    <x v="939"/>
    <d v="2018-12-18T00:00:00"/>
    <s v="Standard Class"/>
    <x v="377"/>
    <x v="377"/>
    <x v="2"/>
    <s v="United States"/>
    <s v="Jackson"/>
    <x v="12"/>
    <n v="49201"/>
    <x v="2"/>
    <s v="OFF-AR-10003732"/>
    <x v="1"/>
    <s v="Art"/>
    <s v="Newell 333"/>
    <x v="2255"/>
    <n v="5"/>
    <n v="0"/>
    <x v="2711"/>
    <x v="0"/>
  </r>
  <r>
    <n v="4577"/>
    <s v="CA-2018-139395"/>
    <x v="939"/>
    <d v="2018-12-18T00:00:00"/>
    <s v="Standard Class"/>
    <x v="377"/>
    <x v="377"/>
    <x v="2"/>
    <s v="United States"/>
    <s v="Jackson"/>
    <x v="12"/>
    <n v="49201"/>
    <x v="2"/>
    <s v="OFF-ST-10000885"/>
    <x v="1"/>
    <s v="Storage"/>
    <s v="Fellowes Desktop Hanging File Manager"/>
    <x v="3447"/>
    <n v="2"/>
    <n v="0"/>
    <x v="3914"/>
    <x v="0"/>
  </r>
  <r>
    <n v="4578"/>
    <s v="US-2016-121734"/>
    <x v="909"/>
    <d v="2016-04-16T00:00:00"/>
    <s v="Standard Class"/>
    <x v="339"/>
    <x v="339"/>
    <x v="0"/>
    <s v="United States"/>
    <s v="Lewiston"/>
    <x v="45"/>
    <n v="83501"/>
    <x v="1"/>
    <s v="OFF-BI-10004817"/>
    <x v="1"/>
    <s v="Binders"/>
    <s v="GBC Personal VeloBind Strips"/>
    <x v="2094"/>
    <n v="1"/>
    <n v="0.2"/>
    <x v="2258"/>
    <x v="0"/>
  </r>
  <r>
    <n v="4579"/>
    <s v="CA-2017-110947"/>
    <x v="988"/>
    <d v="2017-06-15T00:00:00"/>
    <s v="Standard Class"/>
    <x v="326"/>
    <x v="326"/>
    <x v="2"/>
    <s v="United States"/>
    <s v="Hampton"/>
    <x v="17"/>
    <n v="23666"/>
    <x v="0"/>
    <s v="OFF-BI-10001670"/>
    <x v="1"/>
    <s v="Binders"/>
    <s v="Vinyl Sectional Post Binders"/>
    <x v="3448"/>
    <n v="3"/>
    <n v="0"/>
    <x v="3915"/>
    <x v="0"/>
  </r>
  <r>
    <n v="4580"/>
    <s v="US-2016-150126"/>
    <x v="923"/>
    <d v="2016-08-02T00:00:00"/>
    <s v="Standard Class"/>
    <x v="442"/>
    <x v="442"/>
    <x v="1"/>
    <s v="United States"/>
    <s v="New York City"/>
    <x v="15"/>
    <n v="10035"/>
    <x v="3"/>
    <s v="OFF-PA-10002709"/>
    <x v="1"/>
    <s v="Paper"/>
    <s v="Xerox 1956"/>
    <x v="3449"/>
    <n v="11"/>
    <n v="0"/>
    <x v="3916"/>
    <x v="0"/>
  </r>
  <r>
    <n v="4581"/>
    <s v="CA-2017-164427"/>
    <x v="374"/>
    <d v="2017-08-06T00:00:00"/>
    <s v="Standard Class"/>
    <x v="153"/>
    <x v="153"/>
    <x v="1"/>
    <s v="United States"/>
    <s v="Hattiesburg"/>
    <x v="35"/>
    <n v="39401"/>
    <x v="0"/>
    <s v="TEC-AC-10004469"/>
    <x v="2"/>
    <s v="Accessories"/>
    <s v="Microsoft Sculpt Comfort Mouse"/>
    <x v="3450"/>
    <n v="6"/>
    <n v="0"/>
    <x v="3917"/>
    <x v="0"/>
  </r>
  <r>
    <n v="4582"/>
    <s v="CA-2018-120250"/>
    <x v="251"/>
    <d v="2018-09-22T00:00:00"/>
    <s v="First Class"/>
    <x v="399"/>
    <x v="399"/>
    <x v="2"/>
    <s v="United States"/>
    <s v="Philadelphia"/>
    <x v="9"/>
    <n v="19140"/>
    <x v="3"/>
    <s v="FUR-FU-10003424"/>
    <x v="0"/>
    <s v="Furnishings"/>
    <s v="Nu-Dell Oak Frame"/>
    <x v="3451"/>
    <n v="3"/>
    <n v="0.2"/>
    <x v="3918"/>
    <x v="0"/>
  </r>
  <r>
    <n v="4583"/>
    <s v="CA-2018-121993"/>
    <x v="224"/>
    <d v="2018-06-12T00:00:00"/>
    <s v="First Class"/>
    <x v="677"/>
    <x v="677"/>
    <x v="0"/>
    <s v="United States"/>
    <s v="Philadelphia"/>
    <x v="9"/>
    <n v="19140"/>
    <x v="3"/>
    <s v="OFF-LA-10003720"/>
    <x v="1"/>
    <s v="Labels"/>
    <s v="Avery 487"/>
    <x v="3452"/>
    <n v="8"/>
    <n v="0.2"/>
    <x v="3919"/>
    <x v="0"/>
  </r>
  <r>
    <n v="4584"/>
    <s v="US-2018-100405"/>
    <x v="370"/>
    <d v="2018-08-28T00:00:00"/>
    <s v="Second Class"/>
    <x v="747"/>
    <x v="747"/>
    <x v="1"/>
    <s v="United States"/>
    <s v="Los Angeles"/>
    <x v="1"/>
    <n v="90045"/>
    <x v="1"/>
    <s v="OFF-AR-10000390"/>
    <x v="1"/>
    <s v="Art"/>
    <s v="Newell Chalk Holder"/>
    <x v="341"/>
    <n v="2"/>
    <n v="0"/>
    <x v="349"/>
    <x v="0"/>
  </r>
  <r>
    <n v="4585"/>
    <s v="US-2019-163790"/>
    <x v="808"/>
    <d v="2019-11-04T00:00:00"/>
    <s v="Second Class"/>
    <x v="644"/>
    <x v="644"/>
    <x v="2"/>
    <s v="United States"/>
    <s v="Danville"/>
    <x v="1"/>
    <n v="94526"/>
    <x v="1"/>
    <s v="OFF-EN-10001335"/>
    <x v="1"/>
    <s v="Envelopes"/>
    <s v="White Business Envelopes with Contemporary Seam, Recycled White Business Envelopes"/>
    <x v="3453"/>
    <n v="7"/>
    <n v="0"/>
    <x v="3920"/>
    <x v="0"/>
  </r>
  <r>
    <n v="4586"/>
    <s v="US-2019-163790"/>
    <x v="808"/>
    <d v="2019-11-04T00:00:00"/>
    <s v="Second Class"/>
    <x v="644"/>
    <x v="644"/>
    <x v="2"/>
    <s v="United States"/>
    <s v="Danville"/>
    <x v="1"/>
    <n v="94526"/>
    <x v="1"/>
    <s v="OFF-AR-10003469"/>
    <x v="1"/>
    <s v="Art"/>
    <s v="Nontoxic Chalk"/>
    <x v="3454"/>
    <n v="5"/>
    <n v="0"/>
    <x v="3921"/>
    <x v="0"/>
  </r>
  <r>
    <n v="4587"/>
    <s v="US-2019-163790"/>
    <x v="808"/>
    <d v="2019-11-04T00:00:00"/>
    <s v="Second Class"/>
    <x v="644"/>
    <x v="644"/>
    <x v="2"/>
    <s v="United States"/>
    <s v="Danville"/>
    <x v="1"/>
    <n v="94526"/>
    <x v="1"/>
    <s v="OFF-BI-10003718"/>
    <x v="1"/>
    <s v="Binders"/>
    <s v="GBC Therma-A-Bind 250T Electric Binding System"/>
    <x v="3455"/>
    <n v="6"/>
    <n v="0.2"/>
    <x v="3922"/>
    <x v="0"/>
  </r>
  <r>
    <n v="4588"/>
    <s v="US-2019-163790"/>
    <x v="808"/>
    <d v="2019-11-04T00:00:00"/>
    <s v="Second Class"/>
    <x v="644"/>
    <x v="644"/>
    <x v="2"/>
    <s v="United States"/>
    <s v="Danville"/>
    <x v="1"/>
    <n v="94526"/>
    <x v="1"/>
    <s v="OFF-FA-10004838"/>
    <x v="1"/>
    <s v="Fasteners"/>
    <s v="Super Bands, 12/Pack"/>
    <x v="2271"/>
    <n v="3"/>
    <n v="0"/>
    <x v="3923"/>
    <x v="0"/>
  </r>
  <r>
    <n v="4589"/>
    <s v="US-2019-163790"/>
    <x v="808"/>
    <d v="2019-11-04T00:00:00"/>
    <s v="Second Class"/>
    <x v="644"/>
    <x v="644"/>
    <x v="2"/>
    <s v="United States"/>
    <s v="Danville"/>
    <x v="1"/>
    <n v="94526"/>
    <x v="1"/>
    <s v="FUR-FU-10002508"/>
    <x v="0"/>
    <s v="Furnishings"/>
    <s v="Document Clip Frames"/>
    <x v="3456"/>
    <n v="3"/>
    <n v="0"/>
    <x v="3924"/>
    <x v="0"/>
  </r>
  <r>
    <n v="4590"/>
    <s v="US-2019-163790"/>
    <x v="808"/>
    <d v="2019-11-04T00:00:00"/>
    <s v="Second Class"/>
    <x v="644"/>
    <x v="644"/>
    <x v="2"/>
    <s v="United States"/>
    <s v="Danville"/>
    <x v="1"/>
    <n v="94526"/>
    <x v="1"/>
    <s v="OFF-ST-10001511"/>
    <x v="1"/>
    <s v="Storage"/>
    <s v="Space Solutions Commercial Steel Shelving"/>
    <x v="3457"/>
    <n v="7"/>
    <n v="0"/>
    <x v="3925"/>
    <x v="0"/>
  </r>
  <r>
    <n v="4591"/>
    <s v="CA-2018-129868"/>
    <x v="482"/>
    <d v="2018-12-31T00:00:00"/>
    <s v="Standard Class"/>
    <x v="305"/>
    <x v="305"/>
    <x v="1"/>
    <s v="United States"/>
    <s v="Los Angeles"/>
    <x v="1"/>
    <n v="90004"/>
    <x v="1"/>
    <s v="OFF-SU-10000952"/>
    <x v="1"/>
    <s v="Supplies"/>
    <s v="Fiskars Home &amp; Office Scissors"/>
    <x v="2788"/>
    <n v="2"/>
    <n v="0"/>
    <x v="3926"/>
    <x v="0"/>
  </r>
  <r>
    <n v="4592"/>
    <s v="CA-2018-129868"/>
    <x v="482"/>
    <d v="2018-12-31T00:00:00"/>
    <s v="Standard Class"/>
    <x v="305"/>
    <x v="305"/>
    <x v="1"/>
    <s v="United States"/>
    <s v="Los Angeles"/>
    <x v="1"/>
    <n v="90004"/>
    <x v="1"/>
    <s v="TEC-PH-10002275"/>
    <x v="2"/>
    <s v="Phones"/>
    <s v="Mitel 5320 IP Phone VoIP phone"/>
    <x v="3164"/>
    <n v="2"/>
    <n v="0.2"/>
    <x v="3557"/>
    <x v="0"/>
  </r>
  <r>
    <n v="4593"/>
    <s v="CA-2018-129868"/>
    <x v="482"/>
    <d v="2018-12-31T00:00:00"/>
    <s v="Standard Class"/>
    <x v="305"/>
    <x v="305"/>
    <x v="1"/>
    <s v="United States"/>
    <s v="Los Angeles"/>
    <x v="1"/>
    <n v="90004"/>
    <x v="1"/>
    <s v="FUR-CH-10003535"/>
    <x v="0"/>
    <s v="Chairs"/>
    <s v="Global Armless Task Chair, Royal Blue"/>
    <x v="1770"/>
    <n v="3"/>
    <n v="0.2"/>
    <x v="3927"/>
    <x v="0"/>
  </r>
  <r>
    <n v="4594"/>
    <s v="CA-2018-129868"/>
    <x v="482"/>
    <d v="2018-12-31T00:00:00"/>
    <s v="Standard Class"/>
    <x v="305"/>
    <x v="305"/>
    <x v="1"/>
    <s v="United States"/>
    <s v="Los Angeles"/>
    <x v="1"/>
    <n v="90004"/>
    <x v="1"/>
    <s v="OFF-AP-10004052"/>
    <x v="1"/>
    <s v="Appliances"/>
    <s v="Hoover Replacement Belts For Soft Guard &amp; Commercial Ltweight Upright Vacs, 2/Pk"/>
    <x v="2307"/>
    <n v="2"/>
    <n v="0"/>
    <x v="3928"/>
    <x v="0"/>
  </r>
  <r>
    <n v="4595"/>
    <s v="CA-2018-129868"/>
    <x v="482"/>
    <d v="2018-12-31T00:00:00"/>
    <s v="Standard Class"/>
    <x v="305"/>
    <x v="305"/>
    <x v="1"/>
    <s v="United States"/>
    <s v="Los Angeles"/>
    <x v="1"/>
    <n v="90004"/>
    <x v="1"/>
    <s v="FUR-TA-10003473"/>
    <x v="0"/>
    <s v="Tables"/>
    <s v="Bretford Rectangular Conference Table Tops"/>
    <x v="3458"/>
    <n v="3"/>
    <n v="0.2"/>
    <x v="3929"/>
    <x v="0"/>
  </r>
  <r>
    <n v="4596"/>
    <s v="CA-2018-129868"/>
    <x v="482"/>
    <d v="2018-12-31T00:00:00"/>
    <s v="Standard Class"/>
    <x v="305"/>
    <x v="305"/>
    <x v="1"/>
    <s v="United States"/>
    <s v="Los Angeles"/>
    <x v="1"/>
    <n v="90004"/>
    <x v="1"/>
    <s v="OFF-AR-10001897"/>
    <x v="1"/>
    <s v="Art"/>
    <s v="Model L Table or Wall-Mount Pencil Sharpener"/>
    <x v="3459"/>
    <n v="3"/>
    <n v="0"/>
    <x v="3930"/>
    <x v="0"/>
  </r>
  <r>
    <n v="4597"/>
    <s v="CA-2018-140564"/>
    <x v="5"/>
    <d v="2018-12-10T00:00:00"/>
    <s v="Second Class"/>
    <x v="679"/>
    <x v="679"/>
    <x v="2"/>
    <s v="United States"/>
    <s v="Washington"/>
    <x v="40"/>
    <n v="20016"/>
    <x v="3"/>
    <s v="OFF-AR-10000034"/>
    <x v="1"/>
    <s v="Art"/>
    <s v="BIC Brite Liner Grip Highlighters, Assorted, 5/Pack"/>
    <x v="3460"/>
    <n v="8"/>
    <n v="0"/>
    <x v="3931"/>
    <x v="0"/>
  </r>
  <r>
    <n v="4598"/>
    <s v="US-2019-169502"/>
    <x v="735"/>
    <d v="2019-09-01T00:00:00"/>
    <s v="Standard Class"/>
    <x v="377"/>
    <x v="377"/>
    <x v="2"/>
    <s v="United States"/>
    <s v="Milwaukee"/>
    <x v="6"/>
    <n v="53209"/>
    <x v="2"/>
    <s v="OFF-SU-10004115"/>
    <x v="1"/>
    <s v="Supplies"/>
    <s v="Acme Stainless Steel Office Snips"/>
    <x v="3461"/>
    <n v="3"/>
    <n v="0"/>
    <x v="3932"/>
    <x v="0"/>
  </r>
  <r>
    <n v="4599"/>
    <s v="US-2019-169502"/>
    <x v="735"/>
    <d v="2019-09-01T00:00:00"/>
    <s v="Standard Class"/>
    <x v="377"/>
    <x v="377"/>
    <x v="2"/>
    <s v="United States"/>
    <s v="Milwaukee"/>
    <x v="6"/>
    <n v="53209"/>
    <x v="2"/>
    <s v="OFF-AP-10001947"/>
    <x v="1"/>
    <s v="Appliances"/>
    <s v="Acco 6 Outlet Guardian Premium Plus Surge Suppressor"/>
    <x v="3462"/>
    <n v="5"/>
    <n v="0"/>
    <x v="3933"/>
    <x v="0"/>
  </r>
  <r>
    <n v="4600"/>
    <s v="CA-2017-146948"/>
    <x v="747"/>
    <d v="2017-07-20T00:00:00"/>
    <s v="Standard Class"/>
    <x v="450"/>
    <x v="450"/>
    <x v="2"/>
    <s v="United States"/>
    <s v="Baltimore"/>
    <x v="39"/>
    <n v="21215"/>
    <x v="3"/>
    <s v="FUR-CH-10004853"/>
    <x v="0"/>
    <s v="Chairs"/>
    <s v="Global Manager's Adjustable Task Chair, Storm"/>
    <x v="3463"/>
    <n v="1"/>
    <n v="0"/>
    <x v="3934"/>
    <x v="0"/>
  </r>
  <r>
    <n v="4601"/>
    <s v="CA-2017-146948"/>
    <x v="747"/>
    <d v="2017-07-20T00:00:00"/>
    <s v="Standard Class"/>
    <x v="450"/>
    <x v="450"/>
    <x v="2"/>
    <s v="United States"/>
    <s v="Baltimore"/>
    <x v="39"/>
    <n v="21215"/>
    <x v="3"/>
    <s v="OFF-EN-10000483"/>
    <x v="1"/>
    <s v="Envelopes"/>
    <s v="White Envelopes, White Envelopes with Clear Poly Window"/>
    <x v="3464"/>
    <n v="9"/>
    <n v="0"/>
    <x v="3935"/>
    <x v="0"/>
  </r>
  <r>
    <n v="4602"/>
    <s v="CA-2017-146948"/>
    <x v="747"/>
    <d v="2017-07-20T00:00:00"/>
    <s v="Standard Class"/>
    <x v="450"/>
    <x v="450"/>
    <x v="2"/>
    <s v="United States"/>
    <s v="Baltimore"/>
    <x v="39"/>
    <n v="21215"/>
    <x v="3"/>
    <s v="OFF-FA-10001332"/>
    <x v="1"/>
    <s v="Fasteners"/>
    <s v="Acco Banker's Clasps, 5 3/4&quot;-Long"/>
    <x v="132"/>
    <n v="4"/>
    <n v="0"/>
    <x v="3936"/>
    <x v="0"/>
  </r>
  <r>
    <n v="4603"/>
    <s v="US-2017-113327"/>
    <x v="989"/>
    <d v="2017-05-29T00:00:00"/>
    <s v="Second Class"/>
    <x v="408"/>
    <x v="408"/>
    <x v="2"/>
    <s v="United States"/>
    <s v="Jacksonville"/>
    <x v="3"/>
    <n v="28540"/>
    <x v="0"/>
    <s v="OFF-PA-10003790"/>
    <x v="1"/>
    <s v="Paper"/>
    <s v="Xerox 1991"/>
    <x v="3465"/>
    <n v="1"/>
    <n v="0.2"/>
    <x v="3937"/>
    <x v="0"/>
  </r>
  <r>
    <n v="4604"/>
    <s v="US-2017-113327"/>
    <x v="989"/>
    <d v="2017-05-29T00:00:00"/>
    <s v="Second Class"/>
    <x v="408"/>
    <x v="408"/>
    <x v="2"/>
    <s v="United States"/>
    <s v="Jacksonville"/>
    <x v="3"/>
    <n v="28540"/>
    <x v="0"/>
    <s v="OFF-PA-10003134"/>
    <x v="1"/>
    <s v="Paper"/>
    <s v="Xerox 1937"/>
    <x v="3466"/>
    <n v="4"/>
    <n v="0.2"/>
    <x v="3938"/>
    <x v="0"/>
  </r>
  <r>
    <n v="4605"/>
    <s v="US-2017-113327"/>
    <x v="989"/>
    <d v="2017-05-29T00:00:00"/>
    <s v="Second Class"/>
    <x v="408"/>
    <x v="408"/>
    <x v="2"/>
    <s v="United States"/>
    <s v="Jacksonville"/>
    <x v="3"/>
    <n v="28540"/>
    <x v="0"/>
    <s v="OFF-EN-10004459"/>
    <x v="1"/>
    <s v="Envelopes"/>
    <s v="Security-Tint Envelopes"/>
    <x v="2096"/>
    <n v="2"/>
    <n v="0.2"/>
    <x v="2260"/>
    <x v="0"/>
  </r>
  <r>
    <n v="4606"/>
    <s v="US-2017-113327"/>
    <x v="989"/>
    <d v="2017-05-29T00:00:00"/>
    <s v="Second Class"/>
    <x v="408"/>
    <x v="408"/>
    <x v="2"/>
    <s v="United States"/>
    <s v="Jacksonville"/>
    <x v="3"/>
    <n v="28540"/>
    <x v="0"/>
    <s v="TEC-AC-10003628"/>
    <x v="2"/>
    <s v="Accessories"/>
    <s v="Logitech 910-002974 M325 Wireless Mouse for Web Scrolling"/>
    <x v="3467"/>
    <n v="7"/>
    <n v="0.2"/>
    <x v="3939"/>
    <x v="0"/>
  </r>
  <r>
    <n v="4607"/>
    <s v="CA-2017-135020"/>
    <x v="71"/>
    <d v="2017-06-02T00:00:00"/>
    <s v="Standard Class"/>
    <x v="474"/>
    <x v="474"/>
    <x v="0"/>
    <s v="United States"/>
    <s v="Rochester"/>
    <x v="15"/>
    <n v="14609"/>
    <x v="3"/>
    <s v="TEC-PH-10004093"/>
    <x v="2"/>
    <s v="Phones"/>
    <s v="Panasonic Kx-TS550"/>
    <x v="3468"/>
    <n v="1"/>
    <n v="0"/>
    <x v="3940"/>
    <x v="0"/>
  </r>
  <r>
    <n v="4608"/>
    <s v="CA-2017-135020"/>
    <x v="71"/>
    <d v="2017-06-02T00:00:00"/>
    <s v="Standard Class"/>
    <x v="474"/>
    <x v="474"/>
    <x v="0"/>
    <s v="United States"/>
    <s v="Rochester"/>
    <x v="15"/>
    <n v="14609"/>
    <x v="3"/>
    <s v="OFF-ST-10001490"/>
    <x v="1"/>
    <s v="Storage"/>
    <s v="Hot File 7-Pocket, Floor Stand"/>
    <x v="3469"/>
    <n v="3"/>
    <n v="0"/>
    <x v="3941"/>
    <x v="0"/>
  </r>
  <r>
    <n v="4609"/>
    <s v="CA-2017-135020"/>
    <x v="71"/>
    <d v="2017-06-02T00:00:00"/>
    <s v="Standard Class"/>
    <x v="474"/>
    <x v="474"/>
    <x v="0"/>
    <s v="United States"/>
    <s v="Rochester"/>
    <x v="15"/>
    <n v="14609"/>
    <x v="3"/>
    <s v="OFF-BI-10000605"/>
    <x v="1"/>
    <s v="Binders"/>
    <s v="Acco Pressboard Covers with Storage Hooks, 9 1/2&quot; x 11&quot;, Executive Red"/>
    <x v="861"/>
    <n v="2"/>
    <n v="0.2"/>
    <x v="3942"/>
    <x v="0"/>
  </r>
  <r>
    <n v="4610"/>
    <s v="CA-2017-135020"/>
    <x v="71"/>
    <d v="2017-06-02T00:00:00"/>
    <s v="Standard Class"/>
    <x v="474"/>
    <x v="474"/>
    <x v="0"/>
    <s v="United States"/>
    <s v="Rochester"/>
    <x v="15"/>
    <n v="14609"/>
    <x v="3"/>
    <s v="OFF-PA-10004255"/>
    <x v="1"/>
    <s v="Paper"/>
    <s v="Xerox 219"/>
    <x v="1568"/>
    <n v="7"/>
    <n v="0"/>
    <x v="1657"/>
    <x v="0"/>
  </r>
  <r>
    <n v="4611"/>
    <s v="US-2019-141852"/>
    <x v="45"/>
    <d v="2019-11-14T00:00:00"/>
    <s v="Standard Class"/>
    <x v="32"/>
    <x v="32"/>
    <x v="0"/>
    <s v="United States"/>
    <s v="Oceanside"/>
    <x v="1"/>
    <n v="92054"/>
    <x v="1"/>
    <s v="FUR-FU-10000023"/>
    <x v="0"/>
    <s v="Furnishings"/>
    <s v="Eldon Wave Desk Accessories"/>
    <x v="349"/>
    <n v="8"/>
    <n v="0"/>
    <x v="357"/>
    <x v="0"/>
  </r>
  <r>
    <n v="4612"/>
    <s v="CA-2018-109407"/>
    <x v="990"/>
    <d v="2018-01-26T00:00:00"/>
    <s v="Second Class"/>
    <x v="428"/>
    <x v="428"/>
    <x v="1"/>
    <s v="United States"/>
    <s v="Gulfport"/>
    <x v="35"/>
    <n v="39503"/>
    <x v="0"/>
    <s v="OFF-BI-10000285"/>
    <x v="1"/>
    <s v="Binders"/>
    <s v="XtraLife ClearVue Slant-D Ring Binders by Cardinal"/>
    <x v="3470"/>
    <n v="4"/>
    <n v="0"/>
    <x v="3943"/>
    <x v="0"/>
  </r>
  <r>
    <n v="4613"/>
    <s v="US-2018-165953"/>
    <x v="413"/>
    <d v="2019-01-06T00:00:00"/>
    <s v="Standard Class"/>
    <x v="212"/>
    <x v="212"/>
    <x v="0"/>
    <s v="United States"/>
    <s v="Jacksonville"/>
    <x v="2"/>
    <n v="32216"/>
    <x v="0"/>
    <s v="OFF-AR-10000588"/>
    <x v="1"/>
    <s v="Art"/>
    <s v="Newell 345"/>
    <x v="1662"/>
    <n v="3"/>
    <n v="0.2"/>
    <x v="1760"/>
    <x v="0"/>
  </r>
  <r>
    <n v="4614"/>
    <s v="US-2018-165953"/>
    <x v="413"/>
    <d v="2019-01-06T00:00:00"/>
    <s v="Standard Class"/>
    <x v="212"/>
    <x v="212"/>
    <x v="0"/>
    <s v="United States"/>
    <s v="Jacksonville"/>
    <x v="2"/>
    <n v="32216"/>
    <x v="0"/>
    <s v="OFF-PA-10002250"/>
    <x v="1"/>
    <s v="Paper"/>
    <s v="Things To Do Today Pad"/>
    <x v="3471"/>
    <n v="5"/>
    <n v="0.2"/>
    <x v="3944"/>
    <x v="0"/>
  </r>
  <r>
    <n v="4615"/>
    <s v="CA-2018-144540"/>
    <x v="64"/>
    <d v="2018-09-10T00:00:00"/>
    <s v="Standard Class"/>
    <x v="689"/>
    <x v="689"/>
    <x v="2"/>
    <s v="United States"/>
    <s v="Houston"/>
    <x v="5"/>
    <n v="77070"/>
    <x v="2"/>
    <s v="OFF-AP-10002457"/>
    <x v="1"/>
    <s v="Appliances"/>
    <s v="Eureka The Boss Plus 12-Amp Hard Box Upright Vacuum, Red"/>
    <x v="3472"/>
    <n v="3"/>
    <n v="0.8"/>
    <x v="3945"/>
    <x v="0"/>
  </r>
  <r>
    <n v="4616"/>
    <s v="CA-2018-144540"/>
    <x v="64"/>
    <d v="2018-09-10T00:00:00"/>
    <s v="Standard Class"/>
    <x v="689"/>
    <x v="689"/>
    <x v="2"/>
    <s v="United States"/>
    <s v="Houston"/>
    <x v="5"/>
    <n v="77070"/>
    <x v="2"/>
    <s v="OFF-FA-10002763"/>
    <x v="1"/>
    <s v="Fasteners"/>
    <s v="Advantus Map Pennant Flags and Round Head Tacks"/>
    <x v="2696"/>
    <n v="9"/>
    <n v="0.2"/>
    <x v="3946"/>
    <x v="0"/>
  </r>
  <r>
    <n v="4617"/>
    <s v="CA-2017-159863"/>
    <x v="406"/>
    <d v="2017-09-07T00:00:00"/>
    <s v="Second Class"/>
    <x v="103"/>
    <x v="103"/>
    <x v="1"/>
    <s v="United States"/>
    <s v="Houston"/>
    <x v="5"/>
    <n v="77095"/>
    <x v="2"/>
    <s v="TEC-AC-10000109"/>
    <x v="2"/>
    <s v="Accessories"/>
    <s v="Sony Micro Vault Click 16 GB USB 2.0 Flash Drive"/>
    <x v="3473"/>
    <n v="3"/>
    <n v="0.2"/>
    <x v="3947"/>
    <x v="0"/>
  </r>
  <r>
    <n v="4618"/>
    <s v="CA-2017-117800"/>
    <x v="481"/>
    <d v="2017-09-26T00:00:00"/>
    <s v="Standard Class"/>
    <x v="274"/>
    <x v="274"/>
    <x v="2"/>
    <s v="United States"/>
    <s v="Everett"/>
    <x v="31"/>
    <n v="2149"/>
    <x v="3"/>
    <s v="TEC-PH-10002415"/>
    <x v="2"/>
    <s v="Phones"/>
    <s v="Polycom VoiceStation 500 Conference phone"/>
    <x v="3474"/>
    <n v="2"/>
    <n v="0"/>
    <x v="3948"/>
    <x v="0"/>
  </r>
  <r>
    <n v="4619"/>
    <s v="CA-2017-117800"/>
    <x v="481"/>
    <d v="2017-09-26T00:00:00"/>
    <s v="Standard Class"/>
    <x v="274"/>
    <x v="274"/>
    <x v="2"/>
    <s v="United States"/>
    <s v="Everett"/>
    <x v="31"/>
    <n v="2149"/>
    <x v="3"/>
    <s v="FUR-CH-10000785"/>
    <x v="0"/>
    <s v="Chairs"/>
    <s v="Global Ergonomic Managers Chair"/>
    <x v="3116"/>
    <n v="3"/>
    <n v="0"/>
    <x v="3949"/>
    <x v="0"/>
  </r>
  <r>
    <n v="4620"/>
    <s v="CA-2019-145219"/>
    <x v="165"/>
    <d v="2019-12-25T00:00:00"/>
    <s v="First Class"/>
    <x v="84"/>
    <x v="84"/>
    <x v="2"/>
    <s v="United States"/>
    <s v="Los Angeles"/>
    <x v="1"/>
    <n v="90049"/>
    <x v="1"/>
    <s v="TEC-CO-10001449"/>
    <x v="2"/>
    <s v="Copiers"/>
    <s v="Hewlett Packard LaserJet 3310 Copier"/>
    <x v="3475"/>
    <n v="6"/>
    <n v="0.2"/>
    <x v="3950"/>
    <x v="0"/>
  </r>
  <r>
    <n v="4621"/>
    <s v="CA-2019-145219"/>
    <x v="165"/>
    <d v="2019-12-25T00:00:00"/>
    <s v="First Class"/>
    <x v="84"/>
    <x v="84"/>
    <x v="2"/>
    <s v="United States"/>
    <s v="Los Angeles"/>
    <x v="1"/>
    <n v="90049"/>
    <x v="1"/>
    <s v="OFF-BI-10001670"/>
    <x v="1"/>
    <s v="Binders"/>
    <s v="Vinyl Sectional Post Binders"/>
    <x v="3476"/>
    <n v="3"/>
    <n v="0.2"/>
    <x v="3951"/>
    <x v="0"/>
  </r>
  <r>
    <n v="4622"/>
    <s v="CA-2017-161214"/>
    <x v="348"/>
    <d v="2017-10-08T00:00:00"/>
    <s v="Second Class"/>
    <x v="245"/>
    <x v="245"/>
    <x v="1"/>
    <s v="United States"/>
    <s v="Wilmington"/>
    <x v="13"/>
    <n v="19805"/>
    <x v="3"/>
    <s v="OFF-ST-10001328"/>
    <x v="1"/>
    <s v="Storage"/>
    <s v="Personal Filing Tote with Lid, Black/Gray"/>
    <x v="3477"/>
    <n v="5"/>
    <n v="0"/>
    <x v="3952"/>
    <x v="0"/>
  </r>
  <r>
    <n v="4623"/>
    <s v="CA-2019-147228"/>
    <x v="428"/>
    <d v="2019-09-14T00:00:00"/>
    <s v="Standard Class"/>
    <x v="2"/>
    <x v="2"/>
    <x v="0"/>
    <s v="United States"/>
    <s v="Columbia"/>
    <x v="18"/>
    <n v="38401"/>
    <x v="0"/>
    <s v="OFF-SU-10001225"/>
    <x v="1"/>
    <s v="Supplies"/>
    <s v="Staple remover"/>
    <x v="3478"/>
    <n v="3"/>
    <n v="0.2"/>
    <x v="3953"/>
    <x v="0"/>
  </r>
  <r>
    <n v="4624"/>
    <s v="CA-2019-147228"/>
    <x v="428"/>
    <d v="2019-09-14T00:00:00"/>
    <s v="Standard Class"/>
    <x v="2"/>
    <x v="2"/>
    <x v="0"/>
    <s v="United States"/>
    <s v="Columbia"/>
    <x v="18"/>
    <n v="38401"/>
    <x v="0"/>
    <s v="OFF-PA-10000357"/>
    <x v="1"/>
    <s v="Paper"/>
    <s v="Xerox 1888"/>
    <x v="3479"/>
    <n v="4"/>
    <n v="0.2"/>
    <x v="3954"/>
    <x v="0"/>
  </r>
  <r>
    <n v="4625"/>
    <s v="CA-2019-147228"/>
    <x v="428"/>
    <d v="2019-09-14T00:00:00"/>
    <s v="Standard Class"/>
    <x v="2"/>
    <x v="2"/>
    <x v="0"/>
    <s v="United States"/>
    <s v="Columbia"/>
    <x v="18"/>
    <n v="38401"/>
    <x v="0"/>
    <s v="OFF-ST-10000046"/>
    <x v="1"/>
    <s v="Storage"/>
    <s v="Fellowes Super Stor/Drawer Files"/>
    <x v="3480"/>
    <n v="2"/>
    <n v="0.2"/>
    <x v="3955"/>
    <x v="0"/>
  </r>
  <r>
    <n v="4626"/>
    <s v="CA-2019-147228"/>
    <x v="428"/>
    <d v="2019-09-14T00:00:00"/>
    <s v="Standard Class"/>
    <x v="2"/>
    <x v="2"/>
    <x v="0"/>
    <s v="United States"/>
    <s v="Columbia"/>
    <x v="18"/>
    <n v="38401"/>
    <x v="0"/>
    <s v="FUR-FU-10000023"/>
    <x v="0"/>
    <s v="Furnishings"/>
    <s v="Eldon Wave Desk Accessories"/>
    <x v="3481"/>
    <n v="3"/>
    <n v="0.2"/>
    <x v="3956"/>
    <x v="0"/>
  </r>
  <r>
    <n v="4627"/>
    <s v="CA-2018-101336"/>
    <x v="373"/>
    <d v="2018-11-18T00:00:00"/>
    <s v="Standard Class"/>
    <x v="316"/>
    <x v="316"/>
    <x v="1"/>
    <s v="United States"/>
    <s v="New York City"/>
    <x v="15"/>
    <n v="10011"/>
    <x v="3"/>
    <s v="OFF-ST-10003455"/>
    <x v="1"/>
    <s v="Storage"/>
    <s v="Tenex File Box, Personal Filing Tote with Lid, Black"/>
    <x v="3477"/>
    <n v="5"/>
    <n v="0"/>
    <x v="3957"/>
    <x v="0"/>
  </r>
  <r>
    <n v="4628"/>
    <s v="CA-2018-101336"/>
    <x v="373"/>
    <d v="2018-11-18T00:00:00"/>
    <s v="Standard Class"/>
    <x v="316"/>
    <x v="316"/>
    <x v="1"/>
    <s v="United States"/>
    <s v="New York City"/>
    <x v="15"/>
    <n v="10011"/>
    <x v="3"/>
    <s v="OFF-ST-10000876"/>
    <x v="1"/>
    <s v="Storage"/>
    <s v="Eldon Simplefile Box Office"/>
    <x v="3482"/>
    <n v="2"/>
    <n v="0"/>
    <x v="3958"/>
    <x v="0"/>
  </r>
  <r>
    <n v="4629"/>
    <s v="CA-2018-101336"/>
    <x v="373"/>
    <d v="2018-11-18T00:00:00"/>
    <s v="Standard Class"/>
    <x v="316"/>
    <x v="316"/>
    <x v="1"/>
    <s v="United States"/>
    <s v="New York City"/>
    <x v="15"/>
    <n v="10011"/>
    <x v="3"/>
    <s v="OFF-AR-10003582"/>
    <x v="1"/>
    <s v="Art"/>
    <s v="Boston Electric Pencil Sharpener, Model 1818, Charcoal Black"/>
    <x v="3483"/>
    <n v="5"/>
    <n v="0"/>
    <x v="3959"/>
    <x v="0"/>
  </r>
  <r>
    <n v="4630"/>
    <s v="CA-2018-101336"/>
    <x v="373"/>
    <d v="2018-11-18T00:00:00"/>
    <s v="Standard Class"/>
    <x v="316"/>
    <x v="316"/>
    <x v="1"/>
    <s v="United States"/>
    <s v="New York City"/>
    <x v="15"/>
    <n v="10011"/>
    <x v="3"/>
    <s v="OFF-ST-10004258"/>
    <x v="1"/>
    <s v="Storage"/>
    <s v="Portable Personal File Box"/>
    <x v="905"/>
    <n v="3"/>
    <n v="0"/>
    <x v="938"/>
    <x v="0"/>
  </r>
  <r>
    <n v="4631"/>
    <s v="US-2017-126235"/>
    <x v="52"/>
    <d v="2017-10-15T00:00:00"/>
    <s v="Same Day"/>
    <x v="315"/>
    <x v="315"/>
    <x v="0"/>
    <s v="United States"/>
    <s v="Mount Pleasant"/>
    <x v="12"/>
    <n v="48858"/>
    <x v="2"/>
    <s v="FUR-FU-10000719"/>
    <x v="0"/>
    <s v="Furnishings"/>
    <s v="DAX Cubicle Frames, 8-1/2 x 11"/>
    <x v="1819"/>
    <n v="2"/>
    <n v="0"/>
    <x v="3960"/>
    <x v="0"/>
  </r>
  <r>
    <n v="4632"/>
    <s v="CA-2019-168396"/>
    <x v="646"/>
    <d v="2019-08-08T00:00:00"/>
    <s v="Second Class"/>
    <x v="232"/>
    <x v="232"/>
    <x v="0"/>
    <s v="United States"/>
    <s v="San Francisco"/>
    <x v="1"/>
    <n v="94122"/>
    <x v="1"/>
    <s v="OFF-LA-10001297"/>
    <x v="1"/>
    <s v="Labels"/>
    <s v="Avery 473"/>
    <x v="2678"/>
    <n v="5"/>
    <n v="0"/>
    <x v="2957"/>
    <x v="0"/>
  </r>
  <r>
    <n v="4633"/>
    <s v="CA-2019-168396"/>
    <x v="646"/>
    <d v="2019-08-08T00:00:00"/>
    <s v="Second Class"/>
    <x v="232"/>
    <x v="232"/>
    <x v="0"/>
    <s v="United States"/>
    <s v="San Francisco"/>
    <x v="1"/>
    <n v="94122"/>
    <x v="1"/>
    <s v="FUR-FU-10000723"/>
    <x v="0"/>
    <s v="Furnishings"/>
    <s v="Deflect-o EconoMat Studded, No Bevel Mat for Low Pile Carpeting"/>
    <x v="3484"/>
    <n v="3"/>
    <n v="0"/>
    <x v="3961"/>
    <x v="0"/>
  </r>
  <r>
    <n v="4634"/>
    <s v="CA-2017-130456"/>
    <x v="291"/>
    <d v="2017-08-26T00:00:00"/>
    <s v="Standard Class"/>
    <x v="103"/>
    <x v="103"/>
    <x v="1"/>
    <s v="United States"/>
    <s v="San Francisco"/>
    <x v="1"/>
    <n v="94122"/>
    <x v="1"/>
    <s v="FUR-BO-10003893"/>
    <x v="0"/>
    <s v="Bookcases"/>
    <s v="Sauder Camden County Collection Library"/>
    <x v="3485"/>
    <n v="6"/>
    <n v="0.15"/>
    <x v="3962"/>
    <x v="1"/>
  </r>
  <r>
    <n v="4635"/>
    <s v="CA-2017-130456"/>
    <x v="291"/>
    <d v="2017-08-26T00:00:00"/>
    <s v="Standard Class"/>
    <x v="103"/>
    <x v="103"/>
    <x v="1"/>
    <s v="United States"/>
    <s v="San Francisco"/>
    <x v="1"/>
    <n v="94122"/>
    <x v="1"/>
    <s v="OFF-ST-10000736"/>
    <x v="1"/>
    <s v="Storage"/>
    <s v="Carina Double Wide Media Storage Towers in Natural &amp; Black"/>
    <x v="1240"/>
    <n v="1"/>
    <n v="0"/>
    <x v="3963"/>
    <x v="1"/>
  </r>
  <r>
    <n v="4636"/>
    <s v="CA-2019-116288"/>
    <x v="846"/>
    <d v="2019-03-17T00:00:00"/>
    <s v="Standard Class"/>
    <x v="510"/>
    <x v="510"/>
    <x v="1"/>
    <s v="United States"/>
    <s v="San Francisco"/>
    <x v="1"/>
    <n v="94122"/>
    <x v="1"/>
    <s v="OFF-ST-10000736"/>
    <x v="1"/>
    <s v="Storage"/>
    <s v="Carina Double Wide Media Storage Towers in Natural &amp; Black"/>
    <x v="423"/>
    <n v="3"/>
    <n v="0"/>
    <x v="703"/>
    <x v="0"/>
  </r>
  <r>
    <n v="4637"/>
    <s v="CA-2019-168228"/>
    <x v="842"/>
    <d v="2019-04-29T00:00:00"/>
    <s v="First Class"/>
    <x v="275"/>
    <x v="275"/>
    <x v="0"/>
    <s v="United States"/>
    <s v="Los Angeles"/>
    <x v="1"/>
    <n v="90045"/>
    <x v="1"/>
    <s v="OFF-AR-10003373"/>
    <x v="1"/>
    <s v="Art"/>
    <s v="Boston School Pro Electric Pencil Sharpener, 1670"/>
    <x v="1862"/>
    <n v="4"/>
    <n v="0"/>
    <x v="3964"/>
    <x v="0"/>
  </r>
  <r>
    <n v="4638"/>
    <s v="CA-2019-168228"/>
    <x v="842"/>
    <d v="2019-04-29T00:00:00"/>
    <s v="First Class"/>
    <x v="275"/>
    <x v="275"/>
    <x v="0"/>
    <s v="United States"/>
    <s v="Los Angeles"/>
    <x v="1"/>
    <n v="90045"/>
    <x v="1"/>
    <s v="OFF-AR-10000390"/>
    <x v="1"/>
    <s v="Art"/>
    <s v="Newell Chalk Holder"/>
    <x v="714"/>
    <n v="3"/>
    <n v="0"/>
    <x v="732"/>
    <x v="0"/>
  </r>
  <r>
    <n v="4639"/>
    <s v="CA-2019-168228"/>
    <x v="842"/>
    <d v="2019-04-29T00:00:00"/>
    <s v="First Class"/>
    <x v="275"/>
    <x v="275"/>
    <x v="0"/>
    <s v="United States"/>
    <s v="Los Angeles"/>
    <x v="1"/>
    <n v="90045"/>
    <x v="1"/>
    <s v="OFF-AR-10001725"/>
    <x v="1"/>
    <s v="Art"/>
    <s v="Boston Home &amp; Office Model 2000 Electric Pencil Sharpeners"/>
    <x v="2885"/>
    <n v="2"/>
    <n v="0"/>
    <x v="3207"/>
    <x v="0"/>
  </r>
  <r>
    <n v="4640"/>
    <s v="CA-2018-102162"/>
    <x v="108"/>
    <d v="2018-09-16T00:00:00"/>
    <s v="Standard Class"/>
    <x v="535"/>
    <x v="535"/>
    <x v="0"/>
    <s v="United States"/>
    <s v="Newport News"/>
    <x v="17"/>
    <n v="23602"/>
    <x v="0"/>
    <s v="TEC-CO-10001943"/>
    <x v="2"/>
    <s v="Copiers"/>
    <s v="Canon PC-428 Personal Copier"/>
    <x v="3486"/>
    <n v="8"/>
    <n v="0"/>
    <x v="3965"/>
    <x v="0"/>
  </r>
  <r>
    <n v="4641"/>
    <s v="CA-2018-102162"/>
    <x v="108"/>
    <d v="2018-09-16T00:00:00"/>
    <s v="Standard Class"/>
    <x v="535"/>
    <x v="535"/>
    <x v="0"/>
    <s v="United States"/>
    <s v="Newport News"/>
    <x v="17"/>
    <n v="23602"/>
    <x v="0"/>
    <s v="OFF-EN-10002312"/>
    <x v="1"/>
    <s v="Envelopes"/>
    <s v="#10 Self-Seal White Envelopes"/>
    <x v="3487"/>
    <n v="1"/>
    <n v="0"/>
    <x v="3966"/>
    <x v="0"/>
  </r>
  <r>
    <n v="4642"/>
    <s v="CA-2019-130141"/>
    <x v="760"/>
    <d v="2019-10-24T00:00:00"/>
    <s v="Second Class"/>
    <x v="456"/>
    <x v="456"/>
    <x v="0"/>
    <s v="United States"/>
    <s v="Fort Collins"/>
    <x v="22"/>
    <n v="80525"/>
    <x v="1"/>
    <s v="OFF-BI-10000831"/>
    <x v="1"/>
    <s v="Binders"/>
    <s v="Storex Flexible Poly Binders with Double Pockets"/>
    <x v="3488"/>
    <n v="4"/>
    <n v="0.7"/>
    <x v="3967"/>
    <x v="0"/>
  </r>
  <r>
    <n v="4643"/>
    <s v="CA-2019-130141"/>
    <x v="760"/>
    <d v="2019-10-24T00:00:00"/>
    <s v="Second Class"/>
    <x v="456"/>
    <x v="456"/>
    <x v="0"/>
    <s v="United States"/>
    <s v="Fort Collins"/>
    <x v="22"/>
    <n v="80525"/>
    <x v="1"/>
    <s v="FUR-CH-10000749"/>
    <x v="0"/>
    <s v="Chairs"/>
    <s v="Office Star - Ergonomic Mid Back Chair with 2-Way Adjustable Arms"/>
    <x v="1087"/>
    <n v="4"/>
    <n v="0.2"/>
    <x v="3968"/>
    <x v="0"/>
  </r>
  <r>
    <n v="4644"/>
    <s v="CA-2017-147501"/>
    <x v="991"/>
    <d v="2017-08-06T00:00:00"/>
    <s v="Standard Class"/>
    <x v="476"/>
    <x v="476"/>
    <x v="0"/>
    <s v="United States"/>
    <s v="Seattle"/>
    <x v="4"/>
    <n v="98105"/>
    <x v="1"/>
    <s v="OFF-BI-10002003"/>
    <x v="1"/>
    <s v="Binders"/>
    <s v="Ibico Presentation Index for Binding Systems"/>
    <x v="2925"/>
    <n v="2"/>
    <n v="0.2"/>
    <x v="3830"/>
    <x v="0"/>
  </r>
  <r>
    <n v="4645"/>
    <s v="CA-2017-147501"/>
    <x v="991"/>
    <d v="2017-08-06T00:00:00"/>
    <s v="Standard Class"/>
    <x v="476"/>
    <x v="476"/>
    <x v="0"/>
    <s v="United States"/>
    <s v="Seattle"/>
    <x v="4"/>
    <n v="98105"/>
    <x v="1"/>
    <s v="TEC-MA-10001972"/>
    <x v="2"/>
    <s v="Machines"/>
    <s v="Okidata C331dn Printer"/>
    <x v="2729"/>
    <n v="2"/>
    <n v="0.2"/>
    <x v="3021"/>
    <x v="0"/>
  </r>
  <r>
    <n v="4646"/>
    <s v="CA-2018-143910"/>
    <x v="399"/>
    <d v="2018-08-16T00:00:00"/>
    <s v="Standard Class"/>
    <x v="604"/>
    <x v="604"/>
    <x v="2"/>
    <s v="United States"/>
    <s v="New York City"/>
    <x v="15"/>
    <n v="10011"/>
    <x v="3"/>
    <s v="FUR-CH-10000225"/>
    <x v="0"/>
    <s v="Chairs"/>
    <s v="Global Geo Office Task Chair, Gray"/>
    <x v="3489"/>
    <n v="2"/>
    <n v="0.1"/>
    <x v="3969"/>
    <x v="0"/>
  </r>
  <r>
    <n v="4647"/>
    <s v="CA-2016-146885"/>
    <x v="992"/>
    <d v="2016-06-05T00:00:00"/>
    <s v="Standard Class"/>
    <x v="225"/>
    <x v="225"/>
    <x v="1"/>
    <s v="United States"/>
    <s v="Richmond"/>
    <x v="17"/>
    <n v="23223"/>
    <x v="0"/>
    <s v="OFF-PA-10001622"/>
    <x v="1"/>
    <s v="Paper"/>
    <s v="Ampad Poly Cover Wirebound Steno Book, 6&quot; x 9&quot; Assorted Colors, Gregg Ruled"/>
    <x v="3490"/>
    <n v="3"/>
    <n v="0"/>
    <x v="3970"/>
    <x v="0"/>
  </r>
  <r>
    <n v="4648"/>
    <s v="CA-2018-139556"/>
    <x v="993"/>
    <d v="2018-05-01T00:00:00"/>
    <s v="Standard Class"/>
    <x v="748"/>
    <x v="748"/>
    <x v="2"/>
    <s v="United States"/>
    <s v="New York City"/>
    <x v="15"/>
    <n v="10009"/>
    <x v="3"/>
    <s v="FUR-CH-10004983"/>
    <x v="0"/>
    <s v="Chairs"/>
    <s v="Office Star - Mid Back Dual function Ergonomic High Back Chair with 2-Way Adjustable Arms"/>
    <x v="3491"/>
    <n v="3"/>
    <n v="0.1"/>
    <x v="3971"/>
    <x v="0"/>
  </r>
  <r>
    <n v="4649"/>
    <s v="CA-2019-129357"/>
    <x v="304"/>
    <d v="2019-05-19T00:00:00"/>
    <s v="Standard Class"/>
    <x v="10"/>
    <x v="10"/>
    <x v="1"/>
    <s v="United States"/>
    <s v="Seattle"/>
    <x v="4"/>
    <n v="98103"/>
    <x v="1"/>
    <s v="OFF-PA-10003228"/>
    <x v="1"/>
    <s v="Paper"/>
    <s v="Xerox 1917"/>
    <x v="3492"/>
    <n v="9"/>
    <n v="0"/>
    <x v="3972"/>
    <x v="0"/>
  </r>
  <r>
    <n v="4650"/>
    <s v="CA-2019-129357"/>
    <x v="304"/>
    <d v="2019-05-19T00:00:00"/>
    <s v="Standard Class"/>
    <x v="10"/>
    <x v="10"/>
    <x v="1"/>
    <s v="United States"/>
    <s v="Seattle"/>
    <x v="4"/>
    <n v="98103"/>
    <x v="1"/>
    <s v="OFF-SU-10004498"/>
    <x v="1"/>
    <s v="Supplies"/>
    <s v="Martin-Yale Premier Letter Opener"/>
    <x v="3493"/>
    <n v="5"/>
    <n v="0"/>
    <x v="3973"/>
    <x v="0"/>
  </r>
  <r>
    <n v="4651"/>
    <s v="CA-2019-150987"/>
    <x v="798"/>
    <d v="2019-04-12T00:00:00"/>
    <s v="Standard Class"/>
    <x v="571"/>
    <x v="571"/>
    <x v="2"/>
    <s v="United States"/>
    <s v="San Francisco"/>
    <x v="1"/>
    <n v="94110"/>
    <x v="1"/>
    <s v="OFF-PA-10001878"/>
    <x v="1"/>
    <s v="Paper"/>
    <s v="Xerox 1891"/>
    <x v="1672"/>
    <n v="5"/>
    <n v="0"/>
    <x v="1770"/>
    <x v="0"/>
  </r>
  <r>
    <n v="4652"/>
    <s v="CA-2019-150987"/>
    <x v="798"/>
    <d v="2019-04-12T00:00:00"/>
    <s v="Standard Class"/>
    <x v="571"/>
    <x v="571"/>
    <x v="2"/>
    <s v="United States"/>
    <s v="San Francisco"/>
    <x v="1"/>
    <n v="94110"/>
    <x v="1"/>
    <s v="OFF-PA-10002923"/>
    <x v="1"/>
    <s v="Paper"/>
    <s v="Xerox 1942"/>
    <x v="3494"/>
    <n v="4"/>
    <n v="0"/>
    <x v="3974"/>
    <x v="0"/>
  </r>
  <r>
    <n v="4653"/>
    <s v="CA-2019-132647"/>
    <x v="922"/>
    <d v="2019-02-23T00:00:00"/>
    <s v="Standard Class"/>
    <x v="689"/>
    <x v="689"/>
    <x v="2"/>
    <s v="United States"/>
    <s v="Perth Amboy"/>
    <x v="30"/>
    <n v="8861"/>
    <x v="3"/>
    <s v="OFF-PA-10001838"/>
    <x v="1"/>
    <s v="Paper"/>
    <s v="Adams Telephone Message Book W/Dividers/Space For Phone Numbers, 5 1/4&quot;X8 1/2&quot;, 300/Messages"/>
    <x v="2722"/>
    <n v="2"/>
    <n v="0"/>
    <x v="3975"/>
    <x v="0"/>
  </r>
  <r>
    <n v="4654"/>
    <s v="CA-2019-132647"/>
    <x v="922"/>
    <d v="2019-02-23T00:00:00"/>
    <s v="Standard Class"/>
    <x v="689"/>
    <x v="689"/>
    <x v="2"/>
    <s v="United States"/>
    <s v="Perth Amboy"/>
    <x v="30"/>
    <n v="8861"/>
    <x v="3"/>
    <s v="OFF-ST-10003123"/>
    <x v="1"/>
    <s v="Storage"/>
    <s v="Fellowes Bases and Tops For Staxonsteel/High-Stak Systems"/>
    <x v="3495"/>
    <n v="5"/>
    <n v="0"/>
    <x v="3976"/>
    <x v="0"/>
  </r>
  <r>
    <n v="4655"/>
    <s v="CA-2019-159107"/>
    <x v="92"/>
    <d v="2019-06-26T00:00:00"/>
    <s v="Second Class"/>
    <x v="409"/>
    <x v="409"/>
    <x v="0"/>
    <s v="United States"/>
    <s v="San Francisco"/>
    <x v="1"/>
    <n v="94110"/>
    <x v="1"/>
    <s v="OFF-FA-10001332"/>
    <x v="1"/>
    <s v="Fasteners"/>
    <s v="Acco Banker's Clasps, 5 3/4&quot;-Long"/>
    <x v="709"/>
    <n v="1"/>
    <n v="0"/>
    <x v="3977"/>
    <x v="0"/>
  </r>
  <r>
    <n v="4656"/>
    <s v="CA-2016-160738"/>
    <x v="952"/>
    <d v="2016-05-10T00:00:00"/>
    <s v="Standard Class"/>
    <x v="542"/>
    <x v="542"/>
    <x v="1"/>
    <s v="United States"/>
    <s v="Freeport"/>
    <x v="10"/>
    <n v="61032"/>
    <x v="2"/>
    <s v="OFF-ST-10003442"/>
    <x v="1"/>
    <s v="Storage"/>
    <s v="Eldon Portable Mobile Manager"/>
    <x v="3496"/>
    <n v="2"/>
    <n v="0.2"/>
    <x v="3978"/>
    <x v="0"/>
  </r>
  <r>
    <n v="4657"/>
    <s v="CA-2017-112130"/>
    <x v="910"/>
    <d v="2017-05-07T00:00:00"/>
    <s v="Standard Class"/>
    <x v="647"/>
    <x v="647"/>
    <x v="0"/>
    <s v="United States"/>
    <s v="Philadelphia"/>
    <x v="9"/>
    <n v="19140"/>
    <x v="3"/>
    <s v="OFF-AR-10001468"/>
    <x v="1"/>
    <s v="Art"/>
    <s v="Sanford Prismacolor Professional Thick Lead Art Pencils, 36-Color Set"/>
    <x v="3497"/>
    <n v="2"/>
    <n v="0.2"/>
    <x v="3979"/>
    <x v="0"/>
  </r>
  <r>
    <n v="4658"/>
    <s v="CA-2017-112130"/>
    <x v="910"/>
    <d v="2017-05-07T00:00:00"/>
    <s v="Standard Class"/>
    <x v="647"/>
    <x v="647"/>
    <x v="0"/>
    <s v="United States"/>
    <s v="Philadelphia"/>
    <x v="9"/>
    <n v="19140"/>
    <x v="3"/>
    <s v="OFF-AP-10003266"/>
    <x v="1"/>
    <s v="Appliances"/>
    <s v="Holmes Replacement Filter for HEPA Air Cleaner, Large Room"/>
    <x v="775"/>
    <n v="2"/>
    <n v="0.2"/>
    <x v="798"/>
    <x v="0"/>
  </r>
  <r>
    <n v="4659"/>
    <s v="CA-2017-112130"/>
    <x v="910"/>
    <d v="2017-05-07T00:00:00"/>
    <s v="Standard Class"/>
    <x v="647"/>
    <x v="647"/>
    <x v="0"/>
    <s v="United States"/>
    <s v="Philadelphia"/>
    <x v="9"/>
    <n v="19140"/>
    <x v="3"/>
    <s v="OFF-PA-10002230"/>
    <x v="1"/>
    <s v="Paper"/>
    <s v="Xerox 1897"/>
    <x v="892"/>
    <n v="2"/>
    <n v="0.2"/>
    <x v="2282"/>
    <x v="0"/>
  </r>
  <r>
    <n v="4660"/>
    <s v="CA-2017-112130"/>
    <x v="910"/>
    <d v="2017-05-07T00:00:00"/>
    <s v="Standard Class"/>
    <x v="647"/>
    <x v="647"/>
    <x v="0"/>
    <s v="United States"/>
    <s v="Philadelphia"/>
    <x v="9"/>
    <n v="19140"/>
    <x v="3"/>
    <s v="OFF-AP-10003622"/>
    <x v="1"/>
    <s v="Appliances"/>
    <s v="Bravo II Megaboss 12-Amp Hard Body Upright, Replacement Belts, 2 Belts per Pack"/>
    <x v="3498"/>
    <n v="7"/>
    <n v="0.2"/>
    <x v="3980"/>
    <x v="0"/>
  </r>
  <r>
    <n v="4661"/>
    <s v="CA-2017-112130"/>
    <x v="910"/>
    <d v="2017-05-07T00:00:00"/>
    <s v="Standard Class"/>
    <x v="647"/>
    <x v="647"/>
    <x v="0"/>
    <s v="United States"/>
    <s v="Philadelphia"/>
    <x v="9"/>
    <n v="19140"/>
    <x v="3"/>
    <s v="TEC-AC-10001542"/>
    <x v="2"/>
    <s v="Accessories"/>
    <s v="SanDisk Cruzer 16 GB USB Flash Drive"/>
    <x v="289"/>
    <n v="3"/>
    <n v="0.2"/>
    <x v="3981"/>
    <x v="0"/>
  </r>
  <r>
    <n v="4662"/>
    <s v="CA-2017-112130"/>
    <x v="910"/>
    <d v="2017-05-07T00:00:00"/>
    <s v="Standard Class"/>
    <x v="647"/>
    <x v="647"/>
    <x v="0"/>
    <s v="United States"/>
    <s v="Philadelphia"/>
    <x v="9"/>
    <n v="19140"/>
    <x v="3"/>
    <s v="FUR-CH-10002965"/>
    <x v="0"/>
    <s v="Chairs"/>
    <s v="Global Leather Highback Executive Chair with Pneumatic Height Adjustment, Black"/>
    <x v="2818"/>
    <n v="6"/>
    <n v="0.3"/>
    <x v="3131"/>
    <x v="0"/>
  </r>
  <r>
    <n v="4663"/>
    <s v="CA-2017-112130"/>
    <x v="910"/>
    <d v="2017-05-07T00:00:00"/>
    <s v="Standard Class"/>
    <x v="647"/>
    <x v="647"/>
    <x v="0"/>
    <s v="United States"/>
    <s v="Philadelphia"/>
    <x v="9"/>
    <n v="19140"/>
    <x v="3"/>
    <s v="OFF-ST-10000563"/>
    <x v="1"/>
    <s v="Storage"/>
    <s v="Fellowes Bankers Box Stor/Drawer Steel Plus"/>
    <x v="3499"/>
    <n v="3"/>
    <n v="0.2"/>
    <x v="3982"/>
    <x v="0"/>
  </r>
  <r>
    <n v="4664"/>
    <s v="CA-2018-111409"/>
    <x v="31"/>
    <d v="2018-09-22T00:00:00"/>
    <s v="Standard Class"/>
    <x v="138"/>
    <x v="138"/>
    <x v="0"/>
    <s v="United States"/>
    <s v="Jacksonville"/>
    <x v="2"/>
    <n v="32216"/>
    <x v="0"/>
    <s v="OFF-LA-10002787"/>
    <x v="1"/>
    <s v="Labels"/>
    <s v="Avery 480"/>
    <x v="3500"/>
    <n v="1"/>
    <n v="0.2"/>
    <x v="3983"/>
    <x v="0"/>
  </r>
  <r>
    <n v="4665"/>
    <s v="CA-2018-116232"/>
    <x v="897"/>
    <d v="2018-09-26T00:00:00"/>
    <s v="Standard Class"/>
    <x v="549"/>
    <x v="549"/>
    <x v="0"/>
    <s v="United States"/>
    <s v="Pembroke Pines"/>
    <x v="2"/>
    <n v="33024"/>
    <x v="0"/>
    <s v="OFF-BI-10004022"/>
    <x v="1"/>
    <s v="Binders"/>
    <s v="Acco Suede Grain Vinyl Round Ring Binder"/>
    <x v="3501"/>
    <n v="9"/>
    <n v="0.7"/>
    <x v="3984"/>
    <x v="0"/>
  </r>
  <r>
    <n v="4666"/>
    <s v="CA-2018-116232"/>
    <x v="897"/>
    <d v="2018-09-26T00:00:00"/>
    <s v="Standard Class"/>
    <x v="549"/>
    <x v="549"/>
    <x v="0"/>
    <s v="United States"/>
    <s v="Pembroke Pines"/>
    <x v="2"/>
    <n v="33024"/>
    <x v="0"/>
    <s v="OFF-LA-10001158"/>
    <x v="1"/>
    <s v="Labels"/>
    <s v="Avery Address/Shipping Labels for Typewriters, 4&quot; x 2&quot;"/>
    <x v="3416"/>
    <n v="2"/>
    <n v="0.2"/>
    <x v="3985"/>
    <x v="0"/>
  </r>
  <r>
    <n v="4667"/>
    <s v="CA-2018-116547"/>
    <x v="994"/>
    <d v="2018-01-17T00:00:00"/>
    <s v="Standard Class"/>
    <x v="10"/>
    <x v="10"/>
    <x v="1"/>
    <s v="United States"/>
    <s v="Seattle"/>
    <x v="4"/>
    <n v="98115"/>
    <x v="1"/>
    <s v="FUR-FU-10000076"/>
    <x v="0"/>
    <s v="Furnishings"/>
    <s v="24-Hour Round Wall Clock"/>
    <x v="710"/>
    <n v="4"/>
    <n v="0"/>
    <x v="3986"/>
    <x v="1"/>
  </r>
  <r>
    <n v="4668"/>
    <s v="CA-2018-116547"/>
    <x v="994"/>
    <d v="2018-01-17T00:00:00"/>
    <s v="Standard Class"/>
    <x v="10"/>
    <x v="10"/>
    <x v="1"/>
    <s v="United States"/>
    <s v="Seattle"/>
    <x v="4"/>
    <n v="98115"/>
    <x v="1"/>
    <s v="TEC-AC-10002335"/>
    <x v="2"/>
    <s v="Accessories"/>
    <s v="Logitech Media Keyboard K200"/>
    <x v="3502"/>
    <n v="2"/>
    <n v="0"/>
    <x v="3987"/>
    <x v="1"/>
  </r>
  <r>
    <n v="4669"/>
    <s v="US-2019-133200"/>
    <x v="636"/>
    <d v="2019-05-11T00:00:00"/>
    <s v="Standard Class"/>
    <x v="587"/>
    <x v="587"/>
    <x v="1"/>
    <s v="United States"/>
    <s v="Fort Worth"/>
    <x v="5"/>
    <n v="76106"/>
    <x v="2"/>
    <s v="OFF-BI-10002827"/>
    <x v="1"/>
    <s v="Binders"/>
    <s v="Avery Durable Poly Binders"/>
    <x v="3503"/>
    <n v="10"/>
    <n v="0.8"/>
    <x v="3988"/>
    <x v="0"/>
  </r>
  <r>
    <n v="4670"/>
    <s v="US-2019-133200"/>
    <x v="636"/>
    <d v="2019-05-11T00:00:00"/>
    <s v="Standard Class"/>
    <x v="587"/>
    <x v="587"/>
    <x v="1"/>
    <s v="United States"/>
    <s v="Fort Worth"/>
    <x v="5"/>
    <n v="76106"/>
    <x v="2"/>
    <s v="FUR-BO-10001601"/>
    <x v="0"/>
    <s v="Bookcases"/>
    <s v="Sauder Mission Library with Doors, Fruitwood Finish"/>
    <x v="3504"/>
    <n v="7"/>
    <n v="0.32"/>
    <x v="3989"/>
    <x v="0"/>
  </r>
  <r>
    <n v="4671"/>
    <s v="US-2019-133200"/>
    <x v="636"/>
    <d v="2019-05-11T00:00:00"/>
    <s v="Standard Class"/>
    <x v="587"/>
    <x v="587"/>
    <x v="1"/>
    <s v="United States"/>
    <s v="Fort Worth"/>
    <x v="5"/>
    <n v="76106"/>
    <x v="2"/>
    <s v="OFF-ST-10001932"/>
    <x v="1"/>
    <s v="Storage"/>
    <s v="Fellowes Staxonsteel Drawer Files"/>
    <x v="3505"/>
    <n v="5"/>
    <n v="0.2"/>
    <x v="3990"/>
    <x v="0"/>
  </r>
  <r>
    <n v="4672"/>
    <s v="CA-2018-133550"/>
    <x v="995"/>
    <d v="2018-08-06T00:00:00"/>
    <s v="Standard Class"/>
    <x v="107"/>
    <x v="107"/>
    <x v="0"/>
    <s v="United States"/>
    <s v="Detroit"/>
    <x v="12"/>
    <n v="48205"/>
    <x v="2"/>
    <s v="OFF-AP-10001005"/>
    <x v="1"/>
    <s v="Appliances"/>
    <s v="Honeywell Quietcare HEPA Air Cleaner"/>
    <x v="3506"/>
    <n v="4"/>
    <n v="0.1"/>
    <x v="3991"/>
    <x v="0"/>
  </r>
  <r>
    <n v="4673"/>
    <s v="CA-2018-133550"/>
    <x v="995"/>
    <d v="2018-08-06T00:00:00"/>
    <s v="Standard Class"/>
    <x v="107"/>
    <x v="107"/>
    <x v="0"/>
    <s v="United States"/>
    <s v="Detroit"/>
    <x v="12"/>
    <n v="48205"/>
    <x v="2"/>
    <s v="TEC-PH-10004042"/>
    <x v="2"/>
    <s v="Phones"/>
    <s v="ClearOne Communications CHAT 70 OC Speaker Phone"/>
    <x v="3507"/>
    <n v="4"/>
    <n v="0"/>
    <x v="3992"/>
    <x v="0"/>
  </r>
  <r>
    <n v="4674"/>
    <s v="CA-2018-133550"/>
    <x v="995"/>
    <d v="2018-08-06T00:00:00"/>
    <s v="Standard Class"/>
    <x v="107"/>
    <x v="107"/>
    <x v="0"/>
    <s v="United States"/>
    <s v="Detroit"/>
    <x v="12"/>
    <n v="48205"/>
    <x v="2"/>
    <s v="TEC-PH-10001079"/>
    <x v="2"/>
    <s v="Phones"/>
    <s v="Polycom SoundPoint Pro SE-225 Corded phone"/>
    <x v="3508"/>
    <n v="1"/>
    <n v="0"/>
    <x v="3993"/>
    <x v="0"/>
  </r>
  <r>
    <n v="4675"/>
    <s v="CA-2018-133550"/>
    <x v="995"/>
    <d v="2018-08-06T00:00:00"/>
    <s v="Standard Class"/>
    <x v="107"/>
    <x v="107"/>
    <x v="0"/>
    <s v="United States"/>
    <s v="Detroit"/>
    <x v="12"/>
    <n v="48205"/>
    <x v="2"/>
    <s v="FUR-FU-10002918"/>
    <x v="0"/>
    <s v="Furnishings"/>
    <s v="Eldon ClusterMat Chair Mat with Cordless Antistatic Protection"/>
    <x v="1050"/>
    <n v="3"/>
    <n v="0"/>
    <x v="3994"/>
    <x v="0"/>
  </r>
  <r>
    <n v="4676"/>
    <s v="CA-2019-139416"/>
    <x v="996"/>
    <d v="2019-03-29T00:00:00"/>
    <s v="Second Class"/>
    <x v="8"/>
    <x v="8"/>
    <x v="0"/>
    <s v="United States"/>
    <s v="Philadelphia"/>
    <x v="9"/>
    <n v="19120"/>
    <x v="3"/>
    <s v="FUR-FU-10003832"/>
    <x v="0"/>
    <s v="Furnishings"/>
    <s v="Eldon Expressions Punched Metal &amp; Wood Desk Accessories, Black &amp; Cherry"/>
    <x v="1660"/>
    <n v="2"/>
    <n v="0.2"/>
    <x v="1758"/>
    <x v="0"/>
  </r>
  <r>
    <n v="4677"/>
    <s v="CA-2016-114510"/>
    <x v="619"/>
    <d v="2016-03-19T00:00:00"/>
    <s v="Standard Class"/>
    <x v="639"/>
    <x v="639"/>
    <x v="0"/>
    <s v="United States"/>
    <s v="Logan"/>
    <x v="7"/>
    <n v="84321"/>
    <x v="1"/>
    <s v="OFF-BI-10001617"/>
    <x v="1"/>
    <s v="Binders"/>
    <s v="GBC Wire Binding Combs"/>
    <x v="3509"/>
    <n v="4"/>
    <n v="0.2"/>
    <x v="3995"/>
    <x v="0"/>
  </r>
  <r>
    <n v="4678"/>
    <s v="CA-2016-114510"/>
    <x v="619"/>
    <d v="2016-03-19T00:00:00"/>
    <s v="Standard Class"/>
    <x v="639"/>
    <x v="639"/>
    <x v="0"/>
    <s v="United States"/>
    <s v="Logan"/>
    <x v="7"/>
    <n v="84321"/>
    <x v="1"/>
    <s v="OFF-ST-10000736"/>
    <x v="1"/>
    <s v="Storage"/>
    <s v="Carina Double Wide Media Storage Towers in Natural &amp; Black"/>
    <x v="1240"/>
    <n v="1"/>
    <n v="0"/>
    <x v="3963"/>
    <x v="0"/>
  </r>
  <r>
    <n v="4679"/>
    <s v="CA-2016-114510"/>
    <x v="619"/>
    <d v="2016-03-19T00:00:00"/>
    <s v="Standard Class"/>
    <x v="639"/>
    <x v="639"/>
    <x v="0"/>
    <s v="United States"/>
    <s v="Logan"/>
    <x v="7"/>
    <n v="84321"/>
    <x v="1"/>
    <s v="TEC-AC-10004877"/>
    <x v="2"/>
    <s v="Accessories"/>
    <s v="Imation 30456 USB Flash Drive 8GB"/>
    <x v="137"/>
    <n v="12"/>
    <n v="0"/>
    <x v="3996"/>
    <x v="0"/>
  </r>
  <r>
    <n v="4680"/>
    <s v="CA-2016-114510"/>
    <x v="619"/>
    <d v="2016-03-19T00:00:00"/>
    <s v="Standard Class"/>
    <x v="639"/>
    <x v="639"/>
    <x v="0"/>
    <s v="United States"/>
    <s v="Logan"/>
    <x v="7"/>
    <n v="84321"/>
    <x v="1"/>
    <s v="OFF-ST-10003221"/>
    <x v="1"/>
    <s v="Storage"/>
    <s v="Staple magnet"/>
    <x v="794"/>
    <n v="2"/>
    <n v="0"/>
    <x v="819"/>
    <x v="0"/>
  </r>
  <r>
    <n v="4681"/>
    <s v="CA-2016-114510"/>
    <x v="619"/>
    <d v="2016-03-19T00:00:00"/>
    <s v="Standard Class"/>
    <x v="639"/>
    <x v="639"/>
    <x v="0"/>
    <s v="United States"/>
    <s v="Logan"/>
    <x v="7"/>
    <n v="84321"/>
    <x v="1"/>
    <s v="OFF-BI-10003007"/>
    <x v="1"/>
    <s v="Binders"/>
    <s v="Premium Transparent Presentation Covers, No Pattern/Clear, 8 1/2&quot; x 11&quot;"/>
    <x v="3510"/>
    <n v="2"/>
    <n v="0.2"/>
    <x v="3997"/>
    <x v="0"/>
  </r>
  <r>
    <n v="4682"/>
    <s v="CA-2018-169215"/>
    <x v="216"/>
    <d v="2018-07-18T00:00:00"/>
    <s v="Second Class"/>
    <x v="681"/>
    <x v="681"/>
    <x v="0"/>
    <s v="United States"/>
    <s v="Auburn"/>
    <x v="15"/>
    <n v="13021"/>
    <x v="3"/>
    <s v="OFF-FA-10000936"/>
    <x v="1"/>
    <s v="Fasteners"/>
    <s v="Acco Hot Clips Clips to Go"/>
    <x v="3511"/>
    <n v="9"/>
    <n v="0"/>
    <x v="3998"/>
    <x v="0"/>
  </r>
  <r>
    <n v="4683"/>
    <s v="CA-2018-127698"/>
    <x v="49"/>
    <d v="2018-12-01T00:00:00"/>
    <s v="Same Day"/>
    <x v="160"/>
    <x v="160"/>
    <x v="0"/>
    <s v="United States"/>
    <s v="Raleigh"/>
    <x v="3"/>
    <n v="27604"/>
    <x v="0"/>
    <s v="TEC-PH-10003811"/>
    <x v="2"/>
    <s v="Phones"/>
    <s v="Jabra Supreme Plus Driver Edition Headset"/>
    <x v="3512"/>
    <n v="9"/>
    <n v="0.2"/>
    <x v="3999"/>
    <x v="0"/>
  </r>
  <r>
    <n v="4684"/>
    <s v="CA-2018-159912"/>
    <x v="48"/>
    <d v="2018-09-03T00:00:00"/>
    <s v="Standard Class"/>
    <x v="334"/>
    <x v="334"/>
    <x v="1"/>
    <s v="United States"/>
    <s v="Philadelphia"/>
    <x v="9"/>
    <n v="19120"/>
    <x v="3"/>
    <s v="FUR-TA-10004152"/>
    <x v="0"/>
    <s v="Tables"/>
    <s v="Barricks 18&quot; x 48&quot; Non-Folding Utility Table with Bottom Storage Shelf"/>
    <x v="3513"/>
    <n v="4"/>
    <n v="0.4"/>
    <x v="4000"/>
    <x v="0"/>
  </r>
  <r>
    <n v="4685"/>
    <s v="CA-2018-159912"/>
    <x v="48"/>
    <d v="2018-09-03T00:00:00"/>
    <s v="Standard Class"/>
    <x v="334"/>
    <x v="334"/>
    <x v="1"/>
    <s v="United States"/>
    <s v="Philadelphia"/>
    <x v="9"/>
    <n v="19120"/>
    <x v="3"/>
    <s v="FUR-BO-10002853"/>
    <x v="0"/>
    <s v="Bookcases"/>
    <s v="O'Sullivan 5-Shelf Heavy-Duty Bookcases"/>
    <x v="3514"/>
    <n v="4"/>
    <n v="0.5"/>
    <x v="4001"/>
    <x v="0"/>
  </r>
  <r>
    <n v="4686"/>
    <s v="CA-2018-159912"/>
    <x v="48"/>
    <d v="2018-09-03T00:00:00"/>
    <s v="Standard Class"/>
    <x v="334"/>
    <x v="334"/>
    <x v="1"/>
    <s v="United States"/>
    <s v="Philadelphia"/>
    <x v="9"/>
    <n v="19120"/>
    <x v="3"/>
    <s v="OFF-BI-10002071"/>
    <x v="1"/>
    <s v="Binders"/>
    <s v="Fellowes Black Plastic Comb Bindings"/>
    <x v="3515"/>
    <n v="2"/>
    <n v="0.7"/>
    <x v="4002"/>
    <x v="0"/>
  </r>
  <r>
    <n v="4687"/>
    <s v="CA-2018-159912"/>
    <x v="48"/>
    <d v="2018-09-03T00:00:00"/>
    <s v="Standard Class"/>
    <x v="334"/>
    <x v="334"/>
    <x v="1"/>
    <s v="United States"/>
    <s v="Philadelphia"/>
    <x v="9"/>
    <n v="19120"/>
    <x v="3"/>
    <s v="OFF-FA-10000053"/>
    <x v="1"/>
    <s v="Fasteners"/>
    <s v="Revere Boxed Rubber Bands by Revere"/>
    <x v="1814"/>
    <n v="7"/>
    <n v="0.2"/>
    <x v="1944"/>
    <x v="0"/>
  </r>
  <r>
    <n v="4688"/>
    <s v="CA-2018-101987"/>
    <x v="890"/>
    <d v="2018-06-30T00:00:00"/>
    <s v="Standard Class"/>
    <x v="332"/>
    <x v="332"/>
    <x v="0"/>
    <s v="United States"/>
    <s v="Richmond"/>
    <x v="14"/>
    <n v="47374"/>
    <x v="2"/>
    <s v="TEC-PH-10001305"/>
    <x v="2"/>
    <s v="Phones"/>
    <s v="Panasonic KX TS208W Corded phone"/>
    <x v="3516"/>
    <n v="9"/>
    <n v="0"/>
    <x v="4003"/>
    <x v="0"/>
  </r>
  <r>
    <n v="4689"/>
    <s v="US-2019-154851"/>
    <x v="983"/>
    <d v="2019-04-03T00:00:00"/>
    <s v="Standard Class"/>
    <x v="669"/>
    <x v="669"/>
    <x v="0"/>
    <s v="United States"/>
    <s v="Lancaster"/>
    <x v="9"/>
    <n v="17602"/>
    <x v="3"/>
    <s v="OFF-BI-10001525"/>
    <x v="1"/>
    <s v="Binders"/>
    <s v="Acco Pressboard Covers with Storage Hooks, 14 7/8&quot; x 11&quot;, Executive Red"/>
    <x v="3517"/>
    <n v="5"/>
    <n v="0.7"/>
    <x v="4004"/>
    <x v="0"/>
  </r>
  <r>
    <n v="4690"/>
    <s v="CA-2016-138681"/>
    <x v="414"/>
    <d v="2016-12-22T00:00:00"/>
    <s v="First Class"/>
    <x v="564"/>
    <x v="564"/>
    <x v="0"/>
    <s v="United States"/>
    <s v="Tucson"/>
    <x v="16"/>
    <n v="85705"/>
    <x v="1"/>
    <s v="FUR-FU-10001876"/>
    <x v="0"/>
    <s v="Furnishings"/>
    <s v="Computer Room Manger, 14&quot;"/>
    <x v="3518"/>
    <n v="2"/>
    <n v="0.2"/>
    <x v="4005"/>
    <x v="0"/>
  </r>
  <r>
    <n v="4691"/>
    <s v="CA-2016-138681"/>
    <x v="414"/>
    <d v="2016-12-22T00:00:00"/>
    <s v="First Class"/>
    <x v="564"/>
    <x v="564"/>
    <x v="0"/>
    <s v="United States"/>
    <s v="Tucson"/>
    <x v="16"/>
    <n v="85705"/>
    <x v="1"/>
    <s v="TEC-AC-10003628"/>
    <x v="2"/>
    <s v="Accessories"/>
    <s v="Logitech 910-002974 M325 Wireless Mouse for Web Scrolling"/>
    <x v="981"/>
    <n v="3"/>
    <n v="0.2"/>
    <x v="4006"/>
    <x v="0"/>
  </r>
  <r>
    <n v="4692"/>
    <s v="CA-2016-138681"/>
    <x v="414"/>
    <d v="2016-12-22T00:00:00"/>
    <s v="First Class"/>
    <x v="564"/>
    <x v="564"/>
    <x v="0"/>
    <s v="United States"/>
    <s v="Tucson"/>
    <x v="16"/>
    <n v="85705"/>
    <x v="1"/>
    <s v="FUR-CH-10004860"/>
    <x v="0"/>
    <s v="Chairs"/>
    <s v="Global Low Back Tilter Chair"/>
    <x v="2516"/>
    <n v="3"/>
    <n v="0.2"/>
    <x v="4007"/>
    <x v="0"/>
  </r>
  <r>
    <n v="4693"/>
    <s v="CA-2016-138681"/>
    <x v="414"/>
    <d v="2016-12-22T00:00:00"/>
    <s v="First Class"/>
    <x v="564"/>
    <x v="564"/>
    <x v="0"/>
    <s v="United States"/>
    <s v="Tucson"/>
    <x v="16"/>
    <n v="85705"/>
    <x v="1"/>
    <s v="OFF-PA-10000357"/>
    <x v="1"/>
    <s v="Paper"/>
    <s v="Xerox 1888"/>
    <x v="3519"/>
    <n v="5"/>
    <n v="0.2"/>
    <x v="4008"/>
    <x v="0"/>
  </r>
  <r>
    <n v="4694"/>
    <s v="CA-2016-138681"/>
    <x v="414"/>
    <d v="2016-12-22T00:00:00"/>
    <s v="First Class"/>
    <x v="564"/>
    <x v="564"/>
    <x v="0"/>
    <s v="United States"/>
    <s v="Tucson"/>
    <x v="16"/>
    <n v="85705"/>
    <x v="1"/>
    <s v="OFF-PA-10003270"/>
    <x v="1"/>
    <s v="Paper"/>
    <s v="Xerox 1954"/>
    <x v="582"/>
    <n v="2"/>
    <n v="0.2"/>
    <x v="591"/>
    <x v="0"/>
  </r>
  <r>
    <n v="4695"/>
    <s v="US-2017-138121"/>
    <x v="997"/>
    <d v="2017-12-17T00:00:00"/>
    <s v="Same Day"/>
    <x v="252"/>
    <x v="252"/>
    <x v="0"/>
    <s v="United States"/>
    <s v="Detroit"/>
    <x v="12"/>
    <n v="48205"/>
    <x v="2"/>
    <s v="OFF-BI-10000320"/>
    <x v="1"/>
    <s v="Binders"/>
    <s v="GBC Plastic Binding Combs"/>
    <x v="3520"/>
    <n v="4"/>
    <n v="0"/>
    <x v="4009"/>
    <x v="0"/>
  </r>
  <r>
    <n v="4696"/>
    <s v="US-2017-138121"/>
    <x v="997"/>
    <d v="2017-12-17T00:00:00"/>
    <s v="Same Day"/>
    <x v="252"/>
    <x v="252"/>
    <x v="0"/>
    <s v="United States"/>
    <s v="Detroit"/>
    <x v="12"/>
    <n v="48205"/>
    <x v="2"/>
    <s v="FUR-CH-10003846"/>
    <x v="0"/>
    <s v="Chairs"/>
    <s v="Hon Valutask Swivel Chairs"/>
    <x v="3367"/>
    <n v="3"/>
    <n v="0"/>
    <x v="4010"/>
    <x v="0"/>
  </r>
  <r>
    <n v="4697"/>
    <s v="US-2017-138121"/>
    <x v="997"/>
    <d v="2017-12-17T00:00:00"/>
    <s v="Same Day"/>
    <x v="252"/>
    <x v="252"/>
    <x v="0"/>
    <s v="United States"/>
    <s v="Detroit"/>
    <x v="12"/>
    <n v="48205"/>
    <x v="2"/>
    <s v="FUR-CH-10004875"/>
    <x v="0"/>
    <s v="Chairs"/>
    <s v="Harbour Creations 67200 Series Stacking Chairs"/>
    <x v="3521"/>
    <n v="2"/>
    <n v="0"/>
    <x v="4011"/>
    <x v="0"/>
  </r>
  <r>
    <n v="4698"/>
    <s v="US-2017-138121"/>
    <x v="997"/>
    <d v="2017-12-17T00:00:00"/>
    <s v="Same Day"/>
    <x v="252"/>
    <x v="252"/>
    <x v="0"/>
    <s v="United States"/>
    <s v="Detroit"/>
    <x v="12"/>
    <n v="48205"/>
    <x v="2"/>
    <s v="FUR-CH-10003817"/>
    <x v="0"/>
    <s v="Chairs"/>
    <s v="Global Value Steno Chair, Gray"/>
    <x v="3522"/>
    <n v="9"/>
    <n v="0"/>
    <x v="4012"/>
    <x v="0"/>
  </r>
  <r>
    <n v="4699"/>
    <s v="US-2017-138121"/>
    <x v="997"/>
    <d v="2017-12-17T00:00:00"/>
    <s v="Same Day"/>
    <x v="252"/>
    <x v="252"/>
    <x v="0"/>
    <s v="United States"/>
    <s v="Detroit"/>
    <x v="12"/>
    <n v="48205"/>
    <x v="2"/>
    <s v="FUR-FU-10002116"/>
    <x v="0"/>
    <s v="Furnishings"/>
    <s v="Tenex Carpeted, Granite-Look or Clear Contemporary Contour Shape Chair Mats"/>
    <x v="3523"/>
    <n v="3"/>
    <n v="0"/>
    <x v="4013"/>
    <x v="0"/>
  </r>
  <r>
    <n v="4700"/>
    <s v="CA-2019-140298"/>
    <x v="943"/>
    <d v="2019-05-17T00:00:00"/>
    <s v="Standard Class"/>
    <x v="451"/>
    <x v="451"/>
    <x v="2"/>
    <s v="United States"/>
    <s v="Austin"/>
    <x v="5"/>
    <n v="78745"/>
    <x v="2"/>
    <s v="OFF-AR-10003481"/>
    <x v="1"/>
    <s v="Art"/>
    <s v="Newell 348"/>
    <x v="797"/>
    <n v="2"/>
    <n v="0.2"/>
    <x v="822"/>
    <x v="0"/>
  </r>
  <r>
    <n v="4701"/>
    <s v="CA-2019-140298"/>
    <x v="943"/>
    <d v="2019-05-17T00:00:00"/>
    <s v="Standard Class"/>
    <x v="451"/>
    <x v="451"/>
    <x v="2"/>
    <s v="United States"/>
    <s v="Austin"/>
    <x v="5"/>
    <n v="78745"/>
    <x v="2"/>
    <s v="OFF-ST-10004180"/>
    <x v="1"/>
    <s v="Storage"/>
    <s v="Safco Commercial Shelving"/>
    <x v="3524"/>
    <n v="2"/>
    <n v="0.2"/>
    <x v="4014"/>
    <x v="0"/>
  </r>
  <r>
    <n v="4702"/>
    <s v="CA-2019-140298"/>
    <x v="943"/>
    <d v="2019-05-17T00:00:00"/>
    <s v="Standard Class"/>
    <x v="451"/>
    <x v="451"/>
    <x v="2"/>
    <s v="United States"/>
    <s v="Austin"/>
    <x v="5"/>
    <n v="78745"/>
    <x v="2"/>
    <s v="OFF-PA-10003657"/>
    <x v="1"/>
    <s v="Paper"/>
    <s v="Xerox 1927"/>
    <x v="1312"/>
    <n v="2"/>
    <n v="0.2"/>
    <x v="2997"/>
    <x v="0"/>
  </r>
  <r>
    <n v="4703"/>
    <s v="CA-2019-140298"/>
    <x v="943"/>
    <d v="2019-05-17T00:00:00"/>
    <s v="Standard Class"/>
    <x v="451"/>
    <x v="451"/>
    <x v="2"/>
    <s v="United States"/>
    <s v="Austin"/>
    <x v="5"/>
    <n v="78745"/>
    <x v="2"/>
    <s v="FUR-FU-10001967"/>
    <x v="0"/>
    <s v="Furnishings"/>
    <s v="Telescoping Adjustable Floor Lamp"/>
    <x v="3525"/>
    <n v="1"/>
    <n v="0.6"/>
    <x v="4015"/>
    <x v="0"/>
  </r>
  <r>
    <n v="4704"/>
    <s v="CA-2018-166240"/>
    <x v="890"/>
    <d v="2018-06-28T00:00:00"/>
    <s v="Standard Class"/>
    <x v="704"/>
    <x v="704"/>
    <x v="1"/>
    <s v="United States"/>
    <s v="Houston"/>
    <x v="5"/>
    <n v="77095"/>
    <x v="2"/>
    <s v="OFF-AP-10002082"/>
    <x v="1"/>
    <s v="Appliances"/>
    <s v="Holmes HEPA Air Purifier"/>
    <x v="3526"/>
    <n v="2"/>
    <n v="0.8"/>
    <x v="4016"/>
    <x v="0"/>
  </r>
  <r>
    <n v="4705"/>
    <s v="CA-2018-158435"/>
    <x v="624"/>
    <d v="2018-05-18T00:00:00"/>
    <s v="First Class"/>
    <x v="151"/>
    <x v="151"/>
    <x v="0"/>
    <s v="United States"/>
    <s v="Waterbury"/>
    <x v="29"/>
    <n v="6708"/>
    <x v="3"/>
    <s v="OFF-SU-10000381"/>
    <x v="1"/>
    <s v="Supplies"/>
    <s v="Acme Forged Steel Scissors with Black Enamel Handles"/>
    <x v="3527"/>
    <n v="7"/>
    <n v="0"/>
    <x v="4017"/>
    <x v="0"/>
  </r>
  <r>
    <n v="4706"/>
    <s v="CA-2018-158435"/>
    <x v="624"/>
    <d v="2018-05-18T00:00:00"/>
    <s v="First Class"/>
    <x v="151"/>
    <x v="151"/>
    <x v="0"/>
    <s v="United States"/>
    <s v="Waterbury"/>
    <x v="29"/>
    <n v="6708"/>
    <x v="3"/>
    <s v="OFF-LA-10002475"/>
    <x v="1"/>
    <s v="Labels"/>
    <s v="Avery 519"/>
    <x v="2"/>
    <n v="2"/>
    <n v="0"/>
    <x v="2"/>
    <x v="0"/>
  </r>
  <r>
    <n v="4707"/>
    <s v="CA-2018-158435"/>
    <x v="624"/>
    <d v="2018-05-18T00:00:00"/>
    <s v="First Class"/>
    <x v="151"/>
    <x v="151"/>
    <x v="0"/>
    <s v="United States"/>
    <s v="Waterbury"/>
    <x v="29"/>
    <n v="6708"/>
    <x v="3"/>
    <s v="FUR-FU-10003975"/>
    <x v="0"/>
    <s v="Furnishings"/>
    <s v="Eldon Advantage Chair Mats for Low to Medium Pile Carpets"/>
    <x v="3528"/>
    <n v="4"/>
    <n v="0"/>
    <x v="4018"/>
    <x v="0"/>
  </r>
  <r>
    <n v="4708"/>
    <s v="CA-2019-138149"/>
    <x v="222"/>
    <d v="2019-06-30T00:00:00"/>
    <s v="First Class"/>
    <x v="576"/>
    <x v="576"/>
    <x v="0"/>
    <s v="United States"/>
    <s v="Los Angeles"/>
    <x v="1"/>
    <n v="90049"/>
    <x v="1"/>
    <s v="OFF-BI-10003091"/>
    <x v="1"/>
    <s v="Binders"/>
    <s v="GBC DocuBind TL200 Manual Binding Machine"/>
    <x v="1658"/>
    <n v="5"/>
    <n v="0.2"/>
    <x v="1756"/>
    <x v="0"/>
  </r>
  <r>
    <n v="4709"/>
    <s v="CA-2019-138149"/>
    <x v="222"/>
    <d v="2019-06-30T00:00:00"/>
    <s v="First Class"/>
    <x v="576"/>
    <x v="576"/>
    <x v="0"/>
    <s v="United States"/>
    <s v="Los Angeles"/>
    <x v="1"/>
    <n v="90049"/>
    <x v="1"/>
    <s v="OFF-ST-10002974"/>
    <x v="1"/>
    <s v="Storage"/>
    <s v="Trav-L-File Heavy-Duty Shuttle II, Black"/>
    <x v="3529"/>
    <n v="3"/>
    <n v="0"/>
    <x v="4019"/>
    <x v="0"/>
  </r>
  <r>
    <n v="4710"/>
    <s v="CA-2019-138149"/>
    <x v="222"/>
    <d v="2019-06-30T00:00:00"/>
    <s v="First Class"/>
    <x v="576"/>
    <x v="576"/>
    <x v="0"/>
    <s v="United States"/>
    <s v="Los Angeles"/>
    <x v="1"/>
    <n v="90049"/>
    <x v="1"/>
    <s v="OFF-AR-10000255"/>
    <x v="1"/>
    <s v="Art"/>
    <s v="Newell 328"/>
    <x v="2643"/>
    <n v="2"/>
    <n v="0"/>
    <x v="4020"/>
    <x v="0"/>
  </r>
  <r>
    <n v="4711"/>
    <s v="CA-2019-138149"/>
    <x v="222"/>
    <d v="2019-06-30T00:00:00"/>
    <s v="First Class"/>
    <x v="576"/>
    <x v="576"/>
    <x v="0"/>
    <s v="United States"/>
    <s v="Los Angeles"/>
    <x v="1"/>
    <n v="90049"/>
    <x v="1"/>
    <s v="TEC-AC-10001284"/>
    <x v="2"/>
    <s v="Accessories"/>
    <s v="Enermax Briskie RF Wireless Keyboard and Mouse Combo"/>
    <x v="1038"/>
    <n v="3"/>
    <n v="0"/>
    <x v="3874"/>
    <x v="0"/>
  </r>
  <r>
    <n v="4712"/>
    <s v="CA-2016-112403"/>
    <x v="691"/>
    <d v="2016-03-31T00:00:00"/>
    <s v="Same Day"/>
    <x v="123"/>
    <x v="123"/>
    <x v="0"/>
    <s v="United States"/>
    <s v="Philadelphia"/>
    <x v="9"/>
    <n v="19120"/>
    <x v="3"/>
    <s v="OFF-BI-10003529"/>
    <x v="1"/>
    <s v="Binders"/>
    <s v="Avery Round Ring Poly Binders"/>
    <x v="3530"/>
    <n v="1"/>
    <n v="0.7"/>
    <x v="4021"/>
    <x v="0"/>
  </r>
  <r>
    <n v="4713"/>
    <s v="CA-2016-108273"/>
    <x v="757"/>
    <d v="2016-12-21T00:00:00"/>
    <s v="Standard Class"/>
    <x v="719"/>
    <x v="719"/>
    <x v="0"/>
    <s v="United States"/>
    <s v="Huntsville"/>
    <x v="5"/>
    <n v="77340"/>
    <x v="2"/>
    <s v="OFF-PA-10000029"/>
    <x v="1"/>
    <s v="Paper"/>
    <s v="Xerox 224"/>
    <x v="1590"/>
    <n v="7"/>
    <n v="0.2"/>
    <x v="1683"/>
    <x v="0"/>
  </r>
  <r>
    <n v="4714"/>
    <s v="CA-2016-108273"/>
    <x v="757"/>
    <d v="2016-12-21T00:00:00"/>
    <s v="Standard Class"/>
    <x v="719"/>
    <x v="719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3531"/>
    <n v="2"/>
    <n v="0.6"/>
    <x v="4022"/>
    <x v="0"/>
  </r>
  <r>
    <n v="4715"/>
    <s v="CA-2019-121643"/>
    <x v="796"/>
    <d v="2019-05-20T00:00:00"/>
    <s v="First Class"/>
    <x v="455"/>
    <x v="455"/>
    <x v="0"/>
    <s v="United States"/>
    <s v="Portland"/>
    <x v="21"/>
    <n v="97206"/>
    <x v="1"/>
    <s v="TEC-PH-10002200"/>
    <x v="2"/>
    <s v="Phones"/>
    <s v="Aastra 6757i CT Wireless VoIP phone"/>
    <x v="3532"/>
    <n v="2"/>
    <n v="0.2"/>
    <x v="4023"/>
    <x v="0"/>
  </r>
  <r>
    <n v="4716"/>
    <s v="US-2017-122910"/>
    <x v="793"/>
    <d v="2017-05-16T00:00:00"/>
    <s v="Standard Class"/>
    <x v="398"/>
    <x v="398"/>
    <x v="0"/>
    <s v="United States"/>
    <s v="Louisville"/>
    <x v="22"/>
    <n v="80027"/>
    <x v="1"/>
    <s v="TEC-PH-10000441"/>
    <x v="2"/>
    <s v="Phones"/>
    <s v="VTech DS6151"/>
    <x v="1227"/>
    <n v="2"/>
    <n v="0.2"/>
    <x v="1487"/>
    <x v="0"/>
  </r>
  <r>
    <n v="4717"/>
    <s v="CA-2019-143126"/>
    <x v="734"/>
    <d v="2019-12-07T00:00:00"/>
    <s v="Second Class"/>
    <x v="475"/>
    <x v="475"/>
    <x v="2"/>
    <s v="United States"/>
    <s v="Seattle"/>
    <x v="4"/>
    <n v="98115"/>
    <x v="1"/>
    <s v="FUR-TA-10002958"/>
    <x v="0"/>
    <s v="Tables"/>
    <s v="Bevis Oval Conference Table, Walnut"/>
    <x v="3533"/>
    <n v="2"/>
    <n v="0"/>
    <x v="4024"/>
    <x v="0"/>
  </r>
  <r>
    <n v="4718"/>
    <s v="CA-2017-129042"/>
    <x v="295"/>
    <d v="2017-12-17T00:00:00"/>
    <s v="Standard Class"/>
    <x v="75"/>
    <x v="75"/>
    <x v="0"/>
    <s v="United States"/>
    <s v="Baltimore"/>
    <x v="39"/>
    <n v="21215"/>
    <x v="3"/>
    <s v="OFF-AR-10001662"/>
    <x v="1"/>
    <s v="Art"/>
    <s v="Rogers Handheld Barrel Pencil Sharpener"/>
    <x v="3534"/>
    <n v="3"/>
    <n v="0"/>
    <x v="4025"/>
    <x v="0"/>
  </r>
  <r>
    <n v="4719"/>
    <s v="CA-2017-109736"/>
    <x v="998"/>
    <d v="2017-10-11T00:00:00"/>
    <s v="First Class"/>
    <x v="249"/>
    <x v="249"/>
    <x v="1"/>
    <s v="United States"/>
    <s v="San Francisco"/>
    <x v="1"/>
    <n v="94109"/>
    <x v="1"/>
    <s v="OFF-PA-10004101"/>
    <x v="1"/>
    <s v="Paper"/>
    <s v="Xerox 1894"/>
    <x v="1568"/>
    <n v="7"/>
    <n v="0"/>
    <x v="1657"/>
    <x v="1"/>
  </r>
  <r>
    <n v="4720"/>
    <s v="CA-2017-142601"/>
    <x v="24"/>
    <d v="2017-04-20T00:00:00"/>
    <s v="Second Class"/>
    <x v="368"/>
    <x v="368"/>
    <x v="2"/>
    <s v="United States"/>
    <s v="Los Angeles"/>
    <x v="1"/>
    <n v="90004"/>
    <x v="1"/>
    <s v="OFF-ST-10002756"/>
    <x v="1"/>
    <s v="Storage"/>
    <s v="Tennsco Stur-D-Stor Boltless Shelving, 5 Shelves, 24&quot; Deep, Sand"/>
    <x v="3535"/>
    <n v="7"/>
    <n v="0"/>
    <x v="4026"/>
    <x v="1"/>
  </r>
  <r>
    <n v="4721"/>
    <s v="CA-2017-142601"/>
    <x v="24"/>
    <d v="2017-04-20T00:00:00"/>
    <s v="Second Class"/>
    <x v="368"/>
    <x v="368"/>
    <x v="2"/>
    <s v="United States"/>
    <s v="Los Angeles"/>
    <x v="1"/>
    <n v="90004"/>
    <x v="1"/>
    <s v="OFF-PA-10000483"/>
    <x v="1"/>
    <s v="Paper"/>
    <s v="Xerox 19"/>
    <x v="1168"/>
    <n v="2"/>
    <n v="0"/>
    <x v="4027"/>
    <x v="1"/>
  </r>
  <r>
    <n v="4722"/>
    <s v="CA-2016-106229"/>
    <x v="159"/>
    <d v="2016-06-11T00:00:00"/>
    <s v="Second Class"/>
    <x v="749"/>
    <x v="749"/>
    <x v="0"/>
    <s v="United States"/>
    <s v="Aurora"/>
    <x v="10"/>
    <n v="60505"/>
    <x v="2"/>
    <s v="FUR-TA-10002041"/>
    <x v="0"/>
    <s v="Tables"/>
    <s v="Bevis Round Conference Table Top, X-Base"/>
    <x v="3536"/>
    <n v="3"/>
    <n v="0.5"/>
    <x v="4028"/>
    <x v="0"/>
  </r>
  <r>
    <n v="4723"/>
    <s v="US-2019-135230"/>
    <x v="853"/>
    <d v="2019-09-07T00:00:00"/>
    <s v="Standard Class"/>
    <x v="278"/>
    <x v="278"/>
    <x v="2"/>
    <s v="United States"/>
    <s v="Seattle"/>
    <x v="4"/>
    <n v="98103"/>
    <x v="1"/>
    <s v="OFF-AR-10001166"/>
    <x v="1"/>
    <s v="Art"/>
    <s v="Staples in misc. colors"/>
    <x v="3537"/>
    <n v="1"/>
    <n v="0"/>
    <x v="4029"/>
    <x v="0"/>
  </r>
  <r>
    <n v="4724"/>
    <s v="CA-2018-159653"/>
    <x v="730"/>
    <d v="2018-05-22T00:00:00"/>
    <s v="Same Day"/>
    <x v="223"/>
    <x v="223"/>
    <x v="0"/>
    <s v="United States"/>
    <s v="Athens"/>
    <x v="32"/>
    <n v="30605"/>
    <x v="0"/>
    <s v="OFF-LA-10004345"/>
    <x v="1"/>
    <s v="Labels"/>
    <s v="Avery 493"/>
    <x v="1674"/>
    <n v="3"/>
    <n v="0"/>
    <x v="4030"/>
    <x v="0"/>
  </r>
  <r>
    <n v="4725"/>
    <s v="CA-2018-131968"/>
    <x v="583"/>
    <d v="2018-11-15T00:00:00"/>
    <s v="Standard Class"/>
    <x v="697"/>
    <x v="697"/>
    <x v="2"/>
    <s v="United States"/>
    <s v="Apopka"/>
    <x v="2"/>
    <n v="32712"/>
    <x v="0"/>
    <s v="OFF-BI-10002852"/>
    <x v="1"/>
    <s v="Binders"/>
    <s v="Ibico Standard Transparent Covers"/>
    <x v="3538"/>
    <n v="2"/>
    <n v="0.7"/>
    <x v="4031"/>
    <x v="0"/>
  </r>
  <r>
    <n v="4726"/>
    <s v="CA-2018-131968"/>
    <x v="583"/>
    <d v="2018-11-15T00:00:00"/>
    <s v="Standard Class"/>
    <x v="697"/>
    <x v="697"/>
    <x v="2"/>
    <s v="United States"/>
    <s v="Apopka"/>
    <x v="2"/>
    <n v="32712"/>
    <x v="0"/>
    <s v="OFF-AP-10001058"/>
    <x v="1"/>
    <s v="Appliances"/>
    <s v="Sanyo 2.5 Cubic Foot Mid-Size Office Refrigerators"/>
    <x v="3539"/>
    <n v="3"/>
    <n v="0.2"/>
    <x v="4032"/>
    <x v="0"/>
  </r>
  <r>
    <n v="4727"/>
    <s v="CA-2016-119151"/>
    <x v="641"/>
    <d v="2016-11-29T00:00:00"/>
    <s v="Second Class"/>
    <x v="486"/>
    <x v="486"/>
    <x v="2"/>
    <s v="United States"/>
    <s v="New York City"/>
    <x v="15"/>
    <n v="10009"/>
    <x v="3"/>
    <s v="OFF-ST-10003470"/>
    <x v="1"/>
    <s v="Storage"/>
    <s v="Tennsco Snap-Together Open Shelving Units, Starter Sets and Add-On Units"/>
    <x v="2105"/>
    <n v="4"/>
    <n v="0"/>
    <x v="2269"/>
    <x v="0"/>
  </r>
  <r>
    <n v="4728"/>
    <s v="CA-2016-119151"/>
    <x v="641"/>
    <d v="2016-11-29T00:00:00"/>
    <s v="Second Class"/>
    <x v="486"/>
    <x v="486"/>
    <x v="2"/>
    <s v="United States"/>
    <s v="New York City"/>
    <x v="15"/>
    <n v="10009"/>
    <x v="3"/>
    <s v="FUR-BO-10003159"/>
    <x v="0"/>
    <s v="Bookcases"/>
    <s v="Sauder Camden County Collection Libraries, Planked Cherry Finish"/>
    <x v="3540"/>
    <n v="3"/>
    <n v="0.2"/>
    <x v="4033"/>
    <x v="0"/>
  </r>
  <r>
    <n v="4729"/>
    <s v="CA-2016-123323"/>
    <x v="845"/>
    <d v="2016-11-12T00:00:00"/>
    <s v="Standard Class"/>
    <x v="23"/>
    <x v="23"/>
    <x v="0"/>
    <s v="United States"/>
    <s v="San Francisco"/>
    <x v="1"/>
    <n v="94110"/>
    <x v="1"/>
    <s v="OFF-BI-10003684"/>
    <x v="1"/>
    <s v="Binders"/>
    <s v="Wilson Jones Legal Size Ring Binders"/>
    <x v="3541"/>
    <n v="7"/>
    <n v="0.2"/>
    <x v="4034"/>
    <x v="0"/>
  </r>
  <r>
    <n v="4730"/>
    <s v="CA-2018-124681"/>
    <x v="427"/>
    <d v="2018-07-23T00:00:00"/>
    <s v="Second Class"/>
    <x v="603"/>
    <x v="603"/>
    <x v="0"/>
    <s v="United States"/>
    <s v="Dallas"/>
    <x v="5"/>
    <n v="75217"/>
    <x v="2"/>
    <s v="TEC-AC-10000487"/>
    <x v="2"/>
    <s v="Accessories"/>
    <s v="SanDisk Cruzer 4 GB USB Flash Drive"/>
    <x v="3542"/>
    <n v="3"/>
    <n v="0.2"/>
    <x v="4035"/>
    <x v="0"/>
  </r>
  <r>
    <n v="4731"/>
    <s v="US-2017-103996"/>
    <x v="368"/>
    <d v="2017-03-31T00:00:00"/>
    <s v="Second Class"/>
    <x v="579"/>
    <x v="579"/>
    <x v="0"/>
    <s v="United States"/>
    <s v="San Diego"/>
    <x v="1"/>
    <n v="92105"/>
    <x v="1"/>
    <s v="OFF-PA-10001736"/>
    <x v="1"/>
    <s v="Paper"/>
    <s v="Xerox 1880"/>
    <x v="3543"/>
    <n v="6"/>
    <n v="0"/>
    <x v="4036"/>
    <x v="0"/>
  </r>
  <r>
    <n v="4732"/>
    <s v="US-2017-103996"/>
    <x v="368"/>
    <d v="2017-03-31T00:00:00"/>
    <s v="Second Class"/>
    <x v="579"/>
    <x v="579"/>
    <x v="0"/>
    <s v="United States"/>
    <s v="San Diego"/>
    <x v="1"/>
    <n v="92105"/>
    <x v="1"/>
    <s v="OFF-PA-10001609"/>
    <x v="1"/>
    <s v="Paper"/>
    <s v="Tops Wirebound Message Log Books"/>
    <x v="3544"/>
    <n v="3"/>
    <n v="0"/>
    <x v="4037"/>
    <x v="0"/>
  </r>
  <r>
    <n v="4733"/>
    <s v="US-2017-103996"/>
    <x v="368"/>
    <d v="2017-03-31T00:00:00"/>
    <s v="Second Class"/>
    <x v="579"/>
    <x v="579"/>
    <x v="0"/>
    <s v="United States"/>
    <s v="San Diego"/>
    <x v="1"/>
    <n v="92105"/>
    <x v="1"/>
    <s v="TEC-AC-10003116"/>
    <x v="2"/>
    <s v="Accessories"/>
    <s v="Memorex Froggy Flash Drive 8 GB"/>
    <x v="3545"/>
    <n v="3"/>
    <n v="0"/>
    <x v="4038"/>
    <x v="0"/>
  </r>
  <r>
    <n v="4734"/>
    <s v="US-2017-103996"/>
    <x v="368"/>
    <d v="2017-03-31T00:00:00"/>
    <s v="Second Class"/>
    <x v="579"/>
    <x v="579"/>
    <x v="0"/>
    <s v="United States"/>
    <s v="San Diego"/>
    <x v="1"/>
    <n v="92105"/>
    <x v="1"/>
    <s v="FUR-FU-10004586"/>
    <x v="0"/>
    <s v="Furnishings"/>
    <s v="G.E. Longer-Life Indoor Recessed Floodlight Bulbs"/>
    <x v="3546"/>
    <n v="3"/>
    <n v="0"/>
    <x v="4039"/>
    <x v="0"/>
  </r>
  <r>
    <n v="4735"/>
    <s v="CA-2018-120530"/>
    <x v="281"/>
    <d v="2018-04-12T00:00:00"/>
    <s v="Standard Class"/>
    <x v="114"/>
    <x v="114"/>
    <x v="1"/>
    <s v="United States"/>
    <s v="New York City"/>
    <x v="15"/>
    <n v="10035"/>
    <x v="3"/>
    <s v="FUR-CH-10000454"/>
    <x v="0"/>
    <s v="Chairs"/>
    <s v="Hon Deluxe Fabric Upholstered Stacking Chairs, Rounded Back"/>
    <x v="3547"/>
    <n v="3"/>
    <n v="0.1"/>
    <x v="4040"/>
    <x v="0"/>
  </r>
  <r>
    <n v="4736"/>
    <s v="CA-2017-155054"/>
    <x v="385"/>
    <d v="2017-06-19T00:00:00"/>
    <s v="Standard Class"/>
    <x v="390"/>
    <x v="390"/>
    <x v="2"/>
    <s v="United States"/>
    <s v="Lewiston"/>
    <x v="43"/>
    <n v="4240"/>
    <x v="3"/>
    <s v="OFF-BI-10004970"/>
    <x v="1"/>
    <s v="Binders"/>
    <s v="ACCOHIDE 3-Ring Binder, Blue, 1&quot;"/>
    <x v="341"/>
    <n v="2"/>
    <n v="0"/>
    <x v="1857"/>
    <x v="0"/>
  </r>
  <r>
    <n v="4737"/>
    <s v="CA-2017-155054"/>
    <x v="385"/>
    <d v="2017-06-19T00:00:00"/>
    <s v="Standard Class"/>
    <x v="390"/>
    <x v="390"/>
    <x v="2"/>
    <s v="United States"/>
    <s v="Lewiston"/>
    <x v="43"/>
    <n v="4240"/>
    <x v="3"/>
    <s v="OFF-BI-10002824"/>
    <x v="1"/>
    <s v="Binders"/>
    <s v="Recycled Easel Ring Binders"/>
    <x v="3548"/>
    <n v="2"/>
    <n v="0"/>
    <x v="4041"/>
    <x v="0"/>
  </r>
  <r>
    <n v="4738"/>
    <s v="CA-2017-155054"/>
    <x v="385"/>
    <d v="2017-06-19T00:00:00"/>
    <s v="Standard Class"/>
    <x v="390"/>
    <x v="390"/>
    <x v="2"/>
    <s v="United States"/>
    <s v="Lewiston"/>
    <x v="43"/>
    <n v="4240"/>
    <x v="3"/>
    <s v="TEC-AC-10003657"/>
    <x v="2"/>
    <s v="Accessories"/>
    <s v="Lenovo 17-Key USB Numeric Keypad"/>
    <x v="3549"/>
    <n v="2"/>
    <n v="0"/>
    <x v="4042"/>
    <x v="0"/>
  </r>
  <r>
    <n v="4739"/>
    <s v="CA-2017-105725"/>
    <x v="954"/>
    <d v="2017-02-24T00:00:00"/>
    <s v="Standard Class"/>
    <x v="150"/>
    <x v="150"/>
    <x v="0"/>
    <s v="United States"/>
    <s v="Long Beach"/>
    <x v="1"/>
    <n v="90805"/>
    <x v="1"/>
    <s v="OFF-LA-10003510"/>
    <x v="1"/>
    <s v="Labels"/>
    <s v="Avery 4027 File Folder Labels for Dot Matrix Printers, 5000 Labels per Box, White"/>
    <x v="3550"/>
    <n v="2"/>
    <n v="0"/>
    <x v="4043"/>
    <x v="0"/>
  </r>
  <r>
    <n v="4740"/>
    <s v="CA-2017-105725"/>
    <x v="954"/>
    <d v="2017-02-24T00:00:00"/>
    <s v="Standard Class"/>
    <x v="150"/>
    <x v="150"/>
    <x v="0"/>
    <s v="United States"/>
    <s v="Long Beach"/>
    <x v="1"/>
    <n v="90805"/>
    <x v="1"/>
    <s v="FUR-TA-10001676"/>
    <x v="0"/>
    <s v="Tables"/>
    <s v="Hon 61000 Series Interactive Training Tables"/>
    <x v="3551"/>
    <n v="1"/>
    <n v="0.2"/>
    <x v="4044"/>
    <x v="0"/>
  </r>
  <r>
    <n v="4741"/>
    <s v="CA-2019-164364"/>
    <x v="105"/>
    <d v="2019-11-16T00:00:00"/>
    <s v="Standard Class"/>
    <x v="394"/>
    <x v="394"/>
    <x v="0"/>
    <s v="United States"/>
    <s v="Seattle"/>
    <x v="4"/>
    <n v="98115"/>
    <x v="1"/>
    <s v="OFF-LA-10004853"/>
    <x v="1"/>
    <s v="Labels"/>
    <s v="Avery 483"/>
    <x v="745"/>
    <n v="2"/>
    <n v="0"/>
    <x v="763"/>
    <x v="0"/>
  </r>
  <r>
    <n v="4742"/>
    <s v="CA-2019-164364"/>
    <x v="105"/>
    <d v="2019-11-16T00:00:00"/>
    <s v="Standard Class"/>
    <x v="394"/>
    <x v="394"/>
    <x v="0"/>
    <s v="United States"/>
    <s v="Seattle"/>
    <x v="4"/>
    <n v="98115"/>
    <x v="1"/>
    <s v="OFF-AR-10000315"/>
    <x v="1"/>
    <s v="Art"/>
    <s v="Dixon Ticonderoga Maple Cedar Pencil, #2"/>
    <x v="3307"/>
    <n v="3"/>
    <n v="0"/>
    <x v="3734"/>
    <x v="0"/>
  </r>
  <r>
    <n v="4743"/>
    <s v="CA-2019-164364"/>
    <x v="105"/>
    <d v="2019-11-16T00:00:00"/>
    <s v="Standard Class"/>
    <x v="394"/>
    <x v="394"/>
    <x v="0"/>
    <s v="United States"/>
    <s v="Seattle"/>
    <x v="4"/>
    <n v="98115"/>
    <x v="1"/>
    <s v="OFF-SU-10000381"/>
    <x v="1"/>
    <s v="Supplies"/>
    <s v="Acme Forged Steel Scissors with Black Enamel Handles"/>
    <x v="1056"/>
    <n v="3"/>
    <n v="0"/>
    <x v="1096"/>
    <x v="0"/>
  </r>
  <r>
    <n v="4744"/>
    <s v="CA-2019-168123"/>
    <x v="916"/>
    <d v="2019-03-05T00:00:00"/>
    <s v="Same Day"/>
    <x v="148"/>
    <x v="148"/>
    <x v="0"/>
    <s v="United States"/>
    <s v="Rochester"/>
    <x v="11"/>
    <n v="55901"/>
    <x v="2"/>
    <s v="OFF-FA-10002763"/>
    <x v="1"/>
    <s v="Fasteners"/>
    <s v="Advantus Map Pennant Flags and Round Head Tacks"/>
    <x v="2307"/>
    <n v="2"/>
    <n v="0"/>
    <x v="2498"/>
    <x v="0"/>
  </r>
  <r>
    <n v="4745"/>
    <s v="CA-2019-168123"/>
    <x v="916"/>
    <d v="2019-03-05T00:00:00"/>
    <s v="Same Day"/>
    <x v="148"/>
    <x v="148"/>
    <x v="0"/>
    <s v="United States"/>
    <s v="Rochester"/>
    <x v="11"/>
    <n v="55901"/>
    <x v="2"/>
    <s v="OFF-ST-10000877"/>
    <x v="1"/>
    <s v="Storage"/>
    <s v="Recycled Steel Personal File for Standard File Folders"/>
    <x v="3552"/>
    <n v="4"/>
    <n v="0"/>
    <x v="4045"/>
    <x v="0"/>
  </r>
  <r>
    <n v="4746"/>
    <s v="CA-2019-168123"/>
    <x v="916"/>
    <d v="2019-03-05T00:00:00"/>
    <s v="Same Day"/>
    <x v="148"/>
    <x v="148"/>
    <x v="0"/>
    <s v="United States"/>
    <s v="Rochester"/>
    <x v="11"/>
    <n v="55901"/>
    <x v="2"/>
    <s v="OFF-BI-10001071"/>
    <x v="1"/>
    <s v="Binders"/>
    <s v="GBC ProClick Punch Binding System"/>
    <x v="3445"/>
    <n v="2"/>
    <n v="0"/>
    <x v="4046"/>
    <x v="0"/>
  </r>
  <r>
    <n v="4747"/>
    <s v="CA-2019-168123"/>
    <x v="916"/>
    <d v="2019-03-05T00:00:00"/>
    <s v="Same Day"/>
    <x v="148"/>
    <x v="148"/>
    <x v="0"/>
    <s v="United States"/>
    <s v="Rochester"/>
    <x v="11"/>
    <n v="55901"/>
    <x v="2"/>
    <s v="OFF-BI-10001097"/>
    <x v="1"/>
    <s v="Binders"/>
    <s v="Avery Hole Reinforcements"/>
    <x v="3553"/>
    <n v="3"/>
    <n v="0"/>
    <x v="4047"/>
    <x v="0"/>
  </r>
  <r>
    <n v="4748"/>
    <s v="CA-2018-120005"/>
    <x v="840"/>
    <d v="2018-03-03T00:00:00"/>
    <s v="Same Day"/>
    <x v="378"/>
    <x v="378"/>
    <x v="1"/>
    <s v="United States"/>
    <s v="San Francisco"/>
    <x v="1"/>
    <n v="94110"/>
    <x v="1"/>
    <s v="OFF-SU-10004782"/>
    <x v="1"/>
    <s v="Supplies"/>
    <s v="Elite 5&quot; Scissors"/>
    <x v="3554"/>
    <n v="3"/>
    <n v="0"/>
    <x v="4048"/>
    <x v="0"/>
  </r>
  <r>
    <n v="4749"/>
    <s v="CA-2018-120005"/>
    <x v="840"/>
    <d v="2018-03-03T00:00:00"/>
    <s v="Same Day"/>
    <x v="378"/>
    <x v="378"/>
    <x v="1"/>
    <s v="United States"/>
    <s v="San Francisco"/>
    <x v="1"/>
    <n v="94110"/>
    <x v="1"/>
    <s v="FUR-FU-10000672"/>
    <x v="0"/>
    <s v="Furnishings"/>
    <s v="Executive Impressions 10&quot; Spectator Wall Clock"/>
    <x v="2691"/>
    <n v="3"/>
    <n v="0"/>
    <x v="2974"/>
    <x v="0"/>
  </r>
  <r>
    <n v="4750"/>
    <s v="CA-2018-123526"/>
    <x v="435"/>
    <d v="2018-12-25T00:00:00"/>
    <s v="First Class"/>
    <x v="296"/>
    <x v="296"/>
    <x v="1"/>
    <s v="United States"/>
    <s v="Seattle"/>
    <x v="4"/>
    <n v="98103"/>
    <x v="1"/>
    <s v="OFF-PA-10002986"/>
    <x v="1"/>
    <s v="Paper"/>
    <s v="Xerox 1898"/>
    <x v="657"/>
    <n v="5"/>
    <n v="0"/>
    <x v="669"/>
    <x v="1"/>
  </r>
  <r>
    <n v="4751"/>
    <s v="CA-2018-127649"/>
    <x v="877"/>
    <d v="2018-10-09T00:00:00"/>
    <s v="First Class"/>
    <x v="393"/>
    <x v="393"/>
    <x v="1"/>
    <s v="United States"/>
    <s v="Spokane"/>
    <x v="4"/>
    <n v="99207"/>
    <x v="1"/>
    <s v="TEC-MA-10001972"/>
    <x v="2"/>
    <s v="Machines"/>
    <s v="Okidata C331dn Printer"/>
    <x v="2524"/>
    <n v="3"/>
    <n v="0.2"/>
    <x v="2767"/>
    <x v="0"/>
  </r>
  <r>
    <n v="4752"/>
    <s v="CA-2018-159989"/>
    <x v="10"/>
    <d v="2018-12-13T00:00:00"/>
    <s v="Standard Class"/>
    <x v="12"/>
    <x v="12"/>
    <x v="0"/>
    <s v="United States"/>
    <s v="Franklin"/>
    <x v="18"/>
    <n v="37064"/>
    <x v="0"/>
    <s v="TEC-PH-10000169"/>
    <x v="2"/>
    <s v="Phones"/>
    <s v="ARKON Windshield Dashboard Air Vent Car Mount Holder"/>
    <x v="1390"/>
    <n v="3"/>
    <n v="0.2"/>
    <x v="1458"/>
    <x v="0"/>
  </r>
  <r>
    <n v="4753"/>
    <s v="CA-2019-103499"/>
    <x v="225"/>
    <d v="2019-11-24T00:00:00"/>
    <s v="Standard Class"/>
    <x v="301"/>
    <x v="301"/>
    <x v="0"/>
    <s v="United States"/>
    <s v="Jackson"/>
    <x v="18"/>
    <n v="38301"/>
    <x v="0"/>
    <s v="FUR-CH-10001482"/>
    <x v="0"/>
    <s v="Chairs"/>
    <s v="Office Star - Mesh Screen back chair with Vinyl seat"/>
    <x v="3555"/>
    <n v="2"/>
    <n v="0.2"/>
    <x v="4049"/>
    <x v="0"/>
  </r>
  <r>
    <n v="4754"/>
    <s v="US-2017-167220"/>
    <x v="295"/>
    <d v="2017-12-16T00:00:00"/>
    <s v="Standard Class"/>
    <x v="102"/>
    <x v="102"/>
    <x v="0"/>
    <s v="United States"/>
    <s v="Austin"/>
    <x v="5"/>
    <n v="78745"/>
    <x v="2"/>
    <s v="TEC-AC-10002018"/>
    <x v="2"/>
    <s v="Accessories"/>
    <s v="AmazonBasics 3-Button USB Wired Mouse"/>
    <x v="4"/>
    <n v="4"/>
    <n v="0.2"/>
    <x v="4050"/>
    <x v="0"/>
  </r>
  <r>
    <n v="4755"/>
    <s v="CA-2019-126354"/>
    <x v="447"/>
    <d v="2019-02-08T00:00:00"/>
    <s v="Standard Class"/>
    <x v="618"/>
    <x v="618"/>
    <x v="0"/>
    <s v="United States"/>
    <s v="Pembroke Pines"/>
    <x v="2"/>
    <n v="33024"/>
    <x v="0"/>
    <s v="OFF-BI-10000301"/>
    <x v="1"/>
    <s v="Binders"/>
    <s v="GBC Instant Report Kit"/>
    <x v="3556"/>
    <n v="2"/>
    <n v="0.7"/>
    <x v="4051"/>
    <x v="0"/>
  </r>
  <r>
    <n v="4756"/>
    <s v="CA-2019-126354"/>
    <x v="447"/>
    <d v="2019-02-08T00:00:00"/>
    <s v="Standard Class"/>
    <x v="618"/>
    <x v="618"/>
    <x v="0"/>
    <s v="United States"/>
    <s v="Pembroke Pines"/>
    <x v="2"/>
    <n v="33024"/>
    <x v="0"/>
    <s v="OFF-PA-10004381"/>
    <x v="1"/>
    <s v="Paper"/>
    <s v="14-7/8 x 11 Blue Bar Computer Printout Paper"/>
    <x v="912"/>
    <n v="3"/>
    <n v="0.2"/>
    <x v="945"/>
    <x v="0"/>
  </r>
  <r>
    <n v="4757"/>
    <s v="CA-2019-169817"/>
    <x v="296"/>
    <d v="2019-09-25T00:00:00"/>
    <s v="Standard Class"/>
    <x v="12"/>
    <x v="12"/>
    <x v="0"/>
    <s v="United States"/>
    <s v="Philadelphia"/>
    <x v="9"/>
    <n v="19143"/>
    <x v="3"/>
    <s v="OFF-BI-10004141"/>
    <x v="1"/>
    <s v="Binders"/>
    <s v="Insertable Tab Indexes For Data Binders"/>
    <x v="3557"/>
    <n v="2"/>
    <n v="0.7"/>
    <x v="4052"/>
    <x v="0"/>
  </r>
  <r>
    <n v="4758"/>
    <s v="US-2019-144582"/>
    <x v="504"/>
    <d v="2019-05-05T00:00:00"/>
    <s v="Standard Class"/>
    <x v="679"/>
    <x v="679"/>
    <x v="2"/>
    <s v="United States"/>
    <s v="Danville"/>
    <x v="10"/>
    <n v="61832"/>
    <x v="2"/>
    <s v="OFF-BI-10001575"/>
    <x v="1"/>
    <s v="Binders"/>
    <s v="GBC Linen Binding Covers"/>
    <x v="3558"/>
    <n v="7"/>
    <n v="0.8"/>
    <x v="4053"/>
    <x v="0"/>
  </r>
  <r>
    <n v="4759"/>
    <s v="CA-2016-121573"/>
    <x v="935"/>
    <d v="2016-11-07T00:00:00"/>
    <s v="Standard Class"/>
    <x v="611"/>
    <x v="611"/>
    <x v="0"/>
    <s v="United States"/>
    <s v="New York City"/>
    <x v="15"/>
    <n v="10009"/>
    <x v="3"/>
    <s v="TEC-PH-10000984"/>
    <x v="2"/>
    <s v="Phones"/>
    <s v="Panasonic KX-TG9471B"/>
    <x v="3559"/>
    <n v="4"/>
    <n v="0"/>
    <x v="4054"/>
    <x v="0"/>
  </r>
  <r>
    <n v="4760"/>
    <s v="CA-2016-121573"/>
    <x v="935"/>
    <d v="2016-11-07T00:00:00"/>
    <s v="Standard Class"/>
    <x v="611"/>
    <x v="611"/>
    <x v="0"/>
    <s v="United States"/>
    <s v="New York City"/>
    <x v="15"/>
    <n v="10009"/>
    <x v="3"/>
    <s v="OFF-BI-10000666"/>
    <x v="1"/>
    <s v="Binders"/>
    <s v="Surelock Post Binders"/>
    <x v="786"/>
    <n v="2"/>
    <n v="0.2"/>
    <x v="4055"/>
    <x v="0"/>
  </r>
  <r>
    <n v="4761"/>
    <s v="CA-2016-121573"/>
    <x v="935"/>
    <d v="2016-11-07T00:00:00"/>
    <s v="Standard Class"/>
    <x v="611"/>
    <x v="611"/>
    <x v="0"/>
    <s v="United States"/>
    <s v="New York City"/>
    <x v="15"/>
    <n v="10009"/>
    <x v="3"/>
    <s v="OFF-BI-10003712"/>
    <x v="1"/>
    <s v="Binders"/>
    <s v="Acco Pressboard Covers with Storage Hooks, 14 7/8&quot; x 11&quot;, Light Blue"/>
    <x v="3560"/>
    <n v="2"/>
    <n v="0.2"/>
    <x v="4056"/>
    <x v="0"/>
  </r>
  <r>
    <n v="4762"/>
    <s v="CA-2018-117660"/>
    <x v="945"/>
    <d v="2019-01-04T00:00:00"/>
    <s v="Standard Class"/>
    <x v="298"/>
    <x v="298"/>
    <x v="0"/>
    <s v="United States"/>
    <s v="Columbus"/>
    <x v="24"/>
    <n v="43229"/>
    <x v="3"/>
    <s v="OFF-LA-10003720"/>
    <x v="1"/>
    <s v="Labels"/>
    <s v="Avery 487"/>
    <x v="2184"/>
    <n v="2"/>
    <n v="0.2"/>
    <x v="2352"/>
    <x v="0"/>
  </r>
  <r>
    <n v="4763"/>
    <s v="CA-2018-117660"/>
    <x v="945"/>
    <d v="2019-01-04T00:00:00"/>
    <s v="Standard Class"/>
    <x v="298"/>
    <x v="298"/>
    <x v="0"/>
    <s v="United States"/>
    <s v="Columbus"/>
    <x v="24"/>
    <n v="43229"/>
    <x v="3"/>
    <s v="OFF-SU-10001664"/>
    <x v="1"/>
    <s v="Supplies"/>
    <s v="Acme Office Executive Series Stainless Steel Trimmers"/>
    <x v="3561"/>
    <n v="2"/>
    <n v="0.2"/>
    <x v="4057"/>
    <x v="0"/>
  </r>
  <r>
    <n v="4764"/>
    <s v="CA-2016-112851"/>
    <x v="328"/>
    <d v="2016-09-21T00:00:00"/>
    <s v="Standard Class"/>
    <x v="749"/>
    <x v="749"/>
    <x v="0"/>
    <s v="United States"/>
    <s v="Chula Vista"/>
    <x v="1"/>
    <n v="91911"/>
    <x v="1"/>
    <s v="OFF-EN-10001453"/>
    <x v="1"/>
    <s v="Envelopes"/>
    <s v="Tyvek Interoffice Envelopes, 9 1/2&quot; x 12 1/2&quot;, 100/Box"/>
    <x v="1101"/>
    <n v="3"/>
    <n v="0"/>
    <x v="4058"/>
    <x v="0"/>
  </r>
  <r>
    <n v="4765"/>
    <s v="CA-2019-123701"/>
    <x v="221"/>
    <d v="2019-11-27T00:00:00"/>
    <s v="First Class"/>
    <x v="310"/>
    <x v="310"/>
    <x v="0"/>
    <s v="United States"/>
    <s v="San Francisco"/>
    <x v="1"/>
    <n v="94110"/>
    <x v="1"/>
    <s v="OFF-AR-10001860"/>
    <x v="1"/>
    <s v="Art"/>
    <s v="BIC Liqua Brite Liner"/>
    <x v="3562"/>
    <n v="4"/>
    <n v="0"/>
    <x v="4059"/>
    <x v="0"/>
  </r>
  <r>
    <n v="4766"/>
    <s v="CA-2017-118227"/>
    <x v="999"/>
    <d v="2017-04-28T00:00:00"/>
    <s v="Standard Class"/>
    <x v="489"/>
    <x v="489"/>
    <x v="2"/>
    <s v="United States"/>
    <s v="New York City"/>
    <x v="15"/>
    <n v="10009"/>
    <x v="3"/>
    <s v="OFF-AR-10001044"/>
    <x v="1"/>
    <s v="Art"/>
    <s v="BOSTON Ranger #55 Pencil Sharpener, Black"/>
    <x v="2467"/>
    <n v="1"/>
    <n v="0"/>
    <x v="2700"/>
    <x v="0"/>
  </r>
  <r>
    <n v="4767"/>
    <s v="CA-2017-123155"/>
    <x v="1000"/>
    <d v="2017-03-12T00:00:00"/>
    <s v="First Class"/>
    <x v="374"/>
    <x v="374"/>
    <x v="1"/>
    <s v="United States"/>
    <s v="San Antonio"/>
    <x v="5"/>
    <n v="78207"/>
    <x v="2"/>
    <s v="TEC-AC-10002473"/>
    <x v="2"/>
    <s v="Accessories"/>
    <s v="Maxell 4.7GB DVD-R"/>
    <x v="3563"/>
    <n v="5"/>
    <n v="0.2"/>
    <x v="4060"/>
    <x v="0"/>
  </r>
  <r>
    <n v="4768"/>
    <s v="CA-2017-123155"/>
    <x v="1000"/>
    <d v="2017-03-12T00:00:00"/>
    <s v="First Class"/>
    <x v="374"/>
    <x v="374"/>
    <x v="1"/>
    <s v="United States"/>
    <s v="San Antonio"/>
    <x v="5"/>
    <n v="78207"/>
    <x v="2"/>
    <s v="TEC-PH-10001809"/>
    <x v="2"/>
    <s v="Phones"/>
    <s v="Panasonic KX T7736-B Digital phone"/>
    <x v="3564"/>
    <n v="3"/>
    <n v="0.2"/>
    <x v="4061"/>
    <x v="0"/>
  </r>
  <r>
    <n v="4769"/>
    <s v="CA-2019-158883"/>
    <x v="455"/>
    <d v="2019-06-03T00:00:00"/>
    <s v="Same Day"/>
    <x v="750"/>
    <x v="750"/>
    <x v="0"/>
    <s v="United States"/>
    <s v="Jacksonville"/>
    <x v="3"/>
    <n v="28540"/>
    <x v="0"/>
    <s v="OFF-PA-10004733"/>
    <x v="1"/>
    <s v="Paper"/>
    <s v="Things To Do Today Spiral Book"/>
    <x v="869"/>
    <n v="4"/>
    <n v="0.2"/>
    <x v="4062"/>
    <x v="0"/>
  </r>
  <r>
    <n v="4770"/>
    <s v="US-2018-114888"/>
    <x v="251"/>
    <d v="2018-09-24T00:00:00"/>
    <s v="Second Class"/>
    <x v="254"/>
    <x v="254"/>
    <x v="2"/>
    <s v="United States"/>
    <s v="San Francisco"/>
    <x v="1"/>
    <n v="94109"/>
    <x v="1"/>
    <s v="OFF-BI-10003355"/>
    <x v="1"/>
    <s v="Binders"/>
    <s v="Cardinal Holdit Business Card Pockets"/>
    <x v="1655"/>
    <n v="3"/>
    <n v="0.2"/>
    <x v="4063"/>
    <x v="0"/>
  </r>
  <r>
    <n v="4771"/>
    <s v="US-2018-114888"/>
    <x v="251"/>
    <d v="2018-09-24T00:00:00"/>
    <s v="Second Class"/>
    <x v="254"/>
    <x v="254"/>
    <x v="2"/>
    <s v="United States"/>
    <s v="San Francisco"/>
    <x v="1"/>
    <n v="94109"/>
    <x v="1"/>
    <s v="OFF-SU-10001212"/>
    <x v="1"/>
    <s v="Supplies"/>
    <s v="Kleencut Forged Office Shears by Acme United Corporation"/>
    <x v="875"/>
    <n v="3"/>
    <n v="0"/>
    <x v="4064"/>
    <x v="0"/>
  </r>
  <r>
    <n v="4772"/>
    <s v="US-2016-167262"/>
    <x v="656"/>
    <d v="2016-11-03T00:00:00"/>
    <s v="Second Class"/>
    <x v="549"/>
    <x v="549"/>
    <x v="0"/>
    <s v="United States"/>
    <s v="Avondale"/>
    <x v="16"/>
    <n v="85323"/>
    <x v="1"/>
    <s v="TEC-PH-10000486"/>
    <x v="2"/>
    <s v="Phones"/>
    <s v="Plantronics HL10 Handset Lifter"/>
    <x v="3565"/>
    <n v="8"/>
    <n v="0.2"/>
    <x v="4065"/>
    <x v="0"/>
  </r>
  <r>
    <n v="4773"/>
    <s v="CA-2019-119746"/>
    <x v="51"/>
    <d v="2019-11-27T00:00:00"/>
    <s v="Standard Class"/>
    <x v="200"/>
    <x v="200"/>
    <x v="0"/>
    <s v="United States"/>
    <s v="Chicago"/>
    <x v="10"/>
    <n v="60610"/>
    <x v="2"/>
    <s v="FUR-FU-10004909"/>
    <x v="0"/>
    <s v="Furnishings"/>
    <s v="Contemporary Wood/Metal Frame"/>
    <x v="3566"/>
    <n v="1"/>
    <n v="0.6"/>
    <x v="4066"/>
    <x v="0"/>
  </r>
  <r>
    <n v="4774"/>
    <s v="CA-2019-119746"/>
    <x v="51"/>
    <d v="2019-11-27T00:00:00"/>
    <s v="Standard Class"/>
    <x v="200"/>
    <x v="200"/>
    <x v="0"/>
    <s v="United States"/>
    <s v="Chicago"/>
    <x v="10"/>
    <n v="60610"/>
    <x v="2"/>
    <s v="OFF-LA-10001613"/>
    <x v="1"/>
    <s v="Labels"/>
    <s v="Avery File Folder Labels"/>
    <x v="132"/>
    <n v="5"/>
    <n v="0.2"/>
    <x v="2045"/>
    <x v="0"/>
  </r>
  <r>
    <n v="4775"/>
    <s v="CA-2019-119746"/>
    <x v="51"/>
    <d v="2019-11-27T00:00:00"/>
    <s v="Standard Class"/>
    <x v="200"/>
    <x v="200"/>
    <x v="0"/>
    <s v="United States"/>
    <s v="Chicago"/>
    <x v="10"/>
    <n v="60610"/>
    <x v="2"/>
    <s v="TEC-PH-10004447"/>
    <x v="2"/>
    <s v="Phones"/>
    <s v="Toshiba IPT2010-SD IP Telephone"/>
    <x v="2705"/>
    <n v="2"/>
    <n v="0.2"/>
    <x v="2995"/>
    <x v="0"/>
  </r>
  <r>
    <n v="4776"/>
    <s v="CA-2019-108091"/>
    <x v="673"/>
    <d v="2019-11-21T00:00:00"/>
    <s v="Standard Class"/>
    <x v="735"/>
    <x v="735"/>
    <x v="2"/>
    <s v="United States"/>
    <s v="Escondido"/>
    <x v="1"/>
    <n v="92025"/>
    <x v="1"/>
    <s v="OFF-AR-10000255"/>
    <x v="1"/>
    <s v="Art"/>
    <s v="Newell 328"/>
    <x v="371"/>
    <n v="4"/>
    <n v="0"/>
    <x v="4067"/>
    <x v="0"/>
  </r>
  <r>
    <n v="4777"/>
    <s v="CA-2018-101630"/>
    <x v="317"/>
    <d v="2018-02-23T00:00:00"/>
    <s v="Second Class"/>
    <x v="316"/>
    <x v="316"/>
    <x v="1"/>
    <s v="United States"/>
    <s v="Long Beach"/>
    <x v="15"/>
    <n v="11561"/>
    <x v="3"/>
    <s v="OFF-LA-10004425"/>
    <x v="1"/>
    <s v="Labels"/>
    <s v="Staple-on labels"/>
    <x v="1313"/>
    <n v="3"/>
    <n v="0"/>
    <x v="1368"/>
    <x v="0"/>
  </r>
  <r>
    <n v="4778"/>
    <s v="CA-2018-101630"/>
    <x v="317"/>
    <d v="2018-02-23T00:00:00"/>
    <s v="Second Class"/>
    <x v="316"/>
    <x v="316"/>
    <x v="1"/>
    <s v="United States"/>
    <s v="Long Beach"/>
    <x v="15"/>
    <n v="11561"/>
    <x v="3"/>
    <s v="OFF-SU-10001664"/>
    <x v="1"/>
    <s v="Supplies"/>
    <s v="Acme Office Executive Series Stainless Steel Trimmers"/>
    <x v="3567"/>
    <n v="3"/>
    <n v="0"/>
    <x v="4068"/>
    <x v="0"/>
  </r>
  <r>
    <n v="4779"/>
    <s v="CA-2019-132346"/>
    <x v="659"/>
    <d v="2019-11-11T00:00:00"/>
    <s v="Standard Class"/>
    <x v="7"/>
    <x v="7"/>
    <x v="0"/>
    <s v="United States"/>
    <s v="Newark"/>
    <x v="13"/>
    <n v="19711"/>
    <x v="3"/>
    <s v="OFF-AP-10000696"/>
    <x v="1"/>
    <s v="Appliances"/>
    <s v="Holmes Odor Grabber"/>
    <x v="3568"/>
    <n v="7"/>
    <n v="0"/>
    <x v="4069"/>
    <x v="1"/>
  </r>
  <r>
    <n v="4780"/>
    <s v="CA-2016-150301"/>
    <x v="1001"/>
    <d v="2016-07-10T00:00:00"/>
    <s v="First Class"/>
    <x v="659"/>
    <x v="659"/>
    <x v="0"/>
    <s v="United States"/>
    <s v="Buffalo"/>
    <x v="15"/>
    <n v="14215"/>
    <x v="3"/>
    <s v="FUR-CH-10002647"/>
    <x v="0"/>
    <s v="Chairs"/>
    <s v="Situations Contoured Folding Chairs, 4/Set"/>
    <x v="3569"/>
    <n v="1"/>
    <n v="0.1"/>
    <x v="4070"/>
    <x v="0"/>
  </r>
  <r>
    <n v="4781"/>
    <s v="CA-2016-159310"/>
    <x v="845"/>
    <d v="2016-11-12T00:00:00"/>
    <s v="Standard Class"/>
    <x v="56"/>
    <x v="56"/>
    <x v="0"/>
    <s v="United States"/>
    <s v="Houston"/>
    <x v="5"/>
    <n v="77070"/>
    <x v="2"/>
    <s v="FUR-CH-10002758"/>
    <x v="0"/>
    <s v="Chairs"/>
    <s v="Hon Deluxe Fabric Upholstered Stacking Chairs, Squared Back"/>
    <x v="3570"/>
    <n v="4"/>
    <n v="0.3"/>
    <x v="232"/>
    <x v="0"/>
  </r>
  <r>
    <n v="4782"/>
    <s v="CA-2016-159310"/>
    <x v="845"/>
    <d v="2016-11-12T00:00:00"/>
    <s v="Standard Class"/>
    <x v="56"/>
    <x v="56"/>
    <x v="0"/>
    <s v="United States"/>
    <s v="Houston"/>
    <x v="5"/>
    <n v="77070"/>
    <x v="2"/>
    <s v="OFF-BI-10000201"/>
    <x v="1"/>
    <s v="Binders"/>
    <s v="Avery Triangle Shaped Sheet Lifters, Black, 2/Pack"/>
    <x v="3571"/>
    <n v="3"/>
    <n v="0.8"/>
    <x v="4071"/>
    <x v="0"/>
  </r>
  <r>
    <n v="4783"/>
    <s v="CA-2016-159310"/>
    <x v="845"/>
    <d v="2016-11-12T00:00:00"/>
    <s v="Standard Class"/>
    <x v="56"/>
    <x v="56"/>
    <x v="0"/>
    <s v="United States"/>
    <s v="Houston"/>
    <x v="5"/>
    <n v="77070"/>
    <x v="2"/>
    <s v="OFF-SU-10004115"/>
    <x v="1"/>
    <s v="Supplies"/>
    <s v="Acme Stainless Steel Office Snips"/>
    <x v="3572"/>
    <n v="7"/>
    <n v="0.2"/>
    <x v="4072"/>
    <x v="0"/>
  </r>
  <r>
    <n v="4784"/>
    <s v="US-2019-147984"/>
    <x v="480"/>
    <d v="2019-02-01T00:00:00"/>
    <s v="Standard Class"/>
    <x v="673"/>
    <x v="673"/>
    <x v="0"/>
    <s v="United States"/>
    <s v="Wichita"/>
    <x v="41"/>
    <n v="67212"/>
    <x v="2"/>
    <s v="OFF-PA-10000806"/>
    <x v="1"/>
    <s v="Paper"/>
    <s v="Xerox 1934"/>
    <x v="1007"/>
    <n v="5"/>
    <n v="0"/>
    <x v="1046"/>
    <x v="0"/>
  </r>
  <r>
    <n v="4785"/>
    <s v="CA-2017-104346"/>
    <x v="555"/>
    <d v="2017-12-16T00:00:00"/>
    <s v="Standard Class"/>
    <x v="5"/>
    <x v="5"/>
    <x v="0"/>
    <s v="United States"/>
    <s v="Colorado Springs"/>
    <x v="22"/>
    <n v="80906"/>
    <x v="1"/>
    <s v="OFF-AR-10001473"/>
    <x v="1"/>
    <s v="Art"/>
    <s v="Newell 313"/>
    <x v="1332"/>
    <n v="5"/>
    <n v="0.2"/>
    <x v="4073"/>
    <x v="0"/>
  </r>
  <r>
    <n v="4786"/>
    <s v="CA-2017-104346"/>
    <x v="555"/>
    <d v="2017-12-16T00:00:00"/>
    <s v="Standard Class"/>
    <x v="5"/>
    <x v="5"/>
    <x v="0"/>
    <s v="United States"/>
    <s v="Colorado Springs"/>
    <x v="22"/>
    <n v="80906"/>
    <x v="1"/>
    <s v="FUR-BO-10003450"/>
    <x v="0"/>
    <s v="Bookcases"/>
    <s v="Bush Westfield Collection Bookcases, Dark Cherry Finish"/>
    <x v="3573"/>
    <n v="4"/>
    <n v="0.7"/>
    <x v="4074"/>
    <x v="0"/>
  </r>
  <r>
    <n v="4787"/>
    <s v="CA-2017-104346"/>
    <x v="555"/>
    <d v="2017-12-16T00:00:00"/>
    <s v="Standard Class"/>
    <x v="5"/>
    <x v="5"/>
    <x v="0"/>
    <s v="United States"/>
    <s v="Colorado Springs"/>
    <x v="22"/>
    <n v="80906"/>
    <x v="1"/>
    <s v="OFF-AR-10001545"/>
    <x v="1"/>
    <s v="Art"/>
    <s v="Newell 326"/>
    <x v="1728"/>
    <n v="3"/>
    <n v="0.2"/>
    <x v="1833"/>
    <x v="0"/>
  </r>
  <r>
    <n v="4788"/>
    <s v="CA-2017-104346"/>
    <x v="555"/>
    <d v="2017-12-16T00:00:00"/>
    <s v="Standard Class"/>
    <x v="5"/>
    <x v="5"/>
    <x v="0"/>
    <s v="United States"/>
    <s v="Colorado Springs"/>
    <x v="22"/>
    <n v="80906"/>
    <x v="1"/>
    <s v="TEC-AC-10004396"/>
    <x v="2"/>
    <s v="Accessories"/>
    <s v="Logitech Keyboard K120"/>
    <x v="3574"/>
    <n v="4"/>
    <n v="0.2"/>
    <x v="4075"/>
    <x v="0"/>
  </r>
  <r>
    <n v="4789"/>
    <s v="CA-2017-104346"/>
    <x v="555"/>
    <d v="2017-12-16T00:00:00"/>
    <s v="Standard Class"/>
    <x v="5"/>
    <x v="5"/>
    <x v="0"/>
    <s v="United States"/>
    <s v="Colorado Springs"/>
    <x v="22"/>
    <n v="80906"/>
    <x v="1"/>
    <s v="FUR-FU-10002456"/>
    <x v="0"/>
    <s v="Furnishings"/>
    <s v="Master Caster Door Stop, Large Neon Orange"/>
    <x v="3575"/>
    <n v="9"/>
    <n v="0.2"/>
    <x v="4076"/>
    <x v="0"/>
  </r>
  <r>
    <n v="4790"/>
    <s v="CA-2017-104346"/>
    <x v="555"/>
    <d v="2017-12-16T00:00:00"/>
    <s v="Standard Class"/>
    <x v="5"/>
    <x v="5"/>
    <x v="0"/>
    <s v="United States"/>
    <s v="Colorado Springs"/>
    <x v="22"/>
    <n v="80906"/>
    <x v="1"/>
    <s v="FUR-FU-10001473"/>
    <x v="0"/>
    <s v="Furnishings"/>
    <s v="DAX Wood Document Frame"/>
    <x v="3576"/>
    <n v="5"/>
    <n v="0.2"/>
    <x v="4077"/>
    <x v="0"/>
  </r>
  <r>
    <n v="4791"/>
    <s v="CA-2017-104346"/>
    <x v="555"/>
    <d v="2017-12-16T00:00:00"/>
    <s v="Standard Class"/>
    <x v="5"/>
    <x v="5"/>
    <x v="0"/>
    <s v="United States"/>
    <s v="Colorado Springs"/>
    <x v="22"/>
    <n v="80906"/>
    <x v="1"/>
    <s v="FUR-TA-10000849"/>
    <x v="0"/>
    <s v="Tables"/>
    <s v="Bevis Rectangular Conference Tables"/>
    <x v="3577"/>
    <n v="5"/>
    <n v="0.5"/>
    <x v="4078"/>
    <x v="0"/>
  </r>
  <r>
    <n v="4792"/>
    <s v="CA-2017-104346"/>
    <x v="555"/>
    <d v="2017-12-16T00:00:00"/>
    <s v="Standard Class"/>
    <x v="5"/>
    <x v="5"/>
    <x v="0"/>
    <s v="United States"/>
    <s v="Colorado Springs"/>
    <x v="22"/>
    <n v="80906"/>
    <x v="1"/>
    <s v="OFF-PA-10001166"/>
    <x v="1"/>
    <s v="Paper"/>
    <s v="Xerox 1932"/>
    <x v="633"/>
    <n v="3"/>
    <n v="0.2"/>
    <x v="644"/>
    <x v="0"/>
  </r>
  <r>
    <n v="4793"/>
    <s v="CA-2017-104346"/>
    <x v="555"/>
    <d v="2017-12-16T00:00:00"/>
    <s v="Standard Class"/>
    <x v="5"/>
    <x v="5"/>
    <x v="0"/>
    <s v="United States"/>
    <s v="Colorado Springs"/>
    <x v="22"/>
    <n v="80906"/>
    <x v="1"/>
    <s v="OFF-PA-10003256"/>
    <x v="1"/>
    <s v="Paper"/>
    <s v="Avery Personal Creations Heavyweight Cards"/>
    <x v="3578"/>
    <n v="3"/>
    <n v="0.2"/>
    <x v="4079"/>
    <x v="0"/>
  </r>
  <r>
    <n v="4794"/>
    <s v="US-2017-141684"/>
    <x v="685"/>
    <d v="2017-07-04T00:00:00"/>
    <s v="Standard Class"/>
    <x v="514"/>
    <x v="514"/>
    <x v="0"/>
    <s v="United States"/>
    <s v="New York City"/>
    <x v="15"/>
    <n v="10011"/>
    <x v="3"/>
    <s v="OFF-PA-10002870"/>
    <x v="1"/>
    <s v="Paper"/>
    <s v="Ampad Phone Message Book, Recycled, 400 Message Capacity, 5 ¾” x 11”"/>
    <x v="1614"/>
    <n v="4"/>
    <n v="0"/>
    <x v="4080"/>
    <x v="0"/>
  </r>
  <r>
    <n v="4795"/>
    <s v="CA-2017-144722"/>
    <x v="199"/>
    <d v="2017-03-23T00:00:00"/>
    <s v="Standard Class"/>
    <x v="751"/>
    <x v="751"/>
    <x v="1"/>
    <s v="United States"/>
    <s v="Los Angeles"/>
    <x v="1"/>
    <n v="90036"/>
    <x v="1"/>
    <s v="FUR-FU-10001215"/>
    <x v="0"/>
    <s v="Furnishings"/>
    <s v="Howard Miller 11-1/2&quot; Diameter Brentwood Wall Clock"/>
    <x v="3579"/>
    <n v="1"/>
    <n v="0"/>
    <x v="4081"/>
    <x v="0"/>
  </r>
  <r>
    <n v="4796"/>
    <s v="CA-2017-120516"/>
    <x v="863"/>
    <d v="2017-08-17T00:00:00"/>
    <s v="Standard Class"/>
    <x v="242"/>
    <x v="242"/>
    <x v="0"/>
    <s v="United States"/>
    <s v="Marietta"/>
    <x v="32"/>
    <n v="30062"/>
    <x v="0"/>
    <s v="OFF-BI-10004187"/>
    <x v="1"/>
    <s v="Binders"/>
    <s v="3-ring staple pack"/>
    <x v="719"/>
    <n v="3"/>
    <n v="0"/>
    <x v="737"/>
    <x v="0"/>
  </r>
  <r>
    <n v="4797"/>
    <s v="US-2018-148901"/>
    <x v="675"/>
    <d v="2018-05-19T00:00:00"/>
    <s v="Standard Class"/>
    <x v="149"/>
    <x v="149"/>
    <x v="1"/>
    <s v="United States"/>
    <s v="Jacksonville"/>
    <x v="2"/>
    <n v="32216"/>
    <x v="0"/>
    <s v="OFF-BI-10001718"/>
    <x v="1"/>
    <s v="Binders"/>
    <s v="GBC DocuBind P50 Personal Binding Machine"/>
    <x v="3580"/>
    <n v="3"/>
    <n v="0.7"/>
    <x v="4082"/>
    <x v="0"/>
  </r>
  <r>
    <n v="4798"/>
    <s v="US-2018-148901"/>
    <x v="675"/>
    <d v="2018-05-19T00:00:00"/>
    <s v="Standard Class"/>
    <x v="149"/>
    <x v="149"/>
    <x v="1"/>
    <s v="United States"/>
    <s v="Jacksonville"/>
    <x v="2"/>
    <n v="32216"/>
    <x v="0"/>
    <s v="OFF-PA-10004983"/>
    <x v="1"/>
    <s v="Paper"/>
    <s v="Xerox 23"/>
    <x v="277"/>
    <n v="6"/>
    <n v="0.2"/>
    <x v="282"/>
    <x v="0"/>
  </r>
  <r>
    <n v="4799"/>
    <s v="US-2018-148901"/>
    <x v="675"/>
    <d v="2018-05-19T00:00:00"/>
    <s v="Standard Class"/>
    <x v="149"/>
    <x v="149"/>
    <x v="1"/>
    <s v="United States"/>
    <s v="Jacksonville"/>
    <x v="2"/>
    <n v="32216"/>
    <x v="0"/>
    <s v="FUR-FU-10002396"/>
    <x v="0"/>
    <s v="Furnishings"/>
    <s v="DAX Copper Panel Document Frame, 5 x 7 Size"/>
    <x v="3581"/>
    <n v="3"/>
    <n v="0.2"/>
    <x v="4083"/>
    <x v="0"/>
  </r>
  <r>
    <n v="4800"/>
    <s v="US-2018-148901"/>
    <x v="675"/>
    <d v="2018-05-19T00:00:00"/>
    <s v="Standard Class"/>
    <x v="149"/>
    <x v="149"/>
    <x v="1"/>
    <s v="United States"/>
    <s v="Jacksonville"/>
    <x v="2"/>
    <n v="32216"/>
    <x v="0"/>
    <s v="TEC-PH-10003988"/>
    <x v="2"/>
    <s v="Phones"/>
    <s v="LF Elite 3D Dazzle Designer Hard Case Cover, Lf Stylus Pen and Wiper For Apple Iphone 5c Mini Lite"/>
    <x v="3582"/>
    <n v="5"/>
    <n v="0.2"/>
    <x v="4084"/>
    <x v="0"/>
  </r>
  <r>
    <n v="4801"/>
    <s v="US-2018-148901"/>
    <x v="675"/>
    <d v="2018-05-19T00:00:00"/>
    <s v="Standard Class"/>
    <x v="149"/>
    <x v="149"/>
    <x v="1"/>
    <s v="United States"/>
    <s v="Jacksonville"/>
    <x v="2"/>
    <n v="32216"/>
    <x v="0"/>
    <s v="OFF-AR-10002467"/>
    <x v="1"/>
    <s v="Art"/>
    <s v="Dixon Ticonderoga Pencils"/>
    <x v="411"/>
    <n v="2"/>
    <n v="0.2"/>
    <x v="4085"/>
    <x v="0"/>
  </r>
  <r>
    <n v="4802"/>
    <s v="US-2018-148901"/>
    <x v="675"/>
    <d v="2018-05-19T00:00:00"/>
    <s v="Standard Class"/>
    <x v="149"/>
    <x v="149"/>
    <x v="1"/>
    <s v="United States"/>
    <s v="Jacksonville"/>
    <x v="2"/>
    <n v="32216"/>
    <x v="0"/>
    <s v="OFF-BI-10004002"/>
    <x v="1"/>
    <s v="Binders"/>
    <s v="Wilson Jones International Size A4 Ring Binders"/>
    <x v="3583"/>
    <n v="2"/>
    <n v="0.7"/>
    <x v="4086"/>
    <x v="0"/>
  </r>
  <r>
    <n v="4803"/>
    <s v="US-2018-148901"/>
    <x v="675"/>
    <d v="2018-05-19T00:00:00"/>
    <s v="Standard Class"/>
    <x v="149"/>
    <x v="149"/>
    <x v="1"/>
    <s v="United States"/>
    <s v="Jacksonville"/>
    <x v="2"/>
    <n v="32216"/>
    <x v="0"/>
    <s v="OFF-BI-10002309"/>
    <x v="1"/>
    <s v="Binders"/>
    <s v="Avery Heavy-Duty EZD  Binder With Locking Rings"/>
    <x v="3584"/>
    <n v="8"/>
    <n v="0.7"/>
    <x v="4087"/>
    <x v="0"/>
  </r>
  <r>
    <n v="4804"/>
    <s v="CA-2019-136364"/>
    <x v="1002"/>
    <d v="2019-07-17T00:00:00"/>
    <s v="Second Class"/>
    <x v="708"/>
    <x v="708"/>
    <x v="0"/>
    <s v="United States"/>
    <s v="Philadelphia"/>
    <x v="9"/>
    <n v="19140"/>
    <x v="3"/>
    <s v="TEC-PH-10003885"/>
    <x v="2"/>
    <s v="Phones"/>
    <s v="Cisco SPA508G"/>
    <x v="3585"/>
    <n v="1"/>
    <n v="0.4"/>
    <x v="4088"/>
    <x v="0"/>
  </r>
  <r>
    <n v="4805"/>
    <s v="CA-2019-136364"/>
    <x v="1002"/>
    <d v="2019-07-17T00:00:00"/>
    <s v="Second Class"/>
    <x v="708"/>
    <x v="708"/>
    <x v="0"/>
    <s v="United States"/>
    <s v="Philadelphia"/>
    <x v="9"/>
    <n v="19140"/>
    <x v="3"/>
    <s v="FUR-FU-10002501"/>
    <x v="0"/>
    <s v="Furnishings"/>
    <s v="Nu-Dell Executive Frame"/>
    <x v="3586"/>
    <n v="9"/>
    <n v="0.2"/>
    <x v="4089"/>
    <x v="0"/>
  </r>
  <r>
    <n v="4806"/>
    <s v="CA-2017-137708"/>
    <x v="6"/>
    <d v="2017-11-25T00:00:00"/>
    <s v="Second Class"/>
    <x v="159"/>
    <x v="159"/>
    <x v="0"/>
    <s v="United States"/>
    <s v="Los Angeles"/>
    <x v="1"/>
    <n v="90008"/>
    <x v="1"/>
    <s v="OFF-PA-10000176"/>
    <x v="1"/>
    <s v="Paper"/>
    <s v="Xerox 1887"/>
    <x v="2479"/>
    <n v="2"/>
    <n v="0"/>
    <x v="2714"/>
    <x v="0"/>
  </r>
  <r>
    <n v="4807"/>
    <s v="CA-2017-137708"/>
    <x v="6"/>
    <d v="2017-11-25T00:00:00"/>
    <s v="Second Class"/>
    <x v="159"/>
    <x v="159"/>
    <x v="0"/>
    <s v="United States"/>
    <s v="Los Angeles"/>
    <x v="1"/>
    <n v="90008"/>
    <x v="1"/>
    <s v="OFF-PA-10000327"/>
    <x v="1"/>
    <s v="Paper"/>
    <s v="Xerox 1971"/>
    <x v="3587"/>
    <n v="10"/>
    <n v="0"/>
    <x v="4090"/>
    <x v="0"/>
  </r>
  <r>
    <n v="4808"/>
    <s v="CA-2017-137708"/>
    <x v="6"/>
    <d v="2017-11-25T00:00:00"/>
    <s v="Second Class"/>
    <x v="159"/>
    <x v="159"/>
    <x v="0"/>
    <s v="United States"/>
    <s v="Los Angeles"/>
    <x v="1"/>
    <n v="90008"/>
    <x v="1"/>
    <s v="OFF-ST-10004634"/>
    <x v="1"/>
    <s v="Storage"/>
    <s v="Personal Folder Holder, Ebony"/>
    <x v="687"/>
    <n v="3"/>
    <n v="0"/>
    <x v="700"/>
    <x v="0"/>
  </r>
  <r>
    <n v="4809"/>
    <s v="CA-2016-149055"/>
    <x v="533"/>
    <d v="2016-11-28T00:00:00"/>
    <s v="Standard Class"/>
    <x v="536"/>
    <x v="536"/>
    <x v="1"/>
    <s v="United States"/>
    <s v="Philadelphia"/>
    <x v="9"/>
    <n v="19134"/>
    <x v="3"/>
    <s v="OFF-EN-10003040"/>
    <x v="1"/>
    <s v="Envelopes"/>
    <s v="Quality Park Security Envelopes"/>
    <x v="3588"/>
    <n v="3"/>
    <n v="0.2"/>
    <x v="4091"/>
    <x v="0"/>
  </r>
  <r>
    <n v="4810"/>
    <s v="CA-2017-151589"/>
    <x v="17"/>
    <d v="2017-12-30T00:00:00"/>
    <s v="First Class"/>
    <x v="681"/>
    <x v="681"/>
    <x v="0"/>
    <s v="United States"/>
    <s v="Eau Claire"/>
    <x v="6"/>
    <n v="54703"/>
    <x v="2"/>
    <s v="OFF-PA-10003228"/>
    <x v="1"/>
    <s v="Paper"/>
    <s v="Xerox 1917"/>
    <x v="3589"/>
    <n v="4"/>
    <n v="0"/>
    <x v="4092"/>
    <x v="0"/>
  </r>
  <r>
    <n v="4811"/>
    <s v="CA-2017-151589"/>
    <x v="17"/>
    <d v="2017-12-30T00:00:00"/>
    <s v="First Class"/>
    <x v="681"/>
    <x v="681"/>
    <x v="0"/>
    <s v="United States"/>
    <s v="Eau Claire"/>
    <x v="6"/>
    <n v="54703"/>
    <x v="2"/>
    <s v="TEC-PH-10004345"/>
    <x v="2"/>
    <s v="Phones"/>
    <s v="Cisco SPA 502G IP Phone"/>
    <x v="3590"/>
    <n v="2"/>
    <n v="0"/>
    <x v="4093"/>
    <x v="0"/>
  </r>
  <r>
    <n v="4812"/>
    <s v="CA-2018-121370"/>
    <x v="696"/>
    <d v="2018-11-19T00:00:00"/>
    <s v="Second Class"/>
    <x v="686"/>
    <x v="686"/>
    <x v="0"/>
    <s v="United States"/>
    <s v="Philadelphia"/>
    <x v="9"/>
    <n v="19134"/>
    <x v="3"/>
    <s v="FUR-CH-10000785"/>
    <x v="0"/>
    <s v="Chairs"/>
    <s v="Global Ergonomic Managers Chair"/>
    <x v="3591"/>
    <n v="3"/>
    <n v="0.3"/>
    <x v="4094"/>
    <x v="0"/>
  </r>
  <r>
    <n v="4813"/>
    <s v="CA-2018-121370"/>
    <x v="696"/>
    <d v="2018-11-19T00:00:00"/>
    <s v="Second Class"/>
    <x v="686"/>
    <x v="686"/>
    <x v="0"/>
    <s v="United States"/>
    <s v="Philadelphia"/>
    <x v="9"/>
    <n v="19134"/>
    <x v="3"/>
    <s v="TEC-CO-10004115"/>
    <x v="2"/>
    <s v="Copiers"/>
    <s v="Sharp AL-1530CS Digital Copier"/>
    <x v="3592"/>
    <n v="4"/>
    <n v="0.4"/>
    <x v="4095"/>
    <x v="0"/>
  </r>
  <r>
    <n v="4814"/>
    <s v="CA-2018-121370"/>
    <x v="696"/>
    <d v="2018-11-19T00:00:00"/>
    <s v="Second Class"/>
    <x v="686"/>
    <x v="686"/>
    <x v="0"/>
    <s v="United States"/>
    <s v="Philadelphia"/>
    <x v="9"/>
    <n v="19134"/>
    <x v="3"/>
    <s v="FUR-FU-10002813"/>
    <x v="0"/>
    <s v="Furnishings"/>
    <s v="DAX Contemporary Wood Frame with Silver Metal Mat, Desktop, 11 x 14 Size"/>
    <x v="3593"/>
    <n v="3"/>
    <n v="0.2"/>
    <x v="4096"/>
    <x v="0"/>
  </r>
  <r>
    <n v="4815"/>
    <s v="CA-2018-111696"/>
    <x v="541"/>
    <d v="2018-05-10T00:00:00"/>
    <s v="First Class"/>
    <x v="577"/>
    <x v="577"/>
    <x v="0"/>
    <s v="United States"/>
    <s v="Los Angeles"/>
    <x v="1"/>
    <n v="90004"/>
    <x v="1"/>
    <s v="OFF-PA-10002751"/>
    <x v="1"/>
    <s v="Paper"/>
    <s v="Xerox 1920"/>
    <x v="1465"/>
    <n v="3"/>
    <n v="0"/>
    <x v="2695"/>
    <x v="0"/>
  </r>
  <r>
    <n v="4816"/>
    <s v="CA-2016-139598"/>
    <x v="58"/>
    <d v="2016-12-31T00:00:00"/>
    <s v="Standard Class"/>
    <x v="726"/>
    <x v="726"/>
    <x v="0"/>
    <s v="United States"/>
    <s v="Philadelphia"/>
    <x v="9"/>
    <n v="19134"/>
    <x v="3"/>
    <s v="OFF-PA-10004569"/>
    <x v="1"/>
    <s v="Paper"/>
    <s v="Wirebound Message Books, Two 4 1/4&quot; x 5&quot; Forms per Page"/>
    <x v="3594"/>
    <n v="3"/>
    <n v="0.2"/>
    <x v="4097"/>
    <x v="0"/>
  </r>
  <r>
    <n v="4817"/>
    <s v="CA-2016-139598"/>
    <x v="58"/>
    <d v="2016-12-31T00:00:00"/>
    <s v="Standard Class"/>
    <x v="726"/>
    <x v="726"/>
    <x v="0"/>
    <s v="United States"/>
    <s v="Philadelphia"/>
    <x v="9"/>
    <n v="19134"/>
    <x v="3"/>
    <s v="OFF-AP-10002998"/>
    <x v="1"/>
    <s v="Appliances"/>
    <s v="Holmes 99% HEPA Air Purifier"/>
    <x v="3595"/>
    <n v="2"/>
    <n v="0.2"/>
    <x v="4098"/>
    <x v="0"/>
  </r>
  <r>
    <n v="4818"/>
    <s v="CA-2016-139598"/>
    <x v="58"/>
    <d v="2016-12-31T00:00:00"/>
    <s v="Standard Class"/>
    <x v="726"/>
    <x v="726"/>
    <x v="0"/>
    <s v="United States"/>
    <s v="Philadelphia"/>
    <x v="9"/>
    <n v="19134"/>
    <x v="3"/>
    <s v="OFF-AP-10003287"/>
    <x v="1"/>
    <s v="Appliances"/>
    <s v="Tripp Lite TLP810NET Broadband Surge for Modem/Fax"/>
    <x v="3596"/>
    <n v="2"/>
    <n v="0.2"/>
    <x v="4099"/>
    <x v="0"/>
  </r>
  <r>
    <n v="4819"/>
    <s v="CA-2016-139598"/>
    <x v="58"/>
    <d v="2016-12-31T00:00:00"/>
    <s v="Standard Class"/>
    <x v="726"/>
    <x v="726"/>
    <x v="0"/>
    <s v="United States"/>
    <s v="Philadelphia"/>
    <x v="9"/>
    <n v="19134"/>
    <x v="3"/>
    <s v="OFF-ST-10001370"/>
    <x v="1"/>
    <s v="Storage"/>
    <s v="Sensible Storage WireTech Storage Systems"/>
    <x v="3597"/>
    <n v="4"/>
    <n v="0.2"/>
    <x v="4100"/>
    <x v="0"/>
  </r>
  <r>
    <n v="4820"/>
    <s v="CA-2019-117436"/>
    <x v="110"/>
    <d v="2019-06-14T00:00:00"/>
    <s v="Standard Class"/>
    <x v="752"/>
    <x v="752"/>
    <x v="0"/>
    <s v="United States"/>
    <s v="Norwich"/>
    <x v="29"/>
    <n v="6360"/>
    <x v="3"/>
    <s v="OFF-BI-10004040"/>
    <x v="1"/>
    <s v="Binders"/>
    <s v="Wilson Jones Impact Binders"/>
    <x v="3598"/>
    <n v="2"/>
    <n v="0"/>
    <x v="4101"/>
    <x v="0"/>
  </r>
  <r>
    <n v="4821"/>
    <s v="CA-2017-140025"/>
    <x v="1003"/>
    <d v="2017-04-11T00:00:00"/>
    <s v="Standard Class"/>
    <x v="724"/>
    <x v="724"/>
    <x v="0"/>
    <s v="United States"/>
    <s v="San Antonio"/>
    <x v="5"/>
    <n v="78207"/>
    <x v="2"/>
    <s v="OFF-AP-10002651"/>
    <x v="1"/>
    <s v="Appliances"/>
    <s v="Hoover Upright Vacuum With Dirt Cup"/>
    <x v="3599"/>
    <n v="8"/>
    <n v="0.8"/>
    <x v="4102"/>
    <x v="0"/>
  </r>
  <r>
    <n v="4822"/>
    <s v="CA-2017-140025"/>
    <x v="1003"/>
    <d v="2017-04-11T00:00:00"/>
    <s v="Standard Class"/>
    <x v="724"/>
    <x v="724"/>
    <x v="0"/>
    <s v="United States"/>
    <s v="San Antonio"/>
    <x v="5"/>
    <n v="78207"/>
    <x v="2"/>
    <s v="TEC-AC-10002402"/>
    <x v="2"/>
    <s v="Accessories"/>
    <s v="Razer Kraken PRO Over Ear PC and Music Headset"/>
    <x v="3130"/>
    <n v="6"/>
    <n v="0.2"/>
    <x v="4103"/>
    <x v="0"/>
  </r>
  <r>
    <n v="4823"/>
    <s v="CA-2018-134222"/>
    <x v="212"/>
    <d v="2018-07-11T00:00:00"/>
    <s v="Same Day"/>
    <x v="125"/>
    <x v="125"/>
    <x v="2"/>
    <s v="United States"/>
    <s v="Yuma"/>
    <x v="16"/>
    <n v="85364"/>
    <x v="1"/>
    <s v="OFF-BI-10001658"/>
    <x v="1"/>
    <s v="Binders"/>
    <s v="GBC Standard Therm-A-Bind Covers"/>
    <x v="3600"/>
    <n v="6"/>
    <n v="0.7"/>
    <x v="4104"/>
    <x v="0"/>
  </r>
  <r>
    <n v="4824"/>
    <s v="CA-2018-140018"/>
    <x v="831"/>
    <d v="2018-11-26T00:00:00"/>
    <s v="Standard Class"/>
    <x v="237"/>
    <x v="237"/>
    <x v="0"/>
    <s v="United States"/>
    <s v="Columbus"/>
    <x v="24"/>
    <n v="43229"/>
    <x v="3"/>
    <s v="TEC-MA-10000752"/>
    <x v="2"/>
    <s v="Machines"/>
    <s v="Texas Instrument TI-15 Fraction Calculator"/>
    <x v="3601"/>
    <n v="7"/>
    <n v="0.7"/>
    <x v="4105"/>
    <x v="0"/>
  </r>
  <r>
    <n v="4825"/>
    <s v="CA-2018-140018"/>
    <x v="831"/>
    <d v="2018-11-26T00:00:00"/>
    <s v="Standard Class"/>
    <x v="237"/>
    <x v="237"/>
    <x v="0"/>
    <s v="United States"/>
    <s v="Columbus"/>
    <x v="24"/>
    <n v="43229"/>
    <x v="3"/>
    <s v="FUR-CH-10003817"/>
    <x v="0"/>
    <s v="Chairs"/>
    <s v="Global Value Steno Chair, Gray"/>
    <x v="3602"/>
    <n v="3"/>
    <n v="0.3"/>
    <x v="4106"/>
    <x v="0"/>
  </r>
  <r>
    <n v="4826"/>
    <s v="CA-2018-140018"/>
    <x v="831"/>
    <d v="2018-11-26T00:00:00"/>
    <s v="Standard Class"/>
    <x v="237"/>
    <x v="237"/>
    <x v="0"/>
    <s v="United States"/>
    <s v="Columbus"/>
    <x v="24"/>
    <n v="43229"/>
    <x v="3"/>
    <s v="FUR-FU-10001876"/>
    <x v="0"/>
    <s v="Furnishings"/>
    <s v="Computer Room Manger, 14&quot;"/>
    <x v="2540"/>
    <n v="3"/>
    <n v="0.2"/>
    <x v="4107"/>
    <x v="0"/>
  </r>
  <r>
    <n v="4827"/>
    <s v="US-2019-136707"/>
    <x v="105"/>
    <d v="2019-11-15T00:00:00"/>
    <s v="First Class"/>
    <x v="531"/>
    <x v="531"/>
    <x v="1"/>
    <s v="United States"/>
    <s v="Los Angeles"/>
    <x v="1"/>
    <n v="90036"/>
    <x v="1"/>
    <s v="OFF-BI-10003460"/>
    <x v="1"/>
    <s v="Binders"/>
    <s v="Acco 3-Hole Punch"/>
    <x v="3603"/>
    <n v="4"/>
    <n v="0.2"/>
    <x v="4108"/>
    <x v="0"/>
  </r>
  <r>
    <n v="4828"/>
    <s v="CA-2016-152562"/>
    <x v="301"/>
    <d v="2016-11-08T00:00:00"/>
    <s v="Standard Class"/>
    <x v="705"/>
    <x v="705"/>
    <x v="1"/>
    <s v="United States"/>
    <s v="Richmond"/>
    <x v="0"/>
    <n v="40475"/>
    <x v="0"/>
    <s v="OFF-ST-10000464"/>
    <x v="1"/>
    <s v="Storage"/>
    <s v="Multi-Use Personal File Cart and Caster Set, Three Stacking Bins"/>
    <x v="2876"/>
    <n v="2"/>
    <n v="0"/>
    <x v="3198"/>
    <x v="0"/>
  </r>
  <r>
    <n v="4829"/>
    <s v="CA-2016-152562"/>
    <x v="301"/>
    <d v="2016-11-08T00:00:00"/>
    <s v="Standard Class"/>
    <x v="705"/>
    <x v="705"/>
    <x v="1"/>
    <s v="United States"/>
    <s v="Richmond"/>
    <x v="0"/>
    <n v="40475"/>
    <x v="0"/>
    <s v="OFF-AR-10001919"/>
    <x v="1"/>
    <s v="Art"/>
    <s v="OIC #2 Pencils, Medium Soft"/>
    <x v="719"/>
    <n v="3"/>
    <n v="0"/>
    <x v="4109"/>
    <x v="0"/>
  </r>
  <r>
    <n v="4830"/>
    <s v="CA-2018-152408"/>
    <x v="666"/>
    <d v="2018-05-21T00:00:00"/>
    <s v="Standard Class"/>
    <x v="627"/>
    <x v="627"/>
    <x v="0"/>
    <s v="United States"/>
    <s v="New York City"/>
    <x v="15"/>
    <n v="10035"/>
    <x v="3"/>
    <s v="OFF-BI-10002393"/>
    <x v="1"/>
    <s v="Binders"/>
    <s v="Binder Posts"/>
    <x v="3604"/>
    <n v="3"/>
    <n v="0.2"/>
    <x v="4110"/>
    <x v="0"/>
  </r>
  <r>
    <n v="4831"/>
    <s v="CA-2016-120278"/>
    <x v="845"/>
    <d v="2016-11-12T00:00:00"/>
    <s v="Standard Class"/>
    <x v="333"/>
    <x v="333"/>
    <x v="0"/>
    <s v="United States"/>
    <s v="Wausau"/>
    <x v="6"/>
    <n v="54401"/>
    <x v="2"/>
    <s v="OFF-AP-10001293"/>
    <x v="1"/>
    <s v="Appliances"/>
    <s v="Belkin 8 Outlet Surge Protector"/>
    <x v="3605"/>
    <n v="6"/>
    <n v="0"/>
    <x v="4111"/>
    <x v="0"/>
  </r>
  <r>
    <n v="4832"/>
    <s v="CA-2016-120278"/>
    <x v="845"/>
    <d v="2016-11-12T00:00:00"/>
    <s v="Standard Class"/>
    <x v="333"/>
    <x v="333"/>
    <x v="0"/>
    <s v="United States"/>
    <s v="Wausau"/>
    <x v="6"/>
    <n v="54401"/>
    <x v="2"/>
    <s v="OFF-ST-10004258"/>
    <x v="1"/>
    <s v="Storage"/>
    <s v="Portable Personal File Box"/>
    <x v="905"/>
    <n v="3"/>
    <n v="0"/>
    <x v="938"/>
    <x v="0"/>
  </r>
  <r>
    <n v="4833"/>
    <s v="CA-2016-120278"/>
    <x v="845"/>
    <d v="2016-11-12T00:00:00"/>
    <s v="Standard Class"/>
    <x v="333"/>
    <x v="333"/>
    <x v="0"/>
    <s v="United States"/>
    <s v="Wausau"/>
    <x v="6"/>
    <n v="54401"/>
    <x v="2"/>
    <s v="OFF-ST-10002214"/>
    <x v="1"/>
    <s v="Storage"/>
    <s v="X-Rack File for Hanging Folders"/>
    <x v="2433"/>
    <n v="2"/>
    <n v="0"/>
    <x v="2657"/>
    <x v="0"/>
  </r>
  <r>
    <n v="4834"/>
    <s v="CA-2016-120278"/>
    <x v="845"/>
    <d v="2016-11-12T00:00:00"/>
    <s v="Standard Class"/>
    <x v="333"/>
    <x v="333"/>
    <x v="0"/>
    <s v="United States"/>
    <s v="Wausau"/>
    <x v="6"/>
    <n v="54401"/>
    <x v="2"/>
    <s v="OFF-BI-10004970"/>
    <x v="1"/>
    <s v="Binders"/>
    <s v="ACCOHIDE 3-Ring Binder, Blue, 1&quot;"/>
    <x v="714"/>
    <n v="3"/>
    <n v="0"/>
    <x v="4112"/>
    <x v="0"/>
  </r>
  <r>
    <n v="4835"/>
    <s v="CA-2019-167661"/>
    <x v="361"/>
    <d v="2019-10-10T00:00:00"/>
    <s v="Standard Class"/>
    <x v="486"/>
    <x v="486"/>
    <x v="2"/>
    <s v="United States"/>
    <s v="San Francisco"/>
    <x v="1"/>
    <n v="94110"/>
    <x v="1"/>
    <s v="OFF-BI-10002571"/>
    <x v="1"/>
    <s v="Binders"/>
    <s v="Avery Framed View Binder, EZD Ring (Locking), Navy, 1 1/2&quot;"/>
    <x v="3089"/>
    <n v="5"/>
    <n v="0.2"/>
    <x v="4113"/>
    <x v="0"/>
  </r>
  <r>
    <n v="4836"/>
    <s v="CA-2019-167661"/>
    <x v="361"/>
    <d v="2019-10-10T00:00:00"/>
    <s v="Standard Class"/>
    <x v="486"/>
    <x v="486"/>
    <x v="2"/>
    <s v="United States"/>
    <s v="San Francisco"/>
    <x v="1"/>
    <n v="94110"/>
    <x v="1"/>
    <s v="OFF-PA-10002581"/>
    <x v="1"/>
    <s v="Paper"/>
    <s v="Xerox 1951"/>
    <x v="1168"/>
    <n v="2"/>
    <n v="0"/>
    <x v="4027"/>
    <x v="0"/>
  </r>
  <r>
    <n v="4837"/>
    <s v="CA-2019-167661"/>
    <x v="361"/>
    <d v="2019-10-10T00:00:00"/>
    <s v="Standard Class"/>
    <x v="486"/>
    <x v="486"/>
    <x v="2"/>
    <s v="United States"/>
    <s v="San Francisco"/>
    <x v="1"/>
    <n v="94110"/>
    <x v="1"/>
    <s v="OFF-BI-10001097"/>
    <x v="1"/>
    <s v="Binders"/>
    <s v="Avery Hole Reinforcements"/>
    <x v="958"/>
    <n v="4"/>
    <n v="0.2"/>
    <x v="993"/>
    <x v="0"/>
  </r>
  <r>
    <n v="4838"/>
    <s v="CA-2019-106831"/>
    <x v="702"/>
    <d v="2019-06-03T00:00:00"/>
    <s v="First Class"/>
    <x v="651"/>
    <x v="651"/>
    <x v="0"/>
    <s v="United States"/>
    <s v="Dublin"/>
    <x v="24"/>
    <n v="43017"/>
    <x v="3"/>
    <s v="OFF-BI-10003429"/>
    <x v="1"/>
    <s v="Binders"/>
    <s v="Cardinal HOLDit! Binder Insert Strips,Extra Strips"/>
    <x v="3606"/>
    <n v="2"/>
    <n v="0.7"/>
    <x v="4114"/>
    <x v="0"/>
  </r>
  <r>
    <n v="4839"/>
    <s v="CA-2019-106831"/>
    <x v="702"/>
    <d v="2019-06-03T00:00:00"/>
    <s v="First Class"/>
    <x v="651"/>
    <x v="651"/>
    <x v="0"/>
    <s v="United States"/>
    <s v="Dublin"/>
    <x v="24"/>
    <n v="43017"/>
    <x v="3"/>
    <s v="OFF-PA-10000682"/>
    <x v="1"/>
    <s v="Paper"/>
    <s v="Xerox 1924"/>
    <x v="3607"/>
    <n v="6"/>
    <n v="0.2"/>
    <x v="4115"/>
    <x v="0"/>
  </r>
  <r>
    <n v="4840"/>
    <s v="CA-2019-106831"/>
    <x v="702"/>
    <d v="2019-06-03T00:00:00"/>
    <s v="First Class"/>
    <x v="651"/>
    <x v="651"/>
    <x v="0"/>
    <s v="United States"/>
    <s v="Dublin"/>
    <x v="24"/>
    <n v="43017"/>
    <x v="3"/>
    <s v="TEC-PH-10001700"/>
    <x v="2"/>
    <s v="Phones"/>
    <s v="Panasonic KX-TG6844B Expandable Digital Cordless Telephone"/>
    <x v="3608"/>
    <n v="4"/>
    <n v="0.4"/>
    <x v="4116"/>
    <x v="0"/>
  </r>
  <r>
    <n v="4841"/>
    <s v="CA-2019-154123"/>
    <x v="225"/>
    <d v="2019-11-25T00:00:00"/>
    <s v="Standard Class"/>
    <x v="337"/>
    <x v="337"/>
    <x v="2"/>
    <s v="United States"/>
    <s v="Henderson"/>
    <x v="0"/>
    <n v="42420"/>
    <x v="0"/>
    <s v="FUR-FU-10000629"/>
    <x v="0"/>
    <s v="Furnishings"/>
    <s v="9-3/4 Diameter Round Wall Clock"/>
    <x v="3609"/>
    <n v="2"/>
    <n v="0"/>
    <x v="4117"/>
    <x v="0"/>
  </r>
  <r>
    <n v="4842"/>
    <s v="CA-2018-136049"/>
    <x v="443"/>
    <d v="2018-12-28T00:00:00"/>
    <s v="Standard Class"/>
    <x v="392"/>
    <x v="392"/>
    <x v="0"/>
    <s v="United States"/>
    <s v="Bowling Green"/>
    <x v="24"/>
    <n v="43402"/>
    <x v="3"/>
    <s v="OFF-BI-10001267"/>
    <x v="1"/>
    <s v="Binders"/>
    <s v="Universal Recycled Hanging Pressboard Report Binders, Letter Size"/>
    <x v="3610"/>
    <n v="3"/>
    <n v="0.7"/>
    <x v="4118"/>
    <x v="0"/>
  </r>
  <r>
    <n v="4843"/>
    <s v="CA-2019-118402"/>
    <x v="365"/>
    <d v="2019-10-04T00:00:00"/>
    <s v="Standard Class"/>
    <x v="123"/>
    <x v="123"/>
    <x v="0"/>
    <s v="United States"/>
    <s v="Memphis"/>
    <x v="18"/>
    <n v="38109"/>
    <x v="0"/>
    <s v="OFF-ST-10001418"/>
    <x v="1"/>
    <s v="Storage"/>
    <s v="Carina Media Storage Towers in Natural &amp; Black"/>
    <x v="3611"/>
    <n v="5"/>
    <n v="0.2"/>
    <x v="4119"/>
    <x v="0"/>
  </r>
  <r>
    <n v="4844"/>
    <s v="US-2018-139388"/>
    <x v="77"/>
    <d v="2018-11-09T00:00:00"/>
    <s v="First Class"/>
    <x v="693"/>
    <x v="693"/>
    <x v="0"/>
    <s v="United States"/>
    <s v="Lakewood"/>
    <x v="30"/>
    <n v="8701"/>
    <x v="3"/>
    <s v="OFF-FA-10004968"/>
    <x v="1"/>
    <s v="Fasteners"/>
    <s v="Rubber Band Ball"/>
    <x v="3612"/>
    <n v="4"/>
    <n v="0"/>
    <x v="4120"/>
    <x v="0"/>
  </r>
  <r>
    <n v="4845"/>
    <s v="US-2016-128685"/>
    <x v="527"/>
    <d v="2016-04-05T00:00:00"/>
    <s v="First Class"/>
    <x v="89"/>
    <x v="89"/>
    <x v="1"/>
    <s v="United States"/>
    <s v="Los Angeles"/>
    <x v="1"/>
    <n v="90008"/>
    <x v="1"/>
    <s v="OFF-BI-10004140"/>
    <x v="1"/>
    <s v="Binders"/>
    <s v="Avery Non-Stick Binders"/>
    <x v="1600"/>
    <n v="2"/>
    <n v="0.2"/>
    <x v="1695"/>
    <x v="0"/>
  </r>
  <r>
    <n v="4846"/>
    <s v="CA-2017-124044"/>
    <x v="862"/>
    <d v="2017-07-26T00:00:00"/>
    <s v="Second Class"/>
    <x v="234"/>
    <x v="234"/>
    <x v="0"/>
    <s v="United States"/>
    <s v="Rochester"/>
    <x v="15"/>
    <n v="14609"/>
    <x v="3"/>
    <s v="OFF-BI-10003460"/>
    <x v="1"/>
    <s v="Binders"/>
    <s v="Acco 3-Hole Punch"/>
    <x v="3613"/>
    <n v="3"/>
    <n v="0.2"/>
    <x v="4121"/>
    <x v="0"/>
  </r>
  <r>
    <n v="4847"/>
    <s v="CA-2016-164469"/>
    <x v="402"/>
    <d v="2016-06-27T00:00:00"/>
    <s v="Second Class"/>
    <x v="136"/>
    <x v="136"/>
    <x v="1"/>
    <s v="United States"/>
    <s v="Salem"/>
    <x v="21"/>
    <n v="97301"/>
    <x v="1"/>
    <s v="TEC-PH-10002115"/>
    <x v="2"/>
    <s v="Phones"/>
    <s v="Plantronics 81402"/>
    <x v="1274"/>
    <n v="5"/>
    <n v="0.2"/>
    <x v="4122"/>
    <x v="0"/>
  </r>
  <r>
    <n v="4848"/>
    <s v="CA-2016-164469"/>
    <x v="402"/>
    <d v="2016-06-27T00:00:00"/>
    <s v="Second Class"/>
    <x v="136"/>
    <x v="136"/>
    <x v="1"/>
    <s v="United States"/>
    <s v="Salem"/>
    <x v="21"/>
    <n v="97301"/>
    <x v="1"/>
    <s v="OFF-AR-10003478"/>
    <x v="1"/>
    <s v="Art"/>
    <s v="Avery Hi-Liter EverBold Pen Style Fluorescent Highlighters, 4/Pack"/>
    <x v="3614"/>
    <n v="11"/>
    <n v="0.2"/>
    <x v="4123"/>
    <x v="0"/>
  </r>
  <r>
    <n v="4849"/>
    <s v="CA-2016-164469"/>
    <x v="402"/>
    <d v="2016-06-27T00:00:00"/>
    <s v="Second Class"/>
    <x v="136"/>
    <x v="136"/>
    <x v="1"/>
    <s v="United States"/>
    <s v="Salem"/>
    <x v="21"/>
    <n v="97301"/>
    <x v="1"/>
    <s v="OFF-AR-10000475"/>
    <x v="1"/>
    <s v="Art"/>
    <s v="Hunt BOSTON Vista Battery-Operated Pencil Sharpener, Black"/>
    <x v="1747"/>
    <n v="1"/>
    <n v="0.2"/>
    <x v="1856"/>
    <x v="0"/>
  </r>
  <r>
    <n v="4850"/>
    <s v="CA-2016-107818"/>
    <x v="78"/>
    <d v="2016-09-14T00:00:00"/>
    <s v="Standard Class"/>
    <x v="507"/>
    <x v="507"/>
    <x v="0"/>
    <s v="United States"/>
    <s v="Pasco"/>
    <x v="4"/>
    <n v="99301"/>
    <x v="1"/>
    <s v="OFF-AR-10003045"/>
    <x v="1"/>
    <s v="Art"/>
    <s v="Prang Colored Pencils"/>
    <x v="490"/>
    <n v="2"/>
    <n v="0"/>
    <x v="4124"/>
    <x v="0"/>
  </r>
  <r>
    <n v="4851"/>
    <s v="CA-2016-107818"/>
    <x v="78"/>
    <d v="2016-09-14T00:00:00"/>
    <s v="Standard Class"/>
    <x v="507"/>
    <x v="507"/>
    <x v="0"/>
    <s v="United States"/>
    <s v="Pasco"/>
    <x v="4"/>
    <n v="99301"/>
    <x v="1"/>
    <s v="FUR-CH-10000454"/>
    <x v="0"/>
    <s v="Chairs"/>
    <s v="Hon Deluxe Fabric Upholstered Stacking Chairs, Rounded Back"/>
    <x v="3615"/>
    <n v="5"/>
    <n v="0.2"/>
    <x v="4125"/>
    <x v="0"/>
  </r>
  <r>
    <n v="4852"/>
    <s v="CA-2016-107818"/>
    <x v="78"/>
    <d v="2016-09-14T00:00:00"/>
    <s v="Standard Class"/>
    <x v="507"/>
    <x v="507"/>
    <x v="0"/>
    <s v="United States"/>
    <s v="Pasco"/>
    <x v="4"/>
    <n v="99301"/>
    <x v="1"/>
    <s v="OFF-AR-10000380"/>
    <x v="1"/>
    <s v="Art"/>
    <s v="Hunt PowerHouse Electric Pencil Sharpener, Blue"/>
    <x v="3616"/>
    <n v="8"/>
    <n v="0"/>
    <x v="4126"/>
    <x v="0"/>
  </r>
  <r>
    <n v="4853"/>
    <s v="CA-2016-107818"/>
    <x v="78"/>
    <d v="2016-09-14T00:00:00"/>
    <s v="Standard Class"/>
    <x v="507"/>
    <x v="507"/>
    <x v="0"/>
    <s v="United States"/>
    <s v="Pasco"/>
    <x v="4"/>
    <n v="99301"/>
    <x v="1"/>
    <s v="OFF-ST-10000736"/>
    <x v="1"/>
    <s v="Storage"/>
    <s v="Carina Double Wide Media Storage Towers in Natural &amp; Black"/>
    <x v="1065"/>
    <n v="6"/>
    <n v="0"/>
    <x v="4127"/>
    <x v="0"/>
  </r>
  <r>
    <n v="4854"/>
    <s v="CA-2016-113320"/>
    <x v="432"/>
    <d v="2016-12-15T00:00:00"/>
    <s v="Second Class"/>
    <x v="109"/>
    <x v="109"/>
    <x v="0"/>
    <s v="United States"/>
    <s v="Oakland"/>
    <x v="1"/>
    <n v="94601"/>
    <x v="1"/>
    <s v="FUR-FU-10004270"/>
    <x v="0"/>
    <s v="Furnishings"/>
    <s v="Eldon Image Series Desk Accessories, Burgundy"/>
    <x v="3617"/>
    <n v="3"/>
    <n v="0"/>
    <x v="4128"/>
    <x v="0"/>
  </r>
  <r>
    <n v="4855"/>
    <s v="CA-2016-113320"/>
    <x v="432"/>
    <d v="2016-12-15T00:00:00"/>
    <s v="Second Class"/>
    <x v="109"/>
    <x v="109"/>
    <x v="0"/>
    <s v="United States"/>
    <s v="Oakland"/>
    <x v="1"/>
    <n v="94601"/>
    <x v="1"/>
    <s v="OFF-ST-10000617"/>
    <x v="1"/>
    <s v="Storage"/>
    <s v="Woodgrain Magazine Files by Perma"/>
    <x v="3090"/>
    <n v="3"/>
    <n v="0"/>
    <x v="4129"/>
    <x v="0"/>
  </r>
  <r>
    <n v="4856"/>
    <s v="CA-2016-113320"/>
    <x v="432"/>
    <d v="2016-12-15T00:00:00"/>
    <s v="Second Class"/>
    <x v="109"/>
    <x v="109"/>
    <x v="0"/>
    <s v="United States"/>
    <s v="Oakland"/>
    <x v="1"/>
    <n v="94601"/>
    <x v="1"/>
    <s v="FUR-FU-10001706"/>
    <x v="0"/>
    <s v="Furnishings"/>
    <s v="Longer-Life Soft White Bulbs"/>
    <x v="357"/>
    <n v="3"/>
    <n v="0"/>
    <x v="3650"/>
    <x v="0"/>
  </r>
  <r>
    <n v="4857"/>
    <s v="CA-2017-137526"/>
    <x v="1004"/>
    <d v="2017-01-17T00:00:00"/>
    <s v="Standard Class"/>
    <x v="171"/>
    <x v="171"/>
    <x v="0"/>
    <s v="United States"/>
    <s v="Los Angeles"/>
    <x v="1"/>
    <n v="90004"/>
    <x v="1"/>
    <s v="OFF-BI-10003364"/>
    <x v="1"/>
    <s v="Binders"/>
    <s v="Binding Machine Supplies"/>
    <x v="823"/>
    <n v="3"/>
    <n v="0.2"/>
    <x v="853"/>
    <x v="0"/>
  </r>
  <r>
    <n v="4858"/>
    <s v="CA-2017-137526"/>
    <x v="1004"/>
    <d v="2017-01-17T00:00:00"/>
    <s v="Standard Class"/>
    <x v="171"/>
    <x v="171"/>
    <x v="0"/>
    <s v="United States"/>
    <s v="Los Angeles"/>
    <x v="1"/>
    <n v="90004"/>
    <x v="1"/>
    <s v="FUR-FU-10001861"/>
    <x v="0"/>
    <s v="Furnishings"/>
    <s v="Floodlight Indoor Halogen Bulbs, 1 Bulb per Pack, 60 Watts"/>
    <x v="292"/>
    <n v="4"/>
    <n v="0"/>
    <x v="297"/>
    <x v="0"/>
  </r>
  <r>
    <n v="4859"/>
    <s v="CA-2017-137526"/>
    <x v="1004"/>
    <d v="2017-01-17T00:00:00"/>
    <s v="Standard Class"/>
    <x v="171"/>
    <x v="171"/>
    <x v="0"/>
    <s v="United States"/>
    <s v="Los Angeles"/>
    <x v="1"/>
    <n v="90004"/>
    <x v="1"/>
    <s v="FUR-FU-10004845"/>
    <x v="0"/>
    <s v="Furnishings"/>
    <s v="Deflect-o EconoMat Nonstudded, No Bevel Mat"/>
    <x v="3618"/>
    <n v="9"/>
    <n v="0"/>
    <x v="4130"/>
    <x v="0"/>
  </r>
  <r>
    <n v="4860"/>
    <s v="CA-2019-136063"/>
    <x v="934"/>
    <d v="2019-12-19T00:00:00"/>
    <s v="Standard Class"/>
    <x v="164"/>
    <x v="164"/>
    <x v="1"/>
    <s v="United States"/>
    <s v="Oak Park"/>
    <x v="10"/>
    <n v="60302"/>
    <x v="2"/>
    <s v="OFF-AR-10000823"/>
    <x v="1"/>
    <s v="Art"/>
    <s v="Newell 307"/>
    <x v="1330"/>
    <n v="7"/>
    <n v="0.2"/>
    <x v="4131"/>
    <x v="0"/>
  </r>
  <r>
    <n v="4861"/>
    <s v="CA-2018-101546"/>
    <x v="122"/>
    <d v="2018-12-24T00:00:00"/>
    <s v="Standard Class"/>
    <x v="136"/>
    <x v="136"/>
    <x v="1"/>
    <s v="United States"/>
    <s v="Morristown"/>
    <x v="30"/>
    <n v="7960"/>
    <x v="3"/>
    <s v="OFF-BI-10001359"/>
    <x v="1"/>
    <s v="Binders"/>
    <s v="GBC DocuBind TL300 Electric Binding System"/>
    <x v="1639"/>
    <n v="2"/>
    <n v="0"/>
    <x v="1736"/>
    <x v="0"/>
  </r>
  <r>
    <n v="4862"/>
    <s v="CA-2016-138940"/>
    <x v="909"/>
    <d v="2016-04-16T00:00:00"/>
    <s v="Second Class"/>
    <x v="39"/>
    <x v="39"/>
    <x v="2"/>
    <s v="United States"/>
    <s v="Austin"/>
    <x v="5"/>
    <n v="78745"/>
    <x v="2"/>
    <s v="TEC-PH-10001835"/>
    <x v="2"/>
    <s v="Phones"/>
    <s v="Jawbone JAMBOX Wireless Bluetooth Speaker"/>
    <x v="3619"/>
    <n v="6"/>
    <n v="0.2"/>
    <x v="4132"/>
    <x v="0"/>
  </r>
  <r>
    <n v="4863"/>
    <s v="CA-2018-125164"/>
    <x v="338"/>
    <d v="2018-11-14T00:00:00"/>
    <s v="Standard Class"/>
    <x v="64"/>
    <x v="64"/>
    <x v="1"/>
    <s v="United States"/>
    <s v="New York City"/>
    <x v="15"/>
    <n v="10011"/>
    <x v="3"/>
    <s v="OFF-BI-10001191"/>
    <x v="1"/>
    <s v="Binders"/>
    <s v="Canvas Sectional Post Binders"/>
    <x v="3620"/>
    <n v="1"/>
    <n v="0.2"/>
    <x v="4133"/>
    <x v="0"/>
  </r>
  <r>
    <n v="4864"/>
    <s v="CA-2018-125164"/>
    <x v="338"/>
    <d v="2018-11-14T00:00:00"/>
    <s v="Standard Class"/>
    <x v="64"/>
    <x v="64"/>
    <x v="1"/>
    <s v="United States"/>
    <s v="New York City"/>
    <x v="15"/>
    <n v="10011"/>
    <x v="3"/>
    <s v="OFF-BI-10003982"/>
    <x v="1"/>
    <s v="Binders"/>
    <s v="Wilson Jones Century Plastic Molded Ring Binders"/>
    <x v="3621"/>
    <n v="3"/>
    <n v="0.2"/>
    <x v="4134"/>
    <x v="0"/>
  </r>
  <r>
    <n v="4865"/>
    <s v="CA-2019-163531"/>
    <x v="335"/>
    <d v="2019-06-30T00:00:00"/>
    <s v="Standard Class"/>
    <x v="56"/>
    <x v="56"/>
    <x v="0"/>
    <s v="United States"/>
    <s v="New York City"/>
    <x v="15"/>
    <n v="10024"/>
    <x v="3"/>
    <s v="TEC-PH-10001425"/>
    <x v="2"/>
    <s v="Phones"/>
    <s v="Mophie Juice Pack Helium for iPhone"/>
    <x v="764"/>
    <n v="3"/>
    <n v="0"/>
    <x v="3395"/>
    <x v="0"/>
  </r>
  <r>
    <n v="4866"/>
    <s v="CA-2019-122490"/>
    <x v="38"/>
    <d v="2019-11-18T00:00:00"/>
    <s v="Standard Class"/>
    <x v="74"/>
    <x v="74"/>
    <x v="0"/>
    <s v="United States"/>
    <s v="Seattle"/>
    <x v="4"/>
    <n v="98103"/>
    <x v="1"/>
    <s v="FUR-CH-10001215"/>
    <x v="0"/>
    <s v="Chairs"/>
    <s v="Global Troy Executive Leather Low-Back Tilter"/>
    <x v="3622"/>
    <n v="6"/>
    <n v="0.2"/>
    <x v="4135"/>
    <x v="0"/>
  </r>
  <r>
    <n v="4867"/>
    <s v="CA-2019-122490"/>
    <x v="38"/>
    <d v="2019-11-18T00:00:00"/>
    <s v="Standard Class"/>
    <x v="74"/>
    <x v="74"/>
    <x v="0"/>
    <s v="United States"/>
    <s v="Seattle"/>
    <x v="4"/>
    <n v="98103"/>
    <x v="1"/>
    <s v="OFF-BI-10001718"/>
    <x v="1"/>
    <s v="Binders"/>
    <s v="GBC DocuBind P50 Personal Binding Machine"/>
    <x v="3623"/>
    <n v="11"/>
    <n v="0.2"/>
    <x v="4136"/>
    <x v="0"/>
  </r>
  <r>
    <n v="4868"/>
    <s v="CA-2019-122490"/>
    <x v="38"/>
    <d v="2019-11-18T00:00:00"/>
    <s v="Standard Class"/>
    <x v="74"/>
    <x v="74"/>
    <x v="0"/>
    <s v="United States"/>
    <s v="Seattle"/>
    <x v="4"/>
    <n v="98103"/>
    <x v="1"/>
    <s v="OFF-ST-10000991"/>
    <x v="1"/>
    <s v="Storage"/>
    <s v="Space Solutions HD Industrial Steel Shelving."/>
    <x v="3216"/>
    <n v="3"/>
    <n v="0"/>
    <x v="3624"/>
    <x v="0"/>
  </r>
  <r>
    <n v="4869"/>
    <s v="CA-2019-122490"/>
    <x v="38"/>
    <d v="2019-11-18T00:00:00"/>
    <s v="Standard Class"/>
    <x v="74"/>
    <x v="74"/>
    <x v="0"/>
    <s v="United States"/>
    <s v="Seattle"/>
    <x v="4"/>
    <n v="98103"/>
    <x v="1"/>
    <s v="OFF-LA-10001613"/>
    <x v="1"/>
    <s v="Labels"/>
    <s v="Avery File Folder Labels"/>
    <x v="880"/>
    <n v="3"/>
    <n v="0"/>
    <x v="913"/>
    <x v="0"/>
  </r>
  <r>
    <n v="4870"/>
    <s v="CA-2019-131366"/>
    <x v="221"/>
    <d v="2019-11-29T00:00:00"/>
    <s v="Standard Class"/>
    <x v="464"/>
    <x v="464"/>
    <x v="1"/>
    <s v="United States"/>
    <s v="Lancaster"/>
    <x v="9"/>
    <n v="17602"/>
    <x v="3"/>
    <s v="TEC-PH-10003437"/>
    <x v="2"/>
    <s v="Phones"/>
    <s v="Blue Parrot B250XT Professional Grade Wireless Bluetooth Headset with"/>
    <x v="3624"/>
    <n v="2"/>
    <n v="0.4"/>
    <x v="4137"/>
    <x v="0"/>
  </r>
  <r>
    <n v="4871"/>
    <s v="CA-2019-131366"/>
    <x v="221"/>
    <d v="2019-11-29T00:00:00"/>
    <s v="Standard Class"/>
    <x v="464"/>
    <x v="464"/>
    <x v="1"/>
    <s v="United States"/>
    <s v="Lancaster"/>
    <x v="9"/>
    <n v="17602"/>
    <x v="3"/>
    <s v="OFF-PA-10000675"/>
    <x v="1"/>
    <s v="Paper"/>
    <s v="Xerox 1919"/>
    <x v="2343"/>
    <n v="7"/>
    <n v="0.2"/>
    <x v="2543"/>
    <x v="0"/>
  </r>
  <r>
    <n v="4872"/>
    <s v="CA-2019-164042"/>
    <x v="979"/>
    <d v="2019-05-27T00:00:00"/>
    <s v="Standard Class"/>
    <x v="107"/>
    <x v="107"/>
    <x v="0"/>
    <s v="United States"/>
    <s v="Houston"/>
    <x v="5"/>
    <n v="77095"/>
    <x v="2"/>
    <s v="OFF-FA-10000840"/>
    <x v="1"/>
    <s v="Fasteners"/>
    <s v="OIC Thumb-Tacks"/>
    <x v="3625"/>
    <n v="2"/>
    <n v="0.2"/>
    <x v="4138"/>
    <x v="0"/>
  </r>
  <r>
    <n v="4873"/>
    <s v="CA-2019-164042"/>
    <x v="979"/>
    <d v="2019-05-27T00:00:00"/>
    <s v="Standard Class"/>
    <x v="107"/>
    <x v="107"/>
    <x v="0"/>
    <s v="United States"/>
    <s v="Houston"/>
    <x v="5"/>
    <n v="77095"/>
    <x v="2"/>
    <s v="OFF-AP-10001947"/>
    <x v="1"/>
    <s v="Appliances"/>
    <s v="Acco 6 Outlet Guardian Premium Plus Surge Suppressor"/>
    <x v="3626"/>
    <n v="5"/>
    <n v="0.8"/>
    <x v="4139"/>
    <x v="0"/>
  </r>
  <r>
    <n v="4874"/>
    <s v="CA-2019-164042"/>
    <x v="979"/>
    <d v="2019-05-27T00:00:00"/>
    <s v="Standard Class"/>
    <x v="107"/>
    <x v="107"/>
    <x v="0"/>
    <s v="United States"/>
    <s v="Houston"/>
    <x v="5"/>
    <n v="77095"/>
    <x v="2"/>
    <s v="OFF-ST-10002301"/>
    <x v="1"/>
    <s v="Storage"/>
    <s v="Tennsco Commercial Shelving"/>
    <x v="3627"/>
    <n v="3"/>
    <n v="0.2"/>
    <x v="4140"/>
    <x v="0"/>
  </r>
  <r>
    <n v="4875"/>
    <s v="CA-2019-164042"/>
    <x v="979"/>
    <d v="2019-05-27T00:00:00"/>
    <s v="Standard Class"/>
    <x v="107"/>
    <x v="107"/>
    <x v="0"/>
    <s v="United States"/>
    <s v="Houston"/>
    <x v="5"/>
    <n v="77095"/>
    <x v="2"/>
    <s v="OFF-BI-10001922"/>
    <x v="1"/>
    <s v="Binders"/>
    <s v="Storex Dura Pro Binders"/>
    <x v="3628"/>
    <n v="1"/>
    <n v="0.8"/>
    <x v="4141"/>
    <x v="0"/>
  </r>
  <r>
    <n v="4876"/>
    <s v="CA-2016-132864"/>
    <x v="266"/>
    <d v="2016-12-07T00:00:00"/>
    <s v="Standard Class"/>
    <x v="471"/>
    <x v="471"/>
    <x v="1"/>
    <s v="United States"/>
    <s v="Columbus"/>
    <x v="24"/>
    <n v="43229"/>
    <x v="3"/>
    <s v="TEC-AC-10001267"/>
    <x v="2"/>
    <s v="Accessories"/>
    <s v="Imation 32GB Pocket Pro USB 3.0 Flash Drive - 32 GB - Black - 1 P ..."/>
    <x v="600"/>
    <n v="5"/>
    <n v="0.2"/>
    <x v="610"/>
    <x v="0"/>
  </r>
  <r>
    <n v="4877"/>
    <s v="US-2016-155817"/>
    <x v="462"/>
    <d v="2016-10-09T00:00:00"/>
    <s v="Standard Class"/>
    <x v="359"/>
    <x v="359"/>
    <x v="2"/>
    <s v="United States"/>
    <s v="Durham"/>
    <x v="3"/>
    <n v="27707"/>
    <x v="0"/>
    <s v="OFF-ST-10000532"/>
    <x v="1"/>
    <s v="Storage"/>
    <s v="Advantus Rolling Drawer Organizers"/>
    <x v="3629"/>
    <n v="2"/>
    <n v="0.2"/>
    <x v="4142"/>
    <x v="0"/>
  </r>
  <r>
    <n v="4878"/>
    <s v="US-2016-155817"/>
    <x v="462"/>
    <d v="2016-10-09T00:00:00"/>
    <s v="Standard Class"/>
    <x v="359"/>
    <x v="359"/>
    <x v="2"/>
    <s v="United States"/>
    <s v="Durham"/>
    <x v="3"/>
    <n v="27707"/>
    <x v="0"/>
    <s v="OFF-AR-10002335"/>
    <x v="1"/>
    <s v="Art"/>
    <s v="DIXON Oriole Pencils"/>
    <x v="3630"/>
    <n v="3"/>
    <n v="0.2"/>
    <x v="4143"/>
    <x v="0"/>
  </r>
  <r>
    <n v="4879"/>
    <s v="US-2018-131891"/>
    <x v="875"/>
    <d v="2018-07-31T00:00:00"/>
    <s v="First Class"/>
    <x v="617"/>
    <x v="617"/>
    <x v="0"/>
    <s v="United States"/>
    <s v="Pensacola"/>
    <x v="2"/>
    <n v="32503"/>
    <x v="0"/>
    <s v="OFF-BI-10000201"/>
    <x v="1"/>
    <s v="Binders"/>
    <s v="Avery Triangle Shaped Sheet Lifters, Black, 2/Pack"/>
    <x v="3631"/>
    <n v="3"/>
    <n v="0.7"/>
    <x v="4144"/>
    <x v="0"/>
  </r>
  <r>
    <n v="4880"/>
    <s v="CA-2019-143567"/>
    <x v="808"/>
    <d v="2019-11-05T00:00:00"/>
    <s v="Second Class"/>
    <x v="533"/>
    <x v="533"/>
    <x v="1"/>
    <s v="United States"/>
    <s v="Henderson"/>
    <x v="0"/>
    <n v="42420"/>
    <x v="0"/>
    <s v="OFF-EN-10004846"/>
    <x v="1"/>
    <s v="Envelopes"/>
    <s v="Letter or Legal Size Expandable Poly String Tie Envelopes"/>
    <x v="3632"/>
    <n v="2"/>
    <n v="0"/>
    <x v="4145"/>
    <x v="0"/>
  </r>
  <r>
    <n v="4881"/>
    <s v="CA-2019-143567"/>
    <x v="808"/>
    <d v="2019-11-05T00:00:00"/>
    <s v="Second Class"/>
    <x v="533"/>
    <x v="533"/>
    <x v="1"/>
    <s v="United States"/>
    <s v="Henderson"/>
    <x v="0"/>
    <n v="42420"/>
    <x v="0"/>
    <s v="FUR-CH-10000454"/>
    <x v="0"/>
    <s v="Chairs"/>
    <s v="Hon Deluxe Fabric Upholstered Stacking Chairs, Rounded Back"/>
    <x v="3615"/>
    <n v="4"/>
    <n v="0"/>
    <x v="4146"/>
    <x v="0"/>
  </r>
  <r>
    <n v="4882"/>
    <s v="CA-2019-143567"/>
    <x v="808"/>
    <d v="2019-11-05T00:00:00"/>
    <s v="Second Class"/>
    <x v="533"/>
    <x v="533"/>
    <x v="1"/>
    <s v="United States"/>
    <s v="Henderson"/>
    <x v="0"/>
    <n v="42420"/>
    <x v="0"/>
    <s v="TEC-AC-10004145"/>
    <x v="2"/>
    <s v="Accessories"/>
    <s v="Logitech diNovo Edge Keyboard"/>
    <x v="3633"/>
    <n v="9"/>
    <n v="0"/>
    <x v="4147"/>
    <x v="0"/>
  </r>
  <r>
    <n v="4883"/>
    <s v="CA-2019-143567"/>
    <x v="808"/>
    <d v="2019-11-05T00:00:00"/>
    <s v="Second Class"/>
    <x v="533"/>
    <x v="533"/>
    <x v="1"/>
    <s v="United States"/>
    <s v="Henderson"/>
    <x v="0"/>
    <n v="42420"/>
    <x v="0"/>
    <s v="OFF-ST-10001580"/>
    <x v="1"/>
    <s v="Storage"/>
    <s v="Super Decoflex Portable Personal File"/>
    <x v="3634"/>
    <n v="4"/>
    <n v="0"/>
    <x v="4148"/>
    <x v="0"/>
  </r>
  <r>
    <n v="4884"/>
    <s v="CA-2019-104080"/>
    <x v="144"/>
    <d v="2019-03-15T00:00:00"/>
    <s v="Standard Class"/>
    <x v="117"/>
    <x v="117"/>
    <x v="0"/>
    <s v="United States"/>
    <s v="Anaheim"/>
    <x v="1"/>
    <n v="92804"/>
    <x v="1"/>
    <s v="OFF-BI-10003876"/>
    <x v="1"/>
    <s v="Binders"/>
    <s v="Green Canvas Binder for 8-1/2&quot; x 14&quot; Sheets"/>
    <x v="3635"/>
    <n v="5"/>
    <n v="0.2"/>
    <x v="3648"/>
    <x v="0"/>
  </r>
  <r>
    <n v="4885"/>
    <s v="CA-2019-104080"/>
    <x v="144"/>
    <d v="2019-03-15T00:00:00"/>
    <s v="Standard Class"/>
    <x v="117"/>
    <x v="117"/>
    <x v="0"/>
    <s v="United States"/>
    <s v="Anaheim"/>
    <x v="1"/>
    <n v="92804"/>
    <x v="1"/>
    <s v="OFF-AR-10001972"/>
    <x v="1"/>
    <s v="Art"/>
    <s v="Newell 323"/>
    <x v="3636"/>
    <n v="2"/>
    <n v="0"/>
    <x v="4149"/>
    <x v="0"/>
  </r>
  <r>
    <n v="4886"/>
    <s v="CA-2016-151379"/>
    <x v="757"/>
    <d v="2016-12-20T00:00:00"/>
    <s v="Standard Class"/>
    <x v="281"/>
    <x v="281"/>
    <x v="1"/>
    <s v="United States"/>
    <s v="Detroit"/>
    <x v="12"/>
    <n v="48227"/>
    <x v="2"/>
    <s v="OFF-PA-10000595"/>
    <x v="1"/>
    <s v="Paper"/>
    <s v="Xerox 1929"/>
    <x v="1159"/>
    <n v="5"/>
    <n v="0"/>
    <x v="1203"/>
    <x v="0"/>
  </r>
  <r>
    <n v="4887"/>
    <s v="CA-2018-163167"/>
    <x v="85"/>
    <d v="2018-12-01T00:00:00"/>
    <s v="Second Class"/>
    <x v="575"/>
    <x v="575"/>
    <x v="1"/>
    <s v="United States"/>
    <s v="Marietta"/>
    <x v="32"/>
    <n v="30062"/>
    <x v="0"/>
    <s v="FUR-CH-10004477"/>
    <x v="0"/>
    <s v="Chairs"/>
    <s v="Global Push Button Manager's Chair, Indigo"/>
    <x v="3637"/>
    <n v="3"/>
    <n v="0"/>
    <x v="4150"/>
    <x v="0"/>
  </r>
  <r>
    <n v="4888"/>
    <s v="CA-2018-163167"/>
    <x v="85"/>
    <d v="2018-12-01T00:00:00"/>
    <s v="Second Class"/>
    <x v="575"/>
    <x v="575"/>
    <x v="1"/>
    <s v="United States"/>
    <s v="Marietta"/>
    <x v="32"/>
    <n v="30062"/>
    <x v="0"/>
    <s v="TEC-AC-10003441"/>
    <x v="2"/>
    <s v="Accessories"/>
    <s v="Kingston Digital DataTraveler 32GB USB 2.0"/>
    <x v="3638"/>
    <n v="6"/>
    <n v="0"/>
    <x v="4151"/>
    <x v="0"/>
  </r>
  <r>
    <n v="4889"/>
    <s v="CA-2018-163167"/>
    <x v="85"/>
    <d v="2018-12-01T00:00:00"/>
    <s v="Second Class"/>
    <x v="575"/>
    <x v="575"/>
    <x v="1"/>
    <s v="United States"/>
    <s v="Marietta"/>
    <x v="32"/>
    <n v="30062"/>
    <x v="0"/>
    <s v="OFF-ST-10004459"/>
    <x v="1"/>
    <s v="Storage"/>
    <s v="Tennsco Single-Tier Lockers"/>
    <x v="494"/>
    <n v="3"/>
    <n v="0"/>
    <x v="505"/>
    <x v="0"/>
  </r>
  <r>
    <n v="4890"/>
    <s v="CA-2018-163167"/>
    <x v="85"/>
    <d v="2018-12-01T00:00:00"/>
    <s v="Second Class"/>
    <x v="575"/>
    <x v="575"/>
    <x v="1"/>
    <s v="United States"/>
    <s v="Marietta"/>
    <x v="32"/>
    <n v="30062"/>
    <x v="0"/>
    <s v="OFF-ST-10003805"/>
    <x v="1"/>
    <s v="Storage"/>
    <s v="24 Capacity Maxi Data Binder Racks, Pearl"/>
    <x v="3639"/>
    <n v="6"/>
    <n v="0"/>
    <x v="4152"/>
    <x v="0"/>
  </r>
  <r>
    <n v="4891"/>
    <s v="CA-2018-135776"/>
    <x v="443"/>
    <d v="2018-12-30T00:00:00"/>
    <s v="Standard Class"/>
    <x v="553"/>
    <x v="553"/>
    <x v="1"/>
    <s v="United States"/>
    <s v="Seattle"/>
    <x v="4"/>
    <n v="98103"/>
    <x v="1"/>
    <s v="OFF-AR-10001246"/>
    <x v="1"/>
    <s v="Art"/>
    <s v="Newell 317"/>
    <x v="138"/>
    <n v="3"/>
    <n v="0"/>
    <x v="4153"/>
    <x v="0"/>
  </r>
  <r>
    <n v="4892"/>
    <s v="CA-2018-135776"/>
    <x v="443"/>
    <d v="2018-12-30T00:00:00"/>
    <s v="Standard Class"/>
    <x v="553"/>
    <x v="553"/>
    <x v="1"/>
    <s v="United States"/>
    <s v="Seattle"/>
    <x v="4"/>
    <n v="98103"/>
    <x v="1"/>
    <s v="OFF-PA-10001295"/>
    <x v="1"/>
    <s v="Paper"/>
    <s v="Computer Printout Paper with Letter-Trim Perforations"/>
    <x v="2479"/>
    <n v="2"/>
    <n v="0"/>
    <x v="2714"/>
    <x v="0"/>
  </r>
  <r>
    <n v="4893"/>
    <s v="CA-2018-135776"/>
    <x v="443"/>
    <d v="2018-12-30T00:00:00"/>
    <s v="Standard Class"/>
    <x v="553"/>
    <x v="553"/>
    <x v="1"/>
    <s v="United States"/>
    <s v="Seattle"/>
    <x v="4"/>
    <n v="98103"/>
    <x v="1"/>
    <s v="OFF-AR-10001231"/>
    <x v="1"/>
    <s v="Art"/>
    <s v="Sanford EarthWrite Recycled Pencils, Medium Soft, #2"/>
    <x v="3640"/>
    <n v="2"/>
    <n v="0"/>
    <x v="4154"/>
    <x v="0"/>
  </r>
  <r>
    <n v="4894"/>
    <s v="CA-2018-135776"/>
    <x v="443"/>
    <d v="2018-12-30T00:00:00"/>
    <s v="Standard Class"/>
    <x v="553"/>
    <x v="553"/>
    <x v="1"/>
    <s v="United States"/>
    <s v="Seattle"/>
    <x v="4"/>
    <n v="98103"/>
    <x v="1"/>
    <s v="OFF-ST-10002743"/>
    <x v="1"/>
    <s v="Storage"/>
    <s v="SAFCO Boltless Steel Shelving"/>
    <x v="3641"/>
    <n v="2"/>
    <n v="0"/>
    <x v="4155"/>
    <x v="0"/>
  </r>
  <r>
    <n v="4895"/>
    <s v="CA-2018-135776"/>
    <x v="443"/>
    <d v="2018-12-30T00:00:00"/>
    <s v="Standard Class"/>
    <x v="553"/>
    <x v="553"/>
    <x v="1"/>
    <s v="United States"/>
    <s v="Seattle"/>
    <x v="4"/>
    <n v="98103"/>
    <x v="1"/>
    <s v="OFF-PA-10004327"/>
    <x v="1"/>
    <s v="Paper"/>
    <s v="Xerox 1911"/>
    <x v="3642"/>
    <n v="1"/>
    <n v="0"/>
    <x v="4156"/>
    <x v="0"/>
  </r>
  <r>
    <n v="4896"/>
    <s v="CA-2018-135776"/>
    <x v="443"/>
    <d v="2018-12-30T00:00:00"/>
    <s v="Standard Class"/>
    <x v="553"/>
    <x v="553"/>
    <x v="1"/>
    <s v="United States"/>
    <s v="Seattle"/>
    <x v="4"/>
    <n v="98103"/>
    <x v="1"/>
    <s v="OFF-EN-10004773"/>
    <x v="1"/>
    <s v="Envelopes"/>
    <s v="Staple envelope"/>
    <x v="1168"/>
    <n v="2"/>
    <n v="0"/>
    <x v="4157"/>
    <x v="0"/>
  </r>
  <r>
    <n v="4897"/>
    <s v="CA-2018-135776"/>
    <x v="443"/>
    <d v="2018-12-30T00:00:00"/>
    <s v="Standard Class"/>
    <x v="553"/>
    <x v="553"/>
    <x v="1"/>
    <s v="United States"/>
    <s v="Seattle"/>
    <x v="4"/>
    <n v="98103"/>
    <x v="1"/>
    <s v="OFF-ST-10003470"/>
    <x v="1"/>
    <s v="Storage"/>
    <s v="Tennsco Snap-Together Open Shelving Units, Starter Sets and Add-On Units"/>
    <x v="2105"/>
    <n v="4"/>
    <n v="0"/>
    <x v="2269"/>
    <x v="0"/>
  </r>
  <r>
    <n v="4898"/>
    <s v="US-2016-122021"/>
    <x v="771"/>
    <d v="2016-10-17T00:00:00"/>
    <s v="First Class"/>
    <x v="663"/>
    <x v="663"/>
    <x v="0"/>
    <s v="United States"/>
    <s v="Parma"/>
    <x v="24"/>
    <n v="44134"/>
    <x v="3"/>
    <s v="FUR-CH-10003761"/>
    <x v="0"/>
    <s v="Chairs"/>
    <s v="Global Italian Leather Office Chair"/>
    <x v="1727"/>
    <n v="2"/>
    <n v="0.3"/>
    <x v="4158"/>
    <x v="0"/>
  </r>
  <r>
    <n v="4899"/>
    <s v="US-2016-122021"/>
    <x v="771"/>
    <d v="2016-10-17T00:00:00"/>
    <s v="First Class"/>
    <x v="663"/>
    <x v="663"/>
    <x v="0"/>
    <s v="United States"/>
    <s v="Parma"/>
    <x v="24"/>
    <n v="44134"/>
    <x v="3"/>
    <s v="OFF-PA-10002230"/>
    <x v="1"/>
    <s v="Paper"/>
    <s v="Xerox 1897"/>
    <x v="892"/>
    <n v="2"/>
    <n v="0.2"/>
    <x v="2282"/>
    <x v="0"/>
  </r>
  <r>
    <n v="4900"/>
    <s v="CA-2018-130484"/>
    <x v="250"/>
    <d v="2018-08-27T00:00:00"/>
    <s v="Standard Class"/>
    <x v="495"/>
    <x v="495"/>
    <x v="0"/>
    <s v="United States"/>
    <s v="Gresham"/>
    <x v="21"/>
    <n v="97030"/>
    <x v="1"/>
    <s v="OFF-BI-10000088"/>
    <x v="1"/>
    <s v="Binders"/>
    <s v="GBC Imprintable Covers"/>
    <x v="3643"/>
    <n v="8"/>
    <n v="0.7"/>
    <x v="4159"/>
    <x v="0"/>
  </r>
  <r>
    <n v="4901"/>
    <s v="CA-2019-120936"/>
    <x v="94"/>
    <d v="2019-12-21T00:00:00"/>
    <s v="Standard Class"/>
    <x v="119"/>
    <x v="119"/>
    <x v="1"/>
    <s v="United States"/>
    <s v="Anaheim"/>
    <x v="1"/>
    <n v="92804"/>
    <x v="1"/>
    <s v="OFF-ST-10001526"/>
    <x v="1"/>
    <s v="Storage"/>
    <s v="Iceberg Mobile Mega Data/Printer Cart"/>
    <x v="2289"/>
    <n v="4"/>
    <n v="0"/>
    <x v="2475"/>
    <x v="0"/>
  </r>
  <r>
    <n v="4902"/>
    <s v="CA-2019-120936"/>
    <x v="94"/>
    <d v="2019-12-21T00:00:00"/>
    <s v="Standard Class"/>
    <x v="119"/>
    <x v="119"/>
    <x v="1"/>
    <s v="United States"/>
    <s v="Anaheim"/>
    <x v="1"/>
    <n v="92804"/>
    <x v="1"/>
    <s v="OFF-SU-10002557"/>
    <x v="1"/>
    <s v="Supplies"/>
    <s v="Fiskars Spring-Action Scissors"/>
    <x v="62"/>
    <n v="1"/>
    <n v="0"/>
    <x v="4160"/>
    <x v="0"/>
  </r>
  <r>
    <n v="4903"/>
    <s v="CA-2019-110884"/>
    <x v="469"/>
    <d v="2019-03-12T00:00:00"/>
    <s v="Standard Class"/>
    <x v="129"/>
    <x v="129"/>
    <x v="0"/>
    <s v="United States"/>
    <s v="New York City"/>
    <x v="15"/>
    <n v="10035"/>
    <x v="3"/>
    <s v="OFF-BI-10003669"/>
    <x v="1"/>
    <s v="Binders"/>
    <s v="3M Organizer Strips"/>
    <x v="243"/>
    <n v="6"/>
    <n v="0.2"/>
    <x v="1446"/>
    <x v="0"/>
  </r>
  <r>
    <n v="4904"/>
    <s v="CA-2019-110884"/>
    <x v="469"/>
    <d v="2019-03-12T00:00:00"/>
    <s v="Standard Class"/>
    <x v="129"/>
    <x v="129"/>
    <x v="0"/>
    <s v="United States"/>
    <s v="New York City"/>
    <x v="15"/>
    <n v="10035"/>
    <x v="3"/>
    <s v="OFF-LA-10003510"/>
    <x v="1"/>
    <s v="Labels"/>
    <s v="Avery 4027 File Folder Labels for Dot Matrix Printers, 5000 Labels per Box, White"/>
    <x v="3644"/>
    <n v="3"/>
    <n v="0"/>
    <x v="4161"/>
    <x v="0"/>
  </r>
  <r>
    <n v="4905"/>
    <s v="US-2016-161613"/>
    <x v="588"/>
    <d v="2016-12-03T00:00:00"/>
    <s v="Second Class"/>
    <x v="204"/>
    <x v="204"/>
    <x v="1"/>
    <s v="United States"/>
    <s v="Houston"/>
    <x v="5"/>
    <n v="77070"/>
    <x v="2"/>
    <s v="FUR-CH-10003746"/>
    <x v="0"/>
    <s v="Chairs"/>
    <s v="Hon 4070 Series Pagoda Round Back Stacking Chairs"/>
    <x v="3645"/>
    <n v="3"/>
    <n v="0.3"/>
    <x v="4162"/>
    <x v="0"/>
  </r>
  <r>
    <n v="4906"/>
    <s v="US-2016-146353"/>
    <x v="1005"/>
    <d v="2016-10-16T00:00:00"/>
    <s v="Second Class"/>
    <x v="531"/>
    <x v="531"/>
    <x v="1"/>
    <s v="United States"/>
    <s v="Concord"/>
    <x v="38"/>
    <n v="3301"/>
    <x v="3"/>
    <s v="OFF-BI-10003476"/>
    <x v="1"/>
    <s v="Binders"/>
    <s v="Avery Metallic Poly Binders"/>
    <x v="3310"/>
    <n v="4"/>
    <n v="0"/>
    <x v="4163"/>
    <x v="0"/>
  </r>
  <r>
    <n v="4907"/>
    <s v="US-2016-146353"/>
    <x v="1005"/>
    <d v="2016-10-16T00:00:00"/>
    <s v="Second Class"/>
    <x v="531"/>
    <x v="531"/>
    <x v="1"/>
    <s v="United States"/>
    <s v="Concord"/>
    <x v="38"/>
    <n v="3301"/>
    <x v="3"/>
    <s v="OFF-ST-10001469"/>
    <x v="1"/>
    <s v="Storage"/>
    <s v="Fellowes Bankers Box Recycled Super Stor/Drawer"/>
    <x v="3646"/>
    <n v="5"/>
    <n v="0"/>
    <x v="4164"/>
    <x v="0"/>
  </r>
  <r>
    <n v="4908"/>
    <s v="CA-2016-133809"/>
    <x v="728"/>
    <d v="2016-11-23T00:00:00"/>
    <s v="Second Class"/>
    <x v="652"/>
    <x v="652"/>
    <x v="0"/>
    <s v="United States"/>
    <s v="Fairfield"/>
    <x v="24"/>
    <n v="45014"/>
    <x v="3"/>
    <s v="OFF-BI-10001757"/>
    <x v="1"/>
    <s v="Binders"/>
    <s v="Pressboard Hanging Data Binders for Unburst Sheets"/>
    <x v="3647"/>
    <n v="8"/>
    <n v="0.7"/>
    <x v="4165"/>
    <x v="0"/>
  </r>
  <r>
    <n v="4909"/>
    <s v="CA-2016-133809"/>
    <x v="728"/>
    <d v="2016-11-23T00:00:00"/>
    <s v="Second Class"/>
    <x v="652"/>
    <x v="652"/>
    <x v="0"/>
    <s v="United States"/>
    <s v="Fairfield"/>
    <x v="24"/>
    <n v="45014"/>
    <x v="3"/>
    <s v="TEC-PH-10004875"/>
    <x v="2"/>
    <s v="Phones"/>
    <s v="PNY Rapid USB Car Charger - Black"/>
    <x v="3648"/>
    <n v="2"/>
    <n v="0.4"/>
    <x v="4166"/>
    <x v="0"/>
  </r>
  <r>
    <n v="4910"/>
    <s v="CA-2019-127306"/>
    <x v="424"/>
    <d v="2019-01-18T00:00:00"/>
    <s v="Standard Class"/>
    <x v="3"/>
    <x v="3"/>
    <x v="0"/>
    <s v="United States"/>
    <s v="Johnson City"/>
    <x v="18"/>
    <n v="37604"/>
    <x v="0"/>
    <s v="OFF-EN-10001219"/>
    <x v="1"/>
    <s v="Envelopes"/>
    <s v="#10- 4 1/8&quot; x 9 1/2&quot; Security-Tint Envelopes"/>
    <x v="829"/>
    <n v="3"/>
    <n v="0.2"/>
    <x v="4167"/>
    <x v="1"/>
  </r>
  <r>
    <n v="4911"/>
    <s v="CA-2019-127306"/>
    <x v="424"/>
    <d v="2019-01-18T00:00:00"/>
    <s v="Standard Class"/>
    <x v="3"/>
    <x v="3"/>
    <x v="0"/>
    <s v="United States"/>
    <s v="Johnson City"/>
    <x v="18"/>
    <n v="37604"/>
    <x v="0"/>
    <s v="OFF-PA-10000019"/>
    <x v="1"/>
    <s v="Paper"/>
    <s v="Xerox 1931"/>
    <x v="1590"/>
    <n v="7"/>
    <n v="0.2"/>
    <x v="1683"/>
    <x v="1"/>
  </r>
  <r>
    <n v="4912"/>
    <s v="CA-2019-127306"/>
    <x v="424"/>
    <d v="2019-01-18T00:00:00"/>
    <s v="Standard Class"/>
    <x v="3"/>
    <x v="3"/>
    <x v="0"/>
    <s v="United States"/>
    <s v="Johnson City"/>
    <x v="18"/>
    <n v="37604"/>
    <x v="0"/>
    <s v="TEC-PH-10001924"/>
    <x v="2"/>
    <s v="Phones"/>
    <s v="iHome FM Clock Radio with Lightning Dock"/>
    <x v="1781"/>
    <n v="2"/>
    <n v="0.2"/>
    <x v="4168"/>
    <x v="1"/>
  </r>
  <r>
    <n v="4913"/>
    <s v="CA-2019-127306"/>
    <x v="424"/>
    <d v="2019-01-18T00:00:00"/>
    <s v="Standard Class"/>
    <x v="3"/>
    <x v="3"/>
    <x v="0"/>
    <s v="United States"/>
    <s v="Johnson City"/>
    <x v="18"/>
    <n v="37604"/>
    <x v="0"/>
    <s v="OFF-BI-10002003"/>
    <x v="1"/>
    <s v="Binders"/>
    <s v="Ibico Presentation Index for Binding Systems"/>
    <x v="3649"/>
    <n v="5"/>
    <n v="0.7"/>
    <x v="4169"/>
    <x v="1"/>
  </r>
  <r>
    <n v="4914"/>
    <s v="CA-2019-127306"/>
    <x v="424"/>
    <d v="2019-01-18T00:00:00"/>
    <s v="Standard Class"/>
    <x v="3"/>
    <x v="3"/>
    <x v="0"/>
    <s v="United States"/>
    <s v="Johnson City"/>
    <x v="18"/>
    <n v="37604"/>
    <x v="0"/>
    <s v="OFF-BI-10003727"/>
    <x v="1"/>
    <s v="Binders"/>
    <s v="Avery Durable Slant Ring Binders With Label Holder"/>
    <x v="3650"/>
    <n v="2"/>
    <n v="0.7"/>
    <x v="4170"/>
    <x v="1"/>
  </r>
  <r>
    <n v="4915"/>
    <s v="CA-2017-161830"/>
    <x v="496"/>
    <d v="2017-09-26T00:00:00"/>
    <s v="Second Class"/>
    <x v="250"/>
    <x v="250"/>
    <x v="0"/>
    <s v="United States"/>
    <s v="Seattle"/>
    <x v="4"/>
    <n v="98105"/>
    <x v="1"/>
    <s v="OFF-AR-10004042"/>
    <x v="1"/>
    <s v="Art"/>
    <s v="BOSTON Model 1800 Electric Pencil Sharpeners, Putty/Woodgrain"/>
    <x v="3651"/>
    <n v="2"/>
    <n v="0"/>
    <x v="4171"/>
    <x v="0"/>
  </r>
  <r>
    <n v="4916"/>
    <s v="CA-2017-161830"/>
    <x v="496"/>
    <d v="2017-09-26T00:00:00"/>
    <s v="Second Class"/>
    <x v="250"/>
    <x v="250"/>
    <x v="0"/>
    <s v="United States"/>
    <s v="Seattle"/>
    <x v="4"/>
    <n v="98105"/>
    <x v="1"/>
    <s v="OFF-BI-10001097"/>
    <x v="1"/>
    <s v="Binders"/>
    <s v="Avery Hole Reinforcements"/>
    <x v="3652"/>
    <n v="3"/>
    <n v="0.2"/>
    <x v="4172"/>
    <x v="0"/>
  </r>
  <r>
    <n v="4917"/>
    <s v="CA-2019-163125"/>
    <x v="449"/>
    <d v="2019-10-11T00:00:00"/>
    <s v="Second Class"/>
    <x v="93"/>
    <x v="93"/>
    <x v="0"/>
    <s v="United States"/>
    <s v="League City"/>
    <x v="5"/>
    <n v="77573"/>
    <x v="2"/>
    <s v="OFF-AR-10004344"/>
    <x v="1"/>
    <s v="Art"/>
    <s v="Bulldog Vacuum Base Pencil Sharpener"/>
    <x v="3653"/>
    <n v="7"/>
    <n v="0.2"/>
    <x v="4173"/>
    <x v="0"/>
  </r>
  <r>
    <n v="4918"/>
    <s v="CA-2019-163125"/>
    <x v="449"/>
    <d v="2019-10-11T00:00:00"/>
    <s v="Second Class"/>
    <x v="93"/>
    <x v="93"/>
    <x v="0"/>
    <s v="United States"/>
    <s v="League City"/>
    <x v="5"/>
    <n v="77573"/>
    <x v="2"/>
    <s v="FUR-CH-10001802"/>
    <x v="0"/>
    <s v="Chairs"/>
    <s v="Hon Every-Day Chair Series Swivel Task Chairs"/>
    <x v="3654"/>
    <n v="3"/>
    <n v="0.3"/>
    <x v="4174"/>
    <x v="0"/>
  </r>
  <r>
    <n v="4919"/>
    <s v="CA-2018-160304"/>
    <x v="1006"/>
    <d v="2018-01-07T00:00:00"/>
    <s v="Standard Class"/>
    <x v="606"/>
    <x v="606"/>
    <x v="1"/>
    <s v="United States"/>
    <s v="Gaithersburg"/>
    <x v="39"/>
    <n v="20877"/>
    <x v="3"/>
    <s v="FUR-BO-10004709"/>
    <x v="0"/>
    <s v="Bookcases"/>
    <s v="Bush Westfield Collection Bookcases, Medium Cherry Finish"/>
    <x v="2131"/>
    <n v="3"/>
    <n v="0"/>
    <x v="4175"/>
    <x v="0"/>
  </r>
  <r>
    <n v="4920"/>
    <s v="CA-2018-160304"/>
    <x v="1006"/>
    <d v="2018-01-07T00:00:00"/>
    <s v="Standard Class"/>
    <x v="606"/>
    <x v="606"/>
    <x v="1"/>
    <s v="United States"/>
    <s v="Gaithersburg"/>
    <x v="39"/>
    <n v="20877"/>
    <x v="3"/>
    <s v="TEC-PH-10000455"/>
    <x v="2"/>
    <s v="Phones"/>
    <s v="GE 30522EE2"/>
    <x v="3655"/>
    <n v="2"/>
    <n v="0"/>
    <x v="4176"/>
    <x v="0"/>
  </r>
  <r>
    <n v="4921"/>
    <s v="CA-2019-101728"/>
    <x v="971"/>
    <d v="2019-08-23T00:00:00"/>
    <s v="Standard Class"/>
    <x v="623"/>
    <x v="623"/>
    <x v="0"/>
    <s v="United States"/>
    <s v="Chicago"/>
    <x v="10"/>
    <n v="60653"/>
    <x v="2"/>
    <s v="OFF-BI-10002393"/>
    <x v="1"/>
    <s v="Binders"/>
    <s v="Binder Posts"/>
    <x v="3424"/>
    <n v="2"/>
    <n v="0.8"/>
    <x v="3882"/>
    <x v="0"/>
  </r>
  <r>
    <n v="4922"/>
    <s v="CA-2019-114055"/>
    <x v="53"/>
    <d v="2019-12-29T00:00:00"/>
    <s v="Second Class"/>
    <x v="414"/>
    <x v="414"/>
    <x v="2"/>
    <s v="United States"/>
    <s v="Huntsville"/>
    <x v="19"/>
    <n v="35810"/>
    <x v="0"/>
    <s v="OFF-PA-10004381"/>
    <x v="1"/>
    <s v="Paper"/>
    <s v="14-7/8 x 11 Blue Bar Computer Printout Paper"/>
    <x v="3656"/>
    <n v="2"/>
    <n v="0"/>
    <x v="4177"/>
    <x v="0"/>
  </r>
  <r>
    <n v="4923"/>
    <s v="CA-2019-114055"/>
    <x v="53"/>
    <d v="2019-12-29T00:00:00"/>
    <s v="Second Class"/>
    <x v="414"/>
    <x v="414"/>
    <x v="2"/>
    <s v="United States"/>
    <s v="Huntsville"/>
    <x v="19"/>
    <n v="35810"/>
    <x v="0"/>
    <s v="OFF-FA-10003059"/>
    <x v="1"/>
    <s v="Fasteners"/>
    <s v="Assorted Color Push Pins"/>
    <x v="3657"/>
    <n v="2"/>
    <n v="0"/>
    <x v="4178"/>
    <x v="0"/>
  </r>
  <r>
    <n v="4924"/>
    <s v="CA-2019-114055"/>
    <x v="53"/>
    <d v="2019-12-29T00:00:00"/>
    <s v="Second Class"/>
    <x v="414"/>
    <x v="414"/>
    <x v="2"/>
    <s v="United States"/>
    <s v="Huntsville"/>
    <x v="19"/>
    <n v="35810"/>
    <x v="0"/>
    <s v="OFF-PA-10000994"/>
    <x v="1"/>
    <s v="Paper"/>
    <s v="Xerox 1915"/>
    <x v="2713"/>
    <n v="6"/>
    <n v="0"/>
    <x v="3005"/>
    <x v="0"/>
  </r>
  <r>
    <n v="4925"/>
    <s v="CA-2019-114055"/>
    <x v="53"/>
    <d v="2019-12-29T00:00:00"/>
    <s v="Second Class"/>
    <x v="414"/>
    <x v="414"/>
    <x v="2"/>
    <s v="United States"/>
    <s v="Huntsville"/>
    <x v="19"/>
    <n v="35810"/>
    <x v="0"/>
    <s v="TEC-PH-10002890"/>
    <x v="2"/>
    <s v="Phones"/>
    <s v="AT&amp;T 17929 Lendline Telephone"/>
    <x v="3658"/>
    <n v="2"/>
    <n v="0"/>
    <x v="4179"/>
    <x v="0"/>
  </r>
  <r>
    <n v="4926"/>
    <s v="CA-2019-126438"/>
    <x v="18"/>
    <d v="2019-09-13T00:00:00"/>
    <s v="First Class"/>
    <x v="753"/>
    <x v="753"/>
    <x v="1"/>
    <s v="United States"/>
    <s v="Lawrence"/>
    <x v="31"/>
    <n v="1841"/>
    <x v="3"/>
    <s v="OFF-AR-10003338"/>
    <x v="1"/>
    <s v="Art"/>
    <s v="Eberhard Faber 3 1/2&quot; Golf Pencils"/>
    <x v="3659"/>
    <n v="2"/>
    <n v="0"/>
    <x v="4180"/>
    <x v="0"/>
  </r>
  <r>
    <n v="4927"/>
    <s v="CA-2019-117653"/>
    <x v="15"/>
    <d v="2019-10-23T00:00:00"/>
    <s v="Standard Class"/>
    <x v="373"/>
    <x v="373"/>
    <x v="0"/>
    <s v="United States"/>
    <s v="Chicago"/>
    <x v="10"/>
    <n v="60623"/>
    <x v="2"/>
    <s v="FUR-TA-10003008"/>
    <x v="0"/>
    <s v="Tables"/>
    <s v="Lesro Round Back Collection Coffee Table, End Table"/>
    <x v="3660"/>
    <n v="1"/>
    <n v="0.5"/>
    <x v="4181"/>
    <x v="0"/>
  </r>
  <r>
    <n v="4928"/>
    <s v="CA-2019-143245"/>
    <x v="96"/>
    <d v="2019-12-06T00:00:00"/>
    <s v="Standard Class"/>
    <x v="57"/>
    <x v="57"/>
    <x v="2"/>
    <s v="United States"/>
    <s v="Fairfield"/>
    <x v="29"/>
    <n v="6824"/>
    <x v="3"/>
    <s v="OFF-PA-10001972"/>
    <x v="1"/>
    <s v="Paper"/>
    <s v="Xerox 214"/>
    <x v="541"/>
    <n v="3"/>
    <n v="0"/>
    <x v="551"/>
    <x v="0"/>
  </r>
  <r>
    <n v="4929"/>
    <s v="CA-2019-143245"/>
    <x v="96"/>
    <d v="2019-12-06T00:00:00"/>
    <s v="Standard Class"/>
    <x v="57"/>
    <x v="57"/>
    <x v="2"/>
    <s v="United States"/>
    <s v="Fairfield"/>
    <x v="29"/>
    <n v="6824"/>
    <x v="3"/>
    <s v="FUR-CH-10000155"/>
    <x v="0"/>
    <s v="Chairs"/>
    <s v="Global Comet Stacking Armless Chair"/>
    <x v="3661"/>
    <n v="3"/>
    <n v="0"/>
    <x v="4182"/>
    <x v="0"/>
  </r>
  <r>
    <n v="4930"/>
    <s v="US-2016-138828"/>
    <x v="814"/>
    <d v="2016-09-03T00:00:00"/>
    <s v="First Class"/>
    <x v="44"/>
    <x v="44"/>
    <x v="0"/>
    <s v="United States"/>
    <s v="New York City"/>
    <x v="15"/>
    <n v="10009"/>
    <x v="3"/>
    <s v="OFF-AR-10000658"/>
    <x v="1"/>
    <s v="Art"/>
    <s v="Newell 324"/>
    <x v="2495"/>
    <n v="5"/>
    <n v="0"/>
    <x v="4183"/>
    <x v="0"/>
  </r>
  <r>
    <n v="4931"/>
    <s v="US-2016-138828"/>
    <x v="814"/>
    <d v="2016-09-03T00:00:00"/>
    <s v="First Class"/>
    <x v="44"/>
    <x v="44"/>
    <x v="0"/>
    <s v="United States"/>
    <s v="New York City"/>
    <x v="15"/>
    <n v="10009"/>
    <x v="3"/>
    <s v="OFF-PA-10000349"/>
    <x v="1"/>
    <s v="Paper"/>
    <s v="Easy-staple paper"/>
    <x v="1830"/>
    <n v="3"/>
    <n v="0"/>
    <x v="1961"/>
    <x v="0"/>
  </r>
  <r>
    <n v="4932"/>
    <s v="CA-2019-143651"/>
    <x v="613"/>
    <d v="2019-03-30T00:00:00"/>
    <s v="Standard Class"/>
    <x v="524"/>
    <x v="524"/>
    <x v="1"/>
    <s v="United States"/>
    <s v="Seattle"/>
    <x v="4"/>
    <n v="98103"/>
    <x v="1"/>
    <s v="OFF-AR-10001446"/>
    <x v="1"/>
    <s v="Art"/>
    <s v="Newell 309"/>
    <x v="795"/>
    <n v="2"/>
    <n v="0"/>
    <x v="4184"/>
    <x v="0"/>
  </r>
  <r>
    <n v="4933"/>
    <s v="CA-2017-106978"/>
    <x v="694"/>
    <d v="2017-10-04T00:00:00"/>
    <s v="Standard Class"/>
    <x v="233"/>
    <x v="233"/>
    <x v="0"/>
    <s v="United States"/>
    <s v="Aurora"/>
    <x v="22"/>
    <n v="80013"/>
    <x v="1"/>
    <s v="OFF-EN-10004483"/>
    <x v="1"/>
    <s v="Envelopes"/>
    <s v="#10 White Business Envelopes,4 1/8 x 9 1/2"/>
    <x v="3662"/>
    <n v="1"/>
    <n v="0.2"/>
    <x v="4185"/>
    <x v="0"/>
  </r>
  <r>
    <n v="4934"/>
    <s v="CA-2017-106978"/>
    <x v="694"/>
    <d v="2017-10-04T00:00:00"/>
    <s v="Standard Class"/>
    <x v="233"/>
    <x v="233"/>
    <x v="0"/>
    <s v="United States"/>
    <s v="Aurora"/>
    <x v="22"/>
    <n v="80013"/>
    <x v="1"/>
    <s v="OFF-BI-10002012"/>
    <x v="1"/>
    <s v="Binders"/>
    <s v="Wilson Jones Easy Flow II Sheet Lifters"/>
    <x v="886"/>
    <n v="2"/>
    <n v="0.7"/>
    <x v="918"/>
    <x v="0"/>
  </r>
  <r>
    <n v="4935"/>
    <s v="CA-2017-106978"/>
    <x v="694"/>
    <d v="2017-10-04T00:00:00"/>
    <s v="Standard Class"/>
    <x v="233"/>
    <x v="233"/>
    <x v="0"/>
    <s v="United States"/>
    <s v="Aurora"/>
    <x v="22"/>
    <n v="80013"/>
    <x v="1"/>
    <s v="OFF-FA-10003021"/>
    <x v="1"/>
    <s v="Fasteners"/>
    <s v="Staples"/>
    <x v="3663"/>
    <n v="3"/>
    <n v="0.2"/>
    <x v="4186"/>
    <x v="0"/>
  </r>
  <r>
    <n v="4936"/>
    <s v="CA-2017-155124"/>
    <x v="1007"/>
    <d v="2017-03-21T00:00:00"/>
    <s v="Standard Class"/>
    <x v="754"/>
    <x v="754"/>
    <x v="1"/>
    <s v="United States"/>
    <s v="Lehi"/>
    <x v="7"/>
    <n v="84043"/>
    <x v="1"/>
    <s v="TEC-PH-10003356"/>
    <x v="2"/>
    <s v="Phones"/>
    <s v="SmartStand Mobile Device Holder, Assorted Colors"/>
    <x v="3664"/>
    <n v="3"/>
    <n v="0.2"/>
    <x v="4187"/>
    <x v="0"/>
  </r>
  <r>
    <n v="4937"/>
    <s v="CA-2019-150931"/>
    <x v="1008"/>
    <d v="2019-01-13T00:00:00"/>
    <s v="Standard Class"/>
    <x v="503"/>
    <x v="503"/>
    <x v="2"/>
    <s v="United States"/>
    <s v="Tuscaloosa"/>
    <x v="19"/>
    <n v="35401"/>
    <x v="0"/>
    <s v="OFF-BI-10004728"/>
    <x v="1"/>
    <s v="Binders"/>
    <s v="Wilson Jones Turn Tabs Binder Tool for Ring Binders"/>
    <x v="3665"/>
    <n v="7"/>
    <n v="0"/>
    <x v="4188"/>
    <x v="0"/>
  </r>
  <r>
    <n v="4938"/>
    <s v="CA-2016-157147"/>
    <x v="286"/>
    <d v="2016-01-18T00:00:00"/>
    <s v="Standard Class"/>
    <x v="205"/>
    <x v="205"/>
    <x v="0"/>
    <s v="United States"/>
    <s v="San Francisco"/>
    <x v="1"/>
    <n v="94109"/>
    <x v="1"/>
    <s v="OFF-ST-10000078"/>
    <x v="1"/>
    <s v="Storage"/>
    <s v="Tennsco 6- and 18-Compartment Lockers"/>
    <x v="2225"/>
    <n v="5"/>
    <n v="0"/>
    <x v="2400"/>
    <x v="0"/>
  </r>
  <r>
    <n v="4939"/>
    <s v="CA-2016-157147"/>
    <x v="286"/>
    <d v="2016-01-18T00:00:00"/>
    <s v="Standard Class"/>
    <x v="205"/>
    <x v="205"/>
    <x v="0"/>
    <s v="United States"/>
    <s v="San Francisco"/>
    <x v="1"/>
    <n v="94109"/>
    <x v="1"/>
    <s v="FUR-BO-10003034"/>
    <x v="0"/>
    <s v="Bookcases"/>
    <s v="O'Sullivan Elevations Bookcase, Cherry Finish"/>
    <x v="3666"/>
    <n v="3"/>
    <n v="0.15"/>
    <x v="4189"/>
    <x v="0"/>
  </r>
  <r>
    <n v="4940"/>
    <s v="CA-2016-157147"/>
    <x v="286"/>
    <d v="2016-01-18T00:00:00"/>
    <s v="Standard Class"/>
    <x v="205"/>
    <x v="205"/>
    <x v="0"/>
    <s v="United States"/>
    <s v="San Francisco"/>
    <x v="1"/>
    <n v="94109"/>
    <x v="1"/>
    <s v="OFF-AR-10003514"/>
    <x v="1"/>
    <s v="Art"/>
    <s v="4009 Highlighters by Sanford"/>
    <x v="189"/>
    <n v="5"/>
    <n v="0"/>
    <x v="191"/>
    <x v="0"/>
  </r>
  <r>
    <n v="4941"/>
    <s v="CA-2017-156482"/>
    <x v="525"/>
    <d v="2017-02-13T00:00:00"/>
    <s v="Standard Class"/>
    <x v="582"/>
    <x v="582"/>
    <x v="0"/>
    <s v="United States"/>
    <s v="Wilmington"/>
    <x v="13"/>
    <n v="19805"/>
    <x v="3"/>
    <s v="FUR-CH-10001708"/>
    <x v="0"/>
    <s v="Chairs"/>
    <s v="Office Star - Contemporary Swivel Chair with Padded Adjustable Arms and Flex Back"/>
    <x v="3667"/>
    <n v="9"/>
    <n v="0"/>
    <x v="4190"/>
    <x v="0"/>
  </r>
  <r>
    <n v="4942"/>
    <s v="CA-2017-156482"/>
    <x v="525"/>
    <d v="2017-02-13T00:00:00"/>
    <s v="Standard Class"/>
    <x v="582"/>
    <x v="582"/>
    <x v="0"/>
    <s v="United States"/>
    <s v="Wilmington"/>
    <x v="13"/>
    <n v="19805"/>
    <x v="3"/>
    <s v="FUR-BO-10002598"/>
    <x v="0"/>
    <s v="Bookcases"/>
    <s v="Hon Metal Bookcases, Putty"/>
    <x v="514"/>
    <n v="4"/>
    <n v="0"/>
    <x v="4191"/>
    <x v="0"/>
  </r>
  <r>
    <n v="4943"/>
    <s v="CA-2017-156482"/>
    <x v="525"/>
    <d v="2017-02-13T00:00:00"/>
    <s v="Standard Class"/>
    <x v="582"/>
    <x v="582"/>
    <x v="0"/>
    <s v="United States"/>
    <s v="Wilmington"/>
    <x v="13"/>
    <n v="19805"/>
    <x v="3"/>
    <s v="OFF-AR-10001022"/>
    <x v="1"/>
    <s v="Art"/>
    <s v="SANFORD Liquid Accent Tank-Style Highlighters"/>
    <x v="1103"/>
    <n v="2"/>
    <n v="0"/>
    <x v="1145"/>
    <x v="0"/>
  </r>
  <r>
    <n v="4944"/>
    <s v="CA-2019-106782"/>
    <x v="202"/>
    <d v="2019-12-27T00:00:00"/>
    <s v="Standard Class"/>
    <x v="431"/>
    <x v="431"/>
    <x v="0"/>
    <s v="United States"/>
    <s v="Lafayette"/>
    <x v="14"/>
    <n v="47905"/>
    <x v="2"/>
    <s v="OFF-ST-10004459"/>
    <x v="1"/>
    <s v="Storage"/>
    <s v="Tennsco Single-Tier Lockers"/>
    <x v="2602"/>
    <n v="1"/>
    <n v="0"/>
    <x v="2864"/>
    <x v="0"/>
  </r>
  <r>
    <n v="4945"/>
    <s v="CA-2018-151372"/>
    <x v="64"/>
    <d v="2018-09-06T00:00:00"/>
    <s v="First Class"/>
    <x v="98"/>
    <x v="98"/>
    <x v="0"/>
    <s v="United States"/>
    <s v="Redondo Beach"/>
    <x v="1"/>
    <n v="90278"/>
    <x v="1"/>
    <s v="OFF-PA-10004381"/>
    <x v="1"/>
    <s v="Paper"/>
    <s v="14-7/8 x 11 Blue Bar Computer Printout Paper"/>
    <x v="3656"/>
    <n v="2"/>
    <n v="0"/>
    <x v="4177"/>
    <x v="1"/>
  </r>
  <r>
    <n v="4946"/>
    <s v="CA-2018-151372"/>
    <x v="64"/>
    <d v="2018-09-06T00:00:00"/>
    <s v="First Class"/>
    <x v="98"/>
    <x v="98"/>
    <x v="0"/>
    <s v="United States"/>
    <s v="Redondo Beach"/>
    <x v="1"/>
    <n v="90278"/>
    <x v="1"/>
    <s v="OFF-BI-10000050"/>
    <x v="1"/>
    <s v="Binders"/>
    <s v="Angle-D Binders with Locking Rings, Label Holders"/>
    <x v="2643"/>
    <n v="2"/>
    <n v="0.2"/>
    <x v="4192"/>
    <x v="1"/>
  </r>
  <r>
    <n v="4947"/>
    <s v="CA-2018-151372"/>
    <x v="64"/>
    <d v="2018-09-06T00:00:00"/>
    <s v="First Class"/>
    <x v="98"/>
    <x v="98"/>
    <x v="0"/>
    <s v="United States"/>
    <s v="Redondo Beach"/>
    <x v="1"/>
    <n v="90278"/>
    <x v="1"/>
    <s v="OFF-FA-10000304"/>
    <x v="1"/>
    <s v="Fasteners"/>
    <s v="Advantus Push Pins"/>
    <x v="1009"/>
    <n v="2"/>
    <n v="0"/>
    <x v="4193"/>
    <x v="1"/>
  </r>
  <r>
    <n v="4948"/>
    <s v="CA-2016-102085"/>
    <x v="777"/>
    <d v="2016-10-09T00:00:00"/>
    <s v="Standard Class"/>
    <x v="557"/>
    <x v="557"/>
    <x v="0"/>
    <s v="United States"/>
    <s v="Seattle"/>
    <x v="4"/>
    <n v="98115"/>
    <x v="1"/>
    <s v="OFF-LA-10002475"/>
    <x v="1"/>
    <s v="Labels"/>
    <s v="Avery 519"/>
    <x v="3204"/>
    <n v="4"/>
    <n v="0"/>
    <x v="4194"/>
    <x v="0"/>
  </r>
  <r>
    <n v="4949"/>
    <s v="CA-2019-107125"/>
    <x v="344"/>
    <d v="2019-12-02T00:00:00"/>
    <s v="Standard Class"/>
    <x v="217"/>
    <x v="217"/>
    <x v="0"/>
    <s v="United States"/>
    <s v="Los Angeles"/>
    <x v="1"/>
    <n v="90045"/>
    <x v="1"/>
    <s v="OFF-BI-10001989"/>
    <x v="1"/>
    <s v="Binders"/>
    <s v="Premium Transparent Presentation Covers by GBC"/>
    <x v="3668"/>
    <n v="7"/>
    <n v="0.2"/>
    <x v="4195"/>
    <x v="0"/>
  </r>
  <r>
    <n v="4950"/>
    <s v="CA-2019-107125"/>
    <x v="344"/>
    <d v="2019-12-02T00:00:00"/>
    <s v="Standard Class"/>
    <x v="217"/>
    <x v="217"/>
    <x v="0"/>
    <s v="United States"/>
    <s v="Los Angeles"/>
    <x v="1"/>
    <n v="90045"/>
    <x v="1"/>
    <s v="FUR-FU-10000732"/>
    <x v="0"/>
    <s v="Furnishings"/>
    <s v="Eldon 200 Class Desk Accessories"/>
    <x v="609"/>
    <n v="3"/>
    <n v="0"/>
    <x v="619"/>
    <x v="0"/>
  </r>
  <r>
    <n v="4951"/>
    <s v="CA-2018-125815"/>
    <x v="99"/>
    <d v="2018-11-01T00:00:00"/>
    <s v="Second Class"/>
    <x v="658"/>
    <x v="658"/>
    <x v="0"/>
    <s v="United States"/>
    <s v="New York City"/>
    <x v="15"/>
    <n v="10009"/>
    <x v="3"/>
    <s v="OFF-AR-10004441"/>
    <x v="1"/>
    <s v="Art"/>
    <s v="BIC Brite Liner Highlighters"/>
    <x v="2162"/>
    <n v="3"/>
    <n v="0"/>
    <x v="1878"/>
    <x v="0"/>
  </r>
  <r>
    <n v="4952"/>
    <s v="CA-2017-144190"/>
    <x v="988"/>
    <d v="2017-06-13T00:00:00"/>
    <s v="Standard Class"/>
    <x v="720"/>
    <x v="720"/>
    <x v="0"/>
    <s v="United States"/>
    <s v="Royal Oak"/>
    <x v="12"/>
    <n v="48073"/>
    <x v="2"/>
    <s v="OFF-PA-10000304"/>
    <x v="1"/>
    <s v="Paper"/>
    <s v="Xerox 1995"/>
    <x v="91"/>
    <n v="2"/>
    <n v="0"/>
    <x v="91"/>
    <x v="0"/>
  </r>
  <r>
    <n v="4953"/>
    <s v="CA-2019-117926"/>
    <x v="166"/>
    <d v="2019-12-12T00:00:00"/>
    <s v="Second Class"/>
    <x v="127"/>
    <x v="127"/>
    <x v="1"/>
    <s v="United States"/>
    <s v="San Francisco"/>
    <x v="1"/>
    <n v="94109"/>
    <x v="1"/>
    <s v="OFF-AP-10002670"/>
    <x v="1"/>
    <s v="Appliances"/>
    <s v="Belkin 8-Outlet Premiere SurgeMaster II Surge Protectors"/>
    <x v="3669"/>
    <n v="1"/>
    <n v="0"/>
    <x v="4196"/>
    <x v="1"/>
  </r>
  <r>
    <n v="4954"/>
    <s v="CA-2017-153906"/>
    <x v="199"/>
    <d v="2017-03-20T00:00:00"/>
    <s v="Standard Class"/>
    <x v="99"/>
    <x v="99"/>
    <x v="1"/>
    <s v="United States"/>
    <s v="New York City"/>
    <x v="15"/>
    <n v="10009"/>
    <x v="3"/>
    <s v="TEC-PH-10001527"/>
    <x v="2"/>
    <s v="Phones"/>
    <s v="Plantronics MX500i Earset"/>
    <x v="3670"/>
    <n v="2"/>
    <n v="0"/>
    <x v="4197"/>
    <x v="0"/>
  </r>
  <r>
    <n v="4955"/>
    <s v="CA-2016-160262"/>
    <x v="3"/>
    <d v="2016-06-13T00:00:00"/>
    <s v="Second Class"/>
    <x v="131"/>
    <x v="131"/>
    <x v="1"/>
    <s v="United States"/>
    <s v="North Las Vegas"/>
    <x v="33"/>
    <n v="89031"/>
    <x v="1"/>
    <s v="OFF-AR-10002335"/>
    <x v="1"/>
    <s v="Art"/>
    <s v="DIXON Oriole Pencils"/>
    <x v="3671"/>
    <n v="7"/>
    <n v="0"/>
    <x v="4198"/>
    <x v="0"/>
  </r>
  <r>
    <n v="4956"/>
    <s v="CA-2016-160262"/>
    <x v="3"/>
    <d v="2016-06-13T00:00:00"/>
    <s v="Second Class"/>
    <x v="131"/>
    <x v="131"/>
    <x v="1"/>
    <s v="United States"/>
    <s v="North Las Vegas"/>
    <x v="33"/>
    <n v="89031"/>
    <x v="1"/>
    <s v="OFF-PA-10003641"/>
    <x v="1"/>
    <s v="Paper"/>
    <s v="Xerox 1909"/>
    <x v="1219"/>
    <n v="3"/>
    <n v="0"/>
    <x v="1264"/>
    <x v="0"/>
  </r>
  <r>
    <n v="4957"/>
    <s v="CA-2016-160262"/>
    <x v="3"/>
    <d v="2016-06-13T00:00:00"/>
    <s v="Second Class"/>
    <x v="131"/>
    <x v="131"/>
    <x v="1"/>
    <s v="United States"/>
    <s v="North Las Vegas"/>
    <x v="33"/>
    <n v="89031"/>
    <x v="1"/>
    <s v="FUR-FU-10002685"/>
    <x v="0"/>
    <s v="Furnishings"/>
    <s v="Executive Impressions 13-1/2&quot; Indoor/Outdoor Wall Clock"/>
    <x v="3672"/>
    <n v="2"/>
    <n v="0"/>
    <x v="4199"/>
    <x v="0"/>
  </r>
  <r>
    <n v="4958"/>
    <s v="CA-2017-127607"/>
    <x v="305"/>
    <d v="2017-03-26T00:00:00"/>
    <s v="Standard Class"/>
    <x v="300"/>
    <x v="300"/>
    <x v="0"/>
    <s v="United States"/>
    <s v="Carrollton"/>
    <x v="5"/>
    <n v="75007"/>
    <x v="2"/>
    <s v="OFF-BI-10001308"/>
    <x v="1"/>
    <s v="Binders"/>
    <s v="GBC Standard Plastic Binding Systems' Combs"/>
    <x v="3673"/>
    <n v="2"/>
    <n v="0.8"/>
    <x v="4200"/>
    <x v="0"/>
  </r>
  <r>
    <n v="4959"/>
    <s v="CA-2017-127607"/>
    <x v="305"/>
    <d v="2017-03-26T00:00:00"/>
    <s v="Standard Class"/>
    <x v="300"/>
    <x v="300"/>
    <x v="0"/>
    <s v="United States"/>
    <s v="Carrollton"/>
    <x v="5"/>
    <n v="75007"/>
    <x v="2"/>
    <s v="OFF-FA-10003485"/>
    <x v="1"/>
    <s v="Fasteners"/>
    <s v="Staples"/>
    <x v="3674"/>
    <n v="9"/>
    <n v="0.2"/>
    <x v="4201"/>
    <x v="0"/>
  </r>
  <r>
    <n v="4960"/>
    <s v="CA-2018-166226"/>
    <x v="741"/>
    <d v="2018-11-22T00:00:00"/>
    <s v="Standard Class"/>
    <x v="426"/>
    <x v="426"/>
    <x v="2"/>
    <s v="United States"/>
    <s v="Los Angeles"/>
    <x v="1"/>
    <n v="90008"/>
    <x v="1"/>
    <s v="TEC-PH-10003357"/>
    <x v="2"/>
    <s v="Phones"/>
    <s v="Grandstream GXP2100 Mainstream Business Phone"/>
    <x v="3675"/>
    <n v="1"/>
    <n v="0.2"/>
    <x v="4202"/>
    <x v="0"/>
  </r>
  <r>
    <n v="4961"/>
    <s v="CA-2018-166226"/>
    <x v="741"/>
    <d v="2018-11-22T00:00:00"/>
    <s v="Standard Class"/>
    <x v="426"/>
    <x v="426"/>
    <x v="2"/>
    <s v="United States"/>
    <s v="Los Angeles"/>
    <x v="1"/>
    <n v="90008"/>
    <x v="1"/>
    <s v="OFF-AP-10002867"/>
    <x v="1"/>
    <s v="Appliances"/>
    <s v="Fellowes Command Center 5-outlet power strip"/>
    <x v="3676"/>
    <n v="1"/>
    <n v="0"/>
    <x v="4203"/>
    <x v="0"/>
  </r>
  <r>
    <n v="4962"/>
    <s v="CA-2016-156587"/>
    <x v="1009"/>
    <d v="2016-03-08T00:00:00"/>
    <s v="First Class"/>
    <x v="755"/>
    <x v="755"/>
    <x v="0"/>
    <s v="United States"/>
    <s v="Seattle"/>
    <x v="4"/>
    <n v="98103"/>
    <x v="1"/>
    <s v="FUR-CH-10004477"/>
    <x v="0"/>
    <s v="Chairs"/>
    <s v="Global Push Button Manager's Chair, Indigo"/>
    <x v="3677"/>
    <n v="1"/>
    <n v="0.2"/>
    <x v="4204"/>
    <x v="0"/>
  </r>
  <r>
    <n v="4963"/>
    <s v="CA-2016-156587"/>
    <x v="1009"/>
    <d v="2016-03-08T00:00:00"/>
    <s v="First Class"/>
    <x v="755"/>
    <x v="755"/>
    <x v="0"/>
    <s v="United States"/>
    <s v="Seattle"/>
    <x v="4"/>
    <n v="98103"/>
    <x v="1"/>
    <s v="OFF-AR-10001427"/>
    <x v="1"/>
    <s v="Art"/>
    <s v="Newell 330"/>
    <x v="1465"/>
    <n v="3"/>
    <n v="0"/>
    <x v="4205"/>
    <x v="0"/>
  </r>
  <r>
    <n v="4964"/>
    <s v="CA-2016-156587"/>
    <x v="1009"/>
    <d v="2016-03-08T00:00:00"/>
    <s v="First Class"/>
    <x v="755"/>
    <x v="755"/>
    <x v="0"/>
    <s v="United States"/>
    <s v="Seattle"/>
    <x v="4"/>
    <n v="98103"/>
    <x v="1"/>
    <s v="OFF-ST-10002344"/>
    <x v="1"/>
    <s v="Storage"/>
    <s v="Carina 42&quot;Hx23 3/4&quot;W Media Storage Unit"/>
    <x v="423"/>
    <n v="3"/>
    <n v="0"/>
    <x v="2763"/>
    <x v="0"/>
  </r>
  <r>
    <n v="4965"/>
    <s v="CA-2018-141180"/>
    <x v="666"/>
    <d v="2018-05-19T00:00:00"/>
    <s v="Second Class"/>
    <x v="24"/>
    <x v="24"/>
    <x v="0"/>
    <s v="United States"/>
    <s v="Fort Lauderdale"/>
    <x v="2"/>
    <n v="33311"/>
    <x v="0"/>
    <s v="OFF-BI-10000301"/>
    <x v="1"/>
    <s v="Binders"/>
    <s v="GBC Instant Report Kit"/>
    <x v="3678"/>
    <n v="4"/>
    <n v="0.7"/>
    <x v="4206"/>
    <x v="0"/>
  </r>
  <r>
    <n v="4966"/>
    <s v="CA-2017-109708"/>
    <x v="442"/>
    <d v="2017-05-28T00:00:00"/>
    <s v="Second Class"/>
    <x v="388"/>
    <x v="388"/>
    <x v="1"/>
    <s v="United States"/>
    <s v="Columbia"/>
    <x v="18"/>
    <n v="38401"/>
    <x v="0"/>
    <s v="TEC-PH-10001944"/>
    <x v="2"/>
    <s v="Phones"/>
    <s v="Wi-Ex zBoost YX540 Cellular Phone Signal Booster"/>
    <x v="3679"/>
    <n v="4"/>
    <n v="0.2"/>
    <x v="4207"/>
    <x v="0"/>
  </r>
  <r>
    <n v="4967"/>
    <s v="CA-2017-122406"/>
    <x v="991"/>
    <d v="2017-08-05T00:00:00"/>
    <s v="Second Class"/>
    <x v="534"/>
    <x v="534"/>
    <x v="2"/>
    <s v="United States"/>
    <s v="Providence"/>
    <x v="34"/>
    <n v="2908"/>
    <x v="3"/>
    <s v="TEC-PH-10001527"/>
    <x v="2"/>
    <s v="Phones"/>
    <s v="Plantronics MX500i Earset"/>
    <x v="3680"/>
    <n v="3"/>
    <n v="0"/>
    <x v="4208"/>
    <x v="0"/>
  </r>
  <r>
    <n v="4968"/>
    <s v="CA-2017-122406"/>
    <x v="991"/>
    <d v="2017-08-05T00:00:00"/>
    <s v="Second Class"/>
    <x v="534"/>
    <x v="534"/>
    <x v="2"/>
    <s v="United States"/>
    <s v="Providence"/>
    <x v="34"/>
    <n v="2908"/>
    <x v="3"/>
    <s v="OFF-PA-10001307"/>
    <x v="1"/>
    <s v="Paper"/>
    <s v="Important Message Pads, 50 4-1/4 x 5-1/2 Forms per Pad"/>
    <x v="3681"/>
    <n v="2"/>
    <n v="0"/>
    <x v="4209"/>
    <x v="0"/>
  </r>
  <r>
    <n v="4969"/>
    <s v="CA-2017-122406"/>
    <x v="991"/>
    <d v="2017-08-05T00:00:00"/>
    <s v="Second Class"/>
    <x v="534"/>
    <x v="534"/>
    <x v="2"/>
    <s v="United States"/>
    <s v="Providence"/>
    <x v="34"/>
    <n v="2908"/>
    <x v="3"/>
    <s v="TEC-AC-10004571"/>
    <x v="2"/>
    <s v="Accessories"/>
    <s v="Logitech G700s Rechargeable Gaming Mouse"/>
    <x v="1664"/>
    <n v="2"/>
    <n v="0"/>
    <x v="4210"/>
    <x v="0"/>
  </r>
  <r>
    <n v="4970"/>
    <s v="CA-2017-122406"/>
    <x v="991"/>
    <d v="2017-08-05T00:00:00"/>
    <s v="Second Class"/>
    <x v="534"/>
    <x v="534"/>
    <x v="2"/>
    <s v="United States"/>
    <s v="Providence"/>
    <x v="34"/>
    <n v="2908"/>
    <x v="3"/>
    <s v="FUR-CH-10001973"/>
    <x v="0"/>
    <s v="Chairs"/>
    <s v="Office Star Flex Back Scooter Chair with White Frame"/>
    <x v="3682"/>
    <n v="1"/>
    <n v="0"/>
    <x v="4211"/>
    <x v="0"/>
  </r>
  <r>
    <n v="4971"/>
    <s v="US-2018-153815"/>
    <x v="61"/>
    <d v="2018-11-09T00:00:00"/>
    <s v="First Class"/>
    <x v="126"/>
    <x v="126"/>
    <x v="1"/>
    <s v="United States"/>
    <s v="Jacksonville"/>
    <x v="2"/>
    <n v="32216"/>
    <x v="0"/>
    <s v="FUR-CH-10000513"/>
    <x v="0"/>
    <s v="Chairs"/>
    <s v="High-Back Leather Manager's Chair"/>
    <x v="3683"/>
    <n v="2"/>
    <n v="0.2"/>
    <x v="4212"/>
    <x v="0"/>
  </r>
  <r>
    <n v="4972"/>
    <s v="US-2018-153815"/>
    <x v="61"/>
    <d v="2018-11-09T00:00:00"/>
    <s v="First Class"/>
    <x v="126"/>
    <x v="126"/>
    <x v="1"/>
    <s v="United States"/>
    <s v="Jacksonville"/>
    <x v="2"/>
    <n v="32216"/>
    <x v="0"/>
    <s v="OFF-PA-10002421"/>
    <x v="1"/>
    <s v="Paper"/>
    <s v="Embossed Ink Jet Note Cards"/>
    <x v="3684"/>
    <n v="2"/>
    <n v="0.2"/>
    <x v="4213"/>
    <x v="0"/>
  </r>
  <r>
    <n v="4973"/>
    <s v="US-2018-153815"/>
    <x v="61"/>
    <d v="2018-11-09T00:00:00"/>
    <s v="First Class"/>
    <x v="126"/>
    <x v="126"/>
    <x v="1"/>
    <s v="United States"/>
    <s v="Jacksonville"/>
    <x v="2"/>
    <n v="32216"/>
    <x v="0"/>
    <s v="FUR-FU-10004090"/>
    <x v="0"/>
    <s v="Furnishings"/>
    <s v="Executive Impressions 14&quot; Contract Wall Clock"/>
    <x v="3685"/>
    <n v="2"/>
    <n v="0.2"/>
    <x v="4214"/>
    <x v="0"/>
  </r>
  <r>
    <n v="4974"/>
    <s v="US-2018-153815"/>
    <x v="61"/>
    <d v="2018-11-09T00:00:00"/>
    <s v="First Class"/>
    <x v="126"/>
    <x v="126"/>
    <x v="1"/>
    <s v="United States"/>
    <s v="Jacksonville"/>
    <x v="2"/>
    <n v="32216"/>
    <x v="0"/>
    <s v="OFF-PA-10004071"/>
    <x v="1"/>
    <s v="Paper"/>
    <s v="Eaton Premium Continuous-Feed Paper, 25% Cotton, Letter Size, White, 1000 Shts/Box"/>
    <x v="1666"/>
    <n v="2"/>
    <n v="0.2"/>
    <x v="1764"/>
    <x v="0"/>
  </r>
  <r>
    <n v="4975"/>
    <s v="CA-2018-164896"/>
    <x v="77"/>
    <d v="2018-11-12T00:00:00"/>
    <s v="Standard Class"/>
    <x v="390"/>
    <x v="390"/>
    <x v="2"/>
    <s v="United States"/>
    <s v="Oceanside"/>
    <x v="1"/>
    <n v="92054"/>
    <x v="1"/>
    <s v="OFF-PA-10002246"/>
    <x v="1"/>
    <s v="Paper"/>
    <s v="Wirebound Four 2-3/4 x 5 Forms per Page, 400 Sets per Book"/>
    <x v="3686"/>
    <n v="2"/>
    <n v="0"/>
    <x v="4215"/>
    <x v="0"/>
  </r>
  <r>
    <n v="4976"/>
    <s v="CA-2017-142202"/>
    <x v="227"/>
    <d v="2017-09-23T00:00:00"/>
    <s v="Second Class"/>
    <x v="335"/>
    <x v="335"/>
    <x v="1"/>
    <s v="United States"/>
    <s v="Jacksonville"/>
    <x v="2"/>
    <n v="32216"/>
    <x v="0"/>
    <s v="TEC-AC-10003198"/>
    <x v="2"/>
    <s v="Accessories"/>
    <s v="Enermax Acrylux Wireless Keyboard"/>
    <x v="3687"/>
    <n v="9"/>
    <n v="0.2"/>
    <x v="4216"/>
    <x v="0"/>
  </r>
  <r>
    <n v="4977"/>
    <s v="CA-2017-165050"/>
    <x v="214"/>
    <d v="2017-12-09T00:00:00"/>
    <s v="First Class"/>
    <x v="117"/>
    <x v="117"/>
    <x v="0"/>
    <s v="United States"/>
    <s v="New York City"/>
    <x v="15"/>
    <n v="10024"/>
    <x v="3"/>
    <s v="OFF-BI-10001031"/>
    <x v="1"/>
    <s v="Binders"/>
    <s v="Pressboard Data Binders by Wilson Jones"/>
    <x v="794"/>
    <n v="5"/>
    <n v="0.2"/>
    <x v="4217"/>
    <x v="0"/>
  </r>
  <r>
    <n v="4978"/>
    <s v="CA-2017-165050"/>
    <x v="214"/>
    <d v="2017-12-09T00:00:00"/>
    <s v="First Class"/>
    <x v="117"/>
    <x v="117"/>
    <x v="0"/>
    <s v="United States"/>
    <s v="New York City"/>
    <x v="15"/>
    <n v="10024"/>
    <x v="3"/>
    <s v="OFF-BI-10003727"/>
    <x v="1"/>
    <s v="Binders"/>
    <s v="Avery Durable Slant Ring Binders With Label Holder"/>
    <x v="1314"/>
    <n v="2"/>
    <n v="0.2"/>
    <x v="4218"/>
    <x v="0"/>
  </r>
  <r>
    <n v="4979"/>
    <s v="CA-2017-165050"/>
    <x v="214"/>
    <d v="2017-12-09T00:00:00"/>
    <s v="First Class"/>
    <x v="117"/>
    <x v="117"/>
    <x v="0"/>
    <s v="United States"/>
    <s v="New York City"/>
    <x v="15"/>
    <n v="10024"/>
    <x v="3"/>
    <s v="TEC-PH-10001336"/>
    <x v="2"/>
    <s v="Phones"/>
    <s v="Digium D40 VoIP phone"/>
    <x v="3688"/>
    <n v="6"/>
    <n v="0"/>
    <x v="4219"/>
    <x v="0"/>
  </r>
  <r>
    <n v="4980"/>
    <s v="US-2018-131114"/>
    <x v="10"/>
    <d v="2018-12-13T00:00:00"/>
    <s v="Second Class"/>
    <x v="338"/>
    <x v="338"/>
    <x v="1"/>
    <s v="United States"/>
    <s v="Chicago"/>
    <x v="10"/>
    <n v="60610"/>
    <x v="2"/>
    <s v="OFF-SU-10001664"/>
    <x v="1"/>
    <s v="Supplies"/>
    <s v="Acme Office Executive Series Stainless Steel Trimmers"/>
    <x v="3689"/>
    <n v="3"/>
    <n v="0.2"/>
    <x v="4220"/>
    <x v="0"/>
  </r>
  <r>
    <n v="4981"/>
    <s v="US-2018-131114"/>
    <x v="10"/>
    <d v="2018-12-13T00:00:00"/>
    <s v="Second Class"/>
    <x v="338"/>
    <x v="338"/>
    <x v="1"/>
    <s v="United States"/>
    <s v="Chicago"/>
    <x v="10"/>
    <n v="60610"/>
    <x v="2"/>
    <s v="OFF-AP-10003971"/>
    <x v="1"/>
    <s v="Appliances"/>
    <s v="Belkin 6 Outlet Metallic Surge Strip"/>
    <x v="3690"/>
    <n v="2"/>
    <n v="0.8"/>
    <x v="4221"/>
    <x v="0"/>
  </r>
  <r>
    <n v="4982"/>
    <s v="US-2018-131114"/>
    <x v="10"/>
    <d v="2018-12-13T00:00:00"/>
    <s v="Second Class"/>
    <x v="338"/>
    <x v="338"/>
    <x v="1"/>
    <s v="United States"/>
    <s v="Chicago"/>
    <x v="10"/>
    <n v="60610"/>
    <x v="2"/>
    <s v="TEC-AC-10000199"/>
    <x v="2"/>
    <s v="Accessories"/>
    <s v="Kingston Digital DataTraveler 8GB USB 2.0"/>
    <x v="3184"/>
    <n v="4"/>
    <n v="0.2"/>
    <x v="3586"/>
    <x v="0"/>
  </r>
  <r>
    <n v="4983"/>
    <s v="CA-2016-160066"/>
    <x v="912"/>
    <d v="2016-11-22T00:00:00"/>
    <s v="Standard Class"/>
    <x v="340"/>
    <x v="340"/>
    <x v="1"/>
    <s v="United States"/>
    <s v="Huntington Beach"/>
    <x v="1"/>
    <n v="92646"/>
    <x v="1"/>
    <s v="OFF-LA-10001045"/>
    <x v="1"/>
    <s v="Labels"/>
    <s v="Permanent Self-Adhesive File Folder Labels for Typewriters by Universal"/>
    <x v="3691"/>
    <n v="2"/>
    <n v="0"/>
    <x v="4222"/>
    <x v="0"/>
  </r>
  <r>
    <n v="4984"/>
    <s v="CA-2018-109925"/>
    <x v="61"/>
    <d v="2018-11-10T00:00:00"/>
    <s v="Second Class"/>
    <x v="5"/>
    <x v="5"/>
    <x v="0"/>
    <s v="United States"/>
    <s v="San Diego"/>
    <x v="1"/>
    <n v="92105"/>
    <x v="1"/>
    <s v="OFF-ST-10003442"/>
    <x v="1"/>
    <s v="Storage"/>
    <s v="Eldon Portable Mobile Manager"/>
    <x v="3692"/>
    <n v="3"/>
    <n v="0"/>
    <x v="4223"/>
    <x v="0"/>
  </r>
  <r>
    <n v="4985"/>
    <s v="CA-2017-160696"/>
    <x v="684"/>
    <d v="2017-09-10T00:00:00"/>
    <s v="Standard Class"/>
    <x v="316"/>
    <x v="316"/>
    <x v="1"/>
    <s v="United States"/>
    <s v="Nashville"/>
    <x v="18"/>
    <n v="37211"/>
    <x v="0"/>
    <s v="OFF-FA-10003059"/>
    <x v="1"/>
    <s v="Fasteners"/>
    <s v="Assorted Color Push Pins"/>
    <x v="3693"/>
    <n v="5"/>
    <n v="0.2"/>
    <x v="4224"/>
    <x v="0"/>
  </r>
  <r>
    <n v="4986"/>
    <s v="CA-2016-125171"/>
    <x v="1010"/>
    <d v="2016-09-03T00:00:00"/>
    <s v="Same Day"/>
    <x v="369"/>
    <x v="369"/>
    <x v="0"/>
    <s v="United States"/>
    <s v="New York City"/>
    <x v="15"/>
    <n v="10009"/>
    <x v="3"/>
    <s v="OFF-LA-10001175"/>
    <x v="1"/>
    <s v="Labels"/>
    <s v="Avery 514"/>
    <x v="936"/>
    <n v="5"/>
    <n v="0"/>
    <x v="970"/>
    <x v="0"/>
  </r>
  <r>
    <n v="4987"/>
    <s v="CA-2018-149279"/>
    <x v="423"/>
    <d v="2018-04-28T00:00:00"/>
    <s v="Standard Class"/>
    <x v="642"/>
    <x v="642"/>
    <x v="2"/>
    <s v="United States"/>
    <s v="Colorado Springs"/>
    <x v="22"/>
    <n v="80906"/>
    <x v="1"/>
    <s v="OFF-PA-10003441"/>
    <x v="1"/>
    <s v="Paper"/>
    <s v="Xerox 226"/>
    <x v="12"/>
    <n v="3"/>
    <n v="0.2"/>
    <x v="12"/>
    <x v="0"/>
  </r>
  <r>
    <n v="4988"/>
    <s v="CA-2018-149279"/>
    <x v="423"/>
    <d v="2018-04-28T00:00:00"/>
    <s v="Standard Class"/>
    <x v="642"/>
    <x v="642"/>
    <x v="2"/>
    <s v="United States"/>
    <s v="Colorado Springs"/>
    <x v="22"/>
    <n v="80906"/>
    <x v="1"/>
    <s v="FUR-CH-10004287"/>
    <x v="0"/>
    <s v="Chairs"/>
    <s v="SAFCO Arco Folding Chair"/>
    <x v="3694"/>
    <n v="6"/>
    <n v="0.2"/>
    <x v="4225"/>
    <x v="0"/>
  </r>
  <r>
    <n v="4989"/>
    <s v="CA-2018-149279"/>
    <x v="423"/>
    <d v="2018-04-28T00:00:00"/>
    <s v="Standard Class"/>
    <x v="642"/>
    <x v="642"/>
    <x v="2"/>
    <s v="United States"/>
    <s v="Colorado Springs"/>
    <x v="22"/>
    <n v="80906"/>
    <x v="1"/>
    <s v="OFF-BI-10004040"/>
    <x v="1"/>
    <s v="Binders"/>
    <s v="Wilson Jones Impact Binders"/>
    <x v="3695"/>
    <n v="2"/>
    <n v="0.7"/>
    <x v="4226"/>
    <x v="0"/>
  </r>
  <r>
    <n v="4990"/>
    <s v="CA-2019-107321"/>
    <x v="515"/>
    <d v="2019-09-04T00:00:00"/>
    <s v="Standard Class"/>
    <x v="585"/>
    <x v="585"/>
    <x v="2"/>
    <s v="United States"/>
    <s v="San Francisco"/>
    <x v="1"/>
    <n v="94110"/>
    <x v="1"/>
    <s v="OFF-BI-10004022"/>
    <x v="1"/>
    <s v="Binders"/>
    <s v="Acco Suede Grain Vinyl Round Ring Binder"/>
    <x v="408"/>
    <n v="3"/>
    <n v="0.2"/>
    <x v="495"/>
    <x v="0"/>
  </r>
  <r>
    <n v="4991"/>
    <s v="CA-2019-107321"/>
    <x v="515"/>
    <d v="2019-09-04T00:00:00"/>
    <s v="Standard Class"/>
    <x v="585"/>
    <x v="585"/>
    <x v="2"/>
    <s v="United States"/>
    <s v="San Francisco"/>
    <x v="1"/>
    <n v="94110"/>
    <x v="1"/>
    <s v="TEC-PH-10002200"/>
    <x v="2"/>
    <s v="Phones"/>
    <s v="Aastra 6757i CT Wireless VoIP phone"/>
    <x v="3696"/>
    <n v="4"/>
    <n v="0.2"/>
    <x v="4227"/>
    <x v="0"/>
  </r>
  <r>
    <n v="4992"/>
    <s v="US-2019-122714"/>
    <x v="226"/>
    <d v="2019-12-13T00:00:00"/>
    <s v="Standard Class"/>
    <x v="428"/>
    <x v="428"/>
    <x v="1"/>
    <s v="United States"/>
    <s v="Chicago"/>
    <x v="10"/>
    <n v="60653"/>
    <x v="2"/>
    <s v="OFF-BI-10001120"/>
    <x v="1"/>
    <s v="Binders"/>
    <s v="Ibico EPK-21 Electric Binding System"/>
    <x v="3697"/>
    <n v="5"/>
    <n v="0.8"/>
    <x v="4228"/>
    <x v="0"/>
  </r>
  <r>
    <n v="4993"/>
    <s v="CA-2017-153038"/>
    <x v="217"/>
    <d v="2017-12-25T00:00:00"/>
    <s v="Standard Class"/>
    <x v="516"/>
    <x v="516"/>
    <x v="1"/>
    <s v="United States"/>
    <s v="Memphis"/>
    <x v="18"/>
    <n v="38109"/>
    <x v="0"/>
    <s v="OFF-EN-10000461"/>
    <x v="1"/>
    <s v="Envelopes"/>
    <s v="#10- 4 1/8&quot; x 9 1/2&quot; Recycled Envelopes"/>
    <x v="3698"/>
    <n v="8"/>
    <n v="0.2"/>
    <x v="4229"/>
    <x v="0"/>
  </r>
  <r>
    <n v="4994"/>
    <s v="CA-2017-153038"/>
    <x v="217"/>
    <d v="2017-12-25T00:00:00"/>
    <s v="Standard Class"/>
    <x v="516"/>
    <x v="516"/>
    <x v="1"/>
    <s v="United States"/>
    <s v="Memphis"/>
    <x v="18"/>
    <n v="38109"/>
    <x v="0"/>
    <s v="OFF-LA-10004008"/>
    <x v="1"/>
    <s v="Labels"/>
    <s v="Avery 507"/>
    <x v="3699"/>
    <n v="8"/>
    <n v="0.2"/>
    <x v="4230"/>
    <x v="0"/>
  </r>
  <r>
    <n v="4995"/>
    <s v="CA-2017-153038"/>
    <x v="217"/>
    <d v="2017-12-25T00:00:00"/>
    <s v="Standard Class"/>
    <x v="516"/>
    <x v="516"/>
    <x v="1"/>
    <s v="United States"/>
    <s v="Memphis"/>
    <x v="18"/>
    <n v="38109"/>
    <x v="0"/>
    <s v="FUR-FU-10000221"/>
    <x v="0"/>
    <s v="Furnishings"/>
    <s v="Master Caster Door Stop, Brown"/>
    <x v="2352"/>
    <n v="5"/>
    <n v="0.2"/>
    <x v="4231"/>
    <x v="0"/>
  </r>
  <r>
    <n v="4996"/>
    <s v="CA-2016-132227"/>
    <x v="130"/>
    <d v="2016-11-10T00:00:00"/>
    <s v="Standard Class"/>
    <x v="449"/>
    <x v="449"/>
    <x v="2"/>
    <s v="United States"/>
    <s v="New York City"/>
    <x v="15"/>
    <n v="10011"/>
    <x v="3"/>
    <s v="OFF-BI-10000962"/>
    <x v="1"/>
    <s v="Binders"/>
    <s v="Acco Flexible ACCOHIDE Square Ring Data Binder, Dark Blue, 11 1/2&quot; X 14&quot; 7/8&quot;"/>
    <x v="3700"/>
    <n v="4"/>
    <n v="0.2"/>
    <x v="4232"/>
    <x v="0"/>
  </r>
  <r>
    <n v="4997"/>
    <s v="CA-2019-155824"/>
    <x v="434"/>
    <d v="2019-03-15T00:00:00"/>
    <s v="Standard Class"/>
    <x v="754"/>
    <x v="754"/>
    <x v="1"/>
    <s v="United States"/>
    <s v="Raleigh"/>
    <x v="3"/>
    <n v="27604"/>
    <x v="0"/>
    <s v="OFF-AP-10000390"/>
    <x v="1"/>
    <s v="Appliances"/>
    <s v="Euro Pro Shark Stick Mini Vacuum"/>
    <x v="3701"/>
    <n v="1"/>
    <n v="0.2"/>
    <x v="4233"/>
    <x v="0"/>
  </r>
  <r>
    <n v="4998"/>
    <s v="CA-2019-155824"/>
    <x v="434"/>
    <d v="2019-03-15T00:00:00"/>
    <s v="Standard Class"/>
    <x v="754"/>
    <x v="754"/>
    <x v="1"/>
    <s v="United States"/>
    <s v="Raleigh"/>
    <x v="3"/>
    <n v="27604"/>
    <x v="0"/>
    <s v="OFF-BI-10000014"/>
    <x v="1"/>
    <s v="Binders"/>
    <s v="Heavy-Duty E-Z-D Binders"/>
    <x v="3702"/>
    <n v="4"/>
    <n v="0.7"/>
    <x v="4234"/>
    <x v="0"/>
  </r>
  <r>
    <n v="4999"/>
    <s v="CA-2018-129238"/>
    <x v="1011"/>
    <d v="2018-02-04T00:00:00"/>
    <s v="Standard Class"/>
    <x v="337"/>
    <x v="337"/>
    <x v="2"/>
    <s v="United States"/>
    <s v="Los Angeles"/>
    <x v="1"/>
    <n v="90045"/>
    <x v="1"/>
    <s v="TEC-PH-10004120"/>
    <x v="2"/>
    <s v="Phones"/>
    <s v="AT&amp;T 1080 Phone"/>
    <x v="3703"/>
    <n v="1"/>
    <n v="0.2"/>
    <x v="4235"/>
    <x v="0"/>
  </r>
  <r>
    <n v="5000"/>
    <s v="CA-2018-129238"/>
    <x v="1011"/>
    <d v="2018-02-04T00:00:00"/>
    <s v="Standard Class"/>
    <x v="337"/>
    <x v="337"/>
    <x v="2"/>
    <s v="United States"/>
    <s v="Los Angeles"/>
    <x v="1"/>
    <n v="90045"/>
    <x v="1"/>
    <s v="OFF-PA-10002764"/>
    <x v="1"/>
    <s v="Paper"/>
    <s v="Easy-staple paper"/>
    <x v="3704"/>
    <n v="5"/>
    <n v="0"/>
    <x v="4236"/>
    <x v="0"/>
  </r>
  <r>
    <n v="5001"/>
    <s v="CA-2019-159688"/>
    <x v="917"/>
    <d v="2019-05-12T00:00:00"/>
    <s v="Standard Class"/>
    <x v="144"/>
    <x v="144"/>
    <x v="2"/>
    <s v="United States"/>
    <s v="Los Angeles"/>
    <x v="1"/>
    <n v="90004"/>
    <x v="1"/>
    <s v="TEC-AC-10000736"/>
    <x v="2"/>
    <s v="Accessories"/>
    <s v="Logitech G600 MMO Gaming Mouse"/>
    <x v="3705"/>
    <n v="1"/>
    <n v="0"/>
    <x v="4237"/>
    <x v="0"/>
  </r>
  <r>
    <n v="5002"/>
    <s v="CA-2018-136126"/>
    <x v="1012"/>
    <d v="2018-05-24T00:00:00"/>
    <s v="Same Day"/>
    <x v="258"/>
    <x v="258"/>
    <x v="2"/>
    <s v="United States"/>
    <s v="Newport News"/>
    <x v="17"/>
    <n v="23602"/>
    <x v="0"/>
    <s v="OFF-SU-10000898"/>
    <x v="1"/>
    <s v="Supplies"/>
    <s v="Acme Hot Forged Carbon Steel Scissors with Nickel-Plated Handles, 3 7/8&quot; Cut, 8&quot;L"/>
    <x v="1695"/>
    <n v="5"/>
    <n v="0"/>
    <x v="1796"/>
    <x v="0"/>
  </r>
  <r>
    <n v="5003"/>
    <s v="CA-2018-136126"/>
    <x v="1012"/>
    <d v="2018-05-24T00:00:00"/>
    <s v="Same Day"/>
    <x v="258"/>
    <x v="258"/>
    <x v="2"/>
    <s v="United States"/>
    <s v="Newport News"/>
    <x v="17"/>
    <n v="23602"/>
    <x v="0"/>
    <s v="OFF-PA-10004327"/>
    <x v="1"/>
    <s v="Paper"/>
    <s v="Xerox 1911"/>
    <x v="879"/>
    <n v="4"/>
    <n v="0"/>
    <x v="912"/>
    <x v="0"/>
  </r>
  <r>
    <n v="5004"/>
    <s v="CA-2018-155033"/>
    <x v="877"/>
    <d v="2018-10-12T00:00:00"/>
    <s v="Standard Class"/>
    <x v="693"/>
    <x v="693"/>
    <x v="0"/>
    <s v="United States"/>
    <s v="Los Angeles"/>
    <x v="1"/>
    <n v="90032"/>
    <x v="1"/>
    <s v="OFF-PA-10000143"/>
    <x v="1"/>
    <s v="Paper"/>
    <s v="Astroparche Fine Business Paper"/>
    <x v="232"/>
    <n v="2"/>
    <n v="0"/>
    <x v="4238"/>
    <x v="0"/>
  </r>
  <r>
    <n v="5005"/>
    <s v="CA-2016-156006"/>
    <x v="1013"/>
    <d v="2016-05-02T00:00:00"/>
    <s v="Second Class"/>
    <x v="612"/>
    <x v="612"/>
    <x v="0"/>
    <s v="United States"/>
    <s v="Jackson"/>
    <x v="35"/>
    <n v="39212"/>
    <x v="0"/>
    <s v="TEC-AC-10002550"/>
    <x v="2"/>
    <s v="Accessories"/>
    <s v="Maxell 4.7GB DVD-RW 3/Pack"/>
    <x v="3706"/>
    <n v="3"/>
    <n v="0"/>
    <x v="4239"/>
    <x v="0"/>
  </r>
  <r>
    <n v="5006"/>
    <s v="CA-2017-158659"/>
    <x v="113"/>
    <d v="2017-11-14T00:00:00"/>
    <s v="Second Class"/>
    <x v="281"/>
    <x v="281"/>
    <x v="1"/>
    <s v="United States"/>
    <s v="Richmond"/>
    <x v="14"/>
    <n v="47374"/>
    <x v="2"/>
    <s v="OFF-ST-10003306"/>
    <x v="1"/>
    <s v="Storage"/>
    <s v="Letter Size Cart"/>
    <x v="412"/>
    <n v="5"/>
    <n v="0"/>
    <x v="422"/>
    <x v="0"/>
  </r>
  <r>
    <n v="5007"/>
    <s v="CA-2017-169796"/>
    <x v="529"/>
    <d v="2017-11-14T00:00:00"/>
    <s v="Standard Class"/>
    <x v="656"/>
    <x v="656"/>
    <x v="2"/>
    <s v="United States"/>
    <s v="New York City"/>
    <x v="15"/>
    <n v="10035"/>
    <x v="3"/>
    <s v="TEC-MA-10000045"/>
    <x v="2"/>
    <s v="Machines"/>
    <s v="Zebra ZM400 Thermal Label Printer"/>
    <x v="3707"/>
    <n v="2"/>
    <n v="0"/>
    <x v="4240"/>
    <x v="0"/>
  </r>
  <r>
    <n v="5008"/>
    <s v="CA-2017-169796"/>
    <x v="529"/>
    <d v="2017-11-14T00:00:00"/>
    <s v="Standard Class"/>
    <x v="656"/>
    <x v="656"/>
    <x v="2"/>
    <s v="United States"/>
    <s v="New York City"/>
    <x v="15"/>
    <n v="10035"/>
    <x v="3"/>
    <s v="OFF-ST-10001505"/>
    <x v="1"/>
    <s v="Storage"/>
    <s v="Perma STOR-ALL Hanging File Box, 13 1/8&quot;W x 12 1/4&quot;D x 10 1/2&quot;H"/>
    <x v="1465"/>
    <n v="3"/>
    <n v="0"/>
    <x v="4241"/>
    <x v="0"/>
  </r>
  <r>
    <n v="5009"/>
    <s v="CA-2017-102876"/>
    <x v="67"/>
    <d v="2017-09-14T00:00:00"/>
    <s v="Standard Class"/>
    <x v="756"/>
    <x v="756"/>
    <x v="1"/>
    <s v="United States"/>
    <s v="Philadelphia"/>
    <x v="9"/>
    <n v="19134"/>
    <x v="3"/>
    <s v="OFF-BI-10004781"/>
    <x v="1"/>
    <s v="Binders"/>
    <s v="GBC Wire Binding Strips"/>
    <x v="3708"/>
    <n v="1"/>
    <n v="0.7"/>
    <x v="4242"/>
    <x v="0"/>
  </r>
  <r>
    <n v="5010"/>
    <s v="CA-2017-102876"/>
    <x v="67"/>
    <d v="2017-09-14T00:00:00"/>
    <s v="Standard Class"/>
    <x v="756"/>
    <x v="756"/>
    <x v="1"/>
    <s v="United States"/>
    <s v="Philadelphia"/>
    <x v="9"/>
    <n v="19134"/>
    <x v="3"/>
    <s v="TEC-PH-10002680"/>
    <x v="2"/>
    <s v="Phones"/>
    <s v="Samsung Galaxy Note 3"/>
    <x v="3709"/>
    <n v="6"/>
    <n v="0.4"/>
    <x v="4243"/>
    <x v="0"/>
  </r>
  <r>
    <n v="5011"/>
    <s v="CA-2017-102876"/>
    <x v="67"/>
    <d v="2017-09-14T00:00:00"/>
    <s v="Standard Class"/>
    <x v="756"/>
    <x v="756"/>
    <x v="1"/>
    <s v="United States"/>
    <s v="Philadelphia"/>
    <x v="9"/>
    <n v="19134"/>
    <x v="3"/>
    <s v="OFF-BI-10000848"/>
    <x v="1"/>
    <s v="Binders"/>
    <s v="Angle-D Ring Binders"/>
    <x v="3710"/>
    <n v="3"/>
    <n v="0.7"/>
    <x v="4244"/>
    <x v="0"/>
  </r>
  <r>
    <n v="5012"/>
    <s v="US-2019-139647"/>
    <x v="943"/>
    <d v="2019-05-13T00:00:00"/>
    <s v="First Class"/>
    <x v="477"/>
    <x v="477"/>
    <x v="1"/>
    <s v="United States"/>
    <s v="Phoenix"/>
    <x v="16"/>
    <n v="85023"/>
    <x v="1"/>
    <s v="FUR-BO-10004467"/>
    <x v="0"/>
    <s v="Bookcases"/>
    <s v="Bestar Classic Bookcase"/>
    <x v="3711"/>
    <n v="7"/>
    <n v="0.7"/>
    <x v="4245"/>
    <x v="0"/>
  </r>
  <r>
    <n v="5013"/>
    <s v="US-2019-160465"/>
    <x v="246"/>
    <d v="2019-07-26T00:00:00"/>
    <s v="Standard Class"/>
    <x v="680"/>
    <x v="680"/>
    <x v="2"/>
    <s v="United States"/>
    <s v="Cleveland"/>
    <x v="24"/>
    <n v="44105"/>
    <x v="3"/>
    <s v="OFF-BI-10001670"/>
    <x v="1"/>
    <s v="Binders"/>
    <s v="Vinyl Sectional Post Binders"/>
    <x v="3712"/>
    <n v="3"/>
    <n v="0.7"/>
    <x v="4246"/>
    <x v="0"/>
  </r>
  <r>
    <n v="5014"/>
    <s v="US-2019-160465"/>
    <x v="246"/>
    <d v="2019-07-26T00:00:00"/>
    <s v="Standard Class"/>
    <x v="680"/>
    <x v="680"/>
    <x v="2"/>
    <s v="United States"/>
    <s v="Cleveland"/>
    <x v="24"/>
    <n v="44105"/>
    <x v="3"/>
    <s v="OFF-ST-10000136"/>
    <x v="1"/>
    <s v="Storage"/>
    <s v="Letter Size File"/>
    <x v="3713"/>
    <n v="7"/>
    <n v="0.2"/>
    <x v="4247"/>
    <x v="0"/>
  </r>
  <r>
    <n v="5015"/>
    <s v="US-2019-160465"/>
    <x v="246"/>
    <d v="2019-07-26T00:00:00"/>
    <s v="Standard Class"/>
    <x v="680"/>
    <x v="680"/>
    <x v="2"/>
    <s v="United States"/>
    <s v="Cleveland"/>
    <x v="24"/>
    <n v="44105"/>
    <x v="3"/>
    <s v="TEC-PH-10004522"/>
    <x v="2"/>
    <s v="Phones"/>
    <s v="Dexim XPower Skin Super-Thin Power Case for iPhone 5 - Black"/>
    <x v="3714"/>
    <n v="6"/>
    <n v="0.4"/>
    <x v="4248"/>
    <x v="0"/>
  </r>
  <r>
    <n v="5016"/>
    <s v="CA-2016-153850"/>
    <x v="156"/>
    <d v="2016-11-29T00:00:00"/>
    <s v="Standard Class"/>
    <x v="513"/>
    <x v="513"/>
    <x v="0"/>
    <s v="United States"/>
    <s v="Toledo"/>
    <x v="24"/>
    <n v="43615"/>
    <x v="3"/>
    <s v="FUR-FU-10002960"/>
    <x v="0"/>
    <s v="Furnishings"/>
    <s v="Eldon 200 Class Desk Accessories, Burgundy"/>
    <x v="200"/>
    <n v="7"/>
    <n v="0.2"/>
    <x v="202"/>
    <x v="0"/>
  </r>
  <r>
    <n v="5017"/>
    <s v="CA-2016-153850"/>
    <x v="156"/>
    <d v="2016-11-29T00:00:00"/>
    <s v="Standard Class"/>
    <x v="513"/>
    <x v="513"/>
    <x v="0"/>
    <s v="United States"/>
    <s v="Toledo"/>
    <x v="24"/>
    <n v="43615"/>
    <x v="3"/>
    <s v="TEC-PH-10002584"/>
    <x v="2"/>
    <s v="Phones"/>
    <s v="Samsung Galaxy S4"/>
    <x v="3715"/>
    <n v="4"/>
    <n v="0.4"/>
    <x v="4249"/>
    <x v="0"/>
  </r>
  <r>
    <n v="5018"/>
    <s v="CA-2016-127558"/>
    <x v="647"/>
    <d v="2016-11-18T00:00:00"/>
    <s v="First Class"/>
    <x v="757"/>
    <x v="757"/>
    <x v="0"/>
    <s v="United States"/>
    <s v="Los Angeles"/>
    <x v="1"/>
    <n v="90008"/>
    <x v="1"/>
    <s v="FUR-FU-10002505"/>
    <x v="0"/>
    <s v="Furnishings"/>
    <s v="Eldon 100 Class Desk Accessories"/>
    <x v="3716"/>
    <n v="3"/>
    <n v="0"/>
    <x v="4250"/>
    <x v="0"/>
  </r>
  <r>
    <n v="5019"/>
    <s v="CA-2016-127558"/>
    <x v="647"/>
    <d v="2016-11-18T00:00:00"/>
    <s v="First Class"/>
    <x v="757"/>
    <x v="757"/>
    <x v="0"/>
    <s v="United States"/>
    <s v="Los Angeles"/>
    <x v="1"/>
    <n v="90008"/>
    <x v="1"/>
    <s v="TEC-AC-10003832"/>
    <x v="2"/>
    <s v="Accessories"/>
    <s v="Logitech P710e Mobile Speakerphone"/>
    <x v="3717"/>
    <n v="3"/>
    <n v="0"/>
    <x v="4251"/>
    <x v="0"/>
  </r>
  <r>
    <n v="5020"/>
    <s v="CA-2016-127558"/>
    <x v="647"/>
    <d v="2016-11-18T00:00:00"/>
    <s v="First Class"/>
    <x v="757"/>
    <x v="757"/>
    <x v="0"/>
    <s v="United States"/>
    <s v="Los Angeles"/>
    <x v="1"/>
    <n v="90008"/>
    <x v="1"/>
    <s v="OFF-SU-10002537"/>
    <x v="1"/>
    <s v="Supplies"/>
    <s v="Acme Box Cutter Scissors"/>
    <x v="3718"/>
    <n v="2"/>
    <n v="0"/>
    <x v="4252"/>
    <x v="0"/>
  </r>
  <r>
    <n v="5021"/>
    <s v="CA-2019-136511"/>
    <x v="721"/>
    <d v="2019-03-25T00:00:00"/>
    <s v="Second Class"/>
    <x v="89"/>
    <x v="89"/>
    <x v="1"/>
    <s v="United States"/>
    <s v="New York City"/>
    <x v="15"/>
    <n v="10011"/>
    <x v="3"/>
    <s v="OFF-SU-10003505"/>
    <x v="1"/>
    <s v="Supplies"/>
    <s v="Premier Electric Letter Opener"/>
    <x v="3719"/>
    <n v="3"/>
    <n v="0"/>
    <x v="4253"/>
    <x v="0"/>
  </r>
  <r>
    <n v="5022"/>
    <s v="CA-2018-133795"/>
    <x v="122"/>
    <d v="2018-12-24T00:00:00"/>
    <s v="Standard Class"/>
    <x v="188"/>
    <x v="188"/>
    <x v="0"/>
    <s v="United States"/>
    <s v="San Diego"/>
    <x v="1"/>
    <n v="92037"/>
    <x v="1"/>
    <s v="TEC-AC-10001465"/>
    <x v="2"/>
    <s v="Accessories"/>
    <s v="SanDisk Cruzer 64 GB USB Flash Drive"/>
    <x v="3720"/>
    <n v="2"/>
    <n v="0"/>
    <x v="4254"/>
    <x v="0"/>
  </r>
  <r>
    <n v="5023"/>
    <s v="CA-2018-133795"/>
    <x v="122"/>
    <d v="2018-12-24T00:00:00"/>
    <s v="Standard Class"/>
    <x v="188"/>
    <x v="188"/>
    <x v="0"/>
    <s v="United States"/>
    <s v="San Diego"/>
    <x v="1"/>
    <n v="92037"/>
    <x v="1"/>
    <s v="TEC-AC-10003832"/>
    <x v="2"/>
    <s v="Accessories"/>
    <s v="Logitech P710e Mobile Speakerphone"/>
    <x v="3717"/>
    <n v="3"/>
    <n v="0"/>
    <x v="4251"/>
    <x v="0"/>
  </r>
  <r>
    <n v="5024"/>
    <s v="CA-2018-133795"/>
    <x v="122"/>
    <d v="2018-12-24T00:00:00"/>
    <s v="Standard Class"/>
    <x v="188"/>
    <x v="188"/>
    <x v="0"/>
    <s v="United States"/>
    <s v="San Diego"/>
    <x v="1"/>
    <n v="92037"/>
    <x v="1"/>
    <s v="FUR-FU-10003731"/>
    <x v="0"/>
    <s v="Furnishings"/>
    <s v="Eldon Expressions Wood and Plastic Desk Accessories, Oak"/>
    <x v="3089"/>
    <n v="4"/>
    <n v="0"/>
    <x v="3466"/>
    <x v="0"/>
  </r>
  <r>
    <n v="5025"/>
    <s v="US-2019-130953"/>
    <x v="570"/>
    <d v="2019-08-03T00:00:00"/>
    <s v="Standard Class"/>
    <x v="288"/>
    <x v="288"/>
    <x v="0"/>
    <s v="United States"/>
    <s v="Oklahoma City"/>
    <x v="26"/>
    <n v="73120"/>
    <x v="2"/>
    <s v="OFF-BI-10004828"/>
    <x v="1"/>
    <s v="Binders"/>
    <s v="GBC Poly Designer Binding Covers"/>
    <x v="3446"/>
    <n v="2"/>
    <n v="0"/>
    <x v="4255"/>
    <x v="0"/>
  </r>
  <r>
    <n v="5026"/>
    <s v="US-2019-130953"/>
    <x v="570"/>
    <d v="2019-08-03T00:00:00"/>
    <s v="Standard Class"/>
    <x v="288"/>
    <x v="288"/>
    <x v="0"/>
    <s v="United States"/>
    <s v="Oklahoma City"/>
    <x v="26"/>
    <n v="73120"/>
    <x v="2"/>
    <s v="TEC-PH-10003012"/>
    <x v="2"/>
    <s v="Phones"/>
    <s v="Nortel Meridian M3904 Professional Digital phone"/>
    <x v="3721"/>
    <n v="3"/>
    <n v="0"/>
    <x v="4256"/>
    <x v="0"/>
  </r>
  <r>
    <n v="5027"/>
    <s v="US-2019-130953"/>
    <x v="570"/>
    <d v="2019-08-03T00:00:00"/>
    <s v="Standard Class"/>
    <x v="288"/>
    <x v="288"/>
    <x v="0"/>
    <s v="United States"/>
    <s v="Oklahoma City"/>
    <x v="26"/>
    <n v="73120"/>
    <x v="2"/>
    <s v="OFF-AP-10002311"/>
    <x v="1"/>
    <s v="Appliances"/>
    <s v="Holmes Replacement Filter for HEPA Air Cleaner, Very Large Room, HEPA Filter"/>
    <x v="1609"/>
    <n v="2"/>
    <n v="0"/>
    <x v="1704"/>
    <x v="0"/>
  </r>
  <r>
    <n v="5028"/>
    <s v="US-2019-130953"/>
    <x v="570"/>
    <d v="2019-08-03T00:00:00"/>
    <s v="Standard Class"/>
    <x v="288"/>
    <x v="288"/>
    <x v="0"/>
    <s v="United States"/>
    <s v="Oklahoma City"/>
    <x v="26"/>
    <n v="73120"/>
    <x v="2"/>
    <s v="FUR-CH-10004626"/>
    <x v="0"/>
    <s v="Chairs"/>
    <s v="Office Star Flex Back Scooter Chair with Aluminum Finish Frame"/>
    <x v="3722"/>
    <n v="3"/>
    <n v="0"/>
    <x v="4257"/>
    <x v="0"/>
  </r>
  <r>
    <n v="5029"/>
    <s v="CA-2016-151792"/>
    <x v="814"/>
    <d v="2016-09-07T00:00:00"/>
    <s v="Second Class"/>
    <x v="610"/>
    <x v="610"/>
    <x v="0"/>
    <s v="United States"/>
    <s v="Chicago"/>
    <x v="10"/>
    <n v="60653"/>
    <x v="2"/>
    <s v="TEC-AC-10001606"/>
    <x v="2"/>
    <s v="Accessories"/>
    <s v="Logitech Wireless Performance Mouse MX for PC and Mac"/>
    <x v="1977"/>
    <n v="3"/>
    <n v="0.2"/>
    <x v="4258"/>
    <x v="0"/>
  </r>
  <r>
    <n v="5030"/>
    <s v="CA-2019-139304"/>
    <x v="926"/>
    <d v="2019-02-02T00:00:00"/>
    <s v="Standard Class"/>
    <x v="364"/>
    <x v="364"/>
    <x v="0"/>
    <s v="United States"/>
    <s v="San Francisco"/>
    <x v="1"/>
    <n v="94109"/>
    <x v="1"/>
    <s v="OFF-AR-10001216"/>
    <x v="1"/>
    <s v="Art"/>
    <s v="Newell 339"/>
    <x v="484"/>
    <n v="3"/>
    <n v="0"/>
    <x v="495"/>
    <x v="0"/>
  </r>
  <r>
    <n v="5031"/>
    <s v="CA-2019-139304"/>
    <x v="926"/>
    <d v="2019-02-02T00:00:00"/>
    <s v="Standard Class"/>
    <x v="364"/>
    <x v="364"/>
    <x v="0"/>
    <s v="United States"/>
    <s v="San Francisco"/>
    <x v="1"/>
    <n v="94109"/>
    <x v="1"/>
    <s v="OFF-SU-10001664"/>
    <x v="1"/>
    <s v="Supplies"/>
    <s v="Acme Office Executive Series Stainless Steel Trimmers"/>
    <x v="3723"/>
    <n v="1"/>
    <n v="0"/>
    <x v="4259"/>
    <x v="0"/>
  </r>
  <r>
    <n v="5032"/>
    <s v="CA-2019-139304"/>
    <x v="926"/>
    <d v="2019-02-02T00:00:00"/>
    <s v="Standard Class"/>
    <x v="364"/>
    <x v="364"/>
    <x v="0"/>
    <s v="United States"/>
    <s v="San Francisco"/>
    <x v="1"/>
    <n v="94109"/>
    <x v="1"/>
    <s v="OFF-BI-10002498"/>
    <x v="1"/>
    <s v="Binders"/>
    <s v="Clear Mylar Reinforcing Strips"/>
    <x v="473"/>
    <n v="8"/>
    <n v="0.2"/>
    <x v="484"/>
    <x v="0"/>
  </r>
  <r>
    <n v="5033"/>
    <s v="CA-2018-155166"/>
    <x v="482"/>
    <d v="2019-01-02T00:00:00"/>
    <s v="Standard Class"/>
    <x v="179"/>
    <x v="179"/>
    <x v="1"/>
    <s v="United States"/>
    <s v="Vineland"/>
    <x v="30"/>
    <n v="8360"/>
    <x v="3"/>
    <s v="FUR-CH-10003968"/>
    <x v="0"/>
    <s v="Chairs"/>
    <s v="Novimex Turbo Task Chair"/>
    <x v="3724"/>
    <n v="3"/>
    <n v="0"/>
    <x v="4260"/>
    <x v="0"/>
  </r>
  <r>
    <n v="5034"/>
    <s v="CA-2018-155166"/>
    <x v="482"/>
    <d v="2019-01-02T00:00:00"/>
    <s v="Standard Class"/>
    <x v="179"/>
    <x v="179"/>
    <x v="1"/>
    <s v="United States"/>
    <s v="Vineland"/>
    <x v="30"/>
    <n v="8360"/>
    <x v="3"/>
    <s v="OFF-AP-10002765"/>
    <x v="1"/>
    <s v="Appliances"/>
    <s v="Fellowes Advanced Computer Series Surge Protectors"/>
    <x v="3725"/>
    <n v="1"/>
    <n v="0"/>
    <x v="4261"/>
    <x v="0"/>
  </r>
  <r>
    <n v="5035"/>
    <s v="CA-2017-103954"/>
    <x v="101"/>
    <d v="2017-08-13T00:00:00"/>
    <s v="Second Class"/>
    <x v="367"/>
    <x v="367"/>
    <x v="2"/>
    <s v="United States"/>
    <s v="Milwaukee"/>
    <x v="6"/>
    <n v="53209"/>
    <x v="2"/>
    <s v="FUR-BO-10004690"/>
    <x v="0"/>
    <s v="Bookcases"/>
    <s v="O'Sullivan Cherrywood Estates Traditional Barrister Bookcase"/>
    <x v="3726"/>
    <n v="5"/>
    <n v="0"/>
    <x v="4262"/>
    <x v="0"/>
  </r>
  <r>
    <n v="5036"/>
    <s v="CA-2016-169803"/>
    <x v="322"/>
    <d v="2016-04-12T00:00:00"/>
    <s v="Standard Class"/>
    <x v="609"/>
    <x v="609"/>
    <x v="1"/>
    <s v="United States"/>
    <s v="Seattle"/>
    <x v="4"/>
    <n v="98115"/>
    <x v="1"/>
    <s v="FUR-TA-10000688"/>
    <x v="0"/>
    <s v="Tables"/>
    <s v="Chromcraft Bull-Nose Wood Round Conference Table Top, Wood Base"/>
    <x v="2327"/>
    <n v="3"/>
    <n v="0"/>
    <x v="2522"/>
    <x v="0"/>
  </r>
  <r>
    <n v="5037"/>
    <s v="CA-2016-169803"/>
    <x v="322"/>
    <d v="2016-04-12T00:00:00"/>
    <s v="Standard Class"/>
    <x v="609"/>
    <x v="609"/>
    <x v="1"/>
    <s v="United States"/>
    <s v="Seattle"/>
    <x v="4"/>
    <n v="98115"/>
    <x v="1"/>
    <s v="TEC-AC-10003441"/>
    <x v="2"/>
    <s v="Accessories"/>
    <s v="Kingston Digital DataTraveler 32GB USB 2.0"/>
    <x v="1284"/>
    <n v="2"/>
    <n v="0"/>
    <x v="4263"/>
    <x v="0"/>
  </r>
  <r>
    <n v="5038"/>
    <s v="CA-2019-141719"/>
    <x v="701"/>
    <d v="2019-11-21T00:00:00"/>
    <s v="Second Class"/>
    <x v="283"/>
    <x v="283"/>
    <x v="0"/>
    <s v="United States"/>
    <s v="Naperville"/>
    <x v="10"/>
    <n v="60540"/>
    <x v="2"/>
    <s v="TEC-AC-10003610"/>
    <x v="2"/>
    <s v="Accessories"/>
    <s v="Logitech Illuminated - Keyboard"/>
    <x v="3727"/>
    <n v="5"/>
    <n v="0.2"/>
    <x v="4264"/>
    <x v="0"/>
  </r>
  <r>
    <n v="5039"/>
    <s v="CA-2017-136469"/>
    <x v="655"/>
    <d v="2017-07-12T00:00:00"/>
    <s v="First Class"/>
    <x v="477"/>
    <x v="477"/>
    <x v="1"/>
    <s v="United States"/>
    <s v="Wilmington"/>
    <x v="13"/>
    <n v="19805"/>
    <x v="3"/>
    <s v="FUR-TA-10001520"/>
    <x v="0"/>
    <s v="Tables"/>
    <s v="Lesro Sheffield Collection Coffee Table, End Table, Center Table, Corner Table"/>
    <x v="3728"/>
    <n v="4"/>
    <n v="0.3"/>
    <x v="4265"/>
    <x v="0"/>
  </r>
  <r>
    <n v="5040"/>
    <s v="CA-2017-136469"/>
    <x v="655"/>
    <d v="2017-07-12T00:00:00"/>
    <s v="First Class"/>
    <x v="477"/>
    <x v="477"/>
    <x v="1"/>
    <s v="United States"/>
    <s v="Wilmington"/>
    <x v="13"/>
    <n v="19805"/>
    <x v="3"/>
    <s v="TEC-PH-10001817"/>
    <x v="2"/>
    <s v="Phones"/>
    <s v="Wilson Electronics DB Pro Signal Booster"/>
    <x v="3729"/>
    <n v="2"/>
    <n v="0"/>
    <x v="4266"/>
    <x v="0"/>
  </r>
  <r>
    <n v="5041"/>
    <s v="CA-2017-136469"/>
    <x v="655"/>
    <d v="2017-07-12T00:00:00"/>
    <s v="First Class"/>
    <x v="477"/>
    <x v="477"/>
    <x v="1"/>
    <s v="United States"/>
    <s v="Wilmington"/>
    <x v="13"/>
    <n v="19805"/>
    <x v="3"/>
    <s v="OFF-BI-10004492"/>
    <x v="1"/>
    <s v="Binders"/>
    <s v="Tuf-Vin Binders"/>
    <x v="3730"/>
    <n v="7"/>
    <n v="0"/>
    <x v="4267"/>
    <x v="0"/>
  </r>
  <r>
    <n v="5042"/>
    <s v="CA-2018-158694"/>
    <x v="338"/>
    <d v="2018-11-13T00:00:00"/>
    <s v="Second Class"/>
    <x v="482"/>
    <x v="482"/>
    <x v="0"/>
    <s v="United States"/>
    <s v="Los Angeles"/>
    <x v="1"/>
    <n v="90036"/>
    <x v="1"/>
    <s v="OFF-PA-10002421"/>
    <x v="1"/>
    <s v="Paper"/>
    <s v="Embossed Ink Jet Note Cards"/>
    <x v="3731"/>
    <n v="3"/>
    <n v="0"/>
    <x v="4268"/>
    <x v="0"/>
  </r>
  <r>
    <n v="5043"/>
    <s v="CA-2018-158694"/>
    <x v="338"/>
    <d v="2018-11-13T00:00:00"/>
    <s v="Second Class"/>
    <x v="482"/>
    <x v="482"/>
    <x v="0"/>
    <s v="United States"/>
    <s v="Los Angeles"/>
    <x v="1"/>
    <n v="90036"/>
    <x v="1"/>
    <s v="OFF-AP-10000055"/>
    <x v="1"/>
    <s v="Appliances"/>
    <s v="Belkin F9S820V06 8 Outlet Surge"/>
    <x v="681"/>
    <n v="4"/>
    <n v="0"/>
    <x v="4269"/>
    <x v="0"/>
  </r>
  <r>
    <n v="5044"/>
    <s v="CA-2018-158694"/>
    <x v="338"/>
    <d v="2018-11-13T00:00:00"/>
    <s v="Second Class"/>
    <x v="482"/>
    <x v="482"/>
    <x v="0"/>
    <s v="United States"/>
    <s v="Los Angeles"/>
    <x v="1"/>
    <n v="90036"/>
    <x v="1"/>
    <s v="FUR-FU-10000965"/>
    <x v="0"/>
    <s v="Furnishings"/>
    <s v="Howard Miller 11-1/2&quot; Diameter Ridgewood Wall Clock"/>
    <x v="3732"/>
    <n v="9"/>
    <n v="0"/>
    <x v="4270"/>
    <x v="0"/>
  </r>
  <r>
    <n v="5045"/>
    <s v="CA-2018-158694"/>
    <x v="338"/>
    <d v="2018-11-13T00:00:00"/>
    <s v="Second Class"/>
    <x v="482"/>
    <x v="482"/>
    <x v="0"/>
    <s v="United States"/>
    <s v="Los Angeles"/>
    <x v="1"/>
    <n v="90036"/>
    <x v="1"/>
    <s v="OFF-PA-10001363"/>
    <x v="1"/>
    <s v="Paper"/>
    <s v="Xerox 1933"/>
    <x v="3733"/>
    <n v="5"/>
    <n v="0"/>
    <x v="4271"/>
    <x v="0"/>
  </r>
  <r>
    <n v="5046"/>
    <s v="CA-2018-158694"/>
    <x v="338"/>
    <d v="2018-11-13T00:00:00"/>
    <s v="Second Class"/>
    <x v="482"/>
    <x v="482"/>
    <x v="0"/>
    <s v="United States"/>
    <s v="Los Angeles"/>
    <x v="1"/>
    <n v="90036"/>
    <x v="1"/>
    <s v="OFF-ST-10001496"/>
    <x v="1"/>
    <s v="Storage"/>
    <s v="Standard Rollaway File with Lock"/>
    <x v="3734"/>
    <n v="4"/>
    <n v="0"/>
    <x v="4272"/>
    <x v="0"/>
  </r>
  <r>
    <n v="5047"/>
    <s v="CA-2018-158694"/>
    <x v="338"/>
    <d v="2018-11-13T00:00:00"/>
    <s v="Second Class"/>
    <x v="482"/>
    <x v="482"/>
    <x v="0"/>
    <s v="United States"/>
    <s v="Los Angeles"/>
    <x v="1"/>
    <n v="90036"/>
    <x v="1"/>
    <s v="OFF-BI-10004656"/>
    <x v="1"/>
    <s v="Binders"/>
    <s v="Peel &amp; Stick Add-On Corner Pockets"/>
    <x v="1182"/>
    <n v="3"/>
    <n v="0.2"/>
    <x v="4273"/>
    <x v="0"/>
  </r>
  <r>
    <n v="5048"/>
    <s v="CA-2018-158694"/>
    <x v="338"/>
    <d v="2018-11-13T00:00:00"/>
    <s v="Second Class"/>
    <x v="482"/>
    <x v="482"/>
    <x v="0"/>
    <s v="United States"/>
    <s v="Los Angeles"/>
    <x v="1"/>
    <n v="90036"/>
    <x v="1"/>
    <s v="OFF-AR-10001227"/>
    <x v="1"/>
    <s v="Art"/>
    <s v="Newell 338"/>
    <x v="456"/>
    <n v="5"/>
    <n v="0"/>
    <x v="4274"/>
    <x v="0"/>
  </r>
  <r>
    <n v="5049"/>
    <s v="US-2016-104759"/>
    <x v="691"/>
    <d v="2016-04-04T00:00:00"/>
    <s v="Standard Class"/>
    <x v="732"/>
    <x v="732"/>
    <x v="0"/>
    <s v="United States"/>
    <s v="Chicago"/>
    <x v="10"/>
    <n v="60610"/>
    <x v="2"/>
    <s v="OFF-BI-10002071"/>
    <x v="1"/>
    <s v="Binders"/>
    <s v="Fellowes Black Plastic Comb Bindings"/>
    <x v="3735"/>
    <n v="7"/>
    <n v="0.8"/>
    <x v="4275"/>
    <x v="0"/>
  </r>
  <r>
    <n v="5050"/>
    <s v="US-2016-104759"/>
    <x v="691"/>
    <d v="2016-04-04T00:00:00"/>
    <s v="Standard Class"/>
    <x v="732"/>
    <x v="732"/>
    <x v="0"/>
    <s v="United States"/>
    <s v="Chicago"/>
    <x v="10"/>
    <n v="60610"/>
    <x v="2"/>
    <s v="TEC-AC-10004901"/>
    <x v="2"/>
    <s v="Accessories"/>
    <s v="Kensington SlimBlade Notebook Wireless Mouse with Nano Receiver"/>
    <x v="1566"/>
    <n v="2"/>
    <n v="0.2"/>
    <x v="4276"/>
    <x v="0"/>
  </r>
  <r>
    <n v="5051"/>
    <s v="CA-2017-150511"/>
    <x v="227"/>
    <d v="2017-09-24T00:00:00"/>
    <s v="Standard Class"/>
    <x v="144"/>
    <x v="144"/>
    <x v="2"/>
    <s v="United States"/>
    <s v="Des Moines"/>
    <x v="4"/>
    <n v="98198"/>
    <x v="1"/>
    <s v="OFF-PA-10001776"/>
    <x v="1"/>
    <s v="Paper"/>
    <s v="Wirebound Message Books, Four 2 3/4&quot; x 5&quot; Forms per Page, 600 Sets per Book"/>
    <x v="1909"/>
    <n v="2"/>
    <n v="0"/>
    <x v="2051"/>
    <x v="0"/>
  </r>
  <r>
    <n v="5052"/>
    <s v="CA-2017-134922"/>
    <x v="209"/>
    <d v="2017-11-11T00:00:00"/>
    <s v="Standard Class"/>
    <x v="208"/>
    <x v="208"/>
    <x v="1"/>
    <s v="United States"/>
    <s v="Philadelphia"/>
    <x v="9"/>
    <n v="19140"/>
    <x v="3"/>
    <s v="OFF-EN-10000483"/>
    <x v="1"/>
    <s v="Envelopes"/>
    <s v="White Envelopes, White Envelopes with Clear Poly Window"/>
    <x v="3736"/>
    <n v="2"/>
    <n v="0.2"/>
    <x v="4277"/>
    <x v="0"/>
  </r>
  <r>
    <n v="5053"/>
    <s v="US-2019-120607"/>
    <x v="240"/>
    <d v="2019-05-19T00:00:00"/>
    <s v="Same Day"/>
    <x v="547"/>
    <x v="547"/>
    <x v="0"/>
    <s v="United States"/>
    <s v="Atlanta"/>
    <x v="32"/>
    <n v="30318"/>
    <x v="0"/>
    <s v="OFF-PA-10003129"/>
    <x v="1"/>
    <s v="Paper"/>
    <s v="Tops White Computer Printout Paper"/>
    <x v="3589"/>
    <n v="4"/>
    <n v="0"/>
    <x v="4092"/>
    <x v="0"/>
  </r>
  <r>
    <n v="5054"/>
    <s v="CA-2017-141243"/>
    <x v="928"/>
    <d v="2017-01-08T00:00:00"/>
    <s v="Second Class"/>
    <x v="733"/>
    <x v="733"/>
    <x v="0"/>
    <s v="United States"/>
    <s v="Dallas"/>
    <x v="5"/>
    <n v="75217"/>
    <x v="2"/>
    <s v="TEC-AC-10003198"/>
    <x v="2"/>
    <s v="Accessories"/>
    <s v="Enermax Acrylux Wireless Keyboard"/>
    <x v="3737"/>
    <n v="5"/>
    <n v="0.2"/>
    <x v="4278"/>
    <x v="0"/>
  </r>
  <r>
    <n v="5055"/>
    <s v="CA-2017-141243"/>
    <x v="928"/>
    <d v="2017-01-08T00:00:00"/>
    <s v="Second Class"/>
    <x v="733"/>
    <x v="733"/>
    <x v="0"/>
    <s v="United States"/>
    <s v="Dallas"/>
    <x v="5"/>
    <n v="75217"/>
    <x v="2"/>
    <s v="OFF-AR-10001246"/>
    <x v="1"/>
    <s v="Art"/>
    <s v="Newell 317"/>
    <x v="2617"/>
    <n v="3"/>
    <n v="0.2"/>
    <x v="4279"/>
    <x v="0"/>
  </r>
  <r>
    <n v="5056"/>
    <s v="CA-2017-141243"/>
    <x v="928"/>
    <d v="2017-01-08T00:00:00"/>
    <s v="Second Class"/>
    <x v="733"/>
    <x v="733"/>
    <x v="0"/>
    <s v="United States"/>
    <s v="Dallas"/>
    <x v="5"/>
    <n v="75217"/>
    <x v="2"/>
    <s v="FUR-BO-10003272"/>
    <x v="0"/>
    <s v="Bookcases"/>
    <s v="O'Sullivan Living Dimensions 5-Shelf Bookcases"/>
    <x v="3738"/>
    <n v="9"/>
    <n v="0.32"/>
    <x v="4280"/>
    <x v="0"/>
  </r>
  <r>
    <n v="5057"/>
    <s v="CA-2017-162166"/>
    <x v="1014"/>
    <d v="2017-09-11T00:00:00"/>
    <s v="First Class"/>
    <x v="392"/>
    <x v="392"/>
    <x v="0"/>
    <s v="United States"/>
    <s v="Moreno Valley"/>
    <x v="1"/>
    <n v="92553"/>
    <x v="1"/>
    <s v="OFF-PA-10002606"/>
    <x v="1"/>
    <s v="Paper"/>
    <s v="Xerox 1928"/>
    <x v="1603"/>
    <n v="5"/>
    <n v="0"/>
    <x v="1698"/>
    <x v="1"/>
  </r>
  <r>
    <n v="5058"/>
    <s v="CA-2017-162166"/>
    <x v="1014"/>
    <d v="2017-09-11T00:00:00"/>
    <s v="First Class"/>
    <x v="392"/>
    <x v="392"/>
    <x v="0"/>
    <s v="United States"/>
    <s v="Moreno Valley"/>
    <x v="1"/>
    <n v="92553"/>
    <x v="1"/>
    <s v="OFF-ST-10002486"/>
    <x v="1"/>
    <s v="Storage"/>
    <s v="Eldon Shelf Savers Cubes and Bins"/>
    <x v="3739"/>
    <n v="6"/>
    <n v="0"/>
    <x v="4281"/>
    <x v="1"/>
  </r>
  <r>
    <n v="5059"/>
    <s v="CA-2018-120796"/>
    <x v="1015"/>
    <d v="2018-04-07T00:00:00"/>
    <s v="Standard Class"/>
    <x v="229"/>
    <x v="229"/>
    <x v="0"/>
    <s v="United States"/>
    <s v="Philadelphia"/>
    <x v="9"/>
    <n v="19140"/>
    <x v="3"/>
    <s v="OFF-BI-10004330"/>
    <x v="1"/>
    <s v="Binders"/>
    <s v="GBC Velobind Prepunched Cover Sets, Regency Series"/>
    <x v="3740"/>
    <n v="9"/>
    <n v="0.7"/>
    <x v="4282"/>
    <x v="0"/>
  </r>
  <r>
    <n v="5060"/>
    <s v="CA-2018-109722"/>
    <x v="5"/>
    <d v="2018-12-07T00:00:00"/>
    <s v="Second Class"/>
    <x v="236"/>
    <x v="236"/>
    <x v="0"/>
    <s v="United States"/>
    <s v="Georgetown"/>
    <x v="0"/>
    <n v="40324"/>
    <x v="0"/>
    <s v="TEC-PH-10000560"/>
    <x v="2"/>
    <s v="Phones"/>
    <s v="Samsung Galaxy S III - 16GB - pebble blue (T-Mobile)"/>
    <x v="1551"/>
    <n v="2"/>
    <n v="0"/>
    <x v="1639"/>
    <x v="0"/>
  </r>
  <r>
    <n v="5061"/>
    <s v="CA-2018-109722"/>
    <x v="5"/>
    <d v="2018-12-07T00:00:00"/>
    <s v="Second Class"/>
    <x v="236"/>
    <x v="236"/>
    <x v="0"/>
    <s v="United States"/>
    <s v="Georgetown"/>
    <x v="0"/>
    <n v="40324"/>
    <x v="0"/>
    <s v="OFF-ST-10000060"/>
    <x v="1"/>
    <s v="Storage"/>
    <s v="Fellowes Bankers Box Staxonsteel Drawer File/Stacking System"/>
    <x v="3741"/>
    <n v="9"/>
    <n v="0"/>
    <x v="4283"/>
    <x v="0"/>
  </r>
  <r>
    <n v="5062"/>
    <s v="CA-2017-136798"/>
    <x v="412"/>
    <d v="2017-05-12T00:00:00"/>
    <s v="Standard Class"/>
    <x v="351"/>
    <x v="351"/>
    <x v="0"/>
    <s v="United States"/>
    <s v="Minneapolis"/>
    <x v="11"/>
    <n v="55407"/>
    <x v="2"/>
    <s v="OFF-BI-10003684"/>
    <x v="1"/>
    <s v="Binders"/>
    <s v="Wilson Jones Legal Size Ring Binders"/>
    <x v="3742"/>
    <n v="2"/>
    <n v="0"/>
    <x v="4284"/>
    <x v="0"/>
  </r>
  <r>
    <n v="5063"/>
    <s v="CA-2017-136798"/>
    <x v="412"/>
    <d v="2017-05-12T00:00:00"/>
    <s v="Standard Class"/>
    <x v="351"/>
    <x v="351"/>
    <x v="0"/>
    <s v="United States"/>
    <s v="Minneapolis"/>
    <x v="11"/>
    <n v="55407"/>
    <x v="2"/>
    <s v="TEC-PH-10000441"/>
    <x v="2"/>
    <s v="Phones"/>
    <s v="VTech DS6151"/>
    <x v="2258"/>
    <n v="3"/>
    <n v="0"/>
    <x v="4285"/>
    <x v="0"/>
  </r>
  <r>
    <n v="5064"/>
    <s v="CA-2017-136798"/>
    <x v="412"/>
    <d v="2017-05-12T00:00:00"/>
    <s v="Standard Class"/>
    <x v="351"/>
    <x v="351"/>
    <x v="0"/>
    <s v="United States"/>
    <s v="Minneapolis"/>
    <x v="11"/>
    <n v="55407"/>
    <x v="2"/>
    <s v="FUR-FU-10000723"/>
    <x v="0"/>
    <s v="Furnishings"/>
    <s v="Deflect-o EconoMat Studded, No Bevel Mat for Low Pile Carpeting"/>
    <x v="3484"/>
    <n v="3"/>
    <n v="0"/>
    <x v="3961"/>
    <x v="0"/>
  </r>
  <r>
    <n v="5065"/>
    <s v="CA-2019-122196"/>
    <x v="585"/>
    <d v="2019-09-24T00:00:00"/>
    <s v="First Class"/>
    <x v="244"/>
    <x v="244"/>
    <x v="0"/>
    <s v="United States"/>
    <s v="Wilmington"/>
    <x v="13"/>
    <n v="19805"/>
    <x v="3"/>
    <s v="TEC-PH-10004977"/>
    <x v="2"/>
    <s v="Phones"/>
    <s v="GE 30524EE4"/>
    <x v="3743"/>
    <n v="2"/>
    <n v="0"/>
    <x v="4286"/>
    <x v="0"/>
  </r>
  <r>
    <n v="5066"/>
    <s v="CA-2019-142090"/>
    <x v="329"/>
    <d v="2019-12-07T00:00:00"/>
    <s v="Standard Class"/>
    <x v="618"/>
    <x v="618"/>
    <x v="0"/>
    <s v="United States"/>
    <s v="Burlington"/>
    <x v="3"/>
    <n v="27217"/>
    <x v="0"/>
    <s v="TEC-AC-10002001"/>
    <x v="2"/>
    <s v="Accessories"/>
    <s v="Logitech Wireless Gaming Headset G930"/>
    <x v="2961"/>
    <n v="3"/>
    <n v="0.2"/>
    <x v="3303"/>
    <x v="0"/>
  </r>
  <r>
    <n v="5067"/>
    <s v="CA-2019-142090"/>
    <x v="329"/>
    <d v="2019-12-07T00:00:00"/>
    <s v="Standard Class"/>
    <x v="618"/>
    <x v="618"/>
    <x v="0"/>
    <s v="United States"/>
    <s v="Burlington"/>
    <x v="3"/>
    <n v="27217"/>
    <x v="0"/>
    <s v="FUR-TA-10001889"/>
    <x v="0"/>
    <s v="Tables"/>
    <s v="Bush Advantage Collection Racetrack Conference Table"/>
    <x v="3744"/>
    <n v="7"/>
    <n v="0.4"/>
    <x v="4287"/>
    <x v="0"/>
  </r>
  <r>
    <n v="5068"/>
    <s v="CA-2019-160934"/>
    <x v="787"/>
    <d v="2019-01-19T00:00:00"/>
    <s v="Standard Class"/>
    <x v="499"/>
    <x v="499"/>
    <x v="2"/>
    <s v="United States"/>
    <s v="Los Angeles"/>
    <x v="1"/>
    <n v="90008"/>
    <x v="1"/>
    <s v="OFF-AR-10003504"/>
    <x v="1"/>
    <s v="Art"/>
    <s v="Newell 347"/>
    <x v="1591"/>
    <n v="5"/>
    <n v="0"/>
    <x v="1684"/>
    <x v="0"/>
  </r>
  <r>
    <n v="5069"/>
    <s v="CA-2016-124478"/>
    <x v="233"/>
    <d v="2016-08-12T00:00:00"/>
    <s v="Standard Class"/>
    <x v="15"/>
    <x v="15"/>
    <x v="2"/>
    <s v="United States"/>
    <s v="Trenton"/>
    <x v="12"/>
    <n v="48183"/>
    <x v="2"/>
    <s v="TEC-CO-10001571"/>
    <x v="2"/>
    <s v="Copiers"/>
    <s v="Sharp 1540cs Digital Laser Copier"/>
    <x v="3745"/>
    <n v="1"/>
    <n v="0"/>
    <x v="4288"/>
    <x v="0"/>
  </r>
  <r>
    <n v="5070"/>
    <s v="CA-2016-124478"/>
    <x v="233"/>
    <d v="2016-08-12T00:00:00"/>
    <s v="Standard Class"/>
    <x v="15"/>
    <x v="15"/>
    <x v="2"/>
    <s v="United States"/>
    <s v="Trenton"/>
    <x v="12"/>
    <n v="48183"/>
    <x v="2"/>
    <s v="OFF-AP-10002495"/>
    <x v="1"/>
    <s v="Appliances"/>
    <s v="Acco Smartsocket Table Surge Protector, 6 Color-Coded Adapter Outlets"/>
    <x v="3746"/>
    <n v="3"/>
    <n v="0.1"/>
    <x v="4289"/>
    <x v="0"/>
  </r>
  <r>
    <n v="5071"/>
    <s v="CA-2016-124478"/>
    <x v="233"/>
    <d v="2016-08-12T00:00:00"/>
    <s v="Standard Class"/>
    <x v="15"/>
    <x v="15"/>
    <x v="2"/>
    <s v="United States"/>
    <s v="Trenton"/>
    <x v="12"/>
    <n v="48183"/>
    <x v="2"/>
    <s v="OFF-EN-10002500"/>
    <x v="1"/>
    <s v="Envelopes"/>
    <s v="Globe Weis Peel &amp; Seel First Class Envelopes"/>
    <x v="3747"/>
    <n v="3"/>
    <n v="0"/>
    <x v="4290"/>
    <x v="0"/>
  </r>
  <r>
    <n v="5072"/>
    <s v="CA-2016-124478"/>
    <x v="233"/>
    <d v="2016-08-12T00:00:00"/>
    <s v="Standard Class"/>
    <x v="15"/>
    <x v="15"/>
    <x v="2"/>
    <s v="United States"/>
    <s v="Trenton"/>
    <x v="12"/>
    <n v="48183"/>
    <x v="2"/>
    <s v="FUR-FU-10002088"/>
    <x v="0"/>
    <s v="Furnishings"/>
    <s v="Nu-Dell Float Frame 11 x 14 1/2"/>
    <x v="3748"/>
    <n v="6"/>
    <n v="0"/>
    <x v="4291"/>
    <x v="0"/>
  </r>
  <r>
    <n v="5073"/>
    <s v="CA-2016-124478"/>
    <x v="233"/>
    <d v="2016-08-12T00:00:00"/>
    <s v="Standard Class"/>
    <x v="15"/>
    <x v="15"/>
    <x v="2"/>
    <s v="United States"/>
    <s v="Trenton"/>
    <x v="12"/>
    <n v="48183"/>
    <x v="2"/>
    <s v="TEC-PH-10001128"/>
    <x v="2"/>
    <s v="Phones"/>
    <s v="Motorola Droid Maxx"/>
    <x v="3749"/>
    <n v="2"/>
    <n v="0"/>
    <x v="4292"/>
    <x v="0"/>
  </r>
  <r>
    <n v="5074"/>
    <s v="CA-2017-145485"/>
    <x v="599"/>
    <d v="2017-11-05T00:00:00"/>
    <s v="Same Day"/>
    <x v="594"/>
    <x v="594"/>
    <x v="0"/>
    <s v="United States"/>
    <s v="San Francisco"/>
    <x v="1"/>
    <n v="94109"/>
    <x v="1"/>
    <s v="OFF-ST-10000649"/>
    <x v="1"/>
    <s v="Storage"/>
    <s v="Hanging Personal Folder File"/>
    <x v="3750"/>
    <n v="4"/>
    <n v="0"/>
    <x v="4293"/>
    <x v="0"/>
  </r>
  <r>
    <n v="5075"/>
    <s v="CA-2019-151071"/>
    <x v="1016"/>
    <d v="2019-04-29T00:00:00"/>
    <s v="Second Class"/>
    <x v="469"/>
    <x v="469"/>
    <x v="0"/>
    <s v="United States"/>
    <s v="Los Angeles"/>
    <x v="1"/>
    <n v="90049"/>
    <x v="1"/>
    <s v="OFF-BI-10002103"/>
    <x v="1"/>
    <s v="Binders"/>
    <s v="Cardinal Slant-D Ring Binder, Heavy Gauge Vinyl"/>
    <x v="1162"/>
    <n v="2"/>
    <n v="0.2"/>
    <x v="1206"/>
    <x v="0"/>
  </r>
  <r>
    <n v="5076"/>
    <s v="CA-2016-134572"/>
    <x v="1017"/>
    <d v="2016-04-22T00:00:00"/>
    <s v="Second Class"/>
    <x v="277"/>
    <x v="277"/>
    <x v="0"/>
    <s v="United States"/>
    <s v="Houston"/>
    <x v="5"/>
    <n v="77070"/>
    <x v="2"/>
    <s v="FUR-TA-10001705"/>
    <x v="0"/>
    <s v="Tables"/>
    <s v="Bush Advantage Collection Round Conference Table"/>
    <x v="3751"/>
    <n v="5"/>
    <n v="0.3"/>
    <x v="4294"/>
    <x v="0"/>
  </r>
  <r>
    <n v="5077"/>
    <s v="CA-2016-134572"/>
    <x v="1017"/>
    <d v="2016-04-22T00:00:00"/>
    <s v="Second Class"/>
    <x v="277"/>
    <x v="277"/>
    <x v="0"/>
    <s v="United States"/>
    <s v="Houston"/>
    <x v="5"/>
    <n v="77070"/>
    <x v="2"/>
    <s v="OFF-ST-10004634"/>
    <x v="1"/>
    <s v="Storage"/>
    <s v="Personal Folder Holder, Ebony"/>
    <x v="3752"/>
    <n v="5"/>
    <n v="0.2"/>
    <x v="4295"/>
    <x v="0"/>
  </r>
  <r>
    <n v="5078"/>
    <s v="CA-2016-134572"/>
    <x v="1017"/>
    <d v="2016-04-22T00:00:00"/>
    <s v="Second Class"/>
    <x v="277"/>
    <x v="277"/>
    <x v="0"/>
    <s v="United States"/>
    <s v="Houston"/>
    <x v="5"/>
    <n v="77070"/>
    <x v="2"/>
    <s v="FUR-TA-10004442"/>
    <x v="0"/>
    <s v="Tables"/>
    <s v="Riverside Furniture Stanwyck Manor Table Series"/>
    <x v="3753"/>
    <n v="2"/>
    <n v="0.3"/>
    <x v="4296"/>
    <x v="0"/>
  </r>
  <r>
    <n v="5079"/>
    <s v="CA-2019-143217"/>
    <x v="343"/>
    <d v="2019-11-17T00:00:00"/>
    <s v="Standard Class"/>
    <x v="344"/>
    <x v="344"/>
    <x v="2"/>
    <s v="United States"/>
    <s v="Milwaukee"/>
    <x v="6"/>
    <n v="53209"/>
    <x v="2"/>
    <s v="OFF-BI-10002949"/>
    <x v="1"/>
    <s v="Binders"/>
    <s v="Prestige Round Ring Binders"/>
    <x v="2614"/>
    <n v="3"/>
    <n v="0"/>
    <x v="4297"/>
    <x v="0"/>
  </r>
  <r>
    <n v="5080"/>
    <s v="US-2019-133312"/>
    <x v="920"/>
    <d v="2019-11-29T00:00:00"/>
    <s v="Standard Class"/>
    <x v="214"/>
    <x v="214"/>
    <x v="0"/>
    <s v="United States"/>
    <s v="San Francisco"/>
    <x v="1"/>
    <n v="94122"/>
    <x v="1"/>
    <s v="FUR-BO-10002213"/>
    <x v="0"/>
    <s v="Bookcases"/>
    <s v="Sauder Forest Hills Library, Woodland Oak Finish"/>
    <x v="3754"/>
    <n v="3"/>
    <n v="0.15"/>
    <x v="4298"/>
    <x v="0"/>
  </r>
  <r>
    <n v="5081"/>
    <s v="US-2019-133312"/>
    <x v="920"/>
    <d v="2019-11-29T00:00:00"/>
    <s v="Standard Class"/>
    <x v="214"/>
    <x v="214"/>
    <x v="0"/>
    <s v="United States"/>
    <s v="San Francisco"/>
    <x v="1"/>
    <n v="94122"/>
    <x v="1"/>
    <s v="OFF-ST-10001325"/>
    <x v="1"/>
    <s v="Storage"/>
    <s v="Sterilite Officeware Hinged File Box"/>
    <x v="3755"/>
    <n v="1"/>
    <n v="0"/>
    <x v="4299"/>
    <x v="0"/>
  </r>
  <r>
    <n v="5082"/>
    <s v="US-2017-137533"/>
    <x v="217"/>
    <d v="2017-12-18T00:00:00"/>
    <s v="Same Day"/>
    <x v="82"/>
    <x v="82"/>
    <x v="2"/>
    <s v="United States"/>
    <s v="Cleveland"/>
    <x v="24"/>
    <n v="44105"/>
    <x v="3"/>
    <s v="OFF-PA-10003441"/>
    <x v="1"/>
    <s v="Paper"/>
    <s v="Xerox 226"/>
    <x v="561"/>
    <n v="4"/>
    <n v="0.2"/>
    <x v="570"/>
    <x v="0"/>
  </r>
  <r>
    <n v="5083"/>
    <s v="CA-2018-155138"/>
    <x v="162"/>
    <d v="2018-09-12T00:00:00"/>
    <s v="Standard Class"/>
    <x v="758"/>
    <x v="758"/>
    <x v="0"/>
    <s v="United States"/>
    <s v="Monroe"/>
    <x v="3"/>
    <n v="28110"/>
    <x v="0"/>
    <s v="TEC-AC-10004209"/>
    <x v="2"/>
    <s v="Accessories"/>
    <s v="Memorex Froggy Flash Drive 4 GB"/>
    <x v="2083"/>
    <n v="4"/>
    <n v="0.2"/>
    <x v="4300"/>
    <x v="0"/>
  </r>
  <r>
    <n v="5084"/>
    <s v="CA-2018-155138"/>
    <x v="162"/>
    <d v="2018-09-12T00:00:00"/>
    <s v="Standard Class"/>
    <x v="758"/>
    <x v="758"/>
    <x v="0"/>
    <s v="United States"/>
    <s v="Monroe"/>
    <x v="3"/>
    <n v="28110"/>
    <x v="0"/>
    <s v="OFF-PA-10000501"/>
    <x v="1"/>
    <s v="Paper"/>
    <s v="Petty Cash Envelope"/>
    <x v="2851"/>
    <n v="3"/>
    <n v="0.2"/>
    <x v="4301"/>
    <x v="0"/>
  </r>
  <r>
    <n v="5085"/>
    <s v="CA-2018-108350"/>
    <x v="112"/>
    <d v="2018-06-09T00:00:00"/>
    <s v="Second Class"/>
    <x v="554"/>
    <x v="554"/>
    <x v="1"/>
    <s v="United States"/>
    <s v="Lowell"/>
    <x v="31"/>
    <n v="1852"/>
    <x v="3"/>
    <s v="OFF-PA-10003656"/>
    <x v="1"/>
    <s v="Paper"/>
    <s v="Xerox 1935"/>
    <x v="151"/>
    <n v="4"/>
    <n v="0"/>
    <x v="153"/>
    <x v="0"/>
  </r>
  <r>
    <n v="5086"/>
    <s v="CA-2017-144302"/>
    <x v="974"/>
    <d v="2017-06-23T00:00:00"/>
    <s v="Standard Class"/>
    <x v="467"/>
    <x v="467"/>
    <x v="2"/>
    <s v="United States"/>
    <s v="Dallas"/>
    <x v="5"/>
    <n v="75081"/>
    <x v="2"/>
    <s v="OFF-BI-10001107"/>
    <x v="1"/>
    <s v="Binders"/>
    <s v="GBC White Gloss Covers, Plain Front"/>
    <x v="3756"/>
    <n v="2"/>
    <n v="0.8"/>
    <x v="4302"/>
    <x v="0"/>
  </r>
  <r>
    <n v="5087"/>
    <s v="CA-2017-109001"/>
    <x v="616"/>
    <d v="2017-03-09T00:00:00"/>
    <s v="Standard Class"/>
    <x v="471"/>
    <x v="471"/>
    <x v="1"/>
    <s v="United States"/>
    <s v="Philadelphia"/>
    <x v="9"/>
    <n v="19120"/>
    <x v="3"/>
    <s v="TEC-PH-10000562"/>
    <x v="2"/>
    <s v="Phones"/>
    <s v="Samsung Convoy 3"/>
    <x v="3757"/>
    <n v="7"/>
    <n v="0.4"/>
    <x v="4303"/>
    <x v="0"/>
  </r>
  <r>
    <n v="5088"/>
    <s v="CA-2017-109001"/>
    <x v="616"/>
    <d v="2017-03-09T00:00:00"/>
    <s v="Standard Class"/>
    <x v="471"/>
    <x v="471"/>
    <x v="1"/>
    <s v="United States"/>
    <s v="Philadelphia"/>
    <x v="9"/>
    <n v="19120"/>
    <x v="3"/>
    <s v="TEC-AC-10001101"/>
    <x v="2"/>
    <s v="Accessories"/>
    <s v="Sony 16GB Class 10 Micro SDHC R40 Memory Card"/>
    <x v="3758"/>
    <n v="1"/>
    <n v="0.2"/>
    <x v="4304"/>
    <x v="0"/>
  </r>
  <r>
    <n v="5089"/>
    <s v="CA-2017-109001"/>
    <x v="616"/>
    <d v="2017-03-09T00:00:00"/>
    <s v="Standard Class"/>
    <x v="471"/>
    <x v="471"/>
    <x v="1"/>
    <s v="United States"/>
    <s v="Philadelphia"/>
    <x v="9"/>
    <n v="19120"/>
    <x v="3"/>
    <s v="OFF-BI-10003529"/>
    <x v="1"/>
    <s v="Binders"/>
    <s v="Avery Round Ring Poly Binders"/>
    <x v="3759"/>
    <n v="3"/>
    <n v="0.7"/>
    <x v="4305"/>
    <x v="0"/>
  </r>
  <r>
    <n v="5090"/>
    <s v="CA-2019-132738"/>
    <x v="1018"/>
    <d v="2019-08-07T00:00:00"/>
    <s v="First Class"/>
    <x v="447"/>
    <x v="447"/>
    <x v="1"/>
    <s v="United States"/>
    <s v="Loveland"/>
    <x v="22"/>
    <n v="80538"/>
    <x v="1"/>
    <s v="OFF-PA-10001752"/>
    <x v="1"/>
    <s v="Paper"/>
    <s v="Hammermill CopyPlus Copy Paper (20Lb. and 84 Bright)"/>
    <x v="892"/>
    <n v="2"/>
    <n v="0.2"/>
    <x v="2282"/>
    <x v="0"/>
  </r>
  <r>
    <n v="5091"/>
    <s v="CA-2019-132738"/>
    <x v="1018"/>
    <d v="2019-08-07T00:00:00"/>
    <s v="First Class"/>
    <x v="447"/>
    <x v="447"/>
    <x v="1"/>
    <s v="United States"/>
    <s v="Loveland"/>
    <x v="22"/>
    <n v="80538"/>
    <x v="1"/>
    <s v="OFF-EN-10001141"/>
    <x v="1"/>
    <s v="Envelopes"/>
    <s v="Manila Recycled Extra-Heavyweight Clasp Envelopes, 6&quot; x 9&quot;"/>
    <x v="3760"/>
    <n v="1"/>
    <n v="0.2"/>
    <x v="4306"/>
    <x v="0"/>
  </r>
  <r>
    <n v="5092"/>
    <s v="CA-2019-156720"/>
    <x v="247"/>
    <d v="2020-01-03T00:00:00"/>
    <s v="Standard Class"/>
    <x v="758"/>
    <x v="758"/>
    <x v="0"/>
    <s v="United States"/>
    <s v="Loveland"/>
    <x v="22"/>
    <n v="80538"/>
    <x v="1"/>
    <s v="OFF-FA-10003472"/>
    <x v="1"/>
    <s v="Fasteners"/>
    <s v="Bagged Rubber Bands"/>
    <x v="3761"/>
    <n v="3"/>
    <n v="0.2"/>
    <x v="4307"/>
    <x v="0"/>
  </r>
  <r>
    <n v="5093"/>
    <s v="CA-2017-119102"/>
    <x v="293"/>
    <d v="2017-05-27T00:00:00"/>
    <s v="Standard Class"/>
    <x v="120"/>
    <x v="120"/>
    <x v="1"/>
    <s v="United States"/>
    <s v="Woonsocket"/>
    <x v="34"/>
    <n v="2895"/>
    <x v="3"/>
    <s v="OFF-ST-10004507"/>
    <x v="1"/>
    <s v="Storage"/>
    <s v="Advantus Rolling Storage Box"/>
    <x v="492"/>
    <n v="3"/>
    <n v="0"/>
    <x v="503"/>
    <x v="0"/>
  </r>
  <r>
    <n v="5094"/>
    <s v="US-2016-140452"/>
    <x v="776"/>
    <d v="2016-12-10T00:00:00"/>
    <s v="Standard Class"/>
    <x v="318"/>
    <x v="318"/>
    <x v="0"/>
    <s v="United States"/>
    <s v="Chicago"/>
    <x v="10"/>
    <n v="60610"/>
    <x v="2"/>
    <s v="OFF-AP-10004036"/>
    <x v="1"/>
    <s v="Appliances"/>
    <s v="Bionaire 99.97% HEPA Air Cleaner"/>
    <x v="3762"/>
    <n v="4"/>
    <n v="0.8"/>
    <x v="4308"/>
    <x v="1"/>
  </r>
  <r>
    <n v="5095"/>
    <s v="US-2016-140452"/>
    <x v="776"/>
    <d v="2016-12-10T00:00:00"/>
    <s v="Standard Class"/>
    <x v="318"/>
    <x v="318"/>
    <x v="0"/>
    <s v="United States"/>
    <s v="Chicago"/>
    <x v="10"/>
    <n v="60610"/>
    <x v="2"/>
    <s v="FUR-TA-10004086"/>
    <x v="0"/>
    <s v="Tables"/>
    <s v="KI Adjustable-Height Table"/>
    <x v="2490"/>
    <n v="5"/>
    <n v="0.5"/>
    <x v="4309"/>
    <x v="1"/>
  </r>
  <r>
    <n v="5096"/>
    <s v="US-2016-140452"/>
    <x v="776"/>
    <d v="2016-12-10T00:00:00"/>
    <s v="Standard Class"/>
    <x v="318"/>
    <x v="318"/>
    <x v="0"/>
    <s v="United States"/>
    <s v="Chicago"/>
    <x v="10"/>
    <n v="60610"/>
    <x v="2"/>
    <s v="TEC-PH-10000307"/>
    <x v="2"/>
    <s v="Phones"/>
    <s v="Shocksock Galaxy S4 Armband"/>
    <x v="1927"/>
    <n v="4"/>
    <n v="0.2"/>
    <x v="4310"/>
    <x v="1"/>
  </r>
  <r>
    <n v="5097"/>
    <s v="US-2016-140452"/>
    <x v="776"/>
    <d v="2016-12-10T00:00:00"/>
    <s v="Standard Class"/>
    <x v="318"/>
    <x v="318"/>
    <x v="0"/>
    <s v="United States"/>
    <s v="Chicago"/>
    <x v="10"/>
    <n v="60610"/>
    <x v="2"/>
    <s v="FUR-FU-10002088"/>
    <x v="0"/>
    <s v="Furnishings"/>
    <s v="Nu-Dell Float Frame 11 x 14 1/2"/>
    <x v="2209"/>
    <n v="3"/>
    <n v="0.6"/>
    <x v="4311"/>
    <x v="1"/>
  </r>
  <r>
    <n v="5098"/>
    <s v="US-2016-140452"/>
    <x v="776"/>
    <d v="2016-12-10T00:00:00"/>
    <s v="Standard Class"/>
    <x v="318"/>
    <x v="318"/>
    <x v="0"/>
    <s v="United States"/>
    <s v="Chicago"/>
    <x v="10"/>
    <n v="60610"/>
    <x v="2"/>
    <s v="OFF-BI-10004965"/>
    <x v="1"/>
    <s v="Binders"/>
    <s v="Ibico Covers for Plastic or Wire Binding Elements"/>
    <x v="3763"/>
    <n v="2"/>
    <n v="0.8"/>
    <x v="4312"/>
    <x v="1"/>
  </r>
  <r>
    <n v="5099"/>
    <s v="US-2016-140452"/>
    <x v="776"/>
    <d v="2016-12-10T00:00:00"/>
    <s v="Standard Class"/>
    <x v="318"/>
    <x v="318"/>
    <x v="0"/>
    <s v="United States"/>
    <s v="Chicago"/>
    <x v="10"/>
    <n v="60610"/>
    <x v="2"/>
    <s v="OFF-ST-10002485"/>
    <x v="1"/>
    <s v="Storage"/>
    <s v="Rogers Deluxe File Chest"/>
    <x v="2083"/>
    <n v="2"/>
    <n v="0.2"/>
    <x v="4313"/>
    <x v="1"/>
  </r>
  <r>
    <n v="5100"/>
    <s v="CA-2017-141936"/>
    <x v="976"/>
    <d v="2017-08-12T00:00:00"/>
    <s v="Standard Class"/>
    <x v="43"/>
    <x v="43"/>
    <x v="2"/>
    <s v="United States"/>
    <s v="Bakersfield"/>
    <x v="1"/>
    <n v="93309"/>
    <x v="1"/>
    <s v="OFF-BI-10002194"/>
    <x v="1"/>
    <s v="Binders"/>
    <s v="Cardinal Hold-It CD Pocket"/>
    <x v="3764"/>
    <n v="3"/>
    <n v="0.2"/>
    <x v="4314"/>
    <x v="0"/>
  </r>
  <r>
    <n v="5101"/>
    <s v="CA-2016-158442"/>
    <x v="461"/>
    <d v="2016-03-17T00:00:00"/>
    <s v="Same Day"/>
    <x v="616"/>
    <x v="616"/>
    <x v="0"/>
    <s v="United States"/>
    <s v="Dallas"/>
    <x v="5"/>
    <n v="75217"/>
    <x v="2"/>
    <s v="OFF-AR-10003732"/>
    <x v="1"/>
    <s v="Art"/>
    <s v="Newell 333"/>
    <x v="3079"/>
    <n v="2"/>
    <n v="0.2"/>
    <x v="3450"/>
    <x v="0"/>
  </r>
  <r>
    <n v="5102"/>
    <s v="CA-2016-158442"/>
    <x v="461"/>
    <d v="2016-03-17T00:00:00"/>
    <s v="Same Day"/>
    <x v="616"/>
    <x v="616"/>
    <x v="0"/>
    <s v="United States"/>
    <s v="Dallas"/>
    <x v="5"/>
    <n v="75217"/>
    <x v="2"/>
    <s v="OFF-PA-10002195"/>
    <x v="1"/>
    <s v="Paper"/>
    <s v="Xerox 1966"/>
    <x v="1182"/>
    <n v="1"/>
    <n v="0.2"/>
    <x v="3426"/>
    <x v="0"/>
  </r>
  <r>
    <n v="5103"/>
    <s v="CA-2016-158442"/>
    <x v="461"/>
    <d v="2016-03-17T00:00:00"/>
    <s v="Same Day"/>
    <x v="616"/>
    <x v="616"/>
    <x v="0"/>
    <s v="United States"/>
    <s v="Dallas"/>
    <x v="5"/>
    <n v="75217"/>
    <x v="2"/>
    <s v="OFF-PA-10002365"/>
    <x v="1"/>
    <s v="Paper"/>
    <s v="Xerox 1967"/>
    <x v="12"/>
    <n v="3"/>
    <n v="0.2"/>
    <x v="12"/>
    <x v="0"/>
  </r>
  <r>
    <n v="5104"/>
    <s v="CA-2017-167374"/>
    <x v="514"/>
    <d v="2017-03-30T00:00:00"/>
    <s v="Second Class"/>
    <x v="421"/>
    <x v="421"/>
    <x v="0"/>
    <s v="United States"/>
    <s v="Philadelphia"/>
    <x v="9"/>
    <n v="19140"/>
    <x v="3"/>
    <s v="OFF-PA-10001950"/>
    <x v="1"/>
    <s v="Paper"/>
    <s v="Southworth 25% Cotton Antique Laid Paper &amp; Envelopes"/>
    <x v="2710"/>
    <n v="6"/>
    <n v="0.2"/>
    <x v="4315"/>
    <x v="0"/>
  </r>
  <r>
    <n v="5105"/>
    <s v="CA-2017-167374"/>
    <x v="514"/>
    <d v="2017-03-30T00:00:00"/>
    <s v="Second Class"/>
    <x v="421"/>
    <x v="421"/>
    <x v="0"/>
    <s v="United States"/>
    <s v="Philadelphia"/>
    <x v="9"/>
    <n v="19140"/>
    <x v="3"/>
    <s v="TEC-AC-10004633"/>
    <x v="2"/>
    <s v="Accessories"/>
    <s v="Verbatim 25 GB 6x Blu-ray Single Layer Recordable Disc, 3/Pack"/>
    <x v="3664"/>
    <n v="3"/>
    <n v="0.2"/>
    <x v="4316"/>
    <x v="0"/>
  </r>
  <r>
    <n v="5106"/>
    <s v="CA-2016-116568"/>
    <x v="637"/>
    <d v="2016-12-20T00:00:00"/>
    <s v="Standard Class"/>
    <x v="298"/>
    <x v="298"/>
    <x v="0"/>
    <s v="United States"/>
    <s v="Deltona"/>
    <x v="2"/>
    <n v="32725"/>
    <x v="0"/>
    <s v="FUR-CH-10002439"/>
    <x v="0"/>
    <s v="Chairs"/>
    <s v="Iceberg Nesting Folding Chair, 19w x 6d x 43h"/>
    <x v="3765"/>
    <n v="4"/>
    <n v="0.2"/>
    <x v="4317"/>
    <x v="0"/>
  </r>
  <r>
    <n v="5107"/>
    <s v="CA-2017-147102"/>
    <x v="444"/>
    <d v="2017-09-26T00:00:00"/>
    <s v="Standard Class"/>
    <x v="468"/>
    <x v="468"/>
    <x v="1"/>
    <s v="United States"/>
    <s v="Columbus"/>
    <x v="32"/>
    <n v="31907"/>
    <x v="0"/>
    <s v="TEC-AC-10000682"/>
    <x v="2"/>
    <s v="Accessories"/>
    <s v="Kensington K72356US Mouse-in-a-Box USB Desktop Mouse"/>
    <x v="3766"/>
    <n v="4"/>
    <n v="0"/>
    <x v="4318"/>
    <x v="0"/>
  </r>
  <r>
    <n v="5108"/>
    <s v="CA-2019-132213"/>
    <x v="1016"/>
    <d v="2019-04-26T00:00:00"/>
    <s v="First Class"/>
    <x v="43"/>
    <x v="43"/>
    <x v="2"/>
    <s v="United States"/>
    <s v="Nashville"/>
    <x v="18"/>
    <n v="37211"/>
    <x v="0"/>
    <s v="OFF-AR-10004078"/>
    <x v="1"/>
    <s v="Art"/>
    <s v="Newell 312"/>
    <x v="2115"/>
    <n v="9"/>
    <n v="0.2"/>
    <x v="2279"/>
    <x v="0"/>
  </r>
  <r>
    <n v="5109"/>
    <s v="CA-2019-132213"/>
    <x v="1016"/>
    <d v="2019-04-26T00:00:00"/>
    <s v="First Class"/>
    <x v="43"/>
    <x v="43"/>
    <x v="2"/>
    <s v="United States"/>
    <s v="Nashville"/>
    <x v="18"/>
    <n v="37211"/>
    <x v="0"/>
    <s v="OFF-AR-10001958"/>
    <x v="1"/>
    <s v="Art"/>
    <s v="Stanley Bostitch Contemporary Electric Pencil Sharpeners"/>
    <x v="3767"/>
    <n v="5"/>
    <n v="0.2"/>
    <x v="4319"/>
    <x v="0"/>
  </r>
  <r>
    <n v="5110"/>
    <s v="CA-2016-138450"/>
    <x v="638"/>
    <d v="2016-10-22T00:00:00"/>
    <s v="Standard Class"/>
    <x v="553"/>
    <x v="553"/>
    <x v="1"/>
    <s v="United States"/>
    <s v="Philadelphia"/>
    <x v="9"/>
    <n v="19134"/>
    <x v="3"/>
    <s v="OFF-EN-10001335"/>
    <x v="1"/>
    <s v="Envelopes"/>
    <s v="White Business Envelopes with Contemporary Seam, Recycled White Business Envelopes"/>
    <x v="505"/>
    <n v="6"/>
    <n v="0.2"/>
    <x v="517"/>
    <x v="0"/>
  </r>
  <r>
    <n v="5111"/>
    <s v="CA-2016-138450"/>
    <x v="638"/>
    <d v="2016-10-22T00:00:00"/>
    <s v="Standard Class"/>
    <x v="553"/>
    <x v="553"/>
    <x v="1"/>
    <s v="United States"/>
    <s v="Philadelphia"/>
    <x v="9"/>
    <n v="19134"/>
    <x v="3"/>
    <s v="OFF-ST-10003479"/>
    <x v="1"/>
    <s v="Storage"/>
    <s v="Eldon Base for stackable storage shelf, platinum"/>
    <x v="3768"/>
    <n v="6"/>
    <n v="0.2"/>
    <x v="4320"/>
    <x v="0"/>
  </r>
  <r>
    <n v="5112"/>
    <s v="CA-2016-138450"/>
    <x v="638"/>
    <d v="2016-10-22T00:00:00"/>
    <s v="Standard Class"/>
    <x v="553"/>
    <x v="553"/>
    <x v="1"/>
    <s v="United States"/>
    <s v="Philadelphia"/>
    <x v="9"/>
    <n v="19134"/>
    <x v="3"/>
    <s v="OFF-PA-10003016"/>
    <x v="1"/>
    <s v="Paper"/>
    <s v="Adams &quot;While You Were Out&quot; Message Pads"/>
    <x v="3769"/>
    <n v="4"/>
    <n v="0.2"/>
    <x v="4321"/>
    <x v="0"/>
  </r>
  <r>
    <n v="5113"/>
    <s v="CA-2017-153073"/>
    <x v="50"/>
    <d v="2017-11-13T00:00:00"/>
    <s v="Same Day"/>
    <x v="456"/>
    <x v="456"/>
    <x v="0"/>
    <s v="United States"/>
    <s v="Chicago"/>
    <x v="10"/>
    <n v="60610"/>
    <x v="2"/>
    <s v="FUR-FU-10001025"/>
    <x v="0"/>
    <s v="Furnishings"/>
    <s v="Eldon Imàge Series Desk Accessories, Clear"/>
    <x v="3770"/>
    <n v="9"/>
    <n v="0.6"/>
    <x v="4322"/>
    <x v="0"/>
  </r>
  <r>
    <n v="5114"/>
    <s v="CA-2018-147970"/>
    <x v="1011"/>
    <d v="2018-02-02T00:00:00"/>
    <s v="Second Class"/>
    <x v="492"/>
    <x v="492"/>
    <x v="0"/>
    <s v="United States"/>
    <s v="Dallas"/>
    <x v="5"/>
    <n v="75220"/>
    <x v="2"/>
    <s v="OFF-PA-10003936"/>
    <x v="1"/>
    <s v="Paper"/>
    <s v="Xerox 1994"/>
    <x v="12"/>
    <n v="3"/>
    <n v="0.2"/>
    <x v="12"/>
    <x v="0"/>
  </r>
  <r>
    <n v="5115"/>
    <s v="CA-2018-150658"/>
    <x v="1019"/>
    <d v="2018-11-22T00:00:00"/>
    <s v="Standard Class"/>
    <x v="333"/>
    <x v="333"/>
    <x v="0"/>
    <s v="United States"/>
    <s v="Carlsbad"/>
    <x v="27"/>
    <n v="88220"/>
    <x v="1"/>
    <s v="OFF-BI-10004140"/>
    <x v="1"/>
    <s v="Binders"/>
    <s v="Avery Non-Stick Binders"/>
    <x v="2209"/>
    <n v="3"/>
    <n v="0.2"/>
    <x v="4323"/>
    <x v="0"/>
  </r>
  <r>
    <n v="5116"/>
    <s v="CA-2019-125640"/>
    <x v="800"/>
    <d v="2019-07-29T00:00:00"/>
    <s v="Standard Class"/>
    <x v="732"/>
    <x v="732"/>
    <x v="0"/>
    <s v="United States"/>
    <s v="Philadelphia"/>
    <x v="9"/>
    <n v="19134"/>
    <x v="3"/>
    <s v="OFF-LA-10004178"/>
    <x v="1"/>
    <s v="Labels"/>
    <s v="Avery 491"/>
    <x v="106"/>
    <n v="1"/>
    <n v="0.2"/>
    <x v="107"/>
    <x v="0"/>
  </r>
  <r>
    <n v="5117"/>
    <s v="CA-2019-154137"/>
    <x v="343"/>
    <d v="2019-11-17T00:00:00"/>
    <s v="Standard Class"/>
    <x v="363"/>
    <x v="363"/>
    <x v="0"/>
    <s v="United States"/>
    <s v="New York City"/>
    <x v="15"/>
    <n v="10009"/>
    <x v="3"/>
    <s v="OFF-ST-10003324"/>
    <x v="1"/>
    <s v="Storage"/>
    <s v="Belkin OmniView SE Rackmount Kit"/>
    <x v="3771"/>
    <n v="1"/>
    <n v="0"/>
    <x v="232"/>
    <x v="0"/>
  </r>
  <r>
    <n v="5118"/>
    <s v="CA-2017-127173"/>
    <x v="120"/>
    <d v="2017-10-03T00:00:00"/>
    <s v="Standard Class"/>
    <x v="421"/>
    <x v="421"/>
    <x v="0"/>
    <s v="United States"/>
    <s v="Oceanside"/>
    <x v="15"/>
    <n v="11572"/>
    <x v="3"/>
    <s v="OFF-FA-10004854"/>
    <x v="1"/>
    <s v="Fasteners"/>
    <s v="Vinyl Coated Wire Paper Clips in Organizer Box, 800/Box"/>
    <x v="805"/>
    <n v="3"/>
    <n v="0"/>
    <x v="4324"/>
    <x v="0"/>
  </r>
  <r>
    <n v="5119"/>
    <s v="CA-2017-127173"/>
    <x v="120"/>
    <d v="2017-10-03T00:00:00"/>
    <s v="Standard Class"/>
    <x v="421"/>
    <x v="421"/>
    <x v="0"/>
    <s v="United States"/>
    <s v="Oceanside"/>
    <x v="15"/>
    <n v="11572"/>
    <x v="3"/>
    <s v="TEC-MA-10002859"/>
    <x v="2"/>
    <s v="Machines"/>
    <s v="Ativa MDM8000 8-Sheet Micro-Cut Shredder"/>
    <x v="3772"/>
    <n v="7"/>
    <n v="0"/>
    <x v="4325"/>
    <x v="0"/>
  </r>
  <r>
    <n v="5120"/>
    <s v="CA-2017-127173"/>
    <x v="120"/>
    <d v="2017-10-03T00:00:00"/>
    <s v="Standard Class"/>
    <x v="421"/>
    <x v="421"/>
    <x v="0"/>
    <s v="United States"/>
    <s v="Oceanside"/>
    <x v="15"/>
    <n v="11572"/>
    <x v="3"/>
    <s v="OFF-BI-10000088"/>
    <x v="1"/>
    <s v="Binders"/>
    <s v="GBC Imprintable Covers"/>
    <x v="3773"/>
    <n v="9"/>
    <n v="0.2"/>
    <x v="4326"/>
    <x v="0"/>
  </r>
  <r>
    <n v="5121"/>
    <s v="CA-2016-149538"/>
    <x v="527"/>
    <d v="2016-04-08T00:00:00"/>
    <s v="Standard Class"/>
    <x v="10"/>
    <x v="10"/>
    <x v="1"/>
    <s v="United States"/>
    <s v="Lafayette"/>
    <x v="28"/>
    <n v="70506"/>
    <x v="0"/>
    <s v="OFF-ST-10004180"/>
    <x v="1"/>
    <s v="Storage"/>
    <s v="Safco Commercial Shelving"/>
    <x v="3774"/>
    <n v="5"/>
    <n v="0"/>
    <x v="4327"/>
    <x v="0"/>
  </r>
  <r>
    <n v="5122"/>
    <s v="CA-2016-149538"/>
    <x v="527"/>
    <d v="2016-04-08T00:00:00"/>
    <s v="Standard Class"/>
    <x v="10"/>
    <x v="10"/>
    <x v="1"/>
    <s v="United States"/>
    <s v="Lafayette"/>
    <x v="28"/>
    <n v="70506"/>
    <x v="0"/>
    <s v="TEC-AC-10002926"/>
    <x v="2"/>
    <s v="Accessories"/>
    <s v="Logitech Wireless Marathon Mouse M705"/>
    <x v="2622"/>
    <n v="2"/>
    <n v="0"/>
    <x v="3067"/>
    <x v="0"/>
  </r>
  <r>
    <n v="5123"/>
    <s v="CA-2016-149538"/>
    <x v="527"/>
    <d v="2016-04-08T00:00:00"/>
    <s v="Standard Class"/>
    <x v="10"/>
    <x v="10"/>
    <x v="1"/>
    <s v="United States"/>
    <s v="Lafayette"/>
    <x v="28"/>
    <n v="70506"/>
    <x v="0"/>
    <s v="OFF-PA-10003797"/>
    <x v="1"/>
    <s v="Paper"/>
    <s v="Xerox 209"/>
    <x v="541"/>
    <n v="3"/>
    <n v="0"/>
    <x v="551"/>
    <x v="0"/>
  </r>
  <r>
    <n v="5124"/>
    <s v="CA-2016-149538"/>
    <x v="527"/>
    <d v="2016-04-08T00:00:00"/>
    <s v="Standard Class"/>
    <x v="10"/>
    <x v="10"/>
    <x v="1"/>
    <s v="United States"/>
    <s v="Lafayette"/>
    <x v="28"/>
    <n v="70506"/>
    <x v="0"/>
    <s v="OFF-PA-10002195"/>
    <x v="1"/>
    <s v="Paper"/>
    <s v="Xerox 1966"/>
    <x v="91"/>
    <n v="2"/>
    <n v="0"/>
    <x v="2056"/>
    <x v="0"/>
  </r>
  <r>
    <n v="5125"/>
    <s v="CA-2016-160766"/>
    <x v="80"/>
    <d v="2016-09-14T00:00:00"/>
    <s v="Same Day"/>
    <x v="661"/>
    <x v="661"/>
    <x v="0"/>
    <s v="United States"/>
    <s v="New York City"/>
    <x v="15"/>
    <n v="10009"/>
    <x v="3"/>
    <s v="FUR-TA-10001039"/>
    <x v="0"/>
    <s v="Tables"/>
    <s v="KI Adjustable-Height Table"/>
    <x v="3775"/>
    <n v="9"/>
    <n v="0.4"/>
    <x v="4328"/>
    <x v="1"/>
  </r>
  <r>
    <n v="5126"/>
    <s v="CA-2016-160766"/>
    <x v="80"/>
    <d v="2016-09-14T00:00:00"/>
    <s v="Same Day"/>
    <x v="661"/>
    <x v="661"/>
    <x v="0"/>
    <s v="United States"/>
    <s v="New York City"/>
    <x v="15"/>
    <n v="10009"/>
    <x v="3"/>
    <s v="OFF-EN-10001099"/>
    <x v="1"/>
    <s v="Envelopes"/>
    <s v="Staple envelope"/>
    <x v="3776"/>
    <n v="7"/>
    <n v="0"/>
    <x v="4329"/>
    <x v="1"/>
  </r>
  <r>
    <n v="5127"/>
    <s v="CA-2016-160766"/>
    <x v="80"/>
    <d v="2016-09-14T00:00:00"/>
    <s v="Same Day"/>
    <x v="661"/>
    <x v="661"/>
    <x v="0"/>
    <s v="United States"/>
    <s v="New York City"/>
    <x v="15"/>
    <n v="10009"/>
    <x v="3"/>
    <s v="TEC-MA-10003979"/>
    <x v="2"/>
    <s v="Machines"/>
    <s v="Ativa V4110MDD Micro-Cut Shredder"/>
    <x v="3777"/>
    <n v="4"/>
    <n v="0"/>
    <x v="4330"/>
    <x v="1"/>
  </r>
  <r>
    <n v="5128"/>
    <s v="CA-2016-160766"/>
    <x v="80"/>
    <d v="2016-09-14T00:00:00"/>
    <s v="Same Day"/>
    <x v="661"/>
    <x v="661"/>
    <x v="0"/>
    <s v="United States"/>
    <s v="New York City"/>
    <x v="15"/>
    <n v="10009"/>
    <x v="3"/>
    <s v="OFF-AP-10002945"/>
    <x v="1"/>
    <s v="Appliances"/>
    <s v="Honeywell Enviracaire Portable HEPA Air Cleaner for 17' x 22' Room"/>
    <x v="3778"/>
    <n v="2"/>
    <n v="0"/>
    <x v="4331"/>
    <x v="1"/>
  </r>
  <r>
    <n v="5129"/>
    <s v="CA-2016-160766"/>
    <x v="80"/>
    <d v="2016-09-14T00:00:00"/>
    <s v="Same Day"/>
    <x v="661"/>
    <x v="661"/>
    <x v="0"/>
    <s v="United States"/>
    <s v="New York City"/>
    <x v="15"/>
    <n v="10009"/>
    <x v="3"/>
    <s v="TEC-PH-10001536"/>
    <x v="2"/>
    <s v="Phones"/>
    <s v="Spigen Samsung Galaxy S5 Case Wallet"/>
    <x v="2181"/>
    <n v="1"/>
    <n v="0"/>
    <x v="4332"/>
    <x v="1"/>
  </r>
  <r>
    <n v="5130"/>
    <s v="CA-2016-160766"/>
    <x v="80"/>
    <d v="2016-09-14T00:00:00"/>
    <s v="Same Day"/>
    <x v="661"/>
    <x v="661"/>
    <x v="0"/>
    <s v="United States"/>
    <s v="New York City"/>
    <x v="15"/>
    <n v="10009"/>
    <x v="3"/>
    <s v="TEC-PH-10000526"/>
    <x v="2"/>
    <s v="Phones"/>
    <s v="Vtech CS6719"/>
    <x v="1170"/>
    <n v="3"/>
    <n v="0"/>
    <x v="4333"/>
    <x v="1"/>
  </r>
  <r>
    <n v="5131"/>
    <s v="CA-2016-160766"/>
    <x v="80"/>
    <d v="2016-09-14T00:00:00"/>
    <s v="Same Day"/>
    <x v="661"/>
    <x v="661"/>
    <x v="0"/>
    <s v="United States"/>
    <s v="New York City"/>
    <x v="15"/>
    <n v="10009"/>
    <x v="3"/>
    <s v="OFF-PA-10000213"/>
    <x v="1"/>
    <s v="Paper"/>
    <s v="Xerox 198"/>
    <x v="3779"/>
    <n v="9"/>
    <n v="0"/>
    <x v="4334"/>
    <x v="1"/>
  </r>
  <r>
    <n v="5132"/>
    <s v="CA-2019-146626"/>
    <x v="614"/>
    <d v="2020-01-05T00:00:00"/>
    <s v="Standard Class"/>
    <x v="130"/>
    <x v="130"/>
    <x v="1"/>
    <s v="United States"/>
    <s v="Anaheim"/>
    <x v="1"/>
    <n v="92804"/>
    <x v="1"/>
    <s v="FUR-FU-10002501"/>
    <x v="0"/>
    <s v="Furnishings"/>
    <s v="Nu-Dell Executive Frame"/>
    <x v="3780"/>
    <n v="8"/>
    <n v="0"/>
    <x v="4335"/>
    <x v="0"/>
  </r>
  <r>
    <n v="5133"/>
    <s v="CA-2017-123330"/>
    <x v="1020"/>
    <d v="2017-06-27T00:00:00"/>
    <s v="Standard Class"/>
    <x v="212"/>
    <x v="212"/>
    <x v="0"/>
    <s v="United States"/>
    <s v="Deltona"/>
    <x v="2"/>
    <n v="32725"/>
    <x v="0"/>
    <s v="TEC-PH-10001819"/>
    <x v="2"/>
    <s v="Phones"/>
    <s v="Innergie mMini Combo Duo USB Travel Charging Kit"/>
    <x v="3781"/>
    <n v="3"/>
    <n v="0.2"/>
    <x v="4336"/>
    <x v="0"/>
  </r>
  <r>
    <n v="5134"/>
    <s v="CA-2019-155607"/>
    <x v="200"/>
    <d v="2019-11-30T00:00:00"/>
    <s v="Standard Class"/>
    <x v="435"/>
    <x v="435"/>
    <x v="2"/>
    <s v="United States"/>
    <s v="New York City"/>
    <x v="15"/>
    <n v="10009"/>
    <x v="3"/>
    <s v="OFF-AP-10001962"/>
    <x v="1"/>
    <s v="Appliances"/>
    <s v="Black &amp; Decker Filter for Double Action Dustbuster Cordless Vac BLDV7210"/>
    <x v="3782"/>
    <n v="7"/>
    <n v="0"/>
    <x v="4337"/>
    <x v="0"/>
  </r>
  <r>
    <n v="5135"/>
    <s v="CA-2019-155607"/>
    <x v="200"/>
    <d v="2019-11-30T00:00:00"/>
    <s v="Standard Class"/>
    <x v="435"/>
    <x v="435"/>
    <x v="2"/>
    <s v="United States"/>
    <s v="New York City"/>
    <x v="15"/>
    <n v="10009"/>
    <x v="3"/>
    <s v="OFF-BI-10003364"/>
    <x v="1"/>
    <s v="Binders"/>
    <s v="Binding Machine Supplies"/>
    <x v="3783"/>
    <n v="4"/>
    <n v="0.2"/>
    <x v="4338"/>
    <x v="0"/>
  </r>
  <r>
    <n v="5136"/>
    <s v="CA-2018-151323"/>
    <x v="248"/>
    <d v="2018-10-28T00:00:00"/>
    <s v="Standard Class"/>
    <x v="437"/>
    <x v="437"/>
    <x v="2"/>
    <s v="United States"/>
    <s v="Seattle"/>
    <x v="4"/>
    <n v="98103"/>
    <x v="1"/>
    <s v="OFF-FA-10002983"/>
    <x v="1"/>
    <s v="Fasteners"/>
    <s v="Advantus SlideClip Paper Clips"/>
    <x v="3784"/>
    <n v="5"/>
    <n v="0"/>
    <x v="4339"/>
    <x v="1"/>
  </r>
  <r>
    <n v="5137"/>
    <s v="CA-2017-146696"/>
    <x v="639"/>
    <d v="2017-12-19T00:00:00"/>
    <s v="Standard Class"/>
    <x v="502"/>
    <x v="502"/>
    <x v="0"/>
    <s v="United States"/>
    <s v="San Diego"/>
    <x v="1"/>
    <n v="92105"/>
    <x v="1"/>
    <s v="OFF-BI-10002432"/>
    <x v="1"/>
    <s v="Binders"/>
    <s v="Wilson Jones Standard D-Ring Binders"/>
    <x v="3785"/>
    <n v="2"/>
    <n v="0.2"/>
    <x v="4340"/>
    <x v="0"/>
  </r>
  <r>
    <n v="5138"/>
    <s v="CA-2018-128972"/>
    <x v="373"/>
    <d v="2018-11-17T00:00:00"/>
    <s v="Standard Class"/>
    <x v="747"/>
    <x v="747"/>
    <x v="1"/>
    <s v="United States"/>
    <s v="Oklahoma City"/>
    <x v="26"/>
    <n v="73120"/>
    <x v="2"/>
    <s v="FUR-FU-10003096"/>
    <x v="0"/>
    <s v="Furnishings"/>
    <s v="Master Giant Foot Doorstop, Safety Yellow"/>
    <x v="635"/>
    <n v="4"/>
    <n v="0"/>
    <x v="4341"/>
    <x v="0"/>
  </r>
  <r>
    <n v="5139"/>
    <s v="CA-2019-128335"/>
    <x v="365"/>
    <d v="2019-10-05T00:00:00"/>
    <s v="Standard Class"/>
    <x v="350"/>
    <x v="350"/>
    <x v="0"/>
    <s v="United States"/>
    <s v="Mount Vernon"/>
    <x v="15"/>
    <n v="10550"/>
    <x v="3"/>
    <s v="OFF-EN-10001539"/>
    <x v="1"/>
    <s v="Envelopes"/>
    <s v="Staple envelope"/>
    <x v="1013"/>
    <n v="3"/>
    <n v="0"/>
    <x v="1052"/>
    <x v="0"/>
  </r>
  <r>
    <n v="5140"/>
    <s v="CA-2019-128335"/>
    <x v="365"/>
    <d v="2019-10-05T00:00:00"/>
    <s v="Standard Class"/>
    <x v="350"/>
    <x v="350"/>
    <x v="0"/>
    <s v="United States"/>
    <s v="Mount Vernon"/>
    <x v="15"/>
    <n v="10550"/>
    <x v="3"/>
    <s v="OFF-PA-10004996"/>
    <x v="1"/>
    <s v="Paper"/>
    <s v="Speediset Carbonless Redi-Letter 7&quot; x 8 1/2&quot;"/>
    <x v="3786"/>
    <n v="5"/>
    <n v="0"/>
    <x v="4342"/>
    <x v="0"/>
  </r>
  <r>
    <n v="5141"/>
    <s v="CA-2017-154886"/>
    <x v="627"/>
    <d v="2017-11-12T00:00:00"/>
    <s v="Standard Class"/>
    <x v="517"/>
    <x v="517"/>
    <x v="0"/>
    <s v="United States"/>
    <s v="San Francisco"/>
    <x v="1"/>
    <n v="94109"/>
    <x v="1"/>
    <s v="TEC-AC-10001956"/>
    <x v="2"/>
    <s v="Accessories"/>
    <s v="Microsoft Arc Touch Mouse"/>
    <x v="3787"/>
    <n v="2"/>
    <n v="0"/>
    <x v="4343"/>
    <x v="0"/>
  </r>
  <r>
    <n v="5142"/>
    <s v="CA-2018-111213"/>
    <x v="178"/>
    <d v="2018-04-05T00:00:00"/>
    <s v="Standard Class"/>
    <x v="224"/>
    <x v="224"/>
    <x v="0"/>
    <s v="United States"/>
    <s v="New York City"/>
    <x v="15"/>
    <n v="10009"/>
    <x v="3"/>
    <s v="FUR-CH-10000454"/>
    <x v="0"/>
    <s v="Chairs"/>
    <s v="Hon Deluxe Fabric Upholstered Stacking Chairs, Rounded Back"/>
    <x v="3788"/>
    <n v="6"/>
    <n v="0.1"/>
    <x v="4146"/>
    <x v="0"/>
  </r>
  <r>
    <n v="5143"/>
    <s v="CA-2018-111213"/>
    <x v="178"/>
    <d v="2018-04-05T00:00:00"/>
    <s v="Standard Class"/>
    <x v="224"/>
    <x v="224"/>
    <x v="0"/>
    <s v="United States"/>
    <s v="New York City"/>
    <x v="15"/>
    <n v="10009"/>
    <x v="3"/>
    <s v="OFF-SU-10000946"/>
    <x v="1"/>
    <s v="Supplies"/>
    <s v="Staple remover"/>
    <x v="1558"/>
    <n v="8"/>
    <n v="0"/>
    <x v="4344"/>
    <x v="0"/>
  </r>
  <r>
    <n v="5144"/>
    <s v="CA-2018-111213"/>
    <x v="178"/>
    <d v="2018-04-05T00:00:00"/>
    <s v="Standard Class"/>
    <x v="224"/>
    <x v="224"/>
    <x v="0"/>
    <s v="United States"/>
    <s v="New York City"/>
    <x v="15"/>
    <n v="10009"/>
    <x v="3"/>
    <s v="OFF-BI-10004140"/>
    <x v="1"/>
    <s v="Binders"/>
    <s v="Avery Non-Stick Binders"/>
    <x v="3273"/>
    <n v="1"/>
    <n v="0.2"/>
    <x v="3694"/>
    <x v="0"/>
  </r>
  <r>
    <n v="5145"/>
    <s v="CA-2019-161333"/>
    <x v="62"/>
    <d v="2019-02-07T00:00:00"/>
    <s v="Standard Class"/>
    <x v="252"/>
    <x v="252"/>
    <x v="0"/>
    <s v="United States"/>
    <s v="Los Angeles"/>
    <x v="1"/>
    <n v="90045"/>
    <x v="1"/>
    <s v="FUR-FU-10003039"/>
    <x v="0"/>
    <s v="Furnishings"/>
    <s v="Howard Miller 11-1/2&quot; Diameter Grantwood Wall Clock"/>
    <x v="3789"/>
    <n v="2"/>
    <n v="0"/>
    <x v="4345"/>
    <x v="0"/>
  </r>
  <r>
    <n v="5146"/>
    <s v="CA-2019-161333"/>
    <x v="62"/>
    <d v="2019-02-07T00:00:00"/>
    <s v="Standard Class"/>
    <x v="252"/>
    <x v="252"/>
    <x v="0"/>
    <s v="United States"/>
    <s v="Los Angeles"/>
    <x v="1"/>
    <n v="90045"/>
    <x v="1"/>
    <s v="OFF-ST-10000464"/>
    <x v="1"/>
    <s v="Storage"/>
    <s v="Multi-Use Personal File Cart and Caster Set, Three Stacking Bins"/>
    <x v="3790"/>
    <n v="4"/>
    <n v="0"/>
    <x v="4346"/>
    <x v="0"/>
  </r>
  <r>
    <n v="5147"/>
    <s v="CA-2019-161333"/>
    <x v="62"/>
    <d v="2019-02-07T00:00:00"/>
    <s v="Standard Class"/>
    <x v="252"/>
    <x v="252"/>
    <x v="0"/>
    <s v="United States"/>
    <s v="Los Angeles"/>
    <x v="1"/>
    <n v="90045"/>
    <x v="1"/>
    <s v="OFF-AP-10000252"/>
    <x v="1"/>
    <s v="Appliances"/>
    <s v="Harmony HEPA Quiet Air Purifiers"/>
    <x v="1047"/>
    <n v="4"/>
    <n v="0"/>
    <x v="4347"/>
    <x v="0"/>
  </r>
  <r>
    <n v="5148"/>
    <s v="CA-2019-128734"/>
    <x v="165"/>
    <d v="2019-12-31T00:00:00"/>
    <s v="Standard Class"/>
    <x v="311"/>
    <x v="311"/>
    <x v="2"/>
    <s v="United States"/>
    <s v="Chandler"/>
    <x v="16"/>
    <n v="85224"/>
    <x v="1"/>
    <s v="FUR-FU-10001731"/>
    <x v="0"/>
    <s v="Furnishings"/>
    <s v="Acrylic Self-Standing Desk Frames"/>
    <x v="1086"/>
    <n v="4"/>
    <n v="0.2"/>
    <x v="4348"/>
    <x v="0"/>
  </r>
  <r>
    <n v="5149"/>
    <s v="CA-2019-128734"/>
    <x v="165"/>
    <d v="2019-12-31T00:00:00"/>
    <s v="Standard Class"/>
    <x v="311"/>
    <x v="311"/>
    <x v="2"/>
    <s v="United States"/>
    <s v="Chandler"/>
    <x v="16"/>
    <n v="85224"/>
    <x v="1"/>
    <s v="FUR-CH-10001394"/>
    <x v="0"/>
    <s v="Chairs"/>
    <s v="Global Leather Executive Chair"/>
    <x v="3791"/>
    <n v="3"/>
    <n v="0.2"/>
    <x v="4349"/>
    <x v="0"/>
  </r>
  <r>
    <n v="5150"/>
    <s v="CA-2016-141796"/>
    <x v="261"/>
    <d v="2016-06-21T00:00:00"/>
    <s v="Same Day"/>
    <x v="506"/>
    <x v="506"/>
    <x v="0"/>
    <s v="United States"/>
    <s v="Long Beach"/>
    <x v="15"/>
    <n v="11561"/>
    <x v="3"/>
    <s v="TEC-PH-10001578"/>
    <x v="2"/>
    <s v="Phones"/>
    <s v="Polycom SoundStation2 EX Conference phone"/>
    <x v="3792"/>
    <n v="3"/>
    <n v="0"/>
    <x v="4350"/>
    <x v="0"/>
  </r>
  <r>
    <n v="5151"/>
    <s v="CA-2019-125101"/>
    <x v="904"/>
    <d v="2019-03-10T00:00:00"/>
    <s v="Second Class"/>
    <x v="64"/>
    <x v="64"/>
    <x v="1"/>
    <s v="United States"/>
    <s v="San Francisco"/>
    <x v="1"/>
    <n v="94109"/>
    <x v="1"/>
    <s v="OFF-ST-10000675"/>
    <x v="1"/>
    <s v="Storage"/>
    <s v="File Shuttle II and Handi-File, Black"/>
    <x v="3793"/>
    <n v="2"/>
    <n v="0"/>
    <x v="4351"/>
    <x v="0"/>
  </r>
  <r>
    <n v="5152"/>
    <s v="CA-2019-169929"/>
    <x v="145"/>
    <d v="2019-09-28T00:00:00"/>
    <s v="First Class"/>
    <x v="624"/>
    <x v="624"/>
    <x v="1"/>
    <s v="United States"/>
    <s v="Helena"/>
    <x v="37"/>
    <n v="59601"/>
    <x v="1"/>
    <s v="OFF-ST-10002352"/>
    <x v="1"/>
    <s v="Storage"/>
    <s v="Iris Project Case"/>
    <x v="1778"/>
    <n v="5"/>
    <n v="0"/>
    <x v="4352"/>
    <x v="0"/>
  </r>
  <r>
    <n v="5153"/>
    <s v="US-2016-121566"/>
    <x v="479"/>
    <d v="2016-07-06T00:00:00"/>
    <s v="Standard Class"/>
    <x v="750"/>
    <x v="750"/>
    <x v="0"/>
    <s v="United States"/>
    <s v="New York City"/>
    <x v="15"/>
    <n v="10011"/>
    <x v="3"/>
    <s v="OFF-BI-10004528"/>
    <x v="1"/>
    <s v="Binders"/>
    <s v="Cardinal Poly Pocket Divider Pockets for Ring Binders"/>
    <x v="3794"/>
    <n v="1"/>
    <n v="0.2"/>
    <x v="4353"/>
    <x v="0"/>
  </r>
  <r>
    <n v="5154"/>
    <s v="US-2016-121566"/>
    <x v="479"/>
    <d v="2016-07-06T00:00:00"/>
    <s v="Standard Class"/>
    <x v="750"/>
    <x v="750"/>
    <x v="0"/>
    <s v="United States"/>
    <s v="New York City"/>
    <x v="15"/>
    <n v="10011"/>
    <x v="3"/>
    <s v="OFF-AR-10001026"/>
    <x v="1"/>
    <s v="Art"/>
    <s v="Sanford Uni-Blazer View Highlighters, Chisel Tip, Yellow"/>
    <x v="3795"/>
    <n v="3"/>
    <n v="0"/>
    <x v="4354"/>
    <x v="0"/>
  </r>
  <r>
    <n v="5155"/>
    <s v="US-2017-124219"/>
    <x v="976"/>
    <d v="2017-08-08T00:00:00"/>
    <s v="First Class"/>
    <x v="608"/>
    <x v="608"/>
    <x v="0"/>
    <s v="United States"/>
    <s v="Kirkwood"/>
    <x v="25"/>
    <n v="63122"/>
    <x v="2"/>
    <s v="OFF-BI-10002215"/>
    <x v="1"/>
    <s v="Binders"/>
    <s v="Wilson Jones Hanging View Binder, White, 1&quot;"/>
    <x v="158"/>
    <n v="4"/>
    <n v="0"/>
    <x v="4355"/>
    <x v="0"/>
  </r>
  <r>
    <n v="5156"/>
    <s v="US-2017-124219"/>
    <x v="976"/>
    <d v="2017-08-08T00:00:00"/>
    <s v="First Class"/>
    <x v="608"/>
    <x v="608"/>
    <x v="0"/>
    <s v="United States"/>
    <s v="Kirkwood"/>
    <x v="25"/>
    <n v="63122"/>
    <x v="2"/>
    <s v="FUR-FU-10000305"/>
    <x v="0"/>
    <s v="Furnishings"/>
    <s v="Tenex V2T-RE Standard Weight Series Chair Mat, 45&quot; x 53&quot;, Lip 25&quot; x 12&quot;"/>
    <x v="3724"/>
    <n v="3"/>
    <n v="0"/>
    <x v="4356"/>
    <x v="0"/>
  </r>
  <r>
    <n v="5157"/>
    <s v="CA-2019-163006"/>
    <x v="160"/>
    <d v="2019-07-04T00:00:00"/>
    <s v="Second Class"/>
    <x v="689"/>
    <x v="689"/>
    <x v="2"/>
    <s v="United States"/>
    <s v="Chicago"/>
    <x v="10"/>
    <n v="60653"/>
    <x v="2"/>
    <s v="TEC-PH-10002584"/>
    <x v="2"/>
    <s v="Phones"/>
    <s v="Samsung Galaxy S4"/>
    <x v="3796"/>
    <n v="2"/>
    <n v="0.2"/>
    <x v="4357"/>
    <x v="0"/>
  </r>
  <r>
    <n v="5158"/>
    <s v="CA-2019-163006"/>
    <x v="160"/>
    <d v="2019-07-04T00:00:00"/>
    <s v="Second Class"/>
    <x v="689"/>
    <x v="689"/>
    <x v="2"/>
    <s v="United States"/>
    <s v="Chicago"/>
    <x v="10"/>
    <n v="60653"/>
    <x v="2"/>
    <s v="FUR-CH-10000229"/>
    <x v="0"/>
    <s v="Chairs"/>
    <s v="Global Enterprise Series Seating High-Back Swivel/Tilt Chairs"/>
    <x v="3797"/>
    <n v="3"/>
    <n v="0.3"/>
    <x v="4358"/>
    <x v="0"/>
  </r>
  <r>
    <n v="5159"/>
    <s v="CA-2019-163006"/>
    <x v="160"/>
    <d v="2019-07-04T00:00:00"/>
    <s v="Second Class"/>
    <x v="689"/>
    <x v="689"/>
    <x v="2"/>
    <s v="United States"/>
    <s v="Chicago"/>
    <x v="10"/>
    <n v="60653"/>
    <x v="2"/>
    <s v="FUR-FU-10003799"/>
    <x v="0"/>
    <s v="Furnishings"/>
    <s v="Seth Thomas 13 1/2&quot; Wall Clock"/>
    <x v="3798"/>
    <n v="2"/>
    <n v="0.6"/>
    <x v="4359"/>
    <x v="0"/>
  </r>
  <r>
    <n v="5160"/>
    <s v="CA-2017-156146"/>
    <x v="662"/>
    <d v="2017-10-30T00:00:00"/>
    <s v="Second Class"/>
    <x v="122"/>
    <x v="122"/>
    <x v="1"/>
    <s v="United States"/>
    <s v="Peoria"/>
    <x v="16"/>
    <n v="85345"/>
    <x v="1"/>
    <s v="TEC-PH-10001700"/>
    <x v="2"/>
    <s v="Phones"/>
    <s v="Panasonic KX-TG6844B Expandable Digital Cordless Telephone"/>
    <x v="554"/>
    <n v="2"/>
    <n v="0.2"/>
    <x v="563"/>
    <x v="0"/>
  </r>
  <r>
    <n v="5161"/>
    <s v="CA-2017-156146"/>
    <x v="662"/>
    <d v="2017-10-30T00:00:00"/>
    <s v="Second Class"/>
    <x v="122"/>
    <x v="122"/>
    <x v="1"/>
    <s v="United States"/>
    <s v="Peoria"/>
    <x v="16"/>
    <n v="85345"/>
    <x v="1"/>
    <s v="TEC-PH-10001527"/>
    <x v="2"/>
    <s v="Phones"/>
    <s v="Plantronics MX500i Earset"/>
    <x v="3799"/>
    <n v="2"/>
    <n v="0.2"/>
    <x v="4360"/>
    <x v="0"/>
  </r>
  <r>
    <n v="5162"/>
    <s v="CA-2016-111192"/>
    <x v="1021"/>
    <d v="2016-08-05T00:00:00"/>
    <s v="Standard Class"/>
    <x v="747"/>
    <x v="747"/>
    <x v="1"/>
    <s v="United States"/>
    <s v="Seattle"/>
    <x v="4"/>
    <n v="98103"/>
    <x v="1"/>
    <s v="FUR-BO-10002916"/>
    <x v="0"/>
    <s v="Bookcases"/>
    <s v="Rush Hierlooms Collection 1&quot; Thick Stackable Bookcases"/>
    <x v="3800"/>
    <n v="8"/>
    <n v="0"/>
    <x v="4361"/>
    <x v="0"/>
  </r>
  <r>
    <n v="5163"/>
    <s v="CA-2018-115378"/>
    <x v="741"/>
    <d v="2018-11-23T00:00:00"/>
    <s v="Second Class"/>
    <x v="219"/>
    <x v="219"/>
    <x v="0"/>
    <s v="United States"/>
    <s v="Taylor"/>
    <x v="12"/>
    <n v="48180"/>
    <x v="2"/>
    <s v="FUR-CH-10000863"/>
    <x v="0"/>
    <s v="Chairs"/>
    <s v="Novimex Swivel Fabric Task Chair"/>
    <x v="85"/>
    <n v="2"/>
    <n v="0"/>
    <x v="85"/>
    <x v="0"/>
  </r>
  <r>
    <n v="5164"/>
    <s v="CA-2017-161627"/>
    <x v="380"/>
    <d v="2017-07-11T00:00:00"/>
    <s v="Standard Class"/>
    <x v="695"/>
    <x v="695"/>
    <x v="0"/>
    <s v="United States"/>
    <s v="Pasadena"/>
    <x v="1"/>
    <n v="91104"/>
    <x v="1"/>
    <s v="FUR-CH-10003968"/>
    <x v="0"/>
    <s v="Chairs"/>
    <s v="Novimex Turbo Task Chair"/>
    <x v="3011"/>
    <n v="3"/>
    <n v="0.2"/>
    <x v="4362"/>
    <x v="1"/>
  </r>
  <r>
    <n v="5165"/>
    <s v="CA-2016-121006"/>
    <x v="849"/>
    <d v="2016-11-16T00:00:00"/>
    <s v="Standard Class"/>
    <x v="710"/>
    <x v="710"/>
    <x v="0"/>
    <s v="United States"/>
    <s v="Midland"/>
    <x v="12"/>
    <n v="48640"/>
    <x v="2"/>
    <s v="OFF-AR-10001149"/>
    <x v="1"/>
    <s v="Art"/>
    <s v="Avery Hi-Liter Comfort Grip Fluorescent Highlighter, Yellow Ink"/>
    <x v="2841"/>
    <n v="2"/>
    <n v="0"/>
    <x v="3158"/>
    <x v="0"/>
  </r>
  <r>
    <n v="5166"/>
    <s v="CA-2016-121006"/>
    <x v="849"/>
    <d v="2016-11-16T00:00:00"/>
    <s v="Standard Class"/>
    <x v="710"/>
    <x v="710"/>
    <x v="0"/>
    <s v="United States"/>
    <s v="Midland"/>
    <x v="12"/>
    <n v="48640"/>
    <x v="2"/>
    <s v="OFF-PA-10000130"/>
    <x v="1"/>
    <s v="Paper"/>
    <s v="Xerox 199"/>
    <x v="1387"/>
    <n v="3"/>
    <n v="0"/>
    <x v="2512"/>
    <x v="0"/>
  </r>
  <r>
    <n v="5167"/>
    <s v="CA-2016-121006"/>
    <x v="849"/>
    <d v="2016-11-16T00:00:00"/>
    <s v="Standard Class"/>
    <x v="710"/>
    <x v="710"/>
    <x v="0"/>
    <s v="United States"/>
    <s v="Midland"/>
    <x v="12"/>
    <n v="48640"/>
    <x v="2"/>
    <s v="OFF-PA-10002479"/>
    <x v="1"/>
    <s v="Paper"/>
    <s v="Xerox 4200 Series MultiUse Premium Copy Paper (20Lb. and 84 Bright)"/>
    <x v="3426"/>
    <n v="3"/>
    <n v="0"/>
    <x v="4363"/>
    <x v="0"/>
  </r>
  <r>
    <n v="5168"/>
    <s v="CA-2016-121006"/>
    <x v="849"/>
    <d v="2016-11-16T00:00:00"/>
    <s v="Standard Class"/>
    <x v="710"/>
    <x v="710"/>
    <x v="0"/>
    <s v="United States"/>
    <s v="Midland"/>
    <x v="12"/>
    <n v="48640"/>
    <x v="2"/>
    <s v="FUR-CH-10004997"/>
    <x v="0"/>
    <s v="Chairs"/>
    <s v="Hon Every-Day Series Multi-Task Chairs"/>
    <x v="3801"/>
    <n v="3"/>
    <n v="0"/>
    <x v="4364"/>
    <x v="0"/>
  </r>
  <r>
    <n v="5169"/>
    <s v="CA-2016-121006"/>
    <x v="849"/>
    <d v="2016-11-16T00:00:00"/>
    <s v="Standard Class"/>
    <x v="710"/>
    <x v="710"/>
    <x v="0"/>
    <s v="United States"/>
    <s v="Midland"/>
    <x v="12"/>
    <n v="48640"/>
    <x v="2"/>
    <s v="OFF-ST-10004950"/>
    <x v="1"/>
    <s v="Storage"/>
    <s v="Acco Perma 3000 Stacking Storage Drawers"/>
    <x v="2780"/>
    <n v="3"/>
    <n v="0"/>
    <x v="4365"/>
    <x v="0"/>
  </r>
  <r>
    <n v="5170"/>
    <s v="CA-2016-121006"/>
    <x v="849"/>
    <d v="2016-11-16T00:00:00"/>
    <s v="Standard Class"/>
    <x v="710"/>
    <x v="710"/>
    <x v="0"/>
    <s v="United States"/>
    <s v="Midland"/>
    <x v="12"/>
    <n v="48640"/>
    <x v="2"/>
    <s v="OFF-ST-10001490"/>
    <x v="1"/>
    <s v="Storage"/>
    <s v="Hot File 7-Pocket, Floor Stand"/>
    <x v="3469"/>
    <n v="3"/>
    <n v="0"/>
    <x v="3941"/>
    <x v="0"/>
  </r>
  <r>
    <n v="5171"/>
    <s v="CA-2018-122903"/>
    <x v="1022"/>
    <d v="2018-05-29T00:00:00"/>
    <s v="Second Class"/>
    <x v="156"/>
    <x v="156"/>
    <x v="1"/>
    <s v="United States"/>
    <s v="Detroit"/>
    <x v="12"/>
    <n v="48205"/>
    <x v="2"/>
    <s v="FUR-CH-10002024"/>
    <x v="0"/>
    <s v="Chairs"/>
    <s v="HON 5400 Series Task Chairs for Big and Tall"/>
    <x v="3802"/>
    <n v="5"/>
    <n v="0"/>
    <x v="4366"/>
    <x v="0"/>
  </r>
  <r>
    <n v="5172"/>
    <s v="CA-2018-122903"/>
    <x v="1022"/>
    <d v="2018-05-29T00:00:00"/>
    <s v="Second Class"/>
    <x v="156"/>
    <x v="156"/>
    <x v="1"/>
    <s v="United States"/>
    <s v="Detroit"/>
    <x v="12"/>
    <n v="48205"/>
    <x v="2"/>
    <s v="OFF-PA-10001790"/>
    <x v="1"/>
    <s v="Paper"/>
    <s v="Xerox 1910"/>
    <x v="3803"/>
    <n v="3"/>
    <n v="0"/>
    <x v="4367"/>
    <x v="0"/>
  </r>
  <r>
    <n v="5173"/>
    <s v="CA-2018-122903"/>
    <x v="1022"/>
    <d v="2018-05-29T00:00:00"/>
    <s v="Second Class"/>
    <x v="156"/>
    <x v="156"/>
    <x v="1"/>
    <s v="United States"/>
    <s v="Detroit"/>
    <x v="12"/>
    <n v="48205"/>
    <x v="2"/>
    <s v="OFF-PA-10000994"/>
    <x v="1"/>
    <s v="Paper"/>
    <s v="Xerox 1915"/>
    <x v="1836"/>
    <n v="3"/>
    <n v="0"/>
    <x v="1969"/>
    <x v="0"/>
  </r>
  <r>
    <n v="5174"/>
    <s v="CA-2017-107741"/>
    <x v="936"/>
    <d v="2017-03-10T00:00:00"/>
    <s v="First Class"/>
    <x v="712"/>
    <x v="712"/>
    <x v="1"/>
    <s v="United States"/>
    <s v="Pueblo"/>
    <x v="22"/>
    <n v="81001"/>
    <x v="1"/>
    <s v="OFF-AR-10002399"/>
    <x v="1"/>
    <s v="Art"/>
    <s v="Dixon Prang Watercolor Pencils, 10-Color Set with Brush"/>
    <x v="3804"/>
    <n v="1"/>
    <n v="0.2"/>
    <x v="4368"/>
    <x v="0"/>
  </r>
  <r>
    <n v="5175"/>
    <s v="CA-2019-106432"/>
    <x v="15"/>
    <d v="2019-10-24T00:00:00"/>
    <s v="Standard Class"/>
    <x v="244"/>
    <x v="244"/>
    <x v="0"/>
    <s v="United States"/>
    <s v="Waco"/>
    <x v="5"/>
    <n v="76706"/>
    <x v="2"/>
    <s v="OFF-BI-10002799"/>
    <x v="1"/>
    <s v="Binders"/>
    <s v="SlimView Poly Binder, 3/8&quot;"/>
    <x v="3805"/>
    <n v="2"/>
    <n v="0.8"/>
    <x v="4369"/>
    <x v="0"/>
  </r>
  <r>
    <n v="5176"/>
    <s v="CA-2019-106432"/>
    <x v="15"/>
    <d v="2019-10-24T00:00:00"/>
    <s v="Standard Class"/>
    <x v="244"/>
    <x v="244"/>
    <x v="0"/>
    <s v="United States"/>
    <s v="Waco"/>
    <x v="5"/>
    <n v="76706"/>
    <x v="2"/>
    <s v="FUR-BO-10004360"/>
    <x v="0"/>
    <s v="Bookcases"/>
    <s v="Rush Hierlooms Collection Rich Wood Bookcases"/>
    <x v="3806"/>
    <n v="3"/>
    <n v="0.32"/>
    <x v="4370"/>
    <x v="0"/>
  </r>
  <r>
    <n v="5177"/>
    <s v="CA-2018-148908"/>
    <x v="732"/>
    <d v="2018-11-08T00:00:00"/>
    <s v="First Class"/>
    <x v="98"/>
    <x v="98"/>
    <x v="0"/>
    <s v="United States"/>
    <s v="San Francisco"/>
    <x v="1"/>
    <n v="94109"/>
    <x v="1"/>
    <s v="OFF-BI-10002082"/>
    <x v="1"/>
    <s v="Binders"/>
    <s v="GBC Twin Loop Wire Binding Elements"/>
    <x v="3807"/>
    <n v="2"/>
    <n v="0.2"/>
    <x v="4371"/>
    <x v="0"/>
  </r>
  <r>
    <n v="5178"/>
    <s v="CA-2018-123015"/>
    <x v="482"/>
    <d v="2018-12-30T00:00:00"/>
    <s v="Standard Class"/>
    <x v="295"/>
    <x v="295"/>
    <x v="1"/>
    <s v="United States"/>
    <s v="New York City"/>
    <x v="15"/>
    <n v="10024"/>
    <x v="3"/>
    <s v="OFF-BI-10004967"/>
    <x v="1"/>
    <s v="Binders"/>
    <s v="Round Ring Binders"/>
    <x v="3808"/>
    <n v="3"/>
    <n v="0.2"/>
    <x v="4372"/>
    <x v="0"/>
  </r>
  <r>
    <n v="5179"/>
    <s v="US-2017-120502"/>
    <x v="657"/>
    <d v="2017-04-19T00:00:00"/>
    <s v="Standard Class"/>
    <x v="387"/>
    <x v="387"/>
    <x v="1"/>
    <s v="United States"/>
    <s v="Los Angeles"/>
    <x v="1"/>
    <n v="90036"/>
    <x v="1"/>
    <s v="FUR-FU-10004973"/>
    <x v="0"/>
    <s v="Furnishings"/>
    <s v="Flat Face Poster Frame"/>
    <x v="1023"/>
    <n v="2"/>
    <n v="0"/>
    <x v="1693"/>
    <x v="0"/>
  </r>
  <r>
    <n v="5180"/>
    <s v="US-2017-120502"/>
    <x v="657"/>
    <d v="2017-04-19T00:00:00"/>
    <s v="Standard Class"/>
    <x v="387"/>
    <x v="387"/>
    <x v="1"/>
    <s v="United States"/>
    <s v="Los Angeles"/>
    <x v="1"/>
    <n v="90036"/>
    <x v="1"/>
    <s v="TEC-PH-10003645"/>
    <x v="2"/>
    <s v="Phones"/>
    <s v="Aastra 57i VoIP phone"/>
    <x v="3809"/>
    <n v="2"/>
    <n v="0.2"/>
    <x v="4373"/>
    <x v="0"/>
  </r>
  <r>
    <n v="5181"/>
    <s v="US-2017-120502"/>
    <x v="657"/>
    <d v="2017-04-19T00:00:00"/>
    <s v="Standard Class"/>
    <x v="387"/>
    <x v="387"/>
    <x v="1"/>
    <s v="United States"/>
    <s v="Los Angeles"/>
    <x v="1"/>
    <n v="90036"/>
    <x v="1"/>
    <s v="OFF-AP-10004980"/>
    <x v="1"/>
    <s v="Appliances"/>
    <s v="3M Replacement Filter for Office Air Cleaner for 20' x 33' Room"/>
    <x v="3810"/>
    <n v="2"/>
    <n v="0"/>
    <x v="4374"/>
    <x v="0"/>
  </r>
  <r>
    <n v="5182"/>
    <s v="CA-2019-108749"/>
    <x v="510"/>
    <d v="2019-09-15T00:00:00"/>
    <s v="First Class"/>
    <x v="137"/>
    <x v="137"/>
    <x v="1"/>
    <s v="United States"/>
    <s v="Woonsocket"/>
    <x v="34"/>
    <n v="2895"/>
    <x v="3"/>
    <s v="OFF-PA-10003797"/>
    <x v="1"/>
    <s v="Paper"/>
    <s v="Xerox 209"/>
    <x v="1568"/>
    <n v="7"/>
    <n v="0"/>
    <x v="1657"/>
    <x v="0"/>
  </r>
  <r>
    <n v="5183"/>
    <s v="CA-2019-108749"/>
    <x v="510"/>
    <d v="2019-09-15T00:00:00"/>
    <s v="First Class"/>
    <x v="137"/>
    <x v="137"/>
    <x v="1"/>
    <s v="United States"/>
    <s v="Woonsocket"/>
    <x v="34"/>
    <n v="2895"/>
    <x v="3"/>
    <s v="OFF-BI-10003707"/>
    <x v="1"/>
    <s v="Binders"/>
    <s v="Aluminum Screw Posts"/>
    <x v="3811"/>
    <n v="3"/>
    <n v="0"/>
    <x v="4375"/>
    <x v="0"/>
  </r>
  <r>
    <n v="5184"/>
    <s v="CA-2019-163335"/>
    <x v="241"/>
    <d v="2019-09-27T00:00:00"/>
    <s v="First Class"/>
    <x v="165"/>
    <x v="165"/>
    <x v="0"/>
    <s v="United States"/>
    <s v="Columbus"/>
    <x v="32"/>
    <n v="31907"/>
    <x v="0"/>
    <s v="OFF-ST-10000885"/>
    <x v="1"/>
    <s v="Storage"/>
    <s v="Fellowes Desktop Hanging File Manager"/>
    <x v="2353"/>
    <n v="3"/>
    <n v="0"/>
    <x v="4376"/>
    <x v="0"/>
  </r>
  <r>
    <n v="5185"/>
    <s v="CA-2019-163335"/>
    <x v="241"/>
    <d v="2019-09-27T00:00:00"/>
    <s v="First Class"/>
    <x v="165"/>
    <x v="165"/>
    <x v="0"/>
    <s v="United States"/>
    <s v="Columbus"/>
    <x v="32"/>
    <n v="31907"/>
    <x v="0"/>
    <s v="OFF-BI-10002827"/>
    <x v="1"/>
    <s v="Binders"/>
    <s v="Avery Durable Poly Binders"/>
    <x v="3812"/>
    <n v="7"/>
    <n v="0"/>
    <x v="4377"/>
    <x v="0"/>
  </r>
  <r>
    <n v="5186"/>
    <s v="CA-2017-134719"/>
    <x v="998"/>
    <d v="2017-10-15T00:00:00"/>
    <s v="Standard Class"/>
    <x v="479"/>
    <x v="479"/>
    <x v="0"/>
    <s v="United States"/>
    <s v="Jacksonville"/>
    <x v="2"/>
    <n v="32216"/>
    <x v="0"/>
    <s v="OFF-ST-10004459"/>
    <x v="1"/>
    <s v="Storage"/>
    <s v="Tennsco Single-Tier Lockers"/>
    <x v="2122"/>
    <n v="6"/>
    <n v="0.2"/>
    <x v="2286"/>
    <x v="0"/>
  </r>
  <r>
    <n v="5187"/>
    <s v="US-2017-154389"/>
    <x v="154"/>
    <d v="2017-12-03T00:00:00"/>
    <s v="Standard Class"/>
    <x v="258"/>
    <x v="258"/>
    <x v="2"/>
    <s v="United States"/>
    <s v="Philadelphia"/>
    <x v="9"/>
    <n v="19140"/>
    <x v="3"/>
    <s v="TEC-PH-10002789"/>
    <x v="2"/>
    <s v="Phones"/>
    <s v="LG Exalt"/>
    <x v="3813"/>
    <n v="8"/>
    <n v="0.4"/>
    <x v="4378"/>
    <x v="0"/>
  </r>
  <r>
    <n v="5188"/>
    <s v="CA-2017-115567"/>
    <x v="1023"/>
    <d v="2017-09-18T00:00:00"/>
    <s v="Standard Class"/>
    <x v="233"/>
    <x v="233"/>
    <x v="0"/>
    <s v="United States"/>
    <s v="Columbus"/>
    <x v="14"/>
    <n v="47201"/>
    <x v="2"/>
    <s v="TEC-AC-10001314"/>
    <x v="2"/>
    <s v="Accessories"/>
    <s v="Case Logic 2.4GHz Wireless Keyboard"/>
    <x v="1772"/>
    <n v="4"/>
    <n v="0"/>
    <x v="4379"/>
    <x v="0"/>
  </r>
  <r>
    <n v="5189"/>
    <s v="CA-2017-115567"/>
    <x v="1023"/>
    <d v="2017-09-18T00:00:00"/>
    <s v="Standard Class"/>
    <x v="233"/>
    <x v="233"/>
    <x v="0"/>
    <s v="United States"/>
    <s v="Columbus"/>
    <x v="14"/>
    <n v="47201"/>
    <x v="2"/>
    <s v="FUR-CH-10000015"/>
    <x v="0"/>
    <s v="Chairs"/>
    <s v="Hon Multipurpose Stacking Arm Chairs"/>
    <x v="3814"/>
    <n v="7"/>
    <n v="0"/>
    <x v="4380"/>
    <x v="0"/>
  </r>
  <r>
    <n v="5190"/>
    <s v="US-2019-136679"/>
    <x v="237"/>
    <d v="2019-11-18T00:00:00"/>
    <s v="Standard Class"/>
    <x v="190"/>
    <x v="190"/>
    <x v="0"/>
    <s v="United States"/>
    <s v="Pasadena"/>
    <x v="5"/>
    <n v="77506"/>
    <x v="2"/>
    <s v="TEC-AC-10004855"/>
    <x v="2"/>
    <s v="Accessories"/>
    <s v="V7 USB Numeric Keypad"/>
    <x v="3815"/>
    <n v="6"/>
    <n v="0.2"/>
    <x v="4381"/>
    <x v="1"/>
  </r>
  <r>
    <n v="5191"/>
    <s v="US-2019-136679"/>
    <x v="237"/>
    <d v="2019-11-18T00:00:00"/>
    <s v="Standard Class"/>
    <x v="190"/>
    <x v="190"/>
    <x v="0"/>
    <s v="United States"/>
    <s v="Pasadena"/>
    <x v="5"/>
    <n v="77506"/>
    <x v="2"/>
    <s v="OFF-AR-10003582"/>
    <x v="1"/>
    <s v="Art"/>
    <s v="Boston Electric Pencil Sharpener, Model 1818, Charcoal Black"/>
    <x v="3816"/>
    <n v="2"/>
    <n v="0.2"/>
    <x v="4382"/>
    <x v="1"/>
  </r>
  <r>
    <n v="5192"/>
    <s v="US-2019-141943"/>
    <x v="1024"/>
    <d v="2019-05-09T00:00:00"/>
    <s v="Standard Class"/>
    <x v="213"/>
    <x v="213"/>
    <x v="0"/>
    <s v="United States"/>
    <s v="San Francisco"/>
    <x v="1"/>
    <n v="94122"/>
    <x v="1"/>
    <s v="OFF-EN-10003448"/>
    <x v="1"/>
    <s v="Envelopes"/>
    <s v="Peel &amp; Seel Recycled Catalog Envelopes, Brown"/>
    <x v="3817"/>
    <n v="2"/>
    <n v="0"/>
    <x v="4383"/>
    <x v="0"/>
  </r>
  <r>
    <n v="5193"/>
    <s v="CA-2016-101560"/>
    <x v="683"/>
    <d v="2016-12-01T00:00:00"/>
    <s v="Second Class"/>
    <x v="294"/>
    <x v="294"/>
    <x v="1"/>
    <s v="United States"/>
    <s v="Columbia"/>
    <x v="20"/>
    <n v="29203"/>
    <x v="0"/>
    <s v="FUR-FU-10003773"/>
    <x v="0"/>
    <s v="Furnishings"/>
    <s v="Eldon Cleatmat Plus Chair Mats for High Pile Carpets"/>
    <x v="3818"/>
    <n v="5"/>
    <n v="0"/>
    <x v="4384"/>
    <x v="0"/>
  </r>
  <r>
    <n v="5194"/>
    <s v="CA-2016-101560"/>
    <x v="683"/>
    <d v="2016-12-01T00:00:00"/>
    <s v="Second Class"/>
    <x v="294"/>
    <x v="294"/>
    <x v="1"/>
    <s v="United States"/>
    <s v="Columbia"/>
    <x v="20"/>
    <n v="29203"/>
    <x v="0"/>
    <s v="OFF-PA-10001363"/>
    <x v="1"/>
    <s v="Paper"/>
    <s v="Xerox 1933"/>
    <x v="3016"/>
    <n v="7"/>
    <n v="0"/>
    <x v="3365"/>
    <x v="0"/>
  </r>
  <r>
    <n v="5195"/>
    <s v="CA-2016-101560"/>
    <x v="683"/>
    <d v="2016-12-01T00:00:00"/>
    <s v="Second Class"/>
    <x v="294"/>
    <x v="294"/>
    <x v="1"/>
    <s v="United States"/>
    <s v="Columbia"/>
    <x v="20"/>
    <n v="29203"/>
    <x v="0"/>
    <s v="OFF-AR-10004757"/>
    <x v="1"/>
    <s v="Art"/>
    <s v="Crayola Colored Pencils"/>
    <x v="2805"/>
    <n v="4"/>
    <n v="0"/>
    <x v="3887"/>
    <x v="0"/>
  </r>
  <r>
    <n v="5196"/>
    <s v="CA-2016-101560"/>
    <x v="683"/>
    <d v="2016-12-01T00:00:00"/>
    <s v="Second Class"/>
    <x v="294"/>
    <x v="294"/>
    <x v="1"/>
    <s v="United States"/>
    <s v="Columbia"/>
    <x v="20"/>
    <n v="29203"/>
    <x v="0"/>
    <s v="OFF-BI-10000309"/>
    <x v="1"/>
    <s v="Binders"/>
    <s v="GBC Twin Loop Wire Binding Elements, 9/16&quot; Spine, Black"/>
    <x v="3819"/>
    <n v="3"/>
    <n v="0"/>
    <x v="4385"/>
    <x v="0"/>
  </r>
  <r>
    <n v="5197"/>
    <s v="CA-2016-159709"/>
    <x v="1025"/>
    <d v="2016-05-15T00:00:00"/>
    <s v="Standard Class"/>
    <x v="482"/>
    <x v="482"/>
    <x v="0"/>
    <s v="United States"/>
    <s v="Kent"/>
    <x v="4"/>
    <n v="98031"/>
    <x v="1"/>
    <s v="OFF-EN-10001434"/>
    <x v="1"/>
    <s v="Envelopes"/>
    <s v="Strathmore #10 Envelopes, Ultimate White"/>
    <x v="3820"/>
    <n v="3"/>
    <n v="0"/>
    <x v="4386"/>
    <x v="0"/>
  </r>
  <r>
    <n v="5198"/>
    <s v="CA-2016-159709"/>
    <x v="1025"/>
    <d v="2016-05-15T00:00:00"/>
    <s v="Standard Class"/>
    <x v="482"/>
    <x v="482"/>
    <x v="0"/>
    <s v="United States"/>
    <s v="Kent"/>
    <x v="4"/>
    <n v="98031"/>
    <x v="1"/>
    <s v="TEC-PH-10003988"/>
    <x v="2"/>
    <s v="Phones"/>
    <s v="LF Elite 3D Dazzle Designer Hard Case Cover, Lf Stylus Pen and Wiper For Apple Iphone 5c Mini Lite"/>
    <x v="3582"/>
    <n v="5"/>
    <n v="0.2"/>
    <x v="4084"/>
    <x v="0"/>
  </r>
  <r>
    <n v="5199"/>
    <s v="CA-2018-103982"/>
    <x v="840"/>
    <d v="2018-03-08T00:00:00"/>
    <s v="Standard Class"/>
    <x v="397"/>
    <x v="397"/>
    <x v="0"/>
    <s v="United States"/>
    <s v="Round Rock"/>
    <x v="5"/>
    <n v="78664"/>
    <x v="2"/>
    <s v="OFF-SU-10000151"/>
    <x v="1"/>
    <s v="Supplies"/>
    <s v="High Speed Automatic Electric Letter Opener"/>
    <x v="3821"/>
    <n v="3"/>
    <n v="0.2"/>
    <x v="4387"/>
    <x v="0"/>
  </r>
  <r>
    <n v="5200"/>
    <s v="CA-2018-103982"/>
    <x v="840"/>
    <d v="2018-03-08T00:00:00"/>
    <s v="Standard Class"/>
    <x v="397"/>
    <x v="397"/>
    <x v="0"/>
    <s v="United States"/>
    <s v="Round Rock"/>
    <x v="5"/>
    <n v="78664"/>
    <x v="2"/>
    <s v="OFF-FA-10001332"/>
    <x v="1"/>
    <s v="Fasteners"/>
    <s v="Acco Banker's Clasps, 5 3/4&quot;-Long"/>
    <x v="2134"/>
    <n v="1"/>
    <n v="0.2"/>
    <x v="4388"/>
    <x v="0"/>
  </r>
  <r>
    <n v="5201"/>
    <s v="CA-2018-103982"/>
    <x v="840"/>
    <d v="2018-03-08T00:00:00"/>
    <s v="Standard Class"/>
    <x v="397"/>
    <x v="397"/>
    <x v="0"/>
    <s v="United States"/>
    <s v="Round Rock"/>
    <x v="5"/>
    <n v="78664"/>
    <x v="2"/>
    <s v="TEC-PH-10000895"/>
    <x v="2"/>
    <s v="Phones"/>
    <s v="Polycom VVX 310 VoIP phone"/>
    <x v="2404"/>
    <n v="3"/>
    <n v="0.2"/>
    <x v="4389"/>
    <x v="0"/>
  </r>
  <r>
    <n v="5202"/>
    <s v="CA-2018-103982"/>
    <x v="840"/>
    <d v="2018-03-08T00:00:00"/>
    <s v="Standard Class"/>
    <x v="397"/>
    <x v="397"/>
    <x v="0"/>
    <s v="United States"/>
    <s v="Round Rock"/>
    <x v="5"/>
    <n v="78664"/>
    <x v="2"/>
    <s v="TEC-AC-10002857"/>
    <x v="2"/>
    <s v="Accessories"/>
    <s v="Verbatim 25 GB 6x Blu-ray Single Layer Recordable Disc, 1/Pack"/>
    <x v="3822"/>
    <n v="7"/>
    <n v="0.2"/>
    <x v="4390"/>
    <x v="0"/>
  </r>
  <r>
    <n v="5203"/>
    <s v="CA-2017-142454"/>
    <x v="762"/>
    <d v="2017-08-19T00:00:00"/>
    <s v="Standard Class"/>
    <x v="681"/>
    <x v="681"/>
    <x v="0"/>
    <s v="United States"/>
    <s v="Oakland"/>
    <x v="1"/>
    <n v="94601"/>
    <x v="1"/>
    <s v="FUR-FU-10004018"/>
    <x v="0"/>
    <s v="Furnishings"/>
    <s v="Tensor Computer Mounted Lamp"/>
    <x v="3823"/>
    <n v="7"/>
    <n v="0"/>
    <x v="4391"/>
    <x v="0"/>
  </r>
  <r>
    <n v="5204"/>
    <s v="CA-2017-142454"/>
    <x v="762"/>
    <d v="2017-08-19T00:00:00"/>
    <s v="Standard Class"/>
    <x v="681"/>
    <x v="681"/>
    <x v="0"/>
    <s v="United States"/>
    <s v="Oakland"/>
    <x v="1"/>
    <n v="94601"/>
    <x v="1"/>
    <s v="OFF-ST-10003638"/>
    <x v="1"/>
    <s v="Storage"/>
    <s v="Mobile Personal File Cube"/>
    <x v="3824"/>
    <n v="3"/>
    <n v="0"/>
    <x v="4392"/>
    <x v="0"/>
  </r>
  <r>
    <n v="5205"/>
    <s v="CA-2017-102016"/>
    <x v="811"/>
    <d v="2017-09-18T00:00:00"/>
    <s v="Standard Class"/>
    <x v="612"/>
    <x v="612"/>
    <x v="0"/>
    <s v="United States"/>
    <s v="Auburn"/>
    <x v="15"/>
    <n v="13021"/>
    <x v="3"/>
    <s v="OFF-AR-10004685"/>
    <x v="1"/>
    <s v="Art"/>
    <s v="Binney &amp; Smith Crayola Metallic Colored Pencils, 8-Color Set"/>
    <x v="1577"/>
    <n v="2"/>
    <n v="0"/>
    <x v="1667"/>
    <x v="0"/>
  </r>
  <r>
    <n v="5206"/>
    <s v="CA-2017-102016"/>
    <x v="811"/>
    <d v="2017-09-18T00:00:00"/>
    <s v="Standard Class"/>
    <x v="612"/>
    <x v="612"/>
    <x v="0"/>
    <s v="United States"/>
    <s v="Auburn"/>
    <x v="15"/>
    <n v="13021"/>
    <x v="3"/>
    <s v="OFF-ST-10001713"/>
    <x v="1"/>
    <s v="Storage"/>
    <s v="Gould Plastics 9-Pocket Panel Bin, 18-3/8w x 5-1/4d x 20-1/2h, Black"/>
    <x v="2815"/>
    <n v="2"/>
    <n v="0"/>
    <x v="4393"/>
    <x v="0"/>
  </r>
  <r>
    <n v="5207"/>
    <s v="CA-2017-102016"/>
    <x v="811"/>
    <d v="2017-09-18T00:00:00"/>
    <s v="Standard Class"/>
    <x v="612"/>
    <x v="612"/>
    <x v="0"/>
    <s v="United States"/>
    <s v="Auburn"/>
    <x v="15"/>
    <n v="13021"/>
    <x v="3"/>
    <s v="OFF-FA-10000490"/>
    <x v="1"/>
    <s v="Fasteners"/>
    <s v="OIC Binder Clips, Mini, 1/4&quot; Capacity, Black"/>
    <x v="3825"/>
    <n v="1"/>
    <n v="0"/>
    <x v="4394"/>
    <x v="0"/>
  </r>
  <r>
    <n v="5208"/>
    <s v="CA-2017-102016"/>
    <x v="811"/>
    <d v="2017-09-18T00:00:00"/>
    <s v="Standard Class"/>
    <x v="612"/>
    <x v="612"/>
    <x v="0"/>
    <s v="United States"/>
    <s v="Auburn"/>
    <x v="15"/>
    <n v="13021"/>
    <x v="3"/>
    <s v="OFF-LA-10002043"/>
    <x v="1"/>
    <s v="Labels"/>
    <s v="Avery 489"/>
    <x v="346"/>
    <n v="2"/>
    <n v="0"/>
    <x v="354"/>
    <x v="0"/>
  </r>
  <r>
    <n v="5209"/>
    <s v="CA-2017-102016"/>
    <x v="811"/>
    <d v="2017-09-18T00:00:00"/>
    <s v="Standard Class"/>
    <x v="612"/>
    <x v="612"/>
    <x v="0"/>
    <s v="United States"/>
    <s v="Auburn"/>
    <x v="15"/>
    <n v="13021"/>
    <x v="3"/>
    <s v="OFF-PA-10002464"/>
    <x v="1"/>
    <s v="Paper"/>
    <s v="HP Office Recycled Paper (20Lb. and 87 Bright)"/>
    <x v="986"/>
    <n v="5"/>
    <n v="0"/>
    <x v="1024"/>
    <x v="0"/>
  </r>
  <r>
    <n v="5210"/>
    <s v="CA-2017-102016"/>
    <x v="811"/>
    <d v="2017-09-18T00:00:00"/>
    <s v="Standard Class"/>
    <x v="612"/>
    <x v="612"/>
    <x v="0"/>
    <s v="United States"/>
    <s v="Auburn"/>
    <x v="15"/>
    <n v="13021"/>
    <x v="3"/>
    <s v="OFF-EN-10002504"/>
    <x v="1"/>
    <s v="Envelopes"/>
    <s v="Tyvek  Top-Opening Peel &amp; Seel Envelopes, Plain White"/>
    <x v="3370"/>
    <n v="1"/>
    <n v="0"/>
    <x v="4395"/>
    <x v="0"/>
  </r>
  <r>
    <n v="5211"/>
    <s v="CA-2017-156755"/>
    <x v="1026"/>
    <d v="2017-01-18T00:00:00"/>
    <s v="Standard Class"/>
    <x v="453"/>
    <x v="453"/>
    <x v="1"/>
    <s v="United States"/>
    <s v="Newark"/>
    <x v="13"/>
    <n v="19711"/>
    <x v="3"/>
    <s v="OFF-ST-10002615"/>
    <x v="1"/>
    <s v="Storage"/>
    <s v="Dual Level, Single-Width Filing Carts"/>
    <x v="2848"/>
    <n v="3"/>
    <n v="0"/>
    <x v="3165"/>
    <x v="0"/>
  </r>
  <r>
    <n v="5212"/>
    <s v="CA-2017-130876"/>
    <x v="793"/>
    <d v="2017-05-16T00:00:00"/>
    <s v="Second Class"/>
    <x v="616"/>
    <x v="616"/>
    <x v="0"/>
    <s v="United States"/>
    <s v="New York City"/>
    <x v="15"/>
    <n v="10024"/>
    <x v="3"/>
    <s v="OFF-ST-10004258"/>
    <x v="1"/>
    <s v="Storage"/>
    <s v="Portable Personal File Box"/>
    <x v="905"/>
    <n v="3"/>
    <n v="0"/>
    <x v="938"/>
    <x v="0"/>
  </r>
  <r>
    <n v="5213"/>
    <s v="CA-2018-145898"/>
    <x v="182"/>
    <d v="2018-09-26T00:00:00"/>
    <s v="Same Day"/>
    <x v="320"/>
    <x v="320"/>
    <x v="0"/>
    <s v="United States"/>
    <s v="Redlands"/>
    <x v="1"/>
    <n v="92374"/>
    <x v="1"/>
    <s v="OFF-ST-10004507"/>
    <x v="1"/>
    <s v="Storage"/>
    <s v="Advantus Rolling Storage Box"/>
    <x v="492"/>
    <n v="3"/>
    <n v="0"/>
    <x v="503"/>
    <x v="0"/>
  </r>
  <r>
    <n v="5214"/>
    <s v="CA-2018-145898"/>
    <x v="182"/>
    <d v="2018-09-26T00:00:00"/>
    <s v="Same Day"/>
    <x v="320"/>
    <x v="320"/>
    <x v="0"/>
    <s v="United States"/>
    <s v="Redlands"/>
    <x v="1"/>
    <n v="92374"/>
    <x v="1"/>
    <s v="OFF-LA-10000262"/>
    <x v="1"/>
    <s v="Labels"/>
    <s v="Avery 494"/>
    <x v="1507"/>
    <n v="3"/>
    <n v="0"/>
    <x v="1589"/>
    <x v="0"/>
  </r>
  <r>
    <n v="5215"/>
    <s v="CA-2018-145898"/>
    <x v="182"/>
    <d v="2018-09-26T00:00:00"/>
    <s v="Same Day"/>
    <x v="320"/>
    <x v="320"/>
    <x v="0"/>
    <s v="United States"/>
    <s v="Redlands"/>
    <x v="1"/>
    <n v="92374"/>
    <x v="1"/>
    <s v="OFF-AR-10002445"/>
    <x v="1"/>
    <s v="Art"/>
    <s v="SANFORD Major Accent Highlighters"/>
    <x v="3826"/>
    <n v="5"/>
    <n v="0"/>
    <x v="4396"/>
    <x v="0"/>
  </r>
  <r>
    <n v="5216"/>
    <s v="CA-2018-145898"/>
    <x v="182"/>
    <d v="2018-09-26T00:00:00"/>
    <s v="Same Day"/>
    <x v="320"/>
    <x v="320"/>
    <x v="0"/>
    <s v="United States"/>
    <s v="Redlands"/>
    <x v="1"/>
    <n v="92374"/>
    <x v="1"/>
    <s v="OFF-PA-10001667"/>
    <x v="1"/>
    <s v="Paper"/>
    <s v="Great White Multi-Use Recycled Paper (20Lb. and 84 Bright)"/>
    <x v="2744"/>
    <n v="5"/>
    <n v="0"/>
    <x v="4397"/>
    <x v="0"/>
  </r>
  <r>
    <n v="5217"/>
    <s v="US-2019-159562"/>
    <x v="428"/>
    <d v="2019-09-15T00:00:00"/>
    <s v="Standard Class"/>
    <x v="677"/>
    <x v="677"/>
    <x v="0"/>
    <s v="United States"/>
    <s v="Roseville"/>
    <x v="12"/>
    <n v="48066"/>
    <x v="2"/>
    <s v="OFF-EN-10000461"/>
    <x v="1"/>
    <s v="Envelopes"/>
    <s v="#10- 4 1/8&quot; x 9 1/2&quot; Recycled Envelopes"/>
    <x v="2053"/>
    <n v="2"/>
    <n v="0"/>
    <x v="2211"/>
    <x v="0"/>
  </r>
  <r>
    <n v="5218"/>
    <s v="CA-2019-134635"/>
    <x v="4"/>
    <d v="2019-04-17T00:00:00"/>
    <s v="Second Class"/>
    <x v="374"/>
    <x v="374"/>
    <x v="1"/>
    <s v="United States"/>
    <s v="Los Angeles"/>
    <x v="1"/>
    <n v="90049"/>
    <x v="1"/>
    <s v="OFF-PA-10002254"/>
    <x v="1"/>
    <s v="Paper"/>
    <s v="Xerox 1883"/>
    <x v="1219"/>
    <n v="3"/>
    <n v="0"/>
    <x v="1264"/>
    <x v="0"/>
  </r>
  <r>
    <n v="5219"/>
    <s v="CA-2019-167080"/>
    <x v="193"/>
    <d v="2019-06-14T00:00:00"/>
    <s v="Standard Class"/>
    <x v="18"/>
    <x v="18"/>
    <x v="1"/>
    <s v="United States"/>
    <s v="New York City"/>
    <x v="15"/>
    <n v="10011"/>
    <x v="3"/>
    <s v="OFF-AR-10001868"/>
    <x v="1"/>
    <s v="Art"/>
    <s v="Prang Dustless Chalk Sticks"/>
    <x v="3681"/>
    <n v="5"/>
    <n v="0"/>
    <x v="4398"/>
    <x v="0"/>
  </r>
  <r>
    <n v="5220"/>
    <s v="CA-2019-145653"/>
    <x v="853"/>
    <d v="2019-09-01T00:00:00"/>
    <s v="Same Day"/>
    <x v="222"/>
    <x v="222"/>
    <x v="0"/>
    <s v="United States"/>
    <s v="Detroit"/>
    <x v="12"/>
    <n v="48205"/>
    <x v="2"/>
    <s v="FUR-CH-10004875"/>
    <x v="0"/>
    <s v="Chairs"/>
    <s v="Harbour Creations 67200 Series Stacking Chairs"/>
    <x v="3827"/>
    <n v="7"/>
    <n v="0"/>
    <x v="4399"/>
    <x v="0"/>
  </r>
  <r>
    <n v="5221"/>
    <s v="CA-2016-140487"/>
    <x v="1027"/>
    <d v="2016-06-20T00:00:00"/>
    <s v="Standard Class"/>
    <x v="676"/>
    <x v="676"/>
    <x v="2"/>
    <s v="United States"/>
    <s v="Detroit"/>
    <x v="12"/>
    <n v="48234"/>
    <x v="2"/>
    <s v="FUR-BO-10000711"/>
    <x v="0"/>
    <s v="Bookcases"/>
    <s v="Hon Metal Bookcases, Gray"/>
    <x v="3724"/>
    <n v="3"/>
    <n v="0"/>
    <x v="4400"/>
    <x v="0"/>
  </r>
  <r>
    <n v="5222"/>
    <s v="CA-2019-117401"/>
    <x v="796"/>
    <d v="2019-05-22T00:00:00"/>
    <s v="Second Class"/>
    <x v="452"/>
    <x v="452"/>
    <x v="2"/>
    <s v="United States"/>
    <s v="Springfield"/>
    <x v="25"/>
    <n v="65807"/>
    <x v="2"/>
    <s v="OFF-AP-10000938"/>
    <x v="1"/>
    <s v="Appliances"/>
    <s v="Avanti 1.7 Cu. Ft. Refrigerator"/>
    <x v="3828"/>
    <n v="7"/>
    <n v="0"/>
    <x v="4401"/>
    <x v="0"/>
  </r>
  <r>
    <n v="5223"/>
    <s v="CA-2019-117401"/>
    <x v="796"/>
    <d v="2019-05-22T00:00:00"/>
    <s v="Second Class"/>
    <x v="452"/>
    <x v="452"/>
    <x v="2"/>
    <s v="United States"/>
    <s v="Springfield"/>
    <x v="25"/>
    <n v="65807"/>
    <x v="2"/>
    <s v="TEC-PH-10003555"/>
    <x v="2"/>
    <s v="Phones"/>
    <s v="Motorola HK250 Universal Bluetooth Headset"/>
    <x v="1164"/>
    <n v="5"/>
    <n v="0"/>
    <x v="1208"/>
    <x v="0"/>
  </r>
  <r>
    <n v="5224"/>
    <s v="CA-2019-117401"/>
    <x v="796"/>
    <d v="2019-05-22T00:00:00"/>
    <s v="Second Class"/>
    <x v="452"/>
    <x v="452"/>
    <x v="2"/>
    <s v="United States"/>
    <s v="Springfield"/>
    <x v="25"/>
    <n v="65807"/>
    <x v="2"/>
    <s v="OFF-BI-10001267"/>
    <x v="1"/>
    <s v="Binders"/>
    <s v="Universal Recycled Hanging Pressboard Report Binders, Letter Size"/>
    <x v="3829"/>
    <n v="7"/>
    <n v="0"/>
    <x v="4402"/>
    <x v="0"/>
  </r>
  <r>
    <n v="5225"/>
    <s v="US-2019-109582"/>
    <x v="510"/>
    <d v="2019-09-17T00:00:00"/>
    <s v="Second Class"/>
    <x v="622"/>
    <x v="622"/>
    <x v="0"/>
    <s v="United States"/>
    <s v="Los Angeles"/>
    <x v="1"/>
    <n v="90036"/>
    <x v="1"/>
    <s v="OFF-PA-10004071"/>
    <x v="1"/>
    <s v="Paper"/>
    <s v="Eaton Premium Continuous-Feed Paper, 25% Cotton, Letter Size, White, 1000 Shts/Box"/>
    <x v="1696"/>
    <n v="3"/>
    <n v="0"/>
    <x v="1797"/>
    <x v="0"/>
  </r>
  <r>
    <n v="5226"/>
    <s v="CA-2018-119865"/>
    <x v="1028"/>
    <d v="2018-06-26T00:00:00"/>
    <s v="Standard Class"/>
    <x v="548"/>
    <x v="548"/>
    <x v="0"/>
    <s v="United States"/>
    <s v="New York City"/>
    <x v="15"/>
    <n v="10011"/>
    <x v="3"/>
    <s v="OFF-BI-10001553"/>
    <x v="1"/>
    <s v="Binders"/>
    <s v="SpineVue Locking Slant-D Ring Binders by Cardinal"/>
    <x v="3830"/>
    <n v="5"/>
    <n v="0.2"/>
    <x v="4403"/>
    <x v="0"/>
  </r>
  <r>
    <n v="5227"/>
    <s v="CA-2018-119865"/>
    <x v="1028"/>
    <d v="2018-06-26T00:00:00"/>
    <s v="Standard Class"/>
    <x v="548"/>
    <x v="548"/>
    <x v="0"/>
    <s v="United States"/>
    <s v="New York City"/>
    <x v="15"/>
    <n v="10011"/>
    <x v="3"/>
    <s v="OFF-BI-10003007"/>
    <x v="1"/>
    <s v="Binders"/>
    <s v="Premium Transparent Presentation Covers, No Pattern/Clear, 8 1/2&quot; x 11&quot;"/>
    <x v="3831"/>
    <n v="6"/>
    <n v="0.2"/>
    <x v="4404"/>
    <x v="0"/>
  </r>
  <r>
    <n v="5228"/>
    <s v="CA-2018-119865"/>
    <x v="1028"/>
    <d v="2018-06-26T00:00:00"/>
    <s v="Standard Class"/>
    <x v="548"/>
    <x v="548"/>
    <x v="0"/>
    <s v="United States"/>
    <s v="New York City"/>
    <x v="15"/>
    <n v="10011"/>
    <x v="3"/>
    <s v="FUR-BO-10003272"/>
    <x v="0"/>
    <s v="Bookcases"/>
    <s v="O'Sullivan Living Dimensions 5-Shelf Bookcases"/>
    <x v="3832"/>
    <n v="2"/>
    <n v="0.2"/>
    <x v="4405"/>
    <x v="0"/>
  </r>
  <r>
    <n v="5229"/>
    <s v="US-2016-147648"/>
    <x v="35"/>
    <d v="2016-12-01T00:00:00"/>
    <s v="Standard Class"/>
    <x v="60"/>
    <x v="60"/>
    <x v="2"/>
    <s v="United States"/>
    <s v="San Francisco"/>
    <x v="1"/>
    <n v="94109"/>
    <x v="1"/>
    <s v="OFF-PA-10001033"/>
    <x v="1"/>
    <s v="Paper"/>
    <s v="Xerox 1893"/>
    <x v="2658"/>
    <n v="2"/>
    <n v="0"/>
    <x v="2934"/>
    <x v="0"/>
  </r>
  <r>
    <n v="5230"/>
    <s v="CA-2019-124436"/>
    <x v="498"/>
    <d v="2019-03-22T00:00:00"/>
    <s v="Second Class"/>
    <x v="193"/>
    <x v="193"/>
    <x v="0"/>
    <s v="United States"/>
    <s v="Fresno"/>
    <x v="1"/>
    <n v="93727"/>
    <x v="1"/>
    <s v="OFF-BI-10001553"/>
    <x v="1"/>
    <s v="Binders"/>
    <s v="SpineVue Locking Slant-D Ring Binders by Cardinal"/>
    <x v="899"/>
    <n v="2"/>
    <n v="0.2"/>
    <x v="2228"/>
    <x v="0"/>
  </r>
  <r>
    <n v="5231"/>
    <s v="CA-2019-124436"/>
    <x v="498"/>
    <d v="2019-03-22T00:00:00"/>
    <s v="Second Class"/>
    <x v="193"/>
    <x v="193"/>
    <x v="0"/>
    <s v="United States"/>
    <s v="Fresno"/>
    <x v="1"/>
    <n v="93727"/>
    <x v="1"/>
    <s v="FUR-TA-10001095"/>
    <x v="0"/>
    <s v="Tables"/>
    <s v="Chromcraft Round Conference Tables"/>
    <x v="944"/>
    <n v="5"/>
    <n v="0.2"/>
    <x v="4406"/>
    <x v="0"/>
  </r>
  <r>
    <n v="5232"/>
    <s v="CA-2019-124436"/>
    <x v="498"/>
    <d v="2019-03-22T00:00:00"/>
    <s v="Second Class"/>
    <x v="193"/>
    <x v="193"/>
    <x v="0"/>
    <s v="United States"/>
    <s v="Fresno"/>
    <x v="1"/>
    <n v="93727"/>
    <x v="1"/>
    <s v="FUR-FU-10001185"/>
    <x v="0"/>
    <s v="Furnishings"/>
    <s v="Advantus Employee of the Month Certificate Frame, 11 x 13-1/2"/>
    <x v="3833"/>
    <n v="1"/>
    <n v="0"/>
    <x v="4407"/>
    <x v="0"/>
  </r>
  <r>
    <n v="5233"/>
    <s v="CA-2019-124436"/>
    <x v="498"/>
    <d v="2019-03-22T00:00:00"/>
    <s v="Second Class"/>
    <x v="193"/>
    <x v="193"/>
    <x v="0"/>
    <s v="United States"/>
    <s v="Fresno"/>
    <x v="1"/>
    <n v="93727"/>
    <x v="1"/>
    <s v="OFF-BI-10000343"/>
    <x v="1"/>
    <s v="Binders"/>
    <s v="Pressboard Covers with Storage Hooks, 9 1/2&quot; x 11&quot;, Light Blue"/>
    <x v="3834"/>
    <n v="7"/>
    <n v="0.2"/>
    <x v="4408"/>
    <x v="0"/>
  </r>
  <r>
    <n v="5234"/>
    <s v="CA-2016-115084"/>
    <x v="638"/>
    <d v="2016-10-22T00:00:00"/>
    <s v="Standard Class"/>
    <x v="624"/>
    <x v="624"/>
    <x v="1"/>
    <s v="United States"/>
    <s v="Texarkana"/>
    <x v="36"/>
    <n v="71854"/>
    <x v="0"/>
    <s v="FUR-CH-10004626"/>
    <x v="0"/>
    <s v="Chairs"/>
    <s v="Office Star Flex Back Scooter Chair with Aluminum Finish Frame"/>
    <x v="3835"/>
    <n v="6"/>
    <n v="0"/>
    <x v="4409"/>
    <x v="0"/>
  </r>
  <r>
    <n v="5235"/>
    <s v="CA-2019-131037"/>
    <x v="1029"/>
    <d v="2019-08-23T00:00:00"/>
    <s v="First Class"/>
    <x v="746"/>
    <x v="746"/>
    <x v="0"/>
    <s v="United States"/>
    <s v="San Francisco"/>
    <x v="1"/>
    <n v="94110"/>
    <x v="1"/>
    <s v="FUR-TA-10001768"/>
    <x v="0"/>
    <s v="Tables"/>
    <s v="Hon Racetrack Conference Tables"/>
    <x v="3836"/>
    <n v="1"/>
    <n v="0.2"/>
    <x v="4410"/>
    <x v="0"/>
  </r>
  <r>
    <n v="5236"/>
    <s v="CA-2018-111143"/>
    <x v="258"/>
    <d v="2018-11-22T00:00:00"/>
    <s v="First Class"/>
    <x v="640"/>
    <x v="640"/>
    <x v="1"/>
    <s v="United States"/>
    <s v="Indianapolis"/>
    <x v="14"/>
    <n v="46203"/>
    <x v="2"/>
    <s v="OFF-AP-10001947"/>
    <x v="1"/>
    <s v="Appliances"/>
    <s v="Acco 6 Outlet Guardian Premium Plus Surge Suppressor"/>
    <x v="3837"/>
    <n v="3"/>
    <n v="0"/>
    <x v="4411"/>
    <x v="0"/>
  </r>
  <r>
    <n v="5237"/>
    <s v="CA-2016-166744"/>
    <x v="59"/>
    <d v="2016-09-24T00:00:00"/>
    <s v="Standard Class"/>
    <x v="35"/>
    <x v="35"/>
    <x v="0"/>
    <s v="United States"/>
    <s v="Columbia"/>
    <x v="39"/>
    <n v="21044"/>
    <x v="3"/>
    <s v="FUR-FU-10004952"/>
    <x v="0"/>
    <s v="Furnishings"/>
    <s v="C-Line Cubicle Keepers Polyproplyene Holder w/Velcro Back, 8-1/2x11, 25/Bx"/>
    <x v="3838"/>
    <n v="3"/>
    <n v="0"/>
    <x v="4412"/>
    <x v="1"/>
  </r>
  <r>
    <n v="5238"/>
    <s v="CA-2016-166744"/>
    <x v="59"/>
    <d v="2016-09-24T00:00:00"/>
    <s v="Standard Class"/>
    <x v="35"/>
    <x v="35"/>
    <x v="0"/>
    <s v="United States"/>
    <s v="Columbia"/>
    <x v="39"/>
    <n v="21044"/>
    <x v="3"/>
    <s v="FUR-BO-10001337"/>
    <x v="0"/>
    <s v="Bookcases"/>
    <s v="O'Sullivan Living Dimensions 2-Shelf Bookcases"/>
    <x v="1041"/>
    <n v="3"/>
    <n v="0"/>
    <x v="4413"/>
    <x v="1"/>
  </r>
  <r>
    <n v="5239"/>
    <s v="CA-2016-166744"/>
    <x v="59"/>
    <d v="2016-09-24T00:00:00"/>
    <s v="Standard Class"/>
    <x v="35"/>
    <x v="35"/>
    <x v="0"/>
    <s v="United States"/>
    <s v="Columbia"/>
    <x v="39"/>
    <n v="21044"/>
    <x v="3"/>
    <s v="TEC-AC-10003628"/>
    <x v="2"/>
    <s v="Accessories"/>
    <s v="Logitech 910-002974 M325 Wireless Mouse for Web Scrolling"/>
    <x v="2830"/>
    <n v="2"/>
    <n v="0"/>
    <x v="3145"/>
    <x v="1"/>
  </r>
  <r>
    <n v="5240"/>
    <s v="CA-2018-116561"/>
    <x v="108"/>
    <d v="2018-09-17T00:00:00"/>
    <s v="Standard Class"/>
    <x v="686"/>
    <x v="686"/>
    <x v="0"/>
    <s v="United States"/>
    <s v="San Jose"/>
    <x v="1"/>
    <n v="95123"/>
    <x v="1"/>
    <s v="OFF-ST-10004186"/>
    <x v="1"/>
    <s v="Storage"/>
    <s v="Stur-D-Stor Shelving, Vertical 5-Shelf: 72&quot;H x 36&quot;W x 18 1/2&quot;D"/>
    <x v="743"/>
    <n v="3"/>
    <n v="0"/>
    <x v="4414"/>
    <x v="0"/>
  </r>
  <r>
    <n v="5241"/>
    <s v="CA-2018-116561"/>
    <x v="108"/>
    <d v="2018-09-17T00:00:00"/>
    <s v="Standard Class"/>
    <x v="686"/>
    <x v="686"/>
    <x v="0"/>
    <s v="United States"/>
    <s v="San Jose"/>
    <x v="1"/>
    <n v="95123"/>
    <x v="1"/>
    <s v="OFF-BI-10001658"/>
    <x v="1"/>
    <s v="Binders"/>
    <s v="GBC Standard Therm-A-Bind Covers"/>
    <x v="3839"/>
    <n v="2"/>
    <n v="0.2"/>
    <x v="4415"/>
    <x v="0"/>
  </r>
  <r>
    <n v="5242"/>
    <s v="CA-2018-110730"/>
    <x v="713"/>
    <d v="2018-09-26T00:00:00"/>
    <s v="Second Class"/>
    <x v="698"/>
    <x v="698"/>
    <x v="1"/>
    <s v="United States"/>
    <s v="Seattle"/>
    <x v="4"/>
    <n v="98115"/>
    <x v="1"/>
    <s v="OFF-SU-10004737"/>
    <x v="1"/>
    <s v="Supplies"/>
    <s v="Acme Design Stainless Steel Bent Scissors"/>
    <x v="3840"/>
    <n v="2"/>
    <n v="0"/>
    <x v="4416"/>
    <x v="0"/>
  </r>
  <r>
    <n v="5243"/>
    <s v="CA-2019-146367"/>
    <x v="1018"/>
    <d v="2019-08-08T00:00:00"/>
    <s v="Standard Class"/>
    <x v="447"/>
    <x v="447"/>
    <x v="1"/>
    <s v="United States"/>
    <s v="Carrollton"/>
    <x v="5"/>
    <n v="75007"/>
    <x v="2"/>
    <s v="OFF-BI-10002827"/>
    <x v="1"/>
    <s v="Binders"/>
    <s v="Avery Durable Poly Binders"/>
    <x v="3841"/>
    <n v="3"/>
    <n v="0.8"/>
    <x v="4417"/>
    <x v="0"/>
  </r>
  <r>
    <n v="5244"/>
    <s v="CA-2018-149454"/>
    <x v="197"/>
    <d v="2018-07-26T00:00:00"/>
    <s v="First Class"/>
    <x v="454"/>
    <x v="454"/>
    <x v="2"/>
    <s v="United States"/>
    <s v="Arlington"/>
    <x v="17"/>
    <n v="22204"/>
    <x v="0"/>
    <s v="OFF-BI-10003694"/>
    <x v="1"/>
    <s v="Binders"/>
    <s v="Avery 3 1/2&quot; Diskette Storage Pages, 10/Pack"/>
    <x v="3842"/>
    <n v="1"/>
    <n v="0"/>
    <x v="4418"/>
    <x v="0"/>
  </r>
  <r>
    <n v="5245"/>
    <s v="CA-2018-156265"/>
    <x v="1030"/>
    <d v="2018-08-04T00:00:00"/>
    <s v="Second Class"/>
    <x v="292"/>
    <x v="292"/>
    <x v="1"/>
    <s v="United States"/>
    <s v="Los Angeles"/>
    <x v="1"/>
    <n v="90032"/>
    <x v="1"/>
    <s v="FUR-TA-10001691"/>
    <x v="0"/>
    <s v="Tables"/>
    <s v="Barricks Non-Folding Utility Table with Steel Legs, Laminate Tops"/>
    <x v="3843"/>
    <n v="2"/>
    <n v="0.2"/>
    <x v="4419"/>
    <x v="0"/>
  </r>
  <r>
    <n v="5246"/>
    <s v="CA-2018-156265"/>
    <x v="1030"/>
    <d v="2018-08-04T00:00:00"/>
    <s v="Second Class"/>
    <x v="292"/>
    <x v="292"/>
    <x v="1"/>
    <s v="United States"/>
    <s v="Los Angeles"/>
    <x v="1"/>
    <n v="90032"/>
    <x v="1"/>
    <s v="TEC-PH-10001918"/>
    <x v="2"/>
    <s v="Phones"/>
    <s v="Nortel Business Series Terminal T7208 Digital phone"/>
    <x v="3844"/>
    <n v="3"/>
    <n v="0.2"/>
    <x v="4420"/>
    <x v="0"/>
  </r>
  <r>
    <n v="5247"/>
    <s v="CA-2018-156265"/>
    <x v="1030"/>
    <d v="2018-08-04T00:00:00"/>
    <s v="Second Class"/>
    <x v="292"/>
    <x v="292"/>
    <x v="1"/>
    <s v="United States"/>
    <s v="Los Angeles"/>
    <x v="1"/>
    <n v="90032"/>
    <x v="1"/>
    <s v="OFF-BI-10000285"/>
    <x v="1"/>
    <s v="Binders"/>
    <s v="XtraLife ClearVue Slant-D Ring Binders by Cardinal"/>
    <x v="3845"/>
    <n v="2"/>
    <n v="0.2"/>
    <x v="4421"/>
    <x v="0"/>
  </r>
  <r>
    <n v="5248"/>
    <s v="US-2017-168914"/>
    <x v="1031"/>
    <d v="2017-05-27T00:00:00"/>
    <s v="Standard Class"/>
    <x v="32"/>
    <x v="32"/>
    <x v="0"/>
    <s v="United States"/>
    <s v="Frankfort"/>
    <x v="10"/>
    <n v="60423"/>
    <x v="2"/>
    <s v="OFF-AP-10000358"/>
    <x v="1"/>
    <s v="Appliances"/>
    <s v="Fellowes Basic Home/Office Series Surge Protectors"/>
    <x v="3846"/>
    <n v="8"/>
    <n v="0.8"/>
    <x v="4422"/>
    <x v="0"/>
  </r>
  <r>
    <n v="5249"/>
    <s v="US-2019-110989"/>
    <x v="132"/>
    <d v="2019-11-05T00:00:00"/>
    <s v="Second Class"/>
    <x v="412"/>
    <x v="412"/>
    <x v="0"/>
    <s v="United States"/>
    <s v="Seattle"/>
    <x v="4"/>
    <n v="98105"/>
    <x v="1"/>
    <s v="TEC-AC-10002345"/>
    <x v="2"/>
    <s v="Accessories"/>
    <s v="HP Standard 104 key PS/2 Keyboard"/>
    <x v="3847"/>
    <n v="3"/>
    <n v="0"/>
    <x v="4423"/>
    <x v="0"/>
  </r>
  <r>
    <n v="5250"/>
    <s v="CA-2017-106215"/>
    <x v="392"/>
    <d v="2017-04-21T00:00:00"/>
    <s v="Standard Class"/>
    <x v="272"/>
    <x v="272"/>
    <x v="1"/>
    <s v="United States"/>
    <s v="Philadelphia"/>
    <x v="9"/>
    <n v="19143"/>
    <x v="3"/>
    <s v="OFF-FA-10001229"/>
    <x v="1"/>
    <s v="Fasteners"/>
    <s v="Staples"/>
    <x v="3848"/>
    <n v="4"/>
    <n v="0.2"/>
    <x v="4424"/>
    <x v="0"/>
  </r>
  <r>
    <n v="5251"/>
    <s v="US-2018-169369"/>
    <x v="939"/>
    <d v="2018-12-18T00:00:00"/>
    <s v="Standard Class"/>
    <x v="685"/>
    <x v="685"/>
    <x v="0"/>
    <s v="United States"/>
    <s v="Columbus"/>
    <x v="32"/>
    <n v="31907"/>
    <x v="0"/>
    <s v="TEC-AC-10001314"/>
    <x v="2"/>
    <s v="Accessories"/>
    <s v="Case Logic 2.4GHz Wireless Keyboard"/>
    <x v="2932"/>
    <n v="5"/>
    <n v="0"/>
    <x v="4425"/>
    <x v="0"/>
  </r>
  <r>
    <n v="5252"/>
    <s v="US-2018-169369"/>
    <x v="939"/>
    <d v="2018-12-18T00:00:00"/>
    <s v="Standard Class"/>
    <x v="685"/>
    <x v="685"/>
    <x v="0"/>
    <s v="United States"/>
    <s v="Columbus"/>
    <x v="32"/>
    <n v="31907"/>
    <x v="0"/>
    <s v="OFF-PA-10004438"/>
    <x v="1"/>
    <s v="Paper"/>
    <s v="Xerox 1907"/>
    <x v="338"/>
    <n v="4"/>
    <n v="0"/>
    <x v="346"/>
    <x v="0"/>
  </r>
  <r>
    <n v="5253"/>
    <s v="CA-2017-132318"/>
    <x v="628"/>
    <d v="2017-11-02T00:00:00"/>
    <s v="First Class"/>
    <x v="627"/>
    <x v="627"/>
    <x v="0"/>
    <s v="United States"/>
    <s v="Virginia Beach"/>
    <x v="17"/>
    <n v="23464"/>
    <x v="0"/>
    <s v="OFF-AP-10000026"/>
    <x v="1"/>
    <s v="Appliances"/>
    <s v="Tripp Lite Isotel 6 Outlet Surge Protector with Fax/Modem Protection"/>
    <x v="3849"/>
    <n v="3"/>
    <n v="0"/>
    <x v="4426"/>
    <x v="0"/>
  </r>
  <r>
    <n v="5254"/>
    <s v="US-2016-131982"/>
    <x v="1009"/>
    <d v="2016-03-11T00:00:00"/>
    <s v="Second Class"/>
    <x v="472"/>
    <x v="472"/>
    <x v="2"/>
    <s v="United States"/>
    <s v="Des Moines"/>
    <x v="4"/>
    <n v="98198"/>
    <x v="1"/>
    <s v="OFF-BI-10004224"/>
    <x v="1"/>
    <s v="Binders"/>
    <s v="Catalog Binders with Expanding Posts"/>
    <x v="3850"/>
    <n v="2"/>
    <n v="0.2"/>
    <x v="4427"/>
    <x v="0"/>
  </r>
  <r>
    <n v="5255"/>
    <s v="CA-2017-125185"/>
    <x v="616"/>
    <d v="2017-03-07T00:00:00"/>
    <s v="Second Class"/>
    <x v="124"/>
    <x v="124"/>
    <x v="1"/>
    <s v="United States"/>
    <s v="Bethlehem"/>
    <x v="9"/>
    <n v="18018"/>
    <x v="3"/>
    <s v="FUR-CH-10002647"/>
    <x v="0"/>
    <s v="Chairs"/>
    <s v="Situations Contoured Folding Chairs, 4/Set"/>
    <x v="2811"/>
    <n v="2"/>
    <n v="0.3"/>
    <x v="3123"/>
    <x v="0"/>
  </r>
  <r>
    <n v="5256"/>
    <s v="CA-2017-125185"/>
    <x v="616"/>
    <d v="2017-03-07T00:00:00"/>
    <s v="Second Class"/>
    <x v="124"/>
    <x v="124"/>
    <x v="1"/>
    <s v="United States"/>
    <s v="Bethlehem"/>
    <x v="9"/>
    <n v="18018"/>
    <x v="3"/>
    <s v="FUR-FU-10003247"/>
    <x v="0"/>
    <s v="Furnishings"/>
    <s v="36X48 HARDFLOOR CHAIRMAT"/>
    <x v="3295"/>
    <n v="2"/>
    <n v="0.2"/>
    <x v="4428"/>
    <x v="0"/>
  </r>
  <r>
    <n v="5257"/>
    <s v="CA-2018-130078"/>
    <x v="590"/>
    <d v="2018-08-14T00:00:00"/>
    <s v="Standard Class"/>
    <x v="230"/>
    <x v="230"/>
    <x v="0"/>
    <s v="United States"/>
    <s v="Oklahoma City"/>
    <x v="26"/>
    <n v="73120"/>
    <x v="2"/>
    <s v="OFF-PA-10003270"/>
    <x v="1"/>
    <s v="Paper"/>
    <s v="Xerox 1954"/>
    <x v="232"/>
    <n v="2"/>
    <n v="0"/>
    <x v="234"/>
    <x v="0"/>
  </r>
  <r>
    <n v="5258"/>
    <s v="US-2019-114034"/>
    <x v="1032"/>
    <d v="2019-01-08T00:00:00"/>
    <s v="Standard Class"/>
    <x v="111"/>
    <x v="111"/>
    <x v="0"/>
    <s v="United States"/>
    <s v="Rancho Cucamonga"/>
    <x v="1"/>
    <n v="91730"/>
    <x v="1"/>
    <s v="OFF-PA-10004735"/>
    <x v="1"/>
    <s v="Paper"/>
    <s v="Xerox 1905"/>
    <x v="789"/>
    <n v="6"/>
    <n v="0"/>
    <x v="814"/>
    <x v="0"/>
  </r>
  <r>
    <n v="5259"/>
    <s v="US-2019-115595"/>
    <x v="449"/>
    <d v="2019-10-11T00:00:00"/>
    <s v="First Class"/>
    <x v="190"/>
    <x v="190"/>
    <x v="0"/>
    <s v="United States"/>
    <s v="Los Angeles"/>
    <x v="1"/>
    <n v="90032"/>
    <x v="1"/>
    <s v="OFF-PA-10001745"/>
    <x v="1"/>
    <s v="Paper"/>
    <s v="Wirebound Message Books, 2 7/8&quot; x 5&quot;, 3 Forms per Page"/>
    <x v="3851"/>
    <n v="5"/>
    <n v="0"/>
    <x v="4429"/>
    <x v="0"/>
  </r>
  <r>
    <n v="5260"/>
    <s v="CA-2019-158722"/>
    <x v="179"/>
    <d v="2019-10-26T00:00:00"/>
    <s v="Standard Class"/>
    <x v="15"/>
    <x v="15"/>
    <x v="2"/>
    <s v="United States"/>
    <s v="Philadelphia"/>
    <x v="9"/>
    <n v="19120"/>
    <x v="3"/>
    <s v="OFF-PA-10000176"/>
    <x v="1"/>
    <s v="Paper"/>
    <s v="Xerox 1887"/>
    <x v="2817"/>
    <n v="3"/>
    <n v="0.2"/>
    <x v="3130"/>
    <x v="0"/>
  </r>
  <r>
    <n v="5261"/>
    <s v="CA-2016-105165"/>
    <x v="557"/>
    <d v="2016-09-10T00:00:00"/>
    <s v="First Class"/>
    <x v="449"/>
    <x v="449"/>
    <x v="2"/>
    <s v="United States"/>
    <s v="Houston"/>
    <x v="5"/>
    <n v="77036"/>
    <x v="2"/>
    <s v="TEC-PH-10000675"/>
    <x v="2"/>
    <s v="Phones"/>
    <s v="Panasonic KX TS3282B Corded phone"/>
    <x v="2103"/>
    <n v="3"/>
    <n v="0.2"/>
    <x v="2267"/>
    <x v="0"/>
  </r>
  <r>
    <n v="5262"/>
    <s v="CA-2016-105165"/>
    <x v="557"/>
    <d v="2016-09-10T00:00:00"/>
    <s v="First Class"/>
    <x v="449"/>
    <x v="449"/>
    <x v="2"/>
    <s v="United States"/>
    <s v="Houston"/>
    <x v="5"/>
    <n v="77036"/>
    <x v="2"/>
    <s v="OFF-BI-10000050"/>
    <x v="1"/>
    <s v="Binders"/>
    <s v="Angle-D Binders with Locking Rings, Label Holders"/>
    <x v="3852"/>
    <n v="2"/>
    <n v="0.8"/>
    <x v="4430"/>
    <x v="0"/>
  </r>
  <r>
    <n v="5263"/>
    <s v="CA-2016-105165"/>
    <x v="557"/>
    <d v="2016-09-10T00:00:00"/>
    <s v="First Class"/>
    <x v="449"/>
    <x v="449"/>
    <x v="2"/>
    <s v="United States"/>
    <s v="Houston"/>
    <x v="5"/>
    <n v="77036"/>
    <x v="2"/>
    <s v="FUR-TA-10004154"/>
    <x v="0"/>
    <s v="Tables"/>
    <s v="Riverside Furniture Oval Coffee Table, Oval End Table, End Table with Drawer"/>
    <x v="3853"/>
    <n v="1"/>
    <n v="0.3"/>
    <x v="4431"/>
    <x v="0"/>
  </r>
  <r>
    <n v="5264"/>
    <s v="CA-2016-105165"/>
    <x v="557"/>
    <d v="2016-09-10T00:00:00"/>
    <s v="First Class"/>
    <x v="449"/>
    <x v="449"/>
    <x v="2"/>
    <s v="United States"/>
    <s v="Houston"/>
    <x v="5"/>
    <n v="77036"/>
    <x v="2"/>
    <s v="TEC-AC-10002718"/>
    <x v="2"/>
    <s v="Accessories"/>
    <s v="Belkin Standard 104 key USB Keyboard"/>
    <x v="3854"/>
    <n v="4"/>
    <n v="0.2"/>
    <x v="4432"/>
    <x v="0"/>
  </r>
  <r>
    <n v="5265"/>
    <s v="CA-2016-105165"/>
    <x v="557"/>
    <d v="2016-09-10T00:00:00"/>
    <s v="First Class"/>
    <x v="449"/>
    <x v="449"/>
    <x v="2"/>
    <s v="United States"/>
    <s v="Houston"/>
    <x v="5"/>
    <n v="77036"/>
    <x v="2"/>
    <s v="OFF-AR-10003179"/>
    <x v="1"/>
    <s v="Art"/>
    <s v="Dixon Ticonderoga Core-Lock Colored Pencils"/>
    <x v="3855"/>
    <n v="3"/>
    <n v="0.2"/>
    <x v="4433"/>
    <x v="0"/>
  </r>
  <r>
    <n v="5266"/>
    <s v="CA-2019-147452"/>
    <x v="1033"/>
    <d v="2019-10-03T00:00:00"/>
    <s v="First Class"/>
    <x v="688"/>
    <x v="688"/>
    <x v="1"/>
    <s v="United States"/>
    <s v="Seattle"/>
    <x v="4"/>
    <n v="98103"/>
    <x v="1"/>
    <s v="OFF-PA-10001838"/>
    <x v="1"/>
    <s v="Paper"/>
    <s v="Adams Telephone Message Book W/Dividers/Space For Phone Numbers, 5 1/4&quot;X8 1/2&quot;, 300/Messages"/>
    <x v="2722"/>
    <n v="2"/>
    <n v="0"/>
    <x v="3975"/>
    <x v="1"/>
  </r>
  <r>
    <n v="5267"/>
    <s v="CA-2019-147452"/>
    <x v="1033"/>
    <d v="2019-10-03T00:00:00"/>
    <s v="First Class"/>
    <x v="688"/>
    <x v="688"/>
    <x v="1"/>
    <s v="United States"/>
    <s v="Seattle"/>
    <x v="4"/>
    <n v="98103"/>
    <x v="1"/>
    <s v="OFF-PA-10004039"/>
    <x v="1"/>
    <s v="Paper"/>
    <s v="Xerox 1882"/>
    <x v="3856"/>
    <n v="3"/>
    <n v="0"/>
    <x v="4434"/>
    <x v="1"/>
  </r>
  <r>
    <n v="5268"/>
    <s v="CA-2019-147452"/>
    <x v="1033"/>
    <d v="2019-10-03T00:00:00"/>
    <s v="First Class"/>
    <x v="688"/>
    <x v="688"/>
    <x v="1"/>
    <s v="United States"/>
    <s v="Seattle"/>
    <x v="4"/>
    <n v="98103"/>
    <x v="1"/>
    <s v="OFF-AP-10001626"/>
    <x v="1"/>
    <s v="Appliances"/>
    <s v="Commercial WindTunnel Clean Air Upright Vacuum, Replacement Belts, Filtration Bags"/>
    <x v="3857"/>
    <n v="1"/>
    <n v="0"/>
    <x v="4435"/>
    <x v="1"/>
  </r>
  <r>
    <n v="5269"/>
    <s v="US-2019-114657"/>
    <x v="673"/>
    <d v="2019-11-21T00:00:00"/>
    <s v="Standard Class"/>
    <x v="414"/>
    <x v="414"/>
    <x v="2"/>
    <s v="United States"/>
    <s v="Yonkers"/>
    <x v="15"/>
    <n v="10701"/>
    <x v="3"/>
    <s v="TEC-MA-10003173"/>
    <x v="2"/>
    <s v="Machines"/>
    <s v="Hewlett-Packard 300S Scientific Calculator"/>
    <x v="3858"/>
    <n v="4"/>
    <n v="0"/>
    <x v="4436"/>
    <x v="0"/>
  </r>
  <r>
    <n v="5270"/>
    <s v="CA-2019-144484"/>
    <x v="220"/>
    <d v="2019-09-11T00:00:00"/>
    <s v="Same Day"/>
    <x v="90"/>
    <x v="90"/>
    <x v="0"/>
    <s v="United States"/>
    <s v="San Francisco"/>
    <x v="1"/>
    <n v="94110"/>
    <x v="1"/>
    <s v="FUR-FU-10000260"/>
    <x v="0"/>
    <s v="Furnishings"/>
    <s v="6&quot; Cubicle Wall Clock, Black"/>
    <x v="3859"/>
    <n v="4"/>
    <n v="0"/>
    <x v="4437"/>
    <x v="0"/>
  </r>
  <r>
    <n v="5271"/>
    <s v="CA-2019-144484"/>
    <x v="220"/>
    <d v="2019-09-11T00:00:00"/>
    <s v="Same Day"/>
    <x v="90"/>
    <x v="90"/>
    <x v="0"/>
    <s v="United States"/>
    <s v="San Francisco"/>
    <x v="1"/>
    <n v="94110"/>
    <x v="1"/>
    <s v="OFF-AP-10004487"/>
    <x v="1"/>
    <s v="Appliances"/>
    <s v="Kensington 4 Outlet MasterPiece Compact Power Control Center"/>
    <x v="846"/>
    <n v="5"/>
    <n v="0"/>
    <x v="877"/>
    <x v="0"/>
  </r>
  <r>
    <n v="5272"/>
    <s v="CA-2019-125913"/>
    <x v="1034"/>
    <d v="2019-01-16T00:00:00"/>
    <s v="Same Day"/>
    <x v="705"/>
    <x v="705"/>
    <x v="1"/>
    <s v="United States"/>
    <s v="Los Angeles"/>
    <x v="1"/>
    <n v="90008"/>
    <x v="1"/>
    <s v="FUR-FU-10001487"/>
    <x v="0"/>
    <s v="Furnishings"/>
    <s v="Eldon Expressions Wood and Plastic Desk Accessories, Cherry Wood"/>
    <x v="3386"/>
    <n v="4"/>
    <n v="0"/>
    <x v="4438"/>
    <x v="0"/>
  </r>
  <r>
    <n v="5273"/>
    <s v="CA-2019-125913"/>
    <x v="1034"/>
    <d v="2019-01-16T00:00:00"/>
    <s v="Same Day"/>
    <x v="705"/>
    <x v="705"/>
    <x v="1"/>
    <s v="United States"/>
    <s v="Los Angeles"/>
    <x v="1"/>
    <n v="90008"/>
    <x v="1"/>
    <s v="FUR-TA-10001520"/>
    <x v="0"/>
    <s v="Tables"/>
    <s v="Lesro Sheffield Collection Coffee Table, End Table, Center Table, Corner Table"/>
    <x v="3860"/>
    <n v="7"/>
    <n v="0.2"/>
    <x v="4439"/>
    <x v="0"/>
  </r>
  <r>
    <n v="5274"/>
    <s v="US-2018-158309"/>
    <x v="491"/>
    <d v="2018-11-29T00:00:00"/>
    <s v="First Class"/>
    <x v="50"/>
    <x v="50"/>
    <x v="2"/>
    <s v="United States"/>
    <s v="Miami"/>
    <x v="2"/>
    <n v="33142"/>
    <x v="0"/>
    <s v="OFF-BI-10000145"/>
    <x v="1"/>
    <s v="Binders"/>
    <s v="Zipper Ring Binder Pockets"/>
    <x v="3861"/>
    <n v="4"/>
    <n v="0.7"/>
    <x v="4440"/>
    <x v="0"/>
  </r>
  <r>
    <n v="5275"/>
    <s v="CA-2017-162887"/>
    <x v="209"/>
    <d v="2017-11-09T00:00:00"/>
    <s v="Second Class"/>
    <x v="647"/>
    <x v="647"/>
    <x v="0"/>
    <s v="United States"/>
    <s v="Burlington"/>
    <x v="42"/>
    <m/>
    <x v="3"/>
    <s v="FUR-CH-10000595"/>
    <x v="0"/>
    <s v="Chairs"/>
    <s v="Safco Contoured Stacking Chairs"/>
    <x v="3862"/>
    <n v="3"/>
    <n v="0"/>
    <x v="4441"/>
    <x v="0"/>
  </r>
  <r>
    <n v="5276"/>
    <s v="CA-2019-147333"/>
    <x v="817"/>
    <d v="2019-12-20T00:00:00"/>
    <s v="Standard Class"/>
    <x v="126"/>
    <x v="126"/>
    <x v="1"/>
    <s v="United States"/>
    <s v="Fayetteville"/>
    <x v="36"/>
    <n v="72701"/>
    <x v="0"/>
    <s v="TEC-AC-10004469"/>
    <x v="2"/>
    <s v="Accessories"/>
    <s v="Microsoft Sculpt Comfort Mouse"/>
    <x v="3863"/>
    <n v="4"/>
    <n v="0"/>
    <x v="4442"/>
    <x v="0"/>
  </r>
  <r>
    <n v="5277"/>
    <s v="CA-2019-147333"/>
    <x v="817"/>
    <d v="2019-12-20T00:00:00"/>
    <s v="Standard Class"/>
    <x v="126"/>
    <x v="126"/>
    <x v="1"/>
    <s v="United States"/>
    <s v="Fayetteville"/>
    <x v="36"/>
    <n v="72701"/>
    <x v="0"/>
    <s v="TEC-AC-10003038"/>
    <x v="2"/>
    <s v="Accessories"/>
    <s v="Kingston Digital DataTraveler 16GB USB 2.0"/>
    <x v="915"/>
    <n v="5"/>
    <n v="0"/>
    <x v="1999"/>
    <x v="0"/>
  </r>
  <r>
    <n v="5278"/>
    <s v="CA-2016-113859"/>
    <x v="103"/>
    <d v="2016-09-17T00:00:00"/>
    <s v="Standard Class"/>
    <x v="604"/>
    <x v="604"/>
    <x v="2"/>
    <s v="United States"/>
    <s v="Odessa"/>
    <x v="5"/>
    <n v="79762"/>
    <x v="2"/>
    <s v="FUR-CH-10004698"/>
    <x v="0"/>
    <s v="Chairs"/>
    <s v="Padded Folding Chairs, Black, 4/Carton"/>
    <x v="3864"/>
    <n v="6"/>
    <n v="0.3"/>
    <x v="4443"/>
    <x v="0"/>
  </r>
  <r>
    <n v="5279"/>
    <s v="CA-2016-159681"/>
    <x v="1035"/>
    <d v="2016-12-13T00:00:00"/>
    <s v="Standard Class"/>
    <x v="138"/>
    <x v="138"/>
    <x v="0"/>
    <s v="United States"/>
    <s v="Virginia Beach"/>
    <x v="17"/>
    <n v="23464"/>
    <x v="0"/>
    <s v="OFF-PA-10003641"/>
    <x v="1"/>
    <s v="Paper"/>
    <s v="Xerox 1909"/>
    <x v="151"/>
    <n v="4"/>
    <n v="0"/>
    <x v="153"/>
    <x v="0"/>
  </r>
  <r>
    <n v="5280"/>
    <s v="US-2019-104094"/>
    <x v="210"/>
    <d v="2019-09-11T00:00:00"/>
    <s v="Standard Class"/>
    <x v="165"/>
    <x v="165"/>
    <x v="0"/>
    <s v="United States"/>
    <s v="Milwaukee"/>
    <x v="6"/>
    <n v="53209"/>
    <x v="2"/>
    <s v="TEC-AC-10002134"/>
    <x v="2"/>
    <s v="Accessories"/>
    <s v="Rosewill 107 Normal Keys USB Wired Standard Keyboard"/>
    <x v="814"/>
    <n v="1"/>
    <n v="0"/>
    <x v="4444"/>
    <x v="0"/>
  </r>
  <r>
    <n v="5281"/>
    <s v="CA-2019-152709"/>
    <x v="566"/>
    <d v="2019-10-12T00:00:00"/>
    <s v="Standard Class"/>
    <x v="203"/>
    <x v="203"/>
    <x v="0"/>
    <s v="United States"/>
    <s v="Detroit"/>
    <x v="12"/>
    <n v="48234"/>
    <x v="2"/>
    <s v="OFF-ST-10001837"/>
    <x v="1"/>
    <s v="Storage"/>
    <s v="SAFCO Mobile Desk Side File, Wire Frame"/>
    <x v="2086"/>
    <n v="2"/>
    <n v="0"/>
    <x v="2247"/>
    <x v="0"/>
  </r>
  <r>
    <n v="5282"/>
    <s v="CA-2017-105158"/>
    <x v="577"/>
    <d v="2017-09-10T00:00:00"/>
    <s v="Standard Class"/>
    <x v="133"/>
    <x v="133"/>
    <x v="1"/>
    <s v="United States"/>
    <s v="Rochester"/>
    <x v="11"/>
    <n v="55901"/>
    <x v="2"/>
    <s v="FUR-FU-10001706"/>
    <x v="0"/>
    <s v="Furnishings"/>
    <s v="Longer-Life Soft White Bulbs"/>
    <x v="51"/>
    <n v="2"/>
    <n v="0"/>
    <x v="51"/>
    <x v="1"/>
  </r>
  <r>
    <n v="5283"/>
    <s v="CA-2017-105158"/>
    <x v="577"/>
    <d v="2017-09-10T00:00:00"/>
    <s v="Standard Class"/>
    <x v="133"/>
    <x v="133"/>
    <x v="1"/>
    <s v="United States"/>
    <s v="Rochester"/>
    <x v="11"/>
    <n v="55901"/>
    <x v="2"/>
    <s v="OFF-PA-10001970"/>
    <x v="1"/>
    <s v="Paper"/>
    <s v="Xerox 1881"/>
    <x v="655"/>
    <n v="3"/>
    <n v="0"/>
    <x v="4445"/>
    <x v="1"/>
  </r>
  <r>
    <n v="5284"/>
    <s v="CA-2016-133424"/>
    <x v="809"/>
    <d v="2016-04-04T00:00:00"/>
    <s v="Standard Class"/>
    <x v="114"/>
    <x v="114"/>
    <x v="1"/>
    <s v="United States"/>
    <s v="Seattle"/>
    <x v="4"/>
    <n v="98105"/>
    <x v="1"/>
    <s v="OFF-ST-10002957"/>
    <x v="1"/>
    <s v="Storage"/>
    <s v="Sterilite Show Offs Storage Containers"/>
    <x v="3426"/>
    <n v="3"/>
    <n v="0"/>
    <x v="232"/>
    <x v="0"/>
  </r>
  <r>
    <n v="5285"/>
    <s v="CA-2016-133424"/>
    <x v="809"/>
    <d v="2016-04-04T00:00:00"/>
    <s v="Standard Class"/>
    <x v="114"/>
    <x v="114"/>
    <x v="1"/>
    <s v="United States"/>
    <s v="Seattle"/>
    <x v="4"/>
    <n v="98105"/>
    <x v="1"/>
    <s v="OFF-LA-10002312"/>
    <x v="1"/>
    <s v="Labels"/>
    <s v="Avery 490"/>
    <x v="1851"/>
    <n v="3"/>
    <n v="0"/>
    <x v="1986"/>
    <x v="0"/>
  </r>
  <r>
    <n v="5286"/>
    <s v="CA-2019-105991"/>
    <x v="1024"/>
    <d v="2019-05-06T00:00:00"/>
    <s v="First Class"/>
    <x v="293"/>
    <x v="293"/>
    <x v="0"/>
    <s v="United States"/>
    <s v="Louisville"/>
    <x v="22"/>
    <n v="80027"/>
    <x v="1"/>
    <s v="OFF-EN-10002600"/>
    <x v="1"/>
    <s v="Envelopes"/>
    <s v="Redi-Strip #10 Envelopes, 4 1/8 x 9 1/2"/>
    <x v="3355"/>
    <n v="9"/>
    <n v="0.2"/>
    <x v="4446"/>
    <x v="0"/>
  </r>
  <r>
    <n v="5287"/>
    <s v="CA-2019-105991"/>
    <x v="1024"/>
    <d v="2019-05-06T00:00:00"/>
    <s v="First Class"/>
    <x v="293"/>
    <x v="293"/>
    <x v="0"/>
    <s v="United States"/>
    <s v="Louisville"/>
    <x v="22"/>
    <n v="80027"/>
    <x v="1"/>
    <s v="OFF-BI-10003274"/>
    <x v="1"/>
    <s v="Binders"/>
    <s v="Avery Durable Slant Ring Binders, No Labels"/>
    <x v="3865"/>
    <n v="8"/>
    <n v="0.7"/>
    <x v="4447"/>
    <x v="0"/>
  </r>
  <r>
    <n v="5288"/>
    <s v="CA-2019-105991"/>
    <x v="1024"/>
    <d v="2019-05-06T00:00:00"/>
    <s v="First Class"/>
    <x v="293"/>
    <x v="293"/>
    <x v="0"/>
    <s v="United States"/>
    <s v="Louisville"/>
    <x v="22"/>
    <n v="80027"/>
    <x v="1"/>
    <s v="FUR-BO-10004467"/>
    <x v="0"/>
    <s v="Bookcases"/>
    <s v="Bestar Classic Bookcase"/>
    <x v="3866"/>
    <n v="3"/>
    <n v="0.7"/>
    <x v="4448"/>
    <x v="0"/>
  </r>
  <r>
    <n v="5289"/>
    <s v="US-2019-136784"/>
    <x v="504"/>
    <d v="2019-05-05T00:00:00"/>
    <s v="Standard Class"/>
    <x v="57"/>
    <x v="57"/>
    <x v="2"/>
    <s v="United States"/>
    <s v="San Francisco"/>
    <x v="1"/>
    <n v="94122"/>
    <x v="1"/>
    <s v="OFF-PA-10000675"/>
    <x v="1"/>
    <s v="Paper"/>
    <s v="Xerox 1919"/>
    <x v="2919"/>
    <n v="4"/>
    <n v="0"/>
    <x v="4449"/>
    <x v="0"/>
  </r>
  <r>
    <n v="5290"/>
    <s v="CA-2016-146283"/>
    <x v="78"/>
    <d v="2016-09-15T00:00:00"/>
    <s v="Standard Class"/>
    <x v="446"/>
    <x v="446"/>
    <x v="0"/>
    <s v="United States"/>
    <s v="Houston"/>
    <x v="5"/>
    <n v="77036"/>
    <x v="2"/>
    <s v="OFF-PA-10002259"/>
    <x v="1"/>
    <s v="Paper"/>
    <s v="Geographics Note Cards, Blank, White, 8 1/2&quot; x 11&quot;"/>
    <x v="3867"/>
    <n v="2"/>
    <n v="0.2"/>
    <x v="4450"/>
    <x v="0"/>
  </r>
  <r>
    <n v="5291"/>
    <s v="CA-2016-146283"/>
    <x v="78"/>
    <d v="2016-09-15T00:00:00"/>
    <s v="Standard Class"/>
    <x v="446"/>
    <x v="446"/>
    <x v="0"/>
    <s v="United States"/>
    <s v="Houston"/>
    <x v="5"/>
    <n v="77036"/>
    <x v="2"/>
    <s v="FUR-CH-10004287"/>
    <x v="0"/>
    <s v="Chairs"/>
    <s v="SAFCO Arco Folding Chair"/>
    <x v="3868"/>
    <n v="5"/>
    <n v="0.3"/>
    <x v="4451"/>
    <x v="0"/>
  </r>
  <r>
    <n v="5292"/>
    <s v="CA-2016-146283"/>
    <x v="78"/>
    <d v="2016-09-15T00:00:00"/>
    <s v="Standard Class"/>
    <x v="446"/>
    <x v="446"/>
    <x v="0"/>
    <s v="United States"/>
    <s v="Houston"/>
    <x v="5"/>
    <n v="77036"/>
    <x v="2"/>
    <s v="OFF-PA-10000482"/>
    <x v="1"/>
    <s v="Paper"/>
    <s v="Snap-A-Way Black Print Carbonless Ruled Speed Letter, Triplicate"/>
    <x v="3869"/>
    <n v="6"/>
    <n v="0.2"/>
    <x v="4452"/>
    <x v="0"/>
  </r>
  <r>
    <n v="5293"/>
    <s v="CA-2019-151218"/>
    <x v="308"/>
    <d v="2019-06-23T00:00:00"/>
    <s v="First Class"/>
    <x v="307"/>
    <x v="307"/>
    <x v="0"/>
    <s v="United States"/>
    <s v="Miami"/>
    <x v="2"/>
    <n v="33180"/>
    <x v="0"/>
    <s v="OFF-ST-10004835"/>
    <x v="1"/>
    <s v="Storage"/>
    <s v="Plastic Stacking Crates &amp; Casters"/>
    <x v="3870"/>
    <n v="1"/>
    <n v="0.2"/>
    <x v="4453"/>
    <x v="0"/>
  </r>
  <r>
    <n v="5294"/>
    <s v="CA-2017-111073"/>
    <x v="207"/>
    <d v="2017-12-30T00:00:00"/>
    <s v="Standard Class"/>
    <x v="498"/>
    <x v="498"/>
    <x v="0"/>
    <s v="United States"/>
    <s v="Medina"/>
    <x v="24"/>
    <n v="44256"/>
    <x v="3"/>
    <s v="FUR-TA-10004086"/>
    <x v="0"/>
    <s v="Tables"/>
    <s v="KI Adjustable-Height Table"/>
    <x v="3871"/>
    <n v="1"/>
    <n v="0.4"/>
    <x v="4454"/>
    <x v="0"/>
  </r>
  <r>
    <n v="5295"/>
    <s v="CA-2019-144883"/>
    <x v="733"/>
    <d v="2019-08-19T00:00:00"/>
    <s v="Standard Class"/>
    <x v="635"/>
    <x v="635"/>
    <x v="1"/>
    <s v="United States"/>
    <s v="Roseville"/>
    <x v="11"/>
    <n v="55113"/>
    <x v="2"/>
    <s v="OFF-LA-10000305"/>
    <x v="1"/>
    <s v="Labels"/>
    <s v="Avery 495"/>
    <x v="3872"/>
    <n v="8"/>
    <n v="0"/>
    <x v="4455"/>
    <x v="0"/>
  </r>
  <r>
    <n v="5296"/>
    <s v="CA-2019-142174"/>
    <x v="168"/>
    <d v="2019-03-09T00:00:00"/>
    <s v="Standard Class"/>
    <x v="24"/>
    <x v="24"/>
    <x v="0"/>
    <s v="United States"/>
    <s v="Houston"/>
    <x v="5"/>
    <n v="77041"/>
    <x v="2"/>
    <s v="OFF-PA-10000806"/>
    <x v="1"/>
    <s v="Paper"/>
    <s v="Xerox 1934"/>
    <x v="2879"/>
    <n v="2"/>
    <n v="0.2"/>
    <x v="3201"/>
    <x v="0"/>
  </r>
  <r>
    <n v="5297"/>
    <s v="CA-2019-108791"/>
    <x v="944"/>
    <d v="2019-07-31T00:00:00"/>
    <s v="Standard Class"/>
    <x v="746"/>
    <x v="746"/>
    <x v="0"/>
    <s v="United States"/>
    <s v="Yonkers"/>
    <x v="15"/>
    <n v="10701"/>
    <x v="3"/>
    <s v="FUR-FU-10004018"/>
    <x v="0"/>
    <s v="Furnishings"/>
    <s v="Tensor Computer Mounted Lamp"/>
    <x v="3873"/>
    <n v="1"/>
    <n v="0"/>
    <x v="4456"/>
    <x v="0"/>
  </r>
  <r>
    <n v="5298"/>
    <s v="CA-2019-108791"/>
    <x v="944"/>
    <d v="2019-07-31T00:00:00"/>
    <s v="Standard Class"/>
    <x v="746"/>
    <x v="746"/>
    <x v="0"/>
    <s v="United States"/>
    <s v="Yonkers"/>
    <x v="15"/>
    <n v="10701"/>
    <x v="3"/>
    <s v="TEC-PH-10002660"/>
    <x v="2"/>
    <s v="Phones"/>
    <s v="Nortel Networks T7316 E Nt8 B27"/>
    <x v="821"/>
    <n v="8"/>
    <n v="0"/>
    <x v="851"/>
    <x v="0"/>
  </r>
  <r>
    <n v="5299"/>
    <s v="CA-2018-106656"/>
    <x v="713"/>
    <d v="2018-09-26T00:00:00"/>
    <s v="First Class"/>
    <x v="1"/>
    <x v="1"/>
    <x v="1"/>
    <s v="United States"/>
    <s v="San Diego"/>
    <x v="1"/>
    <n v="92037"/>
    <x v="1"/>
    <s v="OFF-EN-10001509"/>
    <x v="1"/>
    <s v="Envelopes"/>
    <s v="Poly String Tie Envelopes"/>
    <x v="3874"/>
    <n v="2"/>
    <n v="0"/>
    <x v="4457"/>
    <x v="0"/>
  </r>
  <r>
    <n v="5300"/>
    <s v="CA-2018-106656"/>
    <x v="713"/>
    <d v="2018-09-26T00:00:00"/>
    <s v="First Class"/>
    <x v="1"/>
    <x v="1"/>
    <x v="1"/>
    <s v="United States"/>
    <s v="San Diego"/>
    <x v="1"/>
    <n v="92037"/>
    <x v="1"/>
    <s v="OFF-LA-10003148"/>
    <x v="1"/>
    <s v="Labels"/>
    <s v="Avery 51"/>
    <x v="1381"/>
    <n v="3"/>
    <n v="0"/>
    <x v="3602"/>
    <x v="0"/>
  </r>
  <r>
    <n v="5301"/>
    <s v="CA-2018-113831"/>
    <x v="198"/>
    <d v="2018-06-03T00:00:00"/>
    <s v="Standard Class"/>
    <x v="706"/>
    <x v="706"/>
    <x v="1"/>
    <s v="United States"/>
    <s v="Springfield"/>
    <x v="17"/>
    <n v="22153"/>
    <x v="0"/>
    <s v="FUR-TA-10002645"/>
    <x v="0"/>
    <s v="Tables"/>
    <s v="Hon Rectangular Conference Tables"/>
    <x v="3875"/>
    <n v="10"/>
    <n v="0"/>
    <x v="4458"/>
    <x v="0"/>
  </r>
  <r>
    <n v="5302"/>
    <s v="CA-2018-113831"/>
    <x v="198"/>
    <d v="2018-06-03T00:00:00"/>
    <s v="Standard Class"/>
    <x v="706"/>
    <x v="706"/>
    <x v="1"/>
    <s v="United States"/>
    <s v="Springfield"/>
    <x v="17"/>
    <n v="22153"/>
    <x v="0"/>
    <s v="TEC-AC-10003033"/>
    <x v="2"/>
    <s v="Accessories"/>
    <s v="Plantronics CS510 - Over-the-Head monaural Wireless Headset System"/>
    <x v="3876"/>
    <n v="6"/>
    <n v="0"/>
    <x v="4459"/>
    <x v="0"/>
  </r>
  <r>
    <n v="5303"/>
    <s v="CA-2018-113831"/>
    <x v="198"/>
    <d v="2018-06-03T00:00:00"/>
    <s v="Standard Class"/>
    <x v="706"/>
    <x v="706"/>
    <x v="1"/>
    <s v="United States"/>
    <s v="Springfield"/>
    <x v="17"/>
    <n v="22153"/>
    <x v="0"/>
    <s v="OFF-LA-10001297"/>
    <x v="1"/>
    <s v="Labels"/>
    <s v="Avery 473"/>
    <x v="3877"/>
    <n v="6"/>
    <n v="0"/>
    <x v="4460"/>
    <x v="0"/>
  </r>
  <r>
    <n v="5304"/>
    <s v="US-2016-139500"/>
    <x v="912"/>
    <d v="2016-11-20T00:00:00"/>
    <s v="Standard Class"/>
    <x v="269"/>
    <x v="269"/>
    <x v="0"/>
    <s v="United States"/>
    <s v="Decatur"/>
    <x v="10"/>
    <n v="62521"/>
    <x v="2"/>
    <s v="FUR-CH-10002017"/>
    <x v="0"/>
    <s v="Chairs"/>
    <s v="SAFCO Optional Arm Kit for Workspace Cribbage Stacking Chair"/>
    <x v="3878"/>
    <n v="2"/>
    <n v="0.3"/>
    <x v="4461"/>
    <x v="0"/>
  </r>
  <r>
    <n v="5305"/>
    <s v="US-2016-166310"/>
    <x v="158"/>
    <d v="2016-09-23T00:00:00"/>
    <s v="First Class"/>
    <x v="185"/>
    <x v="185"/>
    <x v="2"/>
    <s v="United States"/>
    <s v="Garland"/>
    <x v="5"/>
    <n v="75043"/>
    <x v="2"/>
    <s v="FUR-FU-10001546"/>
    <x v="0"/>
    <s v="Furnishings"/>
    <s v="Dana Swing-Arm Lamps"/>
    <x v="1086"/>
    <n v="2"/>
    <n v="0.6"/>
    <x v="4462"/>
    <x v="0"/>
  </r>
  <r>
    <n v="5306"/>
    <s v="US-2018-168410"/>
    <x v="823"/>
    <d v="2018-02-26T00:00:00"/>
    <s v="Standard Class"/>
    <x v="296"/>
    <x v="296"/>
    <x v="1"/>
    <s v="United States"/>
    <s v="Oceanside"/>
    <x v="15"/>
    <n v="11572"/>
    <x v="3"/>
    <s v="FUR-FU-10000629"/>
    <x v="0"/>
    <s v="Furnishings"/>
    <s v="9-3/4 Diameter Round Wall Clock"/>
    <x v="3879"/>
    <n v="5"/>
    <n v="0"/>
    <x v="4463"/>
    <x v="0"/>
  </r>
  <r>
    <n v="5307"/>
    <s v="US-2018-168410"/>
    <x v="823"/>
    <d v="2018-02-26T00:00:00"/>
    <s v="Standard Class"/>
    <x v="296"/>
    <x v="296"/>
    <x v="1"/>
    <s v="United States"/>
    <s v="Oceanside"/>
    <x v="15"/>
    <n v="11572"/>
    <x v="3"/>
    <s v="OFF-ST-10000036"/>
    <x v="1"/>
    <s v="Storage"/>
    <s v="Recycled Data-Pak for Archival Bound Computer Printouts, 12-1/2 x 12-1/2 x 16"/>
    <x v="680"/>
    <n v="3"/>
    <n v="0"/>
    <x v="693"/>
    <x v="0"/>
  </r>
  <r>
    <n v="5308"/>
    <s v="US-2018-168410"/>
    <x v="823"/>
    <d v="2018-02-26T00:00:00"/>
    <s v="Standard Class"/>
    <x v="296"/>
    <x v="296"/>
    <x v="1"/>
    <s v="United States"/>
    <s v="Oceanside"/>
    <x v="15"/>
    <n v="11572"/>
    <x v="3"/>
    <s v="TEC-PH-10002583"/>
    <x v="2"/>
    <s v="Phones"/>
    <s v="iOttie HLCRIO102 Car Mount"/>
    <x v="372"/>
    <n v="2"/>
    <n v="0"/>
    <x v="4464"/>
    <x v="0"/>
  </r>
  <r>
    <n v="5309"/>
    <s v="CA-2019-131254"/>
    <x v="123"/>
    <d v="2019-11-21T00:00:00"/>
    <s v="First Class"/>
    <x v="720"/>
    <x v="720"/>
    <x v="0"/>
    <s v="United States"/>
    <s v="Houston"/>
    <x v="5"/>
    <n v="77095"/>
    <x v="2"/>
    <s v="FUR-CH-10003774"/>
    <x v="0"/>
    <s v="Chairs"/>
    <s v="Global Wood Trimmed Manager's Task Chair, Khaki"/>
    <x v="3880"/>
    <n v="3"/>
    <n v="0.3"/>
    <x v="4465"/>
    <x v="0"/>
  </r>
  <r>
    <n v="5310"/>
    <s v="CA-2019-131254"/>
    <x v="123"/>
    <d v="2019-11-21T00:00:00"/>
    <s v="First Class"/>
    <x v="720"/>
    <x v="720"/>
    <x v="0"/>
    <s v="United States"/>
    <s v="Houston"/>
    <x v="5"/>
    <n v="77095"/>
    <x v="2"/>
    <s v="OFF-AR-10003876"/>
    <x v="1"/>
    <s v="Art"/>
    <s v="Avery Hi-Liter GlideStik Fluorescent Highlighter, Yellow Ink"/>
    <x v="3881"/>
    <n v="5"/>
    <n v="0.2"/>
    <x v="4466"/>
    <x v="0"/>
  </r>
  <r>
    <n v="5311"/>
    <s v="CA-2019-131254"/>
    <x v="123"/>
    <d v="2019-11-21T00:00:00"/>
    <s v="First Class"/>
    <x v="720"/>
    <x v="720"/>
    <x v="0"/>
    <s v="United States"/>
    <s v="Houston"/>
    <x v="5"/>
    <n v="77095"/>
    <x v="2"/>
    <s v="OFF-BI-10003527"/>
    <x v="1"/>
    <s v="Binders"/>
    <s v="Fellowes PB500 Electric Punch Plastic Comb Binding Machine with Manual Bind"/>
    <x v="3882"/>
    <n v="6"/>
    <n v="0.8"/>
    <x v="4467"/>
    <x v="0"/>
  </r>
  <r>
    <n v="5312"/>
    <s v="CA-2018-123414"/>
    <x v="1036"/>
    <d v="2018-08-27T00:00:00"/>
    <s v="Standard Class"/>
    <x v="711"/>
    <x v="711"/>
    <x v="2"/>
    <s v="United States"/>
    <s v="Greenville"/>
    <x v="3"/>
    <n v="27834"/>
    <x v="0"/>
    <s v="OFF-LA-10004559"/>
    <x v="1"/>
    <s v="Labels"/>
    <s v="Avery 49"/>
    <x v="2145"/>
    <n v="4"/>
    <n v="0.2"/>
    <x v="2311"/>
    <x v="0"/>
  </r>
  <r>
    <n v="5313"/>
    <s v="CA-2018-123414"/>
    <x v="1036"/>
    <d v="2018-08-27T00:00:00"/>
    <s v="Standard Class"/>
    <x v="711"/>
    <x v="711"/>
    <x v="2"/>
    <s v="United States"/>
    <s v="Greenville"/>
    <x v="3"/>
    <n v="27834"/>
    <x v="0"/>
    <s v="OFF-SU-10002573"/>
    <x v="1"/>
    <s v="Supplies"/>
    <s v="Acme 10&quot; Easy Grip Assistive Scissors"/>
    <x v="3883"/>
    <n v="2"/>
    <n v="0.2"/>
    <x v="4468"/>
    <x v="0"/>
  </r>
  <r>
    <n v="5314"/>
    <s v="CA-2019-137876"/>
    <x v="504"/>
    <d v="2019-05-05T00:00:00"/>
    <s v="Standard Class"/>
    <x v="137"/>
    <x v="137"/>
    <x v="1"/>
    <s v="United States"/>
    <s v="San Francisco"/>
    <x v="1"/>
    <n v="94110"/>
    <x v="1"/>
    <s v="FUR-FU-10000222"/>
    <x v="0"/>
    <s v="Furnishings"/>
    <s v="Seth Thomas 16&quot; Steel Case Clock"/>
    <x v="647"/>
    <n v="2"/>
    <n v="0"/>
    <x v="4469"/>
    <x v="0"/>
  </r>
  <r>
    <n v="5315"/>
    <s v="CA-2019-137876"/>
    <x v="504"/>
    <d v="2019-05-05T00:00:00"/>
    <s v="Standard Class"/>
    <x v="137"/>
    <x v="137"/>
    <x v="1"/>
    <s v="United States"/>
    <s v="San Francisco"/>
    <x v="1"/>
    <n v="94110"/>
    <x v="1"/>
    <s v="OFF-EN-10001219"/>
    <x v="1"/>
    <s v="Envelopes"/>
    <s v="#10- 4 1/8&quot; x 9 1/2&quot; Security-Tint Envelopes"/>
    <x v="2484"/>
    <n v="4"/>
    <n v="0"/>
    <x v="4470"/>
    <x v="0"/>
  </r>
  <r>
    <n v="5316"/>
    <s v="CA-2018-154060"/>
    <x v="440"/>
    <d v="2018-05-08T00:00:00"/>
    <s v="Standard Class"/>
    <x v="297"/>
    <x v="297"/>
    <x v="0"/>
    <s v="United States"/>
    <s v="Greensboro"/>
    <x v="3"/>
    <n v="27405"/>
    <x v="0"/>
    <s v="FUR-CH-10002304"/>
    <x v="0"/>
    <s v="Chairs"/>
    <s v="Global Stack Chair without Arms, Black"/>
    <x v="3884"/>
    <n v="9"/>
    <n v="0.2"/>
    <x v="4471"/>
    <x v="0"/>
  </r>
  <r>
    <n v="5317"/>
    <s v="US-2019-162558"/>
    <x v="280"/>
    <d v="2019-10-05T00:00:00"/>
    <s v="First Class"/>
    <x v="656"/>
    <x v="656"/>
    <x v="2"/>
    <s v="United States"/>
    <s v="Knoxville"/>
    <x v="18"/>
    <n v="37918"/>
    <x v="0"/>
    <s v="FUR-FU-10002364"/>
    <x v="0"/>
    <s v="Furnishings"/>
    <s v="Eldon Expressions Wood Desk Accessories, Oak"/>
    <x v="929"/>
    <n v="2"/>
    <n v="0.2"/>
    <x v="4472"/>
    <x v="0"/>
  </r>
  <r>
    <n v="5318"/>
    <s v="US-2019-162558"/>
    <x v="280"/>
    <d v="2019-10-05T00:00:00"/>
    <s v="First Class"/>
    <x v="656"/>
    <x v="656"/>
    <x v="2"/>
    <s v="United States"/>
    <s v="Knoxville"/>
    <x v="18"/>
    <n v="37918"/>
    <x v="0"/>
    <s v="FUR-FU-10004864"/>
    <x v="0"/>
    <s v="Furnishings"/>
    <s v="Eldon 500 Class Desk Accessories"/>
    <x v="3885"/>
    <n v="1"/>
    <n v="0.2"/>
    <x v="4473"/>
    <x v="0"/>
  </r>
  <r>
    <n v="5319"/>
    <s v="US-2019-162558"/>
    <x v="280"/>
    <d v="2019-10-05T00:00:00"/>
    <s v="First Class"/>
    <x v="656"/>
    <x v="656"/>
    <x v="2"/>
    <s v="United States"/>
    <s v="Knoxville"/>
    <x v="18"/>
    <n v="37918"/>
    <x v="0"/>
    <s v="OFF-PA-10003172"/>
    <x v="1"/>
    <s v="Paper"/>
    <s v="Xerox 1996"/>
    <x v="561"/>
    <n v="4"/>
    <n v="0.2"/>
    <x v="570"/>
    <x v="0"/>
  </r>
  <r>
    <n v="5320"/>
    <s v="US-2019-162558"/>
    <x v="280"/>
    <d v="2019-10-05T00:00:00"/>
    <s v="First Class"/>
    <x v="656"/>
    <x v="656"/>
    <x v="2"/>
    <s v="United States"/>
    <s v="Knoxville"/>
    <x v="18"/>
    <n v="37918"/>
    <x v="0"/>
    <s v="OFF-BI-10000977"/>
    <x v="1"/>
    <s v="Binders"/>
    <s v="Ibico Plastic Spiral Binding Combs"/>
    <x v="3347"/>
    <n v="3"/>
    <n v="0.7"/>
    <x v="3781"/>
    <x v="0"/>
  </r>
  <r>
    <n v="5321"/>
    <s v="US-2019-162558"/>
    <x v="280"/>
    <d v="2019-10-05T00:00:00"/>
    <s v="First Class"/>
    <x v="656"/>
    <x v="656"/>
    <x v="2"/>
    <s v="United States"/>
    <s v="Knoxville"/>
    <x v="18"/>
    <n v="37918"/>
    <x v="0"/>
    <s v="FUR-TA-10000198"/>
    <x v="0"/>
    <s v="Tables"/>
    <s v="Chromcraft Bull-Nose Wood Oval Conference Tables &amp; Bases"/>
    <x v="3886"/>
    <n v="7"/>
    <n v="0.4"/>
    <x v="4474"/>
    <x v="0"/>
  </r>
  <r>
    <n v="5322"/>
    <s v="US-2019-162558"/>
    <x v="280"/>
    <d v="2019-10-05T00:00:00"/>
    <s v="First Class"/>
    <x v="656"/>
    <x v="656"/>
    <x v="2"/>
    <s v="United States"/>
    <s v="Knoxville"/>
    <x v="18"/>
    <n v="37918"/>
    <x v="0"/>
    <s v="OFF-BI-10003984"/>
    <x v="1"/>
    <s v="Binders"/>
    <s v="Lock-Up Easel 'Spel-Binder'"/>
    <x v="3887"/>
    <n v="4"/>
    <n v="0.7"/>
    <x v="4475"/>
    <x v="0"/>
  </r>
  <r>
    <n v="5323"/>
    <s v="US-2019-162558"/>
    <x v="280"/>
    <d v="2019-10-05T00:00:00"/>
    <s v="First Class"/>
    <x v="656"/>
    <x v="656"/>
    <x v="2"/>
    <s v="United States"/>
    <s v="Knoxville"/>
    <x v="18"/>
    <n v="37918"/>
    <x v="0"/>
    <s v="FUR-FU-10003691"/>
    <x v="0"/>
    <s v="Furnishings"/>
    <s v="Eldon Image Series Desk Accessories, Ebony"/>
    <x v="2401"/>
    <n v="2"/>
    <n v="0.2"/>
    <x v="4476"/>
    <x v="0"/>
  </r>
  <r>
    <n v="5324"/>
    <s v="CA-2019-134439"/>
    <x v="65"/>
    <d v="2019-09-23T00:00:00"/>
    <s v="Second Class"/>
    <x v="612"/>
    <x v="612"/>
    <x v="0"/>
    <s v="United States"/>
    <s v="Grand Island"/>
    <x v="8"/>
    <n v="68801"/>
    <x v="2"/>
    <s v="OFF-PA-10004082"/>
    <x v="1"/>
    <s v="Paper"/>
    <s v="Adams Telephone Message Book w/Frequently-Called Numbers Space, 400 Messages per Book"/>
    <x v="3888"/>
    <n v="2"/>
    <n v="0"/>
    <x v="4477"/>
    <x v="0"/>
  </r>
  <r>
    <n v="5325"/>
    <s v="CA-2017-119508"/>
    <x v="784"/>
    <d v="2017-12-09T00:00:00"/>
    <s v="Standard Class"/>
    <x v="356"/>
    <x v="356"/>
    <x v="0"/>
    <s v="United States"/>
    <s v="Lakewood"/>
    <x v="1"/>
    <n v="90712"/>
    <x v="1"/>
    <s v="OFF-AR-10003723"/>
    <x v="1"/>
    <s v="Art"/>
    <s v="Avery Hi-Liter Fluorescent Desk Style Markers"/>
    <x v="2952"/>
    <n v="5"/>
    <n v="0"/>
    <x v="4478"/>
    <x v="0"/>
  </r>
  <r>
    <n v="5326"/>
    <s v="CA-2017-119508"/>
    <x v="784"/>
    <d v="2017-12-09T00:00:00"/>
    <s v="Standard Class"/>
    <x v="356"/>
    <x v="356"/>
    <x v="0"/>
    <s v="United States"/>
    <s v="Lakewood"/>
    <x v="1"/>
    <n v="90712"/>
    <x v="1"/>
    <s v="FUR-FU-10004270"/>
    <x v="0"/>
    <s v="Furnishings"/>
    <s v="Eldon Image Series Desk Accessories, Burgundy"/>
    <x v="3889"/>
    <n v="6"/>
    <n v="0"/>
    <x v="4479"/>
    <x v="0"/>
  </r>
  <r>
    <n v="5327"/>
    <s v="CA-2017-152681"/>
    <x v="184"/>
    <d v="2017-01-22T00:00:00"/>
    <s v="Standard Class"/>
    <x v="609"/>
    <x v="609"/>
    <x v="1"/>
    <s v="United States"/>
    <s v="Lawrence"/>
    <x v="31"/>
    <n v="1841"/>
    <x v="3"/>
    <s v="OFF-AR-10003183"/>
    <x v="1"/>
    <s v="Art"/>
    <s v="Avery Fluorescent Highlighter Four-Color Set"/>
    <x v="3890"/>
    <n v="2"/>
    <n v="0"/>
    <x v="4480"/>
    <x v="0"/>
  </r>
  <r>
    <n v="5328"/>
    <s v="CA-2016-130813"/>
    <x v="1037"/>
    <d v="2016-01-08T00:00:00"/>
    <s v="Second Class"/>
    <x v="721"/>
    <x v="721"/>
    <x v="0"/>
    <s v="United States"/>
    <s v="Los Angeles"/>
    <x v="1"/>
    <n v="90049"/>
    <x v="1"/>
    <s v="OFF-PA-10002005"/>
    <x v="1"/>
    <s v="Paper"/>
    <s v="Xerox 225"/>
    <x v="541"/>
    <n v="3"/>
    <n v="0"/>
    <x v="551"/>
    <x v="0"/>
  </r>
  <r>
    <n v="5329"/>
    <s v="CA-2017-120320"/>
    <x v="616"/>
    <d v="2017-03-09T00:00:00"/>
    <s v="Standard Class"/>
    <x v="160"/>
    <x v="160"/>
    <x v="0"/>
    <s v="United States"/>
    <s v="Houston"/>
    <x v="5"/>
    <n v="77036"/>
    <x v="2"/>
    <s v="TEC-PH-10000149"/>
    <x v="2"/>
    <s v="Phones"/>
    <s v="Cisco SPA525G2 IP Phone - Wireless"/>
    <x v="1051"/>
    <n v="2"/>
    <n v="0.2"/>
    <x v="4481"/>
    <x v="0"/>
  </r>
  <r>
    <n v="5330"/>
    <s v="CA-2018-111941"/>
    <x v="591"/>
    <d v="2018-12-28T00:00:00"/>
    <s v="Second Class"/>
    <x v="379"/>
    <x v="379"/>
    <x v="0"/>
    <s v="United States"/>
    <s v="New York City"/>
    <x v="15"/>
    <n v="10035"/>
    <x v="3"/>
    <s v="OFF-BI-10001524"/>
    <x v="1"/>
    <s v="Binders"/>
    <s v="GBC Premium Transparent Covers with Diagonal Lined Pattern"/>
    <x v="3295"/>
    <n v="2"/>
    <n v="0.2"/>
    <x v="3718"/>
    <x v="0"/>
  </r>
  <r>
    <n v="5331"/>
    <s v="CA-2018-123120"/>
    <x v="913"/>
    <d v="2018-09-08T00:00:00"/>
    <s v="Standard Class"/>
    <x v="610"/>
    <x v="610"/>
    <x v="0"/>
    <s v="United States"/>
    <s v="New York City"/>
    <x v="15"/>
    <n v="10011"/>
    <x v="3"/>
    <s v="FUR-FU-10004748"/>
    <x v="0"/>
    <s v="Furnishings"/>
    <s v="Howard Miller 16&quot; Diameter Gallery Wall Clock"/>
    <x v="3891"/>
    <n v="1"/>
    <n v="0"/>
    <x v="4482"/>
    <x v="0"/>
  </r>
  <r>
    <n v="5332"/>
    <s v="CA-2018-123120"/>
    <x v="913"/>
    <d v="2018-09-08T00:00:00"/>
    <s v="Standard Class"/>
    <x v="610"/>
    <x v="610"/>
    <x v="0"/>
    <s v="United States"/>
    <s v="New York City"/>
    <x v="15"/>
    <n v="10011"/>
    <x v="3"/>
    <s v="OFF-BI-10001460"/>
    <x v="1"/>
    <s v="Binders"/>
    <s v="Plastic Binding Combs"/>
    <x v="3892"/>
    <n v="5"/>
    <n v="0.2"/>
    <x v="4483"/>
    <x v="0"/>
  </r>
  <r>
    <n v="5333"/>
    <s v="CA-2018-123120"/>
    <x v="913"/>
    <d v="2018-09-08T00:00:00"/>
    <s v="Standard Class"/>
    <x v="610"/>
    <x v="610"/>
    <x v="0"/>
    <s v="United States"/>
    <s v="New York City"/>
    <x v="15"/>
    <n v="10011"/>
    <x v="3"/>
    <s v="OFF-SU-10002503"/>
    <x v="1"/>
    <s v="Supplies"/>
    <s v="Acme Preferred Stainless Steel Scissors"/>
    <x v="20"/>
    <n v="4"/>
    <n v="0"/>
    <x v="4484"/>
    <x v="0"/>
  </r>
  <r>
    <n v="5334"/>
    <s v="CA-2016-103331"/>
    <x v="86"/>
    <d v="2016-09-01T00:00:00"/>
    <s v="Standard Class"/>
    <x v="41"/>
    <x v="41"/>
    <x v="0"/>
    <s v="United States"/>
    <s v="Newark"/>
    <x v="13"/>
    <n v="19711"/>
    <x v="3"/>
    <s v="FUR-FU-10001731"/>
    <x v="0"/>
    <s v="Furnishings"/>
    <s v="Acrylic Self-Standing Desk Frames"/>
    <x v="3893"/>
    <n v="4"/>
    <n v="0"/>
    <x v="4485"/>
    <x v="0"/>
  </r>
  <r>
    <n v="5335"/>
    <s v="CA-2016-103331"/>
    <x v="86"/>
    <d v="2016-09-01T00:00:00"/>
    <s v="Standard Class"/>
    <x v="41"/>
    <x v="41"/>
    <x v="0"/>
    <s v="United States"/>
    <s v="Newark"/>
    <x v="13"/>
    <n v="19711"/>
    <x v="3"/>
    <s v="OFF-PA-10002160"/>
    <x v="1"/>
    <s v="Paper"/>
    <s v="Xerox 1978"/>
    <x v="1714"/>
    <n v="3"/>
    <n v="0"/>
    <x v="1817"/>
    <x v="0"/>
  </r>
  <r>
    <n v="5336"/>
    <s v="CA-2016-103331"/>
    <x v="86"/>
    <d v="2016-09-01T00:00:00"/>
    <s v="Standard Class"/>
    <x v="41"/>
    <x v="41"/>
    <x v="0"/>
    <s v="United States"/>
    <s v="Newark"/>
    <x v="13"/>
    <n v="19711"/>
    <x v="3"/>
    <s v="OFF-PA-10002659"/>
    <x v="1"/>
    <s v="Paper"/>
    <s v="Avoid Verbal Orders Carbonless Minifold Book"/>
    <x v="1634"/>
    <n v="1"/>
    <n v="0"/>
    <x v="3152"/>
    <x v="0"/>
  </r>
  <r>
    <n v="5337"/>
    <s v="CA-2017-169278"/>
    <x v="1031"/>
    <d v="2017-05-25T00:00:00"/>
    <s v="Standard Class"/>
    <x v="545"/>
    <x v="545"/>
    <x v="1"/>
    <s v="United States"/>
    <s v="Seattle"/>
    <x v="4"/>
    <n v="98105"/>
    <x v="1"/>
    <s v="OFF-BI-10001636"/>
    <x v="1"/>
    <s v="Binders"/>
    <s v="Ibico Plastic and Wire Spiral Binding Combs"/>
    <x v="783"/>
    <n v="4"/>
    <n v="0.2"/>
    <x v="807"/>
    <x v="0"/>
  </r>
  <r>
    <n v="5338"/>
    <s v="CA-2019-111577"/>
    <x v="524"/>
    <d v="2019-10-21T00:00:00"/>
    <s v="Standard Class"/>
    <x v="321"/>
    <x v="321"/>
    <x v="1"/>
    <s v="United States"/>
    <s v="Scottsdale"/>
    <x v="16"/>
    <n v="85254"/>
    <x v="1"/>
    <s v="OFF-PA-10000062"/>
    <x v="1"/>
    <s v="Paper"/>
    <s v="Green Bar Computer Printout Paper"/>
    <x v="3894"/>
    <n v="7"/>
    <n v="0.2"/>
    <x v="4486"/>
    <x v="0"/>
  </r>
  <r>
    <n v="5339"/>
    <s v="CA-2017-146486"/>
    <x v="529"/>
    <d v="2017-11-14T00:00:00"/>
    <s v="Second Class"/>
    <x v="231"/>
    <x v="231"/>
    <x v="0"/>
    <s v="United States"/>
    <s v="Oceanside"/>
    <x v="15"/>
    <n v="11572"/>
    <x v="3"/>
    <s v="OFF-ST-10002554"/>
    <x v="1"/>
    <s v="Storage"/>
    <s v="Tennsco Industrial Shelving"/>
    <x v="1672"/>
    <n v="5"/>
    <n v="0"/>
    <x v="4487"/>
    <x v="1"/>
  </r>
  <r>
    <n v="5340"/>
    <s v="CA-2017-146486"/>
    <x v="529"/>
    <d v="2017-11-14T00:00:00"/>
    <s v="Second Class"/>
    <x v="231"/>
    <x v="231"/>
    <x v="0"/>
    <s v="United States"/>
    <s v="Oceanside"/>
    <x v="15"/>
    <n v="11572"/>
    <x v="3"/>
    <s v="OFF-EN-10001509"/>
    <x v="1"/>
    <s v="Envelopes"/>
    <s v="Poly String Tie Envelopes"/>
    <x v="3895"/>
    <n v="6"/>
    <n v="0"/>
    <x v="4488"/>
    <x v="1"/>
  </r>
  <r>
    <n v="5341"/>
    <s v="CA-2017-146486"/>
    <x v="529"/>
    <d v="2017-11-14T00:00:00"/>
    <s v="Second Class"/>
    <x v="231"/>
    <x v="231"/>
    <x v="0"/>
    <s v="United States"/>
    <s v="Oceanside"/>
    <x v="15"/>
    <n v="11572"/>
    <x v="3"/>
    <s v="TEC-AC-10002018"/>
    <x v="2"/>
    <s v="Accessories"/>
    <s v="AmazonBasics 3-Button USB Wired Mouse"/>
    <x v="62"/>
    <n v="2"/>
    <n v="0"/>
    <x v="4489"/>
    <x v="1"/>
  </r>
  <r>
    <n v="5342"/>
    <s v="CA-2017-146486"/>
    <x v="529"/>
    <d v="2017-11-14T00:00:00"/>
    <s v="Second Class"/>
    <x v="231"/>
    <x v="231"/>
    <x v="0"/>
    <s v="United States"/>
    <s v="Oceanside"/>
    <x v="15"/>
    <n v="11572"/>
    <x v="3"/>
    <s v="TEC-AC-10002637"/>
    <x v="2"/>
    <s v="Accessories"/>
    <s v="Logitech VX Revolution Cordless Laser Mouse for Notebooks (Black)"/>
    <x v="3896"/>
    <n v="5"/>
    <n v="0"/>
    <x v="4490"/>
    <x v="1"/>
  </r>
  <r>
    <n v="5343"/>
    <s v="US-2016-168501"/>
    <x v="871"/>
    <d v="2016-11-27T00:00:00"/>
    <s v="Standard Class"/>
    <x v="759"/>
    <x v="759"/>
    <x v="1"/>
    <s v="United States"/>
    <s v="Dallas"/>
    <x v="5"/>
    <n v="75220"/>
    <x v="2"/>
    <s v="OFF-EN-10001509"/>
    <x v="1"/>
    <s v="Envelopes"/>
    <s v="Poly String Tie Envelopes"/>
    <x v="3897"/>
    <n v="1"/>
    <n v="0.2"/>
    <x v="4491"/>
    <x v="0"/>
  </r>
  <r>
    <n v="5344"/>
    <s v="US-2016-168501"/>
    <x v="871"/>
    <d v="2016-11-27T00:00:00"/>
    <s v="Standard Class"/>
    <x v="759"/>
    <x v="759"/>
    <x v="1"/>
    <s v="United States"/>
    <s v="Dallas"/>
    <x v="5"/>
    <n v="75220"/>
    <x v="2"/>
    <s v="TEC-PH-10004922"/>
    <x v="2"/>
    <s v="Phones"/>
    <s v="RCA Visys Integrated PBX 8-Line Router"/>
    <x v="3898"/>
    <n v="5"/>
    <n v="0.2"/>
    <x v="4492"/>
    <x v="0"/>
  </r>
  <r>
    <n v="5345"/>
    <s v="CA-2017-112053"/>
    <x v="2"/>
    <d v="2017-10-13T00:00:00"/>
    <s v="Second Class"/>
    <x v="129"/>
    <x v="129"/>
    <x v="0"/>
    <s v="United States"/>
    <s v="Rochester"/>
    <x v="15"/>
    <n v="14609"/>
    <x v="3"/>
    <s v="TEC-AC-10002550"/>
    <x v="2"/>
    <s v="Accessories"/>
    <s v="Memorex 25GB 6X Branded Blu-Ray Recordable Disc, 30/Pack"/>
    <x v="3899"/>
    <n v="1"/>
    <n v="0"/>
    <x v="4493"/>
    <x v="0"/>
  </r>
  <r>
    <n v="5346"/>
    <s v="CA-2019-108539"/>
    <x v="708"/>
    <d v="2019-03-23T00:00:00"/>
    <s v="Second Class"/>
    <x v="56"/>
    <x v="56"/>
    <x v="0"/>
    <s v="United States"/>
    <s v="Los Angeles"/>
    <x v="1"/>
    <n v="90045"/>
    <x v="1"/>
    <s v="OFF-ST-10003208"/>
    <x v="1"/>
    <s v="Storage"/>
    <s v="Adjustable Depth Letter/Legal Cart"/>
    <x v="265"/>
    <n v="4"/>
    <n v="0"/>
    <x v="267"/>
    <x v="0"/>
  </r>
  <r>
    <n v="5347"/>
    <s v="CA-2019-108539"/>
    <x v="708"/>
    <d v="2019-03-23T00:00:00"/>
    <s v="Second Class"/>
    <x v="56"/>
    <x v="56"/>
    <x v="0"/>
    <s v="United States"/>
    <s v="Los Angeles"/>
    <x v="1"/>
    <n v="90045"/>
    <x v="1"/>
    <s v="OFF-BI-10003981"/>
    <x v="1"/>
    <s v="Binders"/>
    <s v="Avery Durable Plastic 1&quot; Binders"/>
    <x v="3023"/>
    <n v="3"/>
    <n v="0.2"/>
    <x v="3375"/>
    <x v="0"/>
  </r>
  <r>
    <n v="5348"/>
    <s v="CA-2019-108539"/>
    <x v="708"/>
    <d v="2019-03-23T00:00:00"/>
    <s v="Second Class"/>
    <x v="56"/>
    <x v="56"/>
    <x v="0"/>
    <s v="United States"/>
    <s v="Los Angeles"/>
    <x v="1"/>
    <n v="90045"/>
    <x v="1"/>
    <s v="OFF-BI-10001031"/>
    <x v="1"/>
    <s v="Binders"/>
    <s v="Pressboard Data Binders by Wilson Jones"/>
    <x v="1086"/>
    <n v="2"/>
    <n v="0.2"/>
    <x v="1127"/>
    <x v="0"/>
  </r>
  <r>
    <n v="5349"/>
    <s v="CA-2017-149811"/>
    <x v="1038"/>
    <d v="2017-01-10T00:00:00"/>
    <s v="Standard Class"/>
    <x v="294"/>
    <x v="294"/>
    <x v="1"/>
    <s v="United States"/>
    <s v="Woodbury"/>
    <x v="11"/>
    <n v="55125"/>
    <x v="2"/>
    <s v="OFF-BI-10003676"/>
    <x v="1"/>
    <s v="Binders"/>
    <s v="GBC Standard Recycled Report Covers, Clear Plastic Sheets"/>
    <x v="3900"/>
    <n v="3"/>
    <n v="0"/>
    <x v="4494"/>
    <x v="0"/>
  </r>
  <r>
    <n v="5350"/>
    <s v="CA-2017-149811"/>
    <x v="1038"/>
    <d v="2017-01-10T00:00:00"/>
    <s v="Standard Class"/>
    <x v="294"/>
    <x v="294"/>
    <x v="1"/>
    <s v="United States"/>
    <s v="Woodbury"/>
    <x v="11"/>
    <n v="55125"/>
    <x v="2"/>
    <s v="OFF-PA-10004082"/>
    <x v="1"/>
    <s v="Paper"/>
    <s v="Adams Telephone Message Book w/Frequently-Called Numbers Space, 400 Messages per Book"/>
    <x v="1778"/>
    <n v="5"/>
    <n v="0"/>
    <x v="1895"/>
    <x v="0"/>
  </r>
  <r>
    <n v="5351"/>
    <s v="US-2019-103814"/>
    <x v="34"/>
    <d v="2019-12-16T00:00:00"/>
    <s v="Standard Class"/>
    <x v="23"/>
    <x v="23"/>
    <x v="0"/>
    <s v="United States"/>
    <s v="Park Ridge"/>
    <x v="10"/>
    <n v="60068"/>
    <x v="2"/>
    <s v="OFF-PA-10001019"/>
    <x v="1"/>
    <s v="Paper"/>
    <s v="Xerox 1884"/>
    <x v="3901"/>
    <n v="9"/>
    <n v="0.2"/>
    <x v="4495"/>
    <x v="0"/>
  </r>
  <r>
    <n v="5352"/>
    <s v="CA-2018-123932"/>
    <x v="47"/>
    <d v="2018-09-12T00:00:00"/>
    <s v="Standard Class"/>
    <x v="289"/>
    <x v="289"/>
    <x v="1"/>
    <s v="United States"/>
    <s v="Dallas"/>
    <x v="5"/>
    <n v="75217"/>
    <x v="2"/>
    <s v="OFF-PA-10004665"/>
    <x v="1"/>
    <s v="Paper"/>
    <s v="Advantus Motivational Note Cards"/>
    <x v="1454"/>
    <n v="4"/>
    <n v="0.2"/>
    <x v="4496"/>
    <x v="0"/>
  </r>
  <r>
    <n v="5353"/>
    <s v="CA-2018-123932"/>
    <x v="47"/>
    <d v="2018-09-12T00:00:00"/>
    <s v="Standard Class"/>
    <x v="289"/>
    <x v="289"/>
    <x v="1"/>
    <s v="United States"/>
    <s v="Dallas"/>
    <x v="5"/>
    <n v="75217"/>
    <x v="2"/>
    <s v="TEC-PH-10002447"/>
    <x v="2"/>
    <s v="Phones"/>
    <s v="AT&amp;T CL83451 4-Handset Telephone"/>
    <x v="3902"/>
    <n v="2"/>
    <n v="0.2"/>
    <x v="4497"/>
    <x v="0"/>
  </r>
  <r>
    <n v="5354"/>
    <s v="US-2018-101616"/>
    <x v="323"/>
    <d v="2018-09-06T00:00:00"/>
    <s v="First Class"/>
    <x v="388"/>
    <x v="388"/>
    <x v="1"/>
    <s v="United States"/>
    <s v="Monroe"/>
    <x v="28"/>
    <n v="71203"/>
    <x v="0"/>
    <s v="OFF-BI-10000014"/>
    <x v="1"/>
    <s v="Binders"/>
    <s v="Heavy-Duty E-Z-D Binders"/>
    <x v="3903"/>
    <n v="8"/>
    <n v="0"/>
    <x v="4498"/>
    <x v="0"/>
  </r>
  <r>
    <n v="5355"/>
    <s v="CA-2016-113768"/>
    <x v="8"/>
    <d v="2016-05-19T00:00:00"/>
    <s v="Standard Class"/>
    <x v="692"/>
    <x v="692"/>
    <x v="1"/>
    <s v="United States"/>
    <s v="Los Angeles"/>
    <x v="1"/>
    <n v="90004"/>
    <x v="1"/>
    <s v="FUR-CH-10002439"/>
    <x v="0"/>
    <s v="Chairs"/>
    <s v="Iceberg Nesting Folding Chair, 19w x 6d x 43h"/>
    <x v="3904"/>
    <n v="6"/>
    <n v="0.2"/>
    <x v="4499"/>
    <x v="0"/>
  </r>
  <r>
    <n v="5356"/>
    <s v="CA-2016-113768"/>
    <x v="8"/>
    <d v="2016-05-19T00:00:00"/>
    <s v="Standard Class"/>
    <x v="692"/>
    <x v="692"/>
    <x v="1"/>
    <s v="United States"/>
    <s v="Los Angeles"/>
    <x v="1"/>
    <n v="90004"/>
    <x v="1"/>
    <s v="OFF-PA-10003063"/>
    <x v="1"/>
    <s v="Paper"/>
    <s v="EcoTones Memo Sheets"/>
    <x v="3905"/>
    <n v="2"/>
    <n v="0"/>
    <x v="4500"/>
    <x v="0"/>
  </r>
  <r>
    <n v="5357"/>
    <s v="CA-2018-138037"/>
    <x v="321"/>
    <d v="2018-10-03T00:00:00"/>
    <s v="Standard Class"/>
    <x v="481"/>
    <x v="481"/>
    <x v="0"/>
    <s v="United States"/>
    <s v="San Francisco"/>
    <x v="1"/>
    <n v="94109"/>
    <x v="1"/>
    <s v="OFF-BI-10002982"/>
    <x v="1"/>
    <s v="Binders"/>
    <s v="Avery Self-Adhesive Photo Pockets for Polaroid Photos"/>
    <x v="77"/>
    <n v="5"/>
    <n v="0.2"/>
    <x v="4501"/>
    <x v="0"/>
  </r>
  <r>
    <n v="5358"/>
    <s v="CA-2016-150490"/>
    <x v="79"/>
    <d v="2016-08-11T00:00:00"/>
    <s v="Standard Class"/>
    <x v="196"/>
    <x v="196"/>
    <x v="0"/>
    <s v="United States"/>
    <s v="San Francisco"/>
    <x v="1"/>
    <n v="94122"/>
    <x v="1"/>
    <s v="TEC-AC-10004510"/>
    <x v="2"/>
    <s v="Accessories"/>
    <s v="Logitech Desktop MK120 Mouse and keyboard Combo"/>
    <x v="3906"/>
    <n v="1"/>
    <n v="0"/>
    <x v="4502"/>
    <x v="0"/>
  </r>
  <r>
    <n v="5359"/>
    <s v="CA-2016-150490"/>
    <x v="79"/>
    <d v="2016-08-11T00:00:00"/>
    <s v="Standard Class"/>
    <x v="196"/>
    <x v="196"/>
    <x v="0"/>
    <s v="United States"/>
    <s v="San Francisco"/>
    <x v="1"/>
    <n v="94122"/>
    <x v="1"/>
    <s v="OFF-ST-10000321"/>
    <x v="1"/>
    <s v="Storage"/>
    <s v="Akro Stacking Bins"/>
    <x v="3907"/>
    <n v="2"/>
    <n v="0"/>
    <x v="4503"/>
    <x v="0"/>
  </r>
  <r>
    <n v="5360"/>
    <s v="CA-2016-150490"/>
    <x v="79"/>
    <d v="2016-08-11T00:00:00"/>
    <s v="Standard Class"/>
    <x v="196"/>
    <x v="196"/>
    <x v="0"/>
    <s v="United States"/>
    <s v="San Francisco"/>
    <x v="1"/>
    <n v="94122"/>
    <x v="1"/>
    <s v="OFF-AR-10004602"/>
    <x v="1"/>
    <s v="Art"/>
    <s v="Boston KS Multi-Size Manual Pencil Sharpener"/>
    <x v="44"/>
    <n v="2"/>
    <n v="0"/>
    <x v="4504"/>
    <x v="0"/>
  </r>
  <r>
    <n v="5361"/>
    <s v="US-2019-126060"/>
    <x v="349"/>
    <d v="2019-04-18T00:00:00"/>
    <s v="Standard Class"/>
    <x v="61"/>
    <x v="61"/>
    <x v="1"/>
    <s v="United States"/>
    <s v="Fayetteville"/>
    <x v="3"/>
    <n v="28314"/>
    <x v="0"/>
    <s v="FUR-BO-10003433"/>
    <x v="0"/>
    <s v="Bookcases"/>
    <s v="Sauder Cornerstone Collection Library"/>
    <x v="658"/>
    <n v="8"/>
    <n v="0.2"/>
    <x v="4505"/>
    <x v="0"/>
  </r>
  <r>
    <n v="5362"/>
    <s v="CA-2019-100951"/>
    <x v="255"/>
    <d v="2019-06-10T00:00:00"/>
    <s v="First Class"/>
    <x v="544"/>
    <x v="544"/>
    <x v="1"/>
    <s v="United States"/>
    <s v="Dallas"/>
    <x v="5"/>
    <n v="75217"/>
    <x v="2"/>
    <s v="OFF-ST-10001496"/>
    <x v="1"/>
    <s v="Storage"/>
    <s v="Standard Rollaway File with Lock"/>
    <x v="3908"/>
    <n v="5"/>
    <n v="0.2"/>
    <x v="4506"/>
    <x v="0"/>
  </r>
  <r>
    <n v="5363"/>
    <s v="CA-2018-122017"/>
    <x v="723"/>
    <d v="2019-01-02T00:00:00"/>
    <s v="Standard Class"/>
    <x v="303"/>
    <x v="303"/>
    <x v="0"/>
    <s v="United States"/>
    <s v="Wichita"/>
    <x v="41"/>
    <n v="67212"/>
    <x v="2"/>
    <s v="FUR-FU-10000672"/>
    <x v="0"/>
    <s v="Furnishings"/>
    <s v="Executive Impressions 10&quot; Spectator Wall Clock"/>
    <x v="3134"/>
    <n v="6"/>
    <n v="0"/>
    <x v="3522"/>
    <x v="0"/>
  </r>
  <r>
    <n v="5364"/>
    <s v="CA-2018-122017"/>
    <x v="723"/>
    <d v="2019-01-02T00:00:00"/>
    <s v="Standard Class"/>
    <x v="303"/>
    <x v="303"/>
    <x v="0"/>
    <s v="United States"/>
    <s v="Wichita"/>
    <x v="41"/>
    <n v="67212"/>
    <x v="2"/>
    <s v="OFF-AP-10001293"/>
    <x v="1"/>
    <s v="Appliances"/>
    <s v="Belkin 8 Outlet Surge Protector"/>
    <x v="3411"/>
    <n v="2"/>
    <n v="0"/>
    <x v="4507"/>
    <x v="0"/>
  </r>
  <r>
    <n v="5365"/>
    <s v="CA-2016-123477"/>
    <x v="1039"/>
    <d v="2016-01-21T00:00:00"/>
    <s v="Second Class"/>
    <x v="694"/>
    <x v="694"/>
    <x v="1"/>
    <s v="United States"/>
    <s v="Springfield"/>
    <x v="21"/>
    <n v="97477"/>
    <x v="1"/>
    <s v="OFF-AP-10000692"/>
    <x v="1"/>
    <s v="Appliances"/>
    <s v="Fellowes Mighty 8 Compact Surge Protector"/>
    <x v="2074"/>
    <n v="4"/>
    <n v="0.2"/>
    <x v="2235"/>
    <x v="0"/>
  </r>
  <r>
    <n v="5366"/>
    <s v="CA-2018-107790"/>
    <x v="73"/>
    <d v="2018-11-24T00:00:00"/>
    <s v="Standard Class"/>
    <x v="552"/>
    <x v="552"/>
    <x v="0"/>
    <s v="United States"/>
    <s v="Houston"/>
    <x v="5"/>
    <n v="77041"/>
    <x v="2"/>
    <s v="TEC-PH-10004539"/>
    <x v="2"/>
    <s v="Phones"/>
    <s v="Wireless Extenders zBoost YX545 SOHO Signal Booster"/>
    <x v="3909"/>
    <n v="1"/>
    <n v="0.2"/>
    <x v="4508"/>
    <x v="0"/>
  </r>
  <r>
    <n v="5367"/>
    <s v="CA-2019-158071"/>
    <x v="193"/>
    <d v="2019-06-15T00:00:00"/>
    <s v="Standard Class"/>
    <x v="217"/>
    <x v="217"/>
    <x v="0"/>
    <s v="United States"/>
    <s v="Seattle"/>
    <x v="4"/>
    <n v="98103"/>
    <x v="1"/>
    <s v="TEC-PH-10002923"/>
    <x v="2"/>
    <s v="Phones"/>
    <s v="Logitech B530 USB Headset - headset - Full size, Binaural"/>
    <x v="2550"/>
    <n v="3"/>
    <n v="0.2"/>
    <x v="2795"/>
    <x v="0"/>
  </r>
  <r>
    <n v="5368"/>
    <s v="CA-2019-158071"/>
    <x v="193"/>
    <d v="2019-06-15T00:00:00"/>
    <s v="Standard Class"/>
    <x v="217"/>
    <x v="217"/>
    <x v="0"/>
    <s v="United States"/>
    <s v="Seattle"/>
    <x v="4"/>
    <n v="98103"/>
    <x v="1"/>
    <s v="OFF-LA-10004689"/>
    <x v="1"/>
    <s v="Labels"/>
    <s v="Avery 512"/>
    <x v="1057"/>
    <n v="4"/>
    <n v="0"/>
    <x v="1097"/>
    <x v="0"/>
  </r>
  <r>
    <n v="5369"/>
    <s v="CA-2019-158071"/>
    <x v="193"/>
    <d v="2019-06-15T00:00:00"/>
    <s v="Standard Class"/>
    <x v="217"/>
    <x v="217"/>
    <x v="0"/>
    <s v="United States"/>
    <s v="Seattle"/>
    <x v="4"/>
    <n v="98103"/>
    <x v="1"/>
    <s v="OFF-ST-10001228"/>
    <x v="1"/>
    <s v="Storage"/>
    <s v="Personal File Boxes with Fold-Down Carry Handle"/>
    <x v="3910"/>
    <n v="1"/>
    <n v="0"/>
    <x v="4509"/>
    <x v="0"/>
  </r>
  <r>
    <n v="5370"/>
    <s v="CA-2019-147403"/>
    <x v="18"/>
    <d v="2019-09-13T00:00:00"/>
    <s v="First Class"/>
    <x v="175"/>
    <x v="175"/>
    <x v="1"/>
    <s v="United States"/>
    <s v="Akron"/>
    <x v="24"/>
    <n v="44312"/>
    <x v="3"/>
    <s v="OFF-PA-10003302"/>
    <x v="1"/>
    <s v="Paper"/>
    <s v="Xerox 1906"/>
    <x v="633"/>
    <n v="3"/>
    <n v="0.2"/>
    <x v="644"/>
    <x v="0"/>
  </r>
  <r>
    <n v="5371"/>
    <s v="US-2019-136721"/>
    <x v="798"/>
    <d v="2019-04-12T00:00:00"/>
    <s v="Standard Class"/>
    <x v="468"/>
    <x v="468"/>
    <x v="1"/>
    <s v="United States"/>
    <s v="Oak Park"/>
    <x v="12"/>
    <n v="48237"/>
    <x v="2"/>
    <s v="FUR-FU-10004665"/>
    <x v="0"/>
    <s v="Furnishings"/>
    <s v="3M Polarizing Task Lamp with Clamp Arm, Light Gray"/>
    <x v="2963"/>
    <n v="2"/>
    <n v="0"/>
    <x v="4510"/>
    <x v="0"/>
  </r>
  <r>
    <n v="5372"/>
    <s v="US-2019-136721"/>
    <x v="798"/>
    <d v="2019-04-12T00:00:00"/>
    <s v="Standard Class"/>
    <x v="468"/>
    <x v="468"/>
    <x v="1"/>
    <s v="United States"/>
    <s v="Oak Park"/>
    <x v="12"/>
    <n v="48237"/>
    <x v="2"/>
    <s v="FUR-FU-10004188"/>
    <x v="0"/>
    <s v="Furnishings"/>
    <s v="Luxo Professional Combination Clamp-On Lamps"/>
    <x v="3911"/>
    <n v="3"/>
    <n v="0"/>
    <x v="4511"/>
    <x v="0"/>
  </r>
  <r>
    <n v="5373"/>
    <s v="CA-2017-118738"/>
    <x v="1040"/>
    <d v="2017-10-30T00:00:00"/>
    <s v="Standard Class"/>
    <x v="122"/>
    <x v="122"/>
    <x v="1"/>
    <s v="United States"/>
    <s v="Houston"/>
    <x v="5"/>
    <n v="77041"/>
    <x v="2"/>
    <s v="OFF-PA-10003177"/>
    <x v="1"/>
    <s v="Paper"/>
    <s v="Xerox 1999"/>
    <x v="12"/>
    <n v="3"/>
    <n v="0.2"/>
    <x v="12"/>
    <x v="0"/>
  </r>
  <r>
    <n v="5374"/>
    <s v="CA-2017-118738"/>
    <x v="1040"/>
    <d v="2017-10-30T00:00:00"/>
    <s v="Standard Class"/>
    <x v="122"/>
    <x v="122"/>
    <x v="1"/>
    <s v="United States"/>
    <s v="Houston"/>
    <x v="5"/>
    <n v="77041"/>
    <x v="2"/>
    <s v="FUR-TA-10002607"/>
    <x v="0"/>
    <s v="Tables"/>
    <s v="KI Conference Tables"/>
    <x v="3912"/>
    <n v="7"/>
    <n v="0.3"/>
    <x v="4512"/>
    <x v="0"/>
  </r>
  <r>
    <n v="5375"/>
    <s v="CA-2017-118738"/>
    <x v="1040"/>
    <d v="2017-10-30T00:00:00"/>
    <s v="Standard Class"/>
    <x v="122"/>
    <x v="122"/>
    <x v="1"/>
    <s v="United States"/>
    <s v="Houston"/>
    <x v="5"/>
    <n v="77041"/>
    <x v="2"/>
    <s v="OFF-PA-10001166"/>
    <x v="1"/>
    <s v="Paper"/>
    <s v="Xerox 2"/>
    <x v="563"/>
    <n v="2"/>
    <n v="0.2"/>
    <x v="572"/>
    <x v="0"/>
  </r>
  <r>
    <n v="5376"/>
    <s v="CA-2019-134152"/>
    <x v="837"/>
    <d v="2019-05-31T00:00:00"/>
    <s v="Standard Class"/>
    <x v="532"/>
    <x v="532"/>
    <x v="1"/>
    <s v="United States"/>
    <s v="Seattle"/>
    <x v="4"/>
    <n v="98103"/>
    <x v="1"/>
    <s v="TEC-AC-10004510"/>
    <x v="2"/>
    <s v="Accessories"/>
    <s v="Logitech Desktop MK120 Mouse and keyboard Combo"/>
    <x v="1548"/>
    <n v="6"/>
    <n v="0"/>
    <x v="1635"/>
    <x v="0"/>
  </r>
  <r>
    <n v="5377"/>
    <s v="CA-2019-134152"/>
    <x v="837"/>
    <d v="2019-05-31T00:00:00"/>
    <s v="Standard Class"/>
    <x v="532"/>
    <x v="532"/>
    <x v="1"/>
    <s v="United States"/>
    <s v="Seattle"/>
    <x v="4"/>
    <n v="98103"/>
    <x v="1"/>
    <s v="OFF-AR-10004062"/>
    <x v="1"/>
    <s v="Art"/>
    <s v="Staples in misc. colors"/>
    <x v="974"/>
    <n v="3"/>
    <n v="0"/>
    <x v="4513"/>
    <x v="0"/>
  </r>
  <r>
    <n v="5378"/>
    <s v="CA-2016-125542"/>
    <x v="29"/>
    <d v="2016-12-07T00:00:00"/>
    <s v="First Class"/>
    <x v="240"/>
    <x v="240"/>
    <x v="1"/>
    <s v="United States"/>
    <s v="Philadelphia"/>
    <x v="9"/>
    <n v="19134"/>
    <x v="3"/>
    <s v="OFF-EN-10000056"/>
    <x v="1"/>
    <s v="Envelopes"/>
    <s v="Cameo Buff Policy Envelopes"/>
    <x v="3913"/>
    <n v="7"/>
    <n v="0.2"/>
    <x v="4514"/>
    <x v="0"/>
  </r>
  <r>
    <n v="5379"/>
    <s v="CA-2016-125542"/>
    <x v="29"/>
    <d v="2016-12-07T00:00:00"/>
    <s v="First Class"/>
    <x v="240"/>
    <x v="240"/>
    <x v="1"/>
    <s v="United States"/>
    <s v="Philadelphia"/>
    <x v="9"/>
    <n v="19134"/>
    <x v="3"/>
    <s v="OFF-ST-10001469"/>
    <x v="1"/>
    <s v="Storage"/>
    <s v="Fellowes Bankers Box Recycled Super Stor/Drawer"/>
    <x v="3914"/>
    <n v="4"/>
    <n v="0.2"/>
    <x v="4515"/>
    <x v="0"/>
  </r>
  <r>
    <n v="5380"/>
    <s v="CA-2018-136021"/>
    <x v="1041"/>
    <d v="2018-08-18T00:00:00"/>
    <s v="Standard Class"/>
    <x v="758"/>
    <x v="758"/>
    <x v="0"/>
    <s v="United States"/>
    <s v="Los Angeles"/>
    <x v="1"/>
    <n v="90045"/>
    <x v="1"/>
    <s v="OFF-PA-10000551"/>
    <x v="1"/>
    <s v="Paper"/>
    <s v="Array Memo Cubes"/>
    <x v="3915"/>
    <n v="3"/>
    <n v="0"/>
    <x v="4516"/>
    <x v="0"/>
  </r>
  <r>
    <n v="5381"/>
    <s v="CA-2018-136021"/>
    <x v="1041"/>
    <d v="2018-08-18T00:00:00"/>
    <s v="Standard Class"/>
    <x v="758"/>
    <x v="758"/>
    <x v="0"/>
    <s v="United States"/>
    <s v="Los Angeles"/>
    <x v="1"/>
    <n v="90045"/>
    <x v="1"/>
    <s v="TEC-MA-10000423"/>
    <x v="2"/>
    <s v="Machines"/>
    <s v="Texas Instruments TI-34 Scientific Calculator"/>
    <x v="3916"/>
    <n v="6"/>
    <n v="0.2"/>
    <x v="4517"/>
    <x v="0"/>
  </r>
  <r>
    <n v="5382"/>
    <s v="CA-2018-149195"/>
    <x v="64"/>
    <d v="2018-09-07T00:00:00"/>
    <s v="Second Class"/>
    <x v="760"/>
    <x v="760"/>
    <x v="1"/>
    <s v="United States"/>
    <s v="Houston"/>
    <x v="5"/>
    <n v="77070"/>
    <x v="2"/>
    <s v="OFF-PA-10001870"/>
    <x v="1"/>
    <s v="Paper"/>
    <s v="Xerox 202"/>
    <x v="233"/>
    <n v="5"/>
    <n v="0.2"/>
    <x v="1446"/>
    <x v="0"/>
  </r>
  <r>
    <n v="5383"/>
    <s v="CA-2018-149195"/>
    <x v="64"/>
    <d v="2018-09-07T00:00:00"/>
    <s v="Second Class"/>
    <x v="760"/>
    <x v="760"/>
    <x v="1"/>
    <s v="United States"/>
    <s v="Houston"/>
    <x v="5"/>
    <n v="77070"/>
    <x v="2"/>
    <s v="OFF-FA-10001843"/>
    <x v="1"/>
    <s v="Fasteners"/>
    <s v="Staples"/>
    <x v="3917"/>
    <n v="8"/>
    <n v="0.2"/>
    <x v="4518"/>
    <x v="0"/>
  </r>
  <r>
    <n v="5384"/>
    <s v="CA-2018-149195"/>
    <x v="64"/>
    <d v="2018-09-07T00:00:00"/>
    <s v="Second Class"/>
    <x v="760"/>
    <x v="760"/>
    <x v="1"/>
    <s v="United States"/>
    <s v="Houston"/>
    <x v="5"/>
    <n v="77070"/>
    <x v="2"/>
    <s v="OFF-PA-10002036"/>
    <x v="1"/>
    <s v="Paper"/>
    <s v="Xerox 1930"/>
    <x v="563"/>
    <n v="2"/>
    <n v="0.2"/>
    <x v="4519"/>
    <x v="0"/>
  </r>
  <r>
    <n v="5385"/>
    <s v="CA-2019-161410"/>
    <x v="335"/>
    <d v="2019-07-03T00:00:00"/>
    <s v="Standard Class"/>
    <x v="417"/>
    <x v="417"/>
    <x v="0"/>
    <s v="United States"/>
    <s v="Philadelphia"/>
    <x v="9"/>
    <n v="19143"/>
    <x v="3"/>
    <s v="TEC-PH-10001760"/>
    <x v="2"/>
    <s v="Phones"/>
    <s v="Bose SoundLink Bluetooth Speaker"/>
    <x v="3918"/>
    <n v="3"/>
    <n v="0.4"/>
    <x v="4520"/>
    <x v="0"/>
  </r>
  <r>
    <n v="5386"/>
    <s v="CA-2019-161410"/>
    <x v="335"/>
    <d v="2019-07-03T00:00:00"/>
    <s v="Standard Class"/>
    <x v="417"/>
    <x v="417"/>
    <x v="0"/>
    <s v="United States"/>
    <s v="Philadelphia"/>
    <x v="9"/>
    <n v="19143"/>
    <x v="3"/>
    <s v="TEC-PH-10000673"/>
    <x v="2"/>
    <s v="Phones"/>
    <s v="Plantronics Voyager Pro HD - Bluetooth Headset"/>
    <x v="3919"/>
    <n v="14"/>
    <n v="0.4"/>
    <x v="4521"/>
    <x v="0"/>
  </r>
  <r>
    <n v="5387"/>
    <s v="CA-2019-152786"/>
    <x v="846"/>
    <d v="2019-03-17T00:00:00"/>
    <s v="Standard Class"/>
    <x v="315"/>
    <x v="315"/>
    <x v="0"/>
    <s v="United States"/>
    <s v="Rogers"/>
    <x v="36"/>
    <n v="72756"/>
    <x v="0"/>
    <s v="OFF-BI-10000829"/>
    <x v="1"/>
    <s v="Binders"/>
    <s v="Avery Non-Stick Binders"/>
    <x v="3920"/>
    <n v="9"/>
    <n v="0"/>
    <x v="4522"/>
    <x v="0"/>
  </r>
  <r>
    <n v="5388"/>
    <s v="CA-2019-164707"/>
    <x v="1042"/>
    <d v="2019-02-21T00:00:00"/>
    <s v="Second Class"/>
    <x v="51"/>
    <x v="51"/>
    <x v="1"/>
    <s v="United States"/>
    <s v="Los Angeles"/>
    <x v="1"/>
    <n v="90045"/>
    <x v="1"/>
    <s v="TEC-PH-10001924"/>
    <x v="2"/>
    <s v="Phones"/>
    <s v="iHome FM Clock Radio with Lightning Dock"/>
    <x v="3921"/>
    <n v="3"/>
    <n v="0.2"/>
    <x v="4523"/>
    <x v="0"/>
  </r>
  <r>
    <n v="5389"/>
    <s v="CA-2019-164707"/>
    <x v="1042"/>
    <d v="2019-02-21T00:00:00"/>
    <s v="Second Class"/>
    <x v="51"/>
    <x v="51"/>
    <x v="1"/>
    <s v="United States"/>
    <s v="Los Angeles"/>
    <x v="1"/>
    <n v="90045"/>
    <x v="1"/>
    <s v="TEC-AC-10004864"/>
    <x v="2"/>
    <s v="Accessories"/>
    <s v="Memorex Micro Travel Drive 32 GB"/>
    <x v="3922"/>
    <n v="3"/>
    <n v="0"/>
    <x v="4524"/>
    <x v="0"/>
  </r>
  <r>
    <n v="5390"/>
    <s v="CA-2019-164707"/>
    <x v="1042"/>
    <d v="2019-02-21T00:00:00"/>
    <s v="Second Class"/>
    <x v="51"/>
    <x v="51"/>
    <x v="1"/>
    <s v="United States"/>
    <s v="Los Angeles"/>
    <x v="1"/>
    <n v="90045"/>
    <x v="1"/>
    <s v="OFF-LA-10004345"/>
    <x v="1"/>
    <s v="Labels"/>
    <s v="Avery 493"/>
    <x v="765"/>
    <n v="2"/>
    <n v="0"/>
    <x v="787"/>
    <x v="0"/>
  </r>
  <r>
    <n v="5391"/>
    <s v="CA-2019-163874"/>
    <x v="468"/>
    <d v="2019-11-12T00:00:00"/>
    <s v="Second Class"/>
    <x v="714"/>
    <x v="714"/>
    <x v="1"/>
    <s v="United States"/>
    <s v="Seattle"/>
    <x v="4"/>
    <n v="98105"/>
    <x v="1"/>
    <s v="OFF-BI-10000088"/>
    <x v="1"/>
    <s v="Binders"/>
    <s v="GBC Imprintable Covers"/>
    <x v="3643"/>
    <n v="3"/>
    <n v="0.2"/>
    <x v="4525"/>
    <x v="0"/>
  </r>
  <r>
    <n v="5392"/>
    <s v="US-2016-123183"/>
    <x v="84"/>
    <d v="2016-11-25T00:00:00"/>
    <s v="Standard Class"/>
    <x v="744"/>
    <x v="744"/>
    <x v="1"/>
    <s v="United States"/>
    <s v="Wilmington"/>
    <x v="13"/>
    <n v="19805"/>
    <x v="3"/>
    <s v="OFF-LA-10002787"/>
    <x v="1"/>
    <s v="Labels"/>
    <s v="Avery 480"/>
    <x v="3923"/>
    <n v="6"/>
    <n v="0"/>
    <x v="4526"/>
    <x v="0"/>
  </r>
  <r>
    <n v="5393"/>
    <s v="US-2016-123183"/>
    <x v="84"/>
    <d v="2016-11-25T00:00:00"/>
    <s v="Standard Class"/>
    <x v="744"/>
    <x v="744"/>
    <x v="1"/>
    <s v="United States"/>
    <s v="Wilmington"/>
    <x v="13"/>
    <n v="19805"/>
    <x v="3"/>
    <s v="OFF-LA-10001569"/>
    <x v="1"/>
    <s v="Labels"/>
    <s v="Avery 499"/>
    <x v="745"/>
    <n v="2"/>
    <n v="0"/>
    <x v="763"/>
    <x v="0"/>
  </r>
  <r>
    <n v="5394"/>
    <s v="US-2016-123183"/>
    <x v="84"/>
    <d v="2016-11-25T00:00:00"/>
    <s v="Standard Class"/>
    <x v="744"/>
    <x v="744"/>
    <x v="1"/>
    <s v="United States"/>
    <s v="Wilmington"/>
    <x v="13"/>
    <n v="19805"/>
    <x v="3"/>
    <s v="OFF-BI-10002429"/>
    <x v="1"/>
    <s v="Binders"/>
    <s v="Premier Elliptical Ring Binder, Black"/>
    <x v="3924"/>
    <n v="7"/>
    <n v="0"/>
    <x v="4527"/>
    <x v="0"/>
  </r>
  <r>
    <n v="5395"/>
    <s v="US-2016-123183"/>
    <x v="84"/>
    <d v="2016-11-25T00:00:00"/>
    <s v="Standard Class"/>
    <x v="744"/>
    <x v="744"/>
    <x v="1"/>
    <s v="United States"/>
    <s v="Wilmington"/>
    <x v="13"/>
    <n v="19805"/>
    <x v="3"/>
    <s v="FUR-BO-10000362"/>
    <x v="0"/>
    <s v="Bookcases"/>
    <s v="Sauder Inglewood Library Bookcases"/>
    <x v="3925"/>
    <n v="6"/>
    <n v="0"/>
    <x v="4528"/>
    <x v="0"/>
  </r>
  <r>
    <n v="5396"/>
    <s v="CA-2016-104829"/>
    <x v="728"/>
    <d v="2016-11-21T00:00:00"/>
    <s v="Second Class"/>
    <x v="189"/>
    <x v="189"/>
    <x v="1"/>
    <s v="United States"/>
    <s v="Provo"/>
    <x v="7"/>
    <n v="84604"/>
    <x v="1"/>
    <s v="OFF-PA-10003016"/>
    <x v="1"/>
    <s v="Paper"/>
    <s v="Adams &quot;While You Were Out&quot; Message Pads"/>
    <x v="223"/>
    <n v="7"/>
    <n v="0"/>
    <x v="4529"/>
    <x v="1"/>
  </r>
  <r>
    <n v="5397"/>
    <s v="US-2018-147340"/>
    <x v="446"/>
    <d v="2018-09-24T00:00:00"/>
    <s v="Same Day"/>
    <x v="494"/>
    <x v="494"/>
    <x v="1"/>
    <s v="United States"/>
    <s v="San Francisco"/>
    <x v="1"/>
    <n v="94110"/>
    <x v="1"/>
    <s v="FUR-FU-10002501"/>
    <x v="0"/>
    <s v="Furnishings"/>
    <s v="Nu-Dell Executive Frame"/>
    <x v="1964"/>
    <n v="5"/>
    <n v="0"/>
    <x v="2115"/>
    <x v="0"/>
  </r>
  <r>
    <n v="5398"/>
    <s v="CA-2018-145492"/>
    <x v="73"/>
    <d v="2018-11-27T00:00:00"/>
    <s v="Standard Class"/>
    <x v="204"/>
    <x v="204"/>
    <x v="1"/>
    <s v="United States"/>
    <s v="Los Angeles"/>
    <x v="1"/>
    <n v="90004"/>
    <x v="1"/>
    <s v="OFF-AP-10003622"/>
    <x v="1"/>
    <s v="Appliances"/>
    <s v="Bravo II Megaboss 12-Amp Hard Body Upright, Replacement Belts, 2 Belts per Pack"/>
    <x v="3926"/>
    <n v="12"/>
    <n v="0"/>
    <x v="4530"/>
    <x v="1"/>
  </r>
  <r>
    <n v="5399"/>
    <s v="CA-2018-163202"/>
    <x v="720"/>
    <d v="2018-10-02T00:00:00"/>
    <s v="Standard Class"/>
    <x v="312"/>
    <x v="312"/>
    <x v="1"/>
    <s v="United States"/>
    <s v="Lancaster"/>
    <x v="24"/>
    <n v="43130"/>
    <x v="3"/>
    <s v="OFF-BI-10002764"/>
    <x v="1"/>
    <s v="Binders"/>
    <s v="Recycled Pressboard Report Cover with Reinforced Top Hinge"/>
    <x v="3927"/>
    <n v="3"/>
    <n v="0.7"/>
    <x v="4531"/>
    <x v="0"/>
  </r>
  <r>
    <n v="5400"/>
    <s v="CA-2018-117681"/>
    <x v="526"/>
    <d v="2018-04-14T00:00:00"/>
    <s v="Standard Class"/>
    <x v="520"/>
    <x v="520"/>
    <x v="0"/>
    <s v="United States"/>
    <s v="Los Angeles"/>
    <x v="1"/>
    <n v="90004"/>
    <x v="1"/>
    <s v="FUR-BO-10001798"/>
    <x v="0"/>
    <s v="Bookcases"/>
    <s v="Bush Somerset Collection Bookcase"/>
    <x v="3123"/>
    <n v="5"/>
    <n v="0.15"/>
    <x v="3504"/>
    <x v="0"/>
  </r>
  <r>
    <n v="5401"/>
    <s v="CA-2019-132262"/>
    <x v="296"/>
    <d v="2019-09-23T00:00:00"/>
    <s v="First Class"/>
    <x v="761"/>
    <x v="761"/>
    <x v="0"/>
    <s v="United States"/>
    <s v="Seattle"/>
    <x v="4"/>
    <n v="98103"/>
    <x v="1"/>
    <s v="TEC-AC-10000158"/>
    <x v="2"/>
    <s v="Accessories"/>
    <s v="Sony 64GB Class 10 Micro SDHC R40 Memory Card"/>
    <x v="2257"/>
    <n v="2"/>
    <n v="0"/>
    <x v="2439"/>
    <x v="0"/>
  </r>
  <r>
    <n v="5402"/>
    <s v="CA-2019-132262"/>
    <x v="296"/>
    <d v="2019-09-23T00:00:00"/>
    <s v="First Class"/>
    <x v="761"/>
    <x v="761"/>
    <x v="0"/>
    <s v="United States"/>
    <s v="Seattle"/>
    <x v="4"/>
    <n v="98103"/>
    <x v="1"/>
    <s v="TEC-AC-10000303"/>
    <x v="2"/>
    <s v="Accessories"/>
    <s v="Logitech M510 Wireless Mouse"/>
    <x v="3928"/>
    <n v="2"/>
    <n v="0"/>
    <x v="4532"/>
    <x v="0"/>
  </r>
  <r>
    <n v="5403"/>
    <s v="CA-2019-123043"/>
    <x v="1043"/>
    <d v="2019-08-29T00:00:00"/>
    <s v="Standard Class"/>
    <x v="124"/>
    <x v="124"/>
    <x v="1"/>
    <s v="United States"/>
    <s v="New York City"/>
    <x v="15"/>
    <n v="10024"/>
    <x v="3"/>
    <s v="OFF-BI-10003910"/>
    <x v="1"/>
    <s v="Binders"/>
    <s v="DXL Angle-View Binders with Locking Rings by Samsill"/>
    <x v="1072"/>
    <n v="4"/>
    <n v="0.2"/>
    <x v="4533"/>
    <x v="0"/>
  </r>
  <r>
    <n v="5404"/>
    <s v="CA-2019-123043"/>
    <x v="1043"/>
    <d v="2019-08-29T00:00:00"/>
    <s v="Standard Class"/>
    <x v="124"/>
    <x v="124"/>
    <x v="1"/>
    <s v="United States"/>
    <s v="New York City"/>
    <x v="15"/>
    <n v="10024"/>
    <x v="3"/>
    <s v="OFF-BI-10000138"/>
    <x v="1"/>
    <s v="Binders"/>
    <s v="Acco Translucent Poly Ring Binders"/>
    <x v="3929"/>
    <n v="1"/>
    <n v="0.2"/>
    <x v="4534"/>
    <x v="0"/>
  </r>
  <r>
    <n v="5405"/>
    <s v="US-2018-143280"/>
    <x v="712"/>
    <d v="2018-02-26T00:00:00"/>
    <s v="Standard Class"/>
    <x v="356"/>
    <x v="356"/>
    <x v="0"/>
    <s v="United States"/>
    <s v="Los Angeles"/>
    <x v="1"/>
    <n v="90045"/>
    <x v="1"/>
    <s v="TEC-PH-10002398"/>
    <x v="2"/>
    <s v="Phones"/>
    <s v="AT&amp;T 1070 Corded Phone"/>
    <x v="567"/>
    <n v="5"/>
    <n v="0.2"/>
    <x v="576"/>
    <x v="0"/>
  </r>
  <r>
    <n v="5406"/>
    <s v="US-2018-143280"/>
    <x v="712"/>
    <d v="2018-02-26T00:00:00"/>
    <s v="Standard Class"/>
    <x v="356"/>
    <x v="356"/>
    <x v="0"/>
    <s v="United States"/>
    <s v="Los Angeles"/>
    <x v="1"/>
    <n v="90045"/>
    <x v="1"/>
    <s v="TEC-AC-10003399"/>
    <x v="2"/>
    <s v="Accessories"/>
    <s v="Memorex Mini Travel Drive 64 GB USB 2.0 Flash Drive"/>
    <x v="2642"/>
    <n v="1"/>
    <n v="0"/>
    <x v="2914"/>
    <x v="0"/>
  </r>
  <r>
    <n v="5407"/>
    <s v="US-2018-143280"/>
    <x v="712"/>
    <d v="2018-02-26T00:00:00"/>
    <s v="Standard Class"/>
    <x v="356"/>
    <x v="356"/>
    <x v="0"/>
    <s v="United States"/>
    <s v="Los Angeles"/>
    <x v="1"/>
    <n v="90045"/>
    <x v="1"/>
    <s v="OFF-FA-10000992"/>
    <x v="1"/>
    <s v="Fasteners"/>
    <s v="Acco Clips to Go Binder Clips, 24 Clips in Two Sizes"/>
    <x v="1397"/>
    <n v="3"/>
    <n v="0"/>
    <x v="1466"/>
    <x v="0"/>
  </r>
  <r>
    <n v="5408"/>
    <s v="CA-2019-108854"/>
    <x v="166"/>
    <d v="2019-12-14T00:00:00"/>
    <s v="Standard Class"/>
    <x v="664"/>
    <x v="664"/>
    <x v="1"/>
    <s v="United States"/>
    <s v="San Francisco"/>
    <x v="1"/>
    <n v="94109"/>
    <x v="1"/>
    <s v="OFF-PA-10003022"/>
    <x v="1"/>
    <s v="Paper"/>
    <s v="Standard Line “While You Were Out” Hardbound Telephone Message Book"/>
    <x v="1190"/>
    <n v="4"/>
    <n v="0"/>
    <x v="4535"/>
    <x v="0"/>
  </r>
  <r>
    <n v="5409"/>
    <s v="CA-2019-108854"/>
    <x v="166"/>
    <d v="2019-12-14T00:00:00"/>
    <s v="Standard Class"/>
    <x v="664"/>
    <x v="664"/>
    <x v="1"/>
    <s v="United States"/>
    <s v="San Francisco"/>
    <x v="1"/>
    <n v="94109"/>
    <x v="1"/>
    <s v="OFF-BI-10002854"/>
    <x v="1"/>
    <s v="Binders"/>
    <s v="Performers Binder/Pad Holder, Black"/>
    <x v="3930"/>
    <n v="1"/>
    <n v="0.2"/>
    <x v="4536"/>
    <x v="0"/>
  </r>
  <r>
    <n v="5410"/>
    <s v="CA-2019-108854"/>
    <x v="166"/>
    <d v="2019-12-14T00:00:00"/>
    <s v="Standard Class"/>
    <x v="664"/>
    <x v="664"/>
    <x v="1"/>
    <s v="United States"/>
    <s v="San Francisco"/>
    <x v="1"/>
    <n v="94109"/>
    <x v="1"/>
    <s v="OFF-BI-10001670"/>
    <x v="1"/>
    <s v="Binders"/>
    <s v="Vinyl Sectional Post Binders"/>
    <x v="3476"/>
    <n v="3"/>
    <n v="0.2"/>
    <x v="3951"/>
    <x v="0"/>
  </r>
  <r>
    <n v="5411"/>
    <s v="CA-2019-108854"/>
    <x v="166"/>
    <d v="2019-12-14T00:00:00"/>
    <s v="Standard Class"/>
    <x v="664"/>
    <x v="664"/>
    <x v="1"/>
    <s v="United States"/>
    <s v="San Francisco"/>
    <x v="1"/>
    <n v="94109"/>
    <x v="1"/>
    <s v="OFF-ST-10001837"/>
    <x v="1"/>
    <s v="Storage"/>
    <s v="SAFCO Mobile Desk Side File, Wire Frame"/>
    <x v="3931"/>
    <n v="1"/>
    <n v="0"/>
    <x v="4537"/>
    <x v="0"/>
  </r>
  <r>
    <n v="5412"/>
    <s v="CA-2019-166856"/>
    <x v="65"/>
    <d v="2019-09-22T00:00:00"/>
    <s v="Standard Class"/>
    <x v="700"/>
    <x v="700"/>
    <x v="0"/>
    <s v="United States"/>
    <s v="Clovis"/>
    <x v="27"/>
    <n v="88101"/>
    <x v="1"/>
    <s v="OFF-BI-10002012"/>
    <x v="1"/>
    <s v="Binders"/>
    <s v="Wilson Jones Easy Flow II Sheet Lifters"/>
    <x v="3932"/>
    <n v="7"/>
    <n v="0.2"/>
    <x v="4538"/>
    <x v="0"/>
  </r>
  <r>
    <n v="5413"/>
    <s v="CA-2019-166856"/>
    <x v="65"/>
    <d v="2019-09-22T00:00:00"/>
    <s v="Standard Class"/>
    <x v="700"/>
    <x v="700"/>
    <x v="0"/>
    <s v="United States"/>
    <s v="Clovis"/>
    <x v="27"/>
    <n v="88101"/>
    <x v="1"/>
    <s v="TEC-AC-10004992"/>
    <x v="2"/>
    <s v="Accessories"/>
    <s v="Kingston Digital DataTraveler 64GB USB 2.0"/>
    <x v="3933"/>
    <n v="3"/>
    <n v="0"/>
    <x v="4539"/>
    <x v="0"/>
  </r>
  <r>
    <n v="5414"/>
    <s v="CA-2018-153157"/>
    <x v="108"/>
    <d v="2018-09-14T00:00:00"/>
    <s v="First Class"/>
    <x v="577"/>
    <x v="577"/>
    <x v="0"/>
    <s v="United States"/>
    <s v="Wichita"/>
    <x v="41"/>
    <n v="67212"/>
    <x v="2"/>
    <s v="TEC-PH-10003171"/>
    <x v="2"/>
    <s v="Phones"/>
    <s v="Plantronics Encore H101 Dual Earpieces Headset"/>
    <x v="3934"/>
    <n v="5"/>
    <n v="0"/>
    <x v="4540"/>
    <x v="0"/>
  </r>
  <r>
    <n v="5415"/>
    <s v="US-2019-125647"/>
    <x v="397"/>
    <d v="2019-09-28T00:00:00"/>
    <s v="Standard Class"/>
    <x v="48"/>
    <x v="48"/>
    <x v="0"/>
    <s v="United States"/>
    <s v="Chicago"/>
    <x v="10"/>
    <n v="60653"/>
    <x v="2"/>
    <s v="OFF-AP-10000390"/>
    <x v="1"/>
    <s v="Appliances"/>
    <s v="Euro Pro Shark Stick Mini Vacuum"/>
    <x v="3935"/>
    <n v="6"/>
    <n v="0.8"/>
    <x v="4541"/>
    <x v="0"/>
  </r>
  <r>
    <n v="5416"/>
    <s v="US-2019-125647"/>
    <x v="397"/>
    <d v="2019-09-28T00:00:00"/>
    <s v="Standard Class"/>
    <x v="48"/>
    <x v="48"/>
    <x v="0"/>
    <s v="United States"/>
    <s v="Chicago"/>
    <x v="10"/>
    <n v="60653"/>
    <x v="2"/>
    <s v="OFF-PA-10004888"/>
    <x v="1"/>
    <s v="Paper"/>
    <s v="Xerox 217"/>
    <x v="561"/>
    <n v="4"/>
    <n v="0.2"/>
    <x v="570"/>
    <x v="0"/>
  </r>
  <r>
    <n v="5417"/>
    <s v="US-2019-125647"/>
    <x v="397"/>
    <d v="2019-09-28T00:00:00"/>
    <s v="Standard Class"/>
    <x v="48"/>
    <x v="48"/>
    <x v="0"/>
    <s v="United States"/>
    <s v="Chicago"/>
    <x v="10"/>
    <n v="60653"/>
    <x v="2"/>
    <s v="TEC-PH-10004188"/>
    <x v="2"/>
    <s v="Phones"/>
    <s v="OtterBox Commuter Series Case - Samsung Galaxy S4"/>
    <x v="3936"/>
    <n v="2"/>
    <n v="0.2"/>
    <x v="4542"/>
    <x v="0"/>
  </r>
  <r>
    <n v="5418"/>
    <s v="CA-2016-132542"/>
    <x v="191"/>
    <d v="2016-10-08T00:00:00"/>
    <s v="Second Class"/>
    <x v="87"/>
    <x v="87"/>
    <x v="1"/>
    <s v="United States"/>
    <s v="Omaha"/>
    <x v="8"/>
    <n v="68104"/>
    <x v="2"/>
    <s v="OFF-BI-10004099"/>
    <x v="1"/>
    <s v="Binders"/>
    <s v="GBC VeloBinder Strips"/>
    <x v="2601"/>
    <n v="2"/>
    <n v="0"/>
    <x v="4543"/>
    <x v="0"/>
  </r>
  <r>
    <n v="5419"/>
    <s v="CA-2017-110877"/>
    <x v="924"/>
    <d v="2017-10-26T00:00:00"/>
    <s v="First Class"/>
    <x v="555"/>
    <x v="555"/>
    <x v="0"/>
    <s v="United States"/>
    <s v="Houston"/>
    <x v="5"/>
    <n v="77041"/>
    <x v="2"/>
    <s v="OFF-PA-10004621"/>
    <x v="1"/>
    <s v="Paper"/>
    <s v="Xerox 212"/>
    <x v="1590"/>
    <n v="7"/>
    <n v="0.2"/>
    <x v="1683"/>
    <x v="0"/>
  </r>
  <r>
    <n v="5420"/>
    <s v="CA-2017-110877"/>
    <x v="924"/>
    <d v="2017-10-26T00:00:00"/>
    <s v="First Class"/>
    <x v="555"/>
    <x v="555"/>
    <x v="0"/>
    <s v="United States"/>
    <s v="Houston"/>
    <x v="5"/>
    <n v="77041"/>
    <x v="2"/>
    <s v="TEC-PH-10002103"/>
    <x v="2"/>
    <s v="Phones"/>
    <s v="Jabra SPEAK 410"/>
    <x v="3937"/>
    <n v="2"/>
    <n v="0.2"/>
    <x v="4544"/>
    <x v="0"/>
  </r>
  <r>
    <n v="5421"/>
    <s v="US-2018-151827"/>
    <x v="1044"/>
    <d v="2018-04-02T00:00:00"/>
    <s v="Second Class"/>
    <x v="229"/>
    <x v="229"/>
    <x v="0"/>
    <s v="United States"/>
    <s v="Philadelphia"/>
    <x v="9"/>
    <n v="19134"/>
    <x v="3"/>
    <s v="TEC-PH-10002789"/>
    <x v="2"/>
    <s v="Phones"/>
    <s v="LG Exalt"/>
    <x v="804"/>
    <n v="3"/>
    <n v="0.4"/>
    <x v="4545"/>
    <x v="1"/>
  </r>
  <r>
    <n v="5422"/>
    <s v="US-2018-151827"/>
    <x v="1044"/>
    <d v="2018-04-02T00:00:00"/>
    <s v="Second Class"/>
    <x v="229"/>
    <x v="229"/>
    <x v="0"/>
    <s v="United States"/>
    <s v="Philadelphia"/>
    <x v="9"/>
    <n v="19134"/>
    <x v="3"/>
    <s v="TEC-AC-10003289"/>
    <x v="2"/>
    <s v="Accessories"/>
    <s v="Anker Ultra-Slim Mini Bluetooth 3.0 Wireless Keyboard"/>
    <x v="236"/>
    <n v="2"/>
    <n v="0.2"/>
    <x v="4546"/>
    <x v="1"/>
  </r>
  <r>
    <n v="5423"/>
    <s v="US-2018-163258"/>
    <x v="723"/>
    <d v="2019-01-02T00:00:00"/>
    <s v="Standard Class"/>
    <x v="418"/>
    <x v="418"/>
    <x v="0"/>
    <s v="United States"/>
    <s v="Los Angeles"/>
    <x v="1"/>
    <n v="90045"/>
    <x v="1"/>
    <s v="OFF-BI-10000138"/>
    <x v="1"/>
    <s v="Binders"/>
    <s v="Acco Translucent Poly Ring Binders"/>
    <x v="3938"/>
    <n v="3"/>
    <n v="0.2"/>
    <x v="4547"/>
    <x v="0"/>
  </r>
  <r>
    <n v="5424"/>
    <s v="CA-2019-103009"/>
    <x v="132"/>
    <d v="2019-11-05T00:00:00"/>
    <s v="Second Class"/>
    <x v="601"/>
    <x v="601"/>
    <x v="1"/>
    <s v="United States"/>
    <s v="Richmond"/>
    <x v="0"/>
    <n v="40475"/>
    <x v="0"/>
    <s v="OFF-PA-10001215"/>
    <x v="1"/>
    <s v="Paper"/>
    <s v="Xerox 1963"/>
    <x v="1603"/>
    <n v="5"/>
    <n v="0"/>
    <x v="1698"/>
    <x v="0"/>
  </r>
  <r>
    <n v="5425"/>
    <s v="US-2019-120649"/>
    <x v="176"/>
    <d v="2019-01-26T00:00:00"/>
    <s v="Standard Class"/>
    <x v="223"/>
    <x v="223"/>
    <x v="0"/>
    <s v="United States"/>
    <s v="Waterbury"/>
    <x v="29"/>
    <n v="6708"/>
    <x v="3"/>
    <s v="OFF-AR-10001545"/>
    <x v="1"/>
    <s v="Art"/>
    <s v="Newell 326"/>
    <x v="2872"/>
    <n v="2"/>
    <n v="0"/>
    <x v="3192"/>
    <x v="0"/>
  </r>
  <r>
    <n v="5426"/>
    <s v="CA-2018-153598"/>
    <x v="275"/>
    <d v="2018-12-06T00:00:00"/>
    <s v="First Class"/>
    <x v="392"/>
    <x v="392"/>
    <x v="0"/>
    <s v="United States"/>
    <s v="Los Angeles"/>
    <x v="1"/>
    <n v="90045"/>
    <x v="1"/>
    <s v="TEC-AC-10003870"/>
    <x v="2"/>
    <s v="Accessories"/>
    <s v="Logitech Z-906 Speaker sys - home theater - 5.1-CH"/>
    <x v="3939"/>
    <n v="5"/>
    <n v="0"/>
    <x v="4548"/>
    <x v="0"/>
  </r>
  <r>
    <n v="5427"/>
    <s v="CA-2018-153598"/>
    <x v="275"/>
    <d v="2018-12-06T00:00:00"/>
    <s v="First Class"/>
    <x v="392"/>
    <x v="392"/>
    <x v="0"/>
    <s v="United States"/>
    <s v="Los Angeles"/>
    <x v="1"/>
    <n v="90045"/>
    <x v="1"/>
    <s v="FUR-FU-10001085"/>
    <x v="0"/>
    <s v="Furnishings"/>
    <s v="3M Polarizing Light Filter Sleeves"/>
    <x v="3940"/>
    <n v="6"/>
    <n v="0"/>
    <x v="4549"/>
    <x v="0"/>
  </r>
  <r>
    <n v="5428"/>
    <s v="US-2018-108497"/>
    <x v="403"/>
    <d v="2018-06-14T00:00:00"/>
    <s v="Same Day"/>
    <x v="762"/>
    <x v="762"/>
    <x v="2"/>
    <s v="United States"/>
    <s v="Los Angeles"/>
    <x v="1"/>
    <n v="90036"/>
    <x v="1"/>
    <s v="FUR-BO-10004218"/>
    <x v="0"/>
    <s v="Bookcases"/>
    <s v="Bush Heritage Pine Collection 5-Shelf Bookcase, Albany Pine Finish, *Special Order"/>
    <x v="3941"/>
    <n v="5"/>
    <n v="0.15"/>
    <x v="4550"/>
    <x v="0"/>
  </r>
  <r>
    <n v="5429"/>
    <s v="CA-2018-113096"/>
    <x v="476"/>
    <d v="2018-09-04T00:00:00"/>
    <s v="First Class"/>
    <x v="449"/>
    <x v="449"/>
    <x v="2"/>
    <s v="United States"/>
    <s v="San Francisco"/>
    <x v="1"/>
    <n v="94122"/>
    <x v="1"/>
    <s v="OFF-ST-10003455"/>
    <x v="1"/>
    <s v="Storage"/>
    <s v="Tenex File Box, Personal Filing Tote with Lid, Black"/>
    <x v="2063"/>
    <n v="3"/>
    <n v="0"/>
    <x v="2223"/>
    <x v="0"/>
  </r>
  <r>
    <n v="5430"/>
    <s v="CA-2016-136861"/>
    <x v="742"/>
    <d v="2016-09-07T00:00:00"/>
    <s v="First Class"/>
    <x v="701"/>
    <x v="701"/>
    <x v="0"/>
    <s v="United States"/>
    <s v="Saint Petersburg"/>
    <x v="2"/>
    <n v="33710"/>
    <x v="0"/>
    <s v="FUR-FU-10001967"/>
    <x v="0"/>
    <s v="Furnishings"/>
    <s v="Telescoping Adjustable Floor Lamp"/>
    <x v="236"/>
    <n v="2"/>
    <n v="0.2"/>
    <x v="1008"/>
    <x v="0"/>
  </r>
  <r>
    <n v="5431"/>
    <s v="CA-2019-117422"/>
    <x v="208"/>
    <d v="2019-10-25T00:00:00"/>
    <s v="Standard Class"/>
    <x v="763"/>
    <x v="763"/>
    <x v="2"/>
    <s v="United States"/>
    <s v="Lakewood"/>
    <x v="24"/>
    <n v="44107"/>
    <x v="3"/>
    <s v="OFF-AP-10000938"/>
    <x v="1"/>
    <s v="Appliances"/>
    <s v="Avanti 1.7 Cu. Ft. Refrigerator"/>
    <x v="224"/>
    <n v="2"/>
    <n v="0.2"/>
    <x v="4551"/>
    <x v="0"/>
  </r>
  <r>
    <n v="5432"/>
    <s v="CA-2019-117422"/>
    <x v="208"/>
    <d v="2019-10-25T00:00:00"/>
    <s v="Standard Class"/>
    <x v="763"/>
    <x v="763"/>
    <x v="2"/>
    <s v="United States"/>
    <s v="Lakewood"/>
    <x v="24"/>
    <n v="44107"/>
    <x v="3"/>
    <s v="OFF-PA-10002195"/>
    <x v="1"/>
    <s v="Paper"/>
    <s v="RSVP Cards &amp; Envelopes, Blank White, 8-1/2&quot; X 11&quot;, 24 Cards/25 Envelopes/Set"/>
    <x v="3942"/>
    <n v="1"/>
    <n v="0.2"/>
    <x v="4552"/>
    <x v="0"/>
  </r>
  <r>
    <n v="5433"/>
    <s v="CA-2019-117422"/>
    <x v="208"/>
    <d v="2019-10-25T00:00:00"/>
    <s v="Standard Class"/>
    <x v="763"/>
    <x v="763"/>
    <x v="2"/>
    <s v="United States"/>
    <s v="Lakewood"/>
    <x v="24"/>
    <n v="44107"/>
    <x v="3"/>
    <s v="OFF-BI-10002799"/>
    <x v="1"/>
    <s v="Binders"/>
    <s v="SlimView Poly Binder, 3/8&quot;"/>
    <x v="3943"/>
    <n v="4"/>
    <n v="0.7"/>
    <x v="4553"/>
    <x v="0"/>
  </r>
  <r>
    <n v="5434"/>
    <s v="CA-2019-129707"/>
    <x v="1016"/>
    <d v="2019-04-29T00:00:00"/>
    <s v="Standard Class"/>
    <x v="405"/>
    <x v="405"/>
    <x v="0"/>
    <s v="United States"/>
    <s v="Chandler"/>
    <x v="16"/>
    <n v="85224"/>
    <x v="1"/>
    <s v="OFF-AR-10000246"/>
    <x v="1"/>
    <s v="Art"/>
    <s v="Newell 318"/>
    <x v="3944"/>
    <n v="4"/>
    <n v="0.2"/>
    <x v="4554"/>
    <x v="1"/>
  </r>
  <r>
    <n v="5435"/>
    <s v="CA-2017-160171"/>
    <x v="324"/>
    <d v="2017-10-24T00:00:00"/>
    <s v="Standard Class"/>
    <x v="84"/>
    <x v="84"/>
    <x v="2"/>
    <s v="United States"/>
    <s v="Los Angeles"/>
    <x v="1"/>
    <n v="90008"/>
    <x v="1"/>
    <s v="OFF-AP-10000275"/>
    <x v="1"/>
    <s v="Appliances"/>
    <s v="Sanyo Counter Height Refrigerator with Crisper, 3.6 Cubic Foot, Stainless Steel/Black"/>
    <x v="3945"/>
    <n v="5"/>
    <n v="0"/>
    <x v="4555"/>
    <x v="0"/>
  </r>
  <r>
    <n v="5436"/>
    <s v="CA-2017-160171"/>
    <x v="324"/>
    <d v="2017-10-24T00:00:00"/>
    <s v="Standard Class"/>
    <x v="84"/>
    <x v="84"/>
    <x v="2"/>
    <s v="United States"/>
    <s v="Los Angeles"/>
    <x v="1"/>
    <n v="90008"/>
    <x v="1"/>
    <s v="TEC-AC-10000892"/>
    <x v="2"/>
    <s v="Accessories"/>
    <s v="NETGEAR N750 Dual Band Wi-Fi Gigabit Router"/>
    <x v="3946"/>
    <n v="3"/>
    <n v="0"/>
    <x v="4556"/>
    <x v="0"/>
  </r>
  <r>
    <n v="5437"/>
    <s v="CA-2016-103317"/>
    <x v="260"/>
    <d v="2016-07-08T00:00:00"/>
    <s v="First Class"/>
    <x v="760"/>
    <x v="760"/>
    <x v="1"/>
    <s v="United States"/>
    <s v="Palm Coast"/>
    <x v="2"/>
    <n v="32137"/>
    <x v="0"/>
    <s v="FUR-FU-10001591"/>
    <x v="0"/>
    <s v="Furnishings"/>
    <s v="Advantus Panel Wall Certificate Holder - 8.5x11"/>
    <x v="3947"/>
    <n v="2"/>
    <n v="0.2"/>
    <x v="4557"/>
    <x v="0"/>
  </r>
  <r>
    <n v="5438"/>
    <s v="CA-2016-103317"/>
    <x v="260"/>
    <d v="2016-07-08T00:00:00"/>
    <s v="First Class"/>
    <x v="760"/>
    <x v="760"/>
    <x v="1"/>
    <s v="United States"/>
    <s v="Palm Coast"/>
    <x v="2"/>
    <n v="32137"/>
    <x v="0"/>
    <s v="OFF-BI-10001787"/>
    <x v="1"/>
    <s v="Binders"/>
    <s v="Wilson Jones Four-Pocket Poly Binders"/>
    <x v="3948"/>
    <n v="5"/>
    <n v="0.7"/>
    <x v="4558"/>
    <x v="0"/>
  </r>
  <r>
    <n v="5439"/>
    <s v="CA-2016-103317"/>
    <x v="260"/>
    <d v="2016-07-08T00:00:00"/>
    <s v="First Class"/>
    <x v="760"/>
    <x v="760"/>
    <x v="1"/>
    <s v="United States"/>
    <s v="Palm Coast"/>
    <x v="2"/>
    <n v="32137"/>
    <x v="0"/>
    <s v="FUR-FU-10003192"/>
    <x v="0"/>
    <s v="Furnishings"/>
    <s v="Luxo Adjustable Task Clamp Lamp"/>
    <x v="3949"/>
    <n v="3"/>
    <n v="0.2"/>
    <x v="4559"/>
    <x v="0"/>
  </r>
  <r>
    <n v="5440"/>
    <s v="CA-2018-167115"/>
    <x v="958"/>
    <d v="2018-04-09T00:00:00"/>
    <s v="Standard Class"/>
    <x v="699"/>
    <x v="699"/>
    <x v="0"/>
    <s v="United States"/>
    <s v="New York City"/>
    <x v="15"/>
    <n v="10035"/>
    <x v="3"/>
    <s v="OFF-BI-10004600"/>
    <x v="1"/>
    <s v="Binders"/>
    <s v="Ibico Ibimaster 300 Manual Binding System"/>
    <x v="3950"/>
    <n v="2"/>
    <n v="0.2"/>
    <x v="4560"/>
    <x v="0"/>
  </r>
  <r>
    <n v="5441"/>
    <s v="US-2019-153633"/>
    <x v="38"/>
    <d v="2019-11-18T00:00:00"/>
    <s v="Second Class"/>
    <x v="646"/>
    <x v="646"/>
    <x v="0"/>
    <s v="United States"/>
    <s v="Jupiter"/>
    <x v="2"/>
    <n v="33458"/>
    <x v="0"/>
    <s v="OFF-AR-10002335"/>
    <x v="1"/>
    <s v="Art"/>
    <s v="DIXON Oriole Pencils"/>
    <x v="3951"/>
    <n v="1"/>
    <n v="0.2"/>
    <x v="4561"/>
    <x v="0"/>
  </r>
  <r>
    <n v="5442"/>
    <s v="CA-2019-155929"/>
    <x v="428"/>
    <d v="2019-09-13T00:00:00"/>
    <s v="Standard Class"/>
    <x v="482"/>
    <x v="482"/>
    <x v="0"/>
    <s v="United States"/>
    <s v="Glendale"/>
    <x v="16"/>
    <n v="85301"/>
    <x v="1"/>
    <s v="OFF-PA-10000859"/>
    <x v="1"/>
    <s v="Paper"/>
    <s v="Unpadded Memo Slips"/>
    <x v="2925"/>
    <n v="2"/>
    <n v="0.2"/>
    <x v="4562"/>
    <x v="0"/>
  </r>
  <r>
    <n v="5443"/>
    <s v="CA-2017-148712"/>
    <x v="786"/>
    <d v="2017-04-23T00:00:00"/>
    <s v="Standard Class"/>
    <x v="341"/>
    <x v="341"/>
    <x v="0"/>
    <s v="United States"/>
    <s v="New York City"/>
    <x v="15"/>
    <n v="10035"/>
    <x v="3"/>
    <s v="TEC-AC-10003198"/>
    <x v="2"/>
    <s v="Accessories"/>
    <s v="Enermax Acrylux Wireless Keyboard"/>
    <x v="921"/>
    <n v="1"/>
    <n v="0"/>
    <x v="954"/>
    <x v="0"/>
  </r>
  <r>
    <n v="5444"/>
    <s v="CA-2017-148712"/>
    <x v="786"/>
    <d v="2017-04-23T00:00:00"/>
    <s v="Standard Class"/>
    <x v="341"/>
    <x v="341"/>
    <x v="0"/>
    <s v="United States"/>
    <s v="New York City"/>
    <x v="15"/>
    <n v="10035"/>
    <x v="3"/>
    <s v="OFF-BI-10001900"/>
    <x v="1"/>
    <s v="Binders"/>
    <s v="DXL Angle-View Binders with Locking Rings, Black"/>
    <x v="3952"/>
    <n v="13"/>
    <n v="0.2"/>
    <x v="4563"/>
    <x v="0"/>
  </r>
  <r>
    <n v="5445"/>
    <s v="CA-2017-148712"/>
    <x v="786"/>
    <d v="2017-04-23T00:00:00"/>
    <s v="Standard Class"/>
    <x v="341"/>
    <x v="341"/>
    <x v="0"/>
    <s v="United States"/>
    <s v="New York City"/>
    <x v="15"/>
    <n v="10035"/>
    <x v="3"/>
    <s v="OFF-AR-10000614"/>
    <x v="1"/>
    <s v="Art"/>
    <s v="Barrel Sharpener"/>
    <x v="3953"/>
    <n v="3"/>
    <n v="0"/>
    <x v="4564"/>
    <x v="0"/>
  </r>
  <r>
    <n v="5446"/>
    <s v="CA-2018-128307"/>
    <x v="197"/>
    <d v="2018-07-29T00:00:00"/>
    <s v="Standard Class"/>
    <x v="336"/>
    <x v="336"/>
    <x v="2"/>
    <s v="United States"/>
    <s v="Houston"/>
    <x v="5"/>
    <n v="77041"/>
    <x v="2"/>
    <s v="OFF-EN-10003040"/>
    <x v="1"/>
    <s v="Envelopes"/>
    <s v="Quality Park Security Envelopes"/>
    <x v="3954"/>
    <n v="1"/>
    <n v="0.2"/>
    <x v="4565"/>
    <x v="0"/>
  </r>
  <r>
    <n v="5447"/>
    <s v="US-2018-127425"/>
    <x v="370"/>
    <d v="2018-08-31T00:00:00"/>
    <s v="Standard Class"/>
    <x v="112"/>
    <x v="112"/>
    <x v="1"/>
    <s v="United States"/>
    <s v="New York City"/>
    <x v="15"/>
    <n v="10035"/>
    <x v="3"/>
    <s v="TEC-PH-10003442"/>
    <x v="2"/>
    <s v="Phones"/>
    <s v="Samsung Replacement EH64AVFWE Premium Headset"/>
    <x v="3955"/>
    <n v="6"/>
    <n v="0"/>
    <x v="4566"/>
    <x v="1"/>
  </r>
  <r>
    <n v="5448"/>
    <s v="US-2018-127425"/>
    <x v="370"/>
    <d v="2018-08-31T00:00:00"/>
    <s v="Standard Class"/>
    <x v="112"/>
    <x v="112"/>
    <x v="1"/>
    <s v="United States"/>
    <s v="New York City"/>
    <x v="15"/>
    <n v="10035"/>
    <x v="3"/>
    <s v="TEC-AC-10002800"/>
    <x v="2"/>
    <s v="Accessories"/>
    <s v="Plantronics Audio 478 Stereo USB Headset"/>
    <x v="2932"/>
    <n v="5"/>
    <n v="0"/>
    <x v="4567"/>
    <x v="1"/>
  </r>
  <r>
    <n v="5449"/>
    <s v="US-2016-119081"/>
    <x v="171"/>
    <d v="2016-09-19T00:00:00"/>
    <s v="Standard Class"/>
    <x v="638"/>
    <x v="638"/>
    <x v="2"/>
    <s v="United States"/>
    <s v="Olathe"/>
    <x v="41"/>
    <n v="66062"/>
    <x v="2"/>
    <s v="OFF-SU-10000157"/>
    <x v="1"/>
    <s v="Supplies"/>
    <s v="Compact Automatic Electric Letter Opener"/>
    <x v="3956"/>
    <n v="3"/>
    <n v="0"/>
    <x v="4568"/>
    <x v="0"/>
  </r>
  <r>
    <n v="5450"/>
    <s v="US-2016-119081"/>
    <x v="171"/>
    <d v="2016-09-19T00:00:00"/>
    <s v="Standard Class"/>
    <x v="638"/>
    <x v="638"/>
    <x v="2"/>
    <s v="United States"/>
    <s v="Olathe"/>
    <x v="41"/>
    <n v="66062"/>
    <x v="2"/>
    <s v="TEC-AC-10001542"/>
    <x v="2"/>
    <s v="Accessories"/>
    <s v="SanDisk Cruzer 16 GB USB Flash Drive"/>
    <x v="3957"/>
    <n v="5"/>
    <n v="0"/>
    <x v="4569"/>
    <x v="0"/>
  </r>
  <r>
    <n v="5451"/>
    <s v="US-2016-119081"/>
    <x v="171"/>
    <d v="2016-09-19T00:00:00"/>
    <s v="Standard Class"/>
    <x v="638"/>
    <x v="638"/>
    <x v="2"/>
    <s v="United States"/>
    <s v="Olathe"/>
    <x v="41"/>
    <n v="66062"/>
    <x v="2"/>
    <s v="OFF-BI-10004519"/>
    <x v="1"/>
    <s v="Binders"/>
    <s v="GBC DocuBind P100 Manual Binding Machine"/>
    <x v="3958"/>
    <n v="2"/>
    <n v="0"/>
    <x v="4570"/>
    <x v="0"/>
  </r>
  <r>
    <n v="5452"/>
    <s v="US-2016-119081"/>
    <x v="171"/>
    <d v="2016-09-19T00:00:00"/>
    <s v="Standard Class"/>
    <x v="638"/>
    <x v="638"/>
    <x v="2"/>
    <s v="United States"/>
    <s v="Olathe"/>
    <x v="41"/>
    <n v="66062"/>
    <x v="2"/>
    <s v="FUR-FU-10003464"/>
    <x v="0"/>
    <s v="Furnishings"/>
    <s v="Seth Thomas 8 1/2&quot; Cubicle Clock"/>
    <x v="1100"/>
    <n v="2"/>
    <n v="0"/>
    <x v="4571"/>
    <x v="0"/>
  </r>
  <r>
    <n v="5453"/>
    <s v="CA-2018-140613"/>
    <x v="405"/>
    <d v="2018-07-29T00:00:00"/>
    <s v="Standard Class"/>
    <x v="607"/>
    <x v="607"/>
    <x v="2"/>
    <s v="United States"/>
    <s v="Sparks"/>
    <x v="33"/>
    <n v="89431"/>
    <x v="1"/>
    <s v="OFF-SU-10004261"/>
    <x v="1"/>
    <s v="Supplies"/>
    <s v="Fiskars 8&quot; Scissors, 2/Pack"/>
    <x v="3959"/>
    <n v="5"/>
    <n v="0"/>
    <x v="4572"/>
    <x v="0"/>
  </r>
  <r>
    <n v="5454"/>
    <s v="US-2019-108700"/>
    <x v="240"/>
    <d v="2019-05-23T00:00:00"/>
    <s v="Standard Class"/>
    <x v="601"/>
    <x v="601"/>
    <x v="1"/>
    <s v="United States"/>
    <s v="Rockford"/>
    <x v="10"/>
    <n v="61107"/>
    <x v="2"/>
    <s v="OFF-PA-10004733"/>
    <x v="1"/>
    <s v="Paper"/>
    <s v="Things To Do Today Spiral Book"/>
    <x v="3960"/>
    <n v="6"/>
    <n v="0.2"/>
    <x v="4573"/>
    <x v="0"/>
  </r>
  <r>
    <n v="5455"/>
    <s v="CA-2019-160962"/>
    <x v="1045"/>
    <d v="2019-05-02T00:00:00"/>
    <s v="Standard Class"/>
    <x v="204"/>
    <x v="204"/>
    <x v="1"/>
    <s v="United States"/>
    <s v="Philadelphia"/>
    <x v="9"/>
    <n v="19143"/>
    <x v="3"/>
    <s v="OFF-ST-10001325"/>
    <x v="1"/>
    <s v="Storage"/>
    <s v="Sterilite Officeware Hinged File Box"/>
    <x v="3961"/>
    <n v="1"/>
    <n v="0.2"/>
    <x v="4574"/>
    <x v="0"/>
  </r>
  <r>
    <n v="5456"/>
    <s v="CA-2019-160962"/>
    <x v="1045"/>
    <d v="2019-05-02T00:00:00"/>
    <s v="Standard Class"/>
    <x v="204"/>
    <x v="204"/>
    <x v="1"/>
    <s v="United States"/>
    <s v="Philadelphia"/>
    <x v="9"/>
    <n v="19143"/>
    <x v="3"/>
    <s v="OFF-AR-10003056"/>
    <x v="1"/>
    <s v="Art"/>
    <s v="Newell 341"/>
    <x v="1312"/>
    <n v="2"/>
    <n v="0.2"/>
    <x v="4575"/>
    <x v="0"/>
  </r>
  <r>
    <n v="5457"/>
    <s v="CA-2019-130631"/>
    <x v="614"/>
    <d v="2020-01-02T00:00:00"/>
    <s v="Standard Class"/>
    <x v="94"/>
    <x v="94"/>
    <x v="0"/>
    <s v="United States"/>
    <s v="Edmonds"/>
    <x v="4"/>
    <n v="98026"/>
    <x v="1"/>
    <s v="OFF-FA-10000089"/>
    <x v="1"/>
    <s v="Fasteners"/>
    <s v="Acco Glide Clips"/>
    <x v="3962"/>
    <n v="5"/>
    <n v="0"/>
    <x v="4576"/>
    <x v="1"/>
  </r>
  <r>
    <n v="5458"/>
    <s v="CA-2019-130631"/>
    <x v="614"/>
    <d v="2020-01-02T00:00:00"/>
    <s v="Standard Class"/>
    <x v="94"/>
    <x v="94"/>
    <x v="0"/>
    <s v="United States"/>
    <s v="Edmonds"/>
    <x v="4"/>
    <n v="98026"/>
    <x v="1"/>
    <s v="FUR-FU-10004093"/>
    <x v="0"/>
    <s v="Furnishings"/>
    <s v="Hand-Finished Solid Wood Document Frame"/>
    <x v="3776"/>
    <n v="2"/>
    <n v="0"/>
    <x v="4577"/>
    <x v="1"/>
  </r>
  <r>
    <n v="5459"/>
    <s v="CA-2019-116680"/>
    <x v="507"/>
    <d v="2019-09-06T00:00:00"/>
    <s v="Second Class"/>
    <x v="7"/>
    <x v="7"/>
    <x v="0"/>
    <s v="United States"/>
    <s v="San Francisco"/>
    <x v="1"/>
    <n v="94122"/>
    <x v="1"/>
    <s v="OFF-BI-10004022"/>
    <x v="1"/>
    <s v="Binders"/>
    <s v="Acco Suede Grain Vinyl Round Ring Binder"/>
    <x v="3963"/>
    <n v="6"/>
    <n v="0.2"/>
    <x v="2168"/>
    <x v="0"/>
  </r>
  <r>
    <n v="5460"/>
    <s v="CA-2019-116680"/>
    <x v="507"/>
    <d v="2019-09-06T00:00:00"/>
    <s v="Second Class"/>
    <x v="7"/>
    <x v="7"/>
    <x v="0"/>
    <s v="United States"/>
    <s v="San Francisco"/>
    <x v="1"/>
    <n v="94122"/>
    <x v="1"/>
    <s v="FUR-TA-10001771"/>
    <x v="0"/>
    <s v="Tables"/>
    <s v="Bush Cubix Conference Tables, Fully Assembled"/>
    <x v="3964"/>
    <n v="8"/>
    <n v="0.2"/>
    <x v="4578"/>
    <x v="0"/>
  </r>
  <r>
    <n v="5461"/>
    <s v="US-2016-107405"/>
    <x v="90"/>
    <d v="2016-03-25T00:00:00"/>
    <s v="Standard Class"/>
    <x v="131"/>
    <x v="131"/>
    <x v="1"/>
    <s v="United States"/>
    <s v="Asheville"/>
    <x v="3"/>
    <n v="28806"/>
    <x v="0"/>
    <s v="OFF-ST-10002301"/>
    <x v="1"/>
    <s v="Storage"/>
    <s v="Tennsco Commercial Shelving"/>
    <x v="3965"/>
    <n v="1"/>
    <n v="0.2"/>
    <x v="4579"/>
    <x v="0"/>
  </r>
  <r>
    <n v="5462"/>
    <s v="CA-2019-101574"/>
    <x v="394"/>
    <d v="2019-10-04T00:00:00"/>
    <s v="Standard Class"/>
    <x v="232"/>
    <x v="232"/>
    <x v="0"/>
    <s v="United States"/>
    <s v="Los Angeles"/>
    <x v="1"/>
    <n v="90032"/>
    <x v="1"/>
    <s v="FUR-FU-10001706"/>
    <x v="0"/>
    <s v="Furnishings"/>
    <s v="Longer-Life Soft White Bulbs"/>
    <x v="357"/>
    <n v="3"/>
    <n v="0"/>
    <x v="3650"/>
    <x v="1"/>
  </r>
  <r>
    <n v="5463"/>
    <s v="CA-2016-146591"/>
    <x v="1046"/>
    <d v="2016-01-20T00:00:00"/>
    <s v="First Class"/>
    <x v="358"/>
    <x v="358"/>
    <x v="0"/>
    <s v="United States"/>
    <s v="Scottsdale"/>
    <x v="16"/>
    <n v="85254"/>
    <x v="1"/>
    <s v="OFF-BI-10003676"/>
    <x v="1"/>
    <s v="Binders"/>
    <s v="GBC Standard Recycled Report Covers, Clear Plastic Sheets"/>
    <x v="3966"/>
    <n v="10"/>
    <n v="0.7"/>
    <x v="4580"/>
    <x v="0"/>
  </r>
  <r>
    <n v="5464"/>
    <s v="CA-2016-146591"/>
    <x v="1046"/>
    <d v="2016-01-20T00:00:00"/>
    <s v="First Class"/>
    <x v="358"/>
    <x v="358"/>
    <x v="0"/>
    <s v="United States"/>
    <s v="Scottsdale"/>
    <x v="16"/>
    <n v="85254"/>
    <x v="1"/>
    <s v="OFF-PA-10000659"/>
    <x v="1"/>
    <s v="Paper"/>
    <s v="TOPS Carbonless Receipt Book, Four 2-3/4 x 7-1/4 Money Receipts per Page"/>
    <x v="3967"/>
    <n v="4"/>
    <n v="0.2"/>
    <x v="4581"/>
    <x v="0"/>
  </r>
  <r>
    <n v="5465"/>
    <s v="CA-2016-146591"/>
    <x v="1046"/>
    <d v="2016-01-20T00:00:00"/>
    <s v="First Class"/>
    <x v="358"/>
    <x v="358"/>
    <x v="0"/>
    <s v="United States"/>
    <s v="Scottsdale"/>
    <x v="16"/>
    <n v="85254"/>
    <x v="1"/>
    <s v="OFF-EN-10002504"/>
    <x v="1"/>
    <s v="Envelopes"/>
    <s v="Tyvek  Top-Opening Peel &amp; Seel Envelopes, Plain White"/>
    <x v="3968"/>
    <n v="5"/>
    <n v="0.2"/>
    <x v="2960"/>
    <x v="0"/>
  </r>
  <r>
    <n v="5466"/>
    <s v="CA-2016-146591"/>
    <x v="1046"/>
    <d v="2016-01-20T00:00:00"/>
    <s v="First Class"/>
    <x v="358"/>
    <x v="358"/>
    <x v="0"/>
    <s v="United States"/>
    <s v="Scottsdale"/>
    <x v="16"/>
    <n v="85254"/>
    <x v="1"/>
    <s v="FUR-BO-10001972"/>
    <x v="0"/>
    <s v="Bookcases"/>
    <s v="O'Sullivan 4-Shelf Bookcase in Odessa Pine"/>
    <x v="3969"/>
    <n v="5"/>
    <n v="0.7"/>
    <x v="4582"/>
    <x v="0"/>
  </r>
  <r>
    <n v="5467"/>
    <s v="CA-2016-107706"/>
    <x v="1047"/>
    <d v="2016-02-19T00:00:00"/>
    <s v="Second Class"/>
    <x v="461"/>
    <x v="461"/>
    <x v="0"/>
    <s v="United States"/>
    <s v="Houston"/>
    <x v="5"/>
    <n v="77095"/>
    <x v="2"/>
    <s v="OFF-PA-10000466"/>
    <x v="1"/>
    <s v="Paper"/>
    <s v="Memo Book, 100 Message Capacity, 5 3/8” x 11”"/>
    <x v="3970"/>
    <n v="3"/>
    <n v="0.2"/>
    <x v="4583"/>
    <x v="0"/>
  </r>
  <r>
    <n v="5468"/>
    <s v="CA-2018-122448"/>
    <x v="632"/>
    <d v="2018-06-14T00:00:00"/>
    <s v="Standard Class"/>
    <x v="203"/>
    <x v="203"/>
    <x v="0"/>
    <s v="United States"/>
    <s v="San Francisco"/>
    <x v="1"/>
    <n v="94109"/>
    <x v="1"/>
    <s v="FUR-CH-10002774"/>
    <x v="0"/>
    <s v="Chairs"/>
    <s v="Global Deluxe Stacking Chair, Gray"/>
    <x v="1919"/>
    <n v="3"/>
    <n v="0.2"/>
    <x v="2063"/>
    <x v="0"/>
  </r>
  <r>
    <n v="5469"/>
    <s v="CA-2016-132451"/>
    <x v="467"/>
    <d v="2016-09-27T00:00:00"/>
    <s v="First Class"/>
    <x v="580"/>
    <x v="580"/>
    <x v="2"/>
    <s v="United States"/>
    <s v="San Diego"/>
    <x v="1"/>
    <n v="92105"/>
    <x v="1"/>
    <s v="FUR-CH-10000454"/>
    <x v="0"/>
    <s v="Chairs"/>
    <s v="Hon Deluxe Fabric Upholstered Stacking Chairs, Rounded Back"/>
    <x v="2282"/>
    <n v="3"/>
    <n v="0.2"/>
    <x v="2467"/>
    <x v="0"/>
  </r>
  <r>
    <n v="5470"/>
    <s v="CA-2016-132451"/>
    <x v="467"/>
    <d v="2016-09-27T00:00:00"/>
    <s v="First Class"/>
    <x v="580"/>
    <x v="580"/>
    <x v="2"/>
    <s v="United States"/>
    <s v="San Diego"/>
    <x v="1"/>
    <n v="92105"/>
    <x v="1"/>
    <s v="OFF-PA-10004888"/>
    <x v="1"/>
    <s v="Paper"/>
    <s v="Xerox 217"/>
    <x v="541"/>
    <n v="3"/>
    <n v="0"/>
    <x v="551"/>
    <x v="0"/>
  </r>
  <r>
    <n v="5471"/>
    <s v="CA-2018-158547"/>
    <x v="198"/>
    <d v="2018-06-04T00:00:00"/>
    <s v="Standard Class"/>
    <x v="594"/>
    <x v="594"/>
    <x v="0"/>
    <s v="United States"/>
    <s v="Hamilton"/>
    <x v="24"/>
    <n v="45011"/>
    <x v="3"/>
    <s v="OFF-AP-10003842"/>
    <x v="1"/>
    <s v="Appliances"/>
    <s v="Euro-Pro Shark Turbo Vacuum"/>
    <x v="3971"/>
    <n v="5"/>
    <n v="0.2"/>
    <x v="4584"/>
    <x v="0"/>
  </r>
  <r>
    <n v="5472"/>
    <s v="CA-2019-116946"/>
    <x v="484"/>
    <d v="2019-12-23T00:00:00"/>
    <s v="Standard Class"/>
    <x v="700"/>
    <x v="700"/>
    <x v="0"/>
    <s v="United States"/>
    <s v="Parker"/>
    <x v="22"/>
    <n v="80134"/>
    <x v="1"/>
    <s v="FUR-FU-10000320"/>
    <x v="0"/>
    <s v="Furnishings"/>
    <s v="OIC Stacking Trays"/>
    <x v="3972"/>
    <n v="5"/>
    <n v="0.2"/>
    <x v="4585"/>
    <x v="0"/>
  </r>
  <r>
    <n v="5473"/>
    <s v="CA-2019-116946"/>
    <x v="484"/>
    <d v="2019-12-23T00:00:00"/>
    <s v="Standard Class"/>
    <x v="700"/>
    <x v="700"/>
    <x v="0"/>
    <s v="United States"/>
    <s v="Parker"/>
    <x v="22"/>
    <n v="80134"/>
    <x v="1"/>
    <s v="OFF-ST-10002554"/>
    <x v="1"/>
    <s v="Storage"/>
    <s v="Tennsco Industrial Shelving"/>
    <x v="1617"/>
    <n v="2"/>
    <n v="0.2"/>
    <x v="1712"/>
    <x v="0"/>
  </r>
  <r>
    <n v="5474"/>
    <s v="CA-2019-116946"/>
    <x v="484"/>
    <d v="2019-12-23T00:00:00"/>
    <s v="Standard Class"/>
    <x v="700"/>
    <x v="700"/>
    <x v="0"/>
    <s v="United States"/>
    <s v="Parker"/>
    <x v="22"/>
    <n v="80134"/>
    <x v="1"/>
    <s v="FUR-BO-10000468"/>
    <x v="0"/>
    <s v="Bookcases"/>
    <s v="O'Sullivan 2-Shelf Heavy-Duty Bookcases"/>
    <x v="3973"/>
    <n v="7"/>
    <n v="0.7"/>
    <x v="4586"/>
    <x v="0"/>
  </r>
  <r>
    <n v="5475"/>
    <s v="CA-2019-121741"/>
    <x v="377"/>
    <d v="2019-12-26T00:00:00"/>
    <s v="Same Day"/>
    <x v="289"/>
    <x v="289"/>
    <x v="1"/>
    <s v="United States"/>
    <s v="Fremont"/>
    <x v="8"/>
    <n v="68025"/>
    <x v="2"/>
    <s v="OFF-ST-10004459"/>
    <x v="1"/>
    <s v="Storage"/>
    <s v="Tennsco Single-Tier Lockers"/>
    <x v="3974"/>
    <n v="2"/>
    <n v="0"/>
    <x v="4587"/>
    <x v="0"/>
  </r>
  <r>
    <n v="5476"/>
    <s v="CA-2019-169691"/>
    <x v="140"/>
    <d v="2019-06-18T00:00:00"/>
    <s v="First Class"/>
    <x v="656"/>
    <x v="656"/>
    <x v="2"/>
    <s v="United States"/>
    <s v="Maple Grove"/>
    <x v="11"/>
    <n v="55369"/>
    <x v="2"/>
    <s v="OFF-LA-10002312"/>
    <x v="1"/>
    <s v="Labels"/>
    <s v="Avery 490"/>
    <x v="1851"/>
    <n v="3"/>
    <n v="0"/>
    <x v="1986"/>
    <x v="0"/>
  </r>
  <r>
    <n v="5477"/>
    <s v="CA-2019-169691"/>
    <x v="140"/>
    <d v="2019-06-18T00:00:00"/>
    <s v="First Class"/>
    <x v="656"/>
    <x v="656"/>
    <x v="2"/>
    <s v="United States"/>
    <s v="Maple Grove"/>
    <x v="11"/>
    <n v="55369"/>
    <x v="2"/>
    <s v="OFF-ST-10001291"/>
    <x v="1"/>
    <s v="Storage"/>
    <s v="Tenex Personal Self-Stacking Standard File Box, Black/Gray"/>
    <x v="3975"/>
    <n v="5"/>
    <n v="0"/>
    <x v="4588"/>
    <x v="0"/>
  </r>
  <r>
    <n v="5478"/>
    <s v="CA-2019-169691"/>
    <x v="140"/>
    <d v="2019-06-18T00:00:00"/>
    <s v="First Class"/>
    <x v="656"/>
    <x v="656"/>
    <x v="2"/>
    <s v="United States"/>
    <s v="Maple Grove"/>
    <x v="11"/>
    <n v="55369"/>
    <x v="2"/>
    <s v="OFF-PA-10003022"/>
    <x v="1"/>
    <s v="Paper"/>
    <s v="Xerox 1992"/>
    <x v="1465"/>
    <n v="3"/>
    <n v="0"/>
    <x v="1544"/>
    <x v="0"/>
  </r>
  <r>
    <n v="5479"/>
    <s v="CA-2018-121356"/>
    <x v="73"/>
    <d v="2018-11-24T00:00:00"/>
    <s v="Standard Class"/>
    <x v="81"/>
    <x v="81"/>
    <x v="0"/>
    <s v="United States"/>
    <s v="Newark"/>
    <x v="13"/>
    <n v="19711"/>
    <x v="3"/>
    <s v="OFF-BI-10002133"/>
    <x v="1"/>
    <s v="Binders"/>
    <s v="Wilson Jones Elliptical Ring 3 1/2&quot; Capacity Binders, 800 sheets"/>
    <x v="3233"/>
    <n v="3"/>
    <n v="0"/>
    <x v="4589"/>
    <x v="0"/>
  </r>
  <r>
    <n v="5480"/>
    <s v="CA-2016-101770"/>
    <x v="691"/>
    <d v="2016-04-04T00:00:00"/>
    <s v="Standard Class"/>
    <x v="208"/>
    <x v="208"/>
    <x v="1"/>
    <s v="United States"/>
    <s v="Miami"/>
    <x v="2"/>
    <n v="33180"/>
    <x v="0"/>
    <s v="OFF-BI-10001097"/>
    <x v="1"/>
    <s v="Binders"/>
    <s v="Avery Hole Reinforcements"/>
    <x v="3976"/>
    <n v="1"/>
    <n v="0.7"/>
    <x v="4590"/>
    <x v="0"/>
  </r>
  <r>
    <n v="5481"/>
    <s v="CA-2019-105487"/>
    <x v="1048"/>
    <d v="2019-10-14T00:00:00"/>
    <s v="Standard Class"/>
    <x v="294"/>
    <x v="294"/>
    <x v="1"/>
    <s v="United States"/>
    <s v="San Diego"/>
    <x v="1"/>
    <n v="92105"/>
    <x v="1"/>
    <s v="TEC-PH-10001336"/>
    <x v="2"/>
    <s v="Phones"/>
    <s v="Digium D40 VoIP phone"/>
    <x v="3977"/>
    <n v="1"/>
    <n v="0.2"/>
    <x v="4591"/>
    <x v="0"/>
  </r>
  <r>
    <n v="5482"/>
    <s v="CA-2019-105487"/>
    <x v="1048"/>
    <d v="2019-10-14T00:00:00"/>
    <s v="Standard Class"/>
    <x v="294"/>
    <x v="294"/>
    <x v="1"/>
    <s v="United States"/>
    <s v="San Diego"/>
    <x v="1"/>
    <n v="92105"/>
    <x v="1"/>
    <s v="TEC-AC-10002305"/>
    <x v="2"/>
    <s v="Accessories"/>
    <s v="KeyTronic E03601U1 - Keyboard - Beige"/>
    <x v="3978"/>
    <n v="2"/>
    <n v="0"/>
    <x v="4592"/>
    <x v="0"/>
  </r>
  <r>
    <n v="5483"/>
    <s v="CA-2019-105487"/>
    <x v="1048"/>
    <d v="2019-10-14T00:00:00"/>
    <s v="Standard Class"/>
    <x v="294"/>
    <x v="294"/>
    <x v="1"/>
    <s v="United States"/>
    <s v="San Diego"/>
    <x v="1"/>
    <n v="92105"/>
    <x v="1"/>
    <s v="TEC-AC-10003610"/>
    <x v="2"/>
    <s v="Accessories"/>
    <s v="Logitech Illuminated - Keyboard"/>
    <x v="3979"/>
    <n v="4"/>
    <n v="0"/>
    <x v="4593"/>
    <x v="0"/>
  </r>
  <r>
    <n v="5484"/>
    <s v="CA-2019-105487"/>
    <x v="1048"/>
    <d v="2019-10-14T00:00:00"/>
    <s v="Standard Class"/>
    <x v="294"/>
    <x v="294"/>
    <x v="1"/>
    <s v="United States"/>
    <s v="San Diego"/>
    <x v="1"/>
    <n v="92105"/>
    <x v="1"/>
    <s v="OFF-ST-10002301"/>
    <x v="1"/>
    <s v="Storage"/>
    <s v="Tennsco Commercial Shelving"/>
    <x v="1390"/>
    <n v="2"/>
    <n v="0"/>
    <x v="4594"/>
    <x v="0"/>
  </r>
  <r>
    <n v="5485"/>
    <s v="CA-2019-148999"/>
    <x v="289"/>
    <d v="2019-02-04T00:00:00"/>
    <s v="Standard Class"/>
    <x v="12"/>
    <x v="12"/>
    <x v="0"/>
    <s v="United States"/>
    <s v="Miami"/>
    <x v="2"/>
    <n v="33142"/>
    <x v="0"/>
    <s v="FUR-CH-10002044"/>
    <x v="0"/>
    <s v="Chairs"/>
    <s v="Office Star - Contemporary Task Swivel chair with 2-way adjustable arms, Plum"/>
    <x v="3442"/>
    <n v="4"/>
    <n v="0.2"/>
    <x v="4595"/>
    <x v="0"/>
  </r>
  <r>
    <n v="5486"/>
    <s v="CA-2016-107573"/>
    <x v="432"/>
    <d v="2016-12-17T00:00:00"/>
    <s v="Standard Class"/>
    <x v="171"/>
    <x v="171"/>
    <x v="0"/>
    <s v="United States"/>
    <s v="Miami"/>
    <x v="2"/>
    <n v="33178"/>
    <x v="0"/>
    <s v="OFF-EN-10001099"/>
    <x v="1"/>
    <s v="Envelopes"/>
    <s v="Staple envelope"/>
    <x v="3032"/>
    <n v="3"/>
    <n v="0.2"/>
    <x v="3384"/>
    <x v="0"/>
  </r>
  <r>
    <n v="5487"/>
    <s v="CA-2017-156608"/>
    <x v="1040"/>
    <d v="2017-10-29T00:00:00"/>
    <s v="Standard Class"/>
    <x v="192"/>
    <x v="192"/>
    <x v="2"/>
    <s v="United States"/>
    <s v="San Antonio"/>
    <x v="5"/>
    <n v="78207"/>
    <x v="2"/>
    <s v="OFF-BI-10004140"/>
    <x v="1"/>
    <s v="Binders"/>
    <s v="Avery Non-Stick Binders"/>
    <x v="3980"/>
    <n v="4"/>
    <n v="0.8"/>
    <x v="4596"/>
    <x v="0"/>
  </r>
  <r>
    <n v="5488"/>
    <s v="CA-2019-134495"/>
    <x v="719"/>
    <d v="2019-04-04T00:00:00"/>
    <s v="Second Class"/>
    <x v="292"/>
    <x v="292"/>
    <x v="1"/>
    <s v="United States"/>
    <s v="Jacksonville"/>
    <x v="2"/>
    <n v="32216"/>
    <x v="0"/>
    <s v="TEC-PH-10004897"/>
    <x v="2"/>
    <s v="Phones"/>
    <s v="Mediabridge Sport Armband iPhone 5s"/>
    <x v="112"/>
    <n v="3"/>
    <n v="0.2"/>
    <x v="3728"/>
    <x v="0"/>
  </r>
  <r>
    <n v="5489"/>
    <s v="CA-2019-134495"/>
    <x v="719"/>
    <d v="2019-04-04T00:00:00"/>
    <s v="Second Class"/>
    <x v="292"/>
    <x v="292"/>
    <x v="1"/>
    <s v="United States"/>
    <s v="Jacksonville"/>
    <x v="2"/>
    <n v="32216"/>
    <x v="0"/>
    <s v="OFF-LA-10000262"/>
    <x v="1"/>
    <s v="Labels"/>
    <s v="Avery 494"/>
    <x v="303"/>
    <n v="3"/>
    <n v="0.2"/>
    <x v="308"/>
    <x v="0"/>
  </r>
  <r>
    <n v="5490"/>
    <s v="CA-2019-134495"/>
    <x v="719"/>
    <d v="2019-04-04T00:00:00"/>
    <s v="Second Class"/>
    <x v="292"/>
    <x v="292"/>
    <x v="1"/>
    <s v="United States"/>
    <s v="Jacksonville"/>
    <x v="2"/>
    <n v="32216"/>
    <x v="0"/>
    <s v="OFF-AP-10002222"/>
    <x v="1"/>
    <s v="Appliances"/>
    <s v="Staple holder"/>
    <x v="3981"/>
    <n v="3"/>
    <n v="0.2"/>
    <x v="4597"/>
    <x v="0"/>
  </r>
  <r>
    <n v="5491"/>
    <s v="CA-2019-134495"/>
    <x v="719"/>
    <d v="2019-04-04T00:00:00"/>
    <s v="Second Class"/>
    <x v="292"/>
    <x v="292"/>
    <x v="1"/>
    <s v="United States"/>
    <s v="Jacksonville"/>
    <x v="2"/>
    <n v="32216"/>
    <x v="0"/>
    <s v="FUR-CH-10003774"/>
    <x v="0"/>
    <s v="Chairs"/>
    <s v="Global Wood Trimmed Manager's Task Chair, Khaki"/>
    <x v="287"/>
    <n v="3"/>
    <n v="0.2"/>
    <x v="4598"/>
    <x v="0"/>
  </r>
  <r>
    <n v="5492"/>
    <s v="CA-2019-164098"/>
    <x v="795"/>
    <d v="2019-01-27T00:00:00"/>
    <s v="First Class"/>
    <x v="0"/>
    <x v="0"/>
    <x v="0"/>
    <s v="United States"/>
    <s v="Houston"/>
    <x v="5"/>
    <n v="77070"/>
    <x v="2"/>
    <s v="OFF-ST-10000615"/>
    <x v="1"/>
    <s v="Storage"/>
    <s v="SimpliFile Personal File, Black Granite, 15w x 6-15/16d x 11-1/4h"/>
    <x v="1333"/>
    <n v="2"/>
    <n v="0.2"/>
    <x v="4599"/>
    <x v="0"/>
  </r>
  <r>
    <n v="5493"/>
    <s v="CA-2016-105249"/>
    <x v="683"/>
    <d v="2016-11-28T00:00:00"/>
    <s v="Same Day"/>
    <x v="723"/>
    <x v="723"/>
    <x v="2"/>
    <s v="United States"/>
    <s v="San Francisco"/>
    <x v="1"/>
    <n v="94122"/>
    <x v="1"/>
    <s v="OFF-SU-10001225"/>
    <x v="1"/>
    <s v="Supplies"/>
    <s v="Staple remover"/>
    <x v="351"/>
    <n v="2"/>
    <n v="0"/>
    <x v="359"/>
    <x v="0"/>
  </r>
  <r>
    <n v="5494"/>
    <s v="CA-2016-105249"/>
    <x v="683"/>
    <d v="2016-11-28T00:00:00"/>
    <s v="Same Day"/>
    <x v="723"/>
    <x v="723"/>
    <x v="2"/>
    <s v="United States"/>
    <s v="San Francisco"/>
    <x v="1"/>
    <n v="94122"/>
    <x v="1"/>
    <s v="OFF-LA-10002043"/>
    <x v="1"/>
    <s v="Labels"/>
    <s v="Avery 489"/>
    <x v="1417"/>
    <n v="4"/>
    <n v="0"/>
    <x v="1492"/>
    <x v="0"/>
  </r>
  <r>
    <n v="5495"/>
    <s v="CA-2016-105249"/>
    <x v="683"/>
    <d v="2016-11-28T00:00:00"/>
    <s v="Same Day"/>
    <x v="723"/>
    <x v="723"/>
    <x v="2"/>
    <s v="United States"/>
    <s v="San Francisco"/>
    <x v="1"/>
    <n v="94122"/>
    <x v="1"/>
    <s v="FUR-BO-10000330"/>
    <x v="0"/>
    <s v="Bookcases"/>
    <s v="Sauder Camden County Barrister Bookcase, Planked Cherry Finish"/>
    <x v="1527"/>
    <n v="4"/>
    <n v="0.15"/>
    <x v="1614"/>
    <x v="0"/>
  </r>
  <r>
    <n v="5496"/>
    <s v="CA-2017-113523"/>
    <x v="406"/>
    <d v="2017-09-08T00:00:00"/>
    <s v="Standard Class"/>
    <x v="464"/>
    <x v="464"/>
    <x v="1"/>
    <s v="United States"/>
    <s v="Philadelphia"/>
    <x v="9"/>
    <n v="19140"/>
    <x v="3"/>
    <s v="OFF-BI-10001249"/>
    <x v="1"/>
    <s v="Binders"/>
    <s v="Avery Heavy-Duty EZD View Binder with Locking Rings"/>
    <x v="3056"/>
    <n v="4"/>
    <n v="0.7"/>
    <x v="3417"/>
    <x v="0"/>
  </r>
  <r>
    <n v="5497"/>
    <s v="CA-2019-117821"/>
    <x v="492"/>
    <d v="2019-06-16T00:00:00"/>
    <s v="Standard Class"/>
    <x v="643"/>
    <x v="643"/>
    <x v="0"/>
    <s v="United States"/>
    <s v="Marion"/>
    <x v="24"/>
    <n v="43302"/>
    <x v="3"/>
    <s v="TEC-AC-10004469"/>
    <x v="2"/>
    <s v="Accessories"/>
    <s v="Microsoft Sculpt Comfort Mouse"/>
    <x v="3982"/>
    <n v="2"/>
    <n v="0.2"/>
    <x v="4600"/>
    <x v="0"/>
  </r>
  <r>
    <n v="5498"/>
    <s v="CA-2019-164378"/>
    <x v="663"/>
    <d v="2019-07-18T00:00:00"/>
    <s v="Second Class"/>
    <x v="514"/>
    <x v="514"/>
    <x v="0"/>
    <s v="United States"/>
    <s v="New York City"/>
    <x v="15"/>
    <n v="10024"/>
    <x v="3"/>
    <s v="OFF-AR-10001177"/>
    <x v="1"/>
    <s v="Art"/>
    <s v="Newell 349"/>
    <x v="2637"/>
    <n v="2"/>
    <n v="0"/>
    <x v="2909"/>
    <x v="0"/>
  </r>
  <r>
    <n v="5499"/>
    <s v="CA-2019-164378"/>
    <x v="663"/>
    <d v="2019-07-18T00:00:00"/>
    <s v="Second Class"/>
    <x v="514"/>
    <x v="514"/>
    <x v="0"/>
    <s v="United States"/>
    <s v="New York City"/>
    <x v="15"/>
    <n v="10024"/>
    <x v="3"/>
    <s v="OFF-LA-10000634"/>
    <x v="1"/>
    <s v="Labels"/>
    <s v="Avery 509"/>
    <x v="1507"/>
    <n v="3"/>
    <n v="0"/>
    <x v="1589"/>
    <x v="0"/>
  </r>
  <r>
    <n v="5500"/>
    <s v="CA-2019-164378"/>
    <x v="663"/>
    <d v="2019-07-18T00:00:00"/>
    <s v="Second Class"/>
    <x v="514"/>
    <x v="514"/>
    <x v="0"/>
    <s v="United States"/>
    <s v="New York City"/>
    <x v="15"/>
    <n v="10024"/>
    <x v="3"/>
    <s v="TEC-AC-10004708"/>
    <x v="2"/>
    <s v="Accessories"/>
    <s v="Sony 32GB Class 10 Micro SDHC R40 Memory Card"/>
    <x v="365"/>
    <n v="2"/>
    <n v="0"/>
    <x v="374"/>
    <x v="0"/>
  </r>
  <r>
    <n v="5501"/>
    <s v="CA-2019-164378"/>
    <x v="663"/>
    <d v="2019-07-18T00:00:00"/>
    <s v="Second Class"/>
    <x v="514"/>
    <x v="514"/>
    <x v="0"/>
    <s v="United States"/>
    <s v="New York City"/>
    <x v="15"/>
    <n v="10024"/>
    <x v="3"/>
    <s v="FUR-CH-10002084"/>
    <x v="0"/>
    <s v="Chairs"/>
    <s v="Hon Mobius Operator's Chair"/>
    <x v="3983"/>
    <n v="6"/>
    <n v="0.1"/>
    <x v="4601"/>
    <x v="0"/>
  </r>
  <r>
    <n v="5502"/>
    <s v="CA-2019-164378"/>
    <x v="663"/>
    <d v="2019-07-18T00:00:00"/>
    <s v="Second Class"/>
    <x v="514"/>
    <x v="514"/>
    <x v="0"/>
    <s v="United States"/>
    <s v="New York City"/>
    <x v="15"/>
    <n v="10024"/>
    <x v="3"/>
    <s v="OFF-PA-10004519"/>
    <x v="1"/>
    <s v="Paper"/>
    <s v="Spiral Phone Message Books with Labels by Adams"/>
    <x v="2482"/>
    <n v="2"/>
    <n v="0"/>
    <x v="4602"/>
    <x v="0"/>
  </r>
  <r>
    <n v="5503"/>
    <s v="CA-2019-127782"/>
    <x v="808"/>
    <d v="2019-11-06T00:00:00"/>
    <s v="Standard Class"/>
    <x v="764"/>
    <x v="764"/>
    <x v="1"/>
    <s v="United States"/>
    <s v="Philadelphia"/>
    <x v="9"/>
    <n v="19140"/>
    <x v="3"/>
    <s v="FUR-FU-10001847"/>
    <x v="0"/>
    <s v="Furnishings"/>
    <s v="Eldon Image Series Black Desk Accessories"/>
    <x v="3984"/>
    <n v="1"/>
    <n v="0.2"/>
    <x v="4603"/>
    <x v="0"/>
  </r>
  <r>
    <n v="5504"/>
    <s v="CA-2019-127782"/>
    <x v="808"/>
    <d v="2019-11-06T00:00:00"/>
    <s v="Standard Class"/>
    <x v="764"/>
    <x v="764"/>
    <x v="1"/>
    <s v="United States"/>
    <s v="Philadelphia"/>
    <x v="9"/>
    <n v="19140"/>
    <x v="3"/>
    <s v="OFF-AP-10001962"/>
    <x v="1"/>
    <s v="Appliances"/>
    <s v="Black &amp; Decker Filter for Double Action Dustbuster Cordless Vac BLDV7210"/>
    <x v="3985"/>
    <n v="3"/>
    <n v="0.2"/>
    <x v="4604"/>
    <x v="0"/>
  </r>
  <r>
    <n v="5505"/>
    <s v="CA-2019-127782"/>
    <x v="808"/>
    <d v="2019-11-06T00:00:00"/>
    <s v="Standard Class"/>
    <x v="764"/>
    <x v="764"/>
    <x v="1"/>
    <s v="United States"/>
    <s v="Philadelphia"/>
    <x v="9"/>
    <n v="19140"/>
    <x v="3"/>
    <s v="OFF-EN-10003845"/>
    <x v="1"/>
    <s v="Envelopes"/>
    <s v="Colored Envelopes"/>
    <x v="3179"/>
    <n v="3"/>
    <n v="0.2"/>
    <x v="4605"/>
    <x v="0"/>
  </r>
  <r>
    <n v="5506"/>
    <s v="CA-2019-127782"/>
    <x v="808"/>
    <d v="2019-11-06T00:00:00"/>
    <s v="Standard Class"/>
    <x v="764"/>
    <x v="764"/>
    <x v="1"/>
    <s v="United States"/>
    <s v="Philadelphia"/>
    <x v="9"/>
    <n v="19140"/>
    <x v="3"/>
    <s v="TEC-PH-10001817"/>
    <x v="2"/>
    <s v="Phones"/>
    <s v="Wilson Electronics DB Pro Signal Booster"/>
    <x v="3986"/>
    <n v="4"/>
    <n v="0.4"/>
    <x v="4606"/>
    <x v="0"/>
  </r>
  <r>
    <n v="5507"/>
    <s v="US-2018-162026"/>
    <x v="750"/>
    <d v="2018-10-08T00:00:00"/>
    <s v="Same Day"/>
    <x v="32"/>
    <x v="32"/>
    <x v="0"/>
    <s v="United States"/>
    <s v="Los Angeles"/>
    <x v="1"/>
    <n v="90036"/>
    <x v="1"/>
    <s v="OFF-PA-10000167"/>
    <x v="1"/>
    <s v="Paper"/>
    <s v="Xerox 1925"/>
    <x v="1168"/>
    <n v="2"/>
    <n v="0"/>
    <x v="4027"/>
    <x v="0"/>
  </r>
  <r>
    <n v="5508"/>
    <s v="CA-2018-150000"/>
    <x v="143"/>
    <d v="2018-04-14T00:00:00"/>
    <s v="Standard Class"/>
    <x v="310"/>
    <x v="310"/>
    <x v="0"/>
    <s v="United States"/>
    <s v="Smyrna"/>
    <x v="32"/>
    <n v="30080"/>
    <x v="0"/>
    <s v="OFF-EN-10002973"/>
    <x v="1"/>
    <s v="Envelopes"/>
    <s v="Ampad #10 Peel &amp; Seel Holiday Envelopes"/>
    <x v="1429"/>
    <n v="4"/>
    <n v="0"/>
    <x v="4607"/>
    <x v="0"/>
  </r>
  <r>
    <n v="5509"/>
    <s v="CA-2017-168529"/>
    <x v="1049"/>
    <d v="2017-10-12T00:00:00"/>
    <s v="Standard Class"/>
    <x v="93"/>
    <x v="93"/>
    <x v="0"/>
    <s v="United States"/>
    <s v="San Francisco"/>
    <x v="1"/>
    <n v="94122"/>
    <x v="1"/>
    <s v="FUR-FU-10001588"/>
    <x v="0"/>
    <s v="Furnishings"/>
    <s v="Deflect-o SuperTray Unbreakable Stackable Tray, Letter, Black"/>
    <x v="1228"/>
    <n v="5"/>
    <n v="0"/>
    <x v="1274"/>
    <x v="0"/>
  </r>
  <r>
    <n v="5510"/>
    <s v="US-2019-152569"/>
    <x v="356"/>
    <d v="2019-05-20T00:00:00"/>
    <s v="Standard Class"/>
    <x v="557"/>
    <x v="557"/>
    <x v="0"/>
    <s v="United States"/>
    <s v="Chicago"/>
    <x v="10"/>
    <n v="60653"/>
    <x v="2"/>
    <s v="OFF-PA-10001736"/>
    <x v="1"/>
    <s v="Paper"/>
    <s v="Xerox 1880"/>
    <x v="3987"/>
    <n v="2"/>
    <n v="0.2"/>
    <x v="4608"/>
    <x v="0"/>
  </r>
  <r>
    <n v="5511"/>
    <s v="US-2019-152569"/>
    <x v="356"/>
    <d v="2019-05-20T00:00:00"/>
    <s v="Standard Class"/>
    <x v="557"/>
    <x v="557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n v="0.2"/>
    <x v="4609"/>
    <x v="0"/>
  </r>
  <r>
    <n v="5512"/>
    <s v="US-2016-137680"/>
    <x v="1050"/>
    <d v="2016-03-02T00:00:00"/>
    <s v="Standard Class"/>
    <x v="371"/>
    <x v="371"/>
    <x v="0"/>
    <s v="United States"/>
    <s v="Medford"/>
    <x v="21"/>
    <n v="97504"/>
    <x v="1"/>
    <s v="OFF-PA-10000174"/>
    <x v="1"/>
    <s v="Paper"/>
    <s v="Message Book, Wirebound, Four 5 1/2&quot; X 4&quot; Forms/Pg., 200 Dupl. Sets/Book"/>
    <x v="2731"/>
    <n v="4"/>
    <n v="0.2"/>
    <x v="3024"/>
    <x v="0"/>
  </r>
  <r>
    <n v="5513"/>
    <s v="US-2016-137680"/>
    <x v="1050"/>
    <d v="2016-03-02T00:00:00"/>
    <s v="Standard Class"/>
    <x v="371"/>
    <x v="371"/>
    <x v="0"/>
    <s v="United States"/>
    <s v="Medford"/>
    <x v="21"/>
    <n v="97504"/>
    <x v="1"/>
    <s v="OFF-PA-10000069"/>
    <x v="1"/>
    <s v="Paper"/>
    <s v="TOPS 4 x 6 Fluorescent Color Memo Sheets, 500 Sheets per Pack"/>
    <x v="3989"/>
    <n v="3"/>
    <n v="0.2"/>
    <x v="4610"/>
    <x v="0"/>
  </r>
  <r>
    <n v="5514"/>
    <s v="CA-2017-103177"/>
    <x v="1051"/>
    <d v="2017-06-01T00:00:00"/>
    <s v="First Class"/>
    <x v="633"/>
    <x v="633"/>
    <x v="0"/>
    <s v="United States"/>
    <s v="New York City"/>
    <x v="15"/>
    <n v="10009"/>
    <x v="3"/>
    <s v="TEC-PH-10001795"/>
    <x v="2"/>
    <s v="Phones"/>
    <s v="RCA H5401RE1 DECT 6.0 4-Line Cordless Handset With Caller ID/Call Waiting"/>
    <x v="764"/>
    <n v="3"/>
    <n v="0"/>
    <x v="4611"/>
    <x v="0"/>
  </r>
  <r>
    <n v="5515"/>
    <s v="CA-2017-103177"/>
    <x v="1051"/>
    <d v="2017-06-01T00:00:00"/>
    <s v="First Class"/>
    <x v="633"/>
    <x v="633"/>
    <x v="0"/>
    <s v="United States"/>
    <s v="New York City"/>
    <x v="15"/>
    <n v="10009"/>
    <x v="3"/>
    <s v="OFF-AP-10004540"/>
    <x v="1"/>
    <s v="Appliances"/>
    <s v="Eureka The Boss Lite 10-Amp Upright Vacuum, Blue"/>
    <x v="1985"/>
    <n v="2"/>
    <n v="0"/>
    <x v="2137"/>
    <x v="0"/>
  </r>
  <r>
    <n v="5516"/>
    <s v="CA-2017-103177"/>
    <x v="1051"/>
    <d v="2017-06-01T00:00:00"/>
    <s v="First Class"/>
    <x v="633"/>
    <x v="633"/>
    <x v="0"/>
    <s v="United States"/>
    <s v="New York City"/>
    <x v="15"/>
    <n v="10009"/>
    <x v="3"/>
    <s v="TEC-PH-10001527"/>
    <x v="2"/>
    <s v="Phones"/>
    <s v="Plantronics MX500i Earset"/>
    <x v="3680"/>
    <n v="3"/>
    <n v="0"/>
    <x v="4208"/>
    <x v="0"/>
  </r>
  <r>
    <n v="5517"/>
    <s v="US-2018-138408"/>
    <x v="741"/>
    <d v="2018-11-21T00:00:00"/>
    <s v="Second Class"/>
    <x v="346"/>
    <x v="346"/>
    <x v="1"/>
    <s v="United States"/>
    <s v="Huntsville"/>
    <x v="19"/>
    <n v="35810"/>
    <x v="0"/>
    <s v="TEC-AC-10003870"/>
    <x v="2"/>
    <s v="Accessories"/>
    <s v="Logitech Z-906 Speaker sys - home theater - 5.1-CH"/>
    <x v="3990"/>
    <n v="4"/>
    <n v="0"/>
    <x v="4612"/>
    <x v="0"/>
  </r>
  <r>
    <n v="5518"/>
    <s v="CA-2019-117667"/>
    <x v="769"/>
    <d v="2019-12-09T00:00:00"/>
    <s v="Standard Class"/>
    <x v="99"/>
    <x v="99"/>
    <x v="1"/>
    <s v="United States"/>
    <s v="Philadelphia"/>
    <x v="9"/>
    <n v="19134"/>
    <x v="3"/>
    <s v="FUR-CH-10004540"/>
    <x v="0"/>
    <s v="Chairs"/>
    <s v="Global Chrome Stack Chair"/>
    <x v="3991"/>
    <n v="10"/>
    <n v="0.3"/>
    <x v="4613"/>
    <x v="0"/>
  </r>
  <r>
    <n v="5519"/>
    <s v="CA-2019-117667"/>
    <x v="769"/>
    <d v="2019-12-09T00:00:00"/>
    <s v="Standard Class"/>
    <x v="99"/>
    <x v="99"/>
    <x v="1"/>
    <s v="United States"/>
    <s v="Philadelphia"/>
    <x v="9"/>
    <n v="19134"/>
    <x v="3"/>
    <s v="FUR-FU-10004093"/>
    <x v="0"/>
    <s v="Furnishings"/>
    <s v="Hand-Finished Solid Wood Document Frame"/>
    <x v="3992"/>
    <n v="2"/>
    <n v="0.2"/>
    <x v="4614"/>
    <x v="0"/>
  </r>
  <r>
    <n v="5520"/>
    <s v="CA-2019-117667"/>
    <x v="769"/>
    <d v="2019-12-09T00:00:00"/>
    <s v="Standard Class"/>
    <x v="99"/>
    <x v="99"/>
    <x v="1"/>
    <s v="United States"/>
    <s v="Philadelphia"/>
    <x v="9"/>
    <n v="19134"/>
    <x v="3"/>
    <s v="OFF-AR-10000716"/>
    <x v="1"/>
    <s v="Art"/>
    <s v="DIXON Ticonderoga Erasable Checking Pencils"/>
    <x v="2569"/>
    <n v="3"/>
    <n v="0.2"/>
    <x v="4615"/>
    <x v="0"/>
  </r>
  <r>
    <n v="5521"/>
    <s v="CA-2019-117667"/>
    <x v="769"/>
    <d v="2019-12-09T00:00:00"/>
    <s v="Standard Class"/>
    <x v="99"/>
    <x v="99"/>
    <x v="1"/>
    <s v="United States"/>
    <s v="Philadelphia"/>
    <x v="9"/>
    <n v="19134"/>
    <x v="3"/>
    <s v="OFF-PA-10002709"/>
    <x v="1"/>
    <s v="Paper"/>
    <s v="Xerox 1956"/>
    <x v="100"/>
    <n v="5"/>
    <n v="0.2"/>
    <x v="4616"/>
    <x v="0"/>
  </r>
  <r>
    <n v="5522"/>
    <s v="CA-2019-117667"/>
    <x v="769"/>
    <d v="2019-12-09T00:00:00"/>
    <s v="Standard Class"/>
    <x v="99"/>
    <x v="99"/>
    <x v="1"/>
    <s v="United States"/>
    <s v="Philadelphia"/>
    <x v="9"/>
    <n v="19134"/>
    <x v="3"/>
    <s v="TEC-AC-10000580"/>
    <x v="2"/>
    <s v="Accessories"/>
    <s v="Logitech G13 Programmable Gameboard with LCD Display"/>
    <x v="1309"/>
    <n v="4"/>
    <n v="0.2"/>
    <x v="4617"/>
    <x v="0"/>
  </r>
  <r>
    <n v="5523"/>
    <s v="CA-2018-110982"/>
    <x v="410"/>
    <d v="2018-06-07T00:00:00"/>
    <s v="First Class"/>
    <x v="237"/>
    <x v="237"/>
    <x v="0"/>
    <s v="United States"/>
    <s v="Santa Clara"/>
    <x v="1"/>
    <n v="95051"/>
    <x v="1"/>
    <s v="OFF-BI-10000829"/>
    <x v="1"/>
    <s v="Binders"/>
    <s v="Avery Non-Stick Binders"/>
    <x v="3993"/>
    <n v="6"/>
    <n v="0.2"/>
    <x v="4618"/>
    <x v="0"/>
  </r>
  <r>
    <n v="5524"/>
    <s v="CA-2018-110982"/>
    <x v="410"/>
    <d v="2018-06-07T00:00:00"/>
    <s v="First Class"/>
    <x v="237"/>
    <x v="237"/>
    <x v="0"/>
    <s v="United States"/>
    <s v="Santa Clara"/>
    <x v="1"/>
    <n v="95051"/>
    <x v="1"/>
    <s v="OFF-AP-10004859"/>
    <x v="1"/>
    <s v="Appliances"/>
    <s v="Acco 6 Outlet Guardian Premium Surge Suppressor"/>
    <x v="3994"/>
    <n v="4"/>
    <n v="0"/>
    <x v="4619"/>
    <x v="0"/>
  </r>
  <r>
    <n v="5525"/>
    <s v="CA-2018-147123"/>
    <x v="107"/>
    <d v="2018-12-12T00:00:00"/>
    <s v="First Class"/>
    <x v="319"/>
    <x v="319"/>
    <x v="2"/>
    <s v="United States"/>
    <s v="Long Beach"/>
    <x v="1"/>
    <n v="90805"/>
    <x v="1"/>
    <s v="OFF-PA-10000575"/>
    <x v="1"/>
    <s v="Paper"/>
    <s v="Wirebound Message Books, Four 2 3/4 x 5 White Forms per Page"/>
    <x v="3995"/>
    <n v="12"/>
    <n v="0"/>
    <x v="4620"/>
    <x v="0"/>
  </r>
  <r>
    <n v="5526"/>
    <s v="CA-2019-154501"/>
    <x v="504"/>
    <d v="2019-05-05T00:00:00"/>
    <s v="Standard Class"/>
    <x v="105"/>
    <x v="105"/>
    <x v="1"/>
    <s v="United States"/>
    <s v="Los Angeles"/>
    <x v="1"/>
    <n v="90008"/>
    <x v="1"/>
    <s v="OFF-AR-10002804"/>
    <x v="1"/>
    <s v="Art"/>
    <s v="Faber Castell Col-Erase Pencils"/>
    <x v="3996"/>
    <n v="2"/>
    <n v="0"/>
    <x v="4621"/>
    <x v="0"/>
  </r>
  <r>
    <n v="5527"/>
    <s v="CA-2019-166933"/>
    <x v="558"/>
    <d v="2019-04-28T00:00:00"/>
    <s v="Standard Class"/>
    <x v="450"/>
    <x v="450"/>
    <x v="2"/>
    <s v="United States"/>
    <s v="Santa Barbara"/>
    <x v="1"/>
    <n v="93101"/>
    <x v="1"/>
    <s v="OFF-FA-10002676"/>
    <x v="1"/>
    <s v="Fasteners"/>
    <s v="Colored Push Pins"/>
    <x v="2725"/>
    <n v="1"/>
    <n v="0"/>
    <x v="3016"/>
    <x v="0"/>
  </r>
  <r>
    <n v="5528"/>
    <s v="CA-2017-142055"/>
    <x v="412"/>
    <d v="2017-05-10T00:00:00"/>
    <s v="First Class"/>
    <x v="437"/>
    <x v="437"/>
    <x v="2"/>
    <s v="United States"/>
    <s v="New York City"/>
    <x v="15"/>
    <n v="10009"/>
    <x v="3"/>
    <s v="OFF-PA-10003465"/>
    <x v="1"/>
    <s v="Paper"/>
    <s v="Xerox 1912"/>
    <x v="2479"/>
    <n v="2"/>
    <n v="0"/>
    <x v="2714"/>
    <x v="0"/>
  </r>
  <r>
    <n v="5529"/>
    <s v="CA-2017-137106"/>
    <x v="1052"/>
    <d v="2017-04-04T00:00:00"/>
    <s v="Standard Class"/>
    <x v="609"/>
    <x v="609"/>
    <x v="1"/>
    <s v="United States"/>
    <s v="Jacksonville"/>
    <x v="2"/>
    <n v="32216"/>
    <x v="0"/>
    <s v="TEC-PH-10000011"/>
    <x v="2"/>
    <s v="Phones"/>
    <s v="PureGear Roll-On Screen Protector"/>
    <x v="1105"/>
    <n v="5"/>
    <n v="0.2"/>
    <x v="4622"/>
    <x v="0"/>
  </r>
  <r>
    <n v="5530"/>
    <s v="CA-2019-136609"/>
    <x v="634"/>
    <d v="2019-08-11T00:00:00"/>
    <s v="Standard Class"/>
    <x v="422"/>
    <x v="422"/>
    <x v="1"/>
    <s v="United States"/>
    <s v="Cedar Hill"/>
    <x v="5"/>
    <n v="75104"/>
    <x v="2"/>
    <s v="OFF-PA-10004381"/>
    <x v="1"/>
    <s v="Paper"/>
    <s v="14-7/8 x 11 Blue Bar Computer Printout Paper"/>
    <x v="912"/>
    <n v="3"/>
    <n v="0.2"/>
    <x v="945"/>
    <x v="0"/>
  </r>
  <r>
    <n v="5531"/>
    <s v="CA-2019-160885"/>
    <x v="574"/>
    <d v="2019-12-06T00:00:00"/>
    <s v="Standard Class"/>
    <x v="765"/>
    <x v="765"/>
    <x v="0"/>
    <s v="United States"/>
    <s v="Omaha"/>
    <x v="8"/>
    <n v="68104"/>
    <x v="2"/>
    <s v="TEC-PH-10001795"/>
    <x v="2"/>
    <s v="Phones"/>
    <s v="ClearOne CHATAttach 160 - speaker phone"/>
    <x v="3997"/>
    <n v="4"/>
    <n v="0"/>
    <x v="4623"/>
    <x v="0"/>
  </r>
  <r>
    <n v="5532"/>
    <s v="US-2018-167472"/>
    <x v="112"/>
    <d v="2018-06-07T00:00:00"/>
    <s v="First Class"/>
    <x v="242"/>
    <x v="242"/>
    <x v="0"/>
    <s v="United States"/>
    <s v="Little Rock"/>
    <x v="36"/>
    <n v="72209"/>
    <x v="0"/>
    <s v="TEC-AC-10001109"/>
    <x v="2"/>
    <s v="Accessories"/>
    <s v="Logitech Trackman Marble Mouse"/>
    <x v="3998"/>
    <n v="6"/>
    <n v="0"/>
    <x v="4624"/>
    <x v="0"/>
  </r>
  <r>
    <n v="5533"/>
    <s v="US-2018-167472"/>
    <x v="112"/>
    <d v="2018-06-07T00:00:00"/>
    <s v="First Class"/>
    <x v="242"/>
    <x v="242"/>
    <x v="0"/>
    <s v="United States"/>
    <s v="Little Rock"/>
    <x v="36"/>
    <n v="72209"/>
    <x v="0"/>
    <s v="TEC-AC-10003038"/>
    <x v="2"/>
    <s v="Accessories"/>
    <s v="Kingston Digital DataTraveler 16GB USB 2.0"/>
    <x v="3999"/>
    <n v="3"/>
    <n v="0"/>
    <x v="4625"/>
    <x v="0"/>
  </r>
  <r>
    <n v="5534"/>
    <s v="US-2018-167472"/>
    <x v="112"/>
    <d v="2018-06-07T00:00:00"/>
    <s v="First Class"/>
    <x v="242"/>
    <x v="242"/>
    <x v="0"/>
    <s v="United States"/>
    <s v="Little Rock"/>
    <x v="36"/>
    <n v="72209"/>
    <x v="0"/>
    <s v="TEC-AC-10003174"/>
    <x v="2"/>
    <s v="Accessories"/>
    <s v="Plantronics S12 Corded Telephone Headset System"/>
    <x v="2285"/>
    <n v="3"/>
    <n v="0"/>
    <x v="2471"/>
    <x v="0"/>
  </r>
  <r>
    <n v="5535"/>
    <s v="US-2018-167472"/>
    <x v="112"/>
    <d v="2018-06-07T00:00:00"/>
    <s v="First Class"/>
    <x v="242"/>
    <x v="242"/>
    <x v="0"/>
    <s v="United States"/>
    <s v="Little Rock"/>
    <x v="36"/>
    <n v="72209"/>
    <x v="0"/>
    <s v="OFF-PA-10000157"/>
    <x v="1"/>
    <s v="Paper"/>
    <s v="Xerox 191"/>
    <x v="731"/>
    <n v="3"/>
    <n v="0"/>
    <x v="749"/>
    <x v="0"/>
  </r>
  <r>
    <n v="5536"/>
    <s v="US-2018-167472"/>
    <x v="112"/>
    <d v="2018-06-07T00:00:00"/>
    <s v="First Class"/>
    <x v="242"/>
    <x v="242"/>
    <x v="0"/>
    <s v="United States"/>
    <s v="Little Rock"/>
    <x v="36"/>
    <n v="72209"/>
    <x v="0"/>
    <s v="OFF-BI-10001721"/>
    <x v="1"/>
    <s v="Binders"/>
    <s v="Trimflex Flexible Post Binders"/>
    <x v="2202"/>
    <n v="3"/>
    <n v="0"/>
    <x v="4626"/>
    <x v="0"/>
  </r>
  <r>
    <n v="5537"/>
    <s v="US-2018-167472"/>
    <x v="112"/>
    <d v="2018-06-07T00:00:00"/>
    <s v="First Class"/>
    <x v="242"/>
    <x v="242"/>
    <x v="0"/>
    <s v="United States"/>
    <s v="Little Rock"/>
    <x v="36"/>
    <n v="72209"/>
    <x v="0"/>
    <s v="OFF-BI-10000591"/>
    <x v="1"/>
    <s v="Binders"/>
    <s v="Avery Binder Labels"/>
    <x v="1361"/>
    <n v="3"/>
    <n v="0"/>
    <x v="4627"/>
    <x v="0"/>
  </r>
  <r>
    <n v="5538"/>
    <s v="US-2018-167472"/>
    <x v="112"/>
    <d v="2018-06-07T00:00:00"/>
    <s v="First Class"/>
    <x v="242"/>
    <x v="242"/>
    <x v="0"/>
    <s v="United States"/>
    <s v="Little Rock"/>
    <x v="36"/>
    <n v="72209"/>
    <x v="0"/>
    <s v="OFF-PA-10001534"/>
    <x v="1"/>
    <s v="Paper"/>
    <s v="Xerox 230"/>
    <x v="91"/>
    <n v="2"/>
    <n v="0"/>
    <x v="91"/>
    <x v="0"/>
  </r>
  <r>
    <n v="5539"/>
    <s v="CA-2017-120551"/>
    <x v="657"/>
    <d v="2017-04-20T00:00:00"/>
    <s v="Standard Class"/>
    <x v="196"/>
    <x v="196"/>
    <x v="0"/>
    <s v="United States"/>
    <s v="Norfolk"/>
    <x v="8"/>
    <n v="68701"/>
    <x v="2"/>
    <s v="OFF-BI-10002071"/>
    <x v="1"/>
    <s v="Binders"/>
    <s v="Fellowes Black Plastic Comb Bindings"/>
    <x v="4000"/>
    <n v="3"/>
    <n v="0"/>
    <x v="4628"/>
    <x v="0"/>
  </r>
  <r>
    <n v="5540"/>
    <s v="US-2019-150595"/>
    <x v="1053"/>
    <d v="2019-05-26T00:00:00"/>
    <s v="Standard Class"/>
    <x v="97"/>
    <x v="97"/>
    <x v="0"/>
    <s v="United States"/>
    <s v="Chicago"/>
    <x v="10"/>
    <n v="60653"/>
    <x v="2"/>
    <s v="FUR-CH-10000513"/>
    <x v="0"/>
    <s v="Chairs"/>
    <s v="High-Back Leather Manager's Chair"/>
    <x v="2124"/>
    <n v="2"/>
    <n v="0.3"/>
    <x v="2288"/>
    <x v="0"/>
  </r>
  <r>
    <n v="5541"/>
    <s v="US-2019-150595"/>
    <x v="1053"/>
    <d v="2019-05-26T00:00:00"/>
    <s v="Standard Class"/>
    <x v="97"/>
    <x v="97"/>
    <x v="0"/>
    <s v="United States"/>
    <s v="Chicago"/>
    <x v="10"/>
    <n v="60653"/>
    <x v="2"/>
    <s v="OFF-BI-10003274"/>
    <x v="1"/>
    <s v="Binders"/>
    <s v="Avery Durable Slant Ring Binders, No Labels"/>
    <x v="4001"/>
    <n v="2"/>
    <n v="0.8"/>
    <x v="4629"/>
    <x v="0"/>
  </r>
  <r>
    <n v="5542"/>
    <s v="US-2019-150595"/>
    <x v="1053"/>
    <d v="2019-05-26T00:00:00"/>
    <s v="Standard Class"/>
    <x v="97"/>
    <x v="97"/>
    <x v="0"/>
    <s v="United States"/>
    <s v="Chicago"/>
    <x v="10"/>
    <n v="60653"/>
    <x v="2"/>
    <s v="OFF-SU-10000381"/>
    <x v="1"/>
    <s v="Supplies"/>
    <s v="Acme Forged Steel Scissors with Black Enamel Handles"/>
    <x v="4002"/>
    <n v="3"/>
    <n v="0.2"/>
    <x v="4630"/>
    <x v="0"/>
  </r>
  <r>
    <n v="5543"/>
    <s v="CA-2018-134936"/>
    <x v="1054"/>
    <d v="2018-12-25T00:00:00"/>
    <s v="Standard Class"/>
    <x v="20"/>
    <x v="20"/>
    <x v="1"/>
    <s v="United States"/>
    <s v="Tucson"/>
    <x v="16"/>
    <n v="85705"/>
    <x v="1"/>
    <s v="FUR-TA-10001086"/>
    <x v="0"/>
    <s v="Tables"/>
    <s v="SAFCO PlanMaster Boards, 60w x 37-1/2d, White Melamine"/>
    <x v="4003"/>
    <n v="6"/>
    <n v="0.5"/>
    <x v="4631"/>
    <x v="0"/>
  </r>
  <r>
    <n v="5544"/>
    <s v="CA-2018-134936"/>
    <x v="1054"/>
    <d v="2018-12-25T00:00:00"/>
    <s v="Standard Class"/>
    <x v="20"/>
    <x v="20"/>
    <x v="1"/>
    <s v="United States"/>
    <s v="Tucson"/>
    <x v="16"/>
    <n v="85705"/>
    <x v="1"/>
    <s v="OFF-BI-10000174"/>
    <x v="1"/>
    <s v="Binders"/>
    <s v="Wilson Jones Clip &amp; Carry Folder Binder Tool for Ring Binders, Clear"/>
    <x v="828"/>
    <n v="6"/>
    <n v="0.7"/>
    <x v="4632"/>
    <x v="0"/>
  </r>
  <r>
    <n v="5545"/>
    <s v="CA-2018-134936"/>
    <x v="1054"/>
    <d v="2018-12-25T00:00:00"/>
    <s v="Standard Class"/>
    <x v="20"/>
    <x v="20"/>
    <x v="1"/>
    <s v="United States"/>
    <s v="Tucson"/>
    <x v="16"/>
    <n v="85705"/>
    <x v="1"/>
    <s v="OFF-BI-10002103"/>
    <x v="1"/>
    <s v="Binders"/>
    <s v="Cardinal Slant-D Ring Binder, Heavy Gauge Vinyl"/>
    <x v="4004"/>
    <n v="2"/>
    <n v="0.7"/>
    <x v="4633"/>
    <x v="0"/>
  </r>
  <r>
    <n v="5546"/>
    <s v="CA-2019-102967"/>
    <x v="585"/>
    <d v="2019-09-26T00:00:00"/>
    <s v="Standard Class"/>
    <x v="450"/>
    <x v="450"/>
    <x v="2"/>
    <s v="United States"/>
    <s v="Concord"/>
    <x v="38"/>
    <n v="3301"/>
    <x v="3"/>
    <s v="OFF-ST-10001590"/>
    <x v="1"/>
    <s v="Storage"/>
    <s v="Tenex Personal Project File with Scoop Front Design, Black"/>
    <x v="4005"/>
    <n v="5"/>
    <n v="0"/>
    <x v="4634"/>
    <x v="0"/>
  </r>
  <r>
    <n v="5547"/>
    <s v="CA-2019-151008"/>
    <x v="210"/>
    <d v="2019-09-08T00:00:00"/>
    <s v="First Class"/>
    <x v="594"/>
    <x v="594"/>
    <x v="0"/>
    <s v="United States"/>
    <s v="Draper"/>
    <x v="7"/>
    <n v="84020"/>
    <x v="1"/>
    <s v="FUR-FU-10002396"/>
    <x v="0"/>
    <s v="Furnishings"/>
    <s v="DAX Copper Panel Document Frame, 5 x 7 Size"/>
    <x v="2855"/>
    <n v="2"/>
    <n v="0"/>
    <x v="4635"/>
    <x v="0"/>
  </r>
  <r>
    <n v="5548"/>
    <s v="CA-2019-151008"/>
    <x v="210"/>
    <d v="2019-09-08T00:00:00"/>
    <s v="First Class"/>
    <x v="594"/>
    <x v="594"/>
    <x v="0"/>
    <s v="United States"/>
    <s v="Draper"/>
    <x v="7"/>
    <n v="84020"/>
    <x v="1"/>
    <s v="TEC-PH-10002807"/>
    <x v="2"/>
    <s v="Phones"/>
    <s v="Motorla HX550 Universal Bluetooth Headset"/>
    <x v="4006"/>
    <n v="4"/>
    <n v="0.2"/>
    <x v="4636"/>
    <x v="0"/>
  </r>
  <r>
    <n v="5549"/>
    <s v="CA-2016-159800"/>
    <x v="683"/>
    <d v="2016-12-01T00:00:00"/>
    <s v="First Class"/>
    <x v="495"/>
    <x v="495"/>
    <x v="0"/>
    <s v="United States"/>
    <s v="San Francisco"/>
    <x v="1"/>
    <n v="94109"/>
    <x v="1"/>
    <s v="OFF-AP-10004859"/>
    <x v="1"/>
    <s v="Appliances"/>
    <s v="Acco 6 Outlet Guardian Premium Surge Suppressor"/>
    <x v="2908"/>
    <n v="3"/>
    <n v="0"/>
    <x v="4637"/>
    <x v="0"/>
  </r>
  <r>
    <n v="5550"/>
    <s v="CA-2016-159800"/>
    <x v="683"/>
    <d v="2016-12-01T00:00:00"/>
    <s v="First Class"/>
    <x v="495"/>
    <x v="495"/>
    <x v="0"/>
    <s v="United States"/>
    <s v="San Francisco"/>
    <x v="1"/>
    <n v="94109"/>
    <x v="1"/>
    <s v="TEC-AC-10003447"/>
    <x v="2"/>
    <s v="Accessories"/>
    <s v="Micropad Numeric Keypads"/>
    <x v="4007"/>
    <n v="7"/>
    <n v="0"/>
    <x v="4638"/>
    <x v="0"/>
  </r>
  <r>
    <n v="5551"/>
    <s v="US-2016-159618"/>
    <x v="607"/>
    <d v="2016-11-16T00:00:00"/>
    <s v="Standard Class"/>
    <x v="715"/>
    <x v="715"/>
    <x v="1"/>
    <s v="United States"/>
    <s v="Houston"/>
    <x v="5"/>
    <n v="77036"/>
    <x v="2"/>
    <s v="OFF-AR-10003183"/>
    <x v="1"/>
    <s v="Art"/>
    <s v="Avery Fluorescent Highlighter Four-Color Set"/>
    <x v="2812"/>
    <n v="1"/>
    <n v="0.2"/>
    <x v="4639"/>
    <x v="0"/>
  </r>
  <r>
    <n v="5552"/>
    <s v="US-2016-159618"/>
    <x v="607"/>
    <d v="2016-11-16T00:00:00"/>
    <s v="Standard Class"/>
    <x v="715"/>
    <x v="715"/>
    <x v="1"/>
    <s v="United States"/>
    <s v="Houston"/>
    <x v="5"/>
    <n v="77036"/>
    <x v="2"/>
    <s v="OFF-SU-10000432"/>
    <x v="1"/>
    <s v="Supplies"/>
    <s v="Acco Side-Punched Conventional Columnar Pads"/>
    <x v="4008"/>
    <n v="6"/>
    <n v="0.2"/>
    <x v="4640"/>
    <x v="0"/>
  </r>
  <r>
    <n v="5553"/>
    <s v="US-2016-159618"/>
    <x v="607"/>
    <d v="2016-11-16T00:00:00"/>
    <s v="Standard Class"/>
    <x v="715"/>
    <x v="715"/>
    <x v="1"/>
    <s v="United States"/>
    <s v="Houston"/>
    <x v="5"/>
    <n v="77036"/>
    <x v="2"/>
    <s v="TEC-AC-10003832"/>
    <x v="2"/>
    <s v="Accessories"/>
    <s v="Imation 16GB Mini TravelDrive USB 2.0 Flash Drive"/>
    <x v="2220"/>
    <n v="3"/>
    <n v="0.2"/>
    <x v="2394"/>
    <x v="0"/>
  </r>
  <r>
    <n v="5554"/>
    <s v="US-2016-159618"/>
    <x v="607"/>
    <d v="2016-11-16T00:00:00"/>
    <s v="Standard Class"/>
    <x v="715"/>
    <x v="715"/>
    <x v="1"/>
    <s v="United States"/>
    <s v="Houston"/>
    <x v="5"/>
    <n v="77036"/>
    <x v="2"/>
    <s v="OFF-PA-10004100"/>
    <x v="1"/>
    <s v="Paper"/>
    <s v="Xerox 216"/>
    <x v="1590"/>
    <n v="7"/>
    <n v="0.2"/>
    <x v="1683"/>
    <x v="0"/>
  </r>
  <r>
    <n v="5555"/>
    <s v="US-2016-159618"/>
    <x v="607"/>
    <d v="2016-11-16T00:00:00"/>
    <s v="Standard Class"/>
    <x v="715"/>
    <x v="715"/>
    <x v="1"/>
    <s v="United States"/>
    <s v="Houston"/>
    <x v="5"/>
    <n v="77036"/>
    <x v="2"/>
    <s v="FUR-BO-10004467"/>
    <x v="0"/>
    <s v="Bookcases"/>
    <s v="Bestar Classic Bookcase"/>
    <x v="4009"/>
    <n v="1"/>
    <n v="0.32"/>
    <x v="4641"/>
    <x v="0"/>
  </r>
  <r>
    <n v="5556"/>
    <s v="CA-2019-116113"/>
    <x v="280"/>
    <d v="2019-10-06T00:00:00"/>
    <s v="Second Class"/>
    <x v="478"/>
    <x v="478"/>
    <x v="1"/>
    <s v="United States"/>
    <s v="Montgomery"/>
    <x v="19"/>
    <n v="36116"/>
    <x v="0"/>
    <s v="FUR-FU-10002963"/>
    <x v="0"/>
    <s v="Furnishings"/>
    <s v="Master Caster Door Stop, Gray"/>
    <x v="1015"/>
    <n v="2"/>
    <n v="0"/>
    <x v="4642"/>
    <x v="0"/>
  </r>
  <r>
    <n v="5557"/>
    <s v="CA-2017-125066"/>
    <x v="639"/>
    <d v="2017-12-18T00:00:00"/>
    <s v="Standard Class"/>
    <x v="470"/>
    <x v="470"/>
    <x v="1"/>
    <s v="United States"/>
    <s v="Jackson"/>
    <x v="35"/>
    <n v="39212"/>
    <x v="0"/>
    <s v="FUR-FU-10003829"/>
    <x v="0"/>
    <s v="Furnishings"/>
    <s v="Stackable Trays"/>
    <x v="51"/>
    <n v="2"/>
    <n v="0"/>
    <x v="4643"/>
    <x v="0"/>
  </r>
  <r>
    <n v="5558"/>
    <s v="CA-2017-125066"/>
    <x v="639"/>
    <d v="2017-12-18T00:00:00"/>
    <s v="Standard Class"/>
    <x v="470"/>
    <x v="470"/>
    <x v="1"/>
    <s v="United States"/>
    <s v="Jackson"/>
    <x v="35"/>
    <n v="39212"/>
    <x v="0"/>
    <s v="OFF-AR-10003582"/>
    <x v="1"/>
    <s v="Art"/>
    <s v="Boston Electric Pencil Sharpener, Model 1818, Charcoal Black"/>
    <x v="2471"/>
    <n v="2"/>
    <n v="0"/>
    <x v="2704"/>
    <x v="0"/>
  </r>
  <r>
    <n v="5559"/>
    <s v="US-2017-114741"/>
    <x v="401"/>
    <d v="2017-12-10T00:00:00"/>
    <s v="Standard Class"/>
    <x v="582"/>
    <x v="582"/>
    <x v="0"/>
    <s v="United States"/>
    <s v="North Las Vegas"/>
    <x v="33"/>
    <n v="89031"/>
    <x v="1"/>
    <s v="OFF-PA-10000048"/>
    <x v="1"/>
    <s v="Paper"/>
    <s v="Xerox 20"/>
    <x v="90"/>
    <n v="1"/>
    <n v="0"/>
    <x v="90"/>
    <x v="0"/>
  </r>
  <r>
    <n v="5560"/>
    <s v="US-2017-114741"/>
    <x v="401"/>
    <d v="2017-12-10T00:00:00"/>
    <s v="Standard Class"/>
    <x v="582"/>
    <x v="582"/>
    <x v="0"/>
    <s v="United States"/>
    <s v="North Las Vegas"/>
    <x v="33"/>
    <n v="89031"/>
    <x v="1"/>
    <s v="OFF-ST-10000078"/>
    <x v="1"/>
    <s v="Storage"/>
    <s v="Tennsco 6- and 18-Compartment Lockers"/>
    <x v="2225"/>
    <n v="5"/>
    <n v="0"/>
    <x v="2400"/>
    <x v="0"/>
  </r>
  <r>
    <n v="5561"/>
    <s v="US-2017-114741"/>
    <x v="401"/>
    <d v="2017-12-10T00:00:00"/>
    <s v="Standard Class"/>
    <x v="582"/>
    <x v="582"/>
    <x v="0"/>
    <s v="United States"/>
    <s v="North Las Vegas"/>
    <x v="33"/>
    <n v="89031"/>
    <x v="1"/>
    <s v="OFF-LA-10004853"/>
    <x v="1"/>
    <s v="Labels"/>
    <s v="Avery 483"/>
    <x v="1830"/>
    <n v="3"/>
    <n v="0"/>
    <x v="2595"/>
    <x v="0"/>
  </r>
  <r>
    <n v="5562"/>
    <s v="CA-2019-133263"/>
    <x v="185"/>
    <d v="2019-04-02T00:00:00"/>
    <s v="Second Class"/>
    <x v="531"/>
    <x v="531"/>
    <x v="1"/>
    <s v="United States"/>
    <s v="Atlanta"/>
    <x v="32"/>
    <n v="30318"/>
    <x v="0"/>
    <s v="OFF-BI-10001153"/>
    <x v="1"/>
    <s v="Binders"/>
    <s v="Ibico Recycled Grain-Textured Covers"/>
    <x v="4010"/>
    <n v="1"/>
    <n v="0"/>
    <x v="4644"/>
    <x v="0"/>
  </r>
  <r>
    <n v="5563"/>
    <s v="CA-2019-133263"/>
    <x v="185"/>
    <d v="2019-04-02T00:00:00"/>
    <s v="Second Class"/>
    <x v="531"/>
    <x v="531"/>
    <x v="1"/>
    <s v="United States"/>
    <s v="Atlanta"/>
    <x v="32"/>
    <n v="30318"/>
    <x v="0"/>
    <s v="TEC-CO-10001449"/>
    <x v="2"/>
    <s v="Copiers"/>
    <s v="Hewlett Packard LaserJet 3310 Copier"/>
    <x v="491"/>
    <n v="5"/>
    <n v="0"/>
    <x v="4645"/>
    <x v="0"/>
  </r>
  <r>
    <n v="5564"/>
    <s v="CA-2019-133263"/>
    <x v="185"/>
    <d v="2019-04-02T00:00:00"/>
    <s v="Second Class"/>
    <x v="531"/>
    <x v="531"/>
    <x v="1"/>
    <s v="United States"/>
    <s v="Atlanta"/>
    <x v="32"/>
    <n v="30318"/>
    <x v="0"/>
    <s v="OFF-BI-10000474"/>
    <x v="1"/>
    <s v="Binders"/>
    <s v="Avery Recycled Flexi-View Covers for Binding Systems"/>
    <x v="4011"/>
    <n v="4"/>
    <n v="0"/>
    <x v="4646"/>
    <x v="0"/>
  </r>
  <r>
    <n v="5565"/>
    <s v="CA-2019-157966"/>
    <x v="677"/>
    <d v="2019-03-13T00:00:00"/>
    <s v="Same Day"/>
    <x v="711"/>
    <x v="711"/>
    <x v="2"/>
    <s v="United States"/>
    <s v="Chicago"/>
    <x v="10"/>
    <n v="60610"/>
    <x v="2"/>
    <s v="OFF-AR-10000799"/>
    <x v="1"/>
    <s v="Art"/>
    <s v="Col-Erase Pencils with Erasers"/>
    <x v="530"/>
    <n v="4"/>
    <n v="0.2"/>
    <x v="4647"/>
    <x v="0"/>
  </r>
  <r>
    <n v="5566"/>
    <s v="CA-2019-157966"/>
    <x v="677"/>
    <d v="2019-03-13T00:00:00"/>
    <s v="Same Day"/>
    <x v="711"/>
    <x v="711"/>
    <x v="2"/>
    <s v="United States"/>
    <s v="Chicago"/>
    <x v="10"/>
    <n v="60610"/>
    <x v="2"/>
    <s v="TEC-MA-10002109"/>
    <x v="2"/>
    <s v="Machines"/>
    <s v="HP Officejet Pro 8600 e-All-In-One Printer, Copier, Scanner, Fax"/>
    <x v="4012"/>
    <n v="2"/>
    <n v="0.3"/>
    <x v="4648"/>
    <x v="0"/>
  </r>
  <r>
    <n v="5567"/>
    <s v="CA-2019-157966"/>
    <x v="677"/>
    <d v="2019-03-13T00:00:00"/>
    <s v="Same Day"/>
    <x v="711"/>
    <x v="711"/>
    <x v="2"/>
    <s v="United States"/>
    <s v="Chicago"/>
    <x v="10"/>
    <n v="60610"/>
    <x v="2"/>
    <s v="OFF-AR-10003338"/>
    <x v="1"/>
    <s v="Art"/>
    <s v="Eberhard Faber 3 1/2&quot; Golf Pencils"/>
    <x v="4013"/>
    <n v="5"/>
    <n v="0.2"/>
    <x v="4649"/>
    <x v="0"/>
  </r>
  <r>
    <n v="5568"/>
    <s v="CA-2019-157966"/>
    <x v="677"/>
    <d v="2019-03-13T00:00:00"/>
    <s v="Same Day"/>
    <x v="711"/>
    <x v="711"/>
    <x v="2"/>
    <s v="United States"/>
    <s v="Chicago"/>
    <x v="10"/>
    <n v="60610"/>
    <x v="2"/>
    <s v="FUR-CH-10003606"/>
    <x v="0"/>
    <s v="Chairs"/>
    <s v="SAFCO Folding Chair Trolley"/>
    <x v="4014"/>
    <n v="1"/>
    <n v="0.3"/>
    <x v="4650"/>
    <x v="0"/>
  </r>
  <r>
    <n v="5569"/>
    <s v="CA-2019-157966"/>
    <x v="677"/>
    <d v="2019-03-13T00:00:00"/>
    <s v="Same Day"/>
    <x v="711"/>
    <x v="711"/>
    <x v="2"/>
    <s v="United States"/>
    <s v="Chicago"/>
    <x v="10"/>
    <n v="60610"/>
    <x v="2"/>
    <s v="TEC-CO-10001449"/>
    <x v="2"/>
    <s v="Copiers"/>
    <s v="Hewlett Packard LaserJet 3310 Copier"/>
    <x v="324"/>
    <n v="2"/>
    <n v="0.2"/>
    <x v="330"/>
    <x v="0"/>
  </r>
  <r>
    <n v="5570"/>
    <s v="CA-2019-157966"/>
    <x v="677"/>
    <d v="2019-03-13T00:00:00"/>
    <s v="Same Day"/>
    <x v="711"/>
    <x v="711"/>
    <x v="2"/>
    <s v="United States"/>
    <s v="Chicago"/>
    <x v="10"/>
    <n v="60610"/>
    <x v="2"/>
    <s v="OFF-PA-10001934"/>
    <x v="1"/>
    <s v="Paper"/>
    <s v="Xerox 1993"/>
    <x v="12"/>
    <n v="3"/>
    <n v="0.2"/>
    <x v="906"/>
    <x v="0"/>
  </r>
  <r>
    <n v="5571"/>
    <s v="CA-2019-157966"/>
    <x v="677"/>
    <d v="2019-03-13T00:00:00"/>
    <s v="Same Day"/>
    <x v="711"/>
    <x v="711"/>
    <x v="2"/>
    <s v="United States"/>
    <s v="Chicago"/>
    <x v="10"/>
    <n v="60610"/>
    <x v="2"/>
    <s v="TEC-PH-10001527"/>
    <x v="2"/>
    <s v="Phones"/>
    <s v="Plantronics MX500i Earset"/>
    <x v="4015"/>
    <n v="1"/>
    <n v="0.2"/>
    <x v="4651"/>
    <x v="0"/>
  </r>
  <r>
    <n v="5572"/>
    <s v="CA-2016-151162"/>
    <x v="29"/>
    <d v="2016-12-09T00:00:00"/>
    <s v="Standard Class"/>
    <x v="105"/>
    <x v="105"/>
    <x v="1"/>
    <s v="United States"/>
    <s v="Columbus"/>
    <x v="24"/>
    <n v="43229"/>
    <x v="3"/>
    <s v="OFF-PA-10001033"/>
    <x v="1"/>
    <s v="Paper"/>
    <s v="Xerox 1893"/>
    <x v="4016"/>
    <n v="3"/>
    <n v="0.2"/>
    <x v="4652"/>
    <x v="1"/>
  </r>
  <r>
    <n v="5573"/>
    <s v="CA-2016-151162"/>
    <x v="29"/>
    <d v="2016-12-09T00:00:00"/>
    <s v="Standard Class"/>
    <x v="105"/>
    <x v="105"/>
    <x v="1"/>
    <s v="United States"/>
    <s v="Columbus"/>
    <x v="24"/>
    <n v="43229"/>
    <x v="3"/>
    <s v="OFF-BI-10003719"/>
    <x v="1"/>
    <s v="Binders"/>
    <s v="Large Capacity Hanging Post Binders"/>
    <x v="4017"/>
    <n v="4"/>
    <n v="0.7"/>
    <x v="4653"/>
    <x v="1"/>
  </r>
  <r>
    <n v="5574"/>
    <s v="CA-2016-151162"/>
    <x v="29"/>
    <d v="2016-12-09T00:00:00"/>
    <s v="Standard Class"/>
    <x v="105"/>
    <x v="105"/>
    <x v="1"/>
    <s v="United States"/>
    <s v="Columbus"/>
    <x v="24"/>
    <n v="43229"/>
    <x v="3"/>
    <s v="OFF-PA-10003036"/>
    <x v="1"/>
    <s v="Paper"/>
    <s v="Black Print Carbonless 8 1/2&quot; x 8 1/4&quot; Rapid Memo Book"/>
    <x v="1133"/>
    <n v="3"/>
    <n v="0.2"/>
    <x v="4654"/>
    <x v="1"/>
  </r>
  <r>
    <n v="5575"/>
    <s v="CA-2016-151162"/>
    <x v="29"/>
    <d v="2016-12-09T00:00:00"/>
    <s v="Standard Class"/>
    <x v="105"/>
    <x v="105"/>
    <x v="1"/>
    <s v="United States"/>
    <s v="Columbus"/>
    <x v="24"/>
    <n v="43229"/>
    <x v="3"/>
    <s v="TEC-PH-10001870"/>
    <x v="2"/>
    <s v="Phones"/>
    <s v="Lunatik TT5L-002 Taktik Strike Impact Protection System for iPhone 5"/>
    <x v="4018"/>
    <n v="1"/>
    <n v="0.4"/>
    <x v="4655"/>
    <x v="1"/>
  </r>
  <r>
    <n v="5576"/>
    <s v="CA-2016-151162"/>
    <x v="29"/>
    <d v="2016-12-09T00:00:00"/>
    <s v="Standard Class"/>
    <x v="105"/>
    <x v="105"/>
    <x v="1"/>
    <s v="United States"/>
    <s v="Columbus"/>
    <x v="24"/>
    <n v="43229"/>
    <x v="3"/>
    <s v="TEC-PH-10001809"/>
    <x v="2"/>
    <s v="Phones"/>
    <s v="Panasonic KX T7736-B Digital phone"/>
    <x v="4019"/>
    <n v="2"/>
    <n v="0.4"/>
    <x v="4656"/>
    <x v="1"/>
  </r>
  <r>
    <n v="5577"/>
    <s v="CA-2018-136686"/>
    <x v="939"/>
    <d v="2018-12-16T00:00:00"/>
    <s v="Standard Class"/>
    <x v="167"/>
    <x v="167"/>
    <x v="0"/>
    <s v="United States"/>
    <s v="Pasadena"/>
    <x v="1"/>
    <n v="91104"/>
    <x v="1"/>
    <s v="FUR-FU-10004864"/>
    <x v="0"/>
    <s v="Furnishings"/>
    <s v="Howard Miller 14-1/2&quot; Diameter Chrome Round Wall Clock"/>
    <x v="4020"/>
    <n v="6"/>
    <n v="0"/>
    <x v="4657"/>
    <x v="0"/>
  </r>
  <r>
    <n v="5578"/>
    <s v="CA-2018-136686"/>
    <x v="939"/>
    <d v="2018-12-16T00:00:00"/>
    <s v="Standard Class"/>
    <x v="167"/>
    <x v="167"/>
    <x v="0"/>
    <s v="United States"/>
    <s v="Pasadena"/>
    <x v="1"/>
    <n v="91104"/>
    <x v="1"/>
    <s v="OFF-AP-10002350"/>
    <x v="1"/>
    <s v="Appliances"/>
    <s v="Belkin F9H710-06 7 Outlet SurgeMaster Surge Protector"/>
    <x v="3092"/>
    <n v="3"/>
    <n v="0"/>
    <x v="3469"/>
    <x v="0"/>
  </r>
  <r>
    <n v="5579"/>
    <s v="CA-2019-137498"/>
    <x v="428"/>
    <d v="2019-09-14T00:00:00"/>
    <s v="Second Class"/>
    <x v="702"/>
    <x v="702"/>
    <x v="0"/>
    <s v="United States"/>
    <s v="Los Angeles"/>
    <x v="1"/>
    <n v="90004"/>
    <x v="1"/>
    <s v="OFF-AR-10003829"/>
    <x v="1"/>
    <s v="Art"/>
    <s v="Newell 35"/>
    <x v="2637"/>
    <n v="2"/>
    <n v="0"/>
    <x v="2909"/>
    <x v="0"/>
  </r>
  <r>
    <n v="5580"/>
    <s v="CA-2019-137498"/>
    <x v="428"/>
    <d v="2019-09-14T00:00:00"/>
    <s v="Second Class"/>
    <x v="702"/>
    <x v="702"/>
    <x v="0"/>
    <s v="United States"/>
    <s v="Los Angeles"/>
    <x v="1"/>
    <n v="90004"/>
    <x v="1"/>
    <s v="FUR-CH-10003833"/>
    <x v="0"/>
    <s v="Chairs"/>
    <s v="Novimex Fabric Task Chair"/>
    <x v="3611"/>
    <n v="5"/>
    <n v="0.2"/>
    <x v="4658"/>
    <x v="0"/>
  </r>
  <r>
    <n v="5581"/>
    <s v="CA-2019-137498"/>
    <x v="428"/>
    <d v="2019-09-14T00:00:00"/>
    <s v="Second Class"/>
    <x v="702"/>
    <x v="702"/>
    <x v="0"/>
    <s v="United States"/>
    <s v="Los Angeles"/>
    <x v="1"/>
    <n v="90004"/>
    <x v="1"/>
    <s v="OFF-PA-10000143"/>
    <x v="1"/>
    <s v="Paper"/>
    <s v="Astroparche Fine Business Paper"/>
    <x v="4021"/>
    <n v="9"/>
    <n v="0"/>
    <x v="4659"/>
    <x v="0"/>
  </r>
  <r>
    <n v="5582"/>
    <s v="CA-2019-163818"/>
    <x v="1055"/>
    <d v="2019-10-08T00:00:00"/>
    <s v="Standard Class"/>
    <x v="28"/>
    <x v="28"/>
    <x v="2"/>
    <s v="United States"/>
    <s v="Clinton"/>
    <x v="39"/>
    <n v="20735"/>
    <x v="3"/>
    <s v="FUR-FU-10000076"/>
    <x v="0"/>
    <s v="Furnishings"/>
    <s v="24-Hour Round Wall Clock"/>
    <x v="1024"/>
    <n v="1"/>
    <n v="0"/>
    <x v="4660"/>
    <x v="0"/>
  </r>
  <r>
    <n v="5583"/>
    <s v="CA-2018-161158"/>
    <x v="195"/>
    <d v="2018-05-13T00:00:00"/>
    <s v="Standard Class"/>
    <x v="28"/>
    <x v="28"/>
    <x v="2"/>
    <s v="United States"/>
    <s v="New York City"/>
    <x v="15"/>
    <n v="10024"/>
    <x v="3"/>
    <s v="OFF-AR-10000462"/>
    <x v="1"/>
    <s v="Art"/>
    <s v="Sanford Pocket Accent Highlighters"/>
    <x v="3905"/>
    <n v="5"/>
    <n v="0"/>
    <x v="4661"/>
    <x v="0"/>
  </r>
  <r>
    <n v="5584"/>
    <s v="CA-2016-116673"/>
    <x v="534"/>
    <d v="2016-12-19T00:00:00"/>
    <s v="Second Class"/>
    <x v="123"/>
    <x v="123"/>
    <x v="0"/>
    <s v="United States"/>
    <s v="San Diego"/>
    <x v="1"/>
    <n v="92037"/>
    <x v="1"/>
    <s v="FUR-FU-10003829"/>
    <x v="0"/>
    <s v="Furnishings"/>
    <s v="Stackable Trays"/>
    <x v="51"/>
    <n v="2"/>
    <n v="0"/>
    <x v="4643"/>
    <x v="0"/>
  </r>
  <r>
    <n v="5585"/>
    <s v="CA-2019-105333"/>
    <x v="329"/>
    <d v="2019-12-04T00:00:00"/>
    <s v="Standard Class"/>
    <x v="163"/>
    <x v="163"/>
    <x v="2"/>
    <s v="United States"/>
    <s v="New York City"/>
    <x v="15"/>
    <n v="10011"/>
    <x v="3"/>
    <s v="OFF-ST-10002182"/>
    <x v="1"/>
    <s v="Storage"/>
    <s v="Iris 3-Drawer Stacking Bin, Black"/>
    <x v="4022"/>
    <n v="4"/>
    <n v="0"/>
    <x v="4662"/>
    <x v="0"/>
  </r>
  <r>
    <n v="5586"/>
    <s v="CA-2019-105333"/>
    <x v="329"/>
    <d v="2019-12-04T00:00:00"/>
    <s v="Standard Class"/>
    <x v="163"/>
    <x v="163"/>
    <x v="2"/>
    <s v="United States"/>
    <s v="New York City"/>
    <x v="15"/>
    <n v="10011"/>
    <x v="3"/>
    <s v="TEC-PH-10001468"/>
    <x v="2"/>
    <s v="Phones"/>
    <s v="Panasonic Business Telephones KX-T7736"/>
    <x v="4023"/>
    <n v="3"/>
    <n v="0"/>
    <x v="4663"/>
    <x v="0"/>
  </r>
  <r>
    <n v="5587"/>
    <s v="CA-2019-105333"/>
    <x v="329"/>
    <d v="2019-12-04T00:00:00"/>
    <s v="Standard Class"/>
    <x v="163"/>
    <x v="163"/>
    <x v="2"/>
    <s v="United States"/>
    <s v="New York City"/>
    <x v="15"/>
    <n v="10011"/>
    <x v="3"/>
    <s v="OFF-ST-10001809"/>
    <x v="1"/>
    <s v="Storage"/>
    <s v="Fellowes Officeware Wire Shelving"/>
    <x v="2055"/>
    <n v="3"/>
    <n v="0"/>
    <x v="2213"/>
    <x v="0"/>
  </r>
  <r>
    <n v="5588"/>
    <s v="CA-2017-149993"/>
    <x v="531"/>
    <d v="2017-03-20T00:00:00"/>
    <s v="First Class"/>
    <x v="315"/>
    <x v="315"/>
    <x v="0"/>
    <s v="United States"/>
    <s v="Lancaster"/>
    <x v="1"/>
    <n v="93534"/>
    <x v="1"/>
    <s v="OFF-FA-10001561"/>
    <x v="1"/>
    <s v="Fasteners"/>
    <s v="Stockwell Push Pins"/>
    <x v="2943"/>
    <n v="5"/>
    <n v="0"/>
    <x v="4664"/>
    <x v="0"/>
  </r>
  <r>
    <n v="5589"/>
    <s v="CA-2016-168158"/>
    <x v="866"/>
    <d v="2016-07-24T00:00:00"/>
    <s v="Standard Class"/>
    <x v="670"/>
    <x v="670"/>
    <x v="2"/>
    <s v="United States"/>
    <s v="Great Falls"/>
    <x v="37"/>
    <n v="59405"/>
    <x v="1"/>
    <s v="OFF-BI-10001759"/>
    <x v="1"/>
    <s v="Binders"/>
    <s v="Acco Pressboard Covers with Storage Hooks, 14 7/8&quot; x 11&quot;, Dark Blue"/>
    <x v="861"/>
    <n v="2"/>
    <n v="0.2"/>
    <x v="892"/>
    <x v="0"/>
  </r>
  <r>
    <n v="5590"/>
    <s v="CA-2018-115224"/>
    <x v="16"/>
    <d v="2018-12-11T00:00:00"/>
    <s v="Second Class"/>
    <x v="140"/>
    <x v="140"/>
    <x v="0"/>
    <s v="United States"/>
    <s v="San Francisco"/>
    <x v="1"/>
    <n v="94110"/>
    <x v="1"/>
    <s v="OFF-ST-10000615"/>
    <x v="1"/>
    <s v="Storage"/>
    <s v="SimpliFile Personal File, Black Granite, 15w x 6-15/16d x 11-1/4h"/>
    <x v="4024"/>
    <n v="3"/>
    <n v="0"/>
    <x v="4665"/>
    <x v="0"/>
  </r>
  <r>
    <n v="5591"/>
    <s v="CA-2018-115224"/>
    <x v="16"/>
    <d v="2018-12-11T00:00:00"/>
    <s v="Second Class"/>
    <x v="140"/>
    <x v="140"/>
    <x v="0"/>
    <s v="United States"/>
    <s v="San Francisco"/>
    <x v="1"/>
    <n v="94110"/>
    <x v="1"/>
    <s v="OFF-ST-10003816"/>
    <x v="1"/>
    <s v="Storage"/>
    <s v="Fellowes High-Stak Drawer Files"/>
    <x v="836"/>
    <n v="2"/>
    <n v="0"/>
    <x v="866"/>
    <x v="0"/>
  </r>
  <r>
    <n v="5592"/>
    <s v="CA-2016-164742"/>
    <x v="303"/>
    <d v="2016-10-18T00:00:00"/>
    <s v="Second Class"/>
    <x v="504"/>
    <x v="504"/>
    <x v="1"/>
    <s v="United States"/>
    <s v="Lakewood"/>
    <x v="30"/>
    <n v="8701"/>
    <x v="3"/>
    <s v="FUR-CH-10002880"/>
    <x v="0"/>
    <s v="Chairs"/>
    <s v="Global High-Back Leather Tilter, Burgundy"/>
    <x v="4025"/>
    <n v="2"/>
    <n v="0"/>
    <x v="4666"/>
    <x v="0"/>
  </r>
  <r>
    <n v="5593"/>
    <s v="CA-2016-164742"/>
    <x v="303"/>
    <d v="2016-10-18T00:00:00"/>
    <s v="Second Class"/>
    <x v="504"/>
    <x v="504"/>
    <x v="1"/>
    <s v="United States"/>
    <s v="Lakewood"/>
    <x v="30"/>
    <n v="8701"/>
    <x v="3"/>
    <s v="OFF-BI-10004738"/>
    <x v="1"/>
    <s v="Binders"/>
    <s v="Flexible Leather- Look Classic Collection Ring Binder"/>
    <x v="4026"/>
    <n v="1"/>
    <n v="0"/>
    <x v="4667"/>
    <x v="0"/>
  </r>
  <r>
    <n v="5594"/>
    <s v="US-2019-108014"/>
    <x v="123"/>
    <d v="2019-11-25T00:00:00"/>
    <s v="Standard Class"/>
    <x v="371"/>
    <x v="371"/>
    <x v="0"/>
    <s v="United States"/>
    <s v="Cleveland"/>
    <x v="24"/>
    <n v="44105"/>
    <x v="3"/>
    <s v="OFF-BI-10003984"/>
    <x v="1"/>
    <s v="Binders"/>
    <s v="Lock-Up Easel 'Spel-Binder'"/>
    <x v="4027"/>
    <n v="7"/>
    <n v="0.7"/>
    <x v="4668"/>
    <x v="0"/>
  </r>
  <r>
    <n v="5595"/>
    <s v="CA-2019-160325"/>
    <x v="241"/>
    <d v="2019-09-24T00:00:00"/>
    <s v="Same Day"/>
    <x v="162"/>
    <x v="162"/>
    <x v="1"/>
    <s v="United States"/>
    <s v="Lawrence"/>
    <x v="31"/>
    <n v="1841"/>
    <x v="3"/>
    <s v="TEC-PH-10000984"/>
    <x v="2"/>
    <s v="Phones"/>
    <s v="Panasonic KX-TG9471B"/>
    <x v="3743"/>
    <n v="2"/>
    <n v="0"/>
    <x v="4669"/>
    <x v="0"/>
  </r>
  <r>
    <n v="5596"/>
    <s v="CA-2019-160325"/>
    <x v="241"/>
    <d v="2019-09-24T00:00:00"/>
    <s v="Same Day"/>
    <x v="162"/>
    <x v="162"/>
    <x v="1"/>
    <s v="United States"/>
    <s v="Lawrence"/>
    <x v="31"/>
    <n v="1841"/>
    <x v="3"/>
    <s v="TEC-PH-10001944"/>
    <x v="2"/>
    <s v="Phones"/>
    <s v="Wi-Ex zBoost YX540 Cellular Phone Signal Booster"/>
    <x v="1907"/>
    <n v="3"/>
    <n v="0"/>
    <x v="2049"/>
    <x v="0"/>
  </r>
  <r>
    <n v="5597"/>
    <s v="CA-2017-159779"/>
    <x v="12"/>
    <d v="2017-09-29T00:00:00"/>
    <s v="Standard Class"/>
    <x v="766"/>
    <x v="766"/>
    <x v="0"/>
    <s v="United States"/>
    <s v="Concord"/>
    <x v="38"/>
    <n v="3301"/>
    <x v="3"/>
    <s v="OFF-BI-10002735"/>
    <x v="1"/>
    <s v="Binders"/>
    <s v="GBC Prestige Therm-A-Bind Covers"/>
    <x v="4028"/>
    <n v="2"/>
    <n v="0"/>
    <x v="4670"/>
    <x v="0"/>
  </r>
  <r>
    <n v="5598"/>
    <s v="CA-2019-151176"/>
    <x v="778"/>
    <d v="2019-02-20T00:00:00"/>
    <s v="Standard Class"/>
    <x v="647"/>
    <x v="647"/>
    <x v="0"/>
    <s v="United States"/>
    <s v="Baltimore"/>
    <x v="39"/>
    <n v="21215"/>
    <x v="3"/>
    <s v="OFF-SU-10001165"/>
    <x v="1"/>
    <s v="Supplies"/>
    <s v="Acme Elite Stainless Steel Scissors"/>
    <x v="3456"/>
    <n v="3"/>
    <n v="0"/>
    <x v="4671"/>
    <x v="0"/>
  </r>
  <r>
    <n v="5599"/>
    <s v="CA-2019-151176"/>
    <x v="778"/>
    <d v="2019-02-20T00:00:00"/>
    <s v="Standard Class"/>
    <x v="647"/>
    <x v="647"/>
    <x v="0"/>
    <s v="United States"/>
    <s v="Baltimore"/>
    <x v="39"/>
    <n v="21215"/>
    <x v="3"/>
    <s v="OFF-AR-10000614"/>
    <x v="1"/>
    <s v="Art"/>
    <s v="Barrel Sharpener"/>
    <x v="3953"/>
    <n v="3"/>
    <n v="0"/>
    <x v="4564"/>
    <x v="0"/>
  </r>
  <r>
    <n v="5600"/>
    <s v="CA-2016-108903"/>
    <x v="462"/>
    <d v="2016-10-03T00:00:00"/>
    <s v="Same Day"/>
    <x v="157"/>
    <x v="157"/>
    <x v="0"/>
    <s v="United States"/>
    <s v="Columbus"/>
    <x v="24"/>
    <n v="43229"/>
    <x v="3"/>
    <s v="OFF-AR-10004010"/>
    <x v="1"/>
    <s v="Art"/>
    <s v="Hunt Boston Vacuum Mount KS Pencil Sharpener"/>
    <x v="4029"/>
    <n v="2"/>
    <n v="0.2"/>
    <x v="4672"/>
    <x v="0"/>
  </r>
  <r>
    <n v="5601"/>
    <s v="CA-2016-108903"/>
    <x v="462"/>
    <d v="2016-10-03T00:00:00"/>
    <s v="Same Day"/>
    <x v="157"/>
    <x v="157"/>
    <x v="0"/>
    <s v="United States"/>
    <s v="Columbus"/>
    <x v="24"/>
    <n v="43229"/>
    <x v="3"/>
    <s v="OFF-EN-10004030"/>
    <x v="1"/>
    <s v="Envelopes"/>
    <s v="Convenience Packs of Business Envelopes"/>
    <x v="4030"/>
    <n v="5"/>
    <n v="0.2"/>
    <x v="4673"/>
    <x v="0"/>
  </r>
  <r>
    <n v="5602"/>
    <s v="CA-2016-108903"/>
    <x v="462"/>
    <d v="2016-10-03T00:00:00"/>
    <s v="Same Day"/>
    <x v="157"/>
    <x v="157"/>
    <x v="0"/>
    <s v="United States"/>
    <s v="Columbus"/>
    <x v="24"/>
    <n v="43229"/>
    <x v="3"/>
    <s v="TEC-AC-10003023"/>
    <x v="2"/>
    <s v="Accessories"/>
    <s v="Logitech G105 Gaming Keyboard"/>
    <x v="4031"/>
    <n v="3"/>
    <n v="0.2"/>
    <x v="4674"/>
    <x v="0"/>
  </r>
  <r>
    <n v="5603"/>
    <s v="CA-2018-117919"/>
    <x v="278"/>
    <d v="2018-08-29T00:00:00"/>
    <s v="Second Class"/>
    <x v="422"/>
    <x v="422"/>
    <x v="1"/>
    <s v="United States"/>
    <s v="Houston"/>
    <x v="5"/>
    <n v="77041"/>
    <x v="2"/>
    <s v="OFF-ST-10003572"/>
    <x v="1"/>
    <s v="Storage"/>
    <s v="Portfile Personal File Boxes"/>
    <x v="1831"/>
    <n v="1"/>
    <n v="0.2"/>
    <x v="4675"/>
    <x v="0"/>
  </r>
  <r>
    <n v="5604"/>
    <s v="CA-2018-117919"/>
    <x v="278"/>
    <d v="2018-08-29T00:00:00"/>
    <s v="Second Class"/>
    <x v="422"/>
    <x v="422"/>
    <x v="1"/>
    <s v="United States"/>
    <s v="Houston"/>
    <x v="5"/>
    <n v="77041"/>
    <x v="2"/>
    <s v="OFF-PA-10004353"/>
    <x v="1"/>
    <s v="Paper"/>
    <s v="Southworth 25% Cotton Premium Laser Paper and Envelopes"/>
    <x v="2020"/>
    <n v="5"/>
    <n v="0.2"/>
    <x v="4676"/>
    <x v="0"/>
  </r>
  <r>
    <n v="5605"/>
    <s v="CA-2017-142475"/>
    <x v="155"/>
    <d v="2017-12-07T00:00:00"/>
    <s v="Standard Class"/>
    <x v="510"/>
    <x v="510"/>
    <x v="1"/>
    <s v="United States"/>
    <s v="New York City"/>
    <x v="15"/>
    <n v="10011"/>
    <x v="3"/>
    <s v="OFF-BI-10003718"/>
    <x v="1"/>
    <s v="Binders"/>
    <s v="GBC Therma-A-Bind 250T Electric Binding System"/>
    <x v="3455"/>
    <n v="6"/>
    <n v="0.2"/>
    <x v="3922"/>
    <x v="0"/>
  </r>
  <r>
    <n v="5606"/>
    <s v="CA-2018-134516"/>
    <x v="873"/>
    <d v="2018-09-25T00:00:00"/>
    <s v="Standard Class"/>
    <x v="524"/>
    <x v="524"/>
    <x v="1"/>
    <s v="United States"/>
    <s v="Greensboro"/>
    <x v="3"/>
    <n v="27405"/>
    <x v="0"/>
    <s v="FUR-FU-10001546"/>
    <x v="0"/>
    <s v="Furnishings"/>
    <s v="Dana Swing-Arm Lamps"/>
    <x v="1232"/>
    <n v="2"/>
    <n v="0.2"/>
    <x v="2566"/>
    <x v="0"/>
  </r>
  <r>
    <n v="5607"/>
    <s v="CA-2018-134516"/>
    <x v="873"/>
    <d v="2018-09-25T00:00:00"/>
    <s v="Standard Class"/>
    <x v="524"/>
    <x v="524"/>
    <x v="1"/>
    <s v="United States"/>
    <s v="Greensboro"/>
    <x v="3"/>
    <n v="27405"/>
    <x v="0"/>
    <s v="FUR-CH-10002880"/>
    <x v="0"/>
    <s v="Chairs"/>
    <s v="Global High-Back Leather Tilter, Burgundy"/>
    <x v="4032"/>
    <n v="1"/>
    <n v="0.2"/>
    <x v="4677"/>
    <x v="0"/>
  </r>
  <r>
    <n v="5608"/>
    <s v="CA-2019-105193"/>
    <x v="613"/>
    <d v="2019-03-31T00:00:00"/>
    <s v="Standard Class"/>
    <x v="252"/>
    <x v="252"/>
    <x v="0"/>
    <s v="United States"/>
    <s v="New York City"/>
    <x v="15"/>
    <n v="10024"/>
    <x v="3"/>
    <s v="OFF-AR-10001547"/>
    <x v="1"/>
    <s v="Art"/>
    <s v="Newell 311"/>
    <x v="4033"/>
    <n v="5"/>
    <n v="0"/>
    <x v="981"/>
    <x v="0"/>
  </r>
  <r>
    <n v="5609"/>
    <s v="CA-2017-168634"/>
    <x v="401"/>
    <d v="2017-12-11T00:00:00"/>
    <s v="Standard Class"/>
    <x v="578"/>
    <x v="578"/>
    <x v="0"/>
    <s v="United States"/>
    <s v="San Francisco"/>
    <x v="1"/>
    <n v="94109"/>
    <x v="1"/>
    <s v="OFF-AP-10001626"/>
    <x v="1"/>
    <s v="Appliances"/>
    <s v="Commercial WindTunnel Clean Air Upright Vacuum, Replacement Belts, Filtration Bags"/>
    <x v="4034"/>
    <n v="2"/>
    <n v="0"/>
    <x v="4678"/>
    <x v="0"/>
  </r>
  <r>
    <n v="5610"/>
    <s v="CA-2019-117198"/>
    <x v="515"/>
    <d v="2019-09-05T00:00:00"/>
    <s v="Standard Class"/>
    <x v="767"/>
    <x v="767"/>
    <x v="0"/>
    <s v="United States"/>
    <s v="Monroe"/>
    <x v="28"/>
    <n v="71203"/>
    <x v="0"/>
    <s v="TEC-AC-10003033"/>
    <x v="2"/>
    <s v="Accessories"/>
    <s v="Plantronics CS510 - Over-the-Head monaural Wireless Headset System"/>
    <x v="3042"/>
    <n v="2"/>
    <n v="0"/>
    <x v="3397"/>
    <x v="0"/>
  </r>
  <r>
    <n v="5611"/>
    <s v="CA-2017-145828"/>
    <x v="348"/>
    <d v="2017-10-07T00:00:00"/>
    <s v="First Class"/>
    <x v="93"/>
    <x v="93"/>
    <x v="0"/>
    <s v="United States"/>
    <s v="Cincinnati"/>
    <x v="24"/>
    <n v="45231"/>
    <x v="3"/>
    <s v="TEC-AC-10002323"/>
    <x v="2"/>
    <s v="Accessories"/>
    <s v="SanDisk Ultra 32 GB MicroSDHC Class 10 Memory Card"/>
    <x v="4035"/>
    <n v="3"/>
    <n v="0.2"/>
    <x v="4679"/>
    <x v="0"/>
  </r>
  <r>
    <n v="5612"/>
    <s v="CA-2019-121027"/>
    <x v="238"/>
    <d v="2019-08-22T00:00:00"/>
    <s v="Standard Class"/>
    <x v="304"/>
    <x v="304"/>
    <x v="1"/>
    <s v="United States"/>
    <s v="Seattle"/>
    <x v="4"/>
    <n v="98105"/>
    <x v="1"/>
    <s v="TEC-AC-10002049"/>
    <x v="2"/>
    <s v="Accessories"/>
    <s v="Plantronics Savi W720 Multi-Device Wireless Headset System"/>
    <x v="4036"/>
    <n v="2"/>
    <n v="0"/>
    <x v="4680"/>
    <x v="0"/>
  </r>
  <r>
    <n v="5613"/>
    <s v="CA-2019-121027"/>
    <x v="238"/>
    <d v="2019-08-22T00:00:00"/>
    <s v="Standard Class"/>
    <x v="304"/>
    <x v="304"/>
    <x v="1"/>
    <s v="United States"/>
    <s v="Seattle"/>
    <x v="4"/>
    <n v="98105"/>
    <x v="1"/>
    <s v="TEC-AC-10002253"/>
    <x v="2"/>
    <s v="Accessories"/>
    <s v="Imation Bio 8GB USB Flash Drive Imation Corp"/>
    <x v="4037"/>
    <n v="9"/>
    <n v="0"/>
    <x v="4681"/>
    <x v="0"/>
  </r>
  <r>
    <n v="5614"/>
    <s v="CA-2018-147431"/>
    <x v="1056"/>
    <d v="2018-02-07T00:00:00"/>
    <s v="Standard Class"/>
    <x v="455"/>
    <x v="455"/>
    <x v="0"/>
    <s v="United States"/>
    <s v="New York City"/>
    <x v="15"/>
    <n v="10011"/>
    <x v="3"/>
    <s v="OFF-ST-10003994"/>
    <x v="1"/>
    <s v="Storage"/>
    <s v="Belkin 19&quot; Center-Weighted Shelf, Gray"/>
    <x v="4038"/>
    <n v="2"/>
    <n v="0"/>
    <x v="4682"/>
    <x v="0"/>
  </r>
  <r>
    <n v="5615"/>
    <s v="CA-2018-158001"/>
    <x v="828"/>
    <d v="2018-08-27T00:00:00"/>
    <s v="Standard Class"/>
    <x v="687"/>
    <x v="687"/>
    <x v="1"/>
    <s v="United States"/>
    <s v="New York City"/>
    <x v="15"/>
    <n v="10035"/>
    <x v="3"/>
    <s v="OFF-AR-10002399"/>
    <x v="1"/>
    <s v="Art"/>
    <s v="Dixon Prang Watercolor Pencils, 10-Color Set with Brush"/>
    <x v="4039"/>
    <n v="5"/>
    <n v="0"/>
    <x v="4683"/>
    <x v="0"/>
  </r>
  <r>
    <n v="5616"/>
    <s v="CA-2018-158001"/>
    <x v="828"/>
    <d v="2018-08-27T00:00:00"/>
    <s v="Standard Class"/>
    <x v="687"/>
    <x v="687"/>
    <x v="1"/>
    <s v="United States"/>
    <s v="New York City"/>
    <x v="15"/>
    <n v="10035"/>
    <x v="3"/>
    <s v="OFF-AP-10002118"/>
    <x v="1"/>
    <s v="Appliances"/>
    <s v="1.7 Cubic Foot Compact &quot;Cube&quot; Office Refrigerators"/>
    <x v="4040"/>
    <n v="5"/>
    <n v="0"/>
    <x v="4684"/>
    <x v="0"/>
  </r>
  <r>
    <n v="5617"/>
    <s v="CA-2018-158001"/>
    <x v="828"/>
    <d v="2018-08-27T00:00:00"/>
    <s v="Standard Class"/>
    <x v="687"/>
    <x v="687"/>
    <x v="1"/>
    <s v="United States"/>
    <s v="New York City"/>
    <x v="15"/>
    <n v="10035"/>
    <x v="3"/>
    <s v="OFF-AR-10001954"/>
    <x v="1"/>
    <s v="Art"/>
    <s v="Newell 331"/>
    <x v="1624"/>
    <n v="6"/>
    <n v="0"/>
    <x v="4685"/>
    <x v="0"/>
  </r>
  <r>
    <n v="5618"/>
    <s v="CA-2019-125745"/>
    <x v="160"/>
    <d v="2019-07-04T00:00:00"/>
    <s v="Standard Class"/>
    <x v="1"/>
    <x v="1"/>
    <x v="1"/>
    <s v="United States"/>
    <s v="Memphis"/>
    <x v="18"/>
    <n v="38109"/>
    <x v="0"/>
    <s v="FUR-FU-10001591"/>
    <x v="0"/>
    <s v="Furnishings"/>
    <s v="Advantus Panel Wall Certificate Holder - 8.5x11"/>
    <x v="3947"/>
    <n v="2"/>
    <n v="0.2"/>
    <x v="4557"/>
    <x v="0"/>
  </r>
  <r>
    <n v="5619"/>
    <s v="CA-2017-101154"/>
    <x v="227"/>
    <d v="2017-09-21T00:00:00"/>
    <s v="First Class"/>
    <x v="496"/>
    <x v="496"/>
    <x v="0"/>
    <s v="United States"/>
    <s v="San Diego"/>
    <x v="1"/>
    <n v="92105"/>
    <x v="1"/>
    <s v="OFF-ST-10004186"/>
    <x v="1"/>
    <s v="Storage"/>
    <s v="Stur-D-Stor Shelving, Vertical 5-Shelf: 72&quot;H x 36&quot;W x 18 1/2&quot;D"/>
    <x v="2337"/>
    <n v="4"/>
    <n v="0"/>
    <x v="4686"/>
    <x v="0"/>
  </r>
  <r>
    <n v="5620"/>
    <s v="US-2018-124163"/>
    <x v="477"/>
    <d v="2018-09-30T00:00:00"/>
    <s v="Standard Class"/>
    <x v="281"/>
    <x v="281"/>
    <x v="1"/>
    <s v="United States"/>
    <s v="La Crosse"/>
    <x v="6"/>
    <n v="54601"/>
    <x v="2"/>
    <s v="TEC-AC-10001908"/>
    <x v="2"/>
    <s v="Accessories"/>
    <s v="Logitech Wireless Headset h800"/>
    <x v="4041"/>
    <n v="5"/>
    <n v="0"/>
    <x v="4687"/>
    <x v="0"/>
  </r>
  <r>
    <n v="5621"/>
    <s v="US-2018-124163"/>
    <x v="477"/>
    <d v="2018-09-30T00:00:00"/>
    <s v="Standard Class"/>
    <x v="281"/>
    <x v="281"/>
    <x v="1"/>
    <s v="United States"/>
    <s v="La Crosse"/>
    <x v="6"/>
    <n v="54601"/>
    <x v="2"/>
    <s v="OFF-AR-10000817"/>
    <x v="1"/>
    <s v="Art"/>
    <s v="Manco Dry-Lighter Erasable Highlighter"/>
    <x v="4042"/>
    <n v="1"/>
    <n v="0"/>
    <x v="4688"/>
    <x v="0"/>
  </r>
  <r>
    <n v="5622"/>
    <s v="US-2018-124163"/>
    <x v="477"/>
    <d v="2018-09-30T00:00:00"/>
    <s v="Standard Class"/>
    <x v="281"/>
    <x v="281"/>
    <x v="1"/>
    <s v="United States"/>
    <s v="La Crosse"/>
    <x v="6"/>
    <n v="54601"/>
    <x v="2"/>
    <s v="FUR-CH-10004218"/>
    <x v="0"/>
    <s v="Chairs"/>
    <s v="Global Fabric Manager's Chair, Dark Gray"/>
    <x v="4043"/>
    <n v="2"/>
    <n v="0"/>
    <x v="4689"/>
    <x v="0"/>
  </r>
  <r>
    <n v="5623"/>
    <s v="US-2018-124163"/>
    <x v="477"/>
    <d v="2018-09-30T00:00:00"/>
    <s v="Standard Class"/>
    <x v="281"/>
    <x v="281"/>
    <x v="1"/>
    <s v="United States"/>
    <s v="La Crosse"/>
    <x v="6"/>
    <n v="54601"/>
    <x v="2"/>
    <s v="FUR-FU-10000755"/>
    <x v="0"/>
    <s v="Furnishings"/>
    <s v="Eldon Expressions Mahogany Wood Desk Collection"/>
    <x v="4044"/>
    <n v="11"/>
    <n v="0"/>
    <x v="4690"/>
    <x v="0"/>
  </r>
  <r>
    <n v="5624"/>
    <s v="CA-2018-121748"/>
    <x v="1057"/>
    <d v="2018-10-28T00:00:00"/>
    <s v="Second Class"/>
    <x v="100"/>
    <x v="100"/>
    <x v="1"/>
    <s v="United States"/>
    <s v="Los Angeles"/>
    <x v="1"/>
    <n v="90032"/>
    <x v="1"/>
    <s v="TEC-AC-10003063"/>
    <x v="2"/>
    <s v="Accessories"/>
    <s v="Micro Innovations USB RF Wireless Keyboard with Mouse"/>
    <x v="1506"/>
    <n v="4"/>
    <n v="0"/>
    <x v="1588"/>
    <x v="0"/>
  </r>
  <r>
    <n v="5625"/>
    <s v="CA-2018-121748"/>
    <x v="1057"/>
    <d v="2018-10-28T00:00:00"/>
    <s v="Second Class"/>
    <x v="100"/>
    <x v="100"/>
    <x v="1"/>
    <s v="United States"/>
    <s v="Los Angeles"/>
    <x v="1"/>
    <n v="90032"/>
    <x v="1"/>
    <s v="TEC-AC-10002637"/>
    <x v="2"/>
    <s v="Accessories"/>
    <s v="Logitech VX Revolution Cordless Laser Mouse for Notebooks (Black)"/>
    <x v="2684"/>
    <n v="2"/>
    <n v="0"/>
    <x v="4691"/>
    <x v="0"/>
  </r>
  <r>
    <n v="5626"/>
    <s v="CA-2016-126683"/>
    <x v="411"/>
    <d v="2016-10-01T00:00:00"/>
    <s v="Second Class"/>
    <x v="452"/>
    <x v="452"/>
    <x v="2"/>
    <s v="United States"/>
    <s v="Seattle"/>
    <x v="4"/>
    <n v="98115"/>
    <x v="1"/>
    <s v="FUR-FU-10001706"/>
    <x v="0"/>
    <s v="Furnishings"/>
    <s v="Longer-Life Soft White Bulbs"/>
    <x v="51"/>
    <n v="2"/>
    <n v="0"/>
    <x v="51"/>
    <x v="0"/>
  </r>
  <r>
    <n v="5627"/>
    <s v="CA-2016-126683"/>
    <x v="411"/>
    <d v="2016-10-01T00:00:00"/>
    <s v="Second Class"/>
    <x v="452"/>
    <x v="452"/>
    <x v="2"/>
    <s v="United States"/>
    <s v="Seattle"/>
    <x v="4"/>
    <n v="98115"/>
    <x v="1"/>
    <s v="FUR-TA-10002958"/>
    <x v="0"/>
    <s v="Tables"/>
    <s v="Bevis Oval Conference Table, Walnut"/>
    <x v="4045"/>
    <n v="9"/>
    <n v="0"/>
    <x v="4692"/>
    <x v="0"/>
  </r>
  <r>
    <n v="5628"/>
    <s v="CA-2019-148810"/>
    <x v="335"/>
    <d v="2019-07-01T00:00:00"/>
    <s v="Standard Class"/>
    <x v="112"/>
    <x v="112"/>
    <x v="1"/>
    <s v="United States"/>
    <s v="Miami"/>
    <x v="2"/>
    <n v="33180"/>
    <x v="0"/>
    <s v="OFF-LA-10004689"/>
    <x v="1"/>
    <s v="Labels"/>
    <s v="Avery 512"/>
    <x v="853"/>
    <n v="6"/>
    <n v="0.2"/>
    <x v="4693"/>
    <x v="0"/>
  </r>
  <r>
    <n v="5629"/>
    <s v="CA-2019-148810"/>
    <x v="335"/>
    <d v="2019-07-01T00:00:00"/>
    <s v="Standard Class"/>
    <x v="112"/>
    <x v="112"/>
    <x v="1"/>
    <s v="United States"/>
    <s v="Miami"/>
    <x v="2"/>
    <n v="33180"/>
    <x v="0"/>
    <s v="FUR-CH-10001545"/>
    <x v="0"/>
    <s v="Chairs"/>
    <s v="Hon Comfortask Task/Swivel Chairs"/>
    <x v="4046"/>
    <n v="3"/>
    <n v="0.2"/>
    <x v="4694"/>
    <x v="0"/>
  </r>
  <r>
    <n v="5630"/>
    <s v="US-2018-146066"/>
    <x v="1036"/>
    <d v="2018-08-23T00:00:00"/>
    <s v="Second Class"/>
    <x v="46"/>
    <x v="46"/>
    <x v="2"/>
    <s v="United States"/>
    <s v="Philadelphia"/>
    <x v="9"/>
    <n v="19143"/>
    <x v="3"/>
    <s v="FUR-TA-10002530"/>
    <x v="0"/>
    <s v="Tables"/>
    <s v="Iceberg OfficeWorks 42&quot; Round Tables"/>
    <x v="4047"/>
    <n v="9"/>
    <n v="0.4"/>
    <x v="4695"/>
    <x v="0"/>
  </r>
  <r>
    <n v="5631"/>
    <s v="CA-2016-127614"/>
    <x v="1058"/>
    <d v="2016-02-15T00:00:00"/>
    <s v="Standard Class"/>
    <x v="173"/>
    <x v="173"/>
    <x v="0"/>
    <s v="United States"/>
    <s v="Chesapeake"/>
    <x v="17"/>
    <n v="23320"/>
    <x v="0"/>
    <s v="TEC-AC-10001432"/>
    <x v="2"/>
    <s v="Accessories"/>
    <s v="Enermax Aurora Lite Keyboard"/>
    <x v="4048"/>
    <n v="3"/>
    <n v="0"/>
    <x v="4696"/>
    <x v="0"/>
  </r>
  <r>
    <n v="5632"/>
    <s v="CA-2016-127614"/>
    <x v="1058"/>
    <d v="2016-02-15T00:00:00"/>
    <s v="Standard Class"/>
    <x v="173"/>
    <x v="173"/>
    <x v="0"/>
    <s v="United States"/>
    <s v="Chesapeake"/>
    <x v="17"/>
    <n v="23320"/>
    <x v="0"/>
    <s v="FUR-TA-10003715"/>
    <x v="0"/>
    <s v="Tables"/>
    <s v="Hon 2111 Invitation Series Corner Table"/>
    <x v="4049"/>
    <n v="6"/>
    <n v="0"/>
    <x v="4697"/>
    <x v="0"/>
  </r>
  <r>
    <n v="5633"/>
    <s v="CA-2016-127614"/>
    <x v="1058"/>
    <d v="2016-02-15T00:00:00"/>
    <s v="Standard Class"/>
    <x v="173"/>
    <x v="173"/>
    <x v="0"/>
    <s v="United States"/>
    <s v="Chesapeake"/>
    <x v="17"/>
    <n v="23320"/>
    <x v="0"/>
    <s v="OFF-BI-10003291"/>
    <x v="1"/>
    <s v="Binders"/>
    <s v="Wilson Jones Leather-Like Binders with DublLock Round Rings"/>
    <x v="45"/>
    <n v="2"/>
    <n v="0"/>
    <x v="45"/>
    <x v="0"/>
  </r>
  <r>
    <n v="5634"/>
    <s v="CA-2018-101742"/>
    <x v="713"/>
    <d v="2018-09-28T00:00:00"/>
    <s v="Second Class"/>
    <x v="615"/>
    <x v="615"/>
    <x v="2"/>
    <s v="United States"/>
    <s v="New York City"/>
    <x v="15"/>
    <n v="10009"/>
    <x v="3"/>
    <s v="OFF-BI-10004187"/>
    <x v="1"/>
    <s v="Binders"/>
    <s v="3-ring staple pack"/>
    <x v="3330"/>
    <n v="7"/>
    <n v="0.2"/>
    <x v="4698"/>
    <x v="0"/>
  </r>
  <r>
    <n v="5635"/>
    <s v="CA-2017-134943"/>
    <x v="901"/>
    <d v="2017-12-06T00:00:00"/>
    <s v="First Class"/>
    <x v="711"/>
    <x v="711"/>
    <x v="2"/>
    <s v="United States"/>
    <s v="Ann Arbor"/>
    <x v="12"/>
    <n v="48104"/>
    <x v="2"/>
    <s v="OFF-BI-10000666"/>
    <x v="1"/>
    <s v="Binders"/>
    <s v="Surelock Post Binders"/>
    <x v="4050"/>
    <n v="5"/>
    <n v="0"/>
    <x v="4699"/>
    <x v="0"/>
  </r>
  <r>
    <n v="5636"/>
    <s v="CA-2019-123022"/>
    <x v="213"/>
    <d v="2019-09-08T00:00:00"/>
    <s v="Standard Class"/>
    <x v="337"/>
    <x v="337"/>
    <x v="2"/>
    <s v="United States"/>
    <s v="La Mesa"/>
    <x v="1"/>
    <n v="91941"/>
    <x v="1"/>
    <s v="OFF-BI-10002225"/>
    <x v="1"/>
    <s v="Binders"/>
    <s v="Square Ring Data Binders, Rigid 75 Pt. Covers, 11&quot; x 14-7/8&quot;"/>
    <x v="4051"/>
    <n v="5"/>
    <n v="0.2"/>
    <x v="4700"/>
    <x v="0"/>
  </r>
  <r>
    <n v="5637"/>
    <s v="CA-2019-123022"/>
    <x v="213"/>
    <d v="2019-09-08T00:00:00"/>
    <s v="Standard Class"/>
    <x v="337"/>
    <x v="337"/>
    <x v="2"/>
    <s v="United States"/>
    <s v="La Mesa"/>
    <x v="1"/>
    <n v="91941"/>
    <x v="1"/>
    <s v="TEC-AC-10000474"/>
    <x v="2"/>
    <s v="Accessories"/>
    <s v="Kensington Expert Mouse Optical USB Trackball for PC or Mac"/>
    <x v="4052"/>
    <n v="3"/>
    <n v="0"/>
    <x v="4701"/>
    <x v="0"/>
  </r>
  <r>
    <n v="5638"/>
    <s v="CA-2019-113208"/>
    <x v="606"/>
    <d v="2019-04-02T00:00:00"/>
    <s v="Standard Class"/>
    <x v="614"/>
    <x v="614"/>
    <x v="1"/>
    <s v="United States"/>
    <s v="Dearborn"/>
    <x v="12"/>
    <n v="48126"/>
    <x v="2"/>
    <s v="FUR-FU-10004245"/>
    <x v="0"/>
    <s v="Furnishings"/>
    <s v="Career Cubicle Clock, 8 1/4&quot;, Black"/>
    <x v="4053"/>
    <n v="3"/>
    <n v="0"/>
    <x v="4702"/>
    <x v="0"/>
  </r>
  <r>
    <n v="5639"/>
    <s v="CA-2016-154893"/>
    <x v="1059"/>
    <d v="2016-12-27T00:00:00"/>
    <s v="Standard Class"/>
    <x v="306"/>
    <x v="306"/>
    <x v="0"/>
    <s v="United States"/>
    <s v="San Diego"/>
    <x v="1"/>
    <n v="92024"/>
    <x v="1"/>
    <s v="FUR-CH-10004287"/>
    <x v="0"/>
    <s v="Chairs"/>
    <s v="SAFCO Arco Folding Chair"/>
    <x v="3694"/>
    <n v="6"/>
    <n v="0.2"/>
    <x v="4225"/>
    <x v="0"/>
  </r>
  <r>
    <n v="5640"/>
    <s v="CA-2016-154893"/>
    <x v="1059"/>
    <d v="2016-12-27T00:00:00"/>
    <s v="Standard Class"/>
    <x v="306"/>
    <x v="306"/>
    <x v="0"/>
    <s v="United States"/>
    <s v="San Diego"/>
    <x v="1"/>
    <n v="92024"/>
    <x v="1"/>
    <s v="FUR-CH-10000595"/>
    <x v="0"/>
    <s v="Chairs"/>
    <s v="Safco Contoured Stacking Chairs"/>
    <x v="3146"/>
    <n v="3"/>
    <n v="0.2"/>
    <x v="3537"/>
    <x v="0"/>
  </r>
  <r>
    <n v="5641"/>
    <s v="CA-2016-147900"/>
    <x v="865"/>
    <d v="2016-09-28T00:00:00"/>
    <s v="Standard Class"/>
    <x v="82"/>
    <x v="82"/>
    <x v="2"/>
    <s v="United States"/>
    <s v="Lakewood"/>
    <x v="24"/>
    <n v="44107"/>
    <x v="3"/>
    <s v="OFF-PA-10003063"/>
    <x v="1"/>
    <s v="Paper"/>
    <s v="EcoTones Memo Sheets"/>
    <x v="4054"/>
    <n v="9"/>
    <n v="0.2"/>
    <x v="4703"/>
    <x v="0"/>
  </r>
  <r>
    <n v="5642"/>
    <s v="CA-2019-106355"/>
    <x v="459"/>
    <d v="2019-04-05T00:00:00"/>
    <s v="First Class"/>
    <x v="401"/>
    <x v="401"/>
    <x v="2"/>
    <s v="United States"/>
    <s v="Meriden"/>
    <x v="29"/>
    <n v="6450"/>
    <x v="3"/>
    <s v="OFF-AR-10000246"/>
    <x v="1"/>
    <s v="Art"/>
    <s v="Newell 318"/>
    <x v="1760"/>
    <n v="4"/>
    <n v="0"/>
    <x v="4704"/>
    <x v="0"/>
  </r>
  <r>
    <n v="5643"/>
    <s v="CA-2018-127985"/>
    <x v="178"/>
    <d v="2018-04-05T00:00:00"/>
    <s v="Second Class"/>
    <x v="626"/>
    <x v="626"/>
    <x v="2"/>
    <s v="United States"/>
    <s v="Columbus"/>
    <x v="32"/>
    <n v="31907"/>
    <x v="0"/>
    <s v="FUR-FU-10003274"/>
    <x v="0"/>
    <s v="Furnishings"/>
    <s v="Regeneration Desk Collection"/>
    <x v="991"/>
    <n v="4"/>
    <n v="0"/>
    <x v="4705"/>
    <x v="0"/>
  </r>
  <r>
    <n v="5644"/>
    <s v="CA-2017-166604"/>
    <x v="1060"/>
    <d v="2017-05-20T00:00:00"/>
    <s v="Second Class"/>
    <x v="706"/>
    <x v="706"/>
    <x v="1"/>
    <s v="United States"/>
    <s v="Roswell"/>
    <x v="32"/>
    <n v="30076"/>
    <x v="0"/>
    <s v="OFF-EN-10004147"/>
    <x v="1"/>
    <s v="Envelopes"/>
    <s v="Wausau Papers Astrobrights Colored Envelopes"/>
    <x v="1465"/>
    <n v="3"/>
    <n v="0"/>
    <x v="1544"/>
    <x v="0"/>
  </r>
  <r>
    <n v="5645"/>
    <s v="CA-2019-120719"/>
    <x v="721"/>
    <d v="2019-03-26T00:00:00"/>
    <s v="First Class"/>
    <x v="319"/>
    <x v="319"/>
    <x v="2"/>
    <s v="United States"/>
    <s v="Seattle"/>
    <x v="4"/>
    <n v="98105"/>
    <x v="1"/>
    <s v="OFF-BI-10002103"/>
    <x v="1"/>
    <s v="Binders"/>
    <s v="Cardinal Slant-D Ring Binder, Heavy Gauge Vinyl"/>
    <x v="1601"/>
    <n v="5"/>
    <n v="0.2"/>
    <x v="4706"/>
    <x v="0"/>
  </r>
  <r>
    <n v="5646"/>
    <s v="CA-2019-127117"/>
    <x v="349"/>
    <d v="2019-04-19T00:00:00"/>
    <s v="Standard Class"/>
    <x v="447"/>
    <x v="447"/>
    <x v="1"/>
    <s v="United States"/>
    <s v="Morristown"/>
    <x v="30"/>
    <n v="7960"/>
    <x v="3"/>
    <s v="FUR-FU-10004018"/>
    <x v="0"/>
    <s v="Furnishings"/>
    <s v="Tensor Computer Mounted Lamp"/>
    <x v="4055"/>
    <n v="5"/>
    <n v="0"/>
    <x v="4707"/>
    <x v="0"/>
  </r>
  <r>
    <n v="5647"/>
    <s v="CA-2017-104241"/>
    <x v="1038"/>
    <d v="2017-01-09T00:00:00"/>
    <s v="Standard Class"/>
    <x v="122"/>
    <x v="122"/>
    <x v="1"/>
    <s v="United States"/>
    <s v="Alexandria"/>
    <x v="17"/>
    <n v="22304"/>
    <x v="0"/>
    <s v="FUR-FU-10001473"/>
    <x v="0"/>
    <s v="Furnishings"/>
    <s v="DAX Wood Document Frame"/>
    <x v="4056"/>
    <n v="14"/>
    <n v="0"/>
    <x v="4708"/>
    <x v="0"/>
  </r>
  <r>
    <n v="5648"/>
    <s v="CA-2019-168179"/>
    <x v="808"/>
    <d v="2019-11-07T00:00:00"/>
    <s v="Standard Class"/>
    <x v="677"/>
    <x v="677"/>
    <x v="0"/>
    <s v="United States"/>
    <s v="Salt Lake City"/>
    <x v="7"/>
    <n v="84106"/>
    <x v="1"/>
    <s v="OFF-PA-10001800"/>
    <x v="1"/>
    <s v="Paper"/>
    <s v="Xerox 220"/>
    <x v="541"/>
    <n v="3"/>
    <n v="0"/>
    <x v="551"/>
    <x v="0"/>
  </r>
  <r>
    <n v="5649"/>
    <s v="CA-2019-142342"/>
    <x v="729"/>
    <d v="2019-07-19T00:00:00"/>
    <s v="Second Class"/>
    <x v="295"/>
    <x v="295"/>
    <x v="1"/>
    <s v="United States"/>
    <s v="Apple Valley"/>
    <x v="1"/>
    <n v="92307"/>
    <x v="1"/>
    <s v="OFF-PA-10004609"/>
    <x v="1"/>
    <s v="Paper"/>
    <s v="Xerox 221"/>
    <x v="56"/>
    <n v="5"/>
    <n v="0"/>
    <x v="56"/>
    <x v="1"/>
  </r>
  <r>
    <n v="5650"/>
    <s v="CA-2019-142342"/>
    <x v="729"/>
    <d v="2019-07-19T00:00:00"/>
    <s v="Second Class"/>
    <x v="295"/>
    <x v="295"/>
    <x v="1"/>
    <s v="United States"/>
    <s v="Apple Valley"/>
    <x v="1"/>
    <n v="92307"/>
    <x v="1"/>
    <s v="OFF-EN-10002592"/>
    <x v="1"/>
    <s v="Envelopes"/>
    <s v="Peel &amp; Seel Recycled Catalog Envelopes, Brown"/>
    <x v="4057"/>
    <n v="5"/>
    <n v="0"/>
    <x v="4709"/>
    <x v="1"/>
  </r>
  <r>
    <n v="5651"/>
    <s v="CA-2019-142342"/>
    <x v="729"/>
    <d v="2019-07-19T00:00:00"/>
    <s v="Second Class"/>
    <x v="295"/>
    <x v="295"/>
    <x v="1"/>
    <s v="United States"/>
    <s v="Apple Valley"/>
    <x v="1"/>
    <n v="92307"/>
    <x v="1"/>
    <s v="OFF-ST-10002957"/>
    <x v="1"/>
    <s v="Storage"/>
    <s v="Sterilite Show Offs Storage Containers"/>
    <x v="232"/>
    <n v="2"/>
    <n v="0"/>
    <x v="232"/>
    <x v="1"/>
  </r>
  <r>
    <n v="5652"/>
    <s v="CA-2019-142342"/>
    <x v="729"/>
    <d v="2019-07-19T00:00:00"/>
    <s v="Second Class"/>
    <x v="295"/>
    <x v="295"/>
    <x v="1"/>
    <s v="United States"/>
    <s v="Apple Valley"/>
    <x v="1"/>
    <n v="92307"/>
    <x v="1"/>
    <s v="FUR-BO-10002613"/>
    <x v="0"/>
    <s v="Bookcases"/>
    <s v="Atlantic Metals Mobile 4-Shelf Bookcases, Custom Colors"/>
    <x v="4058"/>
    <n v="5"/>
    <n v="0.15"/>
    <x v="4710"/>
    <x v="1"/>
  </r>
  <r>
    <n v="5653"/>
    <s v="CA-2019-109099"/>
    <x v="833"/>
    <d v="2019-10-11T00:00:00"/>
    <s v="Standard Class"/>
    <x v="152"/>
    <x v="152"/>
    <x v="1"/>
    <s v="United States"/>
    <s v="New York City"/>
    <x v="15"/>
    <n v="10009"/>
    <x v="3"/>
    <s v="OFF-PA-10001033"/>
    <x v="1"/>
    <s v="Paper"/>
    <s v="Xerox 1893"/>
    <x v="1018"/>
    <n v="1"/>
    <n v="0"/>
    <x v="1057"/>
    <x v="0"/>
  </r>
  <r>
    <n v="5654"/>
    <s v="US-2016-134187"/>
    <x v="130"/>
    <d v="2016-11-11T00:00:00"/>
    <s v="Standard Class"/>
    <x v="260"/>
    <x v="260"/>
    <x v="1"/>
    <s v="United States"/>
    <s v="Long Beach"/>
    <x v="1"/>
    <n v="90805"/>
    <x v="1"/>
    <s v="OFF-AR-10000940"/>
    <x v="1"/>
    <s v="Art"/>
    <s v="Newell 343"/>
    <x v="4059"/>
    <n v="1"/>
    <n v="0"/>
    <x v="4711"/>
    <x v="0"/>
  </r>
  <r>
    <n v="5655"/>
    <s v="CA-2018-145261"/>
    <x v="122"/>
    <d v="2018-12-21T00:00:00"/>
    <s v="First Class"/>
    <x v="571"/>
    <x v="571"/>
    <x v="2"/>
    <s v="United States"/>
    <s v="Salem"/>
    <x v="21"/>
    <n v="97301"/>
    <x v="1"/>
    <s v="OFF-BI-10001670"/>
    <x v="1"/>
    <s v="Binders"/>
    <s v="Vinyl Sectional Post Binders"/>
    <x v="4060"/>
    <n v="4"/>
    <n v="0.7"/>
    <x v="4712"/>
    <x v="1"/>
  </r>
  <r>
    <n v="5656"/>
    <s v="CA-2018-145261"/>
    <x v="122"/>
    <d v="2018-12-21T00:00:00"/>
    <s v="First Class"/>
    <x v="571"/>
    <x v="571"/>
    <x v="2"/>
    <s v="United States"/>
    <s v="Salem"/>
    <x v="21"/>
    <n v="97301"/>
    <x v="1"/>
    <s v="OFF-AR-10004078"/>
    <x v="1"/>
    <s v="Art"/>
    <s v="Newell 312"/>
    <x v="4061"/>
    <n v="4"/>
    <n v="0.2"/>
    <x v="4713"/>
    <x v="1"/>
  </r>
  <r>
    <n v="5657"/>
    <s v="CA-2018-145261"/>
    <x v="122"/>
    <d v="2018-12-21T00:00:00"/>
    <s v="First Class"/>
    <x v="571"/>
    <x v="571"/>
    <x v="2"/>
    <s v="United States"/>
    <s v="Salem"/>
    <x v="21"/>
    <n v="97301"/>
    <x v="1"/>
    <s v="OFF-PA-10003036"/>
    <x v="1"/>
    <s v="Paper"/>
    <s v="Black Print Carbonless 8 1/2&quot; x 8 1/4&quot; Rapid Memo Book"/>
    <x v="25"/>
    <n v="2"/>
    <n v="0.2"/>
    <x v="4714"/>
    <x v="1"/>
  </r>
  <r>
    <n v="5658"/>
    <s v="CA-2018-145261"/>
    <x v="122"/>
    <d v="2018-12-21T00:00:00"/>
    <s v="First Class"/>
    <x v="571"/>
    <x v="571"/>
    <x v="2"/>
    <s v="United States"/>
    <s v="Salem"/>
    <x v="21"/>
    <n v="97301"/>
    <x v="1"/>
    <s v="TEC-AC-10000991"/>
    <x v="2"/>
    <s v="Accessories"/>
    <s v="Sony Micro Vault Click 8 GB USB 2.0 Flash Drive"/>
    <x v="4062"/>
    <n v="3"/>
    <n v="0.2"/>
    <x v="4715"/>
    <x v="1"/>
  </r>
  <r>
    <n v="5659"/>
    <s v="CA-2018-145261"/>
    <x v="122"/>
    <d v="2018-12-21T00:00:00"/>
    <s v="First Class"/>
    <x v="571"/>
    <x v="571"/>
    <x v="2"/>
    <s v="United States"/>
    <s v="Salem"/>
    <x v="21"/>
    <n v="97301"/>
    <x v="1"/>
    <s v="FUR-TA-10002530"/>
    <x v="0"/>
    <s v="Tables"/>
    <s v="Iceberg OfficeWorks 42&quot; Round Tables"/>
    <x v="4063"/>
    <n v="5"/>
    <n v="0.5"/>
    <x v="4716"/>
    <x v="1"/>
  </r>
  <r>
    <n v="5660"/>
    <s v="CA-2018-145261"/>
    <x v="122"/>
    <d v="2018-12-21T00:00:00"/>
    <s v="First Class"/>
    <x v="571"/>
    <x v="571"/>
    <x v="2"/>
    <s v="United States"/>
    <s v="Salem"/>
    <x v="21"/>
    <n v="97301"/>
    <x v="1"/>
    <s v="OFF-LA-10000407"/>
    <x v="1"/>
    <s v="Labels"/>
    <s v="Avery White Multi-Purpose Labels"/>
    <x v="801"/>
    <n v="4"/>
    <n v="0.2"/>
    <x v="826"/>
    <x v="1"/>
  </r>
  <r>
    <n v="5661"/>
    <s v="CA-2018-145261"/>
    <x v="122"/>
    <d v="2018-12-21T00:00:00"/>
    <s v="First Class"/>
    <x v="571"/>
    <x v="571"/>
    <x v="2"/>
    <s v="United States"/>
    <s v="Salem"/>
    <x v="21"/>
    <n v="97301"/>
    <x v="1"/>
    <s v="TEC-PH-10004833"/>
    <x v="2"/>
    <s v="Phones"/>
    <s v="Macally Suction Cup Mount"/>
    <x v="4064"/>
    <n v="3"/>
    <n v="0.2"/>
    <x v="4717"/>
    <x v="1"/>
  </r>
  <r>
    <n v="5662"/>
    <s v="CA-2018-108875"/>
    <x v="446"/>
    <d v="2018-10-01T00:00:00"/>
    <s v="Standard Class"/>
    <x v="642"/>
    <x v="642"/>
    <x v="2"/>
    <s v="United States"/>
    <s v="Aurora"/>
    <x v="22"/>
    <n v="80013"/>
    <x v="1"/>
    <s v="FUR-FU-10002671"/>
    <x v="0"/>
    <s v="Furnishings"/>
    <s v="Electrix 20W Halogen Replacement Bulb for Zoom-In Desk Lamp"/>
    <x v="4065"/>
    <n v="2"/>
    <n v="0.2"/>
    <x v="4718"/>
    <x v="0"/>
  </r>
  <r>
    <n v="5663"/>
    <s v="CA-2018-108875"/>
    <x v="446"/>
    <d v="2018-10-01T00:00:00"/>
    <s v="Standard Class"/>
    <x v="642"/>
    <x v="642"/>
    <x v="2"/>
    <s v="United States"/>
    <s v="Aurora"/>
    <x v="22"/>
    <n v="80013"/>
    <x v="1"/>
    <s v="OFF-ST-10001370"/>
    <x v="1"/>
    <s v="Storage"/>
    <s v="Sensible Storage WireTech Storage Systems"/>
    <x v="4066"/>
    <n v="9"/>
    <n v="0.2"/>
    <x v="4719"/>
    <x v="0"/>
  </r>
  <r>
    <n v="5664"/>
    <s v="CA-2018-141957"/>
    <x v="658"/>
    <d v="2018-07-21T00:00:00"/>
    <s v="Same Day"/>
    <x v="684"/>
    <x v="684"/>
    <x v="1"/>
    <s v="United States"/>
    <s v="Newark"/>
    <x v="24"/>
    <n v="43055"/>
    <x v="3"/>
    <s v="OFF-AR-10000914"/>
    <x v="1"/>
    <s v="Art"/>
    <s v="Boston 16765 Mini Stand Up Battery Pencil Sharpener"/>
    <x v="4067"/>
    <n v="2"/>
    <n v="0.2"/>
    <x v="4720"/>
    <x v="0"/>
  </r>
  <r>
    <n v="5665"/>
    <s v="CA-2018-141957"/>
    <x v="658"/>
    <d v="2018-07-21T00:00:00"/>
    <s v="Same Day"/>
    <x v="684"/>
    <x v="684"/>
    <x v="1"/>
    <s v="United States"/>
    <s v="Newark"/>
    <x v="24"/>
    <n v="43055"/>
    <x v="3"/>
    <s v="OFF-BI-10001116"/>
    <x v="1"/>
    <s v="Binders"/>
    <s v="Wilson Jones 1&quot; Hanging DublLock Ring Binders"/>
    <x v="2227"/>
    <n v="7"/>
    <n v="0.7"/>
    <x v="2403"/>
    <x v="0"/>
  </r>
  <r>
    <n v="5666"/>
    <s v="CA-2018-141957"/>
    <x v="658"/>
    <d v="2018-07-21T00:00:00"/>
    <s v="Same Day"/>
    <x v="684"/>
    <x v="684"/>
    <x v="1"/>
    <s v="United States"/>
    <s v="Newark"/>
    <x v="24"/>
    <n v="43055"/>
    <x v="3"/>
    <s v="OFF-ST-10002276"/>
    <x v="1"/>
    <s v="Storage"/>
    <s v="Safco Steel Mobile File Cart"/>
    <x v="4068"/>
    <n v="1"/>
    <n v="0.2"/>
    <x v="4721"/>
    <x v="0"/>
  </r>
  <r>
    <n v="5667"/>
    <s v="CA-2018-141957"/>
    <x v="658"/>
    <d v="2018-07-21T00:00:00"/>
    <s v="Same Day"/>
    <x v="684"/>
    <x v="684"/>
    <x v="1"/>
    <s v="United States"/>
    <s v="Newark"/>
    <x v="24"/>
    <n v="43055"/>
    <x v="3"/>
    <s v="OFF-ST-10004340"/>
    <x v="1"/>
    <s v="Storage"/>
    <s v="Fellowes Mobile File Cart, Black"/>
    <x v="4069"/>
    <n v="2"/>
    <n v="0.2"/>
    <x v="4722"/>
    <x v="0"/>
  </r>
  <r>
    <n v="5668"/>
    <s v="CA-2018-142405"/>
    <x v="725"/>
    <d v="2018-06-15T00:00:00"/>
    <s v="Standard Class"/>
    <x v="339"/>
    <x v="339"/>
    <x v="0"/>
    <s v="United States"/>
    <s v="Seattle"/>
    <x v="4"/>
    <n v="98103"/>
    <x v="1"/>
    <s v="OFF-LA-10004093"/>
    <x v="1"/>
    <s v="Labels"/>
    <s v="Avery 486"/>
    <x v="2"/>
    <n v="2"/>
    <n v="0"/>
    <x v="2"/>
    <x v="0"/>
  </r>
  <r>
    <n v="5669"/>
    <s v="CA-2018-142405"/>
    <x v="725"/>
    <d v="2018-06-15T00:00:00"/>
    <s v="Standard Class"/>
    <x v="339"/>
    <x v="339"/>
    <x v="0"/>
    <s v="United States"/>
    <s v="Seattle"/>
    <x v="4"/>
    <n v="98103"/>
    <x v="1"/>
    <s v="OFF-BI-10004728"/>
    <x v="1"/>
    <s v="Binders"/>
    <s v="Wilson Jones Turn Tabs Binder Tool for Ring Binders"/>
    <x v="4070"/>
    <n v="14"/>
    <n v="0.2"/>
    <x v="4723"/>
    <x v="0"/>
  </r>
  <r>
    <n v="5670"/>
    <s v="CA-2018-142405"/>
    <x v="725"/>
    <d v="2018-06-15T00:00:00"/>
    <s v="Standard Class"/>
    <x v="339"/>
    <x v="339"/>
    <x v="0"/>
    <s v="United States"/>
    <s v="Seattle"/>
    <x v="4"/>
    <n v="98103"/>
    <x v="1"/>
    <s v="TEC-AC-10003095"/>
    <x v="2"/>
    <s v="Accessories"/>
    <s v="Logitech G35 7.1-Channel Surround Sound Headset"/>
    <x v="1948"/>
    <n v="3"/>
    <n v="0"/>
    <x v="2099"/>
    <x v="0"/>
  </r>
  <r>
    <n v="5671"/>
    <s v="CA-2017-141012"/>
    <x v="988"/>
    <d v="2017-06-11T00:00:00"/>
    <s v="Second Class"/>
    <x v="228"/>
    <x v="228"/>
    <x v="0"/>
    <s v="United States"/>
    <s v="Pocatello"/>
    <x v="45"/>
    <n v="83201"/>
    <x v="1"/>
    <s v="FUR-FU-10003192"/>
    <x v="0"/>
    <s v="Furnishings"/>
    <s v="Luxo Adjustable Task Clamp Lamp"/>
    <x v="4071"/>
    <n v="4"/>
    <n v="0"/>
    <x v="4724"/>
    <x v="0"/>
  </r>
  <r>
    <n v="5672"/>
    <s v="CA-2017-141012"/>
    <x v="988"/>
    <d v="2017-06-11T00:00:00"/>
    <s v="Second Class"/>
    <x v="228"/>
    <x v="228"/>
    <x v="0"/>
    <s v="United States"/>
    <s v="Pocatello"/>
    <x v="45"/>
    <n v="83201"/>
    <x v="1"/>
    <s v="TEC-PH-10004522"/>
    <x v="2"/>
    <s v="Phones"/>
    <s v="Dexim XPower Skin Super-Thin Power Case for iPhone 5 - Black"/>
    <x v="4072"/>
    <n v="3"/>
    <n v="0.2"/>
    <x v="4725"/>
    <x v="0"/>
  </r>
  <r>
    <n v="5673"/>
    <s v="CA-2019-127922"/>
    <x v="855"/>
    <d v="2019-11-03T00:00:00"/>
    <s v="Standard Class"/>
    <x v="64"/>
    <x v="64"/>
    <x v="1"/>
    <s v="United States"/>
    <s v="Dallas"/>
    <x v="5"/>
    <n v="75081"/>
    <x v="2"/>
    <s v="OFF-EN-10003068"/>
    <x v="1"/>
    <s v="Envelopes"/>
    <s v="#6 3/4 Gummed Flap White Envelopes"/>
    <x v="4073"/>
    <n v="2"/>
    <n v="0.2"/>
    <x v="4726"/>
    <x v="0"/>
  </r>
  <r>
    <n v="5674"/>
    <s v="CA-2019-127922"/>
    <x v="855"/>
    <d v="2019-11-03T00:00:00"/>
    <s v="Standard Class"/>
    <x v="64"/>
    <x v="64"/>
    <x v="1"/>
    <s v="United States"/>
    <s v="Dallas"/>
    <x v="5"/>
    <n v="75081"/>
    <x v="2"/>
    <s v="OFF-PA-10001204"/>
    <x v="1"/>
    <s v="Paper"/>
    <s v="Xerox 1972"/>
    <x v="582"/>
    <n v="2"/>
    <n v="0.2"/>
    <x v="591"/>
    <x v="0"/>
  </r>
  <r>
    <n v="5675"/>
    <s v="CA-2018-146318"/>
    <x v="115"/>
    <d v="2018-01-27T00:00:00"/>
    <s v="Standard Class"/>
    <x v="507"/>
    <x v="507"/>
    <x v="0"/>
    <s v="United States"/>
    <s v="Seattle"/>
    <x v="4"/>
    <n v="98105"/>
    <x v="1"/>
    <s v="OFF-PA-10003953"/>
    <x v="1"/>
    <s v="Paper"/>
    <s v="Xerox 218"/>
    <x v="91"/>
    <n v="2"/>
    <n v="0"/>
    <x v="91"/>
    <x v="0"/>
  </r>
  <r>
    <n v="5676"/>
    <s v="CA-2016-135993"/>
    <x v="1061"/>
    <d v="2016-06-02T00:00:00"/>
    <s v="Standard Class"/>
    <x v="601"/>
    <x v="601"/>
    <x v="1"/>
    <s v="United States"/>
    <s v="Seattle"/>
    <x v="4"/>
    <n v="98115"/>
    <x v="1"/>
    <s v="TEC-PH-10001552"/>
    <x v="2"/>
    <s v="Phones"/>
    <s v="I Need's 3d Hello Kitty Hybrid Silicone Case Cover for HTC One X 4g with 3d Hello Kitty Stylus Pen Green/pink"/>
    <x v="4074"/>
    <n v="6"/>
    <n v="0.2"/>
    <x v="4727"/>
    <x v="0"/>
  </r>
  <r>
    <n v="5677"/>
    <s v="CA-2016-135993"/>
    <x v="1061"/>
    <d v="2016-06-02T00:00:00"/>
    <s v="Standard Class"/>
    <x v="601"/>
    <x v="601"/>
    <x v="1"/>
    <s v="United States"/>
    <s v="Seattle"/>
    <x v="4"/>
    <n v="98115"/>
    <x v="1"/>
    <s v="TEC-AC-10004877"/>
    <x v="2"/>
    <s v="Accessories"/>
    <s v="Imation 30456 USB Flash Drive 8GB"/>
    <x v="4075"/>
    <n v="4"/>
    <n v="0"/>
    <x v="4728"/>
    <x v="0"/>
  </r>
  <r>
    <n v="5678"/>
    <s v="CA-2016-126802"/>
    <x v="282"/>
    <d v="2017-01-05T00:00:00"/>
    <s v="Standard Class"/>
    <x v="233"/>
    <x v="233"/>
    <x v="0"/>
    <s v="United States"/>
    <s v="Chicago"/>
    <x v="10"/>
    <n v="60610"/>
    <x v="2"/>
    <s v="FUR-FU-10000193"/>
    <x v="0"/>
    <s v="Furnishings"/>
    <s v="Tenex Chairmats For Use with Hard Floors"/>
    <x v="2360"/>
    <n v="3"/>
    <n v="0.6"/>
    <x v="4729"/>
    <x v="0"/>
  </r>
  <r>
    <n v="5679"/>
    <s v="CA-2018-143924"/>
    <x v="1062"/>
    <d v="2018-08-03T00:00:00"/>
    <s v="Standard Class"/>
    <x v="649"/>
    <x v="649"/>
    <x v="2"/>
    <s v="United States"/>
    <s v="Holland"/>
    <x v="12"/>
    <n v="49423"/>
    <x v="2"/>
    <s v="OFF-FA-10000735"/>
    <x v="1"/>
    <s v="Fasteners"/>
    <s v="Staples"/>
    <x v="4076"/>
    <n v="7"/>
    <n v="0"/>
    <x v="4730"/>
    <x v="0"/>
  </r>
  <r>
    <n v="5680"/>
    <s v="CA-2018-143924"/>
    <x v="1062"/>
    <d v="2018-08-03T00:00:00"/>
    <s v="Standard Class"/>
    <x v="649"/>
    <x v="649"/>
    <x v="2"/>
    <s v="United States"/>
    <s v="Holland"/>
    <x v="12"/>
    <n v="49423"/>
    <x v="2"/>
    <s v="OFF-PA-10002120"/>
    <x v="1"/>
    <s v="Paper"/>
    <s v="Xerox 1889"/>
    <x v="1446"/>
    <n v="2"/>
    <n v="0"/>
    <x v="1522"/>
    <x v="0"/>
  </r>
  <r>
    <n v="5681"/>
    <s v="CA-2018-141551"/>
    <x v="446"/>
    <d v="2018-09-30T00:00:00"/>
    <s v="Standard Class"/>
    <x v="546"/>
    <x v="546"/>
    <x v="0"/>
    <s v="United States"/>
    <s v="Broken Arrow"/>
    <x v="26"/>
    <n v="74012"/>
    <x v="2"/>
    <s v="OFF-BI-10001249"/>
    <x v="1"/>
    <s v="Binders"/>
    <s v="Avery Heavy-Duty EZD View Binder with Locking Rings"/>
    <x v="4077"/>
    <n v="1"/>
    <n v="0"/>
    <x v="4731"/>
    <x v="0"/>
  </r>
  <r>
    <n v="5682"/>
    <s v="CA-2018-141551"/>
    <x v="446"/>
    <d v="2018-09-30T00:00:00"/>
    <s v="Standard Class"/>
    <x v="546"/>
    <x v="546"/>
    <x v="0"/>
    <s v="United States"/>
    <s v="Broken Arrow"/>
    <x v="26"/>
    <n v="74012"/>
    <x v="2"/>
    <s v="OFF-PA-10001569"/>
    <x v="1"/>
    <s v="Paper"/>
    <s v="Xerox 232"/>
    <x v="90"/>
    <n v="1"/>
    <n v="0"/>
    <x v="90"/>
    <x v="0"/>
  </r>
  <r>
    <n v="5683"/>
    <s v="CA-2016-164315"/>
    <x v="1063"/>
    <d v="2016-04-08T00:00:00"/>
    <s v="Standard Class"/>
    <x v="361"/>
    <x v="361"/>
    <x v="0"/>
    <s v="United States"/>
    <s v="Athens"/>
    <x v="32"/>
    <n v="30605"/>
    <x v="0"/>
    <s v="OFF-PA-10004248"/>
    <x v="1"/>
    <s v="Paper"/>
    <s v="Xerox 1990"/>
    <x v="3426"/>
    <n v="3"/>
    <n v="0"/>
    <x v="4363"/>
    <x v="0"/>
  </r>
  <r>
    <n v="5684"/>
    <s v="CA-2016-164315"/>
    <x v="1063"/>
    <d v="2016-04-08T00:00:00"/>
    <s v="Standard Class"/>
    <x v="361"/>
    <x v="361"/>
    <x v="0"/>
    <s v="United States"/>
    <s v="Athens"/>
    <x v="32"/>
    <n v="30605"/>
    <x v="0"/>
    <s v="TEC-PH-10001128"/>
    <x v="2"/>
    <s v="Phones"/>
    <s v="Motorola Droid Maxx"/>
    <x v="4078"/>
    <n v="7"/>
    <n v="0"/>
    <x v="4732"/>
    <x v="0"/>
  </r>
  <r>
    <n v="5685"/>
    <s v="CA-2016-164315"/>
    <x v="1063"/>
    <d v="2016-04-08T00:00:00"/>
    <s v="Standard Class"/>
    <x v="361"/>
    <x v="361"/>
    <x v="0"/>
    <s v="United States"/>
    <s v="Athens"/>
    <x v="32"/>
    <n v="30605"/>
    <x v="0"/>
    <s v="OFF-AP-10003842"/>
    <x v="1"/>
    <s v="Appliances"/>
    <s v="Euro-Pro Shark Turbo Vacuum"/>
    <x v="901"/>
    <n v="5"/>
    <n v="0"/>
    <x v="4733"/>
    <x v="0"/>
  </r>
  <r>
    <n v="5686"/>
    <s v="CA-2017-131072"/>
    <x v="599"/>
    <d v="2017-11-05T00:00:00"/>
    <s v="Same Day"/>
    <x v="107"/>
    <x v="107"/>
    <x v="0"/>
    <s v="United States"/>
    <s v="Seattle"/>
    <x v="4"/>
    <n v="98105"/>
    <x v="1"/>
    <s v="OFF-BI-10002794"/>
    <x v="1"/>
    <s v="Binders"/>
    <s v="Avery Trapezoid Ring Binder, 3&quot; Capacity, Black, 1040 sheets"/>
    <x v="2066"/>
    <n v="3"/>
    <n v="0.2"/>
    <x v="4734"/>
    <x v="0"/>
  </r>
  <r>
    <n v="5687"/>
    <s v="CA-2016-131541"/>
    <x v="1064"/>
    <d v="2016-07-28T00:00:00"/>
    <s v="Same Day"/>
    <x v="237"/>
    <x v="237"/>
    <x v="0"/>
    <s v="United States"/>
    <s v="Apopka"/>
    <x v="2"/>
    <n v="32712"/>
    <x v="0"/>
    <s v="OFF-FA-10000621"/>
    <x v="1"/>
    <s v="Fasteners"/>
    <s v="OIC Colored Binder Clips, Assorted Sizes"/>
    <x v="4079"/>
    <n v="5"/>
    <n v="0.2"/>
    <x v="4735"/>
    <x v="0"/>
  </r>
  <r>
    <n v="5688"/>
    <s v="CA-2016-131541"/>
    <x v="1064"/>
    <d v="2016-07-28T00:00:00"/>
    <s v="Same Day"/>
    <x v="237"/>
    <x v="237"/>
    <x v="0"/>
    <s v="United States"/>
    <s v="Apopka"/>
    <x v="2"/>
    <n v="32712"/>
    <x v="0"/>
    <s v="FUR-FU-10003623"/>
    <x v="0"/>
    <s v="Furnishings"/>
    <s v="DataProducts Ampli Magnifier Task Lamp, Black,"/>
    <x v="4080"/>
    <n v="6"/>
    <n v="0.2"/>
    <x v="4736"/>
    <x v="0"/>
  </r>
  <r>
    <n v="5689"/>
    <s v="CA-2016-131541"/>
    <x v="1064"/>
    <d v="2016-07-28T00:00:00"/>
    <s v="Same Day"/>
    <x v="237"/>
    <x v="237"/>
    <x v="0"/>
    <s v="United States"/>
    <s v="Apopka"/>
    <x v="2"/>
    <n v="32712"/>
    <x v="0"/>
    <s v="OFF-EN-10000781"/>
    <x v="1"/>
    <s v="Envelopes"/>
    <s v="#10- 4 1/8&quot; x 9 1/2&quot; Recycled Envelopes"/>
    <x v="4081"/>
    <n v="7"/>
    <n v="0.2"/>
    <x v="4737"/>
    <x v="0"/>
  </r>
  <r>
    <n v="5690"/>
    <s v="CA-2017-119550"/>
    <x v="207"/>
    <d v="2017-12-31T00:00:00"/>
    <s v="Standard Class"/>
    <x v="42"/>
    <x v="42"/>
    <x v="2"/>
    <s v="United States"/>
    <s v="Houston"/>
    <x v="5"/>
    <n v="77070"/>
    <x v="2"/>
    <s v="FUR-CH-10002044"/>
    <x v="0"/>
    <s v="Chairs"/>
    <s v="Office Star - Contemporary Task Swivel chair with 2-way adjustable arms, Plum"/>
    <x v="4082"/>
    <n v="3"/>
    <n v="0.3"/>
    <x v="4738"/>
    <x v="0"/>
  </r>
  <r>
    <n v="5691"/>
    <s v="US-2017-138093"/>
    <x v="895"/>
    <d v="2017-12-16T00:00:00"/>
    <s v="Standard Class"/>
    <x v="366"/>
    <x v="366"/>
    <x v="1"/>
    <s v="United States"/>
    <s v="Baltimore"/>
    <x v="39"/>
    <n v="21215"/>
    <x v="3"/>
    <s v="OFF-AR-10000817"/>
    <x v="1"/>
    <s v="Art"/>
    <s v="Manco Dry-Lighter Erasable Highlighter"/>
    <x v="4083"/>
    <n v="9"/>
    <n v="0"/>
    <x v="4739"/>
    <x v="0"/>
  </r>
  <r>
    <n v="5692"/>
    <s v="US-2017-138093"/>
    <x v="895"/>
    <d v="2017-12-16T00:00:00"/>
    <s v="Standard Class"/>
    <x v="366"/>
    <x v="366"/>
    <x v="1"/>
    <s v="United States"/>
    <s v="Baltimore"/>
    <x v="39"/>
    <n v="21215"/>
    <x v="3"/>
    <s v="OFF-PA-10001509"/>
    <x v="1"/>
    <s v="Paper"/>
    <s v="Recycled Desk Saver Line &quot;While You Were Out&quot; Book, 5 1/2&quot; X 4&quot;"/>
    <x v="915"/>
    <n v="5"/>
    <n v="0"/>
    <x v="948"/>
    <x v="0"/>
  </r>
  <r>
    <n v="5693"/>
    <s v="US-2017-138093"/>
    <x v="895"/>
    <d v="2017-12-16T00:00:00"/>
    <s v="Standard Class"/>
    <x v="366"/>
    <x v="366"/>
    <x v="1"/>
    <s v="United States"/>
    <s v="Baltimore"/>
    <x v="39"/>
    <n v="21215"/>
    <x v="3"/>
    <s v="TEC-PH-10004667"/>
    <x v="2"/>
    <s v="Phones"/>
    <s v="Cisco 8x8 Inc. 6753i IP Business Phone System"/>
    <x v="4084"/>
    <n v="1"/>
    <n v="0"/>
    <x v="4740"/>
    <x v="0"/>
  </r>
  <r>
    <n v="5694"/>
    <s v="US-2017-138093"/>
    <x v="895"/>
    <d v="2017-12-16T00:00:00"/>
    <s v="Standard Class"/>
    <x v="366"/>
    <x v="366"/>
    <x v="1"/>
    <s v="United States"/>
    <s v="Baltimore"/>
    <x v="39"/>
    <n v="21215"/>
    <x v="3"/>
    <s v="OFF-PA-10000143"/>
    <x v="1"/>
    <s v="Paper"/>
    <s v="Astroparche Fine Business Paper"/>
    <x v="1603"/>
    <n v="5"/>
    <n v="0"/>
    <x v="4741"/>
    <x v="0"/>
  </r>
  <r>
    <n v="5695"/>
    <s v="US-2017-138093"/>
    <x v="895"/>
    <d v="2017-12-16T00:00:00"/>
    <s v="Standard Class"/>
    <x v="366"/>
    <x v="366"/>
    <x v="1"/>
    <s v="United States"/>
    <s v="Baltimore"/>
    <x v="39"/>
    <n v="21215"/>
    <x v="3"/>
    <s v="FUR-CH-10000785"/>
    <x v="0"/>
    <s v="Chairs"/>
    <s v="Global Ergonomic Managers Chair"/>
    <x v="3116"/>
    <n v="3"/>
    <n v="0"/>
    <x v="3949"/>
    <x v="0"/>
  </r>
  <r>
    <n v="5696"/>
    <s v="CA-2018-126165"/>
    <x v="465"/>
    <d v="2018-05-07T00:00:00"/>
    <s v="Second Class"/>
    <x v="733"/>
    <x v="733"/>
    <x v="0"/>
    <s v="United States"/>
    <s v="San Francisco"/>
    <x v="1"/>
    <n v="94109"/>
    <x v="1"/>
    <s v="FUR-TA-10001676"/>
    <x v="0"/>
    <s v="Tables"/>
    <s v="Hon 61000 Series Interactive Training Tables"/>
    <x v="4085"/>
    <n v="2"/>
    <n v="0.2"/>
    <x v="4742"/>
    <x v="0"/>
  </r>
  <r>
    <n v="5697"/>
    <s v="CA-2019-126123"/>
    <x v="336"/>
    <d v="2019-10-18T00:00:00"/>
    <s v="Standard Class"/>
    <x v="326"/>
    <x v="326"/>
    <x v="2"/>
    <s v="United States"/>
    <s v="Chicago"/>
    <x v="10"/>
    <n v="60623"/>
    <x v="2"/>
    <s v="OFF-BI-10000309"/>
    <x v="1"/>
    <s v="Binders"/>
    <s v="GBC Twin Loop Wire Binding Elements, 9/16&quot; Spine, Black"/>
    <x v="4086"/>
    <n v="9"/>
    <n v="0.8"/>
    <x v="4743"/>
    <x v="0"/>
  </r>
  <r>
    <n v="5698"/>
    <s v="CA-2019-126123"/>
    <x v="336"/>
    <d v="2019-10-18T00:00:00"/>
    <s v="Standard Class"/>
    <x v="326"/>
    <x v="326"/>
    <x v="2"/>
    <s v="United States"/>
    <s v="Chicago"/>
    <x v="10"/>
    <n v="60623"/>
    <x v="2"/>
    <s v="OFF-BI-10004224"/>
    <x v="1"/>
    <s v="Binders"/>
    <s v="Catalog Binders with Expanding Posts"/>
    <x v="4087"/>
    <n v="1"/>
    <n v="0.8"/>
    <x v="4744"/>
    <x v="0"/>
  </r>
  <r>
    <n v="5699"/>
    <s v="CA-2018-143441"/>
    <x v="732"/>
    <d v="2018-11-05T00:00:00"/>
    <s v="Same Day"/>
    <x v="432"/>
    <x v="432"/>
    <x v="0"/>
    <s v="United States"/>
    <s v="Laredo"/>
    <x v="5"/>
    <n v="78041"/>
    <x v="2"/>
    <s v="OFF-LA-10002312"/>
    <x v="1"/>
    <s v="Labels"/>
    <s v="Avery 490"/>
    <x v="1583"/>
    <n v="1"/>
    <n v="0.2"/>
    <x v="4745"/>
    <x v="0"/>
  </r>
  <r>
    <n v="5700"/>
    <s v="CA-2019-148320"/>
    <x v="132"/>
    <d v="2019-11-08T00:00:00"/>
    <s v="Standard Class"/>
    <x v="38"/>
    <x v="38"/>
    <x v="0"/>
    <s v="United States"/>
    <s v="San Francisco"/>
    <x v="1"/>
    <n v="94109"/>
    <x v="1"/>
    <s v="OFF-PA-10003022"/>
    <x v="1"/>
    <s v="Paper"/>
    <s v="Xerox 1992"/>
    <x v="1211"/>
    <n v="6"/>
    <n v="0"/>
    <x v="4746"/>
    <x v="0"/>
  </r>
  <r>
    <n v="5701"/>
    <s v="CA-2018-125661"/>
    <x v="390"/>
    <d v="2018-11-26T00:00:00"/>
    <s v="First Class"/>
    <x v="402"/>
    <x v="402"/>
    <x v="2"/>
    <s v="United States"/>
    <s v="Cleveland"/>
    <x v="24"/>
    <n v="44105"/>
    <x v="3"/>
    <s v="OFF-EN-10001532"/>
    <x v="1"/>
    <s v="Envelopes"/>
    <s v="Brown Kraft Recycled Envelopes"/>
    <x v="4088"/>
    <n v="3"/>
    <n v="0.2"/>
    <x v="4747"/>
    <x v="0"/>
  </r>
  <r>
    <n v="5702"/>
    <s v="CA-2018-125661"/>
    <x v="390"/>
    <d v="2018-11-26T00:00:00"/>
    <s v="First Class"/>
    <x v="402"/>
    <x v="402"/>
    <x v="2"/>
    <s v="United States"/>
    <s v="Cleveland"/>
    <x v="24"/>
    <n v="44105"/>
    <x v="3"/>
    <s v="TEC-AC-10004855"/>
    <x v="2"/>
    <s v="Accessories"/>
    <s v="V7 USB Numeric Keypad"/>
    <x v="4089"/>
    <n v="5"/>
    <n v="0.2"/>
    <x v="4748"/>
    <x v="0"/>
  </r>
  <r>
    <n v="5703"/>
    <s v="US-2016-123519"/>
    <x v="637"/>
    <d v="2016-12-21T00:00:00"/>
    <s v="Standard Class"/>
    <x v="286"/>
    <x v="286"/>
    <x v="0"/>
    <s v="United States"/>
    <s v="Marion"/>
    <x v="24"/>
    <n v="43302"/>
    <x v="3"/>
    <s v="OFF-AR-10003829"/>
    <x v="1"/>
    <s v="Art"/>
    <s v="Newell 35"/>
    <x v="370"/>
    <n v="1"/>
    <n v="0.2"/>
    <x v="4749"/>
    <x v="0"/>
  </r>
  <r>
    <n v="5704"/>
    <s v="US-2016-123519"/>
    <x v="637"/>
    <d v="2016-12-21T00:00:00"/>
    <s v="Standard Class"/>
    <x v="286"/>
    <x v="286"/>
    <x v="0"/>
    <s v="United States"/>
    <s v="Marion"/>
    <x v="24"/>
    <n v="43302"/>
    <x v="3"/>
    <s v="FUR-TA-10002645"/>
    <x v="0"/>
    <s v="Tables"/>
    <s v="Hon Rectangular Conference Tables"/>
    <x v="4090"/>
    <n v="1"/>
    <n v="0.4"/>
    <x v="4750"/>
    <x v="0"/>
  </r>
  <r>
    <n v="5705"/>
    <s v="US-2016-123519"/>
    <x v="637"/>
    <d v="2016-12-21T00:00:00"/>
    <s v="Standard Class"/>
    <x v="286"/>
    <x v="286"/>
    <x v="0"/>
    <s v="United States"/>
    <s v="Marion"/>
    <x v="24"/>
    <n v="43302"/>
    <x v="3"/>
    <s v="TEC-AC-10003033"/>
    <x v="2"/>
    <s v="Accessories"/>
    <s v="Plantronics CS510 - Over-the-Head monaural Wireless Headset System"/>
    <x v="2392"/>
    <n v="1"/>
    <n v="0.2"/>
    <x v="4751"/>
    <x v="0"/>
  </r>
  <r>
    <n v="5706"/>
    <s v="CA-2016-155593"/>
    <x v="935"/>
    <d v="2016-11-08T00:00:00"/>
    <s v="Standard Class"/>
    <x v="261"/>
    <x v="261"/>
    <x v="0"/>
    <s v="United States"/>
    <s v="Fairfield"/>
    <x v="29"/>
    <n v="6824"/>
    <x v="3"/>
    <s v="OFF-SU-10002522"/>
    <x v="1"/>
    <s v="Supplies"/>
    <s v="Acme Kleen Earth Office Shears"/>
    <x v="4091"/>
    <n v="3"/>
    <n v="0"/>
    <x v="4752"/>
    <x v="0"/>
  </r>
  <r>
    <n v="5707"/>
    <s v="CA-2019-136000"/>
    <x v="585"/>
    <d v="2019-09-25T00:00:00"/>
    <s v="Second Class"/>
    <x v="464"/>
    <x v="464"/>
    <x v="1"/>
    <s v="United States"/>
    <s v="New York City"/>
    <x v="15"/>
    <n v="10009"/>
    <x v="3"/>
    <s v="OFF-BI-10004828"/>
    <x v="1"/>
    <s v="Binders"/>
    <s v="GBC Poly Designer Binding Covers"/>
    <x v="3022"/>
    <n v="3"/>
    <n v="0.2"/>
    <x v="3374"/>
    <x v="0"/>
  </r>
  <r>
    <n v="5708"/>
    <s v="US-2017-160857"/>
    <x v="412"/>
    <d v="2017-05-15T00:00:00"/>
    <s v="Standard Class"/>
    <x v="508"/>
    <x v="508"/>
    <x v="0"/>
    <s v="United States"/>
    <s v="New York City"/>
    <x v="15"/>
    <n v="10024"/>
    <x v="3"/>
    <s v="FUR-FU-10001095"/>
    <x v="0"/>
    <s v="Furnishings"/>
    <s v="DAX Black Cherry Wood-Tone Poster Frame"/>
    <x v="4092"/>
    <n v="3"/>
    <n v="0"/>
    <x v="4753"/>
    <x v="1"/>
  </r>
  <r>
    <n v="5709"/>
    <s v="US-2017-160857"/>
    <x v="412"/>
    <d v="2017-05-15T00:00:00"/>
    <s v="Standard Class"/>
    <x v="508"/>
    <x v="508"/>
    <x v="0"/>
    <s v="United States"/>
    <s v="New York City"/>
    <x v="15"/>
    <n v="10024"/>
    <x v="3"/>
    <s v="OFF-SU-10000157"/>
    <x v="1"/>
    <s v="Supplies"/>
    <s v="Compact Automatic Electric Letter Opener"/>
    <x v="3956"/>
    <n v="3"/>
    <n v="0"/>
    <x v="4568"/>
    <x v="1"/>
  </r>
  <r>
    <n v="5710"/>
    <s v="US-2017-160857"/>
    <x v="412"/>
    <d v="2017-05-15T00:00:00"/>
    <s v="Standard Class"/>
    <x v="508"/>
    <x v="508"/>
    <x v="0"/>
    <s v="United States"/>
    <s v="New York City"/>
    <x v="15"/>
    <n v="10024"/>
    <x v="3"/>
    <s v="FUR-CH-10002647"/>
    <x v="0"/>
    <s v="Chairs"/>
    <s v="Situations Contoured Folding Chairs, 4/Set"/>
    <x v="4093"/>
    <n v="2"/>
    <n v="0.1"/>
    <x v="4754"/>
    <x v="1"/>
  </r>
  <r>
    <n v="5711"/>
    <s v="US-2017-160857"/>
    <x v="412"/>
    <d v="2017-05-15T00:00:00"/>
    <s v="Standard Class"/>
    <x v="508"/>
    <x v="508"/>
    <x v="0"/>
    <s v="United States"/>
    <s v="New York City"/>
    <x v="15"/>
    <n v="10024"/>
    <x v="3"/>
    <s v="TEC-CO-10004115"/>
    <x v="2"/>
    <s v="Copiers"/>
    <s v="Sharp AL-1530CS Digital Copier"/>
    <x v="4094"/>
    <n v="7"/>
    <n v="0.2"/>
    <x v="4755"/>
    <x v="1"/>
  </r>
  <r>
    <n v="5712"/>
    <s v="US-2017-160857"/>
    <x v="412"/>
    <d v="2017-05-15T00:00:00"/>
    <s v="Standard Class"/>
    <x v="508"/>
    <x v="508"/>
    <x v="0"/>
    <s v="United States"/>
    <s v="New York City"/>
    <x v="15"/>
    <n v="10024"/>
    <x v="3"/>
    <s v="OFF-PA-10003363"/>
    <x v="1"/>
    <s v="Paper"/>
    <s v="Xerox 204"/>
    <x v="541"/>
    <n v="3"/>
    <n v="0"/>
    <x v="551"/>
    <x v="1"/>
  </r>
  <r>
    <n v="5713"/>
    <s v="CA-2019-115805"/>
    <x v="689"/>
    <d v="2019-07-31T00:00:00"/>
    <s v="Same Day"/>
    <x v="147"/>
    <x v="147"/>
    <x v="0"/>
    <s v="United States"/>
    <s v="Chicago"/>
    <x v="10"/>
    <n v="60653"/>
    <x v="2"/>
    <s v="TEC-PH-10003092"/>
    <x v="2"/>
    <s v="Phones"/>
    <s v="Motorola L804"/>
    <x v="2204"/>
    <n v="1"/>
    <n v="0.2"/>
    <x v="2378"/>
    <x v="0"/>
  </r>
  <r>
    <n v="5714"/>
    <s v="US-2016-143707"/>
    <x v="72"/>
    <d v="2016-03-05T00:00:00"/>
    <s v="Standard Class"/>
    <x v="367"/>
    <x v="367"/>
    <x v="2"/>
    <s v="United States"/>
    <s v="New York City"/>
    <x v="15"/>
    <n v="10035"/>
    <x v="3"/>
    <s v="TEC-PH-10003655"/>
    <x v="2"/>
    <s v="Phones"/>
    <s v="Sannysis Cute Owl Design Soft Skin Case Cover for Samsung Galaxy S4"/>
    <x v="4095"/>
    <n v="3"/>
    <n v="0"/>
    <x v="4756"/>
    <x v="0"/>
  </r>
  <r>
    <n v="5715"/>
    <s v="CA-2019-116939"/>
    <x v="145"/>
    <d v="2019-09-29T00:00:00"/>
    <s v="Standard Class"/>
    <x v="151"/>
    <x v="151"/>
    <x v="0"/>
    <s v="United States"/>
    <s v="Richmond"/>
    <x v="17"/>
    <n v="23223"/>
    <x v="0"/>
    <s v="OFF-ST-10001476"/>
    <x v="1"/>
    <s v="Storage"/>
    <s v="Steel Personal Filing/Posting Tote"/>
    <x v="4096"/>
    <n v="5"/>
    <n v="0"/>
    <x v="4757"/>
    <x v="0"/>
  </r>
  <r>
    <n v="5716"/>
    <s v="CA-2017-124107"/>
    <x v="330"/>
    <d v="2017-10-12T00:00:00"/>
    <s v="Second Class"/>
    <x v="312"/>
    <x v="312"/>
    <x v="1"/>
    <s v="United States"/>
    <s v="Ann Arbor"/>
    <x v="12"/>
    <n v="48104"/>
    <x v="2"/>
    <s v="TEC-AC-10002049"/>
    <x v="2"/>
    <s v="Accessories"/>
    <s v="Logitech G19 Programmable Gaming Keyboard"/>
    <x v="1008"/>
    <n v="5"/>
    <n v="0"/>
    <x v="1047"/>
    <x v="0"/>
  </r>
  <r>
    <n v="5717"/>
    <s v="CA-2017-124107"/>
    <x v="330"/>
    <d v="2017-10-12T00:00:00"/>
    <s v="Second Class"/>
    <x v="312"/>
    <x v="312"/>
    <x v="1"/>
    <s v="United States"/>
    <s v="Ann Arbor"/>
    <x v="12"/>
    <n v="48104"/>
    <x v="2"/>
    <s v="TEC-PH-10003875"/>
    <x v="2"/>
    <s v="Phones"/>
    <s v="KLD Oscar II Style Snap-on Ultra Thin Side Flip Synthetic Leather Cover Case for HTC One HTC M7"/>
    <x v="3325"/>
    <n v="3"/>
    <n v="0"/>
    <x v="3757"/>
    <x v="0"/>
  </r>
  <r>
    <n v="5718"/>
    <s v="CA-2017-124107"/>
    <x v="330"/>
    <d v="2017-10-12T00:00:00"/>
    <s v="Second Class"/>
    <x v="312"/>
    <x v="312"/>
    <x v="1"/>
    <s v="United States"/>
    <s v="Ann Arbor"/>
    <x v="12"/>
    <n v="48104"/>
    <x v="2"/>
    <s v="OFF-EN-10003286"/>
    <x v="1"/>
    <s v="Envelopes"/>
    <s v="Staple envelope"/>
    <x v="4097"/>
    <n v="7"/>
    <n v="0"/>
    <x v="4758"/>
    <x v="0"/>
  </r>
  <r>
    <n v="5719"/>
    <s v="CA-2017-124107"/>
    <x v="330"/>
    <d v="2017-10-12T00:00:00"/>
    <s v="Second Class"/>
    <x v="312"/>
    <x v="312"/>
    <x v="1"/>
    <s v="United States"/>
    <s v="Ann Arbor"/>
    <x v="12"/>
    <n v="48104"/>
    <x v="2"/>
    <s v="OFF-AP-10003971"/>
    <x v="1"/>
    <s v="Appliances"/>
    <s v="Belkin 6 Outlet Metallic Surge Strip"/>
    <x v="4098"/>
    <n v="3"/>
    <n v="0.1"/>
    <x v="4759"/>
    <x v="0"/>
  </r>
  <r>
    <n v="5720"/>
    <s v="CA-2019-126550"/>
    <x v="1065"/>
    <d v="2019-04-02T00:00:00"/>
    <s v="Second Class"/>
    <x v="742"/>
    <x v="742"/>
    <x v="0"/>
    <s v="United States"/>
    <s v="Lafayette"/>
    <x v="14"/>
    <n v="47905"/>
    <x v="2"/>
    <s v="OFF-ST-10001031"/>
    <x v="1"/>
    <s v="Storage"/>
    <s v="Adjustable Personal File Tote"/>
    <x v="4099"/>
    <n v="5"/>
    <n v="0"/>
    <x v="4760"/>
    <x v="0"/>
  </r>
  <r>
    <n v="5721"/>
    <s v="CA-2017-138674"/>
    <x v="717"/>
    <d v="2017-11-17T00:00:00"/>
    <s v="First Class"/>
    <x v="10"/>
    <x v="10"/>
    <x v="1"/>
    <s v="United States"/>
    <s v="Springfield"/>
    <x v="21"/>
    <n v="97477"/>
    <x v="1"/>
    <s v="OFF-FA-10000304"/>
    <x v="1"/>
    <s v="Fasteners"/>
    <s v="Advantus Push Pins"/>
    <x v="525"/>
    <n v="5"/>
    <n v="0.2"/>
    <x v="4761"/>
    <x v="1"/>
  </r>
  <r>
    <n v="5722"/>
    <s v="CA-2017-138674"/>
    <x v="717"/>
    <d v="2017-11-17T00:00:00"/>
    <s v="First Class"/>
    <x v="10"/>
    <x v="10"/>
    <x v="1"/>
    <s v="United States"/>
    <s v="Springfield"/>
    <x v="21"/>
    <n v="97477"/>
    <x v="1"/>
    <s v="TEC-AC-10000358"/>
    <x v="2"/>
    <s v="Accessories"/>
    <s v="Imation Secure Drive + Hardware Encrypted USB flash drive - 16 GB"/>
    <x v="4100"/>
    <n v="3"/>
    <n v="0.2"/>
    <x v="4762"/>
    <x v="1"/>
  </r>
  <r>
    <n v="5723"/>
    <s v="CA-2017-138674"/>
    <x v="717"/>
    <d v="2017-11-17T00:00:00"/>
    <s v="First Class"/>
    <x v="10"/>
    <x v="10"/>
    <x v="1"/>
    <s v="United States"/>
    <s v="Springfield"/>
    <x v="21"/>
    <n v="97477"/>
    <x v="1"/>
    <s v="TEC-AC-10002800"/>
    <x v="2"/>
    <s v="Accessories"/>
    <s v="Plantronics Audio 478 Stereo USB Headset"/>
    <x v="4101"/>
    <n v="4"/>
    <n v="0.2"/>
    <x v="4763"/>
    <x v="1"/>
  </r>
  <r>
    <n v="5724"/>
    <s v="CA-2018-165820"/>
    <x v="182"/>
    <d v="2018-09-30T00:00:00"/>
    <s v="Standard Class"/>
    <x v="61"/>
    <x v="61"/>
    <x v="1"/>
    <s v="United States"/>
    <s v="San Francisco"/>
    <x v="1"/>
    <n v="94109"/>
    <x v="1"/>
    <s v="OFF-PA-10004735"/>
    <x v="1"/>
    <s v="Paper"/>
    <s v="Xerox 1905"/>
    <x v="91"/>
    <n v="2"/>
    <n v="0"/>
    <x v="91"/>
    <x v="0"/>
  </r>
  <r>
    <n v="5725"/>
    <s v="CA-2016-103191"/>
    <x v="358"/>
    <d v="2016-09-27T00:00:00"/>
    <s v="Standard Class"/>
    <x v="500"/>
    <x v="500"/>
    <x v="1"/>
    <s v="United States"/>
    <s v="Chicago"/>
    <x v="10"/>
    <n v="60653"/>
    <x v="2"/>
    <s v="OFF-ST-10002574"/>
    <x v="1"/>
    <s v="Storage"/>
    <s v="SAFCO Commercial Wire Shelving, Black"/>
    <x v="4102"/>
    <n v="3"/>
    <n v="0.2"/>
    <x v="4764"/>
    <x v="0"/>
  </r>
  <r>
    <n v="5726"/>
    <s v="CA-2017-103933"/>
    <x v="12"/>
    <d v="2017-09-27T00:00:00"/>
    <s v="First Class"/>
    <x v="112"/>
    <x v="112"/>
    <x v="1"/>
    <s v="United States"/>
    <s v="New York City"/>
    <x v="15"/>
    <n v="10011"/>
    <x v="3"/>
    <s v="TEC-AC-10004171"/>
    <x v="2"/>
    <s v="Accessories"/>
    <s v="Razer Kraken 7.1 Surround Sound Over Ear USB Gaming Headset"/>
    <x v="438"/>
    <n v="9"/>
    <n v="0"/>
    <x v="4765"/>
    <x v="0"/>
  </r>
  <r>
    <n v="5727"/>
    <s v="CA-2017-110548"/>
    <x v="124"/>
    <d v="2017-05-08T00:00:00"/>
    <s v="Standard Class"/>
    <x v="706"/>
    <x v="706"/>
    <x v="1"/>
    <s v="United States"/>
    <s v="Houston"/>
    <x v="5"/>
    <n v="77095"/>
    <x v="2"/>
    <s v="TEC-PH-10002922"/>
    <x v="2"/>
    <s v="Phones"/>
    <s v="ShoreTel ShorePhone IP 230 VoIP phone"/>
    <x v="1266"/>
    <n v="7"/>
    <n v="0.2"/>
    <x v="1317"/>
    <x v="0"/>
  </r>
  <r>
    <n v="5728"/>
    <s v="CA-2019-117324"/>
    <x v="166"/>
    <d v="2019-12-13T00:00:00"/>
    <s v="Standard Class"/>
    <x v="187"/>
    <x v="187"/>
    <x v="0"/>
    <s v="United States"/>
    <s v="Madison"/>
    <x v="6"/>
    <n v="53711"/>
    <x v="2"/>
    <s v="TEC-AC-10003023"/>
    <x v="2"/>
    <s v="Accessories"/>
    <s v="Logitech G105 Gaming Keyboard"/>
    <x v="4103"/>
    <n v="3"/>
    <n v="0"/>
    <x v="4766"/>
    <x v="0"/>
  </r>
  <r>
    <n v="5729"/>
    <s v="CA-2019-117324"/>
    <x v="166"/>
    <d v="2019-12-13T00:00:00"/>
    <s v="Standard Class"/>
    <x v="187"/>
    <x v="187"/>
    <x v="0"/>
    <s v="United States"/>
    <s v="Madison"/>
    <x v="6"/>
    <n v="53711"/>
    <x v="2"/>
    <s v="OFF-AP-10003590"/>
    <x v="1"/>
    <s v="Appliances"/>
    <s v="Hoover WindTunnel Plus Canister Vacuum"/>
    <x v="1234"/>
    <n v="3"/>
    <n v="0"/>
    <x v="1280"/>
    <x v="0"/>
  </r>
  <r>
    <n v="5730"/>
    <s v="CA-2019-117324"/>
    <x v="166"/>
    <d v="2019-12-13T00:00:00"/>
    <s v="Standard Class"/>
    <x v="187"/>
    <x v="187"/>
    <x v="0"/>
    <s v="United States"/>
    <s v="Madison"/>
    <x v="6"/>
    <n v="53711"/>
    <x v="2"/>
    <s v="OFF-LA-10003510"/>
    <x v="1"/>
    <s v="Labels"/>
    <s v="Avery 4027 File Folder Labels for Dot Matrix Printers, 5000 Labels per Box, White"/>
    <x v="3550"/>
    <n v="2"/>
    <n v="0"/>
    <x v="4043"/>
    <x v="0"/>
  </r>
  <r>
    <n v="5731"/>
    <s v="CA-2019-117324"/>
    <x v="166"/>
    <d v="2019-12-13T00:00:00"/>
    <s v="Standard Class"/>
    <x v="187"/>
    <x v="187"/>
    <x v="0"/>
    <s v="United States"/>
    <s v="Madison"/>
    <x v="6"/>
    <n v="53711"/>
    <x v="2"/>
    <s v="FUR-BO-10003159"/>
    <x v="0"/>
    <s v="Bookcases"/>
    <s v="Sauder Camden County Collection Libraries, Planked Cherry Finish"/>
    <x v="4104"/>
    <n v="4"/>
    <n v="0"/>
    <x v="4767"/>
    <x v="0"/>
  </r>
  <r>
    <n v="5732"/>
    <s v="CA-2019-117324"/>
    <x v="166"/>
    <d v="2019-12-13T00:00:00"/>
    <s v="Standard Class"/>
    <x v="187"/>
    <x v="187"/>
    <x v="0"/>
    <s v="United States"/>
    <s v="Madison"/>
    <x v="6"/>
    <n v="53711"/>
    <x v="2"/>
    <s v="OFF-PA-10002713"/>
    <x v="1"/>
    <s v="Paper"/>
    <s v="Adams Phone Message Book, 200 Message Capacity, 8 1/16” x 11”"/>
    <x v="4105"/>
    <n v="4"/>
    <n v="0"/>
    <x v="4768"/>
    <x v="0"/>
  </r>
  <r>
    <n v="5733"/>
    <s v="CA-2019-143574"/>
    <x v="222"/>
    <d v="2019-07-02T00:00:00"/>
    <s v="First Class"/>
    <x v="112"/>
    <x v="112"/>
    <x v="1"/>
    <s v="United States"/>
    <s v="Milford"/>
    <x v="29"/>
    <n v="6460"/>
    <x v="3"/>
    <s v="FUR-BO-10002598"/>
    <x v="0"/>
    <s v="Bookcases"/>
    <s v="Hon Metal Bookcases, Putty"/>
    <x v="3166"/>
    <n v="9"/>
    <n v="0"/>
    <x v="4769"/>
    <x v="0"/>
  </r>
  <r>
    <n v="5734"/>
    <s v="CA-2019-143574"/>
    <x v="222"/>
    <d v="2019-07-02T00:00:00"/>
    <s v="First Class"/>
    <x v="112"/>
    <x v="112"/>
    <x v="1"/>
    <s v="United States"/>
    <s v="Milford"/>
    <x v="29"/>
    <n v="6460"/>
    <x v="3"/>
    <s v="OFF-SU-10002537"/>
    <x v="1"/>
    <s v="Supplies"/>
    <s v="Acme Box Cutter Scissors"/>
    <x v="4106"/>
    <n v="3"/>
    <n v="0"/>
    <x v="4770"/>
    <x v="0"/>
  </r>
  <r>
    <n v="5735"/>
    <s v="CA-2019-143574"/>
    <x v="222"/>
    <d v="2019-07-02T00:00:00"/>
    <s v="First Class"/>
    <x v="112"/>
    <x v="112"/>
    <x v="1"/>
    <s v="United States"/>
    <s v="Milford"/>
    <x v="29"/>
    <n v="6460"/>
    <x v="3"/>
    <s v="FUR-FU-10003976"/>
    <x v="0"/>
    <s v="Furnishings"/>
    <s v="DAX Executive Solid Wood Document Frame, Desktop or Hang, Mahogany, 5 x 7"/>
    <x v="2855"/>
    <n v="2"/>
    <n v="0"/>
    <x v="3173"/>
    <x v="0"/>
  </r>
  <r>
    <n v="5736"/>
    <s v="CA-2016-111773"/>
    <x v="290"/>
    <d v="2016-07-03T00:00:00"/>
    <s v="Standard Class"/>
    <x v="600"/>
    <x v="600"/>
    <x v="0"/>
    <s v="United States"/>
    <s v="New York City"/>
    <x v="15"/>
    <n v="10024"/>
    <x v="3"/>
    <s v="OFF-BI-10000174"/>
    <x v="1"/>
    <s v="Binders"/>
    <s v="Wilson Jones Clip &amp; Carry Folder Binder Tool for Ring Binders, Clear"/>
    <x v="4107"/>
    <n v="3"/>
    <n v="0.2"/>
    <x v="4771"/>
    <x v="0"/>
  </r>
  <r>
    <n v="5737"/>
    <s v="CA-2016-148614"/>
    <x v="407"/>
    <d v="2016-01-25T00:00:00"/>
    <s v="Standard Class"/>
    <x v="597"/>
    <x v="597"/>
    <x v="0"/>
    <s v="United States"/>
    <s v="Los Angeles"/>
    <x v="1"/>
    <n v="90049"/>
    <x v="1"/>
    <s v="OFF-PA-10002893"/>
    <x v="1"/>
    <s v="Paper"/>
    <s v="Wirebound Service Call Books, 5 1/2&quot; x 4&quot;"/>
    <x v="2439"/>
    <n v="2"/>
    <n v="0"/>
    <x v="2664"/>
    <x v="1"/>
  </r>
  <r>
    <n v="5738"/>
    <s v="CA-2016-148614"/>
    <x v="407"/>
    <d v="2016-01-25T00:00:00"/>
    <s v="Standard Class"/>
    <x v="597"/>
    <x v="597"/>
    <x v="0"/>
    <s v="United States"/>
    <s v="Los Angeles"/>
    <x v="1"/>
    <n v="90049"/>
    <x v="1"/>
    <s v="FUR-FU-10003194"/>
    <x v="0"/>
    <s v="Furnishings"/>
    <s v="Eldon Expressions Desk Accessory, Wood Pencil Holder, Oak"/>
    <x v="78"/>
    <n v="2"/>
    <n v="0"/>
    <x v="4772"/>
    <x v="1"/>
  </r>
  <r>
    <n v="5739"/>
    <s v="CA-2018-156139"/>
    <x v="413"/>
    <d v="2019-01-06T00:00:00"/>
    <s v="Standard Class"/>
    <x v="669"/>
    <x v="669"/>
    <x v="0"/>
    <s v="United States"/>
    <s v="San Francisco"/>
    <x v="1"/>
    <n v="94109"/>
    <x v="1"/>
    <s v="OFF-BI-10004233"/>
    <x v="1"/>
    <s v="Binders"/>
    <s v="GBC Pre-Punched Binding Paper, Plastic, White, 8-1/2&quot; x 11&quot;"/>
    <x v="4108"/>
    <n v="3"/>
    <n v="0.2"/>
    <x v="4773"/>
    <x v="0"/>
  </r>
  <r>
    <n v="5740"/>
    <s v="US-2019-147886"/>
    <x v="615"/>
    <d v="2019-03-31T00:00:00"/>
    <s v="First Class"/>
    <x v="704"/>
    <x v="704"/>
    <x v="1"/>
    <s v="United States"/>
    <s v="Fairfield"/>
    <x v="1"/>
    <n v="94533"/>
    <x v="1"/>
    <s v="OFF-PA-10000232"/>
    <x v="1"/>
    <s v="Paper"/>
    <s v="Xerox 1975"/>
    <x v="91"/>
    <n v="2"/>
    <n v="0"/>
    <x v="2056"/>
    <x v="1"/>
  </r>
  <r>
    <n v="5741"/>
    <s v="US-2019-147886"/>
    <x v="615"/>
    <d v="2019-03-31T00:00:00"/>
    <s v="First Class"/>
    <x v="704"/>
    <x v="704"/>
    <x v="1"/>
    <s v="United States"/>
    <s v="Fairfield"/>
    <x v="1"/>
    <n v="94533"/>
    <x v="1"/>
    <s v="FUR-FU-10001095"/>
    <x v="0"/>
    <s v="Furnishings"/>
    <s v="DAX Black Cherry Wood-Tone Poster Frame"/>
    <x v="4109"/>
    <n v="1"/>
    <n v="0"/>
    <x v="4774"/>
    <x v="1"/>
  </r>
  <r>
    <n v="5742"/>
    <s v="US-2019-147886"/>
    <x v="615"/>
    <d v="2019-03-31T00:00:00"/>
    <s v="First Class"/>
    <x v="704"/>
    <x v="704"/>
    <x v="1"/>
    <s v="United States"/>
    <s v="Fairfield"/>
    <x v="1"/>
    <n v="94533"/>
    <x v="1"/>
    <s v="TEC-MA-10004679"/>
    <x v="2"/>
    <s v="Machines"/>
    <s v="StarTech.com 10/100 VDSL2 Ethernet Extender Kit"/>
    <x v="4110"/>
    <n v="2"/>
    <n v="0.2"/>
    <x v="4775"/>
    <x v="1"/>
  </r>
  <r>
    <n v="5743"/>
    <s v="US-2019-147886"/>
    <x v="615"/>
    <d v="2019-03-31T00:00:00"/>
    <s v="First Class"/>
    <x v="704"/>
    <x v="704"/>
    <x v="1"/>
    <s v="United States"/>
    <s v="Fairfield"/>
    <x v="1"/>
    <n v="94533"/>
    <x v="1"/>
    <s v="OFF-PA-10003651"/>
    <x v="1"/>
    <s v="Paper"/>
    <s v="Xerox 1968"/>
    <x v="4111"/>
    <n v="4"/>
    <n v="0"/>
    <x v="4776"/>
    <x v="1"/>
  </r>
  <r>
    <n v="5744"/>
    <s v="US-2019-147886"/>
    <x v="615"/>
    <d v="2019-03-31T00:00:00"/>
    <s v="First Class"/>
    <x v="704"/>
    <x v="704"/>
    <x v="1"/>
    <s v="United States"/>
    <s v="Fairfield"/>
    <x v="1"/>
    <n v="94533"/>
    <x v="1"/>
    <s v="OFF-PA-10000743"/>
    <x v="1"/>
    <s v="Paper"/>
    <s v="Xerox 1977"/>
    <x v="130"/>
    <n v="3"/>
    <n v="0"/>
    <x v="132"/>
    <x v="1"/>
  </r>
  <r>
    <n v="5745"/>
    <s v="US-2019-147886"/>
    <x v="615"/>
    <d v="2019-03-31T00:00:00"/>
    <s v="First Class"/>
    <x v="704"/>
    <x v="704"/>
    <x v="1"/>
    <s v="United States"/>
    <s v="Fairfield"/>
    <x v="1"/>
    <n v="94533"/>
    <x v="1"/>
    <s v="OFF-ST-10002743"/>
    <x v="1"/>
    <s v="Storage"/>
    <s v="SAFCO Boltless Steel Shelving"/>
    <x v="4112"/>
    <n v="7"/>
    <n v="0"/>
    <x v="4777"/>
    <x v="1"/>
  </r>
  <r>
    <n v="5746"/>
    <s v="US-2019-147886"/>
    <x v="615"/>
    <d v="2019-03-31T00:00:00"/>
    <s v="First Class"/>
    <x v="704"/>
    <x v="704"/>
    <x v="1"/>
    <s v="United States"/>
    <s v="Fairfield"/>
    <x v="1"/>
    <n v="94533"/>
    <x v="1"/>
    <s v="FUR-FU-10003829"/>
    <x v="0"/>
    <s v="Furnishings"/>
    <s v="Stackable Trays"/>
    <x v="748"/>
    <n v="7"/>
    <n v="0"/>
    <x v="4778"/>
    <x v="1"/>
  </r>
  <r>
    <n v="5747"/>
    <s v="CA-2018-113733"/>
    <x v="16"/>
    <d v="2018-12-12T00:00:00"/>
    <s v="Standard Class"/>
    <x v="23"/>
    <x v="23"/>
    <x v="0"/>
    <s v="United States"/>
    <s v="Greenville"/>
    <x v="3"/>
    <n v="27834"/>
    <x v="0"/>
    <s v="TEC-PH-10002496"/>
    <x v="2"/>
    <s v="Phones"/>
    <s v="Cisco SPA301"/>
    <x v="2528"/>
    <n v="2"/>
    <n v="0.2"/>
    <x v="2773"/>
    <x v="0"/>
  </r>
  <r>
    <n v="5748"/>
    <s v="CA-2018-113733"/>
    <x v="16"/>
    <d v="2018-12-12T00:00:00"/>
    <s v="Standard Class"/>
    <x v="23"/>
    <x v="23"/>
    <x v="0"/>
    <s v="United States"/>
    <s v="Greenville"/>
    <x v="3"/>
    <n v="27834"/>
    <x v="0"/>
    <s v="TEC-AC-10002473"/>
    <x v="2"/>
    <s v="Accessories"/>
    <s v="Maxell 4.7GB DVD-R"/>
    <x v="3147"/>
    <n v="3"/>
    <n v="0.2"/>
    <x v="3538"/>
    <x v="0"/>
  </r>
  <r>
    <n v="5749"/>
    <s v="CA-2018-113733"/>
    <x v="16"/>
    <d v="2018-12-12T00:00:00"/>
    <s v="Standard Class"/>
    <x v="23"/>
    <x v="23"/>
    <x v="0"/>
    <s v="United States"/>
    <s v="Greenville"/>
    <x v="3"/>
    <n v="27834"/>
    <x v="0"/>
    <s v="TEC-AC-10004877"/>
    <x v="2"/>
    <s v="Accessories"/>
    <s v="Imation 30456 USB Flash Drive 8GB"/>
    <x v="4113"/>
    <n v="3"/>
    <n v="0.2"/>
    <x v="4779"/>
    <x v="0"/>
  </r>
  <r>
    <n v="5750"/>
    <s v="CA-2019-104913"/>
    <x v="551"/>
    <d v="2019-11-22T00:00:00"/>
    <s v="Standard Class"/>
    <x v="54"/>
    <x v="54"/>
    <x v="0"/>
    <s v="United States"/>
    <s v="Long Beach"/>
    <x v="15"/>
    <n v="11561"/>
    <x v="3"/>
    <s v="TEC-PH-10000923"/>
    <x v="2"/>
    <s v="Phones"/>
    <s v="Belkin SportFit Armband For iPhone 5s/5c, Fuchsia"/>
    <x v="4114"/>
    <n v="5"/>
    <n v="0"/>
    <x v="4780"/>
    <x v="0"/>
  </r>
  <r>
    <n v="5751"/>
    <s v="CA-2016-145800"/>
    <x v="992"/>
    <d v="2016-06-05T00:00:00"/>
    <s v="Standard Class"/>
    <x v="757"/>
    <x v="757"/>
    <x v="0"/>
    <s v="United States"/>
    <s v="Buffalo Grove"/>
    <x v="10"/>
    <n v="60089"/>
    <x v="2"/>
    <s v="FUR-TA-10001539"/>
    <x v="0"/>
    <s v="Tables"/>
    <s v="Chromcraft Rectangular Conference Tables"/>
    <x v="4115"/>
    <n v="3"/>
    <n v="0.5"/>
    <x v="4781"/>
    <x v="0"/>
  </r>
  <r>
    <n v="5752"/>
    <s v="CA-2018-125850"/>
    <x v="115"/>
    <d v="2018-01-28T00:00:00"/>
    <s v="Standard Class"/>
    <x v="224"/>
    <x v="224"/>
    <x v="0"/>
    <s v="United States"/>
    <s v="San Diego"/>
    <x v="1"/>
    <n v="92037"/>
    <x v="1"/>
    <s v="OFF-LA-10003498"/>
    <x v="1"/>
    <s v="Labels"/>
    <s v="Avery 475"/>
    <x v="1851"/>
    <n v="3"/>
    <n v="0"/>
    <x v="1986"/>
    <x v="0"/>
  </r>
  <r>
    <n v="5753"/>
    <s v="CA-2018-125850"/>
    <x v="115"/>
    <d v="2018-01-28T00:00:00"/>
    <s v="Standard Class"/>
    <x v="224"/>
    <x v="224"/>
    <x v="0"/>
    <s v="United States"/>
    <s v="San Diego"/>
    <x v="1"/>
    <n v="92037"/>
    <x v="1"/>
    <s v="OFF-LA-10004484"/>
    <x v="1"/>
    <s v="Labels"/>
    <s v="Avery 476"/>
    <x v="2809"/>
    <n v="5"/>
    <n v="0"/>
    <x v="3121"/>
    <x v="0"/>
  </r>
  <r>
    <n v="5754"/>
    <s v="CA-2018-118514"/>
    <x v="1066"/>
    <d v="2018-02-10T00:00:00"/>
    <s v="Standard Class"/>
    <x v="702"/>
    <x v="702"/>
    <x v="0"/>
    <s v="United States"/>
    <s v="Richmond"/>
    <x v="0"/>
    <n v="40475"/>
    <x v="0"/>
    <s v="FUR-CH-10000015"/>
    <x v="0"/>
    <s v="Chairs"/>
    <s v="Hon Multipurpose Stacking Arm Chairs"/>
    <x v="405"/>
    <n v="4"/>
    <n v="0"/>
    <x v="414"/>
    <x v="0"/>
  </r>
  <r>
    <n v="5755"/>
    <s v="CA-2017-150749"/>
    <x v="368"/>
    <d v="2017-04-03T00:00:00"/>
    <s v="Second Class"/>
    <x v="238"/>
    <x v="238"/>
    <x v="0"/>
    <s v="United States"/>
    <s v="Springfield"/>
    <x v="17"/>
    <n v="22153"/>
    <x v="0"/>
    <s v="OFF-AR-10003732"/>
    <x v="1"/>
    <s v="Art"/>
    <s v="Newell 333"/>
    <x v="348"/>
    <n v="2"/>
    <n v="0"/>
    <x v="356"/>
    <x v="0"/>
  </r>
  <r>
    <n v="5756"/>
    <s v="CA-2016-163748"/>
    <x v="1005"/>
    <d v="2016-10-18T00:00:00"/>
    <s v="Standard Class"/>
    <x v="643"/>
    <x v="643"/>
    <x v="0"/>
    <s v="United States"/>
    <s v="Fort Worth"/>
    <x v="5"/>
    <n v="76106"/>
    <x v="2"/>
    <s v="OFF-AP-10004052"/>
    <x v="1"/>
    <s v="Appliances"/>
    <s v="Hoover Replacement Belts For Soft Guard &amp; Commercial Ltweight Upright Vacs, 2/Pk"/>
    <x v="4116"/>
    <n v="4"/>
    <n v="0.8"/>
    <x v="4782"/>
    <x v="0"/>
  </r>
  <r>
    <n v="5757"/>
    <s v="CA-2016-163748"/>
    <x v="1005"/>
    <d v="2016-10-18T00:00:00"/>
    <s v="Standard Class"/>
    <x v="643"/>
    <x v="643"/>
    <x v="0"/>
    <s v="United States"/>
    <s v="Fort Worth"/>
    <x v="5"/>
    <n v="76106"/>
    <x v="2"/>
    <s v="TEC-CO-10002095"/>
    <x v="2"/>
    <s v="Copiers"/>
    <s v="Hewlett Packard 610 Color Digital Copier / Printer"/>
    <x v="4117"/>
    <n v="5"/>
    <n v="0.2"/>
    <x v="4783"/>
    <x v="0"/>
  </r>
  <r>
    <n v="5758"/>
    <s v="CA-2017-119634"/>
    <x v="1067"/>
    <d v="2017-08-16T00:00:00"/>
    <s v="Standard Class"/>
    <x v="768"/>
    <x v="768"/>
    <x v="0"/>
    <s v="United States"/>
    <s v="Raleigh"/>
    <x v="3"/>
    <n v="27604"/>
    <x v="0"/>
    <s v="FUR-FU-10004270"/>
    <x v="0"/>
    <s v="Furnishings"/>
    <s v="Executive Impressions 13&quot; Clairmont Wall Clock"/>
    <x v="4118"/>
    <n v="3"/>
    <n v="0.2"/>
    <x v="4784"/>
    <x v="0"/>
  </r>
  <r>
    <n v="5759"/>
    <s v="CA-2017-149300"/>
    <x v="6"/>
    <d v="2017-11-23T00:00:00"/>
    <s v="First Class"/>
    <x v="3"/>
    <x v="3"/>
    <x v="0"/>
    <s v="United States"/>
    <s v="Hialeah"/>
    <x v="2"/>
    <n v="33012"/>
    <x v="0"/>
    <s v="TEC-MA-10000423"/>
    <x v="2"/>
    <s v="Machines"/>
    <s v="Texas Instruments TI-34 Scientific Calculator"/>
    <x v="4119"/>
    <n v="3"/>
    <n v="0.5"/>
    <x v="4785"/>
    <x v="0"/>
  </r>
  <r>
    <n v="5760"/>
    <s v="US-2018-111528"/>
    <x v="945"/>
    <d v="2018-12-30T00:00:00"/>
    <s v="Same Day"/>
    <x v="655"/>
    <x v="655"/>
    <x v="2"/>
    <s v="United States"/>
    <s v="Los Angeles"/>
    <x v="1"/>
    <n v="90032"/>
    <x v="1"/>
    <s v="OFF-ST-10001526"/>
    <x v="1"/>
    <s v="Storage"/>
    <s v="Iceberg Mobile Mega Data/Printer Cart"/>
    <x v="2289"/>
    <n v="4"/>
    <n v="0"/>
    <x v="2475"/>
    <x v="1"/>
  </r>
  <r>
    <n v="5761"/>
    <s v="US-2018-111528"/>
    <x v="945"/>
    <d v="2018-12-30T00:00:00"/>
    <s v="Same Day"/>
    <x v="655"/>
    <x v="655"/>
    <x v="2"/>
    <s v="United States"/>
    <s v="Los Angeles"/>
    <x v="1"/>
    <n v="90032"/>
    <x v="1"/>
    <s v="OFF-BI-10002194"/>
    <x v="1"/>
    <s v="Binders"/>
    <s v="Cardinal Hold-It CD Pocket"/>
    <x v="4120"/>
    <n v="1"/>
    <n v="0.2"/>
    <x v="4786"/>
    <x v="1"/>
  </r>
  <r>
    <n v="5762"/>
    <s v="CA-2019-158169"/>
    <x v="801"/>
    <d v="2019-08-15T00:00:00"/>
    <s v="First Class"/>
    <x v="594"/>
    <x v="594"/>
    <x v="0"/>
    <s v="United States"/>
    <s v="Lake Forest"/>
    <x v="1"/>
    <n v="92630"/>
    <x v="1"/>
    <s v="OFF-AP-10000828"/>
    <x v="1"/>
    <s v="Appliances"/>
    <s v="Avanti 4.4 Cu. Ft. Refrigerator"/>
    <x v="3116"/>
    <n v="3"/>
    <n v="0"/>
    <x v="3497"/>
    <x v="0"/>
  </r>
  <r>
    <n v="5763"/>
    <s v="CA-2019-158169"/>
    <x v="801"/>
    <d v="2019-08-15T00:00:00"/>
    <s v="First Class"/>
    <x v="594"/>
    <x v="594"/>
    <x v="0"/>
    <s v="United States"/>
    <s v="Lake Forest"/>
    <x v="1"/>
    <n v="92630"/>
    <x v="1"/>
    <s v="FUR-FU-10001473"/>
    <x v="0"/>
    <s v="Furnishings"/>
    <s v="DAX Wood Document Frame"/>
    <x v="4121"/>
    <n v="4"/>
    <n v="0"/>
    <x v="4787"/>
    <x v="0"/>
  </r>
  <r>
    <n v="5764"/>
    <s v="CA-2017-162047"/>
    <x v="502"/>
    <d v="2017-11-05T00:00:00"/>
    <s v="First Class"/>
    <x v="92"/>
    <x v="92"/>
    <x v="1"/>
    <s v="United States"/>
    <s v="Long Beach"/>
    <x v="15"/>
    <n v="11561"/>
    <x v="3"/>
    <s v="FUR-CH-10004983"/>
    <x v="0"/>
    <s v="Chairs"/>
    <s v="Office Star - Mid Back Dual function Ergonomic High Back Chair with 2-Way Adjustable Arms"/>
    <x v="4122"/>
    <n v="10"/>
    <n v="0.1"/>
    <x v="4788"/>
    <x v="0"/>
  </r>
  <r>
    <n v="5765"/>
    <s v="CA-2017-117772"/>
    <x v="229"/>
    <d v="2017-09-12T00:00:00"/>
    <s v="Second Class"/>
    <x v="430"/>
    <x v="430"/>
    <x v="0"/>
    <s v="United States"/>
    <s v="Seattle"/>
    <x v="4"/>
    <n v="98103"/>
    <x v="1"/>
    <s v="OFF-ST-10003994"/>
    <x v="1"/>
    <s v="Storage"/>
    <s v="Belkin 19&quot; Center-Weighted Shelf, Gray"/>
    <x v="4123"/>
    <n v="6"/>
    <n v="0"/>
    <x v="4789"/>
    <x v="0"/>
  </r>
  <r>
    <n v="5766"/>
    <s v="US-2016-126340"/>
    <x v="1068"/>
    <d v="2016-11-14T00:00:00"/>
    <s v="Standard Class"/>
    <x v="12"/>
    <x v="12"/>
    <x v="0"/>
    <s v="United States"/>
    <s v="Redding"/>
    <x v="1"/>
    <n v="96003"/>
    <x v="1"/>
    <s v="TEC-PH-10004447"/>
    <x v="2"/>
    <s v="Phones"/>
    <s v="Toshiba IPT2010-SD IP Telephone"/>
    <x v="3844"/>
    <n v="3"/>
    <n v="0.2"/>
    <x v="4790"/>
    <x v="0"/>
  </r>
  <r>
    <n v="5767"/>
    <s v="CA-2018-149685"/>
    <x v="750"/>
    <d v="2018-10-15T00:00:00"/>
    <s v="Standard Class"/>
    <x v="327"/>
    <x v="327"/>
    <x v="2"/>
    <s v="United States"/>
    <s v="San Antonio"/>
    <x v="5"/>
    <n v="78207"/>
    <x v="2"/>
    <s v="OFF-LA-10004545"/>
    <x v="1"/>
    <s v="Labels"/>
    <s v="Avery 50"/>
    <x v="4124"/>
    <n v="6"/>
    <n v="0.2"/>
    <x v="4791"/>
    <x v="0"/>
  </r>
  <r>
    <n v="5768"/>
    <s v="CA-2019-126396"/>
    <x v="565"/>
    <d v="2019-09-12T00:00:00"/>
    <s v="Second Class"/>
    <x v="753"/>
    <x v="753"/>
    <x v="1"/>
    <s v="United States"/>
    <s v="Houston"/>
    <x v="5"/>
    <n v="77070"/>
    <x v="2"/>
    <s v="TEC-AC-10003116"/>
    <x v="2"/>
    <s v="Accessories"/>
    <s v="Memorex Froggy Flash Drive 8 GB"/>
    <x v="4125"/>
    <n v="6"/>
    <n v="0.2"/>
    <x v="4792"/>
    <x v="0"/>
  </r>
  <r>
    <n v="5769"/>
    <s v="CA-2017-154900"/>
    <x v="1069"/>
    <d v="2017-03-01T00:00:00"/>
    <s v="Standard Class"/>
    <x v="286"/>
    <x v="286"/>
    <x v="0"/>
    <s v="United States"/>
    <s v="Leominster"/>
    <x v="31"/>
    <n v="1453"/>
    <x v="3"/>
    <s v="OFF-LA-10001641"/>
    <x v="1"/>
    <s v="Labels"/>
    <s v="Avery 518"/>
    <x v="982"/>
    <n v="1"/>
    <n v="0"/>
    <x v="1020"/>
    <x v="0"/>
  </r>
  <r>
    <n v="5770"/>
    <s v="CA-2017-154900"/>
    <x v="1069"/>
    <d v="2017-03-01T00:00:00"/>
    <s v="Standard Class"/>
    <x v="286"/>
    <x v="286"/>
    <x v="0"/>
    <s v="United States"/>
    <s v="Leominster"/>
    <x v="31"/>
    <n v="1453"/>
    <x v="3"/>
    <s v="OFF-PA-10002377"/>
    <x v="1"/>
    <s v="Paper"/>
    <s v="Adams Telephone Message Book W/Dividers/Space For Phone Numbers, 5 1/4&quot;X8 1/2&quot;, 200/Messages"/>
    <x v="20"/>
    <n v="4"/>
    <n v="0"/>
    <x v="730"/>
    <x v="0"/>
  </r>
  <r>
    <n v="5771"/>
    <s v="CA-2017-103835"/>
    <x v="496"/>
    <d v="2017-09-28T00:00:00"/>
    <s v="Standard Class"/>
    <x v="464"/>
    <x v="464"/>
    <x v="1"/>
    <s v="United States"/>
    <s v="Los Angeles"/>
    <x v="1"/>
    <n v="90032"/>
    <x v="1"/>
    <s v="FUR-FU-10000010"/>
    <x v="0"/>
    <s v="Furnishings"/>
    <s v="DAX Value U-Channel Document Frames, Easel Back"/>
    <x v="4126"/>
    <n v="3"/>
    <n v="0"/>
    <x v="4793"/>
    <x v="0"/>
  </r>
  <r>
    <n v="5772"/>
    <s v="CA-2017-103835"/>
    <x v="496"/>
    <d v="2017-09-28T00:00:00"/>
    <s v="Standard Class"/>
    <x v="464"/>
    <x v="464"/>
    <x v="1"/>
    <s v="United States"/>
    <s v="Los Angeles"/>
    <x v="1"/>
    <n v="90032"/>
    <x v="1"/>
    <s v="OFF-AP-10002651"/>
    <x v="1"/>
    <s v="Appliances"/>
    <s v="Hoover Upright Vacuum With Dirt Cup"/>
    <x v="4127"/>
    <n v="4"/>
    <n v="0"/>
    <x v="4794"/>
    <x v="0"/>
  </r>
  <r>
    <n v="5773"/>
    <s v="CA-2017-158939"/>
    <x v="650"/>
    <d v="2017-12-01T00:00:00"/>
    <s v="Standard Class"/>
    <x v="105"/>
    <x v="105"/>
    <x v="1"/>
    <s v="United States"/>
    <s v="Springfield"/>
    <x v="25"/>
    <n v="65807"/>
    <x v="2"/>
    <s v="TEC-CO-10002313"/>
    <x v="2"/>
    <s v="Copiers"/>
    <s v="Canon PC1080F Personal Copier"/>
    <x v="4128"/>
    <n v="1"/>
    <n v="0"/>
    <x v="4795"/>
    <x v="0"/>
  </r>
  <r>
    <n v="5774"/>
    <s v="CA-2018-117408"/>
    <x v="1070"/>
    <d v="2018-09-06T00:00:00"/>
    <s v="Standard Class"/>
    <x v="236"/>
    <x v="236"/>
    <x v="0"/>
    <s v="United States"/>
    <s v="Waco"/>
    <x v="5"/>
    <n v="76706"/>
    <x v="2"/>
    <s v="OFF-ST-10001580"/>
    <x v="1"/>
    <s v="Storage"/>
    <s v="Super Decoflex Portable Personal File"/>
    <x v="942"/>
    <n v="2"/>
    <n v="0.2"/>
    <x v="4796"/>
    <x v="0"/>
  </r>
  <r>
    <n v="5775"/>
    <s v="CA-2018-142398"/>
    <x v="408"/>
    <d v="2018-04-16T00:00:00"/>
    <s v="Standard Class"/>
    <x v="443"/>
    <x v="443"/>
    <x v="0"/>
    <s v="United States"/>
    <s v="Los Angeles"/>
    <x v="1"/>
    <n v="90036"/>
    <x v="1"/>
    <s v="FUR-CH-10001545"/>
    <x v="0"/>
    <s v="Chairs"/>
    <s v="Hon Comfortask Task/Swivel Chairs"/>
    <x v="4129"/>
    <n v="7"/>
    <n v="0.2"/>
    <x v="4797"/>
    <x v="1"/>
  </r>
  <r>
    <n v="5776"/>
    <s v="CA-2018-142398"/>
    <x v="408"/>
    <d v="2018-04-16T00:00:00"/>
    <s v="Standard Class"/>
    <x v="443"/>
    <x v="443"/>
    <x v="0"/>
    <s v="United States"/>
    <s v="Los Angeles"/>
    <x v="1"/>
    <n v="90036"/>
    <x v="1"/>
    <s v="OFF-BI-10004826"/>
    <x v="1"/>
    <s v="Binders"/>
    <s v="JM Magazine Binder"/>
    <x v="4130"/>
    <n v="1"/>
    <n v="0.2"/>
    <x v="4798"/>
    <x v="1"/>
  </r>
  <r>
    <n v="5777"/>
    <s v="CA-2018-105277"/>
    <x v="429"/>
    <d v="2018-12-08T00:00:00"/>
    <s v="Standard Class"/>
    <x v="215"/>
    <x v="215"/>
    <x v="0"/>
    <s v="United States"/>
    <s v="Auburn"/>
    <x v="15"/>
    <n v="13021"/>
    <x v="3"/>
    <s v="OFF-BI-10000301"/>
    <x v="1"/>
    <s v="Binders"/>
    <s v="GBC Instant Report Kit"/>
    <x v="1654"/>
    <n v="3"/>
    <n v="0.2"/>
    <x v="4799"/>
    <x v="0"/>
  </r>
  <r>
    <n v="5778"/>
    <s v="CA-2018-112060"/>
    <x v="429"/>
    <d v="2018-12-09T00:00:00"/>
    <s v="Standard Class"/>
    <x v="446"/>
    <x v="446"/>
    <x v="0"/>
    <s v="United States"/>
    <s v="San Francisco"/>
    <x v="1"/>
    <n v="94109"/>
    <x v="1"/>
    <s v="OFF-PA-10000994"/>
    <x v="1"/>
    <s v="Paper"/>
    <s v="Xerox 1915"/>
    <x v="2840"/>
    <n v="1"/>
    <n v="0"/>
    <x v="3157"/>
    <x v="0"/>
  </r>
  <r>
    <n v="5779"/>
    <s v="CA-2016-105270"/>
    <x v="7"/>
    <d v="2016-11-18T00:00:00"/>
    <s v="Standard Class"/>
    <x v="275"/>
    <x v="275"/>
    <x v="0"/>
    <s v="United States"/>
    <s v="Los Angeles"/>
    <x v="1"/>
    <n v="90008"/>
    <x v="1"/>
    <s v="OFF-AR-10003156"/>
    <x v="1"/>
    <s v="Art"/>
    <s v="50 Colored Long Pencils"/>
    <x v="429"/>
    <n v="3"/>
    <n v="0"/>
    <x v="439"/>
    <x v="1"/>
  </r>
  <r>
    <n v="5780"/>
    <s v="CA-2016-105270"/>
    <x v="7"/>
    <d v="2016-11-18T00:00:00"/>
    <s v="Standard Class"/>
    <x v="275"/>
    <x v="275"/>
    <x v="0"/>
    <s v="United States"/>
    <s v="Los Angeles"/>
    <x v="1"/>
    <n v="90008"/>
    <x v="1"/>
    <s v="FUR-CH-10000988"/>
    <x v="0"/>
    <s v="Chairs"/>
    <s v="Hon Olson Stacker Stools"/>
    <x v="4131"/>
    <n v="1"/>
    <n v="0.2"/>
    <x v="4800"/>
    <x v="1"/>
  </r>
  <r>
    <n v="5781"/>
    <s v="US-2017-159513"/>
    <x v="788"/>
    <d v="2017-04-09T00:00:00"/>
    <s v="Standard Class"/>
    <x v="479"/>
    <x v="479"/>
    <x v="0"/>
    <s v="United States"/>
    <s v="Los Angeles"/>
    <x v="1"/>
    <n v="90049"/>
    <x v="1"/>
    <s v="TEC-MA-10003329"/>
    <x v="2"/>
    <s v="Machines"/>
    <s v="Vtech AT&amp;T CL2940 Corded Speakerphone, Black"/>
    <x v="981"/>
    <n v="3"/>
    <n v="0.2"/>
    <x v="4801"/>
    <x v="0"/>
  </r>
  <r>
    <n v="5782"/>
    <s v="CA-2017-155586"/>
    <x v="295"/>
    <d v="2017-12-16T00:00:00"/>
    <s v="Second Class"/>
    <x v="190"/>
    <x v="190"/>
    <x v="0"/>
    <s v="United States"/>
    <s v="Chico"/>
    <x v="1"/>
    <n v="95928"/>
    <x v="1"/>
    <s v="OFF-AR-10001547"/>
    <x v="1"/>
    <s v="Art"/>
    <s v="Newell 311"/>
    <x v="4132"/>
    <n v="1"/>
    <n v="0"/>
    <x v="4802"/>
    <x v="0"/>
  </r>
  <r>
    <n v="5783"/>
    <s v="CA-2017-155586"/>
    <x v="295"/>
    <d v="2017-12-16T00:00:00"/>
    <s v="Second Class"/>
    <x v="190"/>
    <x v="190"/>
    <x v="0"/>
    <s v="United States"/>
    <s v="Chico"/>
    <x v="1"/>
    <n v="95928"/>
    <x v="1"/>
    <s v="OFF-EN-10003072"/>
    <x v="1"/>
    <s v="Envelopes"/>
    <s v="Peel &amp; Seel Envelopes"/>
    <x v="2887"/>
    <n v="4"/>
    <n v="0"/>
    <x v="4803"/>
    <x v="0"/>
  </r>
  <r>
    <n v="5784"/>
    <s v="CA-2017-155586"/>
    <x v="295"/>
    <d v="2017-12-16T00:00:00"/>
    <s v="Second Class"/>
    <x v="190"/>
    <x v="190"/>
    <x v="0"/>
    <s v="United States"/>
    <s v="Chico"/>
    <x v="1"/>
    <n v="95928"/>
    <x v="1"/>
    <s v="OFF-PA-10000726"/>
    <x v="1"/>
    <s v="Paper"/>
    <s v="Black Print Carbonless Snap-Off Rapid Letter, 8 1/2&quot; x 7&quot;"/>
    <x v="2978"/>
    <n v="4"/>
    <n v="0"/>
    <x v="4804"/>
    <x v="0"/>
  </r>
  <r>
    <n v="5785"/>
    <s v="CA-2019-141117"/>
    <x v="280"/>
    <d v="2019-10-08T00:00:00"/>
    <s v="Standard Class"/>
    <x v="765"/>
    <x v="765"/>
    <x v="0"/>
    <s v="United States"/>
    <s v="Springfield"/>
    <x v="21"/>
    <n v="97477"/>
    <x v="1"/>
    <s v="FUR-BO-10001972"/>
    <x v="0"/>
    <s v="Bookcases"/>
    <s v="O'Sullivan 4-Shelf Bookcase in Odessa Pine"/>
    <x v="4133"/>
    <n v="6"/>
    <n v="0.7"/>
    <x v="4805"/>
    <x v="0"/>
  </r>
  <r>
    <n v="5786"/>
    <s v="CA-2019-141117"/>
    <x v="280"/>
    <d v="2019-10-08T00:00:00"/>
    <s v="Standard Class"/>
    <x v="765"/>
    <x v="765"/>
    <x v="0"/>
    <s v="United States"/>
    <s v="Springfield"/>
    <x v="21"/>
    <n v="97477"/>
    <x v="1"/>
    <s v="OFF-SU-10004664"/>
    <x v="1"/>
    <s v="Supplies"/>
    <s v="Acme Softgrip Scissors"/>
    <x v="384"/>
    <n v="6"/>
    <n v="0.2"/>
    <x v="4806"/>
    <x v="0"/>
  </r>
  <r>
    <n v="5787"/>
    <s v="CA-2019-141117"/>
    <x v="280"/>
    <d v="2019-10-08T00:00:00"/>
    <s v="Standard Class"/>
    <x v="765"/>
    <x v="765"/>
    <x v="0"/>
    <s v="United States"/>
    <s v="Springfield"/>
    <x v="21"/>
    <n v="97477"/>
    <x v="1"/>
    <s v="OFF-BI-10003676"/>
    <x v="1"/>
    <s v="Binders"/>
    <s v="GBC Standard Recycled Report Covers, Clear Plastic Sheets"/>
    <x v="4134"/>
    <n v="7"/>
    <n v="0.7"/>
    <x v="4807"/>
    <x v="0"/>
  </r>
  <r>
    <n v="5788"/>
    <s v="CA-2019-141117"/>
    <x v="280"/>
    <d v="2019-10-08T00:00:00"/>
    <s v="Standard Class"/>
    <x v="765"/>
    <x v="765"/>
    <x v="0"/>
    <s v="United States"/>
    <s v="Springfield"/>
    <x v="21"/>
    <n v="97477"/>
    <x v="1"/>
    <s v="OFF-AR-10003727"/>
    <x v="1"/>
    <s v="Art"/>
    <s v="Berol Giant Pencil Sharpener"/>
    <x v="4135"/>
    <n v="7"/>
    <n v="0.2"/>
    <x v="4808"/>
    <x v="0"/>
  </r>
  <r>
    <n v="5789"/>
    <s v="CA-2019-115070"/>
    <x v="318"/>
    <d v="2019-04-14T00:00:00"/>
    <s v="Second Class"/>
    <x v="769"/>
    <x v="769"/>
    <x v="1"/>
    <s v="United States"/>
    <s v="Jacksonville"/>
    <x v="2"/>
    <n v="32216"/>
    <x v="0"/>
    <s v="FUR-FU-10003829"/>
    <x v="0"/>
    <s v="Furnishings"/>
    <s v="Stackable Trays"/>
    <x v="4136"/>
    <n v="5"/>
    <n v="0.2"/>
    <x v="4809"/>
    <x v="0"/>
  </r>
  <r>
    <n v="5790"/>
    <s v="CA-2019-115070"/>
    <x v="318"/>
    <d v="2019-04-14T00:00:00"/>
    <s v="Second Class"/>
    <x v="769"/>
    <x v="769"/>
    <x v="1"/>
    <s v="United States"/>
    <s v="Jacksonville"/>
    <x v="2"/>
    <n v="32216"/>
    <x v="0"/>
    <s v="OFF-BI-10003712"/>
    <x v="1"/>
    <s v="Binders"/>
    <s v="Acco Pressboard Covers with Storage Hooks, 14 7/8&quot; x 11&quot;, Light Blue"/>
    <x v="2974"/>
    <n v="3"/>
    <n v="0.7"/>
    <x v="4810"/>
    <x v="0"/>
  </r>
  <r>
    <n v="5791"/>
    <s v="CA-2019-140186"/>
    <x v="365"/>
    <d v="2019-10-02T00:00:00"/>
    <s v="First Class"/>
    <x v="310"/>
    <x v="310"/>
    <x v="0"/>
    <s v="United States"/>
    <s v="Bakersfield"/>
    <x v="1"/>
    <n v="93309"/>
    <x v="1"/>
    <s v="OFF-FA-10002280"/>
    <x v="1"/>
    <s v="Fasteners"/>
    <s v="Advantus Plastic Paper Clips"/>
    <x v="768"/>
    <n v="7"/>
    <n v="0"/>
    <x v="790"/>
    <x v="1"/>
  </r>
  <r>
    <n v="5792"/>
    <s v="CA-2019-140186"/>
    <x v="365"/>
    <d v="2019-10-02T00:00:00"/>
    <s v="First Class"/>
    <x v="310"/>
    <x v="310"/>
    <x v="0"/>
    <s v="United States"/>
    <s v="Bakersfield"/>
    <x v="1"/>
    <n v="93309"/>
    <x v="1"/>
    <s v="FUR-CH-10002961"/>
    <x v="0"/>
    <s v="Chairs"/>
    <s v="Leather Task Chair, Black"/>
    <x v="74"/>
    <n v="1"/>
    <n v="0.2"/>
    <x v="232"/>
    <x v="1"/>
  </r>
  <r>
    <n v="5793"/>
    <s v="CA-2019-140186"/>
    <x v="365"/>
    <d v="2019-10-02T00:00:00"/>
    <s v="First Class"/>
    <x v="310"/>
    <x v="310"/>
    <x v="0"/>
    <s v="United States"/>
    <s v="Bakersfield"/>
    <x v="1"/>
    <n v="93309"/>
    <x v="1"/>
    <s v="OFF-AP-10002578"/>
    <x v="1"/>
    <s v="Appliances"/>
    <s v="Fellowes Premier Superior Surge Suppressor, 10-Outlet, With Phone and Remote"/>
    <x v="2064"/>
    <n v="2"/>
    <n v="0"/>
    <x v="2224"/>
    <x v="1"/>
  </r>
  <r>
    <n v="5794"/>
    <s v="CA-2019-140186"/>
    <x v="365"/>
    <d v="2019-10-02T00:00:00"/>
    <s v="First Class"/>
    <x v="310"/>
    <x v="310"/>
    <x v="0"/>
    <s v="United States"/>
    <s v="Bakersfield"/>
    <x v="1"/>
    <n v="93309"/>
    <x v="1"/>
    <s v="FUR-FU-10004848"/>
    <x v="0"/>
    <s v="Furnishings"/>
    <s v="Howard Miller 13-3/4&quot; Diameter Brushed Chrome Round Wall Clock"/>
    <x v="2678"/>
    <n v="1"/>
    <n v="0"/>
    <x v="1398"/>
    <x v="1"/>
  </r>
  <r>
    <n v="5795"/>
    <s v="CA-2019-140186"/>
    <x v="365"/>
    <d v="2019-10-02T00:00:00"/>
    <s v="First Class"/>
    <x v="310"/>
    <x v="310"/>
    <x v="0"/>
    <s v="United States"/>
    <s v="Bakersfield"/>
    <x v="1"/>
    <n v="93309"/>
    <x v="1"/>
    <s v="OFF-BI-10003364"/>
    <x v="1"/>
    <s v="Binders"/>
    <s v="Binding Machine Supplies"/>
    <x v="1004"/>
    <n v="2"/>
    <n v="0.2"/>
    <x v="1043"/>
    <x v="1"/>
  </r>
  <r>
    <n v="5796"/>
    <s v="CA-2016-124856"/>
    <x v="411"/>
    <d v="2016-10-03T00:00:00"/>
    <s v="Second Class"/>
    <x v="436"/>
    <x v="436"/>
    <x v="0"/>
    <s v="United States"/>
    <s v="New York City"/>
    <x v="15"/>
    <n v="10011"/>
    <x v="3"/>
    <s v="OFF-ST-10002615"/>
    <x v="1"/>
    <s v="Storage"/>
    <s v="Dual Level, Single-Width Filing Carts"/>
    <x v="4137"/>
    <n v="9"/>
    <n v="0"/>
    <x v="4811"/>
    <x v="0"/>
  </r>
  <r>
    <n v="5797"/>
    <s v="CA-2016-124856"/>
    <x v="411"/>
    <d v="2016-10-03T00:00:00"/>
    <s v="Second Class"/>
    <x v="436"/>
    <x v="436"/>
    <x v="0"/>
    <s v="United States"/>
    <s v="New York City"/>
    <x v="15"/>
    <n v="10011"/>
    <x v="3"/>
    <s v="FUR-FU-10000521"/>
    <x v="0"/>
    <s v="Furnishings"/>
    <s v="Seth Thomas 14&quot; Putty-Colored Wall Clock"/>
    <x v="4138"/>
    <n v="4"/>
    <n v="0"/>
    <x v="4812"/>
    <x v="0"/>
  </r>
  <r>
    <n v="5798"/>
    <s v="CA-2016-124856"/>
    <x v="411"/>
    <d v="2016-10-03T00:00:00"/>
    <s v="Second Class"/>
    <x v="436"/>
    <x v="436"/>
    <x v="0"/>
    <s v="United States"/>
    <s v="New York City"/>
    <x v="15"/>
    <n v="10011"/>
    <x v="3"/>
    <s v="OFF-LA-10000121"/>
    <x v="1"/>
    <s v="Labels"/>
    <s v="Avery 48"/>
    <x v="1381"/>
    <n v="3"/>
    <n v="0"/>
    <x v="3602"/>
    <x v="0"/>
  </r>
  <r>
    <n v="5799"/>
    <s v="CA-2016-124856"/>
    <x v="411"/>
    <d v="2016-10-03T00:00:00"/>
    <s v="Second Class"/>
    <x v="436"/>
    <x v="436"/>
    <x v="0"/>
    <s v="United States"/>
    <s v="New York City"/>
    <x v="15"/>
    <n v="10011"/>
    <x v="3"/>
    <s v="OFF-PA-10001289"/>
    <x v="1"/>
    <s v="Paper"/>
    <s v="White Computer Printout Paper by Universal"/>
    <x v="2723"/>
    <n v="2"/>
    <n v="0"/>
    <x v="3014"/>
    <x v="0"/>
  </r>
  <r>
    <n v="5800"/>
    <s v="CA-2016-166716"/>
    <x v="1071"/>
    <d v="2016-08-25T00:00:00"/>
    <s v="Second Class"/>
    <x v="257"/>
    <x v="257"/>
    <x v="0"/>
    <s v="United States"/>
    <s v="Chicago"/>
    <x v="10"/>
    <n v="60610"/>
    <x v="2"/>
    <s v="FUR-CH-10004495"/>
    <x v="0"/>
    <s v="Chairs"/>
    <s v="Global Leather and Oak Executive Chair, Black"/>
    <x v="4139"/>
    <n v="2"/>
    <n v="0.3"/>
    <x v="4813"/>
    <x v="0"/>
  </r>
  <r>
    <n v="5801"/>
    <s v="CA-2016-123225"/>
    <x v="384"/>
    <d v="2016-07-14T00:00:00"/>
    <s v="First Class"/>
    <x v="438"/>
    <x v="438"/>
    <x v="0"/>
    <s v="United States"/>
    <s v="El Paso"/>
    <x v="5"/>
    <n v="79907"/>
    <x v="2"/>
    <s v="TEC-PH-10000895"/>
    <x v="2"/>
    <s v="Phones"/>
    <s v="Polycom VVX 310 VoIP phone"/>
    <x v="4140"/>
    <n v="4"/>
    <n v="0.2"/>
    <x v="4814"/>
    <x v="1"/>
  </r>
  <r>
    <n v="5802"/>
    <s v="CA-2016-123225"/>
    <x v="384"/>
    <d v="2016-07-14T00:00:00"/>
    <s v="First Class"/>
    <x v="438"/>
    <x v="438"/>
    <x v="0"/>
    <s v="United States"/>
    <s v="El Paso"/>
    <x v="5"/>
    <n v="79907"/>
    <x v="2"/>
    <s v="OFF-PA-10000552"/>
    <x v="1"/>
    <s v="Paper"/>
    <s v="Xerox 200"/>
    <x v="563"/>
    <n v="2"/>
    <n v="0.2"/>
    <x v="572"/>
    <x v="1"/>
  </r>
  <r>
    <n v="5803"/>
    <s v="CA-2017-163440"/>
    <x v="204"/>
    <d v="2017-03-24T00:00:00"/>
    <s v="First Class"/>
    <x v="76"/>
    <x v="76"/>
    <x v="0"/>
    <s v="United States"/>
    <s v="Thousand Oaks"/>
    <x v="1"/>
    <n v="91360"/>
    <x v="1"/>
    <s v="TEC-PH-10000376"/>
    <x v="2"/>
    <s v="Phones"/>
    <s v="Square Credit Card Reader"/>
    <x v="2992"/>
    <n v="2"/>
    <n v="0.2"/>
    <x v="4815"/>
    <x v="0"/>
  </r>
  <r>
    <n v="5804"/>
    <s v="US-2019-106796"/>
    <x v="605"/>
    <d v="2019-05-19T00:00:00"/>
    <s v="Standard Class"/>
    <x v="655"/>
    <x v="655"/>
    <x v="2"/>
    <s v="United States"/>
    <s v="Springfield"/>
    <x v="24"/>
    <n v="45503"/>
    <x v="3"/>
    <s v="OFF-AR-10003504"/>
    <x v="1"/>
    <s v="Art"/>
    <s v="Newell 347"/>
    <x v="1518"/>
    <n v="3"/>
    <n v="0.2"/>
    <x v="4816"/>
    <x v="0"/>
  </r>
  <r>
    <n v="5805"/>
    <s v="CA-2019-113873"/>
    <x v="38"/>
    <d v="2019-11-19T00:00:00"/>
    <s v="Standard Class"/>
    <x v="722"/>
    <x v="722"/>
    <x v="1"/>
    <s v="United States"/>
    <s v="Dallas"/>
    <x v="5"/>
    <n v="75220"/>
    <x v="2"/>
    <s v="OFF-ST-10000943"/>
    <x v="1"/>
    <s v="Storage"/>
    <s v="Eldon ProFile File 'N Store Portable File Tub Letter/Legal Size Black"/>
    <x v="1845"/>
    <n v="4"/>
    <n v="0.2"/>
    <x v="1980"/>
    <x v="0"/>
  </r>
  <r>
    <n v="5806"/>
    <s v="CA-2019-113873"/>
    <x v="38"/>
    <d v="2019-11-19T00:00:00"/>
    <s v="Standard Class"/>
    <x v="722"/>
    <x v="722"/>
    <x v="1"/>
    <s v="United States"/>
    <s v="Dallas"/>
    <x v="5"/>
    <n v="75220"/>
    <x v="2"/>
    <s v="FUR-BO-10003441"/>
    <x v="0"/>
    <s v="Bookcases"/>
    <s v="Bush Westfield Collection Bookcases, Fully Assembled"/>
    <x v="4141"/>
    <n v="3"/>
    <n v="0.32"/>
    <x v="4817"/>
    <x v="0"/>
  </r>
  <r>
    <n v="5807"/>
    <s v="CA-2018-149783"/>
    <x v="913"/>
    <d v="2018-09-07T00:00:00"/>
    <s v="Second Class"/>
    <x v="111"/>
    <x v="111"/>
    <x v="0"/>
    <s v="United States"/>
    <s v="Knoxville"/>
    <x v="18"/>
    <n v="37918"/>
    <x v="0"/>
    <s v="OFF-PA-10002195"/>
    <x v="1"/>
    <s v="Paper"/>
    <s v="RSVP Cards &amp; Envelopes, Blank White, 8-1/2&quot; X 11&quot;, 24 Cards/25 Envelopes/Set"/>
    <x v="854"/>
    <n v="3"/>
    <n v="0.2"/>
    <x v="885"/>
    <x v="0"/>
  </r>
  <r>
    <n v="5808"/>
    <s v="CA-2018-149783"/>
    <x v="913"/>
    <d v="2018-09-07T00:00:00"/>
    <s v="Second Class"/>
    <x v="111"/>
    <x v="111"/>
    <x v="0"/>
    <s v="United States"/>
    <s v="Knoxville"/>
    <x v="18"/>
    <n v="37918"/>
    <x v="0"/>
    <s v="OFF-AP-10001205"/>
    <x v="1"/>
    <s v="Appliances"/>
    <s v="Belkin 5 Outlet SurgeMaster Power Centers"/>
    <x v="2802"/>
    <n v="2"/>
    <n v="0.2"/>
    <x v="4818"/>
    <x v="0"/>
  </r>
  <r>
    <n v="5809"/>
    <s v="CA-2018-149783"/>
    <x v="913"/>
    <d v="2018-09-07T00:00:00"/>
    <s v="Second Class"/>
    <x v="111"/>
    <x v="111"/>
    <x v="0"/>
    <s v="United States"/>
    <s v="Knoxville"/>
    <x v="18"/>
    <n v="37918"/>
    <x v="0"/>
    <s v="OFF-AR-10002987"/>
    <x v="1"/>
    <s v="Art"/>
    <s v="Prismacolor Color Pencil Set"/>
    <x v="4142"/>
    <n v="2"/>
    <n v="0.2"/>
    <x v="3291"/>
    <x v="0"/>
  </r>
  <r>
    <n v="5810"/>
    <s v="CA-2018-125017"/>
    <x v="1072"/>
    <d v="2018-02-11T00:00:00"/>
    <s v="Standard Class"/>
    <x v="208"/>
    <x v="208"/>
    <x v="1"/>
    <s v="United States"/>
    <s v="Chattanooga"/>
    <x v="18"/>
    <n v="37421"/>
    <x v="0"/>
    <s v="FUR-FU-10000723"/>
    <x v="0"/>
    <s v="Furnishings"/>
    <s v="Deflect-o EconoMat Studded, No Bevel Mat for Low Pile Carpeting"/>
    <x v="4143"/>
    <n v="4"/>
    <n v="0.2"/>
    <x v="4819"/>
    <x v="0"/>
  </r>
  <r>
    <n v="5811"/>
    <s v="US-2017-163279"/>
    <x v="204"/>
    <d v="2017-03-26T00:00:00"/>
    <s v="Standard Class"/>
    <x v="251"/>
    <x v="251"/>
    <x v="1"/>
    <s v="United States"/>
    <s v="San Diego"/>
    <x v="1"/>
    <n v="92037"/>
    <x v="1"/>
    <s v="OFF-PA-10003127"/>
    <x v="1"/>
    <s v="Paper"/>
    <s v="Easy-staple paper"/>
    <x v="151"/>
    <n v="4"/>
    <n v="0"/>
    <x v="153"/>
    <x v="0"/>
  </r>
  <r>
    <n v="5812"/>
    <s v="US-2017-163279"/>
    <x v="204"/>
    <d v="2017-03-26T00:00:00"/>
    <s v="Standard Class"/>
    <x v="251"/>
    <x v="251"/>
    <x v="1"/>
    <s v="United States"/>
    <s v="San Diego"/>
    <x v="1"/>
    <n v="92037"/>
    <x v="1"/>
    <s v="FUR-FU-10000747"/>
    <x v="0"/>
    <s v="Furnishings"/>
    <s v="Tenex B1-RE Series Chair Mats for Low Pile Carpets"/>
    <x v="1377"/>
    <n v="2"/>
    <n v="0"/>
    <x v="4820"/>
    <x v="0"/>
  </r>
  <r>
    <n v="5813"/>
    <s v="US-2017-163279"/>
    <x v="204"/>
    <d v="2017-03-26T00:00:00"/>
    <s v="Standard Class"/>
    <x v="251"/>
    <x v="251"/>
    <x v="1"/>
    <s v="United States"/>
    <s v="San Diego"/>
    <x v="1"/>
    <n v="92037"/>
    <x v="1"/>
    <s v="TEC-PH-10001795"/>
    <x v="2"/>
    <s v="Phones"/>
    <s v="ClearOne CHATAttach 160 - speaker phone"/>
    <x v="4144"/>
    <n v="3"/>
    <n v="0.2"/>
    <x v="4821"/>
    <x v="0"/>
  </r>
  <r>
    <n v="5814"/>
    <s v="CA-2017-150196"/>
    <x v="740"/>
    <d v="2017-07-03T00:00:00"/>
    <s v="First Class"/>
    <x v="256"/>
    <x v="256"/>
    <x v="2"/>
    <s v="United States"/>
    <s v="New York City"/>
    <x v="15"/>
    <n v="10024"/>
    <x v="3"/>
    <s v="OFF-PA-10003797"/>
    <x v="1"/>
    <s v="Paper"/>
    <s v="Xerox 209"/>
    <x v="541"/>
    <n v="3"/>
    <n v="0"/>
    <x v="551"/>
    <x v="0"/>
  </r>
  <r>
    <n v="5815"/>
    <s v="US-2017-106495"/>
    <x v="925"/>
    <d v="2017-06-17T00:00:00"/>
    <s v="First Class"/>
    <x v="549"/>
    <x v="549"/>
    <x v="0"/>
    <s v="United States"/>
    <s v="Tampa"/>
    <x v="2"/>
    <n v="33614"/>
    <x v="0"/>
    <s v="TEC-AC-10002718"/>
    <x v="2"/>
    <s v="Accessories"/>
    <s v="Belkin Standard 104 key USB Keyboard"/>
    <x v="4145"/>
    <n v="1"/>
    <n v="0.2"/>
    <x v="4822"/>
    <x v="0"/>
  </r>
  <r>
    <n v="5816"/>
    <s v="CA-2016-124730"/>
    <x v="35"/>
    <d v="2016-11-26T00:00:00"/>
    <s v="Same Day"/>
    <x v="201"/>
    <x v="201"/>
    <x v="0"/>
    <s v="United States"/>
    <s v="Utica"/>
    <x v="15"/>
    <n v="13501"/>
    <x v="3"/>
    <s v="TEC-PH-10002170"/>
    <x v="2"/>
    <s v="Phones"/>
    <s v="ClearSounds CSC500 Amplified Spirit Phone Corded phone"/>
    <x v="463"/>
    <n v="4"/>
    <n v="0"/>
    <x v="4823"/>
    <x v="0"/>
  </r>
  <r>
    <n v="5817"/>
    <s v="CA-2016-124730"/>
    <x v="35"/>
    <d v="2016-11-26T00:00:00"/>
    <s v="Same Day"/>
    <x v="201"/>
    <x v="201"/>
    <x v="0"/>
    <s v="United States"/>
    <s v="Utica"/>
    <x v="15"/>
    <n v="13501"/>
    <x v="3"/>
    <s v="OFF-BI-10001078"/>
    <x v="1"/>
    <s v="Binders"/>
    <s v="Acco PRESSTEX Data Binder with Storage Hooks, Dark Blue, 14 7/8&quot; X 11&quot;"/>
    <x v="4146"/>
    <n v="3"/>
    <n v="0.2"/>
    <x v="4824"/>
    <x v="0"/>
  </r>
  <r>
    <n v="5818"/>
    <s v="CA-2016-124730"/>
    <x v="35"/>
    <d v="2016-11-26T00:00:00"/>
    <s v="Same Day"/>
    <x v="201"/>
    <x v="201"/>
    <x v="0"/>
    <s v="United States"/>
    <s v="Utica"/>
    <x v="15"/>
    <n v="13501"/>
    <x v="3"/>
    <s v="OFF-BI-10001031"/>
    <x v="1"/>
    <s v="Binders"/>
    <s v="Pressboard Data Binders by Wilson Jones"/>
    <x v="1232"/>
    <n v="4"/>
    <n v="0.2"/>
    <x v="4825"/>
    <x v="0"/>
  </r>
  <r>
    <n v="5819"/>
    <s v="CA-2016-124730"/>
    <x v="35"/>
    <d v="2016-11-26T00:00:00"/>
    <s v="Same Day"/>
    <x v="201"/>
    <x v="201"/>
    <x v="0"/>
    <s v="United States"/>
    <s v="Utica"/>
    <x v="15"/>
    <n v="13501"/>
    <x v="3"/>
    <s v="OFF-LA-10001158"/>
    <x v="1"/>
    <s v="Labels"/>
    <s v="Avery Address/Shipping Labels for Typewriters, 4&quot; x 2&quot;"/>
    <x v="4147"/>
    <n v="9"/>
    <n v="0"/>
    <x v="4826"/>
    <x v="0"/>
  </r>
  <r>
    <n v="5820"/>
    <s v="CA-2016-124730"/>
    <x v="35"/>
    <d v="2016-11-26T00:00:00"/>
    <s v="Same Day"/>
    <x v="201"/>
    <x v="201"/>
    <x v="0"/>
    <s v="United States"/>
    <s v="Utica"/>
    <x v="15"/>
    <n v="13501"/>
    <x v="3"/>
    <s v="OFF-LA-10001613"/>
    <x v="1"/>
    <s v="Labels"/>
    <s v="Avery File Folder Labels"/>
    <x v="132"/>
    <n v="4"/>
    <n v="0"/>
    <x v="2084"/>
    <x v="0"/>
  </r>
  <r>
    <n v="5821"/>
    <s v="CA-2019-117632"/>
    <x v="605"/>
    <d v="2019-05-18T00:00:00"/>
    <s v="Standard Class"/>
    <x v="728"/>
    <x v="728"/>
    <x v="1"/>
    <s v="United States"/>
    <s v="San Francisco"/>
    <x v="1"/>
    <n v="94122"/>
    <x v="1"/>
    <s v="OFF-SU-10000157"/>
    <x v="1"/>
    <s v="Supplies"/>
    <s v="Compact Automatic Electric Letter Opener"/>
    <x v="4148"/>
    <n v="2"/>
    <n v="0"/>
    <x v="4827"/>
    <x v="0"/>
  </r>
  <r>
    <n v="5822"/>
    <s v="CA-2019-117632"/>
    <x v="605"/>
    <d v="2019-05-18T00:00:00"/>
    <s v="Standard Class"/>
    <x v="728"/>
    <x v="728"/>
    <x v="1"/>
    <s v="United States"/>
    <s v="San Francisco"/>
    <x v="1"/>
    <n v="94122"/>
    <x v="1"/>
    <s v="OFF-AP-10004868"/>
    <x v="1"/>
    <s v="Appliances"/>
    <s v="Hoover Commercial Soft Guard Upright Vacuum And Disposable Filtration Bags"/>
    <x v="4149"/>
    <n v="1"/>
    <n v="0"/>
    <x v="4828"/>
    <x v="0"/>
  </r>
  <r>
    <n v="5823"/>
    <s v="CA-2019-117632"/>
    <x v="605"/>
    <d v="2019-05-18T00:00:00"/>
    <s v="Standard Class"/>
    <x v="728"/>
    <x v="728"/>
    <x v="1"/>
    <s v="United States"/>
    <s v="San Francisco"/>
    <x v="1"/>
    <n v="94122"/>
    <x v="1"/>
    <s v="FUR-TA-10001520"/>
    <x v="0"/>
    <s v="Tables"/>
    <s v="Lesro Sheffield Collection Coffee Table, End Table, Center Table, Corner Table"/>
    <x v="4150"/>
    <n v="5"/>
    <n v="0.2"/>
    <x v="4829"/>
    <x v="0"/>
  </r>
  <r>
    <n v="5824"/>
    <s v="CA-2019-117632"/>
    <x v="605"/>
    <d v="2019-05-18T00:00:00"/>
    <s v="Standard Class"/>
    <x v="728"/>
    <x v="728"/>
    <x v="1"/>
    <s v="United States"/>
    <s v="San Francisco"/>
    <x v="1"/>
    <n v="94122"/>
    <x v="1"/>
    <s v="OFF-BI-10001900"/>
    <x v="1"/>
    <s v="Binders"/>
    <s v="DXL Angle-View Binders with Locking Rings, Black"/>
    <x v="4151"/>
    <n v="4"/>
    <n v="0.2"/>
    <x v="4830"/>
    <x v="0"/>
  </r>
  <r>
    <n v="5825"/>
    <s v="CA-2016-115056"/>
    <x v="1073"/>
    <d v="2016-05-02T00:00:00"/>
    <s v="Same Day"/>
    <x v="239"/>
    <x v="239"/>
    <x v="0"/>
    <s v="United States"/>
    <s v="Columbus"/>
    <x v="24"/>
    <n v="43229"/>
    <x v="3"/>
    <s v="OFF-AP-10003971"/>
    <x v="1"/>
    <s v="Appliances"/>
    <s v="Belkin 6 Outlet Metallic Surge Strip"/>
    <x v="4152"/>
    <n v="3"/>
    <n v="0.2"/>
    <x v="4831"/>
    <x v="0"/>
  </r>
  <r>
    <n v="5826"/>
    <s v="CA-2019-161067"/>
    <x v="213"/>
    <d v="2019-09-06T00:00:00"/>
    <s v="Second Class"/>
    <x v="683"/>
    <x v="683"/>
    <x v="2"/>
    <s v="United States"/>
    <s v="New York City"/>
    <x v="15"/>
    <n v="10035"/>
    <x v="3"/>
    <s v="OFF-PA-10000418"/>
    <x v="1"/>
    <s v="Paper"/>
    <s v="Xerox 189"/>
    <x v="1257"/>
    <n v="4"/>
    <n v="0"/>
    <x v="4832"/>
    <x v="0"/>
  </r>
  <r>
    <n v="5827"/>
    <s v="CA-2019-161067"/>
    <x v="213"/>
    <d v="2019-09-06T00:00:00"/>
    <s v="Second Class"/>
    <x v="683"/>
    <x v="683"/>
    <x v="2"/>
    <s v="United States"/>
    <s v="New York City"/>
    <x v="15"/>
    <n v="10035"/>
    <x v="3"/>
    <s v="FUR-CH-10004626"/>
    <x v="0"/>
    <s v="Chairs"/>
    <s v="Office Star Flex Back Scooter Chair with Aluminum Finish Frame"/>
    <x v="4153"/>
    <n v="1"/>
    <n v="0.1"/>
    <x v="4833"/>
    <x v="0"/>
  </r>
  <r>
    <n v="5828"/>
    <s v="CA-2019-161067"/>
    <x v="213"/>
    <d v="2019-09-06T00:00:00"/>
    <s v="Second Class"/>
    <x v="683"/>
    <x v="683"/>
    <x v="2"/>
    <s v="United States"/>
    <s v="New York City"/>
    <x v="15"/>
    <n v="10035"/>
    <x v="3"/>
    <s v="FUR-CH-10004860"/>
    <x v="0"/>
    <s v="Chairs"/>
    <s v="Global Low Back Tilter Chair"/>
    <x v="4154"/>
    <n v="2"/>
    <n v="0.1"/>
    <x v="4834"/>
    <x v="0"/>
  </r>
  <r>
    <n v="5829"/>
    <s v="CA-2019-161067"/>
    <x v="213"/>
    <d v="2019-09-06T00:00:00"/>
    <s v="Second Class"/>
    <x v="683"/>
    <x v="683"/>
    <x v="2"/>
    <s v="United States"/>
    <s v="New York City"/>
    <x v="15"/>
    <n v="10035"/>
    <x v="3"/>
    <s v="OFF-AR-10003251"/>
    <x v="1"/>
    <s v="Art"/>
    <s v="Prang Drawing Pencil Set"/>
    <x v="348"/>
    <n v="2"/>
    <n v="0"/>
    <x v="2470"/>
    <x v="0"/>
  </r>
  <r>
    <n v="5830"/>
    <s v="CA-2018-122063"/>
    <x v="275"/>
    <d v="2018-12-07T00:00:00"/>
    <s v="Standard Class"/>
    <x v="462"/>
    <x v="462"/>
    <x v="0"/>
    <s v="United States"/>
    <s v="Richmond"/>
    <x v="14"/>
    <n v="47374"/>
    <x v="2"/>
    <s v="FUR-TA-10004575"/>
    <x v="0"/>
    <s v="Tables"/>
    <s v="Hon 5100 Series Wood Tables"/>
    <x v="4155"/>
    <n v="2"/>
    <n v="0"/>
    <x v="4835"/>
    <x v="0"/>
  </r>
  <r>
    <n v="5831"/>
    <s v="CA-2018-122063"/>
    <x v="275"/>
    <d v="2018-12-07T00:00:00"/>
    <s v="Standard Class"/>
    <x v="462"/>
    <x v="462"/>
    <x v="0"/>
    <s v="United States"/>
    <s v="Richmond"/>
    <x v="14"/>
    <n v="47374"/>
    <x v="2"/>
    <s v="FUR-CH-10004754"/>
    <x v="0"/>
    <s v="Chairs"/>
    <s v="Global Stack Chair with Arms, Black"/>
    <x v="4156"/>
    <n v="1"/>
    <n v="0"/>
    <x v="4836"/>
    <x v="0"/>
  </r>
  <r>
    <n v="5832"/>
    <s v="CA-2017-111206"/>
    <x v="1074"/>
    <d v="2017-07-22T00:00:00"/>
    <s v="Standard Class"/>
    <x v="288"/>
    <x v="288"/>
    <x v="0"/>
    <s v="United States"/>
    <s v="San Diego"/>
    <x v="1"/>
    <n v="92105"/>
    <x v="1"/>
    <s v="TEC-AC-10003095"/>
    <x v="2"/>
    <s v="Accessories"/>
    <s v="Logitech G35 7.1-Channel Surround Sound Headset"/>
    <x v="4157"/>
    <n v="4"/>
    <n v="0"/>
    <x v="4837"/>
    <x v="0"/>
  </r>
  <r>
    <n v="5833"/>
    <s v="CA-2018-142895"/>
    <x v="658"/>
    <d v="2018-07-26T00:00:00"/>
    <s v="Standard Class"/>
    <x v="443"/>
    <x v="443"/>
    <x v="0"/>
    <s v="United States"/>
    <s v="Concord"/>
    <x v="3"/>
    <n v="28027"/>
    <x v="0"/>
    <s v="OFF-LA-10000262"/>
    <x v="1"/>
    <s v="Labels"/>
    <s v="Avery 494"/>
    <x v="303"/>
    <n v="3"/>
    <n v="0.2"/>
    <x v="308"/>
    <x v="0"/>
  </r>
  <r>
    <n v="5834"/>
    <s v="CA-2018-142895"/>
    <x v="658"/>
    <d v="2018-07-26T00:00:00"/>
    <s v="Standard Class"/>
    <x v="443"/>
    <x v="443"/>
    <x v="0"/>
    <s v="United States"/>
    <s v="Concord"/>
    <x v="3"/>
    <n v="28027"/>
    <x v="0"/>
    <s v="FUR-CH-10002961"/>
    <x v="0"/>
    <s v="Chairs"/>
    <s v="Leather Task Chair, Black"/>
    <x v="4158"/>
    <n v="5"/>
    <n v="0.2"/>
    <x v="232"/>
    <x v="0"/>
  </r>
  <r>
    <n v="5835"/>
    <s v="CA-2017-101868"/>
    <x v="988"/>
    <d v="2017-06-16T00:00:00"/>
    <s v="Standard Class"/>
    <x v="77"/>
    <x v="77"/>
    <x v="0"/>
    <s v="United States"/>
    <s v="Miami"/>
    <x v="2"/>
    <n v="33178"/>
    <x v="0"/>
    <s v="OFF-BI-10003876"/>
    <x v="1"/>
    <s v="Binders"/>
    <s v="Green Canvas Binder for 8-1/2&quot; x 14&quot; Sheets"/>
    <x v="4159"/>
    <n v="5"/>
    <n v="0.7"/>
    <x v="4838"/>
    <x v="0"/>
  </r>
  <r>
    <n v="5836"/>
    <s v="CA-2017-101868"/>
    <x v="988"/>
    <d v="2017-06-16T00:00:00"/>
    <s v="Standard Class"/>
    <x v="77"/>
    <x v="77"/>
    <x v="0"/>
    <s v="United States"/>
    <s v="Miami"/>
    <x v="2"/>
    <n v="33178"/>
    <x v="0"/>
    <s v="OFF-BI-10002133"/>
    <x v="1"/>
    <s v="Binders"/>
    <s v="Wilson Jones Elliptical Ring 3 1/2&quot; Capacity Binders, 800 sheets"/>
    <x v="1811"/>
    <n v="3"/>
    <n v="0.7"/>
    <x v="4839"/>
    <x v="0"/>
  </r>
  <r>
    <n v="5837"/>
    <s v="CA-2017-101868"/>
    <x v="988"/>
    <d v="2017-06-16T00:00:00"/>
    <s v="Standard Class"/>
    <x v="77"/>
    <x v="77"/>
    <x v="0"/>
    <s v="United States"/>
    <s v="Miami"/>
    <x v="2"/>
    <n v="33178"/>
    <x v="0"/>
    <s v="TEC-AC-10004396"/>
    <x v="2"/>
    <s v="Accessories"/>
    <s v="Logitech Keyboard K120"/>
    <x v="4160"/>
    <n v="5"/>
    <n v="0.2"/>
    <x v="4840"/>
    <x v="0"/>
  </r>
  <r>
    <n v="5838"/>
    <s v="CA-2019-133207"/>
    <x v="344"/>
    <d v="2019-12-03T00:00:00"/>
    <s v="Standard Class"/>
    <x v="770"/>
    <x v="770"/>
    <x v="0"/>
    <s v="United States"/>
    <s v="Los Angeles"/>
    <x v="1"/>
    <n v="90036"/>
    <x v="1"/>
    <s v="TEC-PH-10004100"/>
    <x v="2"/>
    <s v="Phones"/>
    <s v="Griffin GC17055 Auxiliary Audio Cable"/>
    <x v="4161"/>
    <n v="4"/>
    <n v="0.2"/>
    <x v="4841"/>
    <x v="0"/>
  </r>
  <r>
    <n v="5839"/>
    <s v="CA-2017-132948"/>
    <x v="1075"/>
    <d v="2017-04-03T00:00:00"/>
    <s v="Standard Class"/>
    <x v="597"/>
    <x v="597"/>
    <x v="0"/>
    <s v="United States"/>
    <s v="Seattle"/>
    <x v="4"/>
    <n v="98115"/>
    <x v="1"/>
    <s v="OFF-ST-10000636"/>
    <x v="1"/>
    <s v="Storage"/>
    <s v="Rogers Profile Extra Capacity Storage Tub"/>
    <x v="4162"/>
    <n v="5"/>
    <n v="0"/>
    <x v="4842"/>
    <x v="0"/>
  </r>
  <r>
    <n v="5840"/>
    <s v="CA-2017-134992"/>
    <x v="357"/>
    <d v="2017-09-26T00:00:00"/>
    <s v="Second Class"/>
    <x v="675"/>
    <x v="675"/>
    <x v="2"/>
    <s v="United States"/>
    <s v="Arlington"/>
    <x v="17"/>
    <n v="22204"/>
    <x v="0"/>
    <s v="OFF-PA-10001972"/>
    <x v="1"/>
    <s v="Paper"/>
    <s v="Xerox 214"/>
    <x v="56"/>
    <n v="5"/>
    <n v="0"/>
    <x v="56"/>
    <x v="0"/>
  </r>
  <r>
    <n v="5841"/>
    <s v="CA-2017-134992"/>
    <x v="357"/>
    <d v="2017-09-26T00:00:00"/>
    <s v="Second Class"/>
    <x v="675"/>
    <x v="675"/>
    <x v="2"/>
    <s v="United States"/>
    <s v="Arlington"/>
    <x v="17"/>
    <n v="22204"/>
    <x v="0"/>
    <s v="FUR-FU-10002554"/>
    <x v="0"/>
    <s v="Furnishings"/>
    <s v="Westinghouse Floor Lamp with Metal Mesh Shade, Black"/>
    <x v="3264"/>
    <n v="2"/>
    <n v="0"/>
    <x v="4843"/>
    <x v="0"/>
  </r>
  <r>
    <n v="5842"/>
    <s v="CA-2017-126725"/>
    <x v="972"/>
    <d v="2017-11-21T00:00:00"/>
    <s v="Standard Class"/>
    <x v="574"/>
    <x v="574"/>
    <x v="0"/>
    <s v="United States"/>
    <s v="San Diego"/>
    <x v="1"/>
    <n v="92105"/>
    <x v="1"/>
    <s v="TEC-PH-10003174"/>
    <x v="2"/>
    <s v="Phones"/>
    <s v="RCA ViSYS 25825 Wireless digital phone"/>
    <x v="4163"/>
    <n v="4"/>
    <n v="0.2"/>
    <x v="4844"/>
    <x v="0"/>
  </r>
  <r>
    <n v="5843"/>
    <s v="CA-2017-126725"/>
    <x v="972"/>
    <d v="2017-11-21T00:00:00"/>
    <s v="Standard Class"/>
    <x v="574"/>
    <x v="574"/>
    <x v="0"/>
    <s v="United States"/>
    <s v="San Diego"/>
    <x v="1"/>
    <n v="92105"/>
    <x v="1"/>
    <s v="OFF-ST-10001418"/>
    <x v="1"/>
    <s v="Storage"/>
    <s v="Carina Media Storage Towers in Natural &amp; Black"/>
    <x v="4164"/>
    <n v="5"/>
    <n v="0"/>
    <x v="4845"/>
    <x v="0"/>
  </r>
  <r>
    <n v="5844"/>
    <s v="CA-2017-126725"/>
    <x v="972"/>
    <d v="2017-11-21T00:00:00"/>
    <s v="Standard Class"/>
    <x v="574"/>
    <x v="574"/>
    <x v="0"/>
    <s v="United States"/>
    <s v="San Diego"/>
    <x v="1"/>
    <n v="92105"/>
    <x v="1"/>
    <s v="FUR-FU-10002813"/>
    <x v="0"/>
    <s v="Furnishings"/>
    <s v="DAX Contemporary Wood Frame with Silver Metal Mat, Desktop, 11 x 14 Size"/>
    <x v="4165"/>
    <n v="4"/>
    <n v="0"/>
    <x v="4846"/>
    <x v="0"/>
  </r>
  <r>
    <n v="5845"/>
    <s v="CA-2017-126725"/>
    <x v="972"/>
    <d v="2017-11-21T00:00:00"/>
    <s v="Standard Class"/>
    <x v="574"/>
    <x v="574"/>
    <x v="0"/>
    <s v="United States"/>
    <s v="San Diego"/>
    <x v="1"/>
    <n v="92105"/>
    <x v="1"/>
    <s v="OFF-ST-10000129"/>
    <x v="1"/>
    <s v="Storage"/>
    <s v="Fellowes Recycled Storage Drawers"/>
    <x v="4166"/>
    <n v="7"/>
    <n v="0"/>
    <x v="4847"/>
    <x v="0"/>
  </r>
  <r>
    <n v="5846"/>
    <s v="CA-2017-126725"/>
    <x v="972"/>
    <d v="2017-11-21T00:00:00"/>
    <s v="Standard Class"/>
    <x v="574"/>
    <x v="574"/>
    <x v="0"/>
    <s v="United States"/>
    <s v="San Diego"/>
    <x v="1"/>
    <n v="92105"/>
    <x v="1"/>
    <s v="OFF-PA-10001639"/>
    <x v="1"/>
    <s v="Paper"/>
    <s v="Xerox 203"/>
    <x v="56"/>
    <n v="5"/>
    <n v="0"/>
    <x v="56"/>
    <x v="0"/>
  </r>
  <r>
    <n v="5847"/>
    <s v="CA-2017-126725"/>
    <x v="972"/>
    <d v="2017-11-21T00:00:00"/>
    <s v="Standard Class"/>
    <x v="574"/>
    <x v="574"/>
    <x v="0"/>
    <s v="United States"/>
    <s v="San Diego"/>
    <x v="1"/>
    <n v="92105"/>
    <x v="1"/>
    <s v="FUR-CH-10001708"/>
    <x v="0"/>
    <s v="Chairs"/>
    <s v="Office Star - Contemporary Swivel Chair with Padded Adjustable Arms and Flex Back"/>
    <x v="4167"/>
    <n v="2"/>
    <n v="0.2"/>
    <x v="4848"/>
    <x v="0"/>
  </r>
  <r>
    <n v="5848"/>
    <s v="CA-2017-126725"/>
    <x v="972"/>
    <d v="2017-11-21T00:00:00"/>
    <s v="Standard Class"/>
    <x v="574"/>
    <x v="574"/>
    <x v="0"/>
    <s v="United States"/>
    <s v="San Diego"/>
    <x v="1"/>
    <n v="92105"/>
    <x v="1"/>
    <s v="FUR-FU-10001591"/>
    <x v="0"/>
    <s v="Furnishings"/>
    <s v="Advantus Panel Wall Certificate Holder - 8.5x11"/>
    <x v="4168"/>
    <n v="3"/>
    <n v="0"/>
    <x v="4849"/>
    <x v="0"/>
  </r>
  <r>
    <n v="5849"/>
    <s v="CA-2017-121783"/>
    <x v="113"/>
    <d v="2017-11-14T00:00:00"/>
    <s v="Standard Class"/>
    <x v="178"/>
    <x v="178"/>
    <x v="2"/>
    <s v="United States"/>
    <s v="Roseville"/>
    <x v="11"/>
    <n v="55113"/>
    <x v="2"/>
    <s v="OFF-AP-10003849"/>
    <x v="1"/>
    <s v="Appliances"/>
    <s v="Hoover Shoulder Vac Commercial Portable Vacuum"/>
    <x v="4169"/>
    <n v="2"/>
    <n v="0"/>
    <x v="4850"/>
    <x v="0"/>
  </r>
  <r>
    <n v="5850"/>
    <s v="CA-2017-121783"/>
    <x v="113"/>
    <d v="2017-11-14T00:00:00"/>
    <s v="Standard Class"/>
    <x v="178"/>
    <x v="178"/>
    <x v="2"/>
    <s v="United States"/>
    <s v="Roseville"/>
    <x v="11"/>
    <n v="55113"/>
    <x v="2"/>
    <s v="OFF-ST-10000078"/>
    <x v="1"/>
    <s v="Storage"/>
    <s v="Tennsco 6- and 18-Compartment Lockers"/>
    <x v="4170"/>
    <n v="3"/>
    <n v="0"/>
    <x v="4851"/>
    <x v="0"/>
  </r>
  <r>
    <n v="5851"/>
    <s v="CA-2017-121783"/>
    <x v="113"/>
    <d v="2017-11-14T00:00:00"/>
    <s v="Standard Class"/>
    <x v="178"/>
    <x v="178"/>
    <x v="2"/>
    <s v="United States"/>
    <s v="Roseville"/>
    <x v="11"/>
    <n v="55113"/>
    <x v="2"/>
    <s v="TEC-CO-10001571"/>
    <x v="2"/>
    <s v="Copiers"/>
    <s v="Sharp 1540cs Digital Laser Copier"/>
    <x v="3745"/>
    <n v="1"/>
    <n v="0"/>
    <x v="4288"/>
    <x v="0"/>
  </r>
  <r>
    <n v="5852"/>
    <s v="CA-2017-121783"/>
    <x v="113"/>
    <d v="2017-11-14T00:00:00"/>
    <s v="Standard Class"/>
    <x v="178"/>
    <x v="178"/>
    <x v="2"/>
    <s v="United States"/>
    <s v="Roseville"/>
    <x v="11"/>
    <n v="55113"/>
    <x v="2"/>
    <s v="OFF-BI-10001658"/>
    <x v="1"/>
    <s v="Binders"/>
    <s v="GBC Standard Therm-A-Bind Covers"/>
    <x v="4171"/>
    <n v="3"/>
    <n v="0"/>
    <x v="4852"/>
    <x v="0"/>
  </r>
  <r>
    <n v="5853"/>
    <s v="CA-2017-121783"/>
    <x v="113"/>
    <d v="2017-11-14T00:00:00"/>
    <s v="Standard Class"/>
    <x v="178"/>
    <x v="178"/>
    <x v="2"/>
    <s v="United States"/>
    <s v="Roseville"/>
    <x v="11"/>
    <n v="55113"/>
    <x v="2"/>
    <s v="FUR-FU-10004351"/>
    <x v="0"/>
    <s v="Furnishings"/>
    <s v="Staple-based wall hangings"/>
    <x v="4172"/>
    <n v="3"/>
    <n v="0"/>
    <x v="4853"/>
    <x v="0"/>
  </r>
  <r>
    <n v="5854"/>
    <s v="US-2016-138835"/>
    <x v="1076"/>
    <d v="2016-09-14T00:00:00"/>
    <s v="Standard Class"/>
    <x v="526"/>
    <x v="526"/>
    <x v="2"/>
    <s v="United States"/>
    <s v="Virginia Beach"/>
    <x v="17"/>
    <n v="23464"/>
    <x v="0"/>
    <s v="OFF-BI-10003314"/>
    <x v="1"/>
    <s v="Binders"/>
    <s v="Tuff Stuff Recycled Round Ring Binders"/>
    <x v="1328"/>
    <n v="2"/>
    <n v="0"/>
    <x v="4854"/>
    <x v="0"/>
  </r>
  <r>
    <n v="5855"/>
    <s v="CA-2017-112214"/>
    <x v="1077"/>
    <d v="2017-08-11T00:00:00"/>
    <s v="Standard Class"/>
    <x v="706"/>
    <x v="706"/>
    <x v="1"/>
    <s v="United States"/>
    <s v="Dallas"/>
    <x v="5"/>
    <n v="75220"/>
    <x v="2"/>
    <s v="OFF-ST-10001505"/>
    <x v="1"/>
    <s v="Storage"/>
    <s v="Perma STOR-ALL Hanging File Box, 13 1/8&quot;W x 12 1/4&quot;D x 10 1/2&quot;H"/>
    <x v="1399"/>
    <n v="7"/>
    <n v="0.2"/>
    <x v="1774"/>
    <x v="0"/>
  </r>
  <r>
    <n v="5856"/>
    <s v="CA-2017-112214"/>
    <x v="1077"/>
    <d v="2017-08-11T00:00:00"/>
    <s v="Standard Class"/>
    <x v="706"/>
    <x v="706"/>
    <x v="1"/>
    <s v="United States"/>
    <s v="Dallas"/>
    <x v="5"/>
    <n v="75220"/>
    <x v="2"/>
    <s v="OFF-SU-10003567"/>
    <x v="1"/>
    <s v="Supplies"/>
    <s v="Stiletto Hand Letter Openers"/>
    <x v="4173"/>
    <n v="3"/>
    <n v="0.2"/>
    <x v="4855"/>
    <x v="0"/>
  </r>
  <r>
    <n v="5857"/>
    <s v="CA-2017-112214"/>
    <x v="1077"/>
    <d v="2017-08-11T00:00:00"/>
    <s v="Standard Class"/>
    <x v="706"/>
    <x v="706"/>
    <x v="1"/>
    <s v="United States"/>
    <s v="Dallas"/>
    <x v="5"/>
    <n v="75220"/>
    <x v="2"/>
    <s v="OFF-BI-10002982"/>
    <x v="1"/>
    <s v="Binders"/>
    <s v="Avery Self-Adhesive Photo Pockets for Polaroid Photos"/>
    <x v="4174"/>
    <n v="1"/>
    <n v="0.8"/>
    <x v="4856"/>
    <x v="0"/>
  </r>
  <r>
    <n v="5858"/>
    <s v="CA-2017-112214"/>
    <x v="1077"/>
    <d v="2017-08-11T00:00:00"/>
    <s v="Standard Class"/>
    <x v="706"/>
    <x v="706"/>
    <x v="1"/>
    <s v="United States"/>
    <s v="Dallas"/>
    <x v="5"/>
    <n v="75220"/>
    <x v="2"/>
    <s v="FUR-FU-10002364"/>
    <x v="0"/>
    <s v="Furnishings"/>
    <s v="Eldon Expressions Wood Desk Accessories, Oak"/>
    <x v="1816"/>
    <n v="5"/>
    <n v="0.6"/>
    <x v="1946"/>
    <x v="0"/>
  </r>
  <r>
    <n v="5859"/>
    <s v="US-2019-153255"/>
    <x v="213"/>
    <d v="2019-09-07T00:00:00"/>
    <s v="Second Class"/>
    <x v="300"/>
    <x v="300"/>
    <x v="0"/>
    <s v="United States"/>
    <s v="Concord"/>
    <x v="1"/>
    <n v="94521"/>
    <x v="1"/>
    <s v="FUR-BO-10004218"/>
    <x v="0"/>
    <s v="Bookcases"/>
    <s v="Bush Heritage Pine Collection 5-Shelf Bookcase, Albany Pine Finish, *Special Order"/>
    <x v="4175"/>
    <n v="2"/>
    <n v="0.15"/>
    <x v="4857"/>
    <x v="0"/>
  </r>
  <r>
    <n v="5860"/>
    <s v="CA-2017-108119"/>
    <x v="549"/>
    <d v="2017-11-08T00:00:00"/>
    <s v="Standard Class"/>
    <x v="652"/>
    <x v="652"/>
    <x v="0"/>
    <s v="United States"/>
    <s v="Conway"/>
    <x v="36"/>
    <n v="72032"/>
    <x v="0"/>
    <s v="FUR-TA-10002530"/>
    <x v="0"/>
    <s v="Tables"/>
    <s v="Iceberg OfficeWorks 42&quot; Round Tables"/>
    <x v="85"/>
    <n v="2"/>
    <n v="0"/>
    <x v="4858"/>
    <x v="0"/>
  </r>
  <r>
    <n v="5861"/>
    <s v="CA-2017-157434"/>
    <x v="1078"/>
    <d v="2017-05-04T00:00:00"/>
    <s v="Second Class"/>
    <x v="82"/>
    <x v="82"/>
    <x v="2"/>
    <s v="United States"/>
    <s v="Philadelphia"/>
    <x v="9"/>
    <n v="19120"/>
    <x v="3"/>
    <s v="OFF-PA-10001526"/>
    <x v="1"/>
    <s v="Paper"/>
    <s v="Xerox 1949"/>
    <x v="892"/>
    <n v="2"/>
    <n v="0.2"/>
    <x v="2282"/>
    <x v="0"/>
  </r>
  <r>
    <n v="5862"/>
    <s v="CA-2018-101525"/>
    <x v="766"/>
    <d v="2018-05-04T00:00:00"/>
    <s v="Second Class"/>
    <x v="632"/>
    <x v="632"/>
    <x v="0"/>
    <s v="United States"/>
    <s v="Little Rock"/>
    <x v="36"/>
    <n v="72209"/>
    <x v="0"/>
    <s v="OFF-PA-10001497"/>
    <x v="1"/>
    <s v="Paper"/>
    <s v="Xerox 1914"/>
    <x v="1446"/>
    <n v="2"/>
    <n v="0"/>
    <x v="1522"/>
    <x v="0"/>
  </r>
  <r>
    <n v="5863"/>
    <s v="CA-2018-101525"/>
    <x v="766"/>
    <d v="2018-05-04T00:00:00"/>
    <s v="Second Class"/>
    <x v="632"/>
    <x v="632"/>
    <x v="0"/>
    <s v="United States"/>
    <s v="Little Rock"/>
    <x v="36"/>
    <n v="72209"/>
    <x v="0"/>
    <s v="OFF-PA-10003936"/>
    <x v="1"/>
    <s v="Paper"/>
    <s v="Xerox 1994"/>
    <x v="541"/>
    <n v="3"/>
    <n v="0"/>
    <x v="551"/>
    <x v="0"/>
  </r>
  <r>
    <n v="5864"/>
    <s v="CA-2018-101525"/>
    <x v="766"/>
    <d v="2018-05-04T00:00:00"/>
    <s v="Second Class"/>
    <x v="632"/>
    <x v="632"/>
    <x v="0"/>
    <s v="United States"/>
    <s v="Little Rock"/>
    <x v="36"/>
    <n v="72209"/>
    <x v="0"/>
    <s v="OFF-AR-10000716"/>
    <x v="1"/>
    <s v="Art"/>
    <s v="DIXON Ticonderoga Erasable Checking Pencils"/>
    <x v="954"/>
    <n v="2"/>
    <n v="0"/>
    <x v="989"/>
    <x v="0"/>
  </r>
  <r>
    <n v="5865"/>
    <s v="US-2016-117968"/>
    <x v="79"/>
    <d v="2016-08-07T00:00:00"/>
    <s v="Second Class"/>
    <x v="602"/>
    <x v="602"/>
    <x v="1"/>
    <s v="United States"/>
    <s v="Meriden"/>
    <x v="29"/>
    <n v="6450"/>
    <x v="3"/>
    <s v="OFF-AP-10002765"/>
    <x v="1"/>
    <s v="Appliances"/>
    <s v="Fellowes Advanced Computer Series Surge Protectors"/>
    <x v="1972"/>
    <n v="3"/>
    <n v="0"/>
    <x v="2124"/>
    <x v="0"/>
  </r>
  <r>
    <n v="5866"/>
    <s v="US-2016-117968"/>
    <x v="79"/>
    <d v="2016-08-07T00:00:00"/>
    <s v="Second Class"/>
    <x v="602"/>
    <x v="602"/>
    <x v="1"/>
    <s v="United States"/>
    <s v="Meriden"/>
    <x v="29"/>
    <n v="6450"/>
    <x v="3"/>
    <s v="OFF-AR-10004165"/>
    <x v="1"/>
    <s v="Art"/>
    <s v="Binney &amp; Smith inkTank Erasable Pocket Highlighter, Chisel Tip, Yellow"/>
    <x v="4176"/>
    <n v="2"/>
    <n v="0"/>
    <x v="4859"/>
    <x v="0"/>
  </r>
  <r>
    <n v="5867"/>
    <s v="US-2016-117968"/>
    <x v="79"/>
    <d v="2016-08-07T00:00:00"/>
    <s v="Second Class"/>
    <x v="602"/>
    <x v="602"/>
    <x v="1"/>
    <s v="United States"/>
    <s v="Meriden"/>
    <x v="29"/>
    <n v="6450"/>
    <x v="3"/>
    <s v="FUR-CH-10002335"/>
    <x v="0"/>
    <s v="Chairs"/>
    <s v="Hon GuestStacker Chair"/>
    <x v="4177"/>
    <n v="5"/>
    <n v="0"/>
    <x v="4860"/>
    <x v="0"/>
  </r>
  <r>
    <n v="5868"/>
    <s v="CA-2018-158211"/>
    <x v="810"/>
    <d v="2018-01-08T00:00:00"/>
    <s v="Standard Class"/>
    <x v="130"/>
    <x v="130"/>
    <x v="1"/>
    <s v="United States"/>
    <s v="Philadelphia"/>
    <x v="9"/>
    <n v="19143"/>
    <x v="3"/>
    <s v="OFF-AR-10004078"/>
    <x v="1"/>
    <s v="Art"/>
    <s v="Newell 312"/>
    <x v="1091"/>
    <n v="1"/>
    <n v="0.2"/>
    <x v="4861"/>
    <x v="0"/>
  </r>
  <r>
    <n v="5869"/>
    <s v="CA-2018-158211"/>
    <x v="810"/>
    <d v="2018-01-08T00:00:00"/>
    <s v="Standard Class"/>
    <x v="130"/>
    <x v="130"/>
    <x v="1"/>
    <s v="United States"/>
    <s v="Philadelphia"/>
    <x v="9"/>
    <n v="19143"/>
    <x v="3"/>
    <s v="OFF-BI-10002026"/>
    <x v="1"/>
    <s v="Binders"/>
    <s v="Avery Arch Ring Binders"/>
    <x v="4178"/>
    <n v="6"/>
    <n v="0.7"/>
    <x v="4862"/>
    <x v="0"/>
  </r>
  <r>
    <n v="5870"/>
    <s v="CA-2018-152247"/>
    <x v="77"/>
    <d v="2018-11-12T00:00:00"/>
    <s v="Standard Class"/>
    <x v="671"/>
    <x v="671"/>
    <x v="2"/>
    <s v="United States"/>
    <s v="Cheyenne"/>
    <x v="47"/>
    <n v="82001"/>
    <x v="1"/>
    <s v="FUR-CH-10001215"/>
    <x v="0"/>
    <s v="Chairs"/>
    <s v="Global Troy Executive Leather Low-Back Tilter"/>
    <x v="2355"/>
    <n v="4"/>
    <n v="0.2"/>
    <x v="2558"/>
    <x v="0"/>
  </r>
  <r>
    <n v="5871"/>
    <s v="CA-2018-128223"/>
    <x v="403"/>
    <d v="2018-06-14T00:00:00"/>
    <s v="Same Day"/>
    <x v="182"/>
    <x v="182"/>
    <x v="1"/>
    <s v="United States"/>
    <s v="Anaheim"/>
    <x v="1"/>
    <n v="92804"/>
    <x v="1"/>
    <s v="FUR-TA-10001771"/>
    <x v="0"/>
    <s v="Tables"/>
    <s v="Bush Cubix Conference Tables, Fully Assembled"/>
    <x v="4179"/>
    <n v="7"/>
    <n v="0.2"/>
    <x v="4863"/>
    <x v="0"/>
  </r>
  <r>
    <n v="5872"/>
    <s v="CA-2018-154235"/>
    <x v="446"/>
    <d v="2018-09-28T00:00:00"/>
    <s v="Standard Class"/>
    <x v="76"/>
    <x v="76"/>
    <x v="0"/>
    <s v="United States"/>
    <s v="Bloomington"/>
    <x v="14"/>
    <n v="47401"/>
    <x v="2"/>
    <s v="FUR-FU-10004006"/>
    <x v="0"/>
    <s v="Furnishings"/>
    <s v="Deflect-o DuraMat Lighweight, Studded, Beveled Mat for Low Pile Carpeting"/>
    <x v="4180"/>
    <n v="3"/>
    <n v="0"/>
    <x v="4864"/>
    <x v="0"/>
  </r>
  <r>
    <n v="5873"/>
    <s v="CA-2019-129910"/>
    <x v="983"/>
    <d v="2019-04-03T00:00:00"/>
    <s v="Standard Class"/>
    <x v="467"/>
    <x v="467"/>
    <x v="2"/>
    <s v="United States"/>
    <s v="Columbus"/>
    <x v="32"/>
    <n v="31907"/>
    <x v="0"/>
    <s v="OFF-ST-10003282"/>
    <x v="1"/>
    <s v="Storage"/>
    <s v="Advantus 10-Drawer Portable Organizer, Chrome Metal Frame, Smoke Drawers"/>
    <x v="4181"/>
    <n v="1"/>
    <n v="0"/>
    <x v="4865"/>
    <x v="0"/>
  </r>
  <r>
    <n v="5874"/>
    <s v="CA-2019-133095"/>
    <x v="400"/>
    <d v="2019-06-04T00:00:00"/>
    <s v="Same Day"/>
    <x v="382"/>
    <x v="382"/>
    <x v="2"/>
    <s v="United States"/>
    <s v="Jonesboro"/>
    <x v="36"/>
    <n v="72401"/>
    <x v="0"/>
    <s v="OFF-BI-10002353"/>
    <x v="1"/>
    <s v="Binders"/>
    <s v="GBC VeloBind Cover Sets"/>
    <x v="4182"/>
    <n v="7"/>
    <n v="0"/>
    <x v="4866"/>
    <x v="0"/>
  </r>
  <r>
    <n v="5875"/>
    <s v="CA-2019-133095"/>
    <x v="400"/>
    <d v="2019-06-04T00:00:00"/>
    <s v="Same Day"/>
    <x v="382"/>
    <x v="382"/>
    <x v="2"/>
    <s v="United States"/>
    <s v="Jonesboro"/>
    <x v="36"/>
    <n v="72401"/>
    <x v="0"/>
    <s v="OFF-BI-10004141"/>
    <x v="1"/>
    <s v="Binders"/>
    <s v="Insertable Tab Indexes For Data Binders"/>
    <x v="4183"/>
    <n v="3"/>
    <n v="0"/>
    <x v="4867"/>
    <x v="0"/>
  </r>
  <r>
    <n v="5876"/>
    <s v="CA-2017-130554"/>
    <x v="1003"/>
    <d v="2017-04-09T00:00:00"/>
    <s v="First Class"/>
    <x v="86"/>
    <x v="86"/>
    <x v="2"/>
    <s v="United States"/>
    <s v="Philadelphia"/>
    <x v="9"/>
    <n v="19140"/>
    <x v="3"/>
    <s v="OFF-AR-10001954"/>
    <x v="1"/>
    <s v="Art"/>
    <s v="Newell 331"/>
    <x v="4184"/>
    <n v="3"/>
    <n v="0.2"/>
    <x v="4868"/>
    <x v="0"/>
  </r>
  <r>
    <n v="5877"/>
    <s v="CA-2016-152443"/>
    <x v="371"/>
    <d v="2016-05-26T00:00:00"/>
    <s v="Standard Class"/>
    <x v="435"/>
    <x v="435"/>
    <x v="2"/>
    <s v="United States"/>
    <s v="Lawrence"/>
    <x v="31"/>
    <n v="1841"/>
    <x v="3"/>
    <s v="OFF-BI-10001071"/>
    <x v="1"/>
    <s v="Binders"/>
    <s v="GBC ProClick Punch Binding System"/>
    <x v="2509"/>
    <n v="7"/>
    <n v="0"/>
    <x v="2750"/>
    <x v="0"/>
  </r>
  <r>
    <n v="5878"/>
    <s v="CA-2016-152443"/>
    <x v="371"/>
    <d v="2016-05-26T00:00:00"/>
    <s v="Standard Class"/>
    <x v="435"/>
    <x v="435"/>
    <x v="2"/>
    <s v="United States"/>
    <s v="Lawrence"/>
    <x v="31"/>
    <n v="1841"/>
    <x v="3"/>
    <s v="OFF-PA-10003022"/>
    <x v="1"/>
    <s v="Paper"/>
    <s v="Xerox 1992"/>
    <x v="1465"/>
    <n v="3"/>
    <n v="0"/>
    <x v="1544"/>
    <x v="0"/>
  </r>
  <r>
    <n v="5879"/>
    <s v="CA-2016-152443"/>
    <x v="371"/>
    <d v="2016-05-26T00:00:00"/>
    <s v="Standard Class"/>
    <x v="435"/>
    <x v="435"/>
    <x v="2"/>
    <s v="United States"/>
    <s v="Lawrence"/>
    <x v="31"/>
    <n v="1841"/>
    <x v="3"/>
    <s v="OFF-AP-10001293"/>
    <x v="1"/>
    <s v="Appliances"/>
    <s v="Belkin 8 Outlet Surge Protector"/>
    <x v="3605"/>
    <n v="6"/>
    <n v="0"/>
    <x v="4111"/>
    <x v="0"/>
  </r>
  <r>
    <n v="5880"/>
    <s v="CA-2018-133319"/>
    <x v="64"/>
    <d v="2018-09-11T00:00:00"/>
    <s v="Standard Class"/>
    <x v="597"/>
    <x v="597"/>
    <x v="0"/>
    <s v="United States"/>
    <s v="New York City"/>
    <x v="15"/>
    <n v="10011"/>
    <x v="3"/>
    <s v="OFF-PA-10001815"/>
    <x v="1"/>
    <s v="Paper"/>
    <s v="Xerox 1885"/>
    <x v="2250"/>
    <n v="4"/>
    <n v="0"/>
    <x v="2430"/>
    <x v="1"/>
  </r>
  <r>
    <n v="5881"/>
    <s v="CA-2018-133935"/>
    <x v="31"/>
    <d v="2018-09-22T00:00:00"/>
    <s v="Standard Class"/>
    <x v="478"/>
    <x v="478"/>
    <x v="1"/>
    <s v="United States"/>
    <s v="San Diego"/>
    <x v="1"/>
    <n v="92105"/>
    <x v="1"/>
    <s v="FUR-CH-10001215"/>
    <x v="0"/>
    <s v="Chairs"/>
    <s v="Global Troy Executive Leather Low-Back Tilter"/>
    <x v="479"/>
    <n v="2"/>
    <n v="0.2"/>
    <x v="490"/>
    <x v="0"/>
  </r>
  <r>
    <n v="5882"/>
    <s v="CA-2018-133935"/>
    <x v="31"/>
    <d v="2018-09-22T00:00:00"/>
    <s v="Standard Class"/>
    <x v="478"/>
    <x v="478"/>
    <x v="1"/>
    <s v="United States"/>
    <s v="San Diego"/>
    <x v="1"/>
    <n v="92105"/>
    <x v="1"/>
    <s v="OFF-PA-10000100"/>
    <x v="1"/>
    <s v="Paper"/>
    <s v="Xerox 1945"/>
    <x v="1542"/>
    <n v="9"/>
    <n v="0"/>
    <x v="1629"/>
    <x v="0"/>
  </r>
  <r>
    <n v="5883"/>
    <s v="CA-2018-133935"/>
    <x v="31"/>
    <d v="2018-09-22T00:00:00"/>
    <s v="Standard Class"/>
    <x v="478"/>
    <x v="478"/>
    <x v="1"/>
    <s v="United States"/>
    <s v="San Diego"/>
    <x v="1"/>
    <n v="92105"/>
    <x v="1"/>
    <s v="FUR-CH-10002880"/>
    <x v="0"/>
    <s v="Chairs"/>
    <s v="Global High-Back Leather Tilter, Burgundy"/>
    <x v="4185"/>
    <n v="9"/>
    <n v="0.2"/>
    <x v="4869"/>
    <x v="0"/>
  </r>
  <r>
    <n v="5884"/>
    <s v="CA-2018-136301"/>
    <x v="69"/>
    <d v="2018-03-15T00:00:00"/>
    <s v="Second Class"/>
    <x v="553"/>
    <x v="553"/>
    <x v="1"/>
    <s v="United States"/>
    <s v="San Francisco"/>
    <x v="1"/>
    <n v="94109"/>
    <x v="1"/>
    <s v="FUR-FU-10004712"/>
    <x v="0"/>
    <s v="Furnishings"/>
    <s v="Westinghouse Mesh Shade Clip-On Gooseneck Lamp, Black"/>
    <x v="4186"/>
    <n v="2"/>
    <n v="0"/>
    <x v="4870"/>
    <x v="0"/>
  </r>
  <r>
    <n v="5885"/>
    <s v="CA-2018-136301"/>
    <x v="69"/>
    <d v="2018-03-15T00:00:00"/>
    <s v="Second Class"/>
    <x v="553"/>
    <x v="553"/>
    <x v="1"/>
    <s v="United States"/>
    <s v="San Francisco"/>
    <x v="1"/>
    <n v="94109"/>
    <x v="1"/>
    <s v="OFF-SU-10000151"/>
    <x v="1"/>
    <s v="Supplies"/>
    <s v="High Speed Automatic Electric Letter Opener"/>
    <x v="4187"/>
    <n v="3"/>
    <n v="0"/>
    <x v="4871"/>
    <x v="0"/>
  </r>
  <r>
    <n v="5886"/>
    <s v="US-2016-109456"/>
    <x v="1079"/>
    <d v="2016-10-17T00:00:00"/>
    <s v="Same Day"/>
    <x v="201"/>
    <x v="201"/>
    <x v="0"/>
    <s v="United States"/>
    <s v="San Francisco"/>
    <x v="1"/>
    <n v="94110"/>
    <x v="1"/>
    <s v="OFF-BI-10000136"/>
    <x v="1"/>
    <s v="Binders"/>
    <s v="Avery Non-Stick Heavy Duty View Round Locking Ring Binders"/>
    <x v="646"/>
    <n v="3"/>
    <n v="0.2"/>
    <x v="4872"/>
    <x v="0"/>
  </r>
  <r>
    <n v="5887"/>
    <s v="US-2016-109456"/>
    <x v="1079"/>
    <d v="2016-10-17T00:00:00"/>
    <s v="Same Day"/>
    <x v="201"/>
    <x v="201"/>
    <x v="0"/>
    <s v="United States"/>
    <s v="San Francisco"/>
    <x v="1"/>
    <n v="94110"/>
    <x v="1"/>
    <s v="TEC-AC-10003610"/>
    <x v="2"/>
    <s v="Accessories"/>
    <s v="Logitech Illuminated - Keyboard"/>
    <x v="690"/>
    <n v="3"/>
    <n v="0"/>
    <x v="704"/>
    <x v="0"/>
  </r>
  <r>
    <n v="5888"/>
    <s v="CA-2019-151596"/>
    <x v="1048"/>
    <d v="2019-10-11T00:00:00"/>
    <s v="First Class"/>
    <x v="771"/>
    <x v="771"/>
    <x v="1"/>
    <s v="United States"/>
    <s v="Cranston"/>
    <x v="34"/>
    <n v="2920"/>
    <x v="3"/>
    <s v="OFF-ST-10001837"/>
    <x v="1"/>
    <s v="Storage"/>
    <s v="SAFCO Mobile Desk Side File, Wire Frame"/>
    <x v="3931"/>
    <n v="1"/>
    <n v="0"/>
    <x v="4537"/>
    <x v="0"/>
  </r>
  <r>
    <n v="5889"/>
    <s v="CA-2017-147879"/>
    <x v="820"/>
    <d v="2017-05-12T00:00:00"/>
    <s v="Standard Class"/>
    <x v="417"/>
    <x v="417"/>
    <x v="0"/>
    <s v="United States"/>
    <s v="Owensboro"/>
    <x v="0"/>
    <n v="42301"/>
    <x v="0"/>
    <s v="OFF-PA-10001952"/>
    <x v="1"/>
    <s v="Paper"/>
    <s v="Xerox 1902"/>
    <x v="1846"/>
    <n v="2"/>
    <n v="0"/>
    <x v="1981"/>
    <x v="0"/>
  </r>
  <r>
    <n v="5890"/>
    <s v="CA-2018-166625"/>
    <x v="167"/>
    <d v="2018-04-17T00:00:00"/>
    <s v="First Class"/>
    <x v="758"/>
    <x v="758"/>
    <x v="0"/>
    <s v="United States"/>
    <s v="Baltimore"/>
    <x v="39"/>
    <n v="21215"/>
    <x v="3"/>
    <s v="OFF-BI-10002414"/>
    <x v="1"/>
    <s v="Binders"/>
    <s v="GBC ProClick Spines for 32-Hole Punch"/>
    <x v="2989"/>
    <n v="2"/>
    <n v="0"/>
    <x v="3335"/>
    <x v="0"/>
  </r>
  <r>
    <n v="5891"/>
    <s v="CA-2018-146157"/>
    <x v="831"/>
    <d v="2018-11-26T00:00:00"/>
    <s v="Standard Class"/>
    <x v="742"/>
    <x v="742"/>
    <x v="0"/>
    <s v="United States"/>
    <s v="Chicago"/>
    <x v="10"/>
    <n v="60610"/>
    <x v="2"/>
    <s v="OFF-PA-10001790"/>
    <x v="1"/>
    <s v="Paper"/>
    <s v="Xerox 1910"/>
    <x v="4188"/>
    <n v="1"/>
    <n v="0.2"/>
    <x v="4873"/>
    <x v="0"/>
  </r>
  <r>
    <n v="5892"/>
    <s v="CA-2018-146157"/>
    <x v="831"/>
    <d v="2018-11-26T00:00:00"/>
    <s v="Standard Class"/>
    <x v="742"/>
    <x v="742"/>
    <x v="0"/>
    <s v="United States"/>
    <s v="Chicago"/>
    <x v="10"/>
    <n v="60610"/>
    <x v="2"/>
    <s v="OFF-ST-10001590"/>
    <x v="1"/>
    <s v="Storage"/>
    <s v="Tenex Personal Project File with Scoop Front Design, Black"/>
    <x v="4189"/>
    <n v="2"/>
    <n v="0.2"/>
    <x v="4874"/>
    <x v="0"/>
  </r>
  <r>
    <n v="5893"/>
    <s v="CA-2018-146157"/>
    <x v="831"/>
    <d v="2018-11-26T00:00:00"/>
    <s v="Standard Class"/>
    <x v="742"/>
    <x v="742"/>
    <x v="0"/>
    <s v="United States"/>
    <s v="Chicago"/>
    <x v="10"/>
    <n v="60610"/>
    <x v="2"/>
    <s v="TEC-AC-10003657"/>
    <x v="2"/>
    <s v="Accessories"/>
    <s v="Lenovo 17-Key USB Numeric Keypad"/>
    <x v="4190"/>
    <n v="3"/>
    <n v="0.2"/>
    <x v="4875"/>
    <x v="0"/>
  </r>
  <r>
    <n v="5894"/>
    <s v="CA-2019-159954"/>
    <x v="18"/>
    <d v="2019-09-14T00:00:00"/>
    <s v="Standard Class"/>
    <x v="757"/>
    <x v="757"/>
    <x v="0"/>
    <s v="United States"/>
    <s v="Atlanta"/>
    <x v="32"/>
    <n v="30318"/>
    <x v="0"/>
    <s v="OFF-BI-10004876"/>
    <x v="1"/>
    <s v="Binders"/>
    <s v="Wilson Jones Suede Grain Vinyl Binders"/>
    <x v="1104"/>
    <n v="1"/>
    <n v="0"/>
    <x v="4876"/>
    <x v="1"/>
  </r>
  <r>
    <n v="5895"/>
    <s v="CA-2019-100825"/>
    <x v="428"/>
    <d v="2019-09-14T00:00:00"/>
    <s v="Standard Class"/>
    <x v="470"/>
    <x v="470"/>
    <x v="1"/>
    <s v="United States"/>
    <s v="Los Angeles"/>
    <x v="1"/>
    <n v="90036"/>
    <x v="1"/>
    <s v="OFF-ST-10003123"/>
    <x v="1"/>
    <s v="Storage"/>
    <s v="Fellowes Bases and Tops For Staxonsteel/High-Stak Systems"/>
    <x v="4191"/>
    <n v="3"/>
    <n v="0"/>
    <x v="4877"/>
    <x v="0"/>
  </r>
  <r>
    <n v="5896"/>
    <s v="CA-2016-168305"/>
    <x v="301"/>
    <d v="2016-11-08T00:00:00"/>
    <s v="Standard Class"/>
    <x v="484"/>
    <x v="484"/>
    <x v="2"/>
    <s v="United States"/>
    <s v="Los Angeles"/>
    <x v="1"/>
    <n v="90049"/>
    <x v="1"/>
    <s v="OFF-LA-10003498"/>
    <x v="1"/>
    <s v="Labels"/>
    <s v="Avery 475"/>
    <x v="1851"/>
    <n v="3"/>
    <n v="0"/>
    <x v="1986"/>
    <x v="0"/>
  </r>
  <r>
    <n v="5897"/>
    <s v="CA-2016-168305"/>
    <x v="301"/>
    <d v="2016-11-08T00:00:00"/>
    <s v="Standard Class"/>
    <x v="484"/>
    <x v="484"/>
    <x v="2"/>
    <s v="United States"/>
    <s v="Los Angeles"/>
    <x v="1"/>
    <n v="90049"/>
    <x v="1"/>
    <s v="OFF-PA-10004947"/>
    <x v="1"/>
    <s v="Paper"/>
    <s v="Easy-staple paper"/>
    <x v="1591"/>
    <n v="5"/>
    <n v="0"/>
    <x v="3499"/>
    <x v="0"/>
  </r>
  <r>
    <n v="5898"/>
    <s v="CA-2018-167682"/>
    <x v="1015"/>
    <d v="2018-04-09T00:00:00"/>
    <s v="Standard Class"/>
    <x v="9"/>
    <x v="9"/>
    <x v="0"/>
    <s v="United States"/>
    <s v="Richmond"/>
    <x v="14"/>
    <n v="47374"/>
    <x v="2"/>
    <s v="FUR-FU-10003799"/>
    <x v="0"/>
    <s v="Furnishings"/>
    <s v="Seth Thomas 13 1/2&quot; Wall Clock"/>
    <x v="4192"/>
    <n v="4"/>
    <n v="0"/>
    <x v="4878"/>
    <x v="0"/>
  </r>
  <r>
    <n v="5899"/>
    <s v="CA-2018-167682"/>
    <x v="1015"/>
    <d v="2018-04-09T00:00:00"/>
    <s v="Standard Class"/>
    <x v="9"/>
    <x v="9"/>
    <x v="0"/>
    <s v="United States"/>
    <s v="Richmond"/>
    <x v="14"/>
    <n v="47374"/>
    <x v="2"/>
    <s v="TEC-PH-10000673"/>
    <x v="2"/>
    <s v="Phones"/>
    <s v="Plantronics Voyager Pro HD - Bluetooth Headset"/>
    <x v="4193"/>
    <n v="4"/>
    <n v="0"/>
    <x v="4879"/>
    <x v="0"/>
  </r>
  <r>
    <n v="5900"/>
    <s v="CA-2019-108000"/>
    <x v="602"/>
    <d v="2019-01-16T00:00:00"/>
    <s v="Standard Class"/>
    <x v="322"/>
    <x v="322"/>
    <x v="1"/>
    <s v="United States"/>
    <s v="San Francisco"/>
    <x v="1"/>
    <n v="94110"/>
    <x v="1"/>
    <s v="OFF-EN-10002621"/>
    <x v="1"/>
    <s v="Envelopes"/>
    <s v="Staple envelope"/>
    <x v="3996"/>
    <n v="1"/>
    <n v="0"/>
    <x v="4880"/>
    <x v="0"/>
  </r>
  <r>
    <n v="5901"/>
    <s v="CA-2017-146465"/>
    <x v="312"/>
    <d v="2017-11-24T00:00:00"/>
    <s v="Standard Class"/>
    <x v="583"/>
    <x v="583"/>
    <x v="2"/>
    <s v="United States"/>
    <s v="San Francisco"/>
    <x v="1"/>
    <n v="94122"/>
    <x v="1"/>
    <s v="OFF-BI-10004528"/>
    <x v="1"/>
    <s v="Binders"/>
    <s v="Cardinal Poly Pocket Divider Pockets for Ring Binders"/>
    <x v="4194"/>
    <n v="9"/>
    <n v="0.2"/>
    <x v="4881"/>
    <x v="0"/>
  </r>
  <r>
    <n v="5902"/>
    <s v="CA-2018-159639"/>
    <x v="581"/>
    <d v="2018-12-02T00:00:00"/>
    <s v="Standard Class"/>
    <x v="331"/>
    <x v="331"/>
    <x v="1"/>
    <s v="United States"/>
    <s v="Westfield"/>
    <x v="30"/>
    <n v="7090"/>
    <x v="3"/>
    <s v="FUR-FU-10001889"/>
    <x v="0"/>
    <s v="Furnishings"/>
    <s v="Ultra Door Pull Handle"/>
    <x v="1629"/>
    <n v="3"/>
    <n v="0"/>
    <x v="1726"/>
    <x v="0"/>
  </r>
  <r>
    <n v="5903"/>
    <s v="US-2019-153948"/>
    <x v="44"/>
    <d v="2019-11-06T00:00:00"/>
    <s v="Same Day"/>
    <x v="86"/>
    <x v="86"/>
    <x v="2"/>
    <s v="United States"/>
    <s v="San Francisco"/>
    <x v="1"/>
    <n v="94122"/>
    <x v="1"/>
    <s v="OFF-PA-10000157"/>
    <x v="1"/>
    <s v="Paper"/>
    <s v="Xerox 191"/>
    <x v="731"/>
    <n v="3"/>
    <n v="0"/>
    <x v="749"/>
    <x v="0"/>
  </r>
  <r>
    <n v="5904"/>
    <s v="US-2019-153948"/>
    <x v="44"/>
    <d v="2019-11-06T00:00:00"/>
    <s v="Same Day"/>
    <x v="86"/>
    <x v="86"/>
    <x v="2"/>
    <s v="United States"/>
    <s v="San Francisco"/>
    <x v="1"/>
    <n v="94122"/>
    <x v="1"/>
    <s v="OFF-PA-10002764"/>
    <x v="1"/>
    <s v="Paper"/>
    <s v="Easy-staple paper"/>
    <x v="1568"/>
    <n v="4"/>
    <n v="0"/>
    <x v="4882"/>
    <x v="0"/>
  </r>
  <r>
    <n v="5905"/>
    <s v="US-2019-153948"/>
    <x v="44"/>
    <d v="2019-11-06T00:00:00"/>
    <s v="Same Day"/>
    <x v="86"/>
    <x v="86"/>
    <x v="2"/>
    <s v="United States"/>
    <s v="San Francisco"/>
    <x v="1"/>
    <n v="94122"/>
    <x v="1"/>
    <s v="OFF-PA-10000143"/>
    <x v="1"/>
    <s v="Paper"/>
    <s v="Astroparche Fine Business Paper"/>
    <x v="1603"/>
    <n v="5"/>
    <n v="0"/>
    <x v="4741"/>
    <x v="0"/>
  </r>
  <r>
    <n v="5906"/>
    <s v="US-2019-153948"/>
    <x v="44"/>
    <d v="2019-11-06T00:00:00"/>
    <s v="Same Day"/>
    <x v="86"/>
    <x v="86"/>
    <x v="2"/>
    <s v="United States"/>
    <s v="San Francisco"/>
    <x v="1"/>
    <n v="94122"/>
    <x v="1"/>
    <s v="OFF-LA-10000414"/>
    <x v="1"/>
    <s v="Labels"/>
    <s v="Avery 503"/>
    <x v="1417"/>
    <n v="4"/>
    <n v="0"/>
    <x v="1492"/>
    <x v="0"/>
  </r>
  <r>
    <n v="5907"/>
    <s v="US-2019-153948"/>
    <x v="44"/>
    <d v="2019-11-06T00:00:00"/>
    <s v="Same Day"/>
    <x v="86"/>
    <x v="86"/>
    <x v="2"/>
    <s v="United States"/>
    <s v="San Francisco"/>
    <x v="1"/>
    <n v="94122"/>
    <x v="1"/>
    <s v="TEC-AC-10003441"/>
    <x v="2"/>
    <s v="Accessories"/>
    <s v="Kingston Digital DataTraveler 32GB USB 2.0"/>
    <x v="4195"/>
    <n v="1"/>
    <n v="0"/>
    <x v="4883"/>
    <x v="0"/>
  </r>
  <r>
    <n v="5908"/>
    <s v="US-2018-113985"/>
    <x v="499"/>
    <d v="2018-12-07T00:00:00"/>
    <s v="Standard Class"/>
    <x v="470"/>
    <x v="470"/>
    <x v="1"/>
    <s v="United States"/>
    <s v="San Jose"/>
    <x v="1"/>
    <n v="95123"/>
    <x v="1"/>
    <s v="OFF-BI-10002353"/>
    <x v="1"/>
    <s v="Binders"/>
    <s v="GBC VeloBind Cover Sets"/>
    <x v="4196"/>
    <n v="2"/>
    <n v="0.2"/>
    <x v="4884"/>
    <x v="0"/>
  </r>
  <r>
    <n v="5909"/>
    <s v="US-2018-113985"/>
    <x v="499"/>
    <d v="2018-12-07T00:00:00"/>
    <s v="Standard Class"/>
    <x v="470"/>
    <x v="470"/>
    <x v="1"/>
    <s v="United States"/>
    <s v="San Jose"/>
    <x v="1"/>
    <n v="95123"/>
    <x v="1"/>
    <s v="OFF-AP-10001303"/>
    <x v="1"/>
    <s v="Appliances"/>
    <s v="Holmes Cool Mist Humidifier for the Whole House with 8-Gallon Output per Day, Extended Life Filter"/>
    <x v="3359"/>
    <n v="3"/>
    <n v="0"/>
    <x v="3795"/>
    <x v="0"/>
  </r>
  <r>
    <n v="5910"/>
    <s v="US-2018-113985"/>
    <x v="499"/>
    <d v="2018-12-07T00:00:00"/>
    <s v="Standard Class"/>
    <x v="470"/>
    <x v="470"/>
    <x v="1"/>
    <s v="United States"/>
    <s v="San Jose"/>
    <x v="1"/>
    <n v="95123"/>
    <x v="1"/>
    <s v="FUR-FU-10003026"/>
    <x v="0"/>
    <s v="Furnishings"/>
    <s v="Eldon Regeneration Recycled Desk Accessories, Black"/>
    <x v="1606"/>
    <n v="3"/>
    <n v="0"/>
    <x v="4885"/>
    <x v="0"/>
  </r>
  <r>
    <n v="5911"/>
    <s v="US-2018-113985"/>
    <x v="499"/>
    <d v="2018-12-07T00:00:00"/>
    <s v="Standard Class"/>
    <x v="470"/>
    <x v="470"/>
    <x v="1"/>
    <s v="United States"/>
    <s v="San Jose"/>
    <x v="1"/>
    <n v="95123"/>
    <x v="1"/>
    <s v="OFF-BI-10000632"/>
    <x v="1"/>
    <s v="Binders"/>
    <s v="Satellite Sectional Post Binders"/>
    <x v="4197"/>
    <n v="3"/>
    <n v="0.2"/>
    <x v="4886"/>
    <x v="0"/>
  </r>
  <r>
    <n v="5912"/>
    <s v="CA-2018-155383"/>
    <x v="907"/>
    <d v="2018-12-22T00:00:00"/>
    <s v="Standard Class"/>
    <x v="649"/>
    <x v="649"/>
    <x v="2"/>
    <s v="United States"/>
    <s v="Seattle"/>
    <x v="4"/>
    <n v="98115"/>
    <x v="1"/>
    <s v="OFF-ST-10001328"/>
    <x v="1"/>
    <s v="Storage"/>
    <s v="Personal Filing Tote with Lid, Black/Gray"/>
    <x v="2063"/>
    <n v="3"/>
    <n v="0"/>
    <x v="4887"/>
    <x v="0"/>
  </r>
  <r>
    <n v="5913"/>
    <s v="CA-2016-120432"/>
    <x v="829"/>
    <d v="2016-08-26T00:00:00"/>
    <s v="Second Class"/>
    <x v="61"/>
    <x v="61"/>
    <x v="1"/>
    <s v="United States"/>
    <s v="Owensboro"/>
    <x v="0"/>
    <n v="42301"/>
    <x v="0"/>
    <s v="OFF-SU-10004661"/>
    <x v="1"/>
    <s v="Supplies"/>
    <s v="Acme Titanium Bonded Scissors"/>
    <x v="4198"/>
    <n v="3"/>
    <n v="0"/>
    <x v="4888"/>
    <x v="0"/>
  </r>
  <r>
    <n v="5914"/>
    <s v="US-2017-126977"/>
    <x v="14"/>
    <d v="2017-09-23T00:00:00"/>
    <s v="Standard Class"/>
    <x v="724"/>
    <x v="724"/>
    <x v="0"/>
    <s v="United States"/>
    <s v="New York City"/>
    <x v="15"/>
    <n v="10035"/>
    <x v="3"/>
    <s v="OFF-ST-10000617"/>
    <x v="1"/>
    <s v="Storage"/>
    <s v="Woodgrain Magazine Files by Perma"/>
    <x v="81"/>
    <n v="5"/>
    <n v="0"/>
    <x v="1196"/>
    <x v="0"/>
  </r>
  <r>
    <n v="5915"/>
    <s v="US-2017-126977"/>
    <x v="14"/>
    <d v="2017-09-23T00:00:00"/>
    <s v="Standard Class"/>
    <x v="724"/>
    <x v="724"/>
    <x v="0"/>
    <s v="United States"/>
    <s v="New York City"/>
    <x v="15"/>
    <n v="10035"/>
    <x v="3"/>
    <s v="OFF-LA-10002762"/>
    <x v="1"/>
    <s v="Labels"/>
    <s v="Avery 485"/>
    <x v="2077"/>
    <n v="7"/>
    <n v="0"/>
    <x v="2238"/>
    <x v="0"/>
  </r>
  <r>
    <n v="5916"/>
    <s v="US-2017-126977"/>
    <x v="14"/>
    <d v="2017-09-23T00:00:00"/>
    <s v="Standard Class"/>
    <x v="724"/>
    <x v="724"/>
    <x v="0"/>
    <s v="United States"/>
    <s v="New York City"/>
    <x v="15"/>
    <n v="10035"/>
    <x v="3"/>
    <s v="FUR-CH-10001973"/>
    <x v="0"/>
    <s v="Chairs"/>
    <s v="Office Star Flex Back Scooter Chair with White Frame"/>
    <x v="4199"/>
    <n v="2"/>
    <n v="0.1"/>
    <x v="4889"/>
    <x v="0"/>
  </r>
  <r>
    <n v="5917"/>
    <s v="US-2017-126977"/>
    <x v="14"/>
    <d v="2017-09-23T00:00:00"/>
    <s v="Standard Class"/>
    <x v="724"/>
    <x v="724"/>
    <x v="0"/>
    <s v="United States"/>
    <s v="New York City"/>
    <x v="15"/>
    <n v="10035"/>
    <x v="3"/>
    <s v="OFF-ST-10003058"/>
    <x v="1"/>
    <s v="Storage"/>
    <s v="Eldon Mobile Mega Data Cart  Mega Stackable  Add-On Trays"/>
    <x v="4200"/>
    <n v="4"/>
    <n v="0"/>
    <x v="4890"/>
    <x v="0"/>
  </r>
  <r>
    <n v="5918"/>
    <s v="US-2017-126977"/>
    <x v="14"/>
    <d v="2017-09-23T00:00:00"/>
    <s v="Standard Class"/>
    <x v="724"/>
    <x v="724"/>
    <x v="0"/>
    <s v="United States"/>
    <s v="New York City"/>
    <x v="15"/>
    <n v="10035"/>
    <x v="3"/>
    <s v="FUR-BO-10004834"/>
    <x v="0"/>
    <s v="Bookcases"/>
    <s v="Riverside Palais Royal Lawyers Bookcase, Royale Cherry Finish"/>
    <x v="4201"/>
    <n v="6"/>
    <n v="0.2"/>
    <x v="4891"/>
    <x v="0"/>
  </r>
  <r>
    <n v="5919"/>
    <s v="US-2017-126977"/>
    <x v="14"/>
    <d v="2017-09-23T00:00:00"/>
    <s v="Standard Class"/>
    <x v="724"/>
    <x v="724"/>
    <x v="0"/>
    <s v="United States"/>
    <s v="New York City"/>
    <x v="15"/>
    <n v="10035"/>
    <x v="3"/>
    <s v="FUR-BO-10002213"/>
    <x v="0"/>
    <s v="Bookcases"/>
    <s v="DMI Eclipse Executive Suite Bookcases"/>
    <x v="4202"/>
    <n v="5"/>
    <n v="0.2"/>
    <x v="4892"/>
    <x v="0"/>
  </r>
  <r>
    <n v="5920"/>
    <s v="US-2017-126977"/>
    <x v="14"/>
    <d v="2017-09-23T00:00:00"/>
    <s v="Standard Class"/>
    <x v="724"/>
    <x v="724"/>
    <x v="0"/>
    <s v="United States"/>
    <s v="New York City"/>
    <x v="15"/>
    <n v="10035"/>
    <x v="3"/>
    <s v="TEC-PH-10002170"/>
    <x v="2"/>
    <s v="Phones"/>
    <s v="ClearSounds CSC500 Amplified Spirit Phone Corded phone"/>
    <x v="2779"/>
    <n v="3"/>
    <n v="0"/>
    <x v="4893"/>
    <x v="0"/>
  </r>
  <r>
    <n v="5921"/>
    <s v="US-2017-126977"/>
    <x v="14"/>
    <d v="2017-09-23T00:00:00"/>
    <s v="Standard Class"/>
    <x v="724"/>
    <x v="724"/>
    <x v="0"/>
    <s v="United States"/>
    <s v="New York City"/>
    <x v="15"/>
    <n v="10035"/>
    <x v="3"/>
    <s v="TEC-AC-10003033"/>
    <x v="2"/>
    <s v="Accessories"/>
    <s v="Plantronics CS510 - Over-the-Head monaural Wireless Headset System"/>
    <x v="3042"/>
    <n v="2"/>
    <n v="0"/>
    <x v="3397"/>
    <x v="0"/>
  </r>
  <r>
    <n v="5922"/>
    <s v="US-2017-126977"/>
    <x v="14"/>
    <d v="2017-09-23T00:00:00"/>
    <s v="Standard Class"/>
    <x v="724"/>
    <x v="724"/>
    <x v="0"/>
    <s v="United States"/>
    <s v="New York City"/>
    <x v="15"/>
    <n v="10035"/>
    <x v="3"/>
    <s v="OFF-PA-10004071"/>
    <x v="1"/>
    <s v="Paper"/>
    <s v="Eaton Premium Continuous-Feed Paper, 25% Cotton, Letter Size, White, 1000 Shts/Box"/>
    <x v="168"/>
    <n v="2"/>
    <n v="0"/>
    <x v="170"/>
    <x v="0"/>
  </r>
  <r>
    <n v="5923"/>
    <s v="US-2017-126977"/>
    <x v="14"/>
    <d v="2017-09-23T00:00:00"/>
    <s v="Standard Class"/>
    <x v="724"/>
    <x v="724"/>
    <x v="0"/>
    <s v="United States"/>
    <s v="New York City"/>
    <x v="15"/>
    <n v="10035"/>
    <x v="3"/>
    <s v="TEC-PH-10000169"/>
    <x v="2"/>
    <s v="Phones"/>
    <s v="ARKON Windshield Dashboard Air Vent Car Mount Holder"/>
    <x v="766"/>
    <n v="4"/>
    <n v="0"/>
    <x v="4894"/>
    <x v="0"/>
  </r>
  <r>
    <n v="5924"/>
    <s v="CA-2018-130288"/>
    <x v="491"/>
    <d v="2018-11-30T00:00:00"/>
    <s v="Second Class"/>
    <x v="158"/>
    <x v="158"/>
    <x v="1"/>
    <s v="United States"/>
    <s v="New York City"/>
    <x v="15"/>
    <n v="10011"/>
    <x v="3"/>
    <s v="FUR-TA-10002958"/>
    <x v="0"/>
    <s v="Tables"/>
    <s v="Bevis Oval Conference Table, Walnut"/>
    <x v="4203"/>
    <n v="2"/>
    <n v="0.4"/>
    <x v="4895"/>
    <x v="0"/>
  </r>
  <r>
    <n v="5925"/>
    <s v="CA-2019-146458"/>
    <x v="123"/>
    <d v="2019-11-22T00:00:00"/>
    <s v="Second Class"/>
    <x v="579"/>
    <x v="579"/>
    <x v="0"/>
    <s v="United States"/>
    <s v="Springfield"/>
    <x v="17"/>
    <n v="22153"/>
    <x v="0"/>
    <s v="OFF-AR-10001177"/>
    <x v="1"/>
    <s v="Art"/>
    <s v="Newell 349"/>
    <x v="1011"/>
    <n v="7"/>
    <n v="0"/>
    <x v="1050"/>
    <x v="0"/>
  </r>
  <r>
    <n v="5926"/>
    <s v="CA-2019-150420"/>
    <x v="95"/>
    <d v="2019-06-08T00:00:00"/>
    <s v="Standard Class"/>
    <x v="241"/>
    <x v="241"/>
    <x v="1"/>
    <s v="United States"/>
    <s v="Bellingham"/>
    <x v="4"/>
    <n v="98226"/>
    <x v="1"/>
    <s v="TEC-AC-10004975"/>
    <x v="2"/>
    <s v="Accessories"/>
    <s v="Plantronics Audio 995 Wireless Stereo Headset"/>
    <x v="4204"/>
    <n v="10"/>
    <n v="0"/>
    <x v="4896"/>
    <x v="0"/>
  </r>
  <r>
    <n v="5927"/>
    <s v="US-2016-118997"/>
    <x v="918"/>
    <d v="2016-04-12T00:00:00"/>
    <s v="Standard Class"/>
    <x v="19"/>
    <x v="19"/>
    <x v="1"/>
    <s v="United States"/>
    <s v="Decatur"/>
    <x v="19"/>
    <n v="35601"/>
    <x v="0"/>
    <s v="FUR-TA-10001086"/>
    <x v="0"/>
    <s v="Tables"/>
    <s v="SAFCO PlanMaster Boards, 60w x 37-1/2d, White Melamine"/>
    <x v="4205"/>
    <n v="8"/>
    <n v="0"/>
    <x v="4897"/>
    <x v="0"/>
  </r>
  <r>
    <n v="5928"/>
    <s v="CA-2016-114314"/>
    <x v="856"/>
    <d v="2016-10-15T00:00:00"/>
    <s v="Standard Class"/>
    <x v="587"/>
    <x v="587"/>
    <x v="1"/>
    <s v="United States"/>
    <s v="Fayetteville"/>
    <x v="36"/>
    <n v="72701"/>
    <x v="0"/>
    <s v="OFF-LA-10000240"/>
    <x v="1"/>
    <s v="Labels"/>
    <s v="Self-Adhesive Address Labels for Typewriters by Universal"/>
    <x v="2061"/>
    <n v="1"/>
    <n v="0"/>
    <x v="2221"/>
    <x v="0"/>
  </r>
  <r>
    <n v="5929"/>
    <s v="CA-2016-114314"/>
    <x v="856"/>
    <d v="2016-10-15T00:00:00"/>
    <s v="Standard Class"/>
    <x v="587"/>
    <x v="587"/>
    <x v="1"/>
    <s v="United States"/>
    <s v="Fayetteville"/>
    <x v="36"/>
    <n v="72701"/>
    <x v="0"/>
    <s v="FUR-FU-10002107"/>
    <x v="0"/>
    <s v="Furnishings"/>
    <s v="Eldon Pizzaz Desk Accessories"/>
    <x v="4206"/>
    <n v="4"/>
    <n v="0"/>
    <x v="4898"/>
    <x v="0"/>
  </r>
  <r>
    <n v="5930"/>
    <s v="US-2019-169551"/>
    <x v="437"/>
    <d v="2019-07-09T00:00:00"/>
    <s v="First Class"/>
    <x v="210"/>
    <x v="210"/>
    <x v="0"/>
    <s v="United States"/>
    <s v="Philadelphia"/>
    <x v="9"/>
    <n v="19120"/>
    <x v="3"/>
    <s v="FUR-BO-10001519"/>
    <x v="0"/>
    <s v="Bookcases"/>
    <s v="O'Sullivan 3-Shelf Heavy-Duty Bookcases"/>
    <x v="4207"/>
    <n v="3"/>
    <n v="0.5"/>
    <x v="4899"/>
    <x v="0"/>
  </r>
  <r>
    <n v="5931"/>
    <s v="US-2019-169551"/>
    <x v="437"/>
    <d v="2019-07-09T00:00:00"/>
    <s v="First Class"/>
    <x v="210"/>
    <x v="210"/>
    <x v="0"/>
    <s v="United States"/>
    <s v="Philadelphia"/>
    <x v="9"/>
    <n v="19120"/>
    <x v="3"/>
    <s v="OFF-PA-10004100"/>
    <x v="1"/>
    <s v="Paper"/>
    <s v="Xerox 216"/>
    <x v="12"/>
    <n v="3"/>
    <n v="0.2"/>
    <x v="12"/>
    <x v="0"/>
  </r>
  <r>
    <n v="5932"/>
    <s v="US-2019-169551"/>
    <x v="437"/>
    <d v="2019-07-09T00:00:00"/>
    <s v="First Class"/>
    <x v="210"/>
    <x v="210"/>
    <x v="0"/>
    <s v="United States"/>
    <s v="Philadelphia"/>
    <x v="9"/>
    <n v="19120"/>
    <x v="3"/>
    <s v="TEC-PH-10001363"/>
    <x v="2"/>
    <s v="Phones"/>
    <s v="Apple iPhone 5S"/>
    <x v="4208"/>
    <n v="2"/>
    <n v="0.4"/>
    <x v="4900"/>
    <x v="0"/>
  </r>
  <r>
    <n v="5933"/>
    <s v="US-2019-169551"/>
    <x v="437"/>
    <d v="2019-07-09T00:00:00"/>
    <s v="First Class"/>
    <x v="210"/>
    <x v="210"/>
    <x v="0"/>
    <s v="United States"/>
    <s v="Philadelphia"/>
    <x v="9"/>
    <n v="19120"/>
    <x v="3"/>
    <s v="OFF-ST-10004835"/>
    <x v="1"/>
    <s v="Storage"/>
    <s v="Plastic Stacking Crates &amp; Casters"/>
    <x v="2569"/>
    <n v="3"/>
    <n v="0.2"/>
    <x v="4901"/>
    <x v="0"/>
  </r>
  <r>
    <n v="5934"/>
    <s v="US-2019-169551"/>
    <x v="437"/>
    <d v="2019-07-09T00:00:00"/>
    <s v="First Class"/>
    <x v="210"/>
    <x v="210"/>
    <x v="0"/>
    <s v="United States"/>
    <s v="Philadelphia"/>
    <x v="9"/>
    <n v="19120"/>
    <x v="3"/>
    <s v="TEC-AC-10002018"/>
    <x v="2"/>
    <s v="Accessories"/>
    <s v="AmazonBasics 3-Button USB Wired Mouse"/>
    <x v="3664"/>
    <n v="3"/>
    <n v="0.2"/>
    <x v="4902"/>
    <x v="0"/>
  </r>
  <r>
    <n v="5935"/>
    <s v="US-2019-169551"/>
    <x v="437"/>
    <d v="2019-07-09T00:00:00"/>
    <s v="First Class"/>
    <x v="210"/>
    <x v="210"/>
    <x v="0"/>
    <s v="United States"/>
    <s v="Philadelphia"/>
    <x v="9"/>
    <n v="19120"/>
    <x v="3"/>
    <s v="TEC-AC-10003033"/>
    <x v="2"/>
    <s v="Accessories"/>
    <s v="Plantronics CS510 - Over-the-Head monaural Wireless Headset System"/>
    <x v="4209"/>
    <n v="2"/>
    <n v="0.2"/>
    <x v="4903"/>
    <x v="0"/>
  </r>
  <r>
    <n v="5936"/>
    <s v="CA-2018-103107"/>
    <x v="975"/>
    <d v="2018-07-04T00:00:00"/>
    <s v="Same Day"/>
    <x v="46"/>
    <x v="46"/>
    <x v="2"/>
    <s v="United States"/>
    <s v="Seattle"/>
    <x v="4"/>
    <n v="98103"/>
    <x v="1"/>
    <s v="FUR-FU-10000221"/>
    <x v="0"/>
    <s v="Furnishings"/>
    <s v="Master Caster Door Stop, Brown"/>
    <x v="3383"/>
    <n v="5"/>
    <n v="0"/>
    <x v="3825"/>
    <x v="0"/>
  </r>
  <r>
    <n v="5937"/>
    <s v="CA-2018-103107"/>
    <x v="975"/>
    <d v="2018-07-04T00:00:00"/>
    <s v="Same Day"/>
    <x v="46"/>
    <x v="46"/>
    <x v="2"/>
    <s v="United States"/>
    <s v="Seattle"/>
    <x v="4"/>
    <n v="98103"/>
    <x v="1"/>
    <s v="TEC-PH-10001198"/>
    <x v="2"/>
    <s v="Phones"/>
    <s v="Avaya 4621SW VoIP phone"/>
    <x v="1665"/>
    <n v="3"/>
    <n v="0.2"/>
    <x v="1763"/>
    <x v="0"/>
  </r>
  <r>
    <n v="5938"/>
    <s v="CA-2018-103107"/>
    <x v="975"/>
    <d v="2018-07-04T00:00:00"/>
    <s v="Same Day"/>
    <x v="46"/>
    <x v="46"/>
    <x v="2"/>
    <s v="United States"/>
    <s v="Seattle"/>
    <x v="4"/>
    <n v="98103"/>
    <x v="1"/>
    <s v="TEC-PH-10002564"/>
    <x v="2"/>
    <s v="Phones"/>
    <s v="OtterBox Defender Series Case - Samsung Galaxy S4"/>
    <x v="981"/>
    <n v="3"/>
    <n v="0.2"/>
    <x v="3306"/>
    <x v="0"/>
  </r>
  <r>
    <n v="5939"/>
    <s v="CA-2019-122077"/>
    <x v="240"/>
    <d v="2019-05-25T00:00:00"/>
    <s v="Standard Class"/>
    <x v="639"/>
    <x v="639"/>
    <x v="0"/>
    <s v="United States"/>
    <s v="Plano"/>
    <x v="5"/>
    <n v="75023"/>
    <x v="2"/>
    <s v="TEC-PH-10003811"/>
    <x v="2"/>
    <s v="Phones"/>
    <s v="Jabra Supreme Plus Driver Edition Headset"/>
    <x v="4210"/>
    <n v="1"/>
    <n v="0.2"/>
    <x v="4904"/>
    <x v="0"/>
  </r>
  <r>
    <n v="5940"/>
    <s v="CA-2019-122077"/>
    <x v="240"/>
    <d v="2019-05-25T00:00:00"/>
    <s v="Standard Class"/>
    <x v="639"/>
    <x v="639"/>
    <x v="0"/>
    <s v="United States"/>
    <s v="Plano"/>
    <x v="5"/>
    <n v="75023"/>
    <x v="2"/>
    <s v="OFF-LA-10004178"/>
    <x v="1"/>
    <s v="Labels"/>
    <s v="Avery 491"/>
    <x v="1157"/>
    <n v="4"/>
    <n v="0.2"/>
    <x v="4905"/>
    <x v="0"/>
  </r>
  <r>
    <n v="5941"/>
    <s v="CA-2019-112431"/>
    <x v="386"/>
    <d v="2019-10-14T00:00:00"/>
    <s v="Second Class"/>
    <x v="355"/>
    <x v="355"/>
    <x v="0"/>
    <s v="United States"/>
    <s v="Los Angeles"/>
    <x v="1"/>
    <n v="90049"/>
    <x v="1"/>
    <s v="TEC-AC-10001465"/>
    <x v="2"/>
    <s v="Accessories"/>
    <s v="SanDisk Cruzer 64 GB USB Flash Drive"/>
    <x v="4211"/>
    <n v="12"/>
    <n v="0"/>
    <x v="4906"/>
    <x v="0"/>
  </r>
  <r>
    <n v="5942"/>
    <s v="CA-2019-112431"/>
    <x v="386"/>
    <d v="2019-10-14T00:00:00"/>
    <s v="Second Class"/>
    <x v="355"/>
    <x v="355"/>
    <x v="0"/>
    <s v="United States"/>
    <s v="Los Angeles"/>
    <x v="1"/>
    <n v="90049"/>
    <x v="1"/>
    <s v="OFF-AR-10000940"/>
    <x v="1"/>
    <s v="Art"/>
    <s v="Newell 343"/>
    <x v="490"/>
    <n v="2"/>
    <n v="0"/>
    <x v="4907"/>
    <x v="0"/>
  </r>
  <r>
    <n v="5943"/>
    <s v="CA-2018-151092"/>
    <x v="876"/>
    <d v="2018-08-13T00:00:00"/>
    <s v="Standard Class"/>
    <x v="364"/>
    <x v="364"/>
    <x v="0"/>
    <s v="United States"/>
    <s v="Los Angeles"/>
    <x v="1"/>
    <n v="90032"/>
    <x v="1"/>
    <s v="TEC-PH-10001700"/>
    <x v="2"/>
    <s v="Phones"/>
    <s v="Panasonic KX-TG6844B Expandable Digital Cordless Telephone"/>
    <x v="2005"/>
    <n v="4"/>
    <n v="0.2"/>
    <x v="4908"/>
    <x v="0"/>
  </r>
  <r>
    <n v="5944"/>
    <s v="CA-2016-104178"/>
    <x v="55"/>
    <d v="2016-08-29T00:00:00"/>
    <s v="Standard Class"/>
    <x v="25"/>
    <x v="25"/>
    <x v="1"/>
    <s v="United States"/>
    <s v="Los Angeles"/>
    <x v="1"/>
    <n v="90036"/>
    <x v="1"/>
    <s v="FUR-FU-10000771"/>
    <x v="0"/>
    <s v="Furnishings"/>
    <s v="Eldon 200 Class Desk Accessories, Smoke"/>
    <x v="3012"/>
    <n v="1"/>
    <n v="0"/>
    <x v="4909"/>
    <x v="0"/>
  </r>
  <r>
    <n v="5945"/>
    <s v="CA-2016-104178"/>
    <x v="55"/>
    <d v="2016-08-29T00:00:00"/>
    <s v="Standard Class"/>
    <x v="25"/>
    <x v="25"/>
    <x v="1"/>
    <s v="United States"/>
    <s v="Los Angeles"/>
    <x v="1"/>
    <n v="90036"/>
    <x v="1"/>
    <s v="TEC-AC-10002399"/>
    <x v="2"/>
    <s v="Accessories"/>
    <s v="SanDisk Cruzer 32 GB USB Flash Drive"/>
    <x v="2050"/>
    <n v="5"/>
    <n v="0"/>
    <x v="2208"/>
    <x v="0"/>
  </r>
  <r>
    <n v="5946"/>
    <s v="CA-2016-104178"/>
    <x v="55"/>
    <d v="2016-08-29T00:00:00"/>
    <s v="Standard Class"/>
    <x v="25"/>
    <x v="25"/>
    <x v="1"/>
    <s v="United States"/>
    <s v="Los Angeles"/>
    <x v="1"/>
    <n v="90036"/>
    <x v="1"/>
    <s v="OFF-PA-10004983"/>
    <x v="1"/>
    <s v="Paper"/>
    <s v="Xerox 23"/>
    <x v="243"/>
    <n v="4"/>
    <n v="0"/>
    <x v="245"/>
    <x v="0"/>
  </r>
  <r>
    <n v="5947"/>
    <s v="CA-2016-104178"/>
    <x v="55"/>
    <d v="2016-08-29T00:00:00"/>
    <s v="Standard Class"/>
    <x v="25"/>
    <x v="25"/>
    <x v="1"/>
    <s v="United States"/>
    <s v="Los Angeles"/>
    <x v="1"/>
    <n v="90036"/>
    <x v="1"/>
    <s v="OFF-ST-10004258"/>
    <x v="1"/>
    <s v="Storage"/>
    <s v="Portable Personal File Box"/>
    <x v="4212"/>
    <n v="4"/>
    <n v="0"/>
    <x v="4910"/>
    <x v="0"/>
  </r>
  <r>
    <n v="5948"/>
    <s v="CA-2017-115924"/>
    <x v="471"/>
    <d v="2017-09-18T00:00:00"/>
    <s v="Second Class"/>
    <x v="534"/>
    <x v="534"/>
    <x v="2"/>
    <s v="United States"/>
    <s v="Des Moines"/>
    <x v="23"/>
    <n v="50315"/>
    <x v="2"/>
    <s v="OFF-BI-10004040"/>
    <x v="1"/>
    <s v="Binders"/>
    <s v="Wilson Jones Impact Binders"/>
    <x v="4213"/>
    <n v="5"/>
    <n v="0"/>
    <x v="4911"/>
    <x v="0"/>
  </r>
  <r>
    <n v="5949"/>
    <s v="CA-2019-161046"/>
    <x v="916"/>
    <d v="2019-03-05T00:00:00"/>
    <s v="Same Day"/>
    <x v="118"/>
    <x v="118"/>
    <x v="1"/>
    <s v="United States"/>
    <s v="Southaven"/>
    <x v="35"/>
    <n v="38671"/>
    <x v="0"/>
    <s v="OFF-EN-10003862"/>
    <x v="1"/>
    <s v="Envelopes"/>
    <s v="Laser &amp; Ink Jet Business Envelopes"/>
    <x v="4214"/>
    <n v="4"/>
    <n v="0"/>
    <x v="4912"/>
    <x v="0"/>
  </r>
  <r>
    <n v="5950"/>
    <s v="CA-2019-161046"/>
    <x v="916"/>
    <d v="2019-03-05T00:00:00"/>
    <s v="Same Day"/>
    <x v="118"/>
    <x v="118"/>
    <x v="1"/>
    <s v="United States"/>
    <s v="Southaven"/>
    <x v="35"/>
    <n v="38671"/>
    <x v="0"/>
    <s v="TEC-AC-10004571"/>
    <x v="2"/>
    <s v="Accessories"/>
    <s v="Logitech G700s Rechargeable Gaming Mouse"/>
    <x v="674"/>
    <n v="3"/>
    <n v="0"/>
    <x v="4913"/>
    <x v="0"/>
  </r>
  <r>
    <n v="5951"/>
    <s v="CA-2019-161046"/>
    <x v="916"/>
    <d v="2019-03-05T00:00:00"/>
    <s v="Same Day"/>
    <x v="118"/>
    <x v="118"/>
    <x v="1"/>
    <s v="United States"/>
    <s v="Southaven"/>
    <x v="35"/>
    <n v="38671"/>
    <x v="0"/>
    <s v="OFF-AP-10000891"/>
    <x v="1"/>
    <s v="Appliances"/>
    <s v="Kensington 7 Outlet MasterPiece HOMEOFFICE Power Control Center"/>
    <x v="2727"/>
    <n v="2"/>
    <n v="0"/>
    <x v="3019"/>
    <x v="0"/>
  </r>
  <r>
    <n v="5952"/>
    <s v="CA-2019-161046"/>
    <x v="916"/>
    <d v="2019-03-05T00:00:00"/>
    <s v="Same Day"/>
    <x v="118"/>
    <x v="118"/>
    <x v="1"/>
    <s v="United States"/>
    <s v="Southaven"/>
    <x v="35"/>
    <n v="38671"/>
    <x v="0"/>
    <s v="OFF-BI-10002026"/>
    <x v="1"/>
    <s v="Binders"/>
    <s v="Ibico Recycled Linen-Style Covers"/>
    <x v="4215"/>
    <n v="6"/>
    <n v="0"/>
    <x v="4914"/>
    <x v="0"/>
  </r>
  <r>
    <n v="5953"/>
    <s v="US-2019-141698"/>
    <x v="4"/>
    <d v="2019-04-21T00:00:00"/>
    <s v="Standard Class"/>
    <x v="174"/>
    <x v="174"/>
    <x v="2"/>
    <s v="United States"/>
    <s v="Houston"/>
    <x v="5"/>
    <n v="77041"/>
    <x v="2"/>
    <s v="OFF-PA-10001826"/>
    <x v="1"/>
    <s v="Paper"/>
    <s v="Xerox 207"/>
    <x v="561"/>
    <n v="4"/>
    <n v="0.2"/>
    <x v="570"/>
    <x v="0"/>
  </r>
  <r>
    <n v="5954"/>
    <s v="US-2016-105151"/>
    <x v="809"/>
    <d v="2016-03-31T00:00:00"/>
    <s v="First Class"/>
    <x v="737"/>
    <x v="737"/>
    <x v="1"/>
    <s v="United States"/>
    <s v="New York City"/>
    <x v="15"/>
    <n v="10009"/>
    <x v="3"/>
    <s v="OFF-AR-10001231"/>
    <x v="1"/>
    <s v="Art"/>
    <s v="Sanford EarthWrite Recycled Pencils, Medium Soft, #2"/>
    <x v="4216"/>
    <n v="5"/>
    <n v="0"/>
    <x v="4915"/>
    <x v="0"/>
  </r>
  <r>
    <n v="5955"/>
    <s v="CA-2016-155796"/>
    <x v="7"/>
    <d v="2016-11-15T00:00:00"/>
    <s v="Second Class"/>
    <x v="747"/>
    <x v="747"/>
    <x v="1"/>
    <s v="United States"/>
    <s v="Reading"/>
    <x v="9"/>
    <n v="19601"/>
    <x v="3"/>
    <s v="FUR-FU-10000409"/>
    <x v="0"/>
    <s v="Furnishings"/>
    <s v="GE 4 Foot Flourescent Tube, 40 Watt"/>
    <x v="942"/>
    <n v="2"/>
    <n v="0.2"/>
    <x v="4916"/>
    <x v="0"/>
  </r>
  <r>
    <n v="5956"/>
    <s v="CA-2016-155796"/>
    <x v="7"/>
    <d v="2016-11-15T00:00:00"/>
    <s v="Second Class"/>
    <x v="747"/>
    <x v="747"/>
    <x v="1"/>
    <s v="United States"/>
    <s v="Reading"/>
    <x v="9"/>
    <n v="19601"/>
    <x v="3"/>
    <s v="FUR-BO-10002545"/>
    <x v="0"/>
    <s v="Bookcases"/>
    <s v="Atlantic Metals Mobile 3-Shelf Bookcases, Custom Colors"/>
    <x v="3533"/>
    <n v="4"/>
    <n v="0.5"/>
    <x v="4917"/>
    <x v="0"/>
  </r>
  <r>
    <n v="5957"/>
    <s v="CA-2018-127138"/>
    <x v="299"/>
    <d v="2018-03-15T00:00:00"/>
    <s v="Second Class"/>
    <x v="158"/>
    <x v="158"/>
    <x v="1"/>
    <s v="United States"/>
    <s v="San Francisco"/>
    <x v="1"/>
    <n v="94109"/>
    <x v="1"/>
    <s v="OFF-ST-10002756"/>
    <x v="1"/>
    <s v="Storage"/>
    <s v="Tennsco Stur-D-Stor Boltless Shelving, 5 Shelves, 24&quot; Deep, Sand"/>
    <x v="4217"/>
    <n v="5"/>
    <n v="0"/>
    <x v="4918"/>
    <x v="0"/>
  </r>
  <r>
    <n v="5958"/>
    <s v="CA-2018-127138"/>
    <x v="299"/>
    <d v="2018-03-15T00:00:00"/>
    <s v="Second Class"/>
    <x v="158"/>
    <x v="158"/>
    <x v="1"/>
    <s v="United States"/>
    <s v="San Francisco"/>
    <x v="1"/>
    <n v="94109"/>
    <x v="1"/>
    <s v="OFF-AP-10003842"/>
    <x v="1"/>
    <s v="Appliances"/>
    <s v="Euro-Pro Shark Turbo Vacuum"/>
    <x v="901"/>
    <n v="5"/>
    <n v="0"/>
    <x v="4733"/>
    <x v="0"/>
  </r>
  <r>
    <n v="5959"/>
    <s v="CA-2018-127138"/>
    <x v="299"/>
    <d v="2018-03-15T00:00:00"/>
    <s v="Second Class"/>
    <x v="158"/>
    <x v="158"/>
    <x v="1"/>
    <s v="United States"/>
    <s v="San Francisco"/>
    <x v="1"/>
    <n v="94109"/>
    <x v="1"/>
    <s v="OFF-EN-10004459"/>
    <x v="1"/>
    <s v="Envelopes"/>
    <s v="Security-Tint Envelopes"/>
    <x v="2484"/>
    <n v="4"/>
    <n v="0"/>
    <x v="4470"/>
    <x v="0"/>
  </r>
  <r>
    <n v="5960"/>
    <s v="CA-2018-127138"/>
    <x v="299"/>
    <d v="2018-03-15T00:00:00"/>
    <s v="Second Class"/>
    <x v="158"/>
    <x v="158"/>
    <x v="1"/>
    <s v="United States"/>
    <s v="San Francisco"/>
    <x v="1"/>
    <n v="94109"/>
    <x v="1"/>
    <s v="FUR-CH-10003746"/>
    <x v="0"/>
    <s v="Chairs"/>
    <s v="Hon 4070 Series Pagoda Round Back Stacking Chairs"/>
    <x v="4218"/>
    <n v="3"/>
    <n v="0.2"/>
    <x v="4919"/>
    <x v="0"/>
  </r>
  <r>
    <n v="5961"/>
    <s v="CA-2019-150602"/>
    <x v="839"/>
    <d v="2019-02-14T00:00:00"/>
    <s v="Second Class"/>
    <x v="504"/>
    <x v="504"/>
    <x v="1"/>
    <s v="United States"/>
    <s v="Los Angeles"/>
    <x v="1"/>
    <n v="90045"/>
    <x v="1"/>
    <s v="FUR-FU-10003142"/>
    <x v="0"/>
    <s v="Furnishings"/>
    <s v="Master Big Foot Doorstop, Beige"/>
    <x v="3131"/>
    <n v="4"/>
    <n v="0"/>
    <x v="4920"/>
    <x v="0"/>
  </r>
  <r>
    <n v="5962"/>
    <s v="CA-2016-140732"/>
    <x v="7"/>
    <d v="2016-11-13T00:00:00"/>
    <s v="Second Class"/>
    <x v="15"/>
    <x v="15"/>
    <x v="2"/>
    <s v="United States"/>
    <s v="Los Angeles"/>
    <x v="1"/>
    <n v="90004"/>
    <x v="1"/>
    <s v="TEC-PH-10001425"/>
    <x v="2"/>
    <s v="Phones"/>
    <s v="Mophie Juice Pack Helium for iPhone"/>
    <x v="4219"/>
    <n v="9"/>
    <n v="0.2"/>
    <x v="4921"/>
    <x v="0"/>
  </r>
  <r>
    <n v="5963"/>
    <s v="CA-2016-140732"/>
    <x v="7"/>
    <d v="2016-11-13T00:00:00"/>
    <s v="Second Class"/>
    <x v="15"/>
    <x v="15"/>
    <x v="2"/>
    <s v="United States"/>
    <s v="Los Angeles"/>
    <x v="1"/>
    <n v="90004"/>
    <x v="1"/>
    <s v="OFF-AP-10001626"/>
    <x v="1"/>
    <s v="Appliances"/>
    <s v="Commercial WindTunnel Clean Air Upright Vacuum, Replacement Belts, Filtration Bags"/>
    <x v="4034"/>
    <n v="2"/>
    <n v="0"/>
    <x v="4678"/>
    <x v="0"/>
  </r>
  <r>
    <n v="5964"/>
    <s v="CA-2016-140732"/>
    <x v="7"/>
    <d v="2016-11-13T00:00:00"/>
    <s v="Second Class"/>
    <x v="15"/>
    <x v="15"/>
    <x v="2"/>
    <s v="United States"/>
    <s v="Los Angeles"/>
    <x v="1"/>
    <n v="90004"/>
    <x v="1"/>
    <s v="OFF-PA-10003625"/>
    <x v="1"/>
    <s v="Paper"/>
    <s v="Xerox 1979"/>
    <x v="1862"/>
    <n v="4"/>
    <n v="0"/>
    <x v="1997"/>
    <x v="0"/>
  </r>
  <r>
    <n v="5965"/>
    <s v="CA-2019-119011"/>
    <x v="648"/>
    <d v="2019-08-25T00:00:00"/>
    <s v="Standard Class"/>
    <x v="756"/>
    <x v="756"/>
    <x v="1"/>
    <s v="United States"/>
    <s v="San Francisco"/>
    <x v="1"/>
    <n v="94109"/>
    <x v="1"/>
    <s v="OFF-SU-10004768"/>
    <x v="1"/>
    <s v="Supplies"/>
    <s v="Acme Kleencut Forged Steel Scissors"/>
    <x v="1711"/>
    <n v="3"/>
    <n v="0"/>
    <x v="4922"/>
    <x v="0"/>
  </r>
  <r>
    <n v="5966"/>
    <s v="CA-2019-119011"/>
    <x v="648"/>
    <d v="2019-08-25T00:00:00"/>
    <s v="Standard Class"/>
    <x v="756"/>
    <x v="756"/>
    <x v="1"/>
    <s v="United States"/>
    <s v="San Francisco"/>
    <x v="1"/>
    <n v="94109"/>
    <x v="1"/>
    <s v="OFF-ST-10000777"/>
    <x v="1"/>
    <s v="Storage"/>
    <s v="Companion Letter/Legal File, Black"/>
    <x v="118"/>
    <n v="6"/>
    <n v="0"/>
    <x v="120"/>
    <x v="0"/>
  </r>
  <r>
    <n v="5967"/>
    <s v="CA-2019-119011"/>
    <x v="648"/>
    <d v="2019-08-25T00:00:00"/>
    <s v="Standard Class"/>
    <x v="756"/>
    <x v="756"/>
    <x v="1"/>
    <s v="United States"/>
    <s v="San Francisco"/>
    <x v="1"/>
    <n v="94109"/>
    <x v="1"/>
    <s v="TEC-PH-10003171"/>
    <x v="2"/>
    <s v="Phones"/>
    <s v="Plantronics Encore H101 Dual Earpieces Headset"/>
    <x v="4220"/>
    <n v="3"/>
    <n v="0.2"/>
    <x v="4923"/>
    <x v="0"/>
  </r>
  <r>
    <n v="5968"/>
    <s v="CA-2018-166912"/>
    <x v="804"/>
    <d v="2018-01-17T00:00:00"/>
    <s v="First Class"/>
    <x v="336"/>
    <x v="336"/>
    <x v="2"/>
    <s v="United States"/>
    <s v="New York City"/>
    <x v="15"/>
    <n v="10009"/>
    <x v="3"/>
    <s v="OFF-PA-10001033"/>
    <x v="1"/>
    <s v="Paper"/>
    <s v="Xerox 1893"/>
    <x v="2658"/>
    <n v="2"/>
    <n v="0"/>
    <x v="2934"/>
    <x v="0"/>
  </r>
  <r>
    <n v="5969"/>
    <s v="CA-2016-141726"/>
    <x v="836"/>
    <d v="2016-07-22T00:00:00"/>
    <s v="First Class"/>
    <x v="230"/>
    <x v="230"/>
    <x v="0"/>
    <s v="United States"/>
    <s v="San Diego"/>
    <x v="1"/>
    <n v="92105"/>
    <x v="1"/>
    <s v="OFF-PA-10000418"/>
    <x v="1"/>
    <s v="Paper"/>
    <s v="Xerox 189"/>
    <x v="2840"/>
    <n v="1"/>
    <n v="0"/>
    <x v="3157"/>
    <x v="1"/>
  </r>
  <r>
    <n v="5970"/>
    <s v="CA-2016-141726"/>
    <x v="836"/>
    <d v="2016-07-22T00:00:00"/>
    <s v="First Class"/>
    <x v="230"/>
    <x v="230"/>
    <x v="0"/>
    <s v="United States"/>
    <s v="San Diego"/>
    <x v="1"/>
    <n v="92105"/>
    <x v="1"/>
    <s v="OFF-BI-10001982"/>
    <x v="1"/>
    <s v="Binders"/>
    <s v="Wilson Jones Custom Binder Spines &amp; Labels"/>
    <x v="4221"/>
    <n v="2"/>
    <n v="0.2"/>
    <x v="4924"/>
    <x v="1"/>
  </r>
  <r>
    <n v="5971"/>
    <s v="CA-2016-141726"/>
    <x v="836"/>
    <d v="2016-07-22T00:00:00"/>
    <s v="First Class"/>
    <x v="230"/>
    <x v="230"/>
    <x v="0"/>
    <s v="United States"/>
    <s v="San Diego"/>
    <x v="1"/>
    <n v="92105"/>
    <x v="1"/>
    <s v="OFF-PA-10002230"/>
    <x v="1"/>
    <s v="Paper"/>
    <s v="Xerox 1897"/>
    <x v="548"/>
    <n v="4"/>
    <n v="0"/>
    <x v="557"/>
    <x v="1"/>
  </r>
  <r>
    <n v="5972"/>
    <s v="CA-2016-141726"/>
    <x v="836"/>
    <d v="2016-07-22T00:00:00"/>
    <s v="First Class"/>
    <x v="230"/>
    <x v="230"/>
    <x v="0"/>
    <s v="United States"/>
    <s v="San Diego"/>
    <x v="1"/>
    <n v="92105"/>
    <x v="1"/>
    <s v="FUR-FU-10003577"/>
    <x v="0"/>
    <s v="Furnishings"/>
    <s v="Nu-Dell Leatherette Frames"/>
    <x v="4222"/>
    <n v="3"/>
    <n v="0"/>
    <x v="4925"/>
    <x v="1"/>
  </r>
  <r>
    <n v="5973"/>
    <s v="CA-2019-115105"/>
    <x v="695"/>
    <d v="2019-02-11T00:00:00"/>
    <s v="Standard Class"/>
    <x v="420"/>
    <x v="420"/>
    <x v="0"/>
    <s v="United States"/>
    <s v="New York City"/>
    <x v="15"/>
    <n v="10024"/>
    <x v="3"/>
    <s v="FUR-BO-10001811"/>
    <x v="0"/>
    <s v="Bookcases"/>
    <s v="Atlantic Metals Mobile 5-Shelf Bookcases, Custom Colors"/>
    <x v="3028"/>
    <n v="1"/>
    <n v="0.2"/>
    <x v="4926"/>
    <x v="0"/>
  </r>
  <r>
    <n v="5974"/>
    <s v="CA-2017-143980"/>
    <x v="707"/>
    <d v="2017-12-29T00:00:00"/>
    <s v="Standard Class"/>
    <x v="82"/>
    <x v="82"/>
    <x v="2"/>
    <s v="United States"/>
    <s v="New York City"/>
    <x v="15"/>
    <n v="10011"/>
    <x v="3"/>
    <s v="OFF-AP-10003779"/>
    <x v="1"/>
    <s v="Appliances"/>
    <s v="Kensington 7 Outlet MasterPiece Power Center with Fax/Phone Line Protection"/>
    <x v="4223"/>
    <n v="2"/>
    <n v="0"/>
    <x v="4927"/>
    <x v="0"/>
  </r>
  <r>
    <n v="5975"/>
    <s v="CA-2018-135636"/>
    <x v="750"/>
    <d v="2018-10-13T00:00:00"/>
    <s v="Standard Class"/>
    <x v="140"/>
    <x v="140"/>
    <x v="0"/>
    <s v="United States"/>
    <s v="Charlotte"/>
    <x v="3"/>
    <n v="28205"/>
    <x v="0"/>
    <s v="OFF-ST-10000676"/>
    <x v="1"/>
    <s v="Storage"/>
    <s v="Fellowes Econo/Stor Drawers"/>
    <x v="4224"/>
    <n v="5"/>
    <n v="0.2"/>
    <x v="4928"/>
    <x v="0"/>
  </r>
  <r>
    <n v="5976"/>
    <s v="CA-2019-102155"/>
    <x v="1002"/>
    <d v="2019-07-17T00:00:00"/>
    <s v="Standard Class"/>
    <x v="645"/>
    <x v="645"/>
    <x v="1"/>
    <s v="United States"/>
    <s v="Overland Park"/>
    <x v="41"/>
    <n v="66212"/>
    <x v="2"/>
    <s v="OFF-ST-10001496"/>
    <x v="1"/>
    <s v="Storage"/>
    <s v="Standard Rollaway File with Lock"/>
    <x v="2936"/>
    <n v="2"/>
    <n v="0"/>
    <x v="3272"/>
    <x v="0"/>
  </r>
  <r>
    <n v="5977"/>
    <s v="CA-2019-102155"/>
    <x v="1002"/>
    <d v="2019-07-17T00:00:00"/>
    <s v="Standard Class"/>
    <x v="645"/>
    <x v="645"/>
    <x v="1"/>
    <s v="United States"/>
    <s v="Overland Park"/>
    <x v="41"/>
    <n v="66212"/>
    <x v="2"/>
    <s v="OFF-PA-10003673"/>
    <x v="1"/>
    <s v="Paper"/>
    <s v="Strathmore Photo Mount Cards"/>
    <x v="4225"/>
    <n v="2"/>
    <n v="0"/>
    <x v="4929"/>
    <x v="0"/>
  </r>
  <r>
    <n v="5978"/>
    <s v="CA-2019-116953"/>
    <x v="558"/>
    <d v="2019-04-25T00:00:00"/>
    <s v="First Class"/>
    <x v="603"/>
    <x v="603"/>
    <x v="0"/>
    <s v="United States"/>
    <s v="Mesa"/>
    <x v="16"/>
    <n v="85204"/>
    <x v="1"/>
    <s v="TEC-PH-10004614"/>
    <x v="2"/>
    <s v="Phones"/>
    <s v="AT&amp;T 841000 Phone"/>
    <x v="4226"/>
    <n v="10"/>
    <n v="0.2"/>
    <x v="4930"/>
    <x v="0"/>
  </r>
  <r>
    <n v="5979"/>
    <s v="CA-2016-117765"/>
    <x v="557"/>
    <d v="2016-09-13T00:00:00"/>
    <s v="Standard Class"/>
    <x v="46"/>
    <x v="46"/>
    <x v="2"/>
    <s v="United States"/>
    <s v="Tulsa"/>
    <x v="26"/>
    <n v="74133"/>
    <x v="2"/>
    <s v="FUR-TA-10001039"/>
    <x v="0"/>
    <s v="Tables"/>
    <s v="KI Adjustable-Height Table"/>
    <x v="4227"/>
    <n v="5"/>
    <n v="0"/>
    <x v="4931"/>
    <x v="0"/>
  </r>
  <r>
    <n v="5980"/>
    <s v="CA-2016-117765"/>
    <x v="557"/>
    <d v="2016-09-13T00:00:00"/>
    <s v="Standard Class"/>
    <x v="46"/>
    <x v="46"/>
    <x v="2"/>
    <s v="United States"/>
    <s v="Tulsa"/>
    <x v="26"/>
    <n v="74133"/>
    <x v="2"/>
    <s v="OFF-BI-10000474"/>
    <x v="1"/>
    <s v="Binders"/>
    <s v="Avery Recycled Flexi-View Covers for Binding Systems"/>
    <x v="4228"/>
    <n v="2"/>
    <n v="0"/>
    <x v="4932"/>
    <x v="0"/>
  </r>
  <r>
    <n v="5981"/>
    <s v="CA-2016-117765"/>
    <x v="557"/>
    <d v="2016-09-13T00:00:00"/>
    <s v="Standard Class"/>
    <x v="46"/>
    <x v="46"/>
    <x v="2"/>
    <s v="United States"/>
    <s v="Tulsa"/>
    <x v="26"/>
    <n v="74133"/>
    <x v="2"/>
    <s v="FUR-CH-10004698"/>
    <x v="0"/>
    <s v="Chairs"/>
    <s v="Padded Folding Chairs, Black, 4/Carton"/>
    <x v="4229"/>
    <n v="2"/>
    <n v="0"/>
    <x v="4933"/>
    <x v="0"/>
  </r>
  <r>
    <n v="5982"/>
    <s v="CA-2016-117765"/>
    <x v="557"/>
    <d v="2016-09-13T00:00:00"/>
    <s v="Standard Class"/>
    <x v="46"/>
    <x v="46"/>
    <x v="2"/>
    <s v="United States"/>
    <s v="Tulsa"/>
    <x v="26"/>
    <n v="74133"/>
    <x v="2"/>
    <s v="OFF-ST-10003327"/>
    <x v="1"/>
    <s v="Storage"/>
    <s v="Akro-Mils 12-Gallon Tote"/>
    <x v="4230"/>
    <n v="2"/>
    <n v="0"/>
    <x v="4934"/>
    <x v="0"/>
  </r>
  <r>
    <n v="5983"/>
    <s v="CA-2018-114895"/>
    <x v="831"/>
    <d v="2018-11-28T00:00:00"/>
    <s v="Standard Class"/>
    <x v="160"/>
    <x v="160"/>
    <x v="0"/>
    <s v="United States"/>
    <s v="New York City"/>
    <x v="15"/>
    <n v="10035"/>
    <x v="3"/>
    <s v="OFF-PA-10000232"/>
    <x v="1"/>
    <s v="Paper"/>
    <s v="Xerox 1975"/>
    <x v="91"/>
    <n v="2"/>
    <n v="0"/>
    <x v="2056"/>
    <x v="0"/>
  </r>
  <r>
    <n v="5984"/>
    <s v="CA-2019-112984"/>
    <x v="118"/>
    <d v="2019-09-18T00:00:00"/>
    <s v="Second Class"/>
    <x v="699"/>
    <x v="699"/>
    <x v="0"/>
    <s v="United States"/>
    <s v="Philadelphia"/>
    <x v="9"/>
    <n v="19143"/>
    <x v="3"/>
    <s v="OFF-PA-10003657"/>
    <x v="1"/>
    <s v="Paper"/>
    <s v="Xerox 1927"/>
    <x v="3331"/>
    <n v="6"/>
    <n v="0.2"/>
    <x v="3764"/>
    <x v="0"/>
  </r>
  <r>
    <n v="5985"/>
    <s v="CA-2018-163776"/>
    <x v="1080"/>
    <d v="2018-07-25T00:00:00"/>
    <s v="Standard Class"/>
    <x v="559"/>
    <x v="559"/>
    <x v="0"/>
    <s v="United States"/>
    <s v="Hattiesburg"/>
    <x v="35"/>
    <n v="39401"/>
    <x v="0"/>
    <s v="FUR-FU-10001185"/>
    <x v="0"/>
    <s v="Furnishings"/>
    <s v="Advantus Employee of the Month Certificate Frame, 11 x 13-1/2"/>
    <x v="2324"/>
    <n v="6"/>
    <n v="0"/>
    <x v="2519"/>
    <x v="0"/>
  </r>
  <r>
    <n v="5986"/>
    <s v="CA-2018-163776"/>
    <x v="1080"/>
    <d v="2018-07-25T00:00:00"/>
    <s v="Standard Class"/>
    <x v="559"/>
    <x v="559"/>
    <x v="0"/>
    <s v="United States"/>
    <s v="Hattiesburg"/>
    <x v="35"/>
    <n v="39401"/>
    <x v="0"/>
    <s v="OFF-BI-10003007"/>
    <x v="1"/>
    <s v="Binders"/>
    <s v="Premium Transparent Presentation Covers, No Pattern/Clear, 8 1/2&quot; x 11&quot;"/>
    <x v="4231"/>
    <n v="2"/>
    <n v="0"/>
    <x v="4935"/>
    <x v="0"/>
  </r>
  <r>
    <n v="5987"/>
    <s v="CA-2018-163776"/>
    <x v="1080"/>
    <d v="2018-07-25T00:00:00"/>
    <s v="Standard Class"/>
    <x v="559"/>
    <x v="559"/>
    <x v="0"/>
    <s v="United States"/>
    <s v="Hattiesburg"/>
    <x v="35"/>
    <n v="39401"/>
    <x v="0"/>
    <s v="OFF-ST-10002485"/>
    <x v="1"/>
    <s v="Storage"/>
    <s v="Rogers Deluxe File Chest"/>
    <x v="1190"/>
    <n v="4"/>
    <n v="0"/>
    <x v="4936"/>
    <x v="0"/>
  </r>
  <r>
    <n v="5988"/>
    <s v="CA-2018-163776"/>
    <x v="1080"/>
    <d v="2018-07-25T00:00:00"/>
    <s v="Standard Class"/>
    <x v="559"/>
    <x v="559"/>
    <x v="0"/>
    <s v="United States"/>
    <s v="Hattiesburg"/>
    <x v="35"/>
    <n v="39401"/>
    <x v="0"/>
    <s v="OFF-PA-10001033"/>
    <x v="1"/>
    <s v="Paper"/>
    <s v="Xerox 1893"/>
    <x v="4232"/>
    <n v="6"/>
    <n v="0"/>
    <x v="4937"/>
    <x v="0"/>
  </r>
  <r>
    <n v="5989"/>
    <s v="CA-2018-163776"/>
    <x v="1080"/>
    <d v="2018-07-25T00:00:00"/>
    <s v="Standard Class"/>
    <x v="559"/>
    <x v="559"/>
    <x v="0"/>
    <s v="United States"/>
    <s v="Hattiesburg"/>
    <x v="35"/>
    <n v="39401"/>
    <x v="0"/>
    <s v="OFF-BI-10000404"/>
    <x v="1"/>
    <s v="Binders"/>
    <s v="Avery Printable Repositionable Plastic Tabs"/>
    <x v="4233"/>
    <n v="1"/>
    <n v="0"/>
    <x v="4938"/>
    <x v="0"/>
  </r>
  <r>
    <n v="5990"/>
    <s v="CA-2018-163776"/>
    <x v="1080"/>
    <d v="2018-07-25T00:00:00"/>
    <s v="Standard Class"/>
    <x v="559"/>
    <x v="559"/>
    <x v="0"/>
    <s v="United States"/>
    <s v="Hattiesburg"/>
    <x v="35"/>
    <n v="39401"/>
    <x v="0"/>
    <s v="FUR-BO-10003546"/>
    <x v="0"/>
    <s v="Bookcases"/>
    <s v="Hon 4-Shelf Metal Bookcases"/>
    <x v="2465"/>
    <n v="5"/>
    <n v="0"/>
    <x v="4939"/>
    <x v="0"/>
  </r>
  <r>
    <n v="5991"/>
    <s v="US-2019-163300"/>
    <x v="175"/>
    <d v="2019-09-21T00:00:00"/>
    <s v="Standard Class"/>
    <x v="301"/>
    <x v="301"/>
    <x v="0"/>
    <s v="United States"/>
    <s v="Los Angeles"/>
    <x v="1"/>
    <n v="90049"/>
    <x v="1"/>
    <s v="OFF-BI-10004390"/>
    <x v="1"/>
    <s v="Binders"/>
    <s v="GBC DocuBind 200 Manual Binding Machine"/>
    <x v="4234"/>
    <n v="7"/>
    <n v="0.2"/>
    <x v="4940"/>
    <x v="0"/>
  </r>
  <r>
    <n v="5992"/>
    <s v="US-2019-163300"/>
    <x v="175"/>
    <d v="2019-09-21T00:00:00"/>
    <s v="Standard Class"/>
    <x v="301"/>
    <x v="301"/>
    <x v="0"/>
    <s v="United States"/>
    <s v="Los Angeles"/>
    <x v="1"/>
    <n v="90049"/>
    <x v="1"/>
    <s v="TEC-PH-10001700"/>
    <x v="2"/>
    <s v="Phones"/>
    <s v="Panasonic KX-TG6844B Expandable Digital Cordless Telephone"/>
    <x v="4235"/>
    <n v="7"/>
    <n v="0.2"/>
    <x v="4941"/>
    <x v="0"/>
  </r>
  <r>
    <n v="5993"/>
    <s v="US-2019-163300"/>
    <x v="175"/>
    <d v="2019-09-21T00:00:00"/>
    <s v="Standard Class"/>
    <x v="301"/>
    <x v="301"/>
    <x v="0"/>
    <s v="United States"/>
    <s v="Los Angeles"/>
    <x v="1"/>
    <n v="90049"/>
    <x v="1"/>
    <s v="FUR-CH-10003396"/>
    <x v="0"/>
    <s v="Chairs"/>
    <s v="Global Deluxe Steno Chair"/>
    <x v="4236"/>
    <n v="3"/>
    <n v="0.2"/>
    <x v="4942"/>
    <x v="0"/>
  </r>
  <r>
    <n v="5994"/>
    <s v="CA-2018-162187"/>
    <x v="25"/>
    <d v="2018-12-11T00:00:00"/>
    <s v="Same Day"/>
    <x v="374"/>
    <x v="374"/>
    <x v="1"/>
    <s v="United States"/>
    <s v="Columbus"/>
    <x v="24"/>
    <n v="43229"/>
    <x v="3"/>
    <s v="OFF-ST-10001558"/>
    <x v="1"/>
    <s v="Storage"/>
    <s v="Acco Perma 4000 Stacking Storage Drawers"/>
    <x v="647"/>
    <n v="5"/>
    <n v="0.2"/>
    <x v="4943"/>
    <x v="0"/>
  </r>
  <r>
    <n v="5995"/>
    <s v="CA-2018-162187"/>
    <x v="25"/>
    <d v="2018-12-11T00:00:00"/>
    <s v="Same Day"/>
    <x v="374"/>
    <x v="374"/>
    <x v="1"/>
    <s v="United States"/>
    <s v="Columbus"/>
    <x v="24"/>
    <n v="43229"/>
    <x v="3"/>
    <s v="OFF-SU-10004782"/>
    <x v="1"/>
    <s v="Supplies"/>
    <s v="Elite 5&quot; Scissors"/>
    <x v="1933"/>
    <n v="2"/>
    <n v="0.2"/>
    <x v="4944"/>
    <x v="0"/>
  </r>
  <r>
    <n v="5996"/>
    <s v="CA-2018-162187"/>
    <x v="25"/>
    <d v="2018-12-11T00:00:00"/>
    <s v="Same Day"/>
    <x v="374"/>
    <x v="374"/>
    <x v="1"/>
    <s v="United States"/>
    <s v="Columbus"/>
    <x v="24"/>
    <n v="43229"/>
    <x v="3"/>
    <s v="FUR-CH-10003298"/>
    <x v="0"/>
    <s v="Chairs"/>
    <s v="Office Star - Contemporary Task Swivel chair with Loop Arms, Charcoal"/>
    <x v="4237"/>
    <n v="5"/>
    <n v="0.3"/>
    <x v="4945"/>
    <x v="0"/>
  </r>
  <r>
    <n v="5997"/>
    <s v="CA-2018-162187"/>
    <x v="25"/>
    <d v="2018-12-11T00:00:00"/>
    <s v="Same Day"/>
    <x v="374"/>
    <x v="374"/>
    <x v="1"/>
    <s v="United States"/>
    <s v="Columbus"/>
    <x v="24"/>
    <n v="43229"/>
    <x v="3"/>
    <s v="OFF-AP-10000576"/>
    <x v="1"/>
    <s v="Appliances"/>
    <s v="Belkin 325VA UPS Surge Protector, 6'"/>
    <x v="2388"/>
    <n v="4"/>
    <n v="0.2"/>
    <x v="2597"/>
    <x v="0"/>
  </r>
  <r>
    <n v="5998"/>
    <s v="CA-2018-162187"/>
    <x v="25"/>
    <d v="2018-12-11T00:00:00"/>
    <s v="Same Day"/>
    <x v="374"/>
    <x v="374"/>
    <x v="1"/>
    <s v="United States"/>
    <s v="Columbus"/>
    <x v="24"/>
    <n v="43229"/>
    <x v="3"/>
    <s v="FUR-TA-10003008"/>
    <x v="0"/>
    <s v="Tables"/>
    <s v="Lesro Round Back Collection Coffee Table, End Table"/>
    <x v="4238"/>
    <n v="3"/>
    <n v="0.4"/>
    <x v="4946"/>
    <x v="0"/>
  </r>
  <r>
    <n v="5999"/>
    <s v="US-2016-112991"/>
    <x v="325"/>
    <d v="2016-12-14T00:00:00"/>
    <s v="Standard Class"/>
    <x v="64"/>
    <x v="64"/>
    <x v="1"/>
    <s v="United States"/>
    <s v="Caldwell"/>
    <x v="45"/>
    <n v="83605"/>
    <x v="1"/>
    <s v="FUR-CH-10001708"/>
    <x v="0"/>
    <s v="Chairs"/>
    <s v="Office Star - Contemporary Swivel Chair with Padded Adjustable Arms and Flex Back"/>
    <x v="4239"/>
    <n v="3"/>
    <n v="0.2"/>
    <x v="4947"/>
    <x v="0"/>
  </r>
  <r>
    <n v="6000"/>
    <s v="US-2016-112991"/>
    <x v="325"/>
    <d v="2016-12-14T00:00:00"/>
    <s v="Standard Class"/>
    <x v="64"/>
    <x v="64"/>
    <x v="1"/>
    <s v="United States"/>
    <s v="Caldwell"/>
    <x v="45"/>
    <n v="83605"/>
    <x v="1"/>
    <s v="OFF-PA-10000019"/>
    <x v="1"/>
    <s v="Paper"/>
    <s v="Xerox 1931"/>
    <x v="243"/>
    <n v="4"/>
    <n v="0"/>
    <x v="245"/>
    <x v="0"/>
  </r>
  <r>
    <n v="6001"/>
    <s v="US-2016-112991"/>
    <x v="325"/>
    <d v="2016-12-14T00:00:00"/>
    <s v="Standard Class"/>
    <x v="64"/>
    <x v="64"/>
    <x v="1"/>
    <s v="United States"/>
    <s v="Caldwell"/>
    <x v="45"/>
    <n v="83605"/>
    <x v="1"/>
    <s v="OFF-PA-10002222"/>
    <x v="1"/>
    <s v="Paper"/>
    <s v="Xerox Color Copier Paper, 11&quot; x 17&quot;, Ream"/>
    <x v="422"/>
    <n v="4"/>
    <n v="0"/>
    <x v="432"/>
    <x v="0"/>
  </r>
  <r>
    <n v="6002"/>
    <s v="CA-2016-124079"/>
    <x v="736"/>
    <d v="2016-12-17T00:00:00"/>
    <s v="Standard Class"/>
    <x v="575"/>
    <x v="575"/>
    <x v="1"/>
    <s v="United States"/>
    <s v="Phoenix"/>
    <x v="16"/>
    <n v="85023"/>
    <x v="1"/>
    <s v="FUR-FU-10002553"/>
    <x v="0"/>
    <s v="Furnishings"/>
    <s v="Electrix Incandescent Magnifying Lamp, Black"/>
    <x v="4240"/>
    <n v="3"/>
    <n v="0.2"/>
    <x v="4948"/>
    <x v="0"/>
  </r>
  <r>
    <n v="6003"/>
    <s v="CA-2016-124079"/>
    <x v="736"/>
    <d v="2016-12-17T00:00:00"/>
    <s v="Standard Class"/>
    <x v="575"/>
    <x v="575"/>
    <x v="1"/>
    <s v="United States"/>
    <s v="Phoenix"/>
    <x v="16"/>
    <n v="85023"/>
    <x v="1"/>
    <s v="OFF-BI-10002103"/>
    <x v="1"/>
    <s v="Binders"/>
    <s v="Cardinal Slant-D Ring Binder, Heavy Gauge Vinyl"/>
    <x v="4004"/>
    <n v="2"/>
    <n v="0.7"/>
    <x v="4633"/>
    <x v="0"/>
  </r>
  <r>
    <n v="6004"/>
    <s v="US-2019-146878"/>
    <x v="296"/>
    <d v="2019-09-27T00:00:00"/>
    <s v="Standard Class"/>
    <x v="297"/>
    <x v="297"/>
    <x v="0"/>
    <s v="United States"/>
    <s v="Miami"/>
    <x v="2"/>
    <n v="33142"/>
    <x v="0"/>
    <s v="OFF-BI-10002794"/>
    <x v="1"/>
    <s v="Binders"/>
    <s v="Avery Trapezoid Ring Binder, 3&quot; Capacity, Black, 1040 sheets"/>
    <x v="4241"/>
    <n v="1"/>
    <n v="0.7"/>
    <x v="4949"/>
    <x v="0"/>
  </r>
  <r>
    <n v="6005"/>
    <s v="CA-2019-107244"/>
    <x v="210"/>
    <d v="2019-09-11T00:00:00"/>
    <s v="Standard Class"/>
    <x v="369"/>
    <x v="369"/>
    <x v="0"/>
    <s v="United States"/>
    <s v="Los Angeles"/>
    <x v="1"/>
    <n v="90004"/>
    <x v="1"/>
    <s v="FUR-FU-10002597"/>
    <x v="0"/>
    <s v="Furnishings"/>
    <s v="C-Line Magnetic Cubicle Keepers, Clear Polypropylene"/>
    <x v="2401"/>
    <n v="4"/>
    <n v="0"/>
    <x v="2615"/>
    <x v="0"/>
  </r>
  <r>
    <n v="6006"/>
    <s v="CA-2017-100657"/>
    <x v="121"/>
    <d v="2017-11-07T00:00:00"/>
    <s v="Standard Class"/>
    <x v="573"/>
    <x v="573"/>
    <x v="0"/>
    <s v="United States"/>
    <s v="Troy"/>
    <x v="15"/>
    <n v="12180"/>
    <x v="3"/>
    <s v="FUR-CH-10003535"/>
    <x v="0"/>
    <s v="Chairs"/>
    <s v="Global Armless Task Chair, Royal Blue"/>
    <x v="4242"/>
    <n v="2"/>
    <n v="0.1"/>
    <x v="4950"/>
    <x v="0"/>
  </r>
  <r>
    <n v="6007"/>
    <s v="CA-2019-129581"/>
    <x v="157"/>
    <d v="2019-12-18T00:00:00"/>
    <s v="Standard Class"/>
    <x v="471"/>
    <x v="471"/>
    <x v="1"/>
    <s v="United States"/>
    <s v="New Bedford"/>
    <x v="31"/>
    <n v="2740"/>
    <x v="3"/>
    <s v="TEC-PH-10001527"/>
    <x v="2"/>
    <s v="Phones"/>
    <s v="Plantronics MX500i Earset"/>
    <x v="3680"/>
    <n v="3"/>
    <n v="0"/>
    <x v="4208"/>
    <x v="0"/>
  </r>
  <r>
    <n v="6008"/>
    <s v="CA-2019-129028"/>
    <x v="719"/>
    <d v="2019-04-03T00:00:00"/>
    <s v="First Class"/>
    <x v="334"/>
    <x v="334"/>
    <x v="1"/>
    <s v="United States"/>
    <s v="Florence"/>
    <x v="20"/>
    <n v="29501"/>
    <x v="0"/>
    <s v="FUR-FU-10004006"/>
    <x v="0"/>
    <s v="Furnishings"/>
    <s v="Deflect-o DuraMat Lighweight, Studded, Beveled Mat for Low Pile Carpeting"/>
    <x v="4180"/>
    <n v="3"/>
    <n v="0"/>
    <x v="4864"/>
    <x v="0"/>
  </r>
  <r>
    <n v="6009"/>
    <s v="CA-2017-135580"/>
    <x v="1081"/>
    <d v="2018-01-03T00:00:00"/>
    <s v="Standard Class"/>
    <x v="52"/>
    <x v="52"/>
    <x v="0"/>
    <s v="United States"/>
    <s v="Los Angeles"/>
    <x v="1"/>
    <n v="90049"/>
    <x v="1"/>
    <s v="OFF-PA-10000595"/>
    <x v="1"/>
    <s v="Paper"/>
    <s v="Xerox 1929"/>
    <x v="4243"/>
    <n v="3"/>
    <n v="0"/>
    <x v="4951"/>
    <x v="1"/>
  </r>
  <r>
    <n v="6010"/>
    <s v="CA-2017-135580"/>
    <x v="1081"/>
    <d v="2018-01-03T00:00:00"/>
    <s v="Standard Class"/>
    <x v="52"/>
    <x v="52"/>
    <x v="0"/>
    <s v="United States"/>
    <s v="Los Angeles"/>
    <x v="1"/>
    <n v="90049"/>
    <x v="1"/>
    <s v="OFF-ST-10000798"/>
    <x v="1"/>
    <s v="Storage"/>
    <s v="2300 Heavy-Duty Transfer File Systems by Perma"/>
    <x v="4244"/>
    <n v="3"/>
    <n v="0"/>
    <x v="4952"/>
    <x v="1"/>
  </r>
  <r>
    <n v="6011"/>
    <s v="CA-2017-135580"/>
    <x v="1081"/>
    <d v="2018-01-03T00:00:00"/>
    <s v="Standard Class"/>
    <x v="52"/>
    <x v="52"/>
    <x v="0"/>
    <s v="United States"/>
    <s v="Los Angeles"/>
    <x v="1"/>
    <n v="90049"/>
    <x v="1"/>
    <s v="TEC-MA-10004002"/>
    <x v="2"/>
    <s v="Machines"/>
    <s v="Zebra GX420t Direct Thermal/Thermal Transfer Printer"/>
    <x v="4245"/>
    <n v="6"/>
    <n v="0.2"/>
    <x v="4953"/>
    <x v="1"/>
  </r>
  <r>
    <n v="6012"/>
    <s v="CA-2017-135580"/>
    <x v="1081"/>
    <d v="2018-01-03T00:00:00"/>
    <s v="Standard Class"/>
    <x v="52"/>
    <x v="52"/>
    <x v="0"/>
    <s v="United States"/>
    <s v="Los Angeles"/>
    <x v="1"/>
    <n v="90049"/>
    <x v="1"/>
    <s v="OFF-EN-10003296"/>
    <x v="1"/>
    <s v="Envelopes"/>
    <s v="Tyvek Side-Opening Peel &amp; Seel Expanding Envelopes"/>
    <x v="3439"/>
    <n v="3"/>
    <n v="0"/>
    <x v="3903"/>
    <x v="1"/>
  </r>
  <r>
    <n v="6013"/>
    <s v="CA-2017-135580"/>
    <x v="1081"/>
    <d v="2018-01-03T00:00:00"/>
    <s v="Standard Class"/>
    <x v="52"/>
    <x v="52"/>
    <x v="0"/>
    <s v="United States"/>
    <s v="Los Angeles"/>
    <x v="1"/>
    <n v="90049"/>
    <x v="1"/>
    <s v="TEC-PH-10004345"/>
    <x v="2"/>
    <s v="Phones"/>
    <s v="Cisco SPA 502G IP Phone"/>
    <x v="4246"/>
    <n v="3"/>
    <n v="0.2"/>
    <x v="4954"/>
    <x v="1"/>
  </r>
  <r>
    <n v="6014"/>
    <s v="CA-2018-159016"/>
    <x v="612"/>
    <d v="2018-03-11T00:00:00"/>
    <s v="First Class"/>
    <x v="580"/>
    <x v="580"/>
    <x v="2"/>
    <s v="United States"/>
    <s v="Los Angeles"/>
    <x v="1"/>
    <n v="90008"/>
    <x v="1"/>
    <s v="OFF-PA-10004405"/>
    <x v="1"/>
    <s v="Paper"/>
    <s v="Rediform Voice Mail Log Books"/>
    <x v="81"/>
    <n v="5"/>
    <n v="0"/>
    <x v="4955"/>
    <x v="0"/>
  </r>
  <r>
    <n v="6015"/>
    <s v="CA-2018-159016"/>
    <x v="612"/>
    <d v="2018-03-11T00:00:00"/>
    <s v="First Class"/>
    <x v="580"/>
    <x v="580"/>
    <x v="2"/>
    <s v="United States"/>
    <s v="Los Angeles"/>
    <x v="1"/>
    <n v="90008"/>
    <x v="1"/>
    <s v="TEC-PH-10002885"/>
    <x v="2"/>
    <s v="Phones"/>
    <s v="Apple iPhone 5"/>
    <x v="4247"/>
    <n v="8"/>
    <n v="0.2"/>
    <x v="4956"/>
    <x v="0"/>
  </r>
  <r>
    <n v="6016"/>
    <s v="CA-2016-102652"/>
    <x v="322"/>
    <d v="2016-04-12T00:00:00"/>
    <s v="Standard Class"/>
    <x v="672"/>
    <x v="672"/>
    <x v="1"/>
    <s v="United States"/>
    <s v="Los Angeles"/>
    <x v="1"/>
    <n v="90049"/>
    <x v="1"/>
    <s v="FUR-FU-10000747"/>
    <x v="0"/>
    <s v="Furnishings"/>
    <s v="Tenex B1-RE Series Chair Mats for Low Pile Carpets"/>
    <x v="1377"/>
    <n v="2"/>
    <n v="0"/>
    <x v="4820"/>
    <x v="1"/>
  </r>
  <r>
    <n v="6017"/>
    <s v="CA-2016-102652"/>
    <x v="322"/>
    <d v="2016-04-12T00:00:00"/>
    <s v="Standard Class"/>
    <x v="672"/>
    <x v="672"/>
    <x v="1"/>
    <s v="United States"/>
    <s v="Los Angeles"/>
    <x v="1"/>
    <n v="90049"/>
    <x v="1"/>
    <s v="FUR-FU-10001918"/>
    <x v="0"/>
    <s v="Furnishings"/>
    <s v="C-Line Cubicle Keepers Polyproplyene Holder With Velcro Backings"/>
    <x v="907"/>
    <n v="7"/>
    <n v="0"/>
    <x v="940"/>
    <x v="1"/>
  </r>
  <r>
    <n v="6018"/>
    <s v="CA-2016-102652"/>
    <x v="322"/>
    <d v="2016-04-12T00:00:00"/>
    <s v="Standard Class"/>
    <x v="672"/>
    <x v="672"/>
    <x v="1"/>
    <s v="United States"/>
    <s v="Los Angeles"/>
    <x v="1"/>
    <n v="90049"/>
    <x v="1"/>
    <s v="OFF-PA-10003309"/>
    <x v="1"/>
    <s v="Paper"/>
    <s v="Xerox 211"/>
    <x v="541"/>
    <n v="3"/>
    <n v="0"/>
    <x v="551"/>
    <x v="1"/>
  </r>
  <r>
    <n v="6019"/>
    <s v="CA-2016-102652"/>
    <x v="322"/>
    <d v="2016-04-12T00:00:00"/>
    <s v="Standard Class"/>
    <x v="672"/>
    <x v="672"/>
    <x v="1"/>
    <s v="United States"/>
    <s v="Los Angeles"/>
    <x v="1"/>
    <n v="90049"/>
    <x v="1"/>
    <s v="OFF-PA-10001977"/>
    <x v="1"/>
    <s v="Paper"/>
    <s v="Xerox 194"/>
    <x v="447"/>
    <n v="1"/>
    <n v="0"/>
    <x v="458"/>
    <x v="1"/>
  </r>
  <r>
    <n v="6020"/>
    <s v="CA-2016-152422"/>
    <x v="1082"/>
    <d v="2016-10-10T00:00:00"/>
    <s v="Second Class"/>
    <x v="631"/>
    <x v="631"/>
    <x v="0"/>
    <s v="United States"/>
    <s v="Columbus"/>
    <x v="24"/>
    <n v="43229"/>
    <x v="3"/>
    <s v="OFF-AP-10002892"/>
    <x v="1"/>
    <s v="Appliances"/>
    <s v="Belkin F5C206VTEL 6 Outlet Surge"/>
    <x v="2856"/>
    <n v="5"/>
    <n v="0.2"/>
    <x v="4957"/>
    <x v="0"/>
  </r>
  <r>
    <n v="6021"/>
    <s v="US-2018-156692"/>
    <x v="572"/>
    <d v="2018-08-13T00:00:00"/>
    <s v="Same Day"/>
    <x v="643"/>
    <x v="643"/>
    <x v="0"/>
    <s v="United States"/>
    <s v="Kenner"/>
    <x v="28"/>
    <n v="70065"/>
    <x v="0"/>
    <s v="OFF-AP-10002222"/>
    <x v="1"/>
    <s v="Appliances"/>
    <s v="Staple holder"/>
    <x v="1714"/>
    <n v="2"/>
    <n v="0"/>
    <x v="4693"/>
    <x v="0"/>
  </r>
  <r>
    <n v="6022"/>
    <s v="US-2018-156692"/>
    <x v="572"/>
    <d v="2018-08-13T00:00:00"/>
    <s v="Same Day"/>
    <x v="643"/>
    <x v="643"/>
    <x v="0"/>
    <s v="United States"/>
    <s v="Kenner"/>
    <x v="28"/>
    <n v="70065"/>
    <x v="0"/>
    <s v="TEC-AC-10000158"/>
    <x v="2"/>
    <s v="Accessories"/>
    <s v="Sony 64GB Class 10 Micro SDHC R40 Memory Card"/>
    <x v="2257"/>
    <n v="2"/>
    <n v="0"/>
    <x v="2439"/>
    <x v="0"/>
  </r>
  <r>
    <n v="6023"/>
    <s v="CA-2016-130869"/>
    <x v="664"/>
    <d v="2016-11-21T00:00:00"/>
    <s v="Standard Class"/>
    <x v="90"/>
    <x v="90"/>
    <x v="0"/>
    <s v="United States"/>
    <s v="Cedar Hill"/>
    <x v="5"/>
    <n v="75104"/>
    <x v="2"/>
    <s v="OFF-EN-10002600"/>
    <x v="1"/>
    <s v="Envelopes"/>
    <s v="Redi-Strip #10 Envelopes, 4 1/8 x 9 1/2"/>
    <x v="913"/>
    <n v="3"/>
    <n v="0.2"/>
    <x v="946"/>
    <x v="0"/>
  </r>
  <r>
    <n v="6024"/>
    <s v="US-2019-128832"/>
    <x v="558"/>
    <d v="2019-04-27T00:00:00"/>
    <s v="First Class"/>
    <x v="322"/>
    <x v="322"/>
    <x v="1"/>
    <s v="United States"/>
    <s v="Providence"/>
    <x v="34"/>
    <n v="2908"/>
    <x v="3"/>
    <s v="TEC-AC-10004855"/>
    <x v="2"/>
    <s v="Accessories"/>
    <s v="V7 USB Numeric Keypad"/>
    <x v="3502"/>
    <n v="2"/>
    <n v="0"/>
    <x v="4958"/>
    <x v="0"/>
  </r>
  <r>
    <n v="6025"/>
    <s v="CA-2019-139717"/>
    <x v="1043"/>
    <d v="2019-08-26T00:00:00"/>
    <s v="Second Class"/>
    <x v="661"/>
    <x v="661"/>
    <x v="0"/>
    <s v="United States"/>
    <s v="Lancaster"/>
    <x v="24"/>
    <n v="43130"/>
    <x v="3"/>
    <s v="OFF-AP-10000938"/>
    <x v="1"/>
    <s v="Appliances"/>
    <s v="Avanti 1.7 Cu. Ft. Refrigerator"/>
    <x v="4248"/>
    <n v="8"/>
    <n v="0.2"/>
    <x v="4959"/>
    <x v="0"/>
  </r>
  <r>
    <n v="6026"/>
    <s v="CA-2019-139717"/>
    <x v="1043"/>
    <d v="2019-08-26T00:00:00"/>
    <s v="Second Class"/>
    <x v="661"/>
    <x v="661"/>
    <x v="0"/>
    <s v="United States"/>
    <s v="Lancaster"/>
    <x v="24"/>
    <n v="43130"/>
    <x v="3"/>
    <s v="OFF-PA-10002195"/>
    <x v="1"/>
    <s v="Paper"/>
    <s v="Xerox 1966"/>
    <x v="563"/>
    <n v="2"/>
    <n v="0.2"/>
    <x v="4519"/>
    <x v="0"/>
  </r>
  <r>
    <n v="6027"/>
    <s v="CA-2019-136007"/>
    <x v="660"/>
    <d v="2019-03-02T00:00:00"/>
    <s v="Standard Class"/>
    <x v="556"/>
    <x v="556"/>
    <x v="1"/>
    <s v="United States"/>
    <s v="Seattle"/>
    <x v="4"/>
    <n v="98115"/>
    <x v="1"/>
    <s v="OFF-FA-10002701"/>
    <x v="1"/>
    <s v="Fasteners"/>
    <s v="Alliance Rubber Bands"/>
    <x v="3681"/>
    <n v="5"/>
    <n v="0"/>
    <x v="4960"/>
    <x v="0"/>
  </r>
  <r>
    <n v="6028"/>
    <s v="CA-2019-136007"/>
    <x v="660"/>
    <d v="2019-03-02T00:00:00"/>
    <s v="Standard Class"/>
    <x v="556"/>
    <x v="556"/>
    <x v="1"/>
    <s v="United States"/>
    <s v="Seattle"/>
    <x v="4"/>
    <n v="98115"/>
    <x v="1"/>
    <s v="TEC-PH-10003589"/>
    <x v="2"/>
    <s v="Phones"/>
    <s v="invisibleSHIELD by ZAGG Smudge-Free Screen Protector"/>
    <x v="1002"/>
    <n v="5"/>
    <n v="0.2"/>
    <x v="1041"/>
    <x v="0"/>
  </r>
  <r>
    <n v="6029"/>
    <s v="CA-2018-157364"/>
    <x v="258"/>
    <d v="2018-11-21T00:00:00"/>
    <s v="First Class"/>
    <x v="299"/>
    <x v="299"/>
    <x v="0"/>
    <s v="United States"/>
    <s v="Jacksonville"/>
    <x v="3"/>
    <n v="28540"/>
    <x v="0"/>
    <s v="OFF-AR-10003752"/>
    <x v="1"/>
    <s v="Art"/>
    <s v="Deluxe Chalkboard Eraser Cleaner"/>
    <x v="4249"/>
    <n v="2"/>
    <n v="0.2"/>
    <x v="4961"/>
    <x v="0"/>
  </r>
  <r>
    <n v="6030"/>
    <s v="US-2018-112970"/>
    <x v="696"/>
    <d v="2018-11-15T00:00:00"/>
    <s v="First Class"/>
    <x v="621"/>
    <x v="621"/>
    <x v="0"/>
    <s v="United States"/>
    <s v="Los Angeles"/>
    <x v="1"/>
    <n v="90049"/>
    <x v="1"/>
    <s v="OFF-AR-10003829"/>
    <x v="1"/>
    <s v="Art"/>
    <s v="Newell 35"/>
    <x v="296"/>
    <n v="3"/>
    <n v="0"/>
    <x v="301"/>
    <x v="0"/>
  </r>
  <r>
    <n v="6031"/>
    <s v="US-2019-152492"/>
    <x v="91"/>
    <d v="2019-07-06T00:00:00"/>
    <s v="Same Day"/>
    <x v="738"/>
    <x v="738"/>
    <x v="0"/>
    <s v="United States"/>
    <s v="Miami"/>
    <x v="2"/>
    <n v="33142"/>
    <x v="0"/>
    <s v="FUR-CH-10000155"/>
    <x v="0"/>
    <s v="Chairs"/>
    <s v="Global Comet Stacking Armless Chair"/>
    <x v="4250"/>
    <n v="1"/>
    <n v="0.2"/>
    <x v="4962"/>
    <x v="0"/>
  </r>
  <r>
    <n v="6032"/>
    <s v="CA-2018-101168"/>
    <x v="591"/>
    <d v="2019-01-01T00:00:00"/>
    <s v="Standard Class"/>
    <x v="164"/>
    <x v="164"/>
    <x v="1"/>
    <s v="United States"/>
    <s v="Nashua"/>
    <x v="38"/>
    <n v="3060"/>
    <x v="3"/>
    <s v="FUR-FU-10003142"/>
    <x v="0"/>
    <s v="Furnishings"/>
    <s v="Master Big Foot Doorstop, Beige"/>
    <x v="3131"/>
    <n v="4"/>
    <n v="0"/>
    <x v="4920"/>
    <x v="0"/>
  </r>
  <r>
    <n v="6033"/>
    <s v="CA-2019-104010"/>
    <x v="756"/>
    <d v="2019-04-25T00:00:00"/>
    <s v="First Class"/>
    <x v="143"/>
    <x v="143"/>
    <x v="0"/>
    <s v="United States"/>
    <s v="New York City"/>
    <x v="15"/>
    <n v="10011"/>
    <x v="3"/>
    <s v="OFF-SU-10001218"/>
    <x v="1"/>
    <s v="Supplies"/>
    <s v="Fiskars Softgrip Scissors"/>
    <x v="2803"/>
    <n v="5"/>
    <n v="0"/>
    <x v="3114"/>
    <x v="0"/>
  </r>
  <r>
    <n v="6034"/>
    <s v="CA-2017-130253"/>
    <x v="639"/>
    <d v="2017-12-18T00:00:00"/>
    <s v="Standard Class"/>
    <x v="452"/>
    <x v="452"/>
    <x v="2"/>
    <s v="United States"/>
    <s v="Los Angeles"/>
    <x v="1"/>
    <n v="90036"/>
    <x v="1"/>
    <s v="FUR-FU-10002963"/>
    <x v="0"/>
    <s v="Furnishings"/>
    <s v="Master Caster Door Stop, Gray"/>
    <x v="597"/>
    <n v="3"/>
    <n v="0"/>
    <x v="2907"/>
    <x v="0"/>
  </r>
  <r>
    <n v="6035"/>
    <s v="US-2017-155369"/>
    <x v="1083"/>
    <d v="2017-04-25T00:00:00"/>
    <s v="Standard Class"/>
    <x v="310"/>
    <x v="310"/>
    <x v="0"/>
    <s v="United States"/>
    <s v="Carrollton"/>
    <x v="5"/>
    <n v="75007"/>
    <x v="2"/>
    <s v="OFF-AP-10002578"/>
    <x v="1"/>
    <s v="Appliances"/>
    <s v="Fellowes Premier Superior Surge Suppressor, 10-Outlet, With Phone and Remote"/>
    <x v="4251"/>
    <n v="2"/>
    <n v="0.8"/>
    <x v="4963"/>
    <x v="0"/>
  </r>
  <r>
    <n v="6036"/>
    <s v="US-2017-155369"/>
    <x v="1083"/>
    <d v="2017-04-25T00:00:00"/>
    <s v="Standard Class"/>
    <x v="310"/>
    <x v="310"/>
    <x v="0"/>
    <s v="United States"/>
    <s v="Carrollton"/>
    <x v="5"/>
    <n v="75007"/>
    <x v="2"/>
    <s v="OFF-BI-10003925"/>
    <x v="1"/>
    <s v="Binders"/>
    <s v="Fellowes PB300 Plastic Comb Binding Machine"/>
    <x v="4252"/>
    <n v="4"/>
    <n v="0.8"/>
    <x v="4964"/>
    <x v="0"/>
  </r>
  <r>
    <n v="6037"/>
    <s v="CA-2018-131205"/>
    <x v="913"/>
    <d v="2018-09-08T00:00:00"/>
    <s v="Standard Class"/>
    <x v="731"/>
    <x v="731"/>
    <x v="0"/>
    <s v="United States"/>
    <s v="Georgetown"/>
    <x v="0"/>
    <n v="40324"/>
    <x v="0"/>
    <s v="FUR-FU-10003347"/>
    <x v="0"/>
    <s v="Furnishings"/>
    <s v="Coloredge Poster Frame"/>
    <x v="532"/>
    <n v="3"/>
    <n v="0"/>
    <x v="543"/>
    <x v="0"/>
  </r>
  <r>
    <n v="6038"/>
    <s v="CA-2018-131205"/>
    <x v="913"/>
    <d v="2018-09-08T00:00:00"/>
    <s v="Standard Class"/>
    <x v="731"/>
    <x v="731"/>
    <x v="0"/>
    <s v="United States"/>
    <s v="Georgetown"/>
    <x v="0"/>
    <n v="40324"/>
    <x v="0"/>
    <s v="OFF-BI-10000315"/>
    <x v="1"/>
    <s v="Binders"/>
    <s v="Poly Designer Cover &amp; Back"/>
    <x v="3369"/>
    <n v="6"/>
    <n v="0"/>
    <x v="3806"/>
    <x v="0"/>
  </r>
  <r>
    <n v="6039"/>
    <s v="CA-2018-131205"/>
    <x v="913"/>
    <d v="2018-09-08T00:00:00"/>
    <s v="Standard Class"/>
    <x v="731"/>
    <x v="731"/>
    <x v="0"/>
    <s v="United States"/>
    <s v="Georgetown"/>
    <x v="0"/>
    <n v="40324"/>
    <x v="0"/>
    <s v="OFF-ST-10002583"/>
    <x v="1"/>
    <s v="Storage"/>
    <s v="Fellowes Neat Ideas Storage Cubes"/>
    <x v="681"/>
    <n v="4"/>
    <n v="0"/>
    <x v="4965"/>
    <x v="0"/>
  </r>
  <r>
    <n v="6040"/>
    <s v="CA-2018-131205"/>
    <x v="913"/>
    <d v="2018-09-08T00:00:00"/>
    <s v="Standard Class"/>
    <x v="731"/>
    <x v="731"/>
    <x v="0"/>
    <s v="United States"/>
    <s v="Georgetown"/>
    <x v="0"/>
    <n v="40324"/>
    <x v="0"/>
    <s v="OFF-AR-10003469"/>
    <x v="1"/>
    <s v="Art"/>
    <s v="Nontoxic Chalk"/>
    <x v="267"/>
    <n v="3"/>
    <n v="0"/>
    <x v="4966"/>
    <x v="0"/>
  </r>
  <r>
    <n v="6041"/>
    <s v="CA-2019-122364"/>
    <x v="241"/>
    <d v="2019-09-29T00:00:00"/>
    <s v="Standard Class"/>
    <x v="135"/>
    <x v="135"/>
    <x v="1"/>
    <s v="United States"/>
    <s v="Los Angeles"/>
    <x v="1"/>
    <n v="90008"/>
    <x v="1"/>
    <s v="TEC-PH-10001817"/>
    <x v="2"/>
    <s v="Phones"/>
    <s v="Wilson Electronics DB Pro Signal Booster"/>
    <x v="4253"/>
    <n v="3"/>
    <n v="0.2"/>
    <x v="4967"/>
    <x v="0"/>
  </r>
  <r>
    <n v="6042"/>
    <s v="CA-2019-122364"/>
    <x v="241"/>
    <d v="2019-09-29T00:00:00"/>
    <s v="Standard Class"/>
    <x v="135"/>
    <x v="135"/>
    <x v="1"/>
    <s v="United States"/>
    <s v="Los Angeles"/>
    <x v="1"/>
    <n v="90008"/>
    <x v="1"/>
    <s v="TEC-MA-10001031"/>
    <x v="2"/>
    <s v="Machines"/>
    <s v="Socket Bluetooth Cordless Hand Scanner (CHS)"/>
    <x v="4254"/>
    <n v="3"/>
    <n v="0.2"/>
    <x v="4968"/>
    <x v="0"/>
  </r>
  <r>
    <n v="6043"/>
    <s v="CA-2018-117912"/>
    <x v="1084"/>
    <d v="2018-02-08T00:00:00"/>
    <s v="Standard Class"/>
    <x v="14"/>
    <x v="14"/>
    <x v="0"/>
    <s v="United States"/>
    <s v="Sierra Vista"/>
    <x v="16"/>
    <n v="85635"/>
    <x v="1"/>
    <s v="FUR-FU-10002088"/>
    <x v="0"/>
    <s v="Furnishings"/>
    <s v="Nu-Dell Float Frame 11 x 14 1/2"/>
    <x v="325"/>
    <n v="2"/>
    <n v="0.2"/>
    <x v="2606"/>
    <x v="0"/>
  </r>
  <r>
    <n v="6044"/>
    <s v="CA-2019-145702"/>
    <x v="240"/>
    <d v="2019-05-24T00:00:00"/>
    <s v="Second Class"/>
    <x v="340"/>
    <x v="340"/>
    <x v="1"/>
    <s v="United States"/>
    <s v="Knoxville"/>
    <x v="18"/>
    <n v="37918"/>
    <x v="0"/>
    <s v="FUR-CH-10001482"/>
    <x v="0"/>
    <s v="Chairs"/>
    <s v="Office Star - Mesh Screen back chair with Vinyl seat"/>
    <x v="2361"/>
    <n v="3"/>
    <n v="0.2"/>
    <x v="2567"/>
    <x v="0"/>
  </r>
  <r>
    <n v="6045"/>
    <s v="CA-2019-145702"/>
    <x v="240"/>
    <d v="2019-05-24T00:00:00"/>
    <s v="Second Class"/>
    <x v="340"/>
    <x v="340"/>
    <x v="1"/>
    <s v="United States"/>
    <s v="Knoxville"/>
    <x v="18"/>
    <n v="37918"/>
    <x v="0"/>
    <s v="OFF-PA-10001526"/>
    <x v="1"/>
    <s v="Paper"/>
    <s v="Xerox 1949"/>
    <x v="2898"/>
    <n v="7"/>
    <n v="0.2"/>
    <x v="4969"/>
    <x v="0"/>
  </r>
  <r>
    <n v="6046"/>
    <s v="CA-2017-113215"/>
    <x v="37"/>
    <d v="2017-09-08T00:00:00"/>
    <s v="Standard Class"/>
    <x v="434"/>
    <x v="434"/>
    <x v="1"/>
    <s v="United States"/>
    <s v="Tucson"/>
    <x v="16"/>
    <n v="85705"/>
    <x v="1"/>
    <s v="FUR-FU-10002937"/>
    <x v="0"/>
    <s v="Furnishings"/>
    <s v="GE 48&quot; Fluorescent Tube, Cool White Energy Saver, 34 Watts, 30/Box"/>
    <x v="4255"/>
    <n v="3"/>
    <n v="0.2"/>
    <x v="4970"/>
    <x v="0"/>
  </r>
  <r>
    <n v="6047"/>
    <s v="CA-2018-154662"/>
    <x v="632"/>
    <d v="2018-06-16T00:00:00"/>
    <s v="Standard Class"/>
    <x v="682"/>
    <x v="682"/>
    <x v="2"/>
    <s v="United States"/>
    <s v="Minneapolis"/>
    <x v="11"/>
    <n v="55407"/>
    <x v="2"/>
    <s v="FUR-TA-10001771"/>
    <x v="0"/>
    <s v="Tables"/>
    <s v="Bush Cubix Conference Tables, Fully Assembled"/>
    <x v="4256"/>
    <n v="3"/>
    <n v="0"/>
    <x v="4971"/>
    <x v="0"/>
  </r>
  <r>
    <n v="6048"/>
    <s v="CA-2017-105571"/>
    <x v="209"/>
    <d v="2017-11-11T00:00:00"/>
    <s v="Standard Class"/>
    <x v="291"/>
    <x v="291"/>
    <x v="1"/>
    <s v="United States"/>
    <s v="Miami"/>
    <x v="2"/>
    <n v="33142"/>
    <x v="0"/>
    <s v="OFF-BI-10003305"/>
    <x v="1"/>
    <s v="Binders"/>
    <s v="Avery Hanging File Binders"/>
    <x v="4257"/>
    <n v="9"/>
    <n v="0.7"/>
    <x v="4972"/>
    <x v="0"/>
  </r>
  <r>
    <n v="6049"/>
    <s v="CA-2017-105571"/>
    <x v="209"/>
    <d v="2017-11-11T00:00:00"/>
    <s v="Standard Class"/>
    <x v="291"/>
    <x v="291"/>
    <x v="1"/>
    <s v="United States"/>
    <s v="Miami"/>
    <x v="2"/>
    <n v="33142"/>
    <x v="0"/>
    <s v="OFF-BI-10001359"/>
    <x v="1"/>
    <s v="Binders"/>
    <s v="GBC DocuBind TL300 Electric Binding System"/>
    <x v="4258"/>
    <n v="5"/>
    <n v="0.7"/>
    <x v="4973"/>
    <x v="0"/>
  </r>
  <r>
    <n v="6050"/>
    <s v="CA-2018-152765"/>
    <x v="1085"/>
    <d v="2018-06-18T00:00:00"/>
    <s v="First Class"/>
    <x v="201"/>
    <x v="201"/>
    <x v="0"/>
    <s v="United States"/>
    <s v="Houston"/>
    <x v="5"/>
    <n v="77036"/>
    <x v="2"/>
    <s v="OFF-PA-10000483"/>
    <x v="1"/>
    <s v="Paper"/>
    <s v="Xerox 19"/>
    <x v="4259"/>
    <n v="7"/>
    <n v="0.2"/>
    <x v="4974"/>
    <x v="0"/>
  </r>
  <r>
    <n v="6051"/>
    <s v="CA-2017-153878"/>
    <x v="334"/>
    <d v="2017-04-30T00:00:00"/>
    <s v="Standard Class"/>
    <x v="772"/>
    <x v="772"/>
    <x v="0"/>
    <s v="United States"/>
    <s v="Milwaukee"/>
    <x v="6"/>
    <n v="53209"/>
    <x v="2"/>
    <s v="OFF-AR-10000658"/>
    <x v="1"/>
    <s v="Art"/>
    <s v="Newell 324"/>
    <x v="2495"/>
    <n v="5"/>
    <n v="0"/>
    <x v="4183"/>
    <x v="0"/>
  </r>
  <r>
    <n v="6052"/>
    <s v="CA-2017-153878"/>
    <x v="334"/>
    <d v="2017-04-30T00:00:00"/>
    <s v="Standard Class"/>
    <x v="772"/>
    <x v="772"/>
    <x v="0"/>
    <s v="United States"/>
    <s v="Milwaukee"/>
    <x v="6"/>
    <n v="53209"/>
    <x v="2"/>
    <s v="OFF-AP-10001205"/>
    <x v="1"/>
    <s v="Appliances"/>
    <s v="Belkin 5 Outlet SurgeMaster Power Centers"/>
    <x v="4260"/>
    <n v="5"/>
    <n v="0"/>
    <x v="4975"/>
    <x v="0"/>
  </r>
  <r>
    <n v="6053"/>
    <s v="CA-2018-124016"/>
    <x v="713"/>
    <d v="2018-09-26T00:00:00"/>
    <s v="Second Class"/>
    <x v="185"/>
    <x v="185"/>
    <x v="2"/>
    <s v="United States"/>
    <s v="Lancaster"/>
    <x v="24"/>
    <n v="43130"/>
    <x v="3"/>
    <s v="OFF-PA-10002586"/>
    <x v="1"/>
    <s v="Paper"/>
    <s v="Xerox 1970"/>
    <x v="1655"/>
    <n v="3"/>
    <n v="0.2"/>
    <x v="3595"/>
    <x v="0"/>
  </r>
  <r>
    <n v="6054"/>
    <s v="CA-2018-124016"/>
    <x v="713"/>
    <d v="2018-09-26T00:00:00"/>
    <s v="Second Class"/>
    <x v="185"/>
    <x v="185"/>
    <x v="2"/>
    <s v="United States"/>
    <s v="Lancaster"/>
    <x v="24"/>
    <n v="43130"/>
    <x v="3"/>
    <s v="FUR-FU-10004963"/>
    <x v="0"/>
    <s v="Furnishings"/>
    <s v="Eldon 400 Class Desk Accessories, Black Carbon"/>
    <x v="4261"/>
    <n v="4"/>
    <n v="0.2"/>
    <x v="4976"/>
    <x v="0"/>
  </r>
  <r>
    <n v="6055"/>
    <s v="CA-2018-124016"/>
    <x v="713"/>
    <d v="2018-09-26T00:00:00"/>
    <s v="Second Class"/>
    <x v="185"/>
    <x v="185"/>
    <x v="2"/>
    <s v="United States"/>
    <s v="Lancaster"/>
    <x v="24"/>
    <n v="43130"/>
    <x v="3"/>
    <s v="OFF-BI-10002071"/>
    <x v="1"/>
    <s v="Binders"/>
    <s v="Fellowes Black Plastic Comb Bindings"/>
    <x v="4262"/>
    <n v="7"/>
    <n v="0.7"/>
    <x v="4977"/>
    <x v="0"/>
  </r>
  <r>
    <n v="6056"/>
    <s v="CA-2018-113551"/>
    <x v="298"/>
    <d v="2018-08-20T00:00:00"/>
    <s v="First Class"/>
    <x v="173"/>
    <x v="173"/>
    <x v="0"/>
    <s v="United States"/>
    <s v="Edinburg"/>
    <x v="5"/>
    <n v="78539"/>
    <x v="2"/>
    <s v="OFF-BI-10001617"/>
    <x v="1"/>
    <s v="Binders"/>
    <s v="GBC Wire Binding Combs"/>
    <x v="4263"/>
    <n v="1"/>
    <n v="0.8"/>
    <x v="4978"/>
    <x v="0"/>
  </r>
  <r>
    <n v="6057"/>
    <s v="CA-2018-113551"/>
    <x v="298"/>
    <d v="2018-08-20T00:00:00"/>
    <s v="First Class"/>
    <x v="173"/>
    <x v="173"/>
    <x v="0"/>
    <s v="United States"/>
    <s v="Edinburg"/>
    <x v="5"/>
    <n v="78539"/>
    <x v="2"/>
    <s v="OFF-PA-10004665"/>
    <x v="1"/>
    <s v="Paper"/>
    <s v="Advantus Motivational Note Cards"/>
    <x v="1348"/>
    <n v="8"/>
    <n v="0.2"/>
    <x v="4979"/>
    <x v="0"/>
  </r>
  <r>
    <n v="6058"/>
    <s v="CA-2016-107524"/>
    <x v="1086"/>
    <d v="2016-03-08T00:00:00"/>
    <s v="Standard Class"/>
    <x v="607"/>
    <x v="607"/>
    <x v="2"/>
    <s v="United States"/>
    <s v="New York City"/>
    <x v="15"/>
    <n v="10009"/>
    <x v="3"/>
    <s v="OFF-EN-10001990"/>
    <x v="1"/>
    <s v="Envelopes"/>
    <s v="Staple envelope"/>
    <x v="716"/>
    <n v="2"/>
    <n v="0"/>
    <x v="734"/>
    <x v="0"/>
  </r>
  <r>
    <n v="6059"/>
    <s v="CA-2016-107524"/>
    <x v="1086"/>
    <d v="2016-03-08T00:00:00"/>
    <s v="Standard Class"/>
    <x v="607"/>
    <x v="607"/>
    <x v="2"/>
    <s v="United States"/>
    <s v="New York City"/>
    <x v="15"/>
    <n v="10009"/>
    <x v="3"/>
    <s v="OFF-PA-10000587"/>
    <x v="1"/>
    <s v="Paper"/>
    <s v="Array Parchment Paper, Assorted Colors"/>
    <x v="3441"/>
    <n v="5"/>
    <n v="0"/>
    <x v="4980"/>
    <x v="0"/>
  </r>
  <r>
    <n v="6060"/>
    <s v="CA-2016-138072"/>
    <x v="125"/>
    <d v="2017-01-03T00:00:00"/>
    <s v="Standard Class"/>
    <x v="315"/>
    <x v="315"/>
    <x v="0"/>
    <s v="United States"/>
    <s v="Philadelphia"/>
    <x v="9"/>
    <n v="19120"/>
    <x v="3"/>
    <s v="TEC-AC-10004859"/>
    <x v="2"/>
    <s v="Accessories"/>
    <s v="Maxell Pro 80 Minute CD-R, 10/Pack"/>
    <x v="893"/>
    <n v="2"/>
    <n v="0.2"/>
    <x v="4981"/>
    <x v="0"/>
  </r>
  <r>
    <n v="6061"/>
    <s v="CA-2017-134201"/>
    <x v="889"/>
    <d v="2017-04-16T00:00:00"/>
    <s v="Standard Class"/>
    <x v="258"/>
    <x v="258"/>
    <x v="2"/>
    <s v="United States"/>
    <s v="Rochester"/>
    <x v="15"/>
    <n v="14609"/>
    <x v="3"/>
    <s v="OFF-ST-10001476"/>
    <x v="1"/>
    <s v="Storage"/>
    <s v="Steel Personal Filing/Posting Tote"/>
    <x v="4264"/>
    <n v="4"/>
    <n v="0"/>
    <x v="4982"/>
    <x v="1"/>
  </r>
  <r>
    <n v="6062"/>
    <s v="CA-2017-134201"/>
    <x v="889"/>
    <d v="2017-04-16T00:00:00"/>
    <s v="Standard Class"/>
    <x v="258"/>
    <x v="258"/>
    <x v="2"/>
    <s v="United States"/>
    <s v="Rochester"/>
    <x v="15"/>
    <n v="14609"/>
    <x v="3"/>
    <s v="OFF-AR-10002804"/>
    <x v="1"/>
    <s v="Art"/>
    <s v="Faber Castell Col-Erase Pencils"/>
    <x v="1865"/>
    <n v="3"/>
    <n v="0"/>
    <x v="4983"/>
    <x v="1"/>
  </r>
  <r>
    <n v="6063"/>
    <s v="CA-2017-111780"/>
    <x v="707"/>
    <d v="2017-12-30T00:00:00"/>
    <s v="Second Class"/>
    <x v="267"/>
    <x v="267"/>
    <x v="0"/>
    <s v="United States"/>
    <s v="San Diego"/>
    <x v="1"/>
    <n v="92037"/>
    <x v="1"/>
    <s v="TEC-CO-10004202"/>
    <x v="2"/>
    <s v="Copiers"/>
    <s v="Brother DCP1000 Digital 3 in 1 Multifunction Machine"/>
    <x v="4265"/>
    <n v="5"/>
    <n v="0.2"/>
    <x v="4984"/>
    <x v="0"/>
  </r>
  <r>
    <n v="6064"/>
    <s v="CA-2017-111780"/>
    <x v="707"/>
    <d v="2017-12-30T00:00:00"/>
    <s v="Second Class"/>
    <x v="267"/>
    <x v="267"/>
    <x v="0"/>
    <s v="United States"/>
    <s v="San Diego"/>
    <x v="1"/>
    <n v="92037"/>
    <x v="1"/>
    <s v="OFF-PA-10001307"/>
    <x v="1"/>
    <s v="Paper"/>
    <s v="Important Message Pads, 50 4-1/4 x 5-1/2 Forms per Pad"/>
    <x v="4266"/>
    <n v="3"/>
    <n v="0"/>
    <x v="4985"/>
    <x v="0"/>
  </r>
  <r>
    <n v="6065"/>
    <s v="CA-2017-111780"/>
    <x v="707"/>
    <d v="2017-12-30T00:00:00"/>
    <s v="Second Class"/>
    <x v="267"/>
    <x v="267"/>
    <x v="0"/>
    <s v="United States"/>
    <s v="San Diego"/>
    <x v="1"/>
    <n v="92037"/>
    <x v="1"/>
    <s v="OFF-PA-10001667"/>
    <x v="1"/>
    <s v="Paper"/>
    <s v="Great White Multi-Use Recycled Paper (20Lb. and 84 Bright)"/>
    <x v="1465"/>
    <n v="3"/>
    <n v="0"/>
    <x v="2695"/>
    <x v="0"/>
  </r>
  <r>
    <n v="6066"/>
    <s v="CA-2017-119942"/>
    <x v="57"/>
    <d v="2017-04-07T00:00:00"/>
    <s v="First Class"/>
    <x v="74"/>
    <x v="74"/>
    <x v="0"/>
    <s v="United States"/>
    <s v="Philadelphia"/>
    <x v="9"/>
    <n v="19120"/>
    <x v="3"/>
    <s v="OFF-LA-10001569"/>
    <x v="1"/>
    <s v="Labels"/>
    <s v="Avery 499"/>
    <x v="4267"/>
    <n v="6"/>
    <n v="0.2"/>
    <x v="4986"/>
    <x v="0"/>
  </r>
  <r>
    <n v="6067"/>
    <s v="CA-2017-151547"/>
    <x v="184"/>
    <d v="2017-01-23T00:00:00"/>
    <s v="Standard Class"/>
    <x v="733"/>
    <x v="733"/>
    <x v="0"/>
    <s v="United States"/>
    <s v="Bartlett"/>
    <x v="18"/>
    <n v="38134"/>
    <x v="0"/>
    <s v="OFF-SU-10000898"/>
    <x v="1"/>
    <s v="Supplies"/>
    <s v="Acme Hot Forged Carbon Steel Scissors with Nickel-Plated Handles, 3 7/8&quot; Cut, 8&quot;L"/>
    <x v="4268"/>
    <n v="8"/>
    <n v="0.2"/>
    <x v="4987"/>
    <x v="1"/>
  </r>
  <r>
    <n v="6068"/>
    <s v="CA-2019-166695"/>
    <x v="968"/>
    <d v="2019-05-24T00:00:00"/>
    <s v="Standard Class"/>
    <x v="254"/>
    <x v="254"/>
    <x v="2"/>
    <s v="United States"/>
    <s v="Lakewood"/>
    <x v="1"/>
    <n v="90712"/>
    <x v="1"/>
    <s v="FUR-CH-10000225"/>
    <x v="0"/>
    <s v="Chairs"/>
    <s v="Global Geo Office Task Chair, Gray"/>
    <x v="4269"/>
    <n v="8"/>
    <n v="0.2"/>
    <x v="4988"/>
    <x v="0"/>
  </r>
  <r>
    <n v="6069"/>
    <s v="CA-2019-166695"/>
    <x v="968"/>
    <d v="2019-05-24T00:00:00"/>
    <s v="Standard Class"/>
    <x v="254"/>
    <x v="254"/>
    <x v="2"/>
    <s v="United States"/>
    <s v="Lakewood"/>
    <x v="1"/>
    <n v="90712"/>
    <x v="1"/>
    <s v="FUR-FU-10002191"/>
    <x v="0"/>
    <s v="Furnishings"/>
    <s v="G.E. Halogen Desk Lamp Bulbs"/>
    <x v="4270"/>
    <n v="1"/>
    <n v="0"/>
    <x v="4989"/>
    <x v="0"/>
  </r>
  <r>
    <n v="6070"/>
    <s v="CA-2019-166695"/>
    <x v="968"/>
    <d v="2019-05-24T00:00:00"/>
    <s v="Standard Class"/>
    <x v="254"/>
    <x v="254"/>
    <x v="2"/>
    <s v="United States"/>
    <s v="Lakewood"/>
    <x v="1"/>
    <n v="90712"/>
    <x v="1"/>
    <s v="TEC-MA-10003176"/>
    <x v="2"/>
    <s v="Machines"/>
    <s v="Okidata B400 Printer"/>
    <x v="4271"/>
    <n v="1"/>
    <n v="0.2"/>
    <x v="4990"/>
    <x v="0"/>
  </r>
  <r>
    <n v="6071"/>
    <s v="CA-2019-167542"/>
    <x v="802"/>
    <d v="2019-08-20T00:00:00"/>
    <s v="Standard Class"/>
    <x v="470"/>
    <x v="470"/>
    <x v="1"/>
    <s v="United States"/>
    <s v="Philadelphia"/>
    <x v="9"/>
    <n v="19120"/>
    <x v="3"/>
    <s v="OFF-LA-10004093"/>
    <x v="1"/>
    <s v="Labels"/>
    <s v="Avery 486"/>
    <x v="1593"/>
    <n v="3"/>
    <n v="0.2"/>
    <x v="1686"/>
    <x v="0"/>
  </r>
  <r>
    <n v="6072"/>
    <s v="CA-2017-120901"/>
    <x v="620"/>
    <d v="2018-01-04T00:00:00"/>
    <s v="Standard Class"/>
    <x v="767"/>
    <x v="767"/>
    <x v="0"/>
    <s v="United States"/>
    <s v="Austin"/>
    <x v="5"/>
    <n v="78745"/>
    <x v="2"/>
    <s v="OFF-ST-10000025"/>
    <x v="1"/>
    <s v="Storage"/>
    <s v="Fellowes Stor/Drawer Steel Plus Storage Drawers"/>
    <x v="4272"/>
    <n v="2"/>
    <n v="0.2"/>
    <x v="4991"/>
    <x v="0"/>
  </r>
  <r>
    <n v="6073"/>
    <s v="CA-2017-120901"/>
    <x v="620"/>
    <d v="2018-01-04T00:00:00"/>
    <s v="Standard Class"/>
    <x v="767"/>
    <x v="767"/>
    <x v="0"/>
    <s v="United States"/>
    <s v="Austin"/>
    <x v="5"/>
    <n v="78745"/>
    <x v="2"/>
    <s v="OFF-FA-10001561"/>
    <x v="1"/>
    <s v="Fasteners"/>
    <s v="Stockwell Push Pins"/>
    <x v="4273"/>
    <n v="2"/>
    <n v="0.2"/>
    <x v="4992"/>
    <x v="0"/>
  </r>
  <r>
    <n v="6074"/>
    <s v="CA-2017-120901"/>
    <x v="620"/>
    <d v="2018-01-04T00:00:00"/>
    <s v="Standard Class"/>
    <x v="767"/>
    <x v="767"/>
    <x v="0"/>
    <s v="United States"/>
    <s v="Austin"/>
    <x v="5"/>
    <n v="78745"/>
    <x v="2"/>
    <s v="OFF-SU-10001225"/>
    <x v="1"/>
    <s v="Supplies"/>
    <s v="Staple remover"/>
    <x v="4274"/>
    <n v="2"/>
    <n v="0.2"/>
    <x v="4993"/>
    <x v="0"/>
  </r>
  <r>
    <n v="6075"/>
    <s v="CA-2019-121398"/>
    <x v="53"/>
    <d v="2019-12-29T00:00:00"/>
    <s v="Standard Class"/>
    <x v="92"/>
    <x v="92"/>
    <x v="1"/>
    <s v="United States"/>
    <s v="Los Angeles"/>
    <x v="1"/>
    <n v="90008"/>
    <x v="1"/>
    <s v="OFF-BI-10001718"/>
    <x v="1"/>
    <s v="Binders"/>
    <s v="GBC DocuBind P50 Personal Binding Machine"/>
    <x v="1860"/>
    <n v="3"/>
    <n v="0.2"/>
    <x v="1995"/>
    <x v="0"/>
  </r>
  <r>
    <n v="6076"/>
    <s v="CA-2019-121398"/>
    <x v="53"/>
    <d v="2019-12-29T00:00:00"/>
    <s v="Standard Class"/>
    <x v="92"/>
    <x v="92"/>
    <x v="1"/>
    <s v="United States"/>
    <s v="Los Angeles"/>
    <x v="1"/>
    <n v="90008"/>
    <x v="1"/>
    <s v="OFF-ST-10002756"/>
    <x v="1"/>
    <s v="Storage"/>
    <s v="Tennsco Stur-D-Stor Boltless Shelving, 5 Shelves, 24&quot; Deep, Sand"/>
    <x v="4275"/>
    <n v="2"/>
    <n v="0"/>
    <x v="4994"/>
    <x v="0"/>
  </r>
  <r>
    <n v="6077"/>
    <s v="CA-2018-151561"/>
    <x v="142"/>
    <d v="2018-09-07T00:00:00"/>
    <s v="Standard Class"/>
    <x v="310"/>
    <x v="310"/>
    <x v="0"/>
    <s v="United States"/>
    <s v="New York City"/>
    <x v="15"/>
    <n v="10011"/>
    <x v="3"/>
    <s v="TEC-AC-10001432"/>
    <x v="2"/>
    <s v="Accessories"/>
    <s v="Enermax Aurora Lite Keyboard"/>
    <x v="515"/>
    <n v="6"/>
    <n v="0"/>
    <x v="527"/>
    <x v="0"/>
  </r>
  <r>
    <n v="6078"/>
    <s v="CA-2018-151561"/>
    <x v="142"/>
    <d v="2018-09-07T00:00:00"/>
    <s v="Standard Class"/>
    <x v="310"/>
    <x v="310"/>
    <x v="0"/>
    <s v="United States"/>
    <s v="New York City"/>
    <x v="15"/>
    <n v="10011"/>
    <x v="3"/>
    <s v="TEC-AC-10003399"/>
    <x v="2"/>
    <s v="Accessories"/>
    <s v="Memorex Mini Travel Drive 64 GB USB 2.0 Flash Drive"/>
    <x v="4276"/>
    <n v="2"/>
    <n v="0"/>
    <x v="4995"/>
    <x v="0"/>
  </r>
  <r>
    <n v="6079"/>
    <s v="CA-2018-151561"/>
    <x v="142"/>
    <d v="2018-09-07T00:00:00"/>
    <s v="Standard Class"/>
    <x v="310"/>
    <x v="310"/>
    <x v="0"/>
    <s v="United States"/>
    <s v="New York City"/>
    <x v="15"/>
    <n v="10011"/>
    <x v="3"/>
    <s v="OFF-SU-10001574"/>
    <x v="1"/>
    <s v="Supplies"/>
    <s v="Acme Value Line Scissors"/>
    <x v="1031"/>
    <n v="3"/>
    <n v="0"/>
    <x v="3561"/>
    <x v="0"/>
  </r>
  <r>
    <n v="6080"/>
    <s v="CA-2018-151561"/>
    <x v="142"/>
    <d v="2018-09-07T00:00:00"/>
    <s v="Standard Class"/>
    <x v="310"/>
    <x v="310"/>
    <x v="0"/>
    <s v="United States"/>
    <s v="New York City"/>
    <x v="15"/>
    <n v="10011"/>
    <x v="3"/>
    <s v="FUR-FU-10004864"/>
    <x v="0"/>
    <s v="Furnishings"/>
    <s v="Howard Miller 14-1/2&quot; Diameter Chrome Round Wall Clock"/>
    <x v="1868"/>
    <n v="3"/>
    <n v="0"/>
    <x v="4996"/>
    <x v="0"/>
  </r>
  <r>
    <n v="6081"/>
    <s v="CA-2019-154676"/>
    <x v="485"/>
    <d v="2019-08-08T00:00:00"/>
    <s v="First Class"/>
    <x v="125"/>
    <x v="125"/>
    <x v="2"/>
    <s v="United States"/>
    <s v="Houston"/>
    <x v="5"/>
    <n v="77070"/>
    <x v="2"/>
    <s v="OFF-ST-10001172"/>
    <x v="1"/>
    <s v="Storage"/>
    <s v="Tennsco Lockers, Sand"/>
    <x v="4277"/>
    <n v="9"/>
    <n v="0.2"/>
    <x v="4997"/>
    <x v="0"/>
  </r>
  <r>
    <n v="6082"/>
    <s v="US-2016-165589"/>
    <x v="1087"/>
    <d v="2016-02-18T00:00:00"/>
    <s v="Same Day"/>
    <x v="180"/>
    <x v="180"/>
    <x v="0"/>
    <s v="United States"/>
    <s v="Lubbock"/>
    <x v="5"/>
    <n v="79424"/>
    <x v="2"/>
    <s v="FUR-FU-10002396"/>
    <x v="0"/>
    <s v="Furnishings"/>
    <s v="DAX Copper Panel Document Frame, 5 x 7 Size"/>
    <x v="2855"/>
    <n v="5"/>
    <n v="0.6"/>
    <x v="4998"/>
    <x v="0"/>
  </r>
  <r>
    <n v="6083"/>
    <s v="US-2018-132577"/>
    <x v="441"/>
    <d v="2018-11-27T00:00:00"/>
    <s v="Standard Class"/>
    <x v="188"/>
    <x v="188"/>
    <x v="0"/>
    <s v="United States"/>
    <s v="Houston"/>
    <x v="5"/>
    <n v="77095"/>
    <x v="2"/>
    <s v="OFF-BI-10004040"/>
    <x v="1"/>
    <s v="Binders"/>
    <s v="Wilson Jones Impact Binders"/>
    <x v="4278"/>
    <n v="6"/>
    <n v="0.8"/>
    <x v="4999"/>
    <x v="0"/>
  </r>
  <r>
    <n v="6084"/>
    <s v="US-2018-132577"/>
    <x v="441"/>
    <d v="2018-11-27T00:00:00"/>
    <s v="Standard Class"/>
    <x v="188"/>
    <x v="188"/>
    <x v="0"/>
    <s v="United States"/>
    <s v="Houston"/>
    <x v="5"/>
    <n v="77095"/>
    <x v="2"/>
    <s v="OFF-AR-10003481"/>
    <x v="1"/>
    <s v="Art"/>
    <s v="Newell 348"/>
    <x v="3452"/>
    <n v="9"/>
    <n v="0.2"/>
    <x v="5000"/>
    <x v="0"/>
  </r>
  <r>
    <n v="6085"/>
    <s v="US-2018-132577"/>
    <x v="441"/>
    <d v="2018-11-27T00:00:00"/>
    <s v="Standard Class"/>
    <x v="188"/>
    <x v="188"/>
    <x v="0"/>
    <s v="United States"/>
    <s v="Houston"/>
    <x v="5"/>
    <n v="77095"/>
    <x v="2"/>
    <s v="TEC-AC-10000387"/>
    <x v="2"/>
    <s v="Accessories"/>
    <s v="KeyTronic KT800P2 - Keyboard - Black"/>
    <x v="4279"/>
    <n v="2"/>
    <n v="0.2"/>
    <x v="5001"/>
    <x v="0"/>
  </r>
  <r>
    <n v="6086"/>
    <s v="US-2018-132577"/>
    <x v="441"/>
    <d v="2018-11-27T00:00:00"/>
    <s v="Standard Class"/>
    <x v="188"/>
    <x v="188"/>
    <x v="0"/>
    <s v="United States"/>
    <s v="Houston"/>
    <x v="5"/>
    <n v="77095"/>
    <x v="2"/>
    <s v="OFF-LA-10000262"/>
    <x v="1"/>
    <s v="Labels"/>
    <s v="Avery 494"/>
    <x v="4280"/>
    <n v="1"/>
    <n v="0.2"/>
    <x v="5002"/>
    <x v="0"/>
  </r>
  <r>
    <n v="6087"/>
    <s v="US-2018-132577"/>
    <x v="441"/>
    <d v="2018-11-27T00:00:00"/>
    <s v="Standard Class"/>
    <x v="188"/>
    <x v="188"/>
    <x v="0"/>
    <s v="United States"/>
    <s v="Houston"/>
    <x v="5"/>
    <n v="77095"/>
    <x v="2"/>
    <s v="OFF-BI-10003196"/>
    <x v="1"/>
    <s v="Binders"/>
    <s v="Accohide Poly Flexible Ring Binders"/>
    <x v="4281"/>
    <n v="6"/>
    <n v="0.8"/>
    <x v="5003"/>
    <x v="0"/>
  </r>
  <r>
    <n v="6088"/>
    <s v="CA-2017-114048"/>
    <x v="639"/>
    <d v="2017-12-18T00:00:00"/>
    <s v="Standard Class"/>
    <x v="13"/>
    <x v="13"/>
    <x v="0"/>
    <s v="United States"/>
    <s v="Costa Mesa"/>
    <x v="1"/>
    <n v="92627"/>
    <x v="1"/>
    <s v="FUR-FU-10004351"/>
    <x v="0"/>
    <s v="Furnishings"/>
    <s v="Staple-based wall hangings"/>
    <x v="4172"/>
    <n v="3"/>
    <n v="0"/>
    <x v="4853"/>
    <x v="1"/>
  </r>
  <r>
    <n v="6089"/>
    <s v="CA-2017-137281"/>
    <x v="385"/>
    <d v="2017-06-17T00:00:00"/>
    <s v="Standard Class"/>
    <x v="541"/>
    <x v="541"/>
    <x v="1"/>
    <s v="United States"/>
    <s v="Roswell"/>
    <x v="32"/>
    <n v="30076"/>
    <x v="0"/>
    <s v="OFF-PA-10001870"/>
    <x v="1"/>
    <s v="Paper"/>
    <s v="Xerox 202"/>
    <x v="90"/>
    <n v="1"/>
    <n v="0"/>
    <x v="90"/>
    <x v="0"/>
  </r>
  <r>
    <n v="6090"/>
    <s v="US-2019-162068"/>
    <x v="116"/>
    <d v="2019-12-31T00:00:00"/>
    <s v="Second Class"/>
    <x v="331"/>
    <x v="331"/>
    <x v="1"/>
    <s v="United States"/>
    <s v="Loveland"/>
    <x v="22"/>
    <n v="80538"/>
    <x v="1"/>
    <s v="OFF-BI-10002813"/>
    <x v="1"/>
    <s v="Binders"/>
    <s v="Avery Reinforcements for Hole-Punch Pages"/>
    <x v="1473"/>
    <n v="2"/>
    <n v="0.7"/>
    <x v="1552"/>
    <x v="0"/>
  </r>
  <r>
    <n v="6091"/>
    <s v="CA-2019-100111"/>
    <x v="1088"/>
    <d v="2019-09-26T00:00:00"/>
    <s v="Standard Class"/>
    <x v="277"/>
    <x v="277"/>
    <x v="0"/>
    <s v="United States"/>
    <s v="New York City"/>
    <x v="15"/>
    <n v="10035"/>
    <x v="3"/>
    <s v="FUR-CH-10003846"/>
    <x v="0"/>
    <s v="Chairs"/>
    <s v="Hon Valutask Swivel Chairs"/>
    <x v="4282"/>
    <n v="3"/>
    <n v="0.1"/>
    <x v="5004"/>
    <x v="1"/>
  </r>
  <r>
    <n v="6092"/>
    <s v="CA-2019-100111"/>
    <x v="1088"/>
    <d v="2019-09-26T00:00:00"/>
    <s v="Standard Class"/>
    <x v="277"/>
    <x v="277"/>
    <x v="0"/>
    <s v="United States"/>
    <s v="New York City"/>
    <x v="15"/>
    <n v="10035"/>
    <x v="3"/>
    <s v="TEC-AC-10002647"/>
    <x v="2"/>
    <s v="Accessories"/>
    <s v="Logitech Wireless Boombox Speaker - portable - wireless, wired"/>
    <x v="4283"/>
    <n v="2"/>
    <n v="0"/>
    <x v="5005"/>
    <x v="1"/>
  </r>
  <r>
    <n v="6093"/>
    <s v="CA-2019-100111"/>
    <x v="1088"/>
    <d v="2019-09-26T00:00:00"/>
    <s v="Standard Class"/>
    <x v="277"/>
    <x v="277"/>
    <x v="0"/>
    <s v="United States"/>
    <s v="New York City"/>
    <x v="15"/>
    <n v="10035"/>
    <x v="3"/>
    <s v="OFF-PA-10000807"/>
    <x v="1"/>
    <s v="Paper"/>
    <s v="TOPS &quot;Important Message&quot; Pads, Canary, 4-1/4 x 5-1/2, 50 Sheets per Pad"/>
    <x v="1811"/>
    <n v="9"/>
    <n v="0"/>
    <x v="5006"/>
    <x v="1"/>
  </r>
  <r>
    <n v="6094"/>
    <s v="CA-2019-100111"/>
    <x v="1088"/>
    <d v="2019-09-26T00:00:00"/>
    <s v="Standard Class"/>
    <x v="277"/>
    <x v="277"/>
    <x v="0"/>
    <s v="United States"/>
    <s v="New York City"/>
    <x v="15"/>
    <n v="10035"/>
    <x v="3"/>
    <s v="TEC-AC-10001465"/>
    <x v="2"/>
    <s v="Accessories"/>
    <s v="SanDisk Cruzer 64 GB USB Flash Drive"/>
    <x v="3720"/>
    <n v="2"/>
    <n v="0"/>
    <x v="4254"/>
    <x v="1"/>
  </r>
  <r>
    <n v="6095"/>
    <s v="CA-2019-100111"/>
    <x v="1088"/>
    <d v="2019-09-26T00:00:00"/>
    <s v="Standard Class"/>
    <x v="277"/>
    <x v="277"/>
    <x v="0"/>
    <s v="United States"/>
    <s v="New York City"/>
    <x v="15"/>
    <n v="10035"/>
    <x v="3"/>
    <s v="OFF-ST-10000615"/>
    <x v="1"/>
    <s v="Storage"/>
    <s v="SimpliFile Personal File, Black Granite, 15w x 6-15/16d x 11-1/4h"/>
    <x v="4284"/>
    <n v="4"/>
    <n v="0"/>
    <x v="5007"/>
    <x v="1"/>
  </r>
  <r>
    <n v="6096"/>
    <s v="CA-2019-100111"/>
    <x v="1088"/>
    <d v="2019-09-26T00:00:00"/>
    <s v="Standard Class"/>
    <x v="277"/>
    <x v="277"/>
    <x v="0"/>
    <s v="United States"/>
    <s v="New York City"/>
    <x v="15"/>
    <n v="10035"/>
    <x v="3"/>
    <s v="OFF-PA-10002713"/>
    <x v="1"/>
    <s v="Paper"/>
    <s v="Adams Phone Message Book, 200 Message Capacity, 8 1/16” x 11”"/>
    <x v="1288"/>
    <n v="2"/>
    <n v="0"/>
    <x v="1341"/>
    <x v="1"/>
  </r>
  <r>
    <n v="6097"/>
    <s v="CA-2019-100111"/>
    <x v="1088"/>
    <d v="2019-09-26T00:00:00"/>
    <s v="Standard Class"/>
    <x v="277"/>
    <x v="277"/>
    <x v="0"/>
    <s v="United States"/>
    <s v="New York City"/>
    <x v="15"/>
    <n v="10035"/>
    <x v="3"/>
    <s v="FUR-CH-10003061"/>
    <x v="0"/>
    <s v="Chairs"/>
    <s v="Global Leather Task Chair, Black"/>
    <x v="4285"/>
    <n v="1"/>
    <n v="0.1"/>
    <x v="5008"/>
    <x v="1"/>
  </r>
  <r>
    <n v="6098"/>
    <s v="CA-2019-100111"/>
    <x v="1088"/>
    <d v="2019-09-26T00:00:00"/>
    <s v="Standard Class"/>
    <x v="277"/>
    <x v="277"/>
    <x v="0"/>
    <s v="United States"/>
    <s v="New York City"/>
    <x v="15"/>
    <n v="10035"/>
    <x v="3"/>
    <s v="OFF-BI-10000343"/>
    <x v="1"/>
    <s v="Binders"/>
    <s v="Pressboard Covers with Storage Hooks, 9 1/2&quot; x 11&quot;, Light Blue"/>
    <x v="696"/>
    <n v="3"/>
    <n v="0.2"/>
    <x v="3559"/>
    <x v="1"/>
  </r>
  <r>
    <n v="6099"/>
    <s v="CA-2019-100111"/>
    <x v="1088"/>
    <d v="2019-09-26T00:00:00"/>
    <s v="Standard Class"/>
    <x v="277"/>
    <x v="277"/>
    <x v="0"/>
    <s v="United States"/>
    <s v="New York City"/>
    <x v="15"/>
    <n v="10035"/>
    <x v="3"/>
    <s v="OFF-FA-10000304"/>
    <x v="1"/>
    <s v="Fasteners"/>
    <s v="Advantus Push Pins"/>
    <x v="1009"/>
    <n v="2"/>
    <n v="0"/>
    <x v="4193"/>
    <x v="1"/>
  </r>
  <r>
    <n v="6100"/>
    <s v="CA-2019-100111"/>
    <x v="1088"/>
    <d v="2019-09-26T00:00:00"/>
    <s v="Standard Class"/>
    <x v="277"/>
    <x v="277"/>
    <x v="0"/>
    <s v="United States"/>
    <s v="New York City"/>
    <x v="15"/>
    <n v="10035"/>
    <x v="3"/>
    <s v="FUR-CH-10004086"/>
    <x v="0"/>
    <s v="Chairs"/>
    <s v="Hon 4070 Series Pagoda Armless Upholstered Stacking Chairs"/>
    <x v="4286"/>
    <n v="11"/>
    <n v="0.1"/>
    <x v="5009"/>
    <x v="1"/>
  </r>
  <r>
    <n v="6101"/>
    <s v="CA-2019-100111"/>
    <x v="1088"/>
    <d v="2019-09-26T00:00:00"/>
    <s v="Standard Class"/>
    <x v="277"/>
    <x v="277"/>
    <x v="0"/>
    <s v="United States"/>
    <s v="New York City"/>
    <x v="15"/>
    <n v="10035"/>
    <x v="3"/>
    <s v="TEC-PH-10002885"/>
    <x v="2"/>
    <s v="Phones"/>
    <s v="Apple iPhone 5"/>
    <x v="4287"/>
    <n v="2"/>
    <n v="0"/>
    <x v="5010"/>
    <x v="1"/>
  </r>
  <r>
    <n v="6102"/>
    <s v="CA-2019-100111"/>
    <x v="1088"/>
    <d v="2019-09-26T00:00:00"/>
    <s v="Standard Class"/>
    <x v="277"/>
    <x v="277"/>
    <x v="0"/>
    <s v="United States"/>
    <s v="New York City"/>
    <x v="15"/>
    <n v="10035"/>
    <x v="3"/>
    <s v="FUR-CH-10001215"/>
    <x v="0"/>
    <s v="Chairs"/>
    <s v="Global Troy Executive Leather Low-Back Tilter"/>
    <x v="4288"/>
    <n v="5"/>
    <n v="0.1"/>
    <x v="5011"/>
    <x v="1"/>
  </r>
  <r>
    <n v="6103"/>
    <s v="CA-2019-100111"/>
    <x v="1088"/>
    <d v="2019-09-26T00:00:00"/>
    <s v="Standard Class"/>
    <x v="277"/>
    <x v="277"/>
    <x v="0"/>
    <s v="United States"/>
    <s v="New York City"/>
    <x v="15"/>
    <n v="10035"/>
    <x v="3"/>
    <s v="TEC-PH-10000215"/>
    <x v="2"/>
    <s v="Phones"/>
    <s v="Plantronics Cordless Phone Headset with In-line Volume - M214C"/>
    <x v="1245"/>
    <n v="3"/>
    <n v="0"/>
    <x v="1293"/>
    <x v="1"/>
  </r>
  <r>
    <n v="6104"/>
    <s v="CA-2019-100111"/>
    <x v="1088"/>
    <d v="2019-09-26T00:00:00"/>
    <s v="Standard Class"/>
    <x v="277"/>
    <x v="277"/>
    <x v="0"/>
    <s v="United States"/>
    <s v="New York City"/>
    <x v="15"/>
    <n v="10035"/>
    <x v="3"/>
    <s v="TEC-AC-10001998"/>
    <x v="2"/>
    <s v="Accessories"/>
    <s v="Logitech LS21 Speaker System - PC Multimedia - 2.1-CH - Wired"/>
    <x v="1543"/>
    <n v="3"/>
    <n v="0"/>
    <x v="5012"/>
    <x v="1"/>
  </r>
  <r>
    <n v="6105"/>
    <s v="US-2019-132381"/>
    <x v="1029"/>
    <d v="2019-08-24T00:00:00"/>
    <s v="First Class"/>
    <x v="656"/>
    <x v="656"/>
    <x v="2"/>
    <s v="United States"/>
    <s v="Philadelphia"/>
    <x v="9"/>
    <n v="19143"/>
    <x v="3"/>
    <s v="FUR-TA-10002356"/>
    <x v="0"/>
    <s v="Tables"/>
    <s v="Bevis Boat-Shaped Conference Table"/>
    <x v="4289"/>
    <n v="2"/>
    <n v="0.4"/>
    <x v="5013"/>
    <x v="0"/>
  </r>
  <r>
    <n v="6106"/>
    <s v="CA-2017-147011"/>
    <x v="652"/>
    <d v="2017-06-22T00:00:00"/>
    <s v="Standard Class"/>
    <x v="403"/>
    <x v="403"/>
    <x v="1"/>
    <s v="United States"/>
    <s v="Miami"/>
    <x v="2"/>
    <n v="33178"/>
    <x v="0"/>
    <s v="OFF-AR-10002399"/>
    <x v="1"/>
    <s v="Art"/>
    <s v="Dixon Prang Watercolor Pencils, 10-Color Set with Brush"/>
    <x v="4290"/>
    <n v="4"/>
    <n v="0.2"/>
    <x v="5014"/>
    <x v="0"/>
  </r>
  <r>
    <n v="6107"/>
    <s v="CA-2016-120852"/>
    <x v="414"/>
    <d v="2016-12-25T00:00:00"/>
    <s v="Standard Class"/>
    <x v="576"/>
    <x v="576"/>
    <x v="0"/>
    <s v="United States"/>
    <s v="Grand Prairie"/>
    <x v="5"/>
    <n v="75051"/>
    <x v="2"/>
    <s v="OFF-AP-10001563"/>
    <x v="1"/>
    <s v="Appliances"/>
    <s v="Belkin Premiere Surge Master II 8-outlet surge protector"/>
    <x v="4291"/>
    <n v="2"/>
    <n v="0.8"/>
    <x v="5015"/>
    <x v="0"/>
  </r>
  <r>
    <n v="6108"/>
    <s v="CA-2016-120852"/>
    <x v="414"/>
    <d v="2016-12-25T00:00:00"/>
    <s v="Standard Class"/>
    <x v="576"/>
    <x v="576"/>
    <x v="0"/>
    <s v="United States"/>
    <s v="Grand Prairie"/>
    <x v="5"/>
    <n v="75051"/>
    <x v="2"/>
    <s v="TEC-AC-10004510"/>
    <x v="2"/>
    <s v="Accessories"/>
    <s v="Logitech Desktop MK120 Mouse and keyboard Combo"/>
    <x v="4292"/>
    <n v="5"/>
    <n v="0.2"/>
    <x v="5016"/>
    <x v="0"/>
  </r>
  <r>
    <n v="6109"/>
    <s v="CA-2018-150007"/>
    <x v="108"/>
    <d v="2018-09-16T00:00:00"/>
    <s v="Standard Class"/>
    <x v="548"/>
    <x v="548"/>
    <x v="0"/>
    <s v="United States"/>
    <s v="Chicago"/>
    <x v="10"/>
    <n v="60653"/>
    <x v="2"/>
    <s v="OFF-LA-10001982"/>
    <x v="1"/>
    <s v="Labels"/>
    <s v="Smead Alpha-Z Color-Coded Name Labels First Letter Starter Set"/>
    <x v="1628"/>
    <n v="2"/>
    <n v="0.2"/>
    <x v="1725"/>
    <x v="0"/>
  </r>
  <r>
    <n v="6110"/>
    <s v="CA-2018-150007"/>
    <x v="108"/>
    <d v="2018-09-16T00:00:00"/>
    <s v="Standard Class"/>
    <x v="548"/>
    <x v="548"/>
    <x v="0"/>
    <s v="United States"/>
    <s v="Chicago"/>
    <x v="10"/>
    <n v="60653"/>
    <x v="2"/>
    <s v="OFF-BI-10004141"/>
    <x v="1"/>
    <s v="Binders"/>
    <s v="Insertable Tab Indexes For Data Binders"/>
    <x v="4293"/>
    <n v="3"/>
    <n v="0.8"/>
    <x v="5017"/>
    <x v="0"/>
  </r>
  <r>
    <n v="6111"/>
    <s v="CA-2018-124590"/>
    <x v="396"/>
    <d v="2018-11-16T00:00:00"/>
    <s v="Standard Class"/>
    <x v="727"/>
    <x v="727"/>
    <x v="0"/>
    <s v="United States"/>
    <s v="Parma"/>
    <x v="24"/>
    <n v="44134"/>
    <x v="3"/>
    <s v="FUR-CH-10004495"/>
    <x v="0"/>
    <s v="Chairs"/>
    <s v="Global Leather and Oak Executive Chair, Black"/>
    <x v="4294"/>
    <n v="7"/>
    <n v="0.3"/>
    <x v="5018"/>
    <x v="0"/>
  </r>
  <r>
    <n v="6112"/>
    <s v="CA-2018-124590"/>
    <x v="396"/>
    <d v="2018-11-16T00:00:00"/>
    <s v="Standard Class"/>
    <x v="727"/>
    <x v="727"/>
    <x v="0"/>
    <s v="United States"/>
    <s v="Parma"/>
    <x v="24"/>
    <n v="44134"/>
    <x v="3"/>
    <s v="OFF-AP-10002311"/>
    <x v="1"/>
    <s v="Appliances"/>
    <s v="Holmes Replacement Filter for HEPA Air Cleaner, Very Large Room, HEPA Filter"/>
    <x v="4295"/>
    <n v="2"/>
    <n v="0.2"/>
    <x v="5019"/>
    <x v="0"/>
  </r>
  <r>
    <n v="6113"/>
    <s v="CA-2018-124590"/>
    <x v="396"/>
    <d v="2018-11-16T00:00:00"/>
    <s v="Standard Class"/>
    <x v="727"/>
    <x v="727"/>
    <x v="0"/>
    <s v="United States"/>
    <s v="Parma"/>
    <x v="24"/>
    <n v="44134"/>
    <x v="3"/>
    <s v="OFF-FA-10000585"/>
    <x v="1"/>
    <s v="Fasteners"/>
    <s v="OIC Bulk Pack Metal Binder Clips"/>
    <x v="4296"/>
    <n v="6"/>
    <n v="0.2"/>
    <x v="5020"/>
    <x v="0"/>
  </r>
  <r>
    <n v="6114"/>
    <s v="CA-2018-124590"/>
    <x v="396"/>
    <d v="2018-11-16T00:00:00"/>
    <s v="Standard Class"/>
    <x v="727"/>
    <x v="727"/>
    <x v="0"/>
    <s v="United States"/>
    <s v="Parma"/>
    <x v="24"/>
    <n v="44134"/>
    <x v="3"/>
    <s v="FUR-CH-10000454"/>
    <x v="0"/>
    <s v="Chairs"/>
    <s v="Hon Deluxe Fabric Upholstered Stacking Chairs, Rounded Back"/>
    <x v="4297"/>
    <n v="9"/>
    <n v="0.3"/>
    <x v="232"/>
    <x v="0"/>
  </r>
  <r>
    <n v="6115"/>
    <s v="CA-2018-124590"/>
    <x v="396"/>
    <d v="2018-11-16T00:00:00"/>
    <s v="Standard Class"/>
    <x v="727"/>
    <x v="727"/>
    <x v="0"/>
    <s v="United States"/>
    <s v="Parma"/>
    <x v="24"/>
    <n v="44134"/>
    <x v="3"/>
    <s v="FUR-CH-10003746"/>
    <x v="0"/>
    <s v="Chairs"/>
    <s v="Hon 4070 Series Pagoda Round Back Stacking Chairs"/>
    <x v="4298"/>
    <n v="2"/>
    <n v="0.3"/>
    <x v="5021"/>
    <x v="0"/>
  </r>
  <r>
    <n v="6116"/>
    <s v="CA-2018-133802"/>
    <x v="560"/>
    <d v="2018-03-20T00:00:00"/>
    <s v="Standard Class"/>
    <x v="70"/>
    <x v="70"/>
    <x v="1"/>
    <s v="United States"/>
    <s v="Redwood City"/>
    <x v="1"/>
    <n v="94061"/>
    <x v="1"/>
    <s v="OFF-BI-10003291"/>
    <x v="1"/>
    <s v="Binders"/>
    <s v="Wilson Jones Leather-Like Binders with DublLock Round Rings"/>
    <x v="4299"/>
    <n v="6"/>
    <n v="0.2"/>
    <x v="5022"/>
    <x v="1"/>
  </r>
  <r>
    <n v="6117"/>
    <s v="US-2018-113677"/>
    <x v="373"/>
    <d v="2018-11-19T00:00:00"/>
    <s v="Standard Class"/>
    <x v="475"/>
    <x v="475"/>
    <x v="2"/>
    <s v="United States"/>
    <s v="New York City"/>
    <x v="15"/>
    <n v="10011"/>
    <x v="3"/>
    <s v="TEC-PH-10002114"/>
    <x v="2"/>
    <s v="Phones"/>
    <s v="Xiaomi Mi3"/>
    <x v="4300"/>
    <n v="4"/>
    <n v="0"/>
    <x v="5023"/>
    <x v="0"/>
  </r>
  <r>
    <n v="6118"/>
    <s v="US-2018-113677"/>
    <x v="373"/>
    <d v="2018-11-19T00:00:00"/>
    <s v="Standard Class"/>
    <x v="475"/>
    <x v="475"/>
    <x v="2"/>
    <s v="United States"/>
    <s v="New York City"/>
    <x v="15"/>
    <n v="10011"/>
    <x v="3"/>
    <s v="OFF-LA-10001569"/>
    <x v="1"/>
    <s v="Labels"/>
    <s v="Avery 499"/>
    <x v="1830"/>
    <n v="3"/>
    <n v="0"/>
    <x v="2595"/>
    <x v="0"/>
  </r>
  <r>
    <n v="6119"/>
    <s v="CA-2019-143378"/>
    <x v="20"/>
    <d v="2019-09-25T00:00:00"/>
    <s v="Standard Class"/>
    <x v="335"/>
    <x v="335"/>
    <x v="1"/>
    <s v="United States"/>
    <s v="Springfield"/>
    <x v="21"/>
    <n v="97477"/>
    <x v="1"/>
    <s v="TEC-PH-10001425"/>
    <x v="2"/>
    <s v="Phones"/>
    <s v="Mophie Juice Pack Helium for iPhone"/>
    <x v="1837"/>
    <n v="3"/>
    <n v="0.2"/>
    <x v="3520"/>
    <x v="0"/>
  </r>
  <r>
    <n v="6120"/>
    <s v="CA-2019-143378"/>
    <x v="20"/>
    <d v="2019-09-25T00:00:00"/>
    <s v="Standard Class"/>
    <x v="335"/>
    <x v="335"/>
    <x v="1"/>
    <s v="United States"/>
    <s v="Springfield"/>
    <x v="21"/>
    <n v="97477"/>
    <x v="1"/>
    <s v="OFF-AR-10001915"/>
    <x v="1"/>
    <s v="Art"/>
    <s v="Peel-Off China Markers"/>
    <x v="361"/>
    <n v="3"/>
    <n v="0.2"/>
    <x v="3256"/>
    <x v="0"/>
  </r>
  <r>
    <n v="6121"/>
    <s v="CA-2019-143378"/>
    <x v="20"/>
    <d v="2019-09-25T00:00:00"/>
    <s v="Standard Class"/>
    <x v="335"/>
    <x v="335"/>
    <x v="1"/>
    <s v="United States"/>
    <s v="Springfield"/>
    <x v="21"/>
    <n v="97477"/>
    <x v="1"/>
    <s v="FUR-FU-10004864"/>
    <x v="0"/>
    <s v="Furnishings"/>
    <s v="Howard Miller 14-1/2&quot; Diameter Chrome Round Wall Clock"/>
    <x v="4301"/>
    <n v="8"/>
    <n v="0.2"/>
    <x v="5024"/>
    <x v="0"/>
  </r>
  <r>
    <n v="6122"/>
    <s v="CA-2019-143378"/>
    <x v="20"/>
    <d v="2019-09-25T00:00:00"/>
    <s v="Standard Class"/>
    <x v="335"/>
    <x v="335"/>
    <x v="1"/>
    <s v="United States"/>
    <s v="Springfield"/>
    <x v="21"/>
    <n v="97477"/>
    <x v="1"/>
    <s v="FUR-BO-10001972"/>
    <x v="0"/>
    <s v="Bookcases"/>
    <s v="O'Sullivan 4-Shelf Bookcase in Odessa Pine"/>
    <x v="1270"/>
    <n v="2"/>
    <n v="0.7"/>
    <x v="5025"/>
    <x v="0"/>
  </r>
  <r>
    <n v="6123"/>
    <s v="CA-2019-152660"/>
    <x v="769"/>
    <d v="2019-12-09T00:00:00"/>
    <s v="Standard Class"/>
    <x v="558"/>
    <x v="558"/>
    <x v="0"/>
    <s v="United States"/>
    <s v="Chicago"/>
    <x v="10"/>
    <n v="60610"/>
    <x v="2"/>
    <s v="OFF-ST-10000532"/>
    <x v="1"/>
    <s v="Storage"/>
    <s v="Advantus Rolling Drawer Organizers"/>
    <x v="3629"/>
    <n v="2"/>
    <n v="0.2"/>
    <x v="4142"/>
    <x v="1"/>
  </r>
  <r>
    <n v="6124"/>
    <s v="CA-2017-142139"/>
    <x v="284"/>
    <d v="2017-09-05T00:00:00"/>
    <s v="Standard Class"/>
    <x v="174"/>
    <x v="174"/>
    <x v="2"/>
    <s v="United States"/>
    <s v="Bedford"/>
    <x v="5"/>
    <n v="76021"/>
    <x v="2"/>
    <s v="OFF-PA-10003883"/>
    <x v="1"/>
    <s v="Paper"/>
    <s v="Message Book, Phone, Wirebound Standard Line Memo, 2 3/4&quot; X 5&quot;"/>
    <x v="3300"/>
    <n v="4"/>
    <n v="0.2"/>
    <x v="5026"/>
    <x v="0"/>
  </r>
  <r>
    <n v="6125"/>
    <s v="CA-2019-145772"/>
    <x v="95"/>
    <d v="2019-06-07T00:00:00"/>
    <s v="Standard Class"/>
    <x v="164"/>
    <x v="164"/>
    <x v="1"/>
    <s v="United States"/>
    <s v="Los Angeles"/>
    <x v="1"/>
    <n v="90036"/>
    <x v="1"/>
    <s v="TEC-AC-10003038"/>
    <x v="2"/>
    <s v="Accessories"/>
    <s v="Kingston Digital DataTraveler 16GB USB 2.0"/>
    <x v="915"/>
    <n v="5"/>
    <n v="0"/>
    <x v="1999"/>
    <x v="1"/>
  </r>
  <r>
    <n v="6126"/>
    <s v="CA-2019-145772"/>
    <x v="95"/>
    <d v="2019-06-07T00:00:00"/>
    <s v="Standard Class"/>
    <x v="164"/>
    <x v="164"/>
    <x v="1"/>
    <s v="United States"/>
    <s v="Los Angeles"/>
    <x v="1"/>
    <n v="90036"/>
    <x v="1"/>
    <s v="OFF-PA-10001593"/>
    <x v="1"/>
    <s v="Paper"/>
    <s v="Xerox 1947"/>
    <x v="493"/>
    <n v="2"/>
    <n v="0"/>
    <x v="504"/>
    <x v="1"/>
  </r>
  <r>
    <n v="6127"/>
    <s v="CA-2019-145772"/>
    <x v="95"/>
    <d v="2019-06-07T00:00:00"/>
    <s v="Standard Class"/>
    <x v="164"/>
    <x v="164"/>
    <x v="1"/>
    <s v="United States"/>
    <s v="Los Angeles"/>
    <x v="1"/>
    <n v="90036"/>
    <x v="1"/>
    <s v="OFF-BI-10002049"/>
    <x v="1"/>
    <s v="Binders"/>
    <s v="UniKeep View Case Binders"/>
    <x v="2970"/>
    <n v="1"/>
    <n v="0.2"/>
    <x v="5027"/>
    <x v="1"/>
  </r>
  <r>
    <n v="6128"/>
    <s v="CA-2018-124100"/>
    <x v="1044"/>
    <d v="2018-04-06T00:00:00"/>
    <s v="Standard Class"/>
    <x v="552"/>
    <x v="552"/>
    <x v="0"/>
    <s v="United States"/>
    <s v="New York City"/>
    <x v="15"/>
    <n v="10009"/>
    <x v="3"/>
    <s v="FUR-CH-10003817"/>
    <x v="0"/>
    <s v="Chairs"/>
    <s v="Global Value Steno Chair, Gray"/>
    <x v="4302"/>
    <n v="6"/>
    <n v="0.1"/>
    <x v="5028"/>
    <x v="0"/>
  </r>
  <r>
    <n v="6129"/>
    <s v="US-2016-158400"/>
    <x v="1089"/>
    <d v="2016-10-28T00:00:00"/>
    <s v="First Class"/>
    <x v="692"/>
    <x v="692"/>
    <x v="1"/>
    <s v="United States"/>
    <s v="San Francisco"/>
    <x v="1"/>
    <n v="94109"/>
    <x v="1"/>
    <s v="OFF-BI-10002353"/>
    <x v="1"/>
    <s v="Binders"/>
    <s v="GBC VeloBind Cover Sets"/>
    <x v="4303"/>
    <n v="4"/>
    <n v="0.2"/>
    <x v="5029"/>
    <x v="0"/>
  </r>
  <r>
    <n v="6130"/>
    <s v="CA-2019-162033"/>
    <x v="606"/>
    <d v="2019-04-02T00:00:00"/>
    <s v="Standard Class"/>
    <x v="773"/>
    <x v="773"/>
    <x v="2"/>
    <s v="United States"/>
    <s v="Virginia Beach"/>
    <x v="17"/>
    <n v="23464"/>
    <x v="0"/>
    <s v="TEC-AC-10003116"/>
    <x v="2"/>
    <s v="Accessories"/>
    <s v="Memorex Froggy Flash Drive 8 GB"/>
    <x v="3545"/>
    <n v="3"/>
    <n v="0"/>
    <x v="4038"/>
    <x v="0"/>
  </r>
  <r>
    <n v="6131"/>
    <s v="CA-2019-162033"/>
    <x v="606"/>
    <d v="2019-04-02T00:00:00"/>
    <s v="Standard Class"/>
    <x v="773"/>
    <x v="773"/>
    <x v="2"/>
    <s v="United States"/>
    <s v="Virginia Beach"/>
    <x v="17"/>
    <n v="23464"/>
    <x v="0"/>
    <s v="OFF-FA-10003021"/>
    <x v="1"/>
    <s v="Fasteners"/>
    <s v="Staples"/>
    <x v="1061"/>
    <n v="2"/>
    <n v="0"/>
    <x v="1379"/>
    <x v="0"/>
  </r>
  <r>
    <n v="6132"/>
    <s v="CA-2016-163447"/>
    <x v="422"/>
    <d v="2016-12-31T00:00:00"/>
    <s v="Standard Class"/>
    <x v="353"/>
    <x v="353"/>
    <x v="2"/>
    <s v="United States"/>
    <s v="New York City"/>
    <x v="15"/>
    <n v="10011"/>
    <x v="3"/>
    <s v="FUR-CH-10004477"/>
    <x v="0"/>
    <s v="Chairs"/>
    <s v="Global Push Button Manager's Chair, Indigo"/>
    <x v="4304"/>
    <n v="14"/>
    <n v="0.1"/>
    <x v="5030"/>
    <x v="0"/>
  </r>
  <r>
    <n v="6133"/>
    <s v="CA-2019-145737"/>
    <x v="175"/>
    <d v="2019-09-20T00:00:00"/>
    <s v="Standard Class"/>
    <x v="269"/>
    <x v="269"/>
    <x v="0"/>
    <s v="United States"/>
    <s v="Lebanon"/>
    <x v="18"/>
    <n v="37087"/>
    <x v="0"/>
    <s v="OFF-PA-10001033"/>
    <x v="1"/>
    <s v="Paper"/>
    <s v="Xerox 1893"/>
    <x v="2919"/>
    <n v="5"/>
    <n v="0.2"/>
    <x v="5031"/>
    <x v="0"/>
  </r>
  <r>
    <n v="6134"/>
    <s v="CA-2018-148096"/>
    <x v="765"/>
    <d v="2018-08-19T00:00:00"/>
    <s v="First Class"/>
    <x v="774"/>
    <x v="774"/>
    <x v="1"/>
    <s v="United States"/>
    <s v="Los Angeles"/>
    <x v="1"/>
    <n v="90045"/>
    <x v="1"/>
    <s v="FUR-TA-10004152"/>
    <x v="0"/>
    <s v="Tables"/>
    <s v="Barricks 18&quot; x 48&quot; Non-Folding Utility Table with Bottom Storage Shelf"/>
    <x v="4305"/>
    <n v="2"/>
    <n v="0.2"/>
    <x v="5032"/>
    <x v="0"/>
  </r>
  <r>
    <n v="6135"/>
    <s v="CA-2018-146766"/>
    <x v="254"/>
    <d v="2018-11-04T00:00:00"/>
    <s v="Same Day"/>
    <x v="627"/>
    <x v="627"/>
    <x v="0"/>
    <s v="United States"/>
    <s v="Chula Vista"/>
    <x v="1"/>
    <n v="91911"/>
    <x v="1"/>
    <s v="OFF-AR-10002135"/>
    <x v="1"/>
    <s v="Art"/>
    <s v="Boston Heavy-Duty Trimline Electric Pencil Sharpeners"/>
    <x v="4306"/>
    <n v="4"/>
    <n v="0"/>
    <x v="5033"/>
    <x v="0"/>
  </r>
  <r>
    <n v="6136"/>
    <s v="CA-2017-105613"/>
    <x v="1090"/>
    <d v="2017-10-22T00:00:00"/>
    <s v="Standard Class"/>
    <x v="607"/>
    <x v="607"/>
    <x v="2"/>
    <s v="United States"/>
    <s v="Mcallen"/>
    <x v="5"/>
    <n v="78501"/>
    <x v="2"/>
    <s v="TEC-AC-10000521"/>
    <x v="2"/>
    <s v="Accessories"/>
    <s v="Verbatim Slim CD and DVD Storage Cases, 50/Pack"/>
    <x v="3578"/>
    <n v="3"/>
    <n v="0.2"/>
    <x v="1780"/>
    <x v="0"/>
  </r>
  <r>
    <n v="6137"/>
    <s v="CA-2017-105613"/>
    <x v="1090"/>
    <d v="2017-10-22T00:00:00"/>
    <s v="Standard Class"/>
    <x v="607"/>
    <x v="607"/>
    <x v="2"/>
    <s v="United States"/>
    <s v="Mcallen"/>
    <x v="5"/>
    <n v="78501"/>
    <x v="2"/>
    <s v="OFF-AP-10000026"/>
    <x v="1"/>
    <s v="Appliances"/>
    <s v="Tripp Lite Isotel 6 Outlet Surge Protector with Fax/Modem Protection"/>
    <x v="4307"/>
    <n v="6"/>
    <n v="0.8"/>
    <x v="5034"/>
    <x v="0"/>
  </r>
  <r>
    <n v="6138"/>
    <s v="US-2018-142251"/>
    <x v="731"/>
    <d v="2018-11-04T00:00:00"/>
    <s v="Second Class"/>
    <x v="383"/>
    <x v="383"/>
    <x v="0"/>
    <s v="United States"/>
    <s v="Hollywood"/>
    <x v="2"/>
    <n v="33021"/>
    <x v="0"/>
    <s v="OFF-PA-10002986"/>
    <x v="1"/>
    <s v="Paper"/>
    <s v="Xerox 1898"/>
    <x v="164"/>
    <n v="6"/>
    <n v="0.2"/>
    <x v="5035"/>
    <x v="0"/>
  </r>
  <r>
    <n v="6139"/>
    <s v="CA-2016-131247"/>
    <x v="809"/>
    <d v="2016-04-04T00:00:00"/>
    <s v="Standard Class"/>
    <x v="315"/>
    <x v="315"/>
    <x v="0"/>
    <s v="United States"/>
    <s v="San Francisco"/>
    <x v="1"/>
    <n v="94110"/>
    <x v="1"/>
    <s v="FUR-BO-10001337"/>
    <x v="0"/>
    <s v="Bookcases"/>
    <s v="O'Sullivan Living Dimensions 2-Shelf Bookcases"/>
    <x v="4308"/>
    <n v="2"/>
    <n v="0.15"/>
    <x v="5036"/>
    <x v="0"/>
  </r>
  <r>
    <n v="6140"/>
    <s v="US-2017-113593"/>
    <x v="24"/>
    <d v="2017-04-20T00:00:00"/>
    <s v="First Class"/>
    <x v="720"/>
    <x v="720"/>
    <x v="0"/>
    <s v="United States"/>
    <s v="Santa Maria"/>
    <x v="1"/>
    <n v="93454"/>
    <x v="1"/>
    <s v="OFF-ST-10000532"/>
    <x v="1"/>
    <s v="Storage"/>
    <s v="Advantus Rolling Drawer Organizers"/>
    <x v="4309"/>
    <n v="3"/>
    <n v="0"/>
    <x v="5037"/>
    <x v="0"/>
  </r>
  <r>
    <n v="6141"/>
    <s v="CA-2019-121083"/>
    <x v="362"/>
    <d v="2019-07-15T00:00:00"/>
    <s v="Standard Class"/>
    <x v="440"/>
    <x v="440"/>
    <x v="0"/>
    <s v="United States"/>
    <s v="Manchester"/>
    <x v="29"/>
    <n v="6040"/>
    <x v="3"/>
    <s v="OFF-PA-10001497"/>
    <x v="1"/>
    <s v="Paper"/>
    <s v="Xerox 1914"/>
    <x v="4310"/>
    <n v="5"/>
    <n v="0"/>
    <x v="5038"/>
    <x v="0"/>
  </r>
  <r>
    <n v="6142"/>
    <s v="CA-2019-121083"/>
    <x v="362"/>
    <d v="2019-07-15T00:00:00"/>
    <s v="Standard Class"/>
    <x v="440"/>
    <x v="440"/>
    <x v="0"/>
    <s v="United States"/>
    <s v="Manchester"/>
    <x v="29"/>
    <n v="6040"/>
    <x v="3"/>
    <s v="OFF-ST-10002554"/>
    <x v="1"/>
    <s v="Storage"/>
    <s v="Tennsco Industrial Shelving"/>
    <x v="3589"/>
    <n v="4"/>
    <n v="0"/>
    <x v="5039"/>
    <x v="0"/>
  </r>
  <r>
    <n v="6143"/>
    <s v="CA-2019-121083"/>
    <x v="362"/>
    <d v="2019-07-15T00:00:00"/>
    <s v="Standard Class"/>
    <x v="440"/>
    <x v="440"/>
    <x v="0"/>
    <s v="United States"/>
    <s v="Manchester"/>
    <x v="29"/>
    <n v="6040"/>
    <x v="3"/>
    <s v="TEC-PH-10001336"/>
    <x v="2"/>
    <s v="Phones"/>
    <s v="Digium D40 VoIP phone"/>
    <x v="2052"/>
    <n v="2"/>
    <n v="0"/>
    <x v="2210"/>
    <x v="0"/>
  </r>
  <r>
    <n v="6144"/>
    <s v="CA-2019-121083"/>
    <x v="362"/>
    <d v="2019-07-15T00:00:00"/>
    <s v="Standard Class"/>
    <x v="440"/>
    <x v="440"/>
    <x v="0"/>
    <s v="United States"/>
    <s v="Manchester"/>
    <x v="29"/>
    <n v="6040"/>
    <x v="3"/>
    <s v="OFF-AR-10002987"/>
    <x v="1"/>
    <s v="Art"/>
    <s v="Prismacolor Color Pencil Set"/>
    <x v="4311"/>
    <n v="6"/>
    <n v="0"/>
    <x v="5040"/>
    <x v="0"/>
  </r>
  <r>
    <n v="6145"/>
    <s v="CA-2019-151190"/>
    <x v="818"/>
    <d v="2019-07-01T00:00:00"/>
    <s v="Standard Class"/>
    <x v="218"/>
    <x v="218"/>
    <x v="0"/>
    <s v="United States"/>
    <s v="Omaha"/>
    <x v="8"/>
    <n v="68104"/>
    <x v="2"/>
    <s v="OFF-PA-10000575"/>
    <x v="1"/>
    <s v="Paper"/>
    <s v="Wirebound Message Books, Four 2 3/4 x 5 White Forms per Page"/>
    <x v="4312"/>
    <n v="3"/>
    <n v="0"/>
    <x v="5041"/>
    <x v="0"/>
  </r>
  <r>
    <n v="6146"/>
    <s v="CA-2016-133543"/>
    <x v="1091"/>
    <d v="2016-12-26T00:00:00"/>
    <s v="Standard Class"/>
    <x v="730"/>
    <x v="730"/>
    <x v="0"/>
    <s v="United States"/>
    <s v="San Jose"/>
    <x v="1"/>
    <n v="95123"/>
    <x v="1"/>
    <s v="OFF-AR-10003394"/>
    <x v="1"/>
    <s v="Art"/>
    <s v="Newell 332"/>
    <x v="2722"/>
    <n v="4"/>
    <n v="0"/>
    <x v="623"/>
    <x v="0"/>
  </r>
  <r>
    <n v="6147"/>
    <s v="CA-2019-105130"/>
    <x v="610"/>
    <d v="2019-11-25T00:00:00"/>
    <s v="Standard Class"/>
    <x v="601"/>
    <x v="601"/>
    <x v="1"/>
    <s v="United States"/>
    <s v="San Francisco"/>
    <x v="1"/>
    <n v="94122"/>
    <x v="1"/>
    <s v="OFF-AR-10003394"/>
    <x v="1"/>
    <s v="Art"/>
    <s v="Newell 332"/>
    <x v="2722"/>
    <n v="4"/>
    <n v="0"/>
    <x v="623"/>
    <x v="0"/>
  </r>
  <r>
    <n v="6148"/>
    <s v="CA-2019-105130"/>
    <x v="610"/>
    <d v="2019-11-25T00:00:00"/>
    <s v="Standard Class"/>
    <x v="601"/>
    <x v="601"/>
    <x v="1"/>
    <s v="United States"/>
    <s v="San Francisco"/>
    <x v="1"/>
    <n v="94122"/>
    <x v="1"/>
    <s v="OFF-BI-10001191"/>
    <x v="1"/>
    <s v="Binders"/>
    <s v="Canvas Sectional Post Binders"/>
    <x v="4313"/>
    <n v="2"/>
    <n v="0.2"/>
    <x v="5042"/>
    <x v="0"/>
  </r>
  <r>
    <n v="6149"/>
    <s v="CA-2018-161928"/>
    <x v="812"/>
    <d v="2018-06-29T00:00:00"/>
    <s v="Second Class"/>
    <x v="663"/>
    <x v="663"/>
    <x v="0"/>
    <s v="United States"/>
    <s v="San Francisco"/>
    <x v="1"/>
    <n v="94109"/>
    <x v="1"/>
    <s v="TEC-PH-10003484"/>
    <x v="2"/>
    <s v="Phones"/>
    <s v="Ooma Telo VoIP Home Phone System"/>
    <x v="1227"/>
    <n v="2"/>
    <n v="0.2"/>
    <x v="3431"/>
    <x v="0"/>
  </r>
  <r>
    <n v="6150"/>
    <s v="CA-2019-101322"/>
    <x v="116"/>
    <d v="2019-12-31T00:00:00"/>
    <s v="First Class"/>
    <x v="684"/>
    <x v="684"/>
    <x v="1"/>
    <s v="United States"/>
    <s v="Long Beach"/>
    <x v="1"/>
    <n v="90805"/>
    <x v="1"/>
    <s v="FUR-CH-10003968"/>
    <x v="0"/>
    <s v="Chairs"/>
    <s v="Novimex Turbo Task Chair"/>
    <x v="4314"/>
    <n v="6"/>
    <n v="0.2"/>
    <x v="5043"/>
    <x v="0"/>
  </r>
  <r>
    <n v="6151"/>
    <s v="US-2018-106600"/>
    <x v="143"/>
    <d v="2018-04-11T00:00:00"/>
    <s v="First Class"/>
    <x v="528"/>
    <x v="528"/>
    <x v="0"/>
    <s v="United States"/>
    <s v="Columbus"/>
    <x v="32"/>
    <n v="31907"/>
    <x v="0"/>
    <s v="FUR-BO-10001608"/>
    <x v="0"/>
    <s v="Bookcases"/>
    <s v="Hon Metal Bookcases, Black"/>
    <x v="1383"/>
    <n v="5"/>
    <n v="0"/>
    <x v="5044"/>
    <x v="0"/>
  </r>
  <r>
    <n v="6152"/>
    <s v="CA-2016-111871"/>
    <x v="772"/>
    <d v="2016-03-21T00:00:00"/>
    <s v="Second Class"/>
    <x v="735"/>
    <x v="735"/>
    <x v="2"/>
    <s v="United States"/>
    <s v="San Francisco"/>
    <x v="1"/>
    <n v="94110"/>
    <x v="1"/>
    <s v="FUR-BO-10004218"/>
    <x v="0"/>
    <s v="Bookcases"/>
    <s v="Bush Heritage Pine Collection 5-Shelf Bookcase, Albany Pine Finish, *Special Order"/>
    <x v="4315"/>
    <n v="10"/>
    <n v="0.15"/>
    <x v="5045"/>
    <x v="1"/>
  </r>
  <r>
    <n v="6153"/>
    <s v="CA-2019-139437"/>
    <x v="445"/>
    <d v="2019-07-08T00:00:00"/>
    <s v="Standard Class"/>
    <x v="361"/>
    <x v="361"/>
    <x v="0"/>
    <s v="United States"/>
    <s v="Los Angeles"/>
    <x v="1"/>
    <n v="90004"/>
    <x v="1"/>
    <s v="OFF-ST-10002485"/>
    <x v="1"/>
    <s v="Storage"/>
    <s v="Rogers Deluxe File Chest"/>
    <x v="1190"/>
    <n v="4"/>
    <n v="0"/>
    <x v="4936"/>
    <x v="0"/>
  </r>
  <r>
    <n v="6154"/>
    <s v="CA-2019-151484"/>
    <x v="693"/>
    <d v="2019-04-23T00:00:00"/>
    <s v="First Class"/>
    <x v="51"/>
    <x v="51"/>
    <x v="1"/>
    <s v="United States"/>
    <s v="Philadelphia"/>
    <x v="9"/>
    <n v="19120"/>
    <x v="3"/>
    <s v="FUR-FU-10001876"/>
    <x v="0"/>
    <s v="Furnishings"/>
    <s v="Computer Room Manger, 14&quot;"/>
    <x v="3518"/>
    <n v="2"/>
    <n v="0.2"/>
    <x v="4005"/>
    <x v="0"/>
  </r>
  <r>
    <n v="6155"/>
    <s v="CA-2019-151484"/>
    <x v="693"/>
    <d v="2019-04-23T00:00:00"/>
    <s v="First Class"/>
    <x v="51"/>
    <x v="51"/>
    <x v="1"/>
    <s v="United States"/>
    <s v="Philadelphia"/>
    <x v="9"/>
    <n v="19120"/>
    <x v="3"/>
    <s v="OFF-ST-10002370"/>
    <x v="1"/>
    <s v="Storage"/>
    <s v="Sortfiler Multipurpose Personal File Organizer, Black"/>
    <x v="4316"/>
    <n v="3"/>
    <n v="0.2"/>
    <x v="5046"/>
    <x v="0"/>
  </r>
  <r>
    <n v="6156"/>
    <s v="CA-2019-151484"/>
    <x v="693"/>
    <d v="2019-04-23T00:00:00"/>
    <s v="First Class"/>
    <x v="51"/>
    <x v="51"/>
    <x v="1"/>
    <s v="United States"/>
    <s v="Philadelphia"/>
    <x v="9"/>
    <n v="19120"/>
    <x v="3"/>
    <s v="OFF-ST-10000142"/>
    <x v="1"/>
    <s v="Storage"/>
    <s v="Deluxe Rollaway Locking File with Drawer"/>
    <x v="4317"/>
    <n v="1"/>
    <n v="0.2"/>
    <x v="5047"/>
    <x v="0"/>
  </r>
  <r>
    <n v="6157"/>
    <s v="CA-2019-151484"/>
    <x v="693"/>
    <d v="2019-04-23T00:00:00"/>
    <s v="First Class"/>
    <x v="51"/>
    <x v="51"/>
    <x v="1"/>
    <s v="United States"/>
    <s v="Philadelphia"/>
    <x v="9"/>
    <n v="19120"/>
    <x v="3"/>
    <s v="FUR-FU-10004671"/>
    <x v="0"/>
    <s v="Furnishings"/>
    <s v="Executive Impressions 12&quot; Wall Clock"/>
    <x v="4318"/>
    <n v="3"/>
    <n v="0.2"/>
    <x v="5048"/>
    <x v="0"/>
  </r>
  <r>
    <n v="6158"/>
    <s v="CA-2018-104150"/>
    <x v="1092"/>
    <d v="2018-08-05T00:00:00"/>
    <s v="Second Class"/>
    <x v="743"/>
    <x v="743"/>
    <x v="0"/>
    <s v="United States"/>
    <s v="Tulsa"/>
    <x v="26"/>
    <n v="74133"/>
    <x v="2"/>
    <s v="OFF-EN-10002504"/>
    <x v="1"/>
    <s v="Envelopes"/>
    <s v="Tyvek  Top-Opening Peel &amp; Seel Envelopes, Plain White"/>
    <x v="4319"/>
    <n v="3"/>
    <n v="0"/>
    <x v="5049"/>
    <x v="0"/>
  </r>
  <r>
    <n v="6159"/>
    <s v="CA-2018-104150"/>
    <x v="1092"/>
    <d v="2018-08-05T00:00:00"/>
    <s v="Second Class"/>
    <x v="743"/>
    <x v="743"/>
    <x v="0"/>
    <s v="United States"/>
    <s v="Tulsa"/>
    <x v="26"/>
    <n v="74133"/>
    <x v="2"/>
    <s v="TEC-AC-10004803"/>
    <x v="2"/>
    <s v="Accessories"/>
    <s v="Sony Micro Vault Click 4 GB USB 2.0 Flash Drive"/>
    <x v="4320"/>
    <n v="12"/>
    <n v="0"/>
    <x v="5050"/>
    <x v="0"/>
  </r>
  <r>
    <n v="6160"/>
    <s v="CA-2018-161025"/>
    <x v="275"/>
    <d v="2018-12-09T00:00:00"/>
    <s v="Standard Class"/>
    <x v="306"/>
    <x v="306"/>
    <x v="0"/>
    <s v="United States"/>
    <s v="Los Angeles"/>
    <x v="1"/>
    <n v="90049"/>
    <x v="1"/>
    <s v="OFF-ST-10001932"/>
    <x v="1"/>
    <s v="Storage"/>
    <s v="Fellowes Staxonsteel Drawer Files"/>
    <x v="4321"/>
    <n v="4"/>
    <n v="0"/>
    <x v="5051"/>
    <x v="0"/>
  </r>
  <r>
    <n v="6161"/>
    <s v="CA-2016-103989"/>
    <x v="1093"/>
    <d v="2016-03-21T00:00:00"/>
    <s v="First Class"/>
    <x v="204"/>
    <x v="204"/>
    <x v="1"/>
    <s v="United States"/>
    <s v="Lakeland"/>
    <x v="2"/>
    <n v="33801"/>
    <x v="0"/>
    <s v="TEC-PH-10004667"/>
    <x v="2"/>
    <s v="Phones"/>
    <s v="Cisco 8x8 Inc. 6753i IP Business Phone System"/>
    <x v="830"/>
    <n v="3"/>
    <n v="0.2"/>
    <x v="5052"/>
    <x v="0"/>
  </r>
  <r>
    <n v="6162"/>
    <s v="CA-2016-103989"/>
    <x v="1093"/>
    <d v="2016-03-21T00:00:00"/>
    <s v="First Class"/>
    <x v="204"/>
    <x v="204"/>
    <x v="1"/>
    <s v="United States"/>
    <s v="Lakeland"/>
    <x v="2"/>
    <n v="33801"/>
    <x v="0"/>
    <s v="OFF-LA-10000443"/>
    <x v="1"/>
    <s v="Labels"/>
    <s v="Avery 501"/>
    <x v="929"/>
    <n v="4"/>
    <n v="0.2"/>
    <x v="5053"/>
    <x v="0"/>
  </r>
  <r>
    <n v="6163"/>
    <s v="CA-2016-103989"/>
    <x v="1093"/>
    <d v="2016-03-21T00:00:00"/>
    <s v="First Class"/>
    <x v="204"/>
    <x v="204"/>
    <x v="1"/>
    <s v="United States"/>
    <s v="Lakeland"/>
    <x v="2"/>
    <n v="33801"/>
    <x v="0"/>
    <s v="OFF-ST-10000918"/>
    <x v="1"/>
    <s v="Storage"/>
    <s v="Crate-A-Files"/>
    <x v="4322"/>
    <n v="3"/>
    <n v="0.2"/>
    <x v="5054"/>
    <x v="0"/>
  </r>
  <r>
    <n v="6164"/>
    <s v="CA-2016-103989"/>
    <x v="1093"/>
    <d v="2016-03-21T00:00:00"/>
    <s v="First Class"/>
    <x v="204"/>
    <x v="204"/>
    <x v="1"/>
    <s v="United States"/>
    <s v="Lakeland"/>
    <x v="2"/>
    <n v="33801"/>
    <x v="0"/>
    <s v="OFF-BI-10001196"/>
    <x v="1"/>
    <s v="Binders"/>
    <s v="Avery Flip-Chart Easel Binder, Black"/>
    <x v="4323"/>
    <n v="5"/>
    <n v="0.7"/>
    <x v="5055"/>
    <x v="0"/>
  </r>
  <r>
    <n v="6165"/>
    <s v="CA-2016-103989"/>
    <x v="1093"/>
    <d v="2016-03-21T00:00:00"/>
    <s v="First Class"/>
    <x v="204"/>
    <x v="204"/>
    <x v="1"/>
    <s v="United States"/>
    <s v="Lakeland"/>
    <x v="2"/>
    <n v="33801"/>
    <x v="0"/>
    <s v="FUR-FU-10003981"/>
    <x v="0"/>
    <s v="Furnishings"/>
    <s v="Eldon Wave Desk Accessories"/>
    <x v="3808"/>
    <n v="3"/>
    <n v="0.2"/>
    <x v="5056"/>
    <x v="0"/>
  </r>
  <r>
    <n v="6166"/>
    <s v="CA-2016-103989"/>
    <x v="1093"/>
    <d v="2016-03-21T00:00:00"/>
    <s v="First Class"/>
    <x v="204"/>
    <x v="204"/>
    <x v="1"/>
    <s v="United States"/>
    <s v="Lakeland"/>
    <x v="2"/>
    <n v="33801"/>
    <x v="0"/>
    <s v="FUR-FU-10002508"/>
    <x v="0"/>
    <s v="Furnishings"/>
    <s v="Document Clip Frames"/>
    <x v="184"/>
    <n v="3"/>
    <n v="0.2"/>
    <x v="5057"/>
    <x v="0"/>
  </r>
  <r>
    <n v="6167"/>
    <s v="CA-2016-103989"/>
    <x v="1093"/>
    <d v="2016-03-21T00:00:00"/>
    <s v="First Class"/>
    <x v="204"/>
    <x v="204"/>
    <x v="1"/>
    <s v="United States"/>
    <s v="Lakeland"/>
    <x v="2"/>
    <n v="33801"/>
    <x v="0"/>
    <s v="TEC-AC-10002647"/>
    <x v="2"/>
    <s v="Accessories"/>
    <s v="Logitech Wireless Boombox Speaker - portable - wireless, wired"/>
    <x v="4324"/>
    <n v="2"/>
    <n v="0.2"/>
    <x v="5058"/>
    <x v="0"/>
  </r>
  <r>
    <n v="6168"/>
    <s v="CA-2017-142433"/>
    <x v="704"/>
    <d v="2017-04-25T00:00:00"/>
    <s v="Standard Class"/>
    <x v="301"/>
    <x v="301"/>
    <x v="0"/>
    <s v="United States"/>
    <s v="Houston"/>
    <x v="5"/>
    <n v="77036"/>
    <x v="2"/>
    <s v="OFF-PA-10002377"/>
    <x v="1"/>
    <s v="Paper"/>
    <s v="Xerox 1916"/>
    <x v="4325"/>
    <n v="3"/>
    <n v="0.2"/>
    <x v="5059"/>
    <x v="0"/>
  </r>
  <r>
    <n v="6169"/>
    <s v="CA-2017-132815"/>
    <x v="444"/>
    <d v="2017-09-22T00:00:00"/>
    <s v="Second Class"/>
    <x v="459"/>
    <x v="459"/>
    <x v="1"/>
    <s v="United States"/>
    <s v="Los Angeles"/>
    <x v="1"/>
    <n v="90008"/>
    <x v="1"/>
    <s v="OFF-PA-10004530"/>
    <x v="1"/>
    <s v="Paper"/>
    <s v="Personal Creations Ink Jet Cards and Labels"/>
    <x v="1113"/>
    <n v="2"/>
    <n v="0"/>
    <x v="5060"/>
    <x v="0"/>
  </r>
  <r>
    <n v="6170"/>
    <s v="CA-2016-101266"/>
    <x v="9"/>
    <d v="2016-08-30T00:00:00"/>
    <s v="Second Class"/>
    <x v="462"/>
    <x v="462"/>
    <x v="0"/>
    <s v="United States"/>
    <s v="Springfield"/>
    <x v="17"/>
    <n v="22153"/>
    <x v="0"/>
    <s v="OFF-PA-10002986"/>
    <x v="1"/>
    <s v="Paper"/>
    <s v="Xerox 1898"/>
    <x v="522"/>
    <n v="2"/>
    <n v="0"/>
    <x v="534"/>
    <x v="0"/>
  </r>
  <r>
    <n v="6171"/>
    <s v="CA-2018-141523"/>
    <x v="1054"/>
    <d v="2018-12-24T00:00:00"/>
    <s v="Second Class"/>
    <x v="775"/>
    <x v="775"/>
    <x v="1"/>
    <s v="United States"/>
    <s v="New York City"/>
    <x v="15"/>
    <n v="10035"/>
    <x v="3"/>
    <s v="OFF-BI-10000948"/>
    <x v="1"/>
    <s v="Binders"/>
    <s v="GBC Laser Imprintable Binding System Covers, Desert Sand"/>
    <x v="4326"/>
    <n v="3"/>
    <n v="0.2"/>
    <x v="5061"/>
    <x v="0"/>
  </r>
  <r>
    <n v="6172"/>
    <s v="CA-2018-141523"/>
    <x v="1054"/>
    <d v="2018-12-24T00:00:00"/>
    <s v="Second Class"/>
    <x v="775"/>
    <x v="775"/>
    <x v="1"/>
    <s v="United States"/>
    <s v="New York City"/>
    <x v="15"/>
    <n v="10035"/>
    <x v="3"/>
    <s v="OFF-AR-10001545"/>
    <x v="1"/>
    <s v="Art"/>
    <s v="Newell 326"/>
    <x v="2872"/>
    <n v="2"/>
    <n v="0"/>
    <x v="3192"/>
    <x v="0"/>
  </r>
  <r>
    <n v="6173"/>
    <s v="US-2016-106299"/>
    <x v="1094"/>
    <d v="2016-08-08T00:00:00"/>
    <s v="Standard Class"/>
    <x v="125"/>
    <x v="125"/>
    <x v="2"/>
    <s v="United States"/>
    <s v="Springfield"/>
    <x v="25"/>
    <n v="65807"/>
    <x v="2"/>
    <s v="OFF-BI-10001758"/>
    <x v="1"/>
    <s v="Binders"/>
    <s v="Wilson Jones 14 Line Acrylic Coated Pressboard Data Binders"/>
    <x v="4327"/>
    <n v="5"/>
    <n v="0"/>
    <x v="5062"/>
    <x v="0"/>
  </r>
  <r>
    <n v="6174"/>
    <s v="US-2016-106299"/>
    <x v="1094"/>
    <d v="2016-08-08T00:00:00"/>
    <s v="Standard Class"/>
    <x v="125"/>
    <x v="125"/>
    <x v="2"/>
    <s v="United States"/>
    <s v="Springfield"/>
    <x v="25"/>
    <n v="65807"/>
    <x v="2"/>
    <s v="TEC-AC-10003237"/>
    <x v="2"/>
    <s v="Accessories"/>
    <s v="Memorex Micro Travel Drive 4 GB"/>
    <x v="4328"/>
    <n v="2"/>
    <n v="0"/>
    <x v="5063"/>
    <x v="0"/>
  </r>
  <r>
    <n v="6175"/>
    <s v="US-2016-106299"/>
    <x v="1094"/>
    <d v="2016-08-08T00:00:00"/>
    <s v="Standard Class"/>
    <x v="125"/>
    <x v="125"/>
    <x v="2"/>
    <s v="United States"/>
    <s v="Springfield"/>
    <x v="25"/>
    <n v="65807"/>
    <x v="2"/>
    <s v="OFF-ST-10002011"/>
    <x v="1"/>
    <s v="Storage"/>
    <s v="Smead Adjustable Mobile File Trolley with Lockable Top"/>
    <x v="4329"/>
    <n v="2"/>
    <n v="0"/>
    <x v="5064"/>
    <x v="0"/>
  </r>
  <r>
    <n v="6176"/>
    <s v="CA-2017-158421"/>
    <x v="481"/>
    <d v="2017-09-26T00:00:00"/>
    <s v="Standard Class"/>
    <x v="673"/>
    <x v="673"/>
    <x v="0"/>
    <s v="United States"/>
    <s v="Columbia"/>
    <x v="20"/>
    <n v="29203"/>
    <x v="0"/>
    <s v="FUR-CH-10000309"/>
    <x v="0"/>
    <s v="Chairs"/>
    <s v="Global Comet Stacking Arm Chair"/>
    <x v="4330"/>
    <n v="4"/>
    <n v="0"/>
    <x v="5065"/>
    <x v="0"/>
  </r>
  <r>
    <n v="6177"/>
    <s v="CA-2017-158421"/>
    <x v="481"/>
    <d v="2017-09-26T00:00:00"/>
    <s v="Standard Class"/>
    <x v="673"/>
    <x v="673"/>
    <x v="0"/>
    <s v="United States"/>
    <s v="Columbia"/>
    <x v="20"/>
    <n v="29203"/>
    <x v="0"/>
    <s v="OFF-ST-10002444"/>
    <x v="1"/>
    <s v="Storage"/>
    <s v="Recycled Eldon Regeneration Jumbo File"/>
    <x v="3016"/>
    <n v="7"/>
    <n v="0"/>
    <x v="5066"/>
    <x v="0"/>
  </r>
  <r>
    <n v="6178"/>
    <s v="CA-2017-158421"/>
    <x v="481"/>
    <d v="2017-09-26T00:00:00"/>
    <s v="Standard Class"/>
    <x v="673"/>
    <x v="673"/>
    <x v="0"/>
    <s v="United States"/>
    <s v="Columbia"/>
    <x v="20"/>
    <n v="29203"/>
    <x v="0"/>
    <s v="OFF-EN-10001453"/>
    <x v="1"/>
    <s v="Envelopes"/>
    <s v="Tyvek Interoffice Envelopes, 9 1/2&quot; x 12 1/2&quot;, 100/Box"/>
    <x v="4331"/>
    <n v="2"/>
    <n v="0"/>
    <x v="5067"/>
    <x v="0"/>
  </r>
  <r>
    <n v="6179"/>
    <s v="CA-2017-158421"/>
    <x v="481"/>
    <d v="2017-09-26T00:00:00"/>
    <s v="Standard Class"/>
    <x v="673"/>
    <x v="673"/>
    <x v="0"/>
    <s v="United States"/>
    <s v="Columbia"/>
    <x v="20"/>
    <n v="29203"/>
    <x v="0"/>
    <s v="OFF-PA-10001801"/>
    <x v="1"/>
    <s v="Paper"/>
    <s v="Xerox 193"/>
    <x v="100"/>
    <n v="4"/>
    <n v="0"/>
    <x v="101"/>
    <x v="0"/>
  </r>
  <r>
    <n v="6180"/>
    <s v="CA-2017-158421"/>
    <x v="481"/>
    <d v="2017-09-26T00:00:00"/>
    <s v="Standard Class"/>
    <x v="673"/>
    <x v="673"/>
    <x v="0"/>
    <s v="United States"/>
    <s v="Columbia"/>
    <x v="20"/>
    <n v="29203"/>
    <x v="0"/>
    <s v="OFF-ST-10000563"/>
    <x v="1"/>
    <s v="Storage"/>
    <s v="Fellowes Bankers Box Stor/Drawer Steel Plus"/>
    <x v="1480"/>
    <n v="2"/>
    <n v="0"/>
    <x v="5068"/>
    <x v="0"/>
  </r>
  <r>
    <n v="6181"/>
    <s v="CA-2017-158421"/>
    <x v="481"/>
    <d v="2017-09-26T00:00:00"/>
    <s v="Standard Class"/>
    <x v="673"/>
    <x v="673"/>
    <x v="0"/>
    <s v="United States"/>
    <s v="Columbia"/>
    <x v="20"/>
    <n v="29203"/>
    <x v="0"/>
    <s v="TEC-PH-10000369"/>
    <x v="2"/>
    <s v="Phones"/>
    <s v="HTC One Mini"/>
    <x v="3211"/>
    <n v="5"/>
    <n v="0"/>
    <x v="5069"/>
    <x v="0"/>
  </r>
  <r>
    <n v="6182"/>
    <s v="CA-2017-158421"/>
    <x v="481"/>
    <d v="2017-09-26T00:00:00"/>
    <s v="Standard Class"/>
    <x v="673"/>
    <x v="673"/>
    <x v="0"/>
    <s v="United States"/>
    <s v="Columbia"/>
    <x v="20"/>
    <n v="29203"/>
    <x v="0"/>
    <s v="TEC-PH-10002538"/>
    <x v="2"/>
    <s v="Phones"/>
    <s v="Grandstream GXP1160 VoIP phone"/>
    <x v="4332"/>
    <n v="3"/>
    <n v="0"/>
    <x v="5070"/>
    <x v="0"/>
  </r>
  <r>
    <n v="6183"/>
    <s v="CA-2017-158421"/>
    <x v="481"/>
    <d v="2017-09-26T00:00:00"/>
    <s v="Standard Class"/>
    <x v="673"/>
    <x v="673"/>
    <x v="0"/>
    <s v="United States"/>
    <s v="Columbia"/>
    <x v="20"/>
    <n v="29203"/>
    <x v="0"/>
    <s v="OFF-BI-10000050"/>
    <x v="1"/>
    <s v="Binders"/>
    <s v="Angle-D Binders with Locking Rings, Label Holders"/>
    <x v="4333"/>
    <n v="2"/>
    <n v="0"/>
    <x v="5071"/>
    <x v="0"/>
  </r>
  <r>
    <n v="6184"/>
    <s v="CA-2017-158421"/>
    <x v="481"/>
    <d v="2017-09-26T00:00:00"/>
    <s v="Standard Class"/>
    <x v="673"/>
    <x v="673"/>
    <x v="0"/>
    <s v="United States"/>
    <s v="Columbia"/>
    <x v="20"/>
    <n v="29203"/>
    <x v="0"/>
    <s v="OFF-ST-10004186"/>
    <x v="1"/>
    <s v="Storage"/>
    <s v="Stur-D-Stor Shelving, Vertical 5-Shelf: 72&quot;H x 36&quot;W x 18 1/2&quot;D"/>
    <x v="4334"/>
    <n v="8"/>
    <n v="0"/>
    <x v="5072"/>
    <x v="0"/>
  </r>
  <r>
    <n v="6185"/>
    <s v="CA-2018-143609"/>
    <x v="25"/>
    <d v="2018-12-13T00:00:00"/>
    <s v="First Class"/>
    <x v="489"/>
    <x v="489"/>
    <x v="2"/>
    <s v="United States"/>
    <s v="Portland"/>
    <x v="21"/>
    <n v="97206"/>
    <x v="1"/>
    <s v="FUR-CH-10004218"/>
    <x v="0"/>
    <s v="Chairs"/>
    <s v="Global Fabric Manager's Chair, Dark Gray"/>
    <x v="4335"/>
    <n v="5"/>
    <n v="0.2"/>
    <x v="5073"/>
    <x v="0"/>
  </r>
  <r>
    <n v="6186"/>
    <s v="CA-2017-138331"/>
    <x v="976"/>
    <d v="2017-08-12T00:00:00"/>
    <s v="Standard Class"/>
    <x v="600"/>
    <x v="600"/>
    <x v="0"/>
    <s v="United States"/>
    <s v="Philadelphia"/>
    <x v="9"/>
    <n v="19120"/>
    <x v="3"/>
    <s v="OFF-AR-10002952"/>
    <x v="1"/>
    <s v="Art"/>
    <s v="Stanley Contemporary Battery Pencil Sharpeners"/>
    <x v="4336"/>
    <n v="10"/>
    <n v="0.2"/>
    <x v="5074"/>
    <x v="0"/>
  </r>
  <r>
    <n v="6187"/>
    <s v="CA-2017-138954"/>
    <x v="219"/>
    <d v="2017-11-17T00:00:00"/>
    <s v="First Class"/>
    <x v="186"/>
    <x v="186"/>
    <x v="1"/>
    <s v="United States"/>
    <s v="New York City"/>
    <x v="15"/>
    <n v="10035"/>
    <x v="3"/>
    <s v="OFF-ST-10003058"/>
    <x v="1"/>
    <s v="Storage"/>
    <s v="Eldon Mobile Mega Data Cart  Mega Stackable  Add-On Trays"/>
    <x v="421"/>
    <n v="3"/>
    <n v="0"/>
    <x v="431"/>
    <x v="0"/>
  </r>
  <r>
    <n v="6188"/>
    <s v="CA-2017-138954"/>
    <x v="219"/>
    <d v="2017-11-17T00:00:00"/>
    <s v="First Class"/>
    <x v="186"/>
    <x v="186"/>
    <x v="1"/>
    <s v="United States"/>
    <s v="New York City"/>
    <x v="15"/>
    <n v="10035"/>
    <x v="3"/>
    <s v="OFF-BI-10003963"/>
    <x v="1"/>
    <s v="Binders"/>
    <s v="Cardinal Holdit Data Disk Pockets"/>
    <x v="4337"/>
    <n v="6"/>
    <n v="0.2"/>
    <x v="5075"/>
    <x v="0"/>
  </r>
  <r>
    <n v="6189"/>
    <s v="CA-2017-138954"/>
    <x v="219"/>
    <d v="2017-11-17T00:00:00"/>
    <s v="First Class"/>
    <x v="186"/>
    <x v="186"/>
    <x v="1"/>
    <s v="United States"/>
    <s v="New York City"/>
    <x v="15"/>
    <n v="10035"/>
    <x v="3"/>
    <s v="OFF-AR-10001955"/>
    <x v="1"/>
    <s v="Art"/>
    <s v="Newell 319"/>
    <x v="4311"/>
    <n v="6"/>
    <n v="0"/>
    <x v="5076"/>
    <x v="0"/>
  </r>
  <r>
    <n v="6190"/>
    <s v="CA-2019-157903"/>
    <x v="1095"/>
    <d v="2019-04-08T00:00:00"/>
    <s v="Standard Class"/>
    <x v="562"/>
    <x v="562"/>
    <x v="0"/>
    <s v="United States"/>
    <s v="Des Plaines"/>
    <x v="10"/>
    <n v="60016"/>
    <x v="2"/>
    <s v="TEC-PH-10004345"/>
    <x v="2"/>
    <s v="Phones"/>
    <s v="Cisco SPA 502G IP Phone"/>
    <x v="4338"/>
    <n v="4"/>
    <n v="0.2"/>
    <x v="5077"/>
    <x v="0"/>
  </r>
  <r>
    <n v="6191"/>
    <s v="CA-2018-157259"/>
    <x v="435"/>
    <d v="2018-12-28T00:00:00"/>
    <s v="Standard Class"/>
    <x v="341"/>
    <x v="341"/>
    <x v="0"/>
    <s v="United States"/>
    <s v="New York City"/>
    <x v="15"/>
    <n v="10035"/>
    <x v="3"/>
    <s v="FUR-FU-10003192"/>
    <x v="0"/>
    <s v="Furnishings"/>
    <s v="Luxo Adjustable Task Clamp Lamp"/>
    <x v="4339"/>
    <n v="9"/>
    <n v="0"/>
    <x v="5078"/>
    <x v="0"/>
  </r>
  <r>
    <n v="6192"/>
    <s v="CA-2019-107986"/>
    <x v="1096"/>
    <d v="2019-12-13T00:00:00"/>
    <s v="Same Day"/>
    <x v="596"/>
    <x v="596"/>
    <x v="0"/>
    <s v="United States"/>
    <s v="Seattle"/>
    <x v="4"/>
    <n v="98103"/>
    <x v="1"/>
    <s v="OFF-ST-10001325"/>
    <x v="1"/>
    <s v="Storage"/>
    <s v="Sterilite Officeware Hinged File Box"/>
    <x v="974"/>
    <n v="3"/>
    <n v="0"/>
    <x v="1011"/>
    <x v="0"/>
  </r>
  <r>
    <n v="6193"/>
    <s v="CA-2019-104927"/>
    <x v="66"/>
    <d v="2019-12-26T00:00:00"/>
    <s v="Standard Class"/>
    <x v="743"/>
    <x v="743"/>
    <x v="0"/>
    <s v="United States"/>
    <s v="Houston"/>
    <x v="5"/>
    <n v="77095"/>
    <x v="2"/>
    <s v="OFF-PA-10000019"/>
    <x v="1"/>
    <s v="Paper"/>
    <s v="Xerox 1931"/>
    <x v="233"/>
    <n v="5"/>
    <n v="0.2"/>
    <x v="1446"/>
    <x v="0"/>
  </r>
  <r>
    <n v="6194"/>
    <s v="CA-2019-104927"/>
    <x v="66"/>
    <d v="2019-12-26T00:00:00"/>
    <s v="Standard Class"/>
    <x v="743"/>
    <x v="743"/>
    <x v="0"/>
    <s v="United States"/>
    <s v="Houston"/>
    <x v="5"/>
    <n v="77095"/>
    <x v="2"/>
    <s v="OFF-BI-10003429"/>
    <x v="1"/>
    <s v="Binders"/>
    <s v="Cardinal HOLDit! Binder Insert Strips,Extra Strips"/>
    <x v="4340"/>
    <n v="5"/>
    <n v="0.8"/>
    <x v="5079"/>
    <x v="0"/>
  </r>
  <r>
    <n v="6195"/>
    <s v="CA-2019-104927"/>
    <x v="66"/>
    <d v="2019-12-26T00:00:00"/>
    <s v="Standard Class"/>
    <x v="743"/>
    <x v="743"/>
    <x v="0"/>
    <s v="United States"/>
    <s v="Houston"/>
    <x v="5"/>
    <n v="77095"/>
    <x v="2"/>
    <s v="OFF-PA-10000176"/>
    <x v="1"/>
    <s v="Paper"/>
    <s v="Xerox 1887"/>
    <x v="69"/>
    <n v="5"/>
    <n v="0.2"/>
    <x v="5080"/>
    <x v="0"/>
  </r>
  <r>
    <n v="6196"/>
    <s v="CA-2019-113453"/>
    <x v="208"/>
    <d v="2019-10-28T00:00:00"/>
    <s v="Standard Class"/>
    <x v="380"/>
    <x v="380"/>
    <x v="0"/>
    <s v="United States"/>
    <s v="Philadelphia"/>
    <x v="9"/>
    <n v="19143"/>
    <x v="3"/>
    <s v="TEC-PH-10004165"/>
    <x v="2"/>
    <s v="Phones"/>
    <s v="Mitel MiVoice 5330e IP Phone"/>
    <x v="4341"/>
    <n v="2"/>
    <n v="0.4"/>
    <x v="5081"/>
    <x v="0"/>
  </r>
  <r>
    <n v="6197"/>
    <s v="CA-2019-113453"/>
    <x v="208"/>
    <d v="2019-10-28T00:00:00"/>
    <s v="Standard Class"/>
    <x v="380"/>
    <x v="380"/>
    <x v="0"/>
    <s v="United States"/>
    <s v="Philadelphia"/>
    <x v="9"/>
    <n v="19143"/>
    <x v="3"/>
    <s v="OFF-ST-10000352"/>
    <x v="1"/>
    <s v="Storage"/>
    <s v="Acco Perma 2700 Stacking Storage Drawers"/>
    <x v="4342"/>
    <n v="3"/>
    <n v="0.2"/>
    <x v="5082"/>
    <x v="0"/>
  </r>
  <r>
    <n v="6198"/>
    <s v="CA-2017-149909"/>
    <x v="50"/>
    <d v="2017-11-17T00:00:00"/>
    <s v="Standard Class"/>
    <x v="154"/>
    <x v="154"/>
    <x v="0"/>
    <s v="United States"/>
    <s v="Columbus"/>
    <x v="14"/>
    <n v="47201"/>
    <x v="2"/>
    <s v="OFF-PA-10000726"/>
    <x v="1"/>
    <s v="Paper"/>
    <s v="Black Print Carbonless Snap-Off Rapid Letter, 8 1/2&quot; x 7&quot;"/>
    <x v="4343"/>
    <n v="7"/>
    <n v="0"/>
    <x v="5083"/>
    <x v="0"/>
  </r>
  <r>
    <n v="6199"/>
    <s v="CA-2017-149909"/>
    <x v="50"/>
    <d v="2017-11-17T00:00:00"/>
    <s v="Standard Class"/>
    <x v="154"/>
    <x v="154"/>
    <x v="0"/>
    <s v="United States"/>
    <s v="Columbus"/>
    <x v="14"/>
    <n v="47201"/>
    <x v="2"/>
    <s v="TEC-PH-10001536"/>
    <x v="2"/>
    <s v="Phones"/>
    <s v="Spigen Samsung Galaxy S5 Case Wallet"/>
    <x v="4344"/>
    <n v="3"/>
    <n v="0"/>
    <x v="5084"/>
    <x v="0"/>
  </r>
  <r>
    <n v="6200"/>
    <s v="CA-2017-149909"/>
    <x v="50"/>
    <d v="2017-11-17T00:00:00"/>
    <s v="Standard Class"/>
    <x v="154"/>
    <x v="154"/>
    <x v="0"/>
    <s v="United States"/>
    <s v="Columbus"/>
    <x v="14"/>
    <n v="47201"/>
    <x v="2"/>
    <s v="OFF-PA-10001790"/>
    <x v="1"/>
    <s v="Paper"/>
    <s v="Xerox 1910"/>
    <x v="3656"/>
    <n v="2"/>
    <n v="0"/>
    <x v="4177"/>
    <x v="0"/>
  </r>
  <r>
    <n v="6201"/>
    <s v="CA-2017-146675"/>
    <x v="392"/>
    <d v="2017-04-20T00:00:00"/>
    <s v="Standard Class"/>
    <x v="766"/>
    <x v="766"/>
    <x v="0"/>
    <s v="United States"/>
    <s v="Evanston"/>
    <x v="10"/>
    <n v="60201"/>
    <x v="2"/>
    <s v="TEC-CO-10001766"/>
    <x v="2"/>
    <s v="Copiers"/>
    <s v="Canon PC940 Copier"/>
    <x v="4345"/>
    <n v="4"/>
    <n v="0.2"/>
    <x v="5085"/>
    <x v="0"/>
  </r>
  <r>
    <n v="6202"/>
    <s v="CA-2017-146675"/>
    <x v="392"/>
    <d v="2017-04-20T00:00:00"/>
    <s v="Standard Class"/>
    <x v="766"/>
    <x v="766"/>
    <x v="0"/>
    <s v="United States"/>
    <s v="Evanston"/>
    <x v="10"/>
    <n v="60201"/>
    <x v="2"/>
    <s v="TEC-AC-10004396"/>
    <x v="2"/>
    <s v="Accessories"/>
    <s v="Logitech Keyboard K120"/>
    <x v="1906"/>
    <n v="3"/>
    <n v="0.2"/>
    <x v="5086"/>
    <x v="0"/>
  </r>
  <r>
    <n v="6203"/>
    <s v="CA-2018-118332"/>
    <x v="186"/>
    <d v="2018-12-23T00:00:00"/>
    <s v="Standard Class"/>
    <x v="7"/>
    <x v="7"/>
    <x v="0"/>
    <s v="United States"/>
    <s v="Apple Valley"/>
    <x v="1"/>
    <n v="92307"/>
    <x v="1"/>
    <s v="FUR-CH-10001708"/>
    <x v="0"/>
    <s v="Chairs"/>
    <s v="Office Star - Contemporary Swivel Chair with Padded Adjustable Arms and Flex Back"/>
    <x v="4346"/>
    <n v="5"/>
    <n v="0.2"/>
    <x v="5087"/>
    <x v="0"/>
  </r>
  <r>
    <n v="6204"/>
    <s v="CA-2018-133669"/>
    <x v="147"/>
    <d v="2018-10-27T00:00:00"/>
    <s v="Standard Class"/>
    <x v="603"/>
    <x v="603"/>
    <x v="0"/>
    <s v="United States"/>
    <s v="Columbus"/>
    <x v="24"/>
    <n v="43229"/>
    <x v="3"/>
    <s v="TEC-PH-10001305"/>
    <x v="2"/>
    <s v="Phones"/>
    <s v="Panasonic KX TS208W Corded phone"/>
    <x v="4347"/>
    <n v="8"/>
    <n v="0.4"/>
    <x v="5088"/>
    <x v="0"/>
  </r>
  <r>
    <n v="6205"/>
    <s v="CA-2019-145660"/>
    <x v="96"/>
    <d v="2019-12-03T00:00:00"/>
    <s v="First Class"/>
    <x v="377"/>
    <x v="377"/>
    <x v="2"/>
    <s v="United States"/>
    <s v="Marion"/>
    <x v="24"/>
    <n v="43302"/>
    <x v="3"/>
    <s v="FUR-FU-10002885"/>
    <x v="0"/>
    <s v="Furnishings"/>
    <s v="Magna Visual Magnetic Picture Hangers"/>
    <x v="326"/>
    <n v="2"/>
    <n v="0.2"/>
    <x v="1899"/>
    <x v="0"/>
  </r>
  <r>
    <n v="6206"/>
    <s v="CA-2018-133697"/>
    <x v="201"/>
    <d v="2018-10-24T00:00:00"/>
    <s v="Second Class"/>
    <x v="320"/>
    <x v="320"/>
    <x v="0"/>
    <s v="United States"/>
    <s v="Houston"/>
    <x v="5"/>
    <n v="77095"/>
    <x v="2"/>
    <s v="OFF-PA-10000726"/>
    <x v="1"/>
    <s v="Paper"/>
    <s v="Black Print Carbonless Snap-Off Rapid Letter, 8 1/2&quot; x 7&quot;"/>
    <x v="4348"/>
    <n v="7"/>
    <n v="0.2"/>
    <x v="5089"/>
    <x v="0"/>
  </r>
  <r>
    <n v="6207"/>
    <s v="CA-2018-133697"/>
    <x v="201"/>
    <d v="2018-10-24T00:00:00"/>
    <s v="Second Class"/>
    <x v="320"/>
    <x v="320"/>
    <x v="0"/>
    <s v="United States"/>
    <s v="Houston"/>
    <x v="5"/>
    <n v="77095"/>
    <x v="2"/>
    <s v="OFF-FA-10003112"/>
    <x v="1"/>
    <s v="Fasteners"/>
    <s v="Staples"/>
    <x v="4349"/>
    <n v="4"/>
    <n v="0.2"/>
    <x v="5090"/>
    <x v="0"/>
  </r>
  <r>
    <n v="6208"/>
    <s v="CA-2018-133697"/>
    <x v="201"/>
    <d v="2018-10-24T00:00:00"/>
    <s v="Second Class"/>
    <x v="320"/>
    <x v="320"/>
    <x v="0"/>
    <s v="United States"/>
    <s v="Houston"/>
    <x v="5"/>
    <n v="77095"/>
    <x v="2"/>
    <s v="FUR-CH-10002372"/>
    <x v="0"/>
    <s v="Chairs"/>
    <s v="Office Star - Ergonomically Designed Knee Chair"/>
    <x v="4350"/>
    <n v="1"/>
    <n v="0.3"/>
    <x v="1545"/>
    <x v="0"/>
  </r>
  <r>
    <n v="6209"/>
    <s v="CA-2019-148138"/>
    <x v="365"/>
    <d v="2019-10-03T00:00:00"/>
    <s v="Standard Class"/>
    <x v="545"/>
    <x v="545"/>
    <x v="1"/>
    <s v="United States"/>
    <s v="Marion"/>
    <x v="24"/>
    <n v="43302"/>
    <x v="3"/>
    <s v="OFF-ST-10000563"/>
    <x v="1"/>
    <s v="Storage"/>
    <s v="Fellowes Bankers Box Stor/Drawer Steel Plus"/>
    <x v="4351"/>
    <n v="2"/>
    <n v="0.2"/>
    <x v="5091"/>
    <x v="0"/>
  </r>
  <r>
    <n v="6210"/>
    <s v="CA-2019-119809"/>
    <x v="238"/>
    <d v="2019-08-25T00:00:00"/>
    <s v="Standard Class"/>
    <x v="453"/>
    <x v="453"/>
    <x v="1"/>
    <s v="United States"/>
    <s v="Seattle"/>
    <x v="4"/>
    <n v="98103"/>
    <x v="1"/>
    <s v="OFF-BI-10003925"/>
    <x v="1"/>
    <s v="Binders"/>
    <s v="Fellowes PB300 Plastic Comb Binding Machine"/>
    <x v="4352"/>
    <n v="9"/>
    <n v="0.2"/>
    <x v="5092"/>
    <x v="0"/>
  </r>
  <r>
    <n v="6211"/>
    <s v="CA-2019-119809"/>
    <x v="238"/>
    <d v="2019-08-25T00:00:00"/>
    <s v="Standard Class"/>
    <x v="453"/>
    <x v="453"/>
    <x v="1"/>
    <s v="United States"/>
    <s v="Seattle"/>
    <x v="4"/>
    <n v="98103"/>
    <x v="1"/>
    <s v="OFF-ST-10003306"/>
    <x v="1"/>
    <s v="Storage"/>
    <s v="Letter Size Cart"/>
    <x v="1415"/>
    <n v="7"/>
    <n v="0"/>
    <x v="1489"/>
    <x v="0"/>
  </r>
  <r>
    <n v="6212"/>
    <s v="CA-2019-119809"/>
    <x v="238"/>
    <d v="2019-08-25T00:00:00"/>
    <s v="Standard Class"/>
    <x v="453"/>
    <x v="453"/>
    <x v="1"/>
    <s v="United States"/>
    <s v="Seattle"/>
    <x v="4"/>
    <n v="98103"/>
    <x v="1"/>
    <s v="FUR-FU-10001475"/>
    <x v="0"/>
    <s v="Furnishings"/>
    <s v="Contract Clock, 14&quot;, Brown"/>
    <x v="4353"/>
    <n v="3"/>
    <n v="0"/>
    <x v="5093"/>
    <x v="0"/>
  </r>
  <r>
    <n v="6213"/>
    <s v="CA-2019-149944"/>
    <x v="105"/>
    <d v="2019-11-16T00:00:00"/>
    <s v="Second Class"/>
    <x v="93"/>
    <x v="93"/>
    <x v="0"/>
    <s v="United States"/>
    <s v="Longview"/>
    <x v="4"/>
    <n v="98632"/>
    <x v="1"/>
    <s v="OFF-FA-10003495"/>
    <x v="1"/>
    <s v="Fasteners"/>
    <s v="Staples"/>
    <x v="2614"/>
    <n v="3"/>
    <n v="0"/>
    <x v="2901"/>
    <x v="0"/>
  </r>
  <r>
    <n v="6214"/>
    <s v="CA-2019-149944"/>
    <x v="105"/>
    <d v="2019-11-16T00:00:00"/>
    <s v="Second Class"/>
    <x v="93"/>
    <x v="93"/>
    <x v="0"/>
    <s v="United States"/>
    <s v="Longview"/>
    <x v="4"/>
    <n v="98632"/>
    <x v="1"/>
    <s v="OFF-AP-10004708"/>
    <x v="1"/>
    <s v="Appliances"/>
    <s v="Fellowes Superior 10 Outlet Split Surge Protector"/>
    <x v="566"/>
    <n v="2"/>
    <n v="0"/>
    <x v="575"/>
    <x v="0"/>
  </r>
  <r>
    <n v="6215"/>
    <s v="CA-2016-128538"/>
    <x v="856"/>
    <d v="2016-10-15T00:00:00"/>
    <s v="Standard Class"/>
    <x v="238"/>
    <x v="238"/>
    <x v="0"/>
    <s v="United States"/>
    <s v="Redondo Beach"/>
    <x v="1"/>
    <n v="90278"/>
    <x v="1"/>
    <s v="OFF-EN-10001219"/>
    <x v="1"/>
    <s v="Envelopes"/>
    <s v="#10- 4 1/8&quot; x 9 1/2&quot; Security-Tint Envelopes"/>
    <x v="2522"/>
    <n v="1"/>
    <n v="0"/>
    <x v="2764"/>
    <x v="0"/>
  </r>
  <r>
    <n v="6216"/>
    <s v="CA-2017-161711"/>
    <x v="109"/>
    <d v="2017-12-03T00:00:00"/>
    <s v="Standard Class"/>
    <x v="466"/>
    <x v="466"/>
    <x v="1"/>
    <s v="United States"/>
    <s v="New York City"/>
    <x v="15"/>
    <n v="10035"/>
    <x v="3"/>
    <s v="FUR-FU-10000087"/>
    <x v="0"/>
    <s v="Furnishings"/>
    <s v="Executive Impressions 14&quot; Two-Color Numerals Wall Clock"/>
    <x v="4354"/>
    <n v="3"/>
    <n v="0"/>
    <x v="5094"/>
    <x v="0"/>
  </r>
  <r>
    <n v="6217"/>
    <s v="CA-2017-161711"/>
    <x v="109"/>
    <d v="2017-12-03T00:00:00"/>
    <s v="Standard Class"/>
    <x v="466"/>
    <x v="466"/>
    <x v="1"/>
    <s v="United States"/>
    <s v="New York City"/>
    <x v="15"/>
    <n v="10035"/>
    <x v="3"/>
    <s v="OFF-EN-10001539"/>
    <x v="1"/>
    <s v="Envelopes"/>
    <s v="Staple envelope"/>
    <x v="2586"/>
    <n v="8"/>
    <n v="0"/>
    <x v="5095"/>
    <x v="0"/>
  </r>
  <r>
    <n v="6218"/>
    <s v="US-2017-129553"/>
    <x v="1097"/>
    <d v="2017-08-02T00:00:00"/>
    <s v="Standard Class"/>
    <x v="310"/>
    <x v="310"/>
    <x v="0"/>
    <s v="United States"/>
    <s v="Louisville"/>
    <x v="0"/>
    <n v="40214"/>
    <x v="0"/>
    <s v="TEC-PH-10004897"/>
    <x v="2"/>
    <s v="Phones"/>
    <s v="Mediabridge Sport Armband iPhone 5s"/>
    <x v="2065"/>
    <n v="3"/>
    <n v="0"/>
    <x v="5096"/>
    <x v="0"/>
  </r>
  <r>
    <n v="6219"/>
    <s v="CA-2018-160220"/>
    <x v="201"/>
    <d v="2018-10-26T00:00:00"/>
    <s v="Standard Class"/>
    <x v="559"/>
    <x v="559"/>
    <x v="0"/>
    <s v="United States"/>
    <s v="Trenton"/>
    <x v="12"/>
    <n v="48183"/>
    <x v="2"/>
    <s v="TEC-PH-10001300"/>
    <x v="2"/>
    <s v="Phones"/>
    <s v="iKross Bluetooth Portable Keyboard + Cell Phone Stand Holder + Brush for Apple iPhone 5S 5C 5, 4S 4"/>
    <x v="4355"/>
    <n v="6"/>
    <n v="0"/>
    <x v="5097"/>
    <x v="0"/>
  </r>
  <r>
    <n v="6220"/>
    <s v="CA-2018-160220"/>
    <x v="201"/>
    <d v="2018-10-26T00:00:00"/>
    <s v="Standard Class"/>
    <x v="559"/>
    <x v="559"/>
    <x v="0"/>
    <s v="United States"/>
    <s v="Trenton"/>
    <x v="12"/>
    <n v="48183"/>
    <x v="2"/>
    <s v="TEC-PH-10001557"/>
    <x v="2"/>
    <s v="Phones"/>
    <s v="Pyle PMP37LED"/>
    <x v="772"/>
    <n v="2"/>
    <n v="0"/>
    <x v="795"/>
    <x v="0"/>
  </r>
  <r>
    <n v="6221"/>
    <s v="CA-2018-160220"/>
    <x v="201"/>
    <d v="2018-10-26T00:00:00"/>
    <s v="Standard Class"/>
    <x v="559"/>
    <x v="559"/>
    <x v="0"/>
    <s v="United States"/>
    <s v="Trenton"/>
    <x v="12"/>
    <n v="48183"/>
    <x v="2"/>
    <s v="OFF-ST-10000617"/>
    <x v="1"/>
    <s v="Storage"/>
    <s v="Woodgrain Magazine Files by Perma"/>
    <x v="1539"/>
    <n v="7"/>
    <n v="0"/>
    <x v="5098"/>
    <x v="0"/>
  </r>
  <r>
    <n v="6222"/>
    <s v="US-2019-157224"/>
    <x v="32"/>
    <d v="2019-09-18T00:00:00"/>
    <s v="Second Class"/>
    <x v="677"/>
    <x v="677"/>
    <x v="0"/>
    <s v="United States"/>
    <s v="Los Angeles"/>
    <x v="1"/>
    <n v="90045"/>
    <x v="1"/>
    <s v="OFF-LA-10000121"/>
    <x v="1"/>
    <s v="Labels"/>
    <s v="Avery 48"/>
    <x v="4356"/>
    <n v="9"/>
    <n v="0"/>
    <x v="5099"/>
    <x v="0"/>
  </r>
  <r>
    <n v="6223"/>
    <s v="CA-2019-140627"/>
    <x v="331"/>
    <d v="2019-12-27T00:00:00"/>
    <s v="Standard Class"/>
    <x v="213"/>
    <x v="213"/>
    <x v="0"/>
    <s v="United States"/>
    <s v="Hendersonville"/>
    <x v="18"/>
    <n v="37075"/>
    <x v="0"/>
    <s v="FUR-FU-10000087"/>
    <x v="0"/>
    <s v="Furnishings"/>
    <s v="Executive Impressions 14&quot; Two-Color Numerals Wall Clock"/>
    <x v="218"/>
    <n v="4"/>
    <n v="0.2"/>
    <x v="220"/>
    <x v="0"/>
  </r>
  <r>
    <n v="6224"/>
    <s v="CA-2019-140627"/>
    <x v="331"/>
    <d v="2019-12-27T00:00:00"/>
    <s v="Standard Class"/>
    <x v="213"/>
    <x v="213"/>
    <x v="0"/>
    <s v="United States"/>
    <s v="Hendersonville"/>
    <x v="18"/>
    <n v="37075"/>
    <x v="0"/>
    <s v="OFF-AR-10000422"/>
    <x v="1"/>
    <s v="Art"/>
    <s v="Pencil and Crayon Sharpener"/>
    <x v="4357"/>
    <n v="7"/>
    <n v="0.2"/>
    <x v="5100"/>
    <x v="0"/>
  </r>
  <r>
    <n v="6225"/>
    <s v="CA-2019-140627"/>
    <x v="331"/>
    <d v="2019-12-27T00:00:00"/>
    <s v="Standard Class"/>
    <x v="213"/>
    <x v="213"/>
    <x v="0"/>
    <s v="United States"/>
    <s v="Hendersonville"/>
    <x v="18"/>
    <n v="37075"/>
    <x v="0"/>
    <s v="OFF-ST-10004123"/>
    <x v="1"/>
    <s v="Storage"/>
    <s v="Safco Industrial Wire Shelving System"/>
    <x v="287"/>
    <n v="3"/>
    <n v="0.2"/>
    <x v="5101"/>
    <x v="0"/>
  </r>
  <r>
    <n v="6226"/>
    <s v="CA-2017-133445"/>
    <x v="348"/>
    <d v="2017-10-09T00:00:00"/>
    <s v="Standard Class"/>
    <x v="223"/>
    <x v="223"/>
    <x v="0"/>
    <s v="United States"/>
    <s v="Portland"/>
    <x v="21"/>
    <n v="97206"/>
    <x v="1"/>
    <s v="FUR-BO-10003660"/>
    <x v="0"/>
    <s v="Bookcases"/>
    <s v="Bush Cubix Collection Bookcases, Fully Assembled"/>
    <x v="4358"/>
    <n v="1"/>
    <n v="0.7"/>
    <x v="5102"/>
    <x v="0"/>
  </r>
  <r>
    <n v="6227"/>
    <s v="CA-2017-133445"/>
    <x v="348"/>
    <d v="2017-10-09T00:00:00"/>
    <s v="Standard Class"/>
    <x v="223"/>
    <x v="223"/>
    <x v="0"/>
    <s v="United States"/>
    <s v="Portland"/>
    <x v="21"/>
    <n v="97206"/>
    <x v="1"/>
    <s v="FUR-CH-10000422"/>
    <x v="0"/>
    <s v="Chairs"/>
    <s v="Global Highback Leather Tilter in Burgundy"/>
    <x v="4359"/>
    <n v="4"/>
    <n v="0.2"/>
    <x v="5103"/>
    <x v="0"/>
  </r>
  <r>
    <n v="6228"/>
    <s v="CA-2016-148782"/>
    <x v="981"/>
    <d v="2016-11-07T00:00:00"/>
    <s v="Standard Class"/>
    <x v="138"/>
    <x v="138"/>
    <x v="0"/>
    <s v="United States"/>
    <s v="Irving"/>
    <x v="5"/>
    <n v="75061"/>
    <x v="2"/>
    <s v="TEC-PH-10002923"/>
    <x v="2"/>
    <s v="Phones"/>
    <s v="Logitech B530 USB Headset - headset - Full size, Binaural"/>
    <x v="2550"/>
    <n v="3"/>
    <n v="0.2"/>
    <x v="2795"/>
    <x v="0"/>
  </r>
  <r>
    <n v="6229"/>
    <s v="CA-2018-148208"/>
    <x v="115"/>
    <d v="2018-01-27T00:00:00"/>
    <s v="Standard Class"/>
    <x v="404"/>
    <x v="404"/>
    <x v="2"/>
    <s v="United States"/>
    <s v="Cleveland"/>
    <x v="24"/>
    <n v="44105"/>
    <x v="3"/>
    <s v="TEC-PH-10004093"/>
    <x v="2"/>
    <s v="Phones"/>
    <s v="Panasonic Kx-TS550"/>
    <x v="4360"/>
    <n v="4"/>
    <n v="0.4"/>
    <x v="5104"/>
    <x v="0"/>
  </r>
  <r>
    <n v="6230"/>
    <s v="CA-2018-148208"/>
    <x v="115"/>
    <d v="2018-01-27T00:00:00"/>
    <s v="Standard Class"/>
    <x v="404"/>
    <x v="404"/>
    <x v="2"/>
    <s v="United States"/>
    <s v="Cleveland"/>
    <x v="24"/>
    <n v="44105"/>
    <x v="3"/>
    <s v="TEC-AC-10000171"/>
    <x v="2"/>
    <s v="Accessories"/>
    <s v="Verbatim 25 GB 6x Blu-ray Single Layer Recordable Disc, 25/Pack"/>
    <x v="498"/>
    <n v="3"/>
    <n v="0.2"/>
    <x v="5105"/>
    <x v="0"/>
  </r>
  <r>
    <n v="6231"/>
    <s v="CA-2019-127656"/>
    <x v="497"/>
    <d v="2019-07-17T00:00:00"/>
    <s v="Standard Class"/>
    <x v="508"/>
    <x v="508"/>
    <x v="0"/>
    <s v="United States"/>
    <s v="Waterloo"/>
    <x v="23"/>
    <n v="50701"/>
    <x v="2"/>
    <s v="OFF-AR-10001166"/>
    <x v="1"/>
    <s v="Art"/>
    <s v="Staples in misc. colors"/>
    <x v="4361"/>
    <n v="4"/>
    <n v="0"/>
    <x v="5106"/>
    <x v="0"/>
  </r>
  <r>
    <n v="6232"/>
    <s v="US-2019-142188"/>
    <x v="220"/>
    <d v="2019-09-11T00:00:00"/>
    <s v="Same Day"/>
    <x v="226"/>
    <x v="226"/>
    <x v="0"/>
    <s v="United States"/>
    <s v="Seattle"/>
    <x v="4"/>
    <n v="98105"/>
    <x v="1"/>
    <s v="FUR-CH-10003199"/>
    <x v="0"/>
    <s v="Chairs"/>
    <s v="Office Star - Contemporary Task Swivel Chair"/>
    <x v="2859"/>
    <n v="2"/>
    <n v="0.2"/>
    <x v="5107"/>
    <x v="0"/>
  </r>
  <r>
    <n v="6233"/>
    <s v="US-2019-142188"/>
    <x v="220"/>
    <d v="2019-09-11T00:00:00"/>
    <s v="Same Day"/>
    <x v="226"/>
    <x v="226"/>
    <x v="0"/>
    <s v="United States"/>
    <s v="Seattle"/>
    <x v="4"/>
    <n v="98105"/>
    <x v="1"/>
    <s v="OFF-PA-10002005"/>
    <x v="1"/>
    <s v="Paper"/>
    <s v="Xerox 225"/>
    <x v="541"/>
    <n v="3"/>
    <n v="0"/>
    <x v="551"/>
    <x v="0"/>
  </r>
  <r>
    <n v="6234"/>
    <s v="US-2019-142188"/>
    <x v="220"/>
    <d v="2019-09-11T00:00:00"/>
    <s v="Same Day"/>
    <x v="226"/>
    <x v="226"/>
    <x v="0"/>
    <s v="United States"/>
    <s v="Seattle"/>
    <x v="4"/>
    <n v="98105"/>
    <x v="1"/>
    <s v="OFF-PA-10004101"/>
    <x v="1"/>
    <s v="Paper"/>
    <s v="Xerox 1894"/>
    <x v="4362"/>
    <n v="11"/>
    <n v="0"/>
    <x v="5108"/>
    <x v="0"/>
  </r>
  <r>
    <n v="6235"/>
    <s v="US-2019-142188"/>
    <x v="220"/>
    <d v="2019-09-11T00:00:00"/>
    <s v="Same Day"/>
    <x v="226"/>
    <x v="226"/>
    <x v="0"/>
    <s v="United States"/>
    <s v="Seattle"/>
    <x v="4"/>
    <n v="98105"/>
    <x v="1"/>
    <s v="OFF-BI-10004600"/>
    <x v="1"/>
    <s v="Binders"/>
    <s v="Ibico Ibimaster 300 Manual Binding System"/>
    <x v="4363"/>
    <n v="5"/>
    <n v="0.2"/>
    <x v="5109"/>
    <x v="0"/>
  </r>
  <r>
    <n v="6236"/>
    <s v="US-2019-142188"/>
    <x v="220"/>
    <d v="2019-09-11T00:00:00"/>
    <s v="Same Day"/>
    <x v="226"/>
    <x v="226"/>
    <x v="0"/>
    <s v="United States"/>
    <s v="Seattle"/>
    <x v="4"/>
    <n v="98105"/>
    <x v="1"/>
    <s v="TEC-PH-10000127"/>
    <x v="2"/>
    <s v="Phones"/>
    <s v="iOttie XL Car Mount"/>
    <x v="1105"/>
    <n v="5"/>
    <n v="0.2"/>
    <x v="5110"/>
    <x v="0"/>
  </r>
  <r>
    <n v="6237"/>
    <s v="CA-2018-144400"/>
    <x v="1098"/>
    <d v="2018-02-27T00:00:00"/>
    <s v="Standard Class"/>
    <x v="141"/>
    <x v="141"/>
    <x v="1"/>
    <s v="United States"/>
    <s v="Philadelphia"/>
    <x v="9"/>
    <n v="19120"/>
    <x v="3"/>
    <s v="OFF-EN-10004386"/>
    <x v="1"/>
    <s v="Envelopes"/>
    <s v="Recycled Interoffice Envelopes with String and Button Closure, 10 x 13"/>
    <x v="264"/>
    <n v="3"/>
    <n v="0.2"/>
    <x v="266"/>
    <x v="0"/>
  </r>
  <r>
    <n v="6238"/>
    <s v="US-2018-155180"/>
    <x v="115"/>
    <d v="2018-01-29T00:00:00"/>
    <s v="Standard Class"/>
    <x v="509"/>
    <x v="509"/>
    <x v="0"/>
    <s v="United States"/>
    <s v="New York City"/>
    <x v="15"/>
    <n v="10009"/>
    <x v="3"/>
    <s v="OFF-BI-10004506"/>
    <x v="1"/>
    <s v="Binders"/>
    <s v="Wilson Jones data.warehouse D-Ring Binders with DublLock"/>
    <x v="4364"/>
    <n v="4"/>
    <n v="0.2"/>
    <x v="5111"/>
    <x v="0"/>
  </r>
  <r>
    <n v="6239"/>
    <s v="CA-2017-134075"/>
    <x v="295"/>
    <d v="2017-12-16T00:00:00"/>
    <s v="Standard Class"/>
    <x v="456"/>
    <x v="456"/>
    <x v="0"/>
    <s v="United States"/>
    <s v="San Jose"/>
    <x v="1"/>
    <n v="95123"/>
    <x v="1"/>
    <s v="FUR-FU-10004597"/>
    <x v="0"/>
    <s v="Furnishings"/>
    <s v="Eldon Cleatmat Chair Mats for Medium Pile Carpets"/>
    <x v="4365"/>
    <n v="3"/>
    <n v="0"/>
    <x v="5112"/>
    <x v="1"/>
  </r>
  <r>
    <n v="6240"/>
    <s v="CA-2017-134075"/>
    <x v="295"/>
    <d v="2017-12-16T00:00:00"/>
    <s v="Standard Class"/>
    <x v="456"/>
    <x v="456"/>
    <x v="0"/>
    <s v="United States"/>
    <s v="San Jose"/>
    <x v="1"/>
    <n v="95123"/>
    <x v="1"/>
    <s v="OFF-ST-10001496"/>
    <x v="1"/>
    <s v="Storage"/>
    <s v="Standard Rollaway File with Lock"/>
    <x v="2936"/>
    <n v="2"/>
    <n v="0"/>
    <x v="3272"/>
    <x v="1"/>
  </r>
  <r>
    <n v="6241"/>
    <s v="US-2018-131912"/>
    <x v="517"/>
    <d v="2018-11-01T00:00:00"/>
    <s v="Second Class"/>
    <x v="109"/>
    <x v="109"/>
    <x v="0"/>
    <s v="United States"/>
    <s v="Los Angeles"/>
    <x v="1"/>
    <n v="90008"/>
    <x v="1"/>
    <s v="OFF-BI-10004236"/>
    <x v="1"/>
    <s v="Binders"/>
    <s v="XtraLife ClearVue Slant-D Ring Binder, White, 3&quot;"/>
    <x v="4366"/>
    <n v="1"/>
    <n v="0.2"/>
    <x v="5113"/>
    <x v="0"/>
  </r>
  <r>
    <n v="6242"/>
    <s v="CA-2019-141572"/>
    <x v="39"/>
    <d v="2019-05-31T00:00:00"/>
    <s v="Second Class"/>
    <x v="628"/>
    <x v="628"/>
    <x v="1"/>
    <s v="United States"/>
    <s v="Concord"/>
    <x v="38"/>
    <n v="3301"/>
    <x v="3"/>
    <s v="FUR-FU-10001185"/>
    <x v="0"/>
    <s v="Furnishings"/>
    <s v="Advantus Employee of the Month Certificate Frame, 11 x 13-1/2"/>
    <x v="4367"/>
    <n v="8"/>
    <n v="0"/>
    <x v="5114"/>
    <x v="0"/>
  </r>
  <r>
    <n v="6243"/>
    <s v="CA-2016-134621"/>
    <x v="1059"/>
    <d v="2016-12-28T00:00:00"/>
    <s v="Standard Class"/>
    <x v="503"/>
    <x v="503"/>
    <x v="2"/>
    <s v="United States"/>
    <s v="Columbia"/>
    <x v="18"/>
    <n v="38401"/>
    <x v="0"/>
    <s v="OFF-BI-10000977"/>
    <x v="1"/>
    <s v="Binders"/>
    <s v="Ibico Plastic Spiral Binding Combs"/>
    <x v="2614"/>
    <n v="2"/>
    <n v="0.7"/>
    <x v="5115"/>
    <x v="0"/>
  </r>
  <r>
    <n v="6244"/>
    <s v="CA-2018-165561"/>
    <x v="390"/>
    <d v="2018-11-28T00:00:00"/>
    <s v="Standard Class"/>
    <x v="615"/>
    <x v="615"/>
    <x v="2"/>
    <s v="United States"/>
    <s v="Bellevue"/>
    <x v="4"/>
    <n v="98006"/>
    <x v="1"/>
    <s v="OFF-SU-10004782"/>
    <x v="1"/>
    <s v="Supplies"/>
    <s v="Elite 5&quot; Scissors"/>
    <x v="3554"/>
    <n v="3"/>
    <n v="0"/>
    <x v="4048"/>
    <x v="0"/>
  </r>
  <r>
    <n v="6245"/>
    <s v="CA-2017-112305"/>
    <x v="312"/>
    <d v="2017-11-25T00:00:00"/>
    <s v="Standard Class"/>
    <x v="683"/>
    <x v="683"/>
    <x v="2"/>
    <s v="United States"/>
    <s v="Seattle"/>
    <x v="4"/>
    <n v="98105"/>
    <x v="1"/>
    <s v="OFF-AR-10002067"/>
    <x v="1"/>
    <s v="Art"/>
    <s v="Newell 334"/>
    <x v="4311"/>
    <n v="6"/>
    <n v="0"/>
    <x v="5116"/>
    <x v="0"/>
  </r>
  <r>
    <n v="6246"/>
    <s v="CA-2017-112305"/>
    <x v="312"/>
    <d v="2017-11-25T00:00:00"/>
    <s v="Standard Class"/>
    <x v="683"/>
    <x v="683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n v="0"/>
    <x v="3448"/>
    <x v="0"/>
  </r>
  <r>
    <n v="6247"/>
    <s v="CA-2017-112305"/>
    <x v="312"/>
    <d v="2017-11-25T00:00:00"/>
    <s v="Standard Class"/>
    <x v="683"/>
    <x v="683"/>
    <x v="2"/>
    <s v="United States"/>
    <s v="Seattle"/>
    <x v="4"/>
    <n v="98105"/>
    <x v="1"/>
    <s v="TEC-AC-10002018"/>
    <x v="2"/>
    <s v="Accessories"/>
    <s v="AmazonBasics 3-Button USB Wired Mouse"/>
    <x v="62"/>
    <n v="2"/>
    <n v="0"/>
    <x v="4489"/>
    <x v="0"/>
  </r>
  <r>
    <n v="6248"/>
    <s v="CA-2019-121580"/>
    <x v="148"/>
    <d v="2019-06-04T00:00:00"/>
    <s v="Standard Class"/>
    <x v="586"/>
    <x v="586"/>
    <x v="0"/>
    <s v="United States"/>
    <s v="Columbus"/>
    <x v="14"/>
    <n v="47201"/>
    <x v="2"/>
    <s v="OFF-BI-10000632"/>
    <x v="1"/>
    <s v="Binders"/>
    <s v="Satellite Sectional Post Binders"/>
    <x v="4368"/>
    <n v="1"/>
    <n v="0"/>
    <x v="5117"/>
    <x v="0"/>
  </r>
  <r>
    <n v="6249"/>
    <s v="CA-2019-121580"/>
    <x v="148"/>
    <d v="2019-06-04T00:00:00"/>
    <s v="Standard Class"/>
    <x v="586"/>
    <x v="586"/>
    <x v="0"/>
    <s v="United States"/>
    <s v="Columbus"/>
    <x v="14"/>
    <n v="47201"/>
    <x v="2"/>
    <s v="FUR-FU-10003981"/>
    <x v="0"/>
    <s v="Furnishings"/>
    <s v="Eldon Wave Desk Accessories"/>
    <x v="875"/>
    <n v="3"/>
    <n v="0"/>
    <x v="5118"/>
    <x v="0"/>
  </r>
  <r>
    <n v="6250"/>
    <s v="CA-2019-121580"/>
    <x v="148"/>
    <d v="2019-06-04T00:00:00"/>
    <s v="Standard Class"/>
    <x v="586"/>
    <x v="586"/>
    <x v="0"/>
    <s v="United States"/>
    <s v="Columbus"/>
    <x v="14"/>
    <n v="47201"/>
    <x v="2"/>
    <s v="OFF-AP-10001564"/>
    <x v="1"/>
    <s v="Appliances"/>
    <s v="Hoover Commercial Lightweight Upright Vacuum with E-Z Empty Dirt Cup"/>
    <x v="4369"/>
    <n v="2"/>
    <n v="0"/>
    <x v="5119"/>
    <x v="0"/>
  </r>
  <r>
    <n v="6251"/>
    <s v="CA-2019-121580"/>
    <x v="148"/>
    <d v="2019-06-04T00:00:00"/>
    <s v="Standard Class"/>
    <x v="586"/>
    <x v="586"/>
    <x v="0"/>
    <s v="United States"/>
    <s v="Columbus"/>
    <x v="14"/>
    <n v="47201"/>
    <x v="2"/>
    <s v="OFF-PA-10004082"/>
    <x v="1"/>
    <s v="Paper"/>
    <s v="Adams Telephone Message Book w/Frequently-Called Numbers Space, 400 Messages per Book"/>
    <x v="3373"/>
    <n v="1"/>
    <n v="0"/>
    <x v="5120"/>
    <x v="0"/>
  </r>
  <r>
    <n v="6252"/>
    <s v="CA-2016-101147"/>
    <x v="266"/>
    <d v="2016-12-04T00:00:00"/>
    <s v="First Class"/>
    <x v="430"/>
    <x v="430"/>
    <x v="0"/>
    <s v="United States"/>
    <s v="Chicago"/>
    <x v="10"/>
    <n v="60623"/>
    <x v="2"/>
    <s v="OFF-AP-10004249"/>
    <x v="1"/>
    <s v="Appliances"/>
    <s v="Staple holder"/>
    <x v="4370"/>
    <n v="1"/>
    <n v="0.8"/>
    <x v="5121"/>
    <x v="0"/>
  </r>
  <r>
    <n v="6253"/>
    <s v="CA-2016-165806"/>
    <x v="884"/>
    <d v="2016-04-07T00:00:00"/>
    <s v="Same Day"/>
    <x v="91"/>
    <x v="91"/>
    <x v="2"/>
    <s v="United States"/>
    <s v="Marietta"/>
    <x v="32"/>
    <n v="30062"/>
    <x v="0"/>
    <s v="OFF-PA-10003441"/>
    <x v="1"/>
    <s v="Paper"/>
    <s v="Xerox 226"/>
    <x v="713"/>
    <n v="9"/>
    <n v="0"/>
    <x v="731"/>
    <x v="0"/>
  </r>
  <r>
    <n v="6254"/>
    <s v="CA-2016-165806"/>
    <x v="884"/>
    <d v="2016-04-07T00:00:00"/>
    <s v="Same Day"/>
    <x v="91"/>
    <x v="91"/>
    <x v="2"/>
    <s v="United States"/>
    <s v="Marietta"/>
    <x v="32"/>
    <n v="30062"/>
    <x v="0"/>
    <s v="TEC-PH-10004922"/>
    <x v="2"/>
    <s v="Phones"/>
    <s v="RCA Visys Integrated PBX 8-Line Router"/>
    <x v="4371"/>
    <n v="3"/>
    <n v="0"/>
    <x v="5122"/>
    <x v="0"/>
  </r>
  <r>
    <n v="6255"/>
    <s v="CA-2017-151624"/>
    <x v="1014"/>
    <d v="2017-09-14T00:00:00"/>
    <s v="Standard Class"/>
    <x v="100"/>
    <x v="100"/>
    <x v="1"/>
    <s v="United States"/>
    <s v="Montgomery"/>
    <x v="19"/>
    <n v="36116"/>
    <x v="0"/>
    <s v="FUR-FU-10001731"/>
    <x v="0"/>
    <s v="Furnishings"/>
    <s v="Acrylic Self-Standing Desk Frames"/>
    <x v="794"/>
    <n v="8"/>
    <n v="0"/>
    <x v="5123"/>
    <x v="0"/>
  </r>
  <r>
    <n v="6256"/>
    <s v="CA-2019-139444"/>
    <x v="428"/>
    <d v="2019-09-15T00:00:00"/>
    <s v="Standard Class"/>
    <x v="136"/>
    <x v="136"/>
    <x v="1"/>
    <s v="United States"/>
    <s v="Plano"/>
    <x v="5"/>
    <n v="75023"/>
    <x v="2"/>
    <s v="OFF-LA-10000134"/>
    <x v="1"/>
    <s v="Labels"/>
    <s v="Avery 511"/>
    <x v="4372"/>
    <n v="4"/>
    <n v="0.2"/>
    <x v="5124"/>
    <x v="0"/>
  </r>
  <r>
    <n v="6257"/>
    <s v="CA-2017-133977"/>
    <x v="684"/>
    <d v="2017-09-08T00:00:00"/>
    <s v="Second Class"/>
    <x v="401"/>
    <x v="401"/>
    <x v="2"/>
    <s v="United States"/>
    <s v="Tamarac"/>
    <x v="2"/>
    <n v="33319"/>
    <x v="0"/>
    <s v="OFF-BI-10003166"/>
    <x v="1"/>
    <s v="Binders"/>
    <s v="GBC Plasticlear Binding Covers"/>
    <x v="2753"/>
    <n v="1"/>
    <n v="0.7"/>
    <x v="5125"/>
    <x v="0"/>
  </r>
  <r>
    <n v="6258"/>
    <s v="CA-2019-141425"/>
    <x v="808"/>
    <d v="2019-11-06T00:00:00"/>
    <s v="Second Class"/>
    <x v="255"/>
    <x v="255"/>
    <x v="1"/>
    <s v="United States"/>
    <s v="Columbus"/>
    <x v="24"/>
    <n v="43229"/>
    <x v="3"/>
    <s v="OFF-SU-10000646"/>
    <x v="1"/>
    <s v="Supplies"/>
    <s v="Premier Automatic Letter Opener"/>
    <x v="4373"/>
    <n v="2"/>
    <n v="0.2"/>
    <x v="5126"/>
    <x v="0"/>
  </r>
  <r>
    <n v="6259"/>
    <s v="CA-2017-133536"/>
    <x v="262"/>
    <d v="2017-03-30T00:00:00"/>
    <s v="Second Class"/>
    <x v="581"/>
    <x v="581"/>
    <x v="0"/>
    <s v="United States"/>
    <s v="New York City"/>
    <x v="15"/>
    <n v="10009"/>
    <x v="3"/>
    <s v="OFF-EN-10004459"/>
    <x v="1"/>
    <s v="Envelopes"/>
    <s v="Security-Tint Envelopes"/>
    <x v="996"/>
    <n v="3"/>
    <n v="0"/>
    <x v="1035"/>
    <x v="0"/>
  </r>
  <r>
    <n v="6260"/>
    <s v="CA-2017-150441"/>
    <x v="863"/>
    <d v="2017-08-17T00:00:00"/>
    <s v="Second Class"/>
    <x v="267"/>
    <x v="267"/>
    <x v="0"/>
    <s v="United States"/>
    <s v="Richmond"/>
    <x v="14"/>
    <n v="47374"/>
    <x v="2"/>
    <s v="OFF-BI-10003529"/>
    <x v="1"/>
    <s v="Binders"/>
    <s v="Avery Round Ring Poly Binders"/>
    <x v="716"/>
    <n v="4"/>
    <n v="0"/>
    <x v="5127"/>
    <x v="0"/>
  </r>
  <r>
    <n v="6261"/>
    <s v="CA-2017-162607"/>
    <x v="793"/>
    <d v="2017-05-18T00:00:00"/>
    <s v="Standard Class"/>
    <x v="197"/>
    <x v="197"/>
    <x v="0"/>
    <s v="United States"/>
    <s v="Seattle"/>
    <x v="4"/>
    <n v="98115"/>
    <x v="1"/>
    <s v="OFF-BI-10002949"/>
    <x v="1"/>
    <s v="Binders"/>
    <s v="Prestige Round Ring Binders"/>
    <x v="851"/>
    <n v="3"/>
    <n v="0.2"/>
    <x v="5128"/>
    <x v="0"/>
  </r>
  <r>
    <n v="6262"/>
    <s v="CA-2019-103506"/>
    <x v="283"/>
    <d v="2019-07-27T00:00:00"/>
    <s v="Standard Class"/>
    <x v="756"/>
    <x v="756"/>
    <x v="1"/>
    <s v="United States"/>
    <s v="Long Beach"/>
    <x v="15"/>
    <n v="11561"/>
    <x v="3"/>
    <s v="OFF-LA-10001158"/>
    <x v="1"/>
    <s v="Labels"/>
    <s v="Avery Address/Shipping Labels for Typewriters, 4&quot; x 2&quot;"/>
    <x v="1417"/>
    <n v="4"/>
    <n v="0"/>
    <x v="1492"/>
    <x v="0"/>
  </r>
  <r>
    <n v="6263"/>
    <s v="CA-2018-132479"/>
    <x v="446"/>
    <d v="2018-09-26T00:00:00"/>
    <s v="First Class"/>
    <x v="149"/>
    <x v="149"/>
    <x v="1"/>
    <s v="United States"/>
    <s v="Rockford"/>
    <x v="10"/>
    <n v="61107"/>
    <x v="2"/>
    <s v="OFF-BI-10004584"/>
    <x v="1"/>
    <s v="Binders"/>
    <s v="GBC ProClick 150 Presentation Binding System"/>
    <x v="4374"/>
    <n v="7"/>
    <n v="0.8"/>
    <x v="5129"/>
    <x v="0"/>
  </r>
  <r>
    <n v="6264"/>
    <s v="CA-2019-160724"/>
    <x v="1024"/>
    <d v="2019-05-10T00:00:00"/>
    <s v="Standard Class"/>
    <x v="453"/>
    <x v="453"/>
    <x v="1"/>
    <s v="United States"/>
    <s v="Columbus"/>
    <x v="32"/>
    <n v="31907"/>
    <x v="0"/>
    <s v="OFF-BI-10004965"/>
    <x v="1"/>
    <s v="Binders"/>
    <s v="Ibico Covers for Plastic or Wire Binding Elements"/>
    <x v="1339"/>
    <n v="3"/>
    <n v="0"/>
    <x v="1398"/>
    <x v="0"/>
  </r>
  <r>
    <n v="6265"/>
    <s v="US-2018-115952"/>
    <x v="1099"/>
    <d v="2018-10-06T00:00:00"/>
    <s v="Same Day"/>
    <x v="101"/>
    <x v="101"/>
    <x v="0"/>
    <s v="United States"/>
    <s v="Tulsa"/>
    <x v="26"/>
    <n v="74133"/>
    <x v="2"/>
    <s v="OFF-BI-10004654"/>
    <x v="1"/>
    <s v="Binders"/>
    <s v="Avery Binding System Hidden Tab Executive Style Index Sets"/>
    <x v="4375"/>
    <n v="5"/>
    <n v="0"/>
    <x v="5130"/>
    <x v="1"/>
  </r>
  <r>
    <n v="6266"/>
    <s v="CA-2016-146731"/>
    <x v="935"/>
    <d v="2016-11-08T00:00:00"/>
    <s v="Standard Class"/>
    <x v="247"/>
    <x v="247"/>
    <x v="0"/>
    <s v="United States"/>
    <s v="Nashville"/>
    <x v="18"/>
    <n v="37211"/>
    <x v="0"/>
    <s v="OFF-PA-10000141"/>
    <x v="1"/>
    <s v="Paper"/>
    <s v="Ampad Evidence Wirebond Steno Books, 6&quot; x 9&quot;"/>
    <x v="4273"/>
    <n v="2"/>
    <n v="0.2"/>
    <x v="5131"/>
    <x v="0"/>
  </r>
  <r>
    <n v="6267"/>
    <s v="CA-2016-146731"/>
    <x v="935"/>
    <d v="2016-11-08T00:00:00"/>
    <s v="Standard Class"/>
    <x v="247"/>
    <x v="247"/>
    <x v="0"/>
    <s v="United States"/>
    <s v="Nashville"/>
    <x v="18"/>
    <n v="37211"/>
    <x v="0"/>
    <s v="OFF-PA-10001019"/>
    <x v="1"/>
    <s v="Paper"/>
    <s v="Xerox 1884"/>
    <x v="3901"/>
    <n v="9"/>
    <n v="0.2"/>
    <x v="4495"/>
    <x v="0"/>
  </r>
  <r>
    <n v="6268"/>
    <s v="CA-2017-115392"/>
    <x v="486"/>
    <d v="2017-10-04T00:00:00"/>
    <s v="Second Class"/>
    <x v="84"/>
    <x v="84"/>
    <x v="2"/>
    <s v="United States"/>
    <s v="Cambridge"/>
    <x v="31"/>
    <n v="2138"/>
    <x v="3"/>
    <s v="TEC-PH-10002496"/>
    <x v="2"/>
    <s v="Phones"/>
    <s v="Cisco SPA301"/>
    <x v="4376"/>
    <n v="2"/>
    <n v="0"/>
    <x v="5132"/>
    <x v="0"/>
  </r>
  <r>
    <n v="6269"/>
    <s v="CA-2017-115392"/>
    <x v="486"/>
    <d v="2017-10-04T00:00:00"/>
    <s v="Second Class"/>
    <x v="84"/>
    <x v="84"/>
    <x v="2"/>
    <s v="United States"/>
    <s v="Cambridge"/>
    <x v="31"/>
    <n v="2138"/>
    <x v="3"/>
    <s v="OFF-BI-10000829"/>
    <x v="1"/>
    <s v="Binders"/>
    <s v="Avery Non-Stick Binders"/>
    <x v="4377"/>
    <n v="5"/>
    <n v="0"/>
    <x v="5133"/>
    <x v="0"/>
  </r>
  <r>
    <n v="6270"/>
    <s v="CA-2019-102379"/>
    <x v="574"/>
    <d v="2019-12-06T00:00:00"/>
    <s v="Standard Class"/>
    <x v="179"/>
    <x v="179"/>
    <x v="1"/>
    <s v="United States"/>
    <s v="Oakland"/>
    <x v="1"/>
    <n v="94601"/>
    <x v="1"/>
    <s v="TEC-PH-10001448"/>
    <x v="2"/>
    <s v="Phones"/>
    <s v="Anker Astro 15000mAh USB Portable Charger"/>
    <x v="3149"/>
    <n v="1"/>
    <n v="0.2"/>
    <x v="5134"/>
    <x v="0"/>
  </r>
  <r>
    <n v="6271"/>
    <s v="CA-2019-102379"/>
    <x v="574"/>
    <d v="2019-12-06T00:00:00"/>
    <s v="Standard Class"/>
    <x v="179"/>
    <x v="179"/>
    <x v="1"/>
    <s v="United States"/>
    <s v="Oakland"/>
    <x v="1"/>
    <n v="94601"/>
    <x v="1"/>
    <s v="FUR-CH-10004983"/>
    <x v="0"/>
    <s v="Chairs"/>
    <s v="Office Star - Mid Back Dual function Ergonomic High Back Chair with 2-Way Adjustable Arms"/>
    <x v="4378"/>
    <n v="9"/>
    <n v="0.2"/>
    <x v="5135"/>
    <x v="0"/>
  </r>
  <r>
    <n v="6272"/>
    <s v="CA-2019-102379"/>
    <x v="574"/>
    <d v="2019-12-06T00:00:00"/>
    <s v="Standard Class"/>
    <x v="179"/>
    <x v="179"/>
    <x v="1"/>
    <s v="United States"/>
    <s v="Oakland"/>
    <x v="1"/>
    <n v="94601"/>
    <x v="1"/>
    <s v="OFF-AR-10004022"/>
    <x v="1"/>
    <s v="Art"/>
    <s v="Panasonic KP-380BK Classic Electric Pencil Sharpener"/>
    <x v="4379"/>
    <n v="5"/>
    <n v="0"/>
    <x v="5136"/>
    <x v="0"/>
  </r>
  <r>
    <n v="6273"/>
    <s v="CA-2019-149706"/>
    <x v="157"/>
    <d v="2019-12-12T00:00:00"/>
    <s v="First Class"/>
    <x v="155"/>
    <x v="155"/>
    <x v="1"/>
    <s v="United States"/>
    <s v="Palatine"/>
    <x v="10"/>
    <n v="60067"/>
    <x v="2"/>
    <s v="TEC-AC-10001284"/>
    <x v="2"/>
    <s v="Accessories"/>
    <s v="Enermax Briskie RF Wireless Keyboard and Mouse Combo"/>
    <x v="4380"/>
    <n v="7"/>
    <n v="0.2"/>
    <x v="5137"/>
    <x v="0"/>
  </r>
  <r>
    <n v="6274"/>
    <s v="US-2018-139087"/>
    <x v="19"/>
    <d v="2018-07-22T00:00:00"/>
    <s v="Second Class"/>
    <x v="589"/>
    <x v="589"/>
    <x v="0"/>
    <s v="United States"/>
    <s v="Seattle"/>
    <x v="4"/>
    <n v="98105"/>
    <x v="1"/>
    <s v="FUR-FU-10001847"/>
    <x v="0"/>
    <s v="Furnishings"/>
    <s v="Eldon Image Series Black Desk Accessories"/>
    <x v="2162"/>
    <n v="3"/>
    <n v="0"/>
    <x v="2327"/>
    <x v="0"/>
  </r>
  <r>
    <n v="6275"/>
    <s v="US-2018-139087"/>
    <x v="19"/>
    <d v="2018-07-22T00:00:00"/>
    <s v="Second Class"/>
    <x v="589"/>
    <x v="589"/>
    <x v="0"/>
    <s v="United States"/>
    <s v="Seattle"/>
    <x v="4"/>
    <n v="98105"/>
    <x v="1"/>
    <s v="TEC-AC-10004595"/>
    <x v="2"/>
    <s v="Accessories"/>
    <s v="First Data TMFD35 PIN Pad"/>
    <x v="4381"/>
    <n v="3"/>
    <n v="0"/>
    <x v="5138"/>
    <x v="0"/>
  </r>
  <r>
    <n v="6276"/>
    <s v="US-2018-139087"/>
    <x v="19"/>
    <d v="2018-07-22T00:00:00"/>
    <s v="Second Class"/>
    <x v="589"/>
    <x v="589"/>
    <x v="0"/>
    <s v="United States"/>
    <s v="Seattle"/>
    <x v="4"/>
    <n v="98105"/>
    <x v="1"/>
    <s v="FUR-FU-10004164"/>
    <x v="0"/>
    <s v="Furnishings"/>
    <s v="Eldon 300 Class Desk Accessories, Black"/>
    <x v="4382"/>
    <n v="5"/>
    <n v="0"/>
    <x v="5139"/>
    <x v="0"/>
  </r>
  <r>
    <n v="6277"/>
    <s v="US-2018-139087"/>
    <x v="19"/>
    <d v="2018-07-22T00:00:00"/>
    <s v="Second Class"/>
    <x v="589"/>
    <x v="589"/>
    <x v="0"/>
    <s v="United States"/>
    <s v="Seattle"/>
    <x v="4"/>
    <n v="98105"/>
    <x v="1"/>
    <s v="OFF-LA-10001074"/>
    <x v="1"/>
    <s v="Labels"/>
    <s v="Round Specialty Laser Printer Labels"/>
    <x v="2077"/>
    <n v="7"/>
    <n v="0"/>
    <x v="2238"/>
    <x v="0"/>
  </r>
  <r>
    <n v="6278"/>
    <s v="US-2018-139087"/>
    <x v="19"/>
    <d v="2018-07-22T00:00:00"/>
    <s v="Second Class"/>
    <x v="589"/>
    <x v="589"/>
    <x v="0"/>
    <s v="United States"/>
    <s v="Seattle"/>
    <x v="4"/>
    <n v="98105"/>
    <x v="1"/>
    <s v="OFF-ST-10000604"/>
    <x v="1"/>
    <s v="Storage"/>
    <s v="Home/Office Personal File Carts"/>
    <x v="2876"/>
    <n v="2"/>
    <n v="0"/>
    <x v="5140"/>
    <x v="0"/>
  </r>
  <r>
    <n v="6279"/>
    <s v="US-2018-139087"/>
    <x v="19"/>
    <d v="2018-07-22T00:00:00"/>
    <s v="Second Class"/>
    <x v="589"/>
    <x v="589"/>
    <x v="0"/>
    <s v="United States"/>
    <s v="Seattle"/>
    <x v="4"/>
    <n v="98105"/>
    <x v="1"/>
    <s v="TEC-PH-10000148"/>
    <x v="2"/>
    <s v="Phones"/>
    <s v="Cyber Acoustics AC-202b Speech Recognition Stereo Headset"/>
    <x v="4383"/>
    <n v="2"/>
    <n v="0.2"/>
    <x v="5141"/>
    <x v="0"/>
  </r>
  <r>
    <n v="6280"/>
    <s v="US-2018-139087"/>
    <x v="19"/>
    <d v="2018-07-22T00:00:00"/>
    <s v="Second Class"/>
    <x v="589"/>
    <x v="589"/>
    <x v="0"/>
    <s v="United States"/>
    <s v="Seattle"/>
    <x v="4"/>
    <n v="98105"/>
    <x v="1"/>
    <s v="OFF-BI-10000042"/>
    <x v="1"/>
    <s v="Binders"/>
    <s v="Pressboard Data Binder, Crimson, 12&quot; X 8 1/2&quot;"/>
    <x v="2994"/>
    <n v="3"/>
    <n v="0.2"/>
    <x v="5142"/>
    <x v="0"/>
  </r>
  <r>
    <n v="6281"/>
    <s v="CA-2019-152226"/>
    <x v="605"/>
    <d v="2019-05-16T00:00:00"/>
    <s v="Standard Class"/>
    <x v="101"/>
    <x v="101"/>
    <x v="0"/>
    <s v="United States"/>
    <s v="Cincinnati"/>
    <x v="24"/>
    <n v="45231"/>
    <x v="3"/>
    <s v="OFF-LA-10000443"/>
    <x v="1"/>
    <s v="Labels"/>
    <s v="Avery 501"/>
    <x v="2184"/>
    <n v="2"/>
    <n v="0.2"/>
    <x v="2352"/>
    <x v="0"/>
  </r>
  <r>
    <n v="6282"/>
    <s v="CA-2017-116484"/>
    <x v="312"/>
    <d v="2017-11-26T00:00:00"/>
    <s v="Standard Class"/>
    <x v="523"/>
    <x v="523"/>
    <x v="0"/>
    <s v="United States"/>
    <s v="Marion"/>
    <x v="24"/>
    <n v="43302"/>
    <x v="3"/>
    <s v="FUR-FU-10002874"/>
    <x v="0"/>
    <s v="Furnishings"/>
    <s v="Ultra Commercial Grade Dual Valve Door Closer"/>
    <x v="4384"/>
    <n v="2"/>
    <n v="0.2"/>
    <x v="5143"/>
    <x v="0"/>
  </r>
  <r>
    <n v="6283"/>
    <s v="CA-2017-116484"/>
    <x v="312"/>
    <d v="2017-11-26T00:00:00"/>
    <s v="Standard Class"/>
    <x v="523"/>
    <x v="523"/>
    <x v="0"/>
    <s v="United States"/>
    <s v="Marion"/>
    <x v="24"/>
    <n v="43302"/>
    <x v="3"/>
    <s v="OFF-ST-10003994"/>
    <x v="1"/>
    <s v="Storage"/>
    <s v="Belkin 19&quot; Center-Weighted Shelf, Gray"/>
    <x v="4385"/>
    <n v="3"/>
    <n v="0.2"/>
    <x v="5144"/>
    <x v="0"/>
  </r>
  <r>
    <n v="6284"/>
    <s v="CA-2018-100944"/>
    <x v="446"/>
    <d v="2018-09-28T00:00:00"/>
    <s v="Standard Class"/>
    <x v="553"/>
    <x v="553"/>
    <x v="1"/>
    <s v="United States"/>
    <s v="Los Angeles"/>
    <x v="1"/>
    <n v="90049"/>
    <x v="1"/>
    <s v="OFF-EN-10001453"/>
    <x v="1"/>
    <s v="Envelopes"/>
    <s v="Tyvek Interoffice Envelopes, 9 1/2&quot; x 12 1/2&quot;, 100/Box"/>
    <x v="4164"/>
    <n v="5"/>
    <n v="0"/>
    <x v="5145"/>
    <x v="0"/>
  </r>
  <r>
    <n v="6285"/>
    <s v="CA-2018-100944"/>
    <x v="446"/>
    <d v="2018-09-28T00:00:00"/>
    <s v="Standard Class"/>
    <x v="553"/>
    <x v="553"/>
    <x v="1"/>
    <s v="United States"/>
    <s v="Los Angeles"/>
    <x v="1"/>
    <n v="90049"/>
    <x v="1"/>
    <s v="FUR-CH-10000988"/>
    <x v="0"/>
    <s v="Chairs"/>
    <s v="Hon Olson Stacker Stools"/>
    <x v="4386"/>
    <n v="5"/>
    <n v="0.2"/>
    <x v="5146"/>
    <x v="0"/>
  </r>
  <r>
    <n v="6286"/>
    <s v="CA-2018-125080"/>
    <x v="147"/>
    <d v="2018-10-26T00:00:00"/>
    <s v="Standard Class"/>
    <x v="100"/>
    <x v="100"/>
    <x v="1"/>
    <s v="United States"/>
    <s v="Lakewood"/>
    <x v="24"/>
    <n v="44107"/>
    <x v="3"/>
    <s v="FUR-TA-10003238"/>
    <x v="0"/>
    <s v="Tables"/>
    <s v="Chromcraft Bull-Nose Wood 48&quot; x 96&quot; Rectangular Conference Tables"/>
    <x v="4387"/>
    <n v="2"/>
    <n v="0.4"/>
    <x v="5147"/>
    <x v="0"/>
  </r>
  <r>
    <n v="6287"/>
    <s v="CA-2018-121020"/>
    <x v="1057"/>
    <d v="2018-10-31T00:00:00"/>
    <s v="Standard Class"/>
    <x v="344"/>
    <x v="344"/>
    <x v="2"/>
    <s v="United States"/>
    <s v="Lebanon"/>
    <x v="18"/>
    <n v="37087"/>
    <x v="0"/>
    <s v="TEC-PH-10001061"/>
    <x v="2"/>
    <s v="Phones"/>
    <s v="Apple iPhone 5C"/>
    <x v="1977"/>
    <n v="3"/>
    <n v="0.2"/>
    <x v="5148"/>
    <x v="0"/>
  </r>
  <r>
    <n v="6288"/>
    <s v="CA-2016-100090"/>
    <x v="1001"/>
    <d v="2016-07-12T00:00:00"/>
    <s v="Standard Class"/>
    <x v="182"/>
    <x v="182"/>
    <x v="1"/>
    <s v="United States"/>
    <s v="San Francisco"/>
    <x v="1"/>
    <n v="94122"/>
    <x v="1"/>
    <s v="FUR-TA-10003715"/>
    <x v="0"/>
    <s v="Tables"/>
    <s v="Hon 2111 Invitation Series Corner Table"/>
    <x v="4388"/>
    <n v="3"/>
    <n v="0.2"/>
    <x v="5149"/>
    <x v="0"/>
  </r>
  <r>
    <n v="6289"/>
    <s v="CA-2016-100090"/>
    <x v="1001"/>
    <d v="2016-07-12T00:00:00"/>
    <s v="Standard Class"/>
    <x v="182"/>
    <x v="182"/>
    <x v="1"/>
    <s v="United States"/>
    <s v="San Francisco"/>
    <x v="1"/>
    <n v="94122"/>
    <x v="1"/>
    <s v="OFF-BI-10001597"/>
    <x v="1"/>
    <s v="Binders"/>
    <s v="Wilson Jones Ledger-Size, Piano-Hinge Binder, 2&quot;, Blue"/>
    <x v="4389"/>
    <n v="6"/>
    <n v="0.2"/>
    <x v="5150"/>
    <x v="0"/>
  </r>
  <r>
    <n v="6290"/>
    <s v="US-2017-139675"/>
    <x v="649"/>
    <d v="2017-03-18T00:00:00"/>
    <s v="Second Class"/>
    <x v="376"/>
    <x v="376"/>
    <x v="2"/>
    <s v="United States"/>
    <s v="Chico"/>
    <x v="1"/>
    <n v="95928"/>
    <x v="1"/>
    <s v="FUR-CH-10004063"/>
    <x v="0"/>
    <s v="Chairs"/>
    <s v="Global Deluxe High-Back Manager's Chair"/>
    <x v="4390"/>
    <n v="4"/>
    <n v="0.2"/>
    <x v="5151"/>
    <x v="0"/>
  </r>
  <r>
    <n v="6291"/>
    <s v="US-2017-139675"/>
    <x v="649"/>
    <d v="2017-03-18T00:00:00"/>
    <s v="Second Class"/>
    <x v="376"/>
    <x v="376"/>
    <x v="2"/>
    <s v="United States"/>
    <s v="Chico"/>
    <x v="1"/>
    <n v="95928"/>
    <x v="1"/>
    <s v="FUR-FU-10001979"/>
    <x v="0"/>
    <s v="Furnishings"/>
    <s v="Dana Halogen Swing-Arm Architect Lamp"/>
    <x v="568"/>
    <n v="8"/>
    <n v="0"/>
    <x v="577"/>
    <x v="0"/>
  </r>
  <r>
    <n v="6292"/>
    <s v="CA-2019-143756"/>
    <x v="574"/>
    <d v="2019-12-05T00:00:00"/>
    <s v="First Class"/>
    <x v="250"/>
    <x v="250"/>
    <x v="0"/>
    <s v="United States"/>
    <s v="Salem"/>
    <x v="17"/>
    <n v="24153"/>
    <x v="0"/>
    <s v="FUR-CH-10001854"/>
    <x v="0"/>
    <s v="Chairs"/>
    <s v="Office Star - Professional Matrix Back Chair with 2-to-1 Synchro Tilt and Mesh Fabric Seat"/>
    <x v="4391"/>
    <n v="2"/>
    <n v="0"/>
    <x v="5152"/>
    <x v="0"/>
  </r>
  <r>
    <n v="6293"/>
    <s v="CA-2017-151253"/>
    <x v="1100"/>
    <d v="2017-04-26T00:00:00"/>
    <s v="Standard Class"/>
    <x v="616"/>
    <x v="616"/>
    <x v="0"/>
    <s v="United States"/>
    <s v="Los Angeles"/>
    <x v="1"/>
    <n v="90008"/>
    <x v="1"/>
    <s v="TEC-PH-10002923"/>
    <x v="2"/>
    <s v="Phones"/>
    <s v="Logitech B530 USB Headset - headset - Full size, Binaural"/>
    <x v="2550"/>
    <n v="3"/>
    <n v="0.2"/>
    <x v="2795"/>
    <x v="0"/>
  </r>
  <r>
    <n v="6294"/>
    <s v="CA-2017-151253"/>
    <x v="1100"/>
    <d v="2017-04-26T00:00:00"/>
    <s v="Standard Class"/>
    <x v="616"/>
    <x v="616"/>
    <x v="0"/>
    <s v="United States"/>
    <s v="Los Angeles"/>
    <x v="1"/>
    <n v="90008"/>
    <x v="1"/>
    <s v="OFF-AR-10004691"/>
    <x v="1"/>
    <s v="Art"/>
    <s v="Boston 1730 StandUp Electric Pencil Sharpener"/>
    <x v="2202"/>
    <n v="3"/>
    <n v="0"/>
    <x v="2374"/>
    <x v="0"/>
  </r>
  <r>
    <n v="6295"/>
    <s v="CA-2016-141152"/>
    <x v="1101"/>
    <d v="2016-09-19T00:00:00"/>
    <s v="First Class"/>
    <x v="575"/>
    <x v="575"/>
    <x v="1"/>
    <s v="United States"/>
    <s v="New York City"/>
    <x v="15"/>
    <n v="10024"/>
    <x v="3"/>
    <s v="OFF-BI-10002931"/>
    <x v="1"/>
    <s v="Binders"/>
    <s v="Avery Trapezoid Extra Heavy Duty 4&quot; Binders"/>
    <x v="4392"/>
    <n v="1"/>
    <n v="0.2"/>
    <x v="5153"/>
    <x v="0"/>
  </r>
  <r>
    <n v="6296"/>
    <s v="CA-2016-141313"/>
    <x v="129"/>
    <d v="2017-01-01T00:00:00"/>
    <s v="Standard Class"/>
    <x v="321"/>
    <x v="321"/>
    <x v="1"/>
    <s v="United States"/>
    <s v="Beverly"/>
    <x v="31"/>
    <n v="1915"/>
    <x v="3"/>
    <s v="OFF-AP-10002651"/>
    <x v="1"/>
    <s v="Appliances"/>
    <s v="Hoover Upright Vacuum With Dirt Cup"/>
    <x v="4393"/>
    <n v="6"/>
    <n v="0"/>
    <x v="5154"/>
    <x v="0"/>
  </r>
  <r>
    <n v="6297"/>
    <s v="CA-2016-141313"/>
    <x v="129"/>
    <d v="2017-01-01T00:00:00"/>
    <s v="Standard Class"/>
    <x v="321"/>
    <x v="321"/>
    <x v="1"/>
    <s v="United States"/>
    <s v="Beverly"/>
    <x v="31"/>
    <n v="1915"/>
    <x v="3"/>
    <s v="OFF-ST-10000689"/>
    <x v="1"/>
    <s v="Storage"/>
    <s v="Fellowes Strictly Business Drawer File, Letter/Legal Size"/>
    <x v="457"/>
    <n v="5"/>
    <n v="0"/>
    <x v="468"/>
    <x v="0"/>
  </r>
  <r>
    <n v="6298"/>
    <s v="CA-2016-141313"/>
    <x v="129"/>
    <d v="2017-01-01T00:00:00"/>
    <s v="Standard Class"/>
    <x v="321"/>
    <x v="321"/>
    <x v="1"/>
    <s v="United States"/>
    <s v="Beverly"/>
    <x v="31"/>
    <n v="1915"/>
    <x v="3"/>
    <s v="OFF-PA-10003302"/>
    <x v="1"/>
    <s v="Paper"/>
    <s v="Xerox 1906"/>
    <x v="275"/>
    <n v="4"/>
    <n v="0"/>
    <x v="5155"/>
    <x v="0"/>
  </r>
  <r>
    <n v="6299"/>
    <s v="CA-2016-169852"/>
    <x v="618"/>
    <d v="2016-10-26T00:00:00"/>
    <s v="Standard Class"/>
    <x v="245"/>
    <x v="245"/>
    <x v="1"/>
    <s v="United States"/>
    <s v="San Diego"/>
    <x v="1"/>
    <n v="92024"/>
    <x v="1"/>
    <s v="OFF-BI-10001460"/>
    <x v="1"/>
    <s v="Binders"/>
    <s v="Plastic Binding Combs"/>
    <x v="4394"/>
    <n v="3"/>
    <n v="0.2"/>
    <x v="5156"/>
    <x v="0"/>
  </r>
  <r>
    <n v="6300"/>
    <s v="CA-2019-107314"/>
    <x v="329"/>
    <d v="2019-12-03T00:00:00"/>
    <s v="First Class"/>
    <x v="595"/>
    <x v="595"/>
    <x v="2"/>
    <s v="United States"/>
    <s v="San Francisco"/>
    <x v="1"/>
    <n v="94109"/>
    <x v="1"/>
    <s v="FUR-FU-10003489"/>
    <x v="0"/>
    <s v="Furnishings"/>
    <s v="Contemporary Borderless Frame"/>
    <x v="4395"/>
    <n v="3"/>
    <n v="0"/>
    <x v="5157"/>
    <x v="0"/>
  </r>
  <r>
    <n v="6301"/>
    <s v="US-2016-161305"/>
    <x v="571"/>
    <d v="2016-06-12T00:00:00"/>
    <s v="Standard Class"/>
    <x v="641"/>
    <x v="641"/>
    <x v="0"/>
    <s v="United States"/>
    <s v="Chicago"/>
    <x v="10"/>
    <n v="60623"/>
    <x v="2"/>
    <s v="OFF-BI-10002794"/>
    <x v="1"/>
    <s v="Binders"/>
    <s v="Avery Trapezoid Ring Binder, 3&quot; Capacity, Black, 1040 sheets"/>
    <x v="4396"/>
    <n v="3"/>
    <n v="0.8"/>
    <x v="5158"/>
    <x v="0"/>
  </r>
  <r>
    <n v="6302"/>
    <s v="US-2016-161305"/>
    <x v="571"/>
    <d v="2016-06-12T00:00:00"/>
    <s v="Standard Class"/>
    <x v="641"/>
    <x v="641"/>
    <x v="0"/>
    <s v="United States"/>
    <s v="Chicago"/>
    <x v="10"/>
    <n v="60623"/>
    <x v="2"/>
    <s v="OFF-EN-10000461"/>
    <x v="1"/>
    <s v="Envelopes"/>
    <s v="#10- 4 1/8&quot; x 9 1/2&quot; Recycled Envelopes"/>
    <x v="4397"/>
    <n v="2"/>
    <n v="0.2"/>
    <x v="5159"/>
    <x v="0"/>
  </r>
  <r>
    <n v="6303"/>
    <s v="CA-2019-166919"/>
    <x v="51"/>
    <d v="2019-11-27T00:00:00"/>
    <s v="Standard Class"/>
    <x v="117"/>
    <x v="117"/>
    <x v="0"/>
    <s v="United States"/>
    <s v="Dallas"/>
    <x v="5"/>
    <n v="75220"/>
    <x v="2"/>
    <s v="TEC-PH-10001305"/>
    <x v="2"/>
    <s v="Phones"/>
    <s v="Panasonic KX TS208W Corded phone"/>
    <x v="4398"/>
    <n v="5"/>
    <n v="0.2"/>
    <x v="5160"/>
    <x v="0"/>
  </r>
  <r>
    <n v="6304"/>
    <s v="CA-2019-162712"/>
    <x v="978"/>
    <d v="2019-06-20T00:00:00"/>
    <s v="Second Class"/>
    <x v="71"/>
    <x v="71"/>
    <x v="2"/>
    <s v="United States"/>
    <s v="Corpus Christi"/>
    <x v="5"/>
    <n v="78415"/>
    <x v="2"/>
    <s v="OFF-PA-10000167"/>
    <x v="1"/>
    <s v="Paper"/>
    <s v="Xerox 1925"/>
    <x v="1355"/>
    <n v="3"/>
    <n v="0.2"/>
    <x v="1419"/>
    <x v="0"/>
  </r>
  <r>
    <n v="6305"/>
    <s v="CA-2019-107552"/>
    <x v="1024"/>
    <d v="2019-05-05T00:00:00"/>
    <s v="Same Day"/>
    <x v="482"/>
    <x v="482"/>
    <x v="0"/>
    <s v="United States"/>
    <s v="New York City"/>
    <x v="15"/>
    <n v="10035"/>
    <x v="3"/>
    <s v="OFF-PA-10002947"/>
    <x v="1"/>
    <s v="Paper"/>
    <s v="Xerox 1923"/>
    <x v="3890"/>
    <n v="1"/>
    <n v="0"/>
    <x v="5161"/>
    <x v="0"/>
  </r>
  <r>
    <n v="6306"/>
    <s v="CA-2018-163328"/>
    <x v="254"/>
    <d v="2018-11-06T00:00:00"/>
    <s v="Second Class"/>
    <x v="734"/>
    <x v="734"/>
    <x v="1"/>
    <s v="United States"/>
    <s v="Eugene"/>
    <x v="21"/>
    <n v="97405"/>
    <x v="1"/>
    <s v="OFF-SU-10002301"/>
    <x v="1"/>
    <s v="Supplies"/>
    <s v="Serrated Blade or Curved Handle Hand Letter Openers"/>
    <x v="4399"/>
    <n v="7"/>
    <n v="0.2"/>
    <x v="5162"/>
    <x v="0"/>
  </r>
  <r>
    <n v="6307"/>
    <s v="CA-2018-163328"/>
    <x v="254"/>
    <d v="2018-11-06T00:00:00"/>
    <s v="Second Class"/>
    <x v="734"/>
    <x v="734"/>
    <x v="1"/>
    <s v="United States"/>
    <s v="Eugene"/>
    <x v="21"/>
    <n v="97405"/>
    <x v="1"/>
    <s v="FUR-CH-10003298"/>
    <x v="0"/>
    <s v="Chairs"/>
    <s v="Office Star - Contemporary Task Swivel chair with Loop Arms, Charcoal"/>
    <x v="4400"/>
    <n v="1"/>
    <n v="0.2"/>
    <x v="5163"/>
    <x v="0"/>
  </r>
  <r>
    <n v="6308"/>
    <s v="CA-2018-163328"/>
    <x v="254"/>
    <d v="2018-11-06T00:00:00"/>
    <s v="Second Class"/>
    <x v="734"/>
    <x v="734"/>
    <x v="1"/>
    <s v="United States"/>
    <s v="Eugene"/>
    <x v="21"/>
    <n v="97405"/>
    <x v="1"/>
    <s v="OFF-PA-10004353"/>
    <x v="1"/>
    <s v="Paper"/>
    <s v="Southworth 25% Cotton Premium Laser Paper and Envelopes"/>
    <x v="1107"/>
    <n v="3"/>
    <n v="0.2"/>
    <x v="5164"/>
    <x v="0"/>
  </r>
  <r>
    <n v="6309"/>
    <s v="CA-2018-163328"/>
    <x v="254"/>
    <d v="2018-11-06T00:00:00"/>
    <s v="Second Class"/>
    <x v="734"/>
    <x v="734"/>
    <x v="1"/>
    <s v="United States"/>
    <s v="Eugene"/>
    <x v="21"/>
    <n v="97405"/>
    <x v="1"/>
    <s v="FUR-CH-10000229"/>
    <x v="0"/>
    <s v="Chairs"/>
    <s v="Global Enterprise Series Seating High-Back Swivel/Tilt Chairs"/>
    <x v="4401"/>
    <n v="3"/>
    <n v="0.2"/>
    <x v="5165"/>
    <x v="0"/>
  </r>
  <r>
    <n v="6310"/>
    <s v="CA-2018-163328"/>
    <x v="254"/>
    <d v="2018-11-06T00:00:00"/>
    <s v="Second Class"/>
    <x v="734"/>
    <x v="734"/>
    <x v="1"/>
    <s v="United States"/>
    <s v="Eugene"/>
    <x v="21"/>
    <n v="97405"/>
    <x v="1"/>
    <s v="OFF-LA-10003930"/>
    <x v="1"/>
    <s v="Labels"/>
    <s v="Dot Matrix Printer Tape Reel Labels, White, 5000/Box"/>
    <x v="4402"/>
    <n v="8"/>
    <n v="0.2"/>
    <x v="5166"/>
    <x v="0"/>
  </r>
  <r>
    <n v="6311"/>
    <s v="CA-2018-163328"/>
    <x v="254"/>
    <d v="2018-11-06T00:00:00"/>
    <s v="Second Class"/>
    <x v="734"/>
    <x v="734"/>
    <x v="1"/>
    <s v="United States"/>
    <s v="Eugene"/>
    <x v="21"/>
    <n v="97405"/>
    <x v="1"/>
    <s v="OFF-PA-10000176"/>
    <x v="1"/>
    <s v="Paper"/>
    <s v="Xerox 1887"/>
    <x v="4403"/>
    <n v="1"/>
    <n v="0.2"/>
    <x v="5167"/>
    <x v="0"/>
  </r>
  <r>
    <n v="6312"/>
    <s v="CA-2016-112837"/>
    <x v="1102"/>
    <d v="2016-09-16T00:00:00"/>
    <s v="Standard Class"/>
    <x v="752"/>
    <x v="752"/>
    <x v="0"/>
    <s v="United States"/>
    <s v="Oxnard"/>
    <x v="1"/>
    <n v="93030"/>
    <x v="1"/>
    <s v="FUR-FU-10004006"/>
    <x v="0"/>
    <s v="Furnishings"/>
    <s v="Deflect-o DuraMat Lighweight, Studded, Beveled Mat for Low Pile Carpeting"/>
    <x v="4180"/>
    <n v="3"/>
    <n v="0"/>
    <x v="4864"/>
    <x v="0"/>
  </r>
  <r>
    <n v="6313"/>
    <s v="CA-2019-120019"/>
    <x v="911"/>
    <d v="2019-02-21T00:00:00"/>
    <s v="Standard Class"/>
    <x v="243"/>
    <x v="243"/>
    <x v="1"/>
    <s v="United States"/>
    <s v="Fairfield"/>
    <x v="29"/>
    <n v="6824"/>
    <x v="3"/>
    <s v="OFF-ST-10001932"/>
    <x v="1"/>
    <s v="Storage"/>
    <s v="Fellowes Staxonsteel Drawer Files"/>
    <x v="4404"/>
    <n v="3"/>
    <n v="0"/>
    <x v="5168"/>
    <x v="0"/>
  </r>
  <r>
    <n v="6314"/>
    <s v="CA-2019-120019"/>
    <x v="911"/>
    <d v="2019-02-21T00:00:00"/>
    <s v="Standard Class"/>
    <x v="243"/>
    <x v="243"/>
    <x v="1"/>
    <s v="United States"/>
    <s v="Fairfield"/>
    <x v="29"/>
    <n v="6824"/>
    <x v="3"/>
    <s v="TEC-PH-10000923"/>
    <x v="2"/>
    <s v="Phones"/>
    <s v="Belkin SportFit Armband For iPhone 5s/5c, Fuchsia"/>
    <x v="4405"/>
    <n v="1"/>
    <n v="0"/>
    <x v="5169"/>
    <x v="0"/>
  </r>
  <r>
    <n v="6315"/>
    <s v="CA-2016-100762"/>
    <x v="156"/>
    <d v="2016-11-29T00:00:00"/>
    <s v="Standard Class"/>
    <x v="243"/>
    <x v="243"/>
    <x v="1"/>
    <s v="United States"/>
    <s v="Jackson"/>
    <x v="12"/>
    <n v="49201"/>
    <x v="2"/>
    <s v="OFF-AR-10000380"/>
    <x v="1"/>
    <s v="Art"/>
    <s v="Hunt PowerHouse Electric Pencil Sharpener, Blue"/>
    <x v="4406"/>
    <n v="4"/>
    <n v="0"/>
    <x v="5170"/>
    <x v="1"/>
  </r>
  <r>
    <n v="6316"/>
    <s v="CA-2016-100762"/>
    <x v="156"/>
    <d v="2016-11-29T00:00:00"/>
    <s v="Standard Class"/>
    <x v="243"/>
    <x v="243"/>
    <x v="1"/>
    <s v="United States"/>
    <s v="Jackson"/>
    <x v="12"/>
    <n v="49201"/>
    <x v="2"/>
    <s v="OFF-LA-10003930"/>
    <x v="1"/>
    <s v="Labels"/>
    <s v="Dot Matrix Printer Tape Reel Labels, White, 5000/Box"/>
    <x v="1461"/>
    <n v="2"/>
    <n v="0"/>
    <x v="1540"/>
    <x v="1"/>
  </r>
  <r>
    <n v="6317"/>
    <s v="CA-2016-100762"/>
    <x v="156"/>
    <d v="2016-11-29T00:00:00"/>
    <s v="Standard Class"/>
    <x v="243"/>
    <x v="243"/>
    <x v="1"/>
    <s v="United States"/>
    <s v="Jackson"/>
    <x v="12"/>
    <n v="49201"/>
    <x v="2"/>
    <s v="OFF-PA-10001815"/>
    <x v="1"/>
    <s v="Paper"/>
    <s v="Xerox 1885"/>
    <x v="3803"/>
    <n v="3"/>
    <n v="0"/>
    <x v="4367"/>
    <x v="1"/>
  </r>
  <r>
    <n v="6318"/>
    <s v="CA-2016-100762"/>
    <x v="156"/>
    <d v="2016-11-29T00:00:00"/>
    <s v="Standard Class"/>
    <x v="243"/>
    <x v="243"/>
    <x v="1"/>
    <s v="United States"/>
    <s v="Jackson"/>
    <x v="12"/>
    <n v="49201"/>
    <x v="2"/>
    <s v="OFF-PA-10004082"/>
    <x v="1"/>
    <s v="Paper"/>
    <s v="Adams Telephone Message Book w/Frequently-Called Numbers Space, 400 Messages per Book"/>
    <x v="3888"/>
    <n v="2"/>
    <n v="0"/>
    <x v="4477"/>
    <x v="1"/>
  </r>
  <r>
    <n v="6319"/>
    <s v="CA-2019-161459"/>
    <x v="920"/>
    <d v="2019-11-29T00:00:00"/>
    <s v="Second Class"/>
    <x v="494"/>
    <x v="494"/>
    <x v="1"/>
    <s v="United States"/>
    <s v="Laguna Niguel"/>
    <x v="1"/>
    <n v="92677"/>
    <x v="1"/>
    <s v="TEC-PH-10004071"/>
    <x v="2"/>
    <s v="Phones"/>
    <s v="PayAnywhere Card Reader"/>
    <x v="1409"/>
    <n v="5"/>
    <n v="0.2"/>
    <x v="5171"/>
    <x v="1"/>
  </r>
  <r>
    <n v="6320"/>
    <s v="CA-2019-161459"/>
    <x v="920"/>
    <d v="2019-11-29T00:00:00"/>
    <s v="Second Class"/>
    <x v="494"/>
    <x v="494"/>
    <x v="1"/>
    <s v="United States"/>
    <s v="Laguna Niguel"/>
    <x v="1"/>
    <n v="92677"/>
    <x v="1"/>
    <s v="OFF-PA-10002377"/>
    <x v="1"/>
    <s v="Paper"/>
    <s v="Adams Telephone Message Book W/Dividers/Space For Phone Numbers, 5 1/4&quot;X8 1/2&quot;, 200/Messages"/>
    <x v="3229"/>
    <n v="6"/>
    <n v="0"/>
    <x v="5172"/>
    <x v="1"/>
  </r>
  <r>
    <n v="6321"/>
    <s v="CA-2019-160017"/>
    <x v="394"/>
    <d v="2019-10-02T00:00:00"/>
    <s v="Standard Class"/>
    <x v="133"/>
    <x v="133"/>
    <x v="1"/>
    <s v="United States"/>
    <s v="Jacksonville"/>
    <x v="2"/>
    <n v="32216"/>
    <x v="0"/>
    <s v="OFF-PA-10001800"/>
    <x v="1"/>
    <s v="Paper"/>
    <s v="Xerox 220"/>
    <x v="563"/>
    <n v="2"/>
    <n v="0.2"/>
    <x v="572"/>
    <x v="0"/>
  </r>
  <r>
    <n v="6322"/>
    <s v="CA-2016-123316"/>
    <x v="303"/>
    <d v="2016-10-17T00:00:00"/>
    <s v="Standard Class"/>
    <x v="259"/>
    <x v="259"/>
    <x v="1"/>
    <s v="United States"/>
    <s v="Mount Vernon"/>
    <x v="15"/>
    <n v="10550"/>
    <x v="3"/>
    <s v="OFF-BI-10002764"/>
    <x v="1"/>
    <s v="Binders"/>
    <s v="Recycled Pressboard Report Cover with Reinforced Top Hinge"/>
    <x v="3294"/>
    <n v="3"/>
    <n v="0.2"/>
    <x v="3717"/>
    <x v="0"/>
  </r>
  <r>
    <n v="6323"/>
    <s v="CA-2016-141299"/>
    <x v="561"/>
    <d v="2016-06-07T00:00:00"/>
    <s v="Second Class"/>
    <x v="176"/>
    <x v="176"/>
    <x v="2"/>
    <s v="United States"/>
    <s v="Midland"/>
    <x v="12"/>
    <n v="48640"/>
    <x v="2"/>
    <s v="OFF-EN-10004459"/>
    <x v="1"/>
    <s v="Envelopes"/>
    <s v="Security-Tint Envelopes"/>
    <x v="770"/>
    <n v="2"/>
    <n v="0"/>
    <x v="792"/>
    <x v="0"/>
  </r>
  <r>
    <n v="6324"/>
    <s v="CA-2016-104402"/>
    <x v="1103"/>
    <d v="2016-06-23T00:00:00"/>
    <s v="Standard Class"/>
    <x v="551"/>
    <x v="551"/>
    <x v="0"/>
    <s v="United States"/>
    <s v="Newark"/>
    <x v="13"/>
    <n v="19711"/>
    <x v="3"/>
    <s v="TEC-MA-10000423"/>
    <x v="2"/>
    <s v="Machines"/>
    <s v="Texas Instruments TI-34 Scientific Calculator"/>
    <x v="4407"/>
    <n v="3"/>
    <n v="0"/>
    <x v="5173"/>
    <x v="0"/>
  </r>
  <r>
    <n v="6325"/>
    <s v="CA-2017-110289"/>
    <x v="1104"/>
    <d v="2017-11-02T00:00:00"/>
    <s v="Standard Class"/>
    <x v="240"/>
    <x v="240"/>
    <x v="1"/>
    <s v="United States"/>
    <s v="San Francisco"/>
    <x v="1"/>
    <n v="94109"/>
    <x v="1"/>
    <s v="OFF-PA-10002986"/>
    <x v="1"/>
    <s v="Paper"/>
    <s v="Xerox 1898"/>
    <x v="657"/>
    <n v="5"/>
    <n v="0"/>
    <x v="669"/>
    <x v="0"/>
  </r>
  <r>
    <n v="6326"/>
    <s v="CA-2017-110289"/>
    <x v="1104"/>
    <d v="2017-11-02T00:00:00"/>
    <s v="Standard Class"/>
    <x v="240"/>
    <x v="240"/>
    <x v="1"/>
    <s v="United States"/>
    <s v="San Francisco"/>
    <x v="1"/>
    <n v="94109"/>
    <x v="1"/>
    <s v="OFF-EN-10001434"/>
    <x v="1"/>
    <s v="Envelopes"/>
    <s v="Strathmore #10 Envelopes, Ultimate White"/>
    <x v="4408"/>
    <n v="4"/>
    <n v="0"/>
    <x v="5174"/>
    <x v="0"/>
  </r>
  <r>
    <n v="6327"/>
    <s v="CA-2016-167927"/>
    <x v="407"/>
    <d v="2016-01-26T00:00:00"/>
    <s v="Standard Class"/>
    <x v="190"/>
    <x v="190"/>
    <x v="0"/>
    <s v="United States"/>
    <s v="Westland"/>
    <x v="12"/>
    <n v="48185"/>
    <x v="2"/>
    <s v="OFF-ST-10000760"/>
    <x v="1"/>
    <s v="Storage"/>
    <s v="Eldon Fold 'N Roll Cart System"/>
    <x v="62"/>
    <n v="1"/>
    <n v="0"/>
    <x v="5175"/>
    <x v="0"/>
  </r>
  <r>
    <n v="6328"/>
    <s v="CA-2016-167927"/>
    <x v="407"/>
    <d v="2016-01-26T00:00:00"/>
    <s v="Standard Class"/>
    <x v="190"/>
    <x v="190"/>
    <x v="0"/>
    <s v="United States"/>
    <s v="Westland"/>
    <x v="12"/>
    <n v="48185"/>
    <x v="2"/>
    <s v="FUR-FU-10002918"/>
    <x v="0"/>
    <s v="Furnishings"/>
    <s v="Eldon ClusterMat Chair Mat with Cordless Antistatic Protection"/>
    <x v="1050"/>
    <n v="3"/>
    <n v="0"/>
    <x v="3994"/>
    <x v="0"/>
  </r>
  <r>
    <n v="6329"/>
    <s v="CA-2016-167927"/>
    <x v="407"/>
    <d v="2016-01-26T00:00:00"/>
    <s v="Standard Class"/>
    <x v="190"/>
    <x v="190"/>
    <x v="0"/>
    <s v="United States"/>
    <s v="Westland"/>
    <x v="12"/>
    <n v="48185"/>
    <x v="2"/>
    <s v="OFF-BI-10000605"/>
    <x v="1"/>
    <s v="Binders"/>
    <s v="Acco Pressboard Covers with Storage Hooks, 9 1/2&quot; x 11&quot;, Executive Red"/>
    <x v="4409"/>
    <n v="5"/>
    <n v="0"/>
    <x v="5176"/>
    <x v="0"/>
  </r>
  <r>
    <n v="6330"/>
    <s v="CA-2016-167927"/>
    <x v="407"/>
    <d v="2016-01-26T00:00:00"/>
    <s v="Standard Class"/>
    <x v="190"/>
    <x v="190"/>
    <x v="0"/>
    <s v="United States"/>
    <s v="Westland"/>
    <x v="12"/>
    <n v="48185"/>
    <x v="2"/>
    <s v="OFF-AP-10002311"/>
    <x v="1"/>
    <s v="Appliances"/>
    <s v="Holmes Replacement Filter for HEPA Air Cleaner, Very Large Room, HEPA Filter"/>
    <x v="4410"/>
    <n v="4"/>
    <n v="0.1"/>
    <x v="5177"/>
    <x v="0"/>
  </r>
  <r>
    <n v="6331"/>
    <s v="CA-2016-167927"/>
    <x v="407"/>
    <d v="2016-01-26T00:00:00"/>
    <s v="Standard Class"/>
    <x v="190"/>
    <x v="190"/>
    <x v="0"/>
    <s v="United States"/>
    <s v="Westland"/>
    <x v="12"/>
    <n v="48185"/>
    <x v="2"/>
    <s v="OFF-ST-10003123"/>
    <x v="1"/>
    <s v="Storage"/>
    <s v="Fellowes Bases and Tops For Staxonsteel/High-Stak Systems"/>
    <x v="4411"/>
    <n v="2"/>
    <n v="0"/>
    <x v="5178"/>
    <x v="0"/>
  </r>
  <r>
    <n v="6332"/>
    <s v="CA-2016-167927"/>
    <x v="407"/>
    <d v="2016-01-26T00:00:00"/>
    <s v="Standard Class"/>
    <x v="190"/>
    <x v="190"/>
    <x v="0"/>
    <s v="United States"/>
    <s v="Westland"/>
    <x v="12"/>
    <n v="48185"/>
    <x v="2"/>
    <s v="OFF-AR-10004456"/>
    <x v="1"/>
    <s v="Art"/>
    <s v="Panasonic KP-4ABK Battery-Operated Pencil Sharpener"/>
    <x v="2911"/>
    <n v="3"/>
    <n v="0"/>
    <x v="5179"/>
    <x v="0"/>
  </r>
  <r>
    <n v="6333"/>
    <s v="CA-2016-167927"/>
    <x v="407"/>
    <d v="2016-01-26T00:00:00"/>
    <s v="Standard Class"/>
    <x v="190"/>
    <x v="190"/>
    <x v="0"/>
    <s v="United States"/>
    <s v="Westland"/>
    <x v="12"/>
    <n v="48185"/>
    <x v="2"/>
    <s v="FUR-FU-10002268"/>
    <x v="0"/>
    <s v="Furnishings"/>
    <s v="Ultra Door Push Plate"/>
    <x v="1674"/>
    <n v="3"/>
    <n v="0"/>
    <x v="1772"/>
    <x v="0"/>
  </r>
  <r>
    <n v="6334"/>
    <s v="CA-2016-167927"/>
    <x v="407"/>
    <d v="2016-01-26T00:00:00"/>
    <s v="Standard Class"/>
    <x v="190"/>
    <x v="190"/>
    <x v="0"/>
    <s v="United States"/>
    <s v="Westland"/>
    <x v="12"/>
    <n v="48185"/>
    <x v="2"/>
    <s v="OFF-BI-10004364"/>
    <x v="1"/>
    <s v="Binders"/>
    <s v="Storex Dura Pro Binders"/>
    <x v="1286"/>
    <n v="5"/>
    <n v="0"/>
    <x v="1338"/>
    <x v="0"/>
  </r>
  <r>
    <n v="6335"/>
    <s v="CA-2016-133305"/>
    <x v="384"/>
    <d v="2016-07-15T00:00:00"/>
    <s v="Standard Class"/>
    <x v="708"/>
    <x v="708"/>
    <x v="0"/>
    <s v="United States"/>
    <s v="New York City"/>
    <x v="15"/>
    <n v="10011"/>
    <x v="3"/>
    <s v="OFF-PA-10001970"/>
    <x v="1"/>
    <s v="Paper"/>
    <s v="Xerox 1881"/>
    <x v="338"/>
    <n v="4"/>
    <n v="0"/>
    <x v="346"/>
    <x v="0"/>
  </r>
  <r>
    <n v="6336"/>
    <s v="CA-2016-133305"/>
    <x v="384"/>
    <d v="2016-07-15T00:00:00"/>
    <s v="Standard Class"/>
    <x v="708"/>
    <x v="708"/>
    <x v="0"/>
    <s v="United States"/>
    <s v="New York City"/>
    <x v="15"/>
    <n v="10011"/>
    <x v="3"/>
    <s v="OFF-BI-10002954"/>
    <x v="1"/>
    <s v="Binders"/>
    <s v="Newell 3-Hole Punched Plastic Slotted Magazine Holders for Binders"/>
    <x v="723"/>
    <n v="5"/>
    <n v="0.2"/>
    <x v="5180"/>
    <x v="0"/>
  </r>
  <r>
    <n v="6337"/>
    <s v="CA-2018-165995"/>
    <x v="133"/>
    <d v="2018-09-06T00:00:00"/>
    <s v="Standard Class"/>
    <x v="696"/>
    <x v="696"/>
    <x v="0"/>
    <s v="United States"/>
    <s v="Los Angeles"/>
    <x v="1"/>
    <n v="90008"/>
    <x v="1"/>
    <s v="FUR-FU-10000672"/>
    <x v="0"/>
    <s v="Furnishings"/>
    <s v="Executive Impressions 10&quot; Spectator Wall Clock"/>
    <x v="116"/>
    <n v="4"/>
    <n v="0"/>
    <x v="5181"/>
    <x v="0"/>
  </r>
  <r>
    <n v="6338"/>
    <s v="CA-2018-165995"/>
    <x v="133"/>
    <d v="2018-09-06T00:00:00"/>
    <s v="Standard Class"/>
    <x v="696"/>
    <x v="696"/>
    <x v="0"/>
    <s v="United States"/>
    <s v="Los Angeles"/>
    <x v="1"/>
    <n v="90008"/>
    <x v="1"/>
    <s v="TEC-PH-10004908"/>
    <x v="2"/>
    <s v="Phones"/>
    <s v="Panasonic KX TS3282W Corded phone"/>
    <x v="107"/>
    <n v="5"/>
    <n v="0.2"/>
    <x v="5182"/>
    <x v="0"/>
  </r>
  <r>
    <n v="6339"/>
    <s v="CA-2019-143112"/>
    <x v="361"/>
    <d v="2019-10-09T00:00:00"/>
    <s v="Standard Class"/>
    <x v="477"/>
    <x v="477"/>
    <x v="1"/>
    <s v="United States"/>
    <s v="New York City"/>
    <x v="15"/>
    <n v="10035"/>
    <x v="3"/>
    <s v="TEC-PH-10003095"/>
    <x v="2"/>
    <s v="Phones"/>
    <s v="Samsung HM1900 Bluetooth Headset"/>
    <x v="4412"/>
    <n v="4"/>
    <n v="0"/>
    <x v="5183"/>
    <x v="0"/>
  </r>
  <r>
    <n v="6340"/>
    <s v="CA-2019-143112"/>
    <x v="361"/>
    <d v="2019-10-09T00:00:00"/>
    <s v="Standard Class"/>
    <x v="477"/>
    <x v="477"/>
    <x v="1"/>
    <s v="United States"/>
    <s v="New York City"/>
    <x v="15"/>
    <n v="10035"/>
    <x v="3"/>
    <s v="FUR-CH-10002880"/>
    <x v="0"/>
    <s v="Chairs"/>
    <s v="Global High-Back Leather Tilter, Burgundy"/>
    <x v="4413"/>
    <n v="2"/>
    <n v="0.1"/>
    <x v="5184"/>
    <x v="0"/>
  </r>
  <r>
    <n v="6341"/>
    <s v="CA-2019-143112"/>
    <x v="361"/>
    <d v="2019-10-09T00:00:00"/>
    <s v="Standard Class"/>
    <x v="477"/>
    <x v="477"/>
    <x v="1"/>
    <s v="United States"/>
    <s v="New York City"/>
    <x v="15"/>
    <n v="10035"/>
    <x v="3"/>
    <s v="TEC-MA-10001047"/>
    <x v="2"/>
    <s v="Machines"/>
    <s v="3D Systems Cube Printer, 2nd Generation, Magenta"/>
    <x v="4414"/>
    <n v="4"/>
    <n v="0"/>
    <x v="5185"/>
    <x v="0"/>
  </r>
  <r>
    <n v="6342"/>
    <s v="US-2018-105830"/>
    <x v="413"/>
    <d v="2019-01-02T00:00:00"/>
    <s v="First Class"/>
    <x v="551"/>
    <x v="551"/>
    <x v="0"/>
    <s v="United States"/>
    <s v="Lancaster"/>
    <x v="24"/>
    <n v="43130"/>
    <x v="3"/>
    <s v="OFF-ST-10002554"/>
    <x v="1"/>
    <s v="Storage"/>
    <s v="Tennsco Industrial Shelving"/>
    <x v="4415"/>
    <n v="4"/>
    <n v="0.2"/>
    <x v="5186"/>
    <x v="0"/>
  </r>
  <r>
    <n v="6343"/>
    <s v="CA-2017-146255"/>
    <x v="1105"/>
    <d v="2017-03-10T00:00:00"/>
    <s v="First Class"/>
    <x v="670"/>
    <x v="670"/>
    <x v="2"/>
    <s v="United States"/>
    <s v="Newark"/>
    <x v="13"/>
    <n v="19711"/>
    <x v="3"/>
    <s v="TEC-AC-10004469"/>
    <x v="2"/>
    <s v="Accessories"/>
    <s v="Microsoft Sculpt Comfort Mouse"/>
    <x v="4416"/>
    <n v="3"/>
    <n v="0"/>
    <x v="5187"/>
    <x v="1"/>
  </r>
  <r>
    <n v="6344"/>
    <s v="CA-2017-146255"/>
    <x v="1105"/>
    <d v="2017-03-10T00:00:00"/>
    <s v="First Class"/>
    <x v="670"/>
    <x v="670"/>
    <x v="2"/>
    <s v="United States"/>
    <s v="Newark"/>
    <x v="13"/>
    <n v="19711"/>
    <x v="3"/>
    <s v="OFF-BI-10000309"/>
    <x v="1"/>
    <s v="Binders"/>
    <s v="GBC Twin Loop Wire Binding Elements, 9/16&quot; Spine, Black"/>
    <x v="2690"/>
    <n v="2"/>
    <n v="0"/>
    <x v="5188"/>
    <x v="1"/>
  </r>
  <r>
    <n v="6345"/>
    <s v="CA-2017-146255"/>
    <x v="1105"/>
    <d v="2017-03-10T00:00:00"/>
    <s v="First Class"/>
    <x v="670"/>
    <x v="670"/>
    <x v="2"/>
    <s v="United States"/>
    <s v="Newark"/>
    <x v="13"/>
    <n v="19711"/>
    <x v="3"/>
    <s v="OFF-BI-10001765"/>
    <x v="1"/>
    <s v="Binders"/>
    <s v="Wilson Jones Heavy-Duty Casebound Ring Binders with Metal Hinges"/>
    <x v="4417"/>
    <n v="2"/>
    <n v="0"/>
    <x v="5189"/>
    <x v="1"/>
  </r>
  <r>
    <n v="6346"/>
    <s v="CA-2017-146255"/>
    <x v="1105"/>
    <d v="2017-03-10T00:00:00"/>
    <s v="First Class"/>
    <x v="670"/>
    <x v="670"/>
    <x v="2"/>
    <s v="United States"/>
    <s v="Newark"/>
    <x v="13"/>
    <n v="19711"/>
    <x v="3"/>
    <s v="TEC-PH-10001619"/>
    <x v="2"/>
    <s v="Phones"/>
    <s v="LG G3"/>
    <x v="2173"/>
    <n v="3"/>
    <n v="0"/>
    <x v="3565"/>
    <x v="1"/>
  </r>
  <r>
    <n v="6347"/>
    <s v="CA-2019-104822"/>
    <x v="179"/>
    <d v="2019-10-20T00:00:00"/>
    <s v="Same Day"/>
    <x v="46"/>
    <x v="46"/>
    <x v="2"/>
    <s v="United States"/>
    <s v="New York City"/>
    <x v="15"/>
    <n v="10024"/>
    <x v="3"/>
    <s v="OFF-LA-10002034"/>
    <x v="1"/>
    <s v="Labels"/>
    <s v="Avery 478"/>
    <x v="4418"/>
    <n v="5"/>
    <n v="0"/>
    <x v="5190"/>
    <x v="0"/>
  </r>
  <r>
    <n v="6348"/>
    <s v="CA-2017-104486"/>
    <x v="489"/>
    <d v="2017-05-06T00:00:00"/>
    <s v="Standard Class"/>
    <x v="138"/>
    <x v="138"/>
    <x v="0"/>
    <s v="United States"/>
    <s v="San Francisco"/>
    <x v="1"/>
    <n v="94109"/>
    <x v="1"/>
    <s v="OFF-BI-10000309"/>
    <x v="1"/>
    <s v="Binders"/>
    <s v="GBC Twin Loop Wire Binding Elements, 9/16&quot; Spine, Black"/>
    <x v="4419"/>
    <n v="1"/>
    <n v="0.2"/>
    <x v="5191"/>
    <x v="0"/>
  </r>
  <r>
    <n v="6349"/>
    <s v="CA-2017-104486"/>
    <x v="489"/>
    <d v="2017-05-06T00:00:00"/>
    <s v="Standard Class"/>
    <x v="138"/>
    <x v="138"/>
    <x v="0"/>
    <s v="United States"/>
    <s v="San Francisco"/>
    <x v="1"/>
    <n v="94109"/>
    <x v="1"/>
    <s v="OFF-ST-10000876"/>
    <x v="1"/>
    <s v="Storage"/>
    <s v="Eldon Simplefile Box Office"/>
    <x v="2191"/>
    <n v="3"/>
    <n v="0"/>
    <x v="2361"/>
    <x v="0"/>
  </r>
  <r>
    <n v="6350"/>
    <s v="CA-2017-104486"/>
    <x v="489"/>
    <d v="2017-05-06T00:00:00"/>
    <s v="Standard Class"/>
    <x v="138"/>
    <x v="138"/>
    <x v="0"/>
    <s v="United States"/>
    <s v="San Francisco"/>
    <x v="1"/>
    <n v="94109"/>
    <x v="1"/>
    <s v="OFF-SU-10002573"/>
    <x v="1"/>
    <s v="Supplies"/>
    <s v="Acme 10&quot; Easy Grip Assistive Scissors"/>
    <x v="1530"/>
    <n v="2"/>
    <n v="0"/>
    <x v="1617"/>
    <x v="0"/>
  </r>
  <r>
    <n v="6351"/>
    <s v="CA-2019-161557"/>
    <x v="213"/>
    <d v="2019-09-08T00:00:00"/>
    <s v="Standard Class"/>
    <x v="151"/>
    <x v="151"/>
    <x v="0"/>
    <s v="United States"/>
    <s v="Dallas"/>
    <x v="5"/>
    <n v="75217"/>
    <x v="2"/>
    <s v="FUR-FU-10004622"/>
    <x v="0"/>
    <s v="Furnishings"/>
    <s v="Eldon Advantage Foldable Chair Mats for Low Pile Carpets"/>
    <x v="4420"/>
    <n v="5"/>
    <n v="0.6"/>
    <x v="5192"/>
    <x v="1"/>
  </r>
  <r>
    <n v="6352"/>
    <s v="CA-2019-161130"/>
    <x v="132"/>
    <d v="2019-11-08T00:00:00"/>
    <s v="Standard Class"/>
    <x v="667"/>
    <x v="667"/>
    <x v="1"/>
    <s v="United States"/>
    <s v="Miami"/>
    <x v="2"/>
    <n v="33178"/>
    <x v="0"/>
    <s v="TEC-PH-10002549"/>
    <x v="2"/>
    <s v="Phones"/>
    <s v="Polycom SoundPoint IP 450 VoIP phone"/>
    <x v="3348"/>
    <n v="2"/>
    <n v="0.2"/>
    <x v="3782"/>
    <x v="0"/>
  </r>
  <r>
    <n v="6353"/>
    <s v="US-2017-161347"/>
    <x v="1023"/>
    <d v="2017-09-19T00:00:00"/>
    <s v="Standard Class"/>
    <x v="668"/>
    <x v="668"/>
    <x v="0"/>
    <s v="United States"/>
    <s v="Philadelphia"/>
    <x v="9"/>
    <n v="19120"/>
    <x v="3"/>
    <s v="OFF-BI-10004209"/>
    <x v="1"/>
    <s v="Binders"/>
    <s v="Fellowes Twister Kit, Gray/Clear, 3/pkg"/>
    <x v="4421"/>
    <n v="1"/>
    <n v="0.7"/>
    <x v="5193"/>
    <x v="0"/>
  </r>
  <r>
    <n v="6354"/>
    <s v="US-2017-109015"/>
    <x v="684"/>
    <d v="2017-09-12T00:00:00"/>
    <s v="Standard Class"/>
    <x v="29"/>
    <x v="29"/>
    <x v="1"/>
    <s v="United States"/>
    <s v="New York City"/>
    <x v="15"/>
    <n v="10011"/>
    <x v="3"/>
    <s v="OFF-AP-10001962"/>
    <x v="1"/>
    <s v="Appliances"/>
    <s v="Black &amp; Decker Filter for Double Action Dustbuster Cordless Vac BLDV7210"/>
    <x v="4422"/>
    <n v="1"/>
    <n v="0"/>
    <x v="5194"/>
    <x v="0"/>
  </r>
  <r>
    <n v="6355"/>
    <s v="US-2017-109015"/>
    <x v="684"/>
    <d v="2017-09-12T00:00:00"/>
    <s v="Standard Class"/>
    <x v="29"/>
    <x v="29"/>
    <x v="1"/>
    <s v="United States"/>
    <s v="New York City"/>
    <x v="15"/>
    <n v="10011"/>
    <x v="3"/>
    <s v="TEC-PH-10002922"/>
    <x v="2"/>
    <s v="Phones"/>
    <s v="ShoreTel ShorePhone IP 230 VoIP phone"/>
    <x v="4423"/>
    <n v="2"/>
    <n v="0"/>
    <x v="5195"/>
    <x v="0"/>
  </r>
  <r>
    <n v="6356"/>
    <s v="CA-2016-110611"/>
    <x v="191"/>
    <d v="2016-10-13T00:00:00"/>
    <s v="Standard Class"/>
    <x v="557"/>
    <x v="557"/>
    <x v="0"/>
    <s v="United States"/>
    <s v="Philadelphia"/>
    <x v="9"/>
    <n v="19120"/>
    <x v="3"/>
    <s v="OFF-ST-10000642"/>
    <x v="1"/>
    <s v="Storage"/>
    <s v="Tennsco Lockers, Gray"/>
    <x v="2067"/>
    <n v="5"/>
    <n v="0.2"/>
    <x v="5196"/>
    <x v="0"/>
  </r>
  <r>
    <n v="6357"/>
    <s v="CA-2019-139080"/>
    <x v="205"/>
    <d v="2019-01-28T00:00:00"/>
    <s v="Standard Class"/>
    <x v="294"/>
    <x v="294"/>
    <x v="1"/>
    <s v="United States"/>
    <s v="Seattle"/>
    <x v="4"/>
    <n v="98103"/>
    <x v="1"/>
    <s v="OFF-BI-10001757"/>
    <x v="1"/>
    <s v="Binders"/>
    <s v="Pressboard Hanging Data Binders for Unburst Sheets"/>
    <x v="1209"/>
    <n v="5"/>
    <n v="0.2"/>
    <x v="5197"/>
    <x v="0"/>
  </r>
  <r>
    <n v="6358"/>
    <s v="CA-2019-139080"/>
    <x v="205"/>
    <d v="2019-01-28T00:00:00"/>
    <s v="Standard Class"/>
    <x v="294"/>
    <x v="294"/>
    <x v="1"/>
    <s v="United States"/>
    <s v="Seattle"/>
    <x v="4"/>
    <n v="98103"/>
    <x v="1"/>
    <s v="OFF-PA-10004621"/>
    <x v="1"/>
    <s v="Paper"/>
    <s v="Xerox 212"/>
    <x v="243"/>
    <n v="4"/>
    <n v="0"/>
    <x v="245"/>
    <x v="0"/>
  </r>
  <r>
    <n v="6359"/>
    <s v="CA-2019-139080"/>
    <x v="205"/>
    <d v="2019-01-28T00:00:00"/>
    <s v="Standard Class"/>
    <x v="294"/>
    <x v="294"/>
    <x v="1"/>
    <s v="United States"/>
    <s v="Seattle"/>
    <x v="4"/>
    <n v="98103"/>
    <x v="1"/>
    <s v="OFF-PA-10002262"/>
    <x v="1"/>
    <s v="Paper"/>
    <s v="Xerox 192"/>
    <x v="90"/>
    <n v="1"/>
    <n v="0"/>
    <x v="90"/>
    <x v="0"/>
  </r>
  <r>
    <n v="6360"/>
    <s v="CA-2019-139080"/>
    <x v="205"/>
    <d v="2019-01-28T00:00:00"/>
    <s v="Standard Class"/>
    <x v="294"/>
    <x v="294"/>
    <x v="1"/>
    <s v="United States"/>
    <s v="Seattle"/>
    <x v="4"/>
    <n v="98103"/>
    <x v="1"/>
    <s v="TEC-PH-10004100"/>
    <x v="2"/>
    <s v="Phones"/>
    <s v="Griffin GC17055 Auxiliary Audio Cable"/>
    <x v="1146"/>
    <n v="6"/>
    <n v="0.2"/>
    <x v="5198"/>
    <x v="0"/>
  </r>
  <r>
    <n v="6361"/>
    <s v="CA-2017-115693"/>
    <x v="895"/>
    <d v="2017-12-15T00:00:00"/>
    <s v="Standard Class"/>
    <x v="763"/>
    <x v="763"/>
    <x v="2"/>
    <s v="United States"/>
    <s v="Los Angeles"/>
    <x v="1"/>
    <n v="90032"/>
    <x v="1"/>
    <s v="OFF-AR-10003582"/>
    <x v="1"/>
    <s v="Art"/>
    <s v="Boston Electric Pencil Sharpener, Model 1818, Charcoal Black"/>
    <x v="2471"/>
    <n v="2"/>
    <n v="0"/>
    <x v="2704"/>
    <x v="0"/>
  </r>
  <r>
    <n v="6362"/>
    <s v="US-2016-107993"/>
    <x v="641"/>
    <d v="2016-11-30T00:00:00"/>
    <s v="Standard Class"/>
    <x v="339"/>
    <x v="339"/>
    <x v="0"/>
    <s v="United States"/>
    <s v="Springfield"/>
    <x v="21"/>
    <n v="97477"/>
    <x v="1"/>
    <s v="OFF-AR-10003179"/>
    <x v="1"/>
    <s v="Art"/>
    <s v="Dixon Ticonderoga Core-Lock Colored Pencils"/>
    <x v="4348"/>
    <n v="7"/>
    <n v="0.2"/>
    <x v="5199"/>
    <x v="0"/>
  </r>
  <r>
    <n v="6363"/>
    <s v="CA-2019-110443"/>
    <x v="610"/>
    <d v="2019-11-25T00:00:00"/>
    <s v="Standard Class"/>
    <x v="237"/>
    <x v="237"/>
    <x v="0"/>
    <s v="United States"/>
    <s v="Renton"/>
    <x v="4"/>
    <n v="98059"/>
    <x v="1"/>
    <s v="OFF-BI-10001670"/>
    <x v="1"/>
    <s v="Binders"/>
    <s v="Vinyl Sectional Post Binders"/>
    <x v="4424"/>
    <n v="5"/>
    <n v="0.2"/>
    <x v="5200"/>
    <x v="0"/>
  </r>
  <r>
    <n v="6364"/>
    <s v="CA-2019-110443"/>
    <x v="610"/>
    <d v="2019-11-25T00:00:00"/>
    <s v="Standard Class"/>
    <x v="237"/>
    <x v="237"/>
    <x v="0"/>
    <s v="United States"/>
    <s v="Renton"/>
    <x v="4"/>
    <n v="98059"/>
    <x v="1"/>
    <s v="TEC-MA-10002073"/>
    <x v="2"/>
    <s v="Machines"/>
    <s v="3D Systems Cube Printer, 2nd Generation, White"/>
    <x v="4425"/>
    <n v="1"/>
    <n v="0.2"/>
    <x v="5201"/>
    <x v="0"/>
  </r>
  <r>
    <n v="6365"/>
    <s v="CA-2019-110443"/>
    <x v="610"/>
    <d v="2019-11-25T00:00:00"/>
    <s v="Standard Class"/>
    <x v="237"/>
    <x v="237"/>
    <x v="0"/>
    <s v="United States"/>
    <s v="Renton"/>
    <x v="4"/>
    <n v="98059"/>
    <x v="1"/>
    <s v="OFF-PA-10003797"/>
    <x v="1"/>
    <s v="Paper"/>
    <s v="Xerox 209"/>
    <x v="187"/>
    <n v="8"/>
    <n v="0"/>
    <x v="189"/>
    <x v="0"/>
  </r>
  <r>
    <n v="6366"/>
    <s v="CA-2019-144848"/>
    <x v="1095"/>
    <d v="2019-04-05T00:00:00"/>
    <s v="First Class"/>
    <x v="284"/>
    <x v="284"/>
    <x v="2"/>
    <s v="United States"/>
    <s v="New York City"/>
    <x v="15"/>
    <n v="10009"/>
    <x v="3"/>
    <s v="TEC-PH-10004006"/>
    <x v="2"/>
    <s v="Phones"/>
    <s v="Panasonic KX - TS880B Telephone"/>
    <x v="4426"/>
    <n v="1"/>
    <n v="0"/>
    <x v="5202"/>
    <x v="0"/>
  </r>
  <r>
    <n v="6367"/>
    <s v="CA-2019-144848"/>
    <x v="1095"/>
    <d v="2019-04-05T00:00:00"/>
    <s v="First Class"/>
    <x v="284"/>
    <x v="284"/>
    <x v="2"/>
    <s v="United States"/>
    <s v="New York City"/>
    <x v="15"/>
    <n v="10009"/>
    <x v="3"/>
    <s v="OFF-SU-10000646"/>
    <x v="1"/>
    <s v="Supplies"/>
    <s v="Premier Automatic Letter Opener"/>
    <x v="4427"/>
    <n v="1"/>
    <n v="0"/>
    <x v="5203"/>
    <x v="0"/>
  </r>
  <r>
    <n v="6368"/>
    <s v="CA-2019-144848"/>
    <x v="1095"/>
    <d v="2019-04-05T00:00:00"/>
    <s v="First Class"/>
    <x v="284"/>
    <x v="284"/>
    <x v="2"/>
    <s v="United States"/>
    <s v="New York City"/>
    <x v="15"/>
    <n v="10009"/>
    <x v="3"/>
    <s v="TEC-PH-10002262"/>
    <x v="2"/>
    <s v="Phones"/>
    <s v="LG Electronics Tone+ HBS-730 Bluetooth Headset"/>
    <x v="4428"/>
    <n v="2"/>
    <n v="0"/>
    <x v="5204"/>
    <x v="0"/>
  </r>
  <r>
    <n v="6369"/>
    <s v="US-2019-147998"/>
    <x v="240"/>
    <d v="2019-05-24T00:00:00"/>
    <s v="Standard Class"/>
    <x v="193"/>
    <x v="193"/>
    <x v="0"/>
    <s v="United States"/>
    <s v="San Jose"/>
    <x v="1"/>
    <n v="95123"/>
    <x v="1"/>
    <s v="OFF-BI-10002082"/>
    <x v="1"/>
    <s v="Binders"/>
    <s v="GBC Twin Loop Wire Binding Elements"/>
    <x v="4429"/>
    <n v="5"/>
    <n v="0.2"/>
    <x v="5205"/>
    <x v="1"/>
  </r>
  <r>
    <n v="6370"/>
    <s v="CA-2018-103919"/>
    <x v="339"/>
    <d v="2018-10-07T00:00:00"/>
    <s v="Standard Class"/>
    <x v="734"/>
    <x v="734"/>
    <x v="1"/>
    <s v="United States"/>
    <s v="Grand Prairie"/>
    <x v="5"/>
    <n v="75051"/>
    <x v="2"/>
    <s v="FUR-FU-10001756"/>
    <x v="0"/>
    <s v="Furnishings"/>
    <s v="Eldon Expressions Desk Accessory, Wood Photo Frame, Mahogany"/>
    <x v="4430"/>
    <n v="5"/>
    <n v="0.6"/>
    <x v="5206"/>
    <x v="0"/>
  </r>
  <r>
    <n v="6371"/>
    <s v="CA-2018-113425"/>
    <x v="831"/>
    <d v="2018-11-21T00:00:00"/>
    <s v="Same Day"/>
    <x v="451"/>
    <x v="451"/>
    <x v="2"/>
    <s v="United States"/>
    <s v="New York City"/>
    <x v="15"/>
    <n v="10009"/>
    <x v="3"/>
    <s v="FUR-BO-10002598"/>
    <x v="0"/>
    <s v="Bookcases"/>
    <s v="Hon Metal Bookcases, Putty"/>
    <x v="394"/>
    <n v="2"/>
    <n v="0.2"/>
    <x v="5207"/>
    <x v="0"/>
  </r>
  <r>
    <n v="6372"/>
    <s v="CA-2019-143035"/>
    <x v="621"/>
    <d v="2019-10-05T00:00:00"/>
    <s v="Second Class"/>
    <x v="254"/>
    <x v="254"/>
    <x v="2"/>
    <s v="United States"/>
    <s v="New York City"/>
    <x v="15"/>
    <n v="10009"/>
    <x v="3"/>
    <s v="FUR-FU-10001934"/>
    <x v="0"/>
    <s v="Furnishings"/>
    <s v="Magnifier Swing Arm Lamp"/>
    <x v="202"/>
    <n v="4"/>
    <n v="0"/>
    <x v="5208"/>
    <x v="0"/>
  </r>
  <r>
    <n v="6373"/>
    <s v="CA-2019-143035"/>
    <x v="621"/>
    <d v="2019-10-05T00:00:00"/>
    <s v="Second Class"/>
    <x v="254"/>
    <x v="254"/>
    <x v="2"/>
    <s v="United States"/>
    <s v="New York City"/>
    <x v="15"/>
    <n v="10009"/>
    <x v="3"/>
    <s v="OFF-AR-10001130"/>
    <x v="1"/>
    <s v="Art"/>
    <s v="Quartet Alpha White Chalk, 12/Pack"/>
    <x v="153"/>
    <n v="3"/>
    <n v="0"/>
    <x v="5209"/>
    <x v="0"/>
  </r>
  <r>
    <n v="6374"/>
    <s v="CA-2019-143035"/>
    <x v="621"/>
    <d v="2019-10-05T00:00:00"/>
    <s v="Second Class"/>
    <x v="254"/>
    <x v="254"/>
    <x v="2"/>
    <s v="United States"/>
    <s v="New York City"/>
    <x v="15"/>
    <n v="10009"/>
    <x v="3"/>
    <s v="TEC-AC-10002049"/>
    <x v="2"/>
    <s v="Accessories"/>
    <s v="Logitech G19 Programmable Gaming Keyboard"/>
    <x v="810"/>
    <n v="3"/>
    <n v="0"/>
    <x v="836"/>
    <x v="0"/>
  </r>
  <r>
    <n v="6375"/>
    <s v="CA-2016-107811"/>
    <x v="333"/>
    <d v="2016-05-03T00:00:00"/>
    <s v="Standard Class"/>
    <x v="156"/>
    <x v="156"/>
    <x v="1"/>
    <s v="United States"/>
    <s v="Memphis"/>
    <x v="18"/>
    <n v="38109"/>
    <x v="0"/>
    <s v="FUR-CH-10001394"/>
    <x v="0"/>
    <s v="Chairs"/>
    <s v="Global Leather Executive Chair"/>
    <x v="4431"/>
    <n v="2"/>
    <n v="0.2"/>
    <x v="5210"/>
    <x v="0"/>
  </r>
  <r>
    <n v="6376"/>
    <s v="CA-2016-107811"/>
    <x v="333"/>
    <d v="2016-05-03T00:00:00"/>
    <s v="Standard Class"/>
    <x v="156"/>
    <x v="156"/>
    <x v="1"/>
    <s v="United States"/>
    <s v="Memphis"/>
    <x v="18"/>
    <n v="38109"/>
    <x v="0"/>
    <s v="OFF-ST-10000798"/>
    <x v="1"/>
    <s v="Storage"/>
    <s v="2300 Heavy-Duty Transfer File Systems by Perma"/>
    <x v="4432"/>
    <n v="5"/>
    <n v="0.2"/>
    <x v="5211"/>
    <x v="0"/>
  </r>
  <r>
    <n v="6377"/>
    <s v="CA-2018-163216"/>
    <x v="877"/>
    <d v="2018-10-10T00:00:00"/>
    <s v="First Class"/>
    <x v="585"/>
    <x v="585"/>
    <x v="2"/>
    <s v="United States"/>
    <s v="Philadelphia"/>
    <x v="9"/>
    <n v="19143"/>
    <x v="3"/>
    <s v="OFF-LA-10000134"/>
    <x v="1"/>
    <s v="Labels"/>
    <s v="Avery 511"/>
    <x v="1268"/>
    <n v="2"/>
    <n v="0.2"/>
    <x v="5212"/>
    <x v="0"/>
  </r>
  <r>
    <n v="6378"/>
    <s v="US-2018-116442"/>
    <x v="272"/>
    <d v="2018-12-22T00:00:00"/>
    <s v="Standard Class"/>
    <x v="546"/>
    <x v="546"/>
    <x v="0"/>
    <s v="United States"/>
    <s v="Los Angeles"/>
    <x v="1"/>
    <n v="90004"/>
    <x v="1"/>
    <s v="FUR-FU-10002364"/>
    <x v="0"/>
    <s v="Furnishings"/>
    <s v="Eldon Expressions Wood Desk Accessories, Oak"/>
    <x v="1816"/>
    <n v="2"/>
    <n v="0"/>
    <x v="3642"/>
    <x v="0"/>
  </r>
  <r>
    <n v="6379"/>
    <s v="CA-2019-150623"/>
    <x v="318"/>
    <d v="2019-04-14T00:00:00"/>
    <s v="Standard Class"/>
    <x v="748"/>
    <x v="748"/>
    <x v="2"/>
    <s v="United States"/>
    <s v="Waterbury"/>
    <x v="29"/>
    <n v="6708"/>
    <x v="3"/>
    <s v="TEC-AC-10004571"/>
    <x v="2"/>
    <s v="Accessories"/>
    <s v="Logitech G700s Rechargeable Gaming Mouse"/>
    <x v="313"/>
    <n v="1"/>
    <n v="0"/>
    <x v="5213"/>
    <x v="0"/>
  </r>
  <r>
    <n v="6380"/>
    <s v="CA-2019-150623"/>
    <x v="318"/>
    <d v="2019-04-14T00:00:00"/>
    <s v="Standard Class"/>
    <x v="748"/>
    <x v="748"/>
    <x v="2"/>
    <s v="United States"/>
    <s v="Waterbury"/>
    <x v="29"/>
    <n v="6708"/>
    <x v="3"/>
    <s v="OFF-ST-10003692"/>
    <x v="1"/>
    <s v="Storage"/>
    <s v="Recycled Steel Personal File for Hanging File Folders"/>
    <x v="4433"/>
    <n v="5"/>
    <n v="0"/>
    <x v="5214"/>
    <x v="0"/>
  </r>
  <r>
    <n v="6381"/>
    <s v="US-2016-163797"/>
    <x v="918"/>
    <d v="2016-04-13T00:00:00"/>
    <s v="Standard Class"/>
    <x v="480"/>
    <x v="480"/>
    <x v="2"/>
    <s v="United States"/>
    <s v="Chandler"/>
    <x v="16"/>
    <n v="85224"/>
    <x v="1"/>
    <s v="OFF-FA-10001883"/>
    <x v="1"/>
    <s v="Fasteners"/>
    <s v="Alliance Super-Size Bands, Assorted Sizes"/>
    <x v="4434"/>
    <n v="8"/>
    <n v="0.2"/>
    <x v="5215"/>
    <x v="0"/>
  </r>
  <r>
    <n v="6382"/>
    <s v="CA-2018-127236"/>
    <x v="892"/>
    <d v="2018-04-02T00:00:00"/>
    <s v="Standard Class"/>
    <x v="180"/>
    <x v="180"/>
    <x v="0"/>
    <s v="United States"/>
    <s v="Springfield"/>
    <x v="24"/>
    <n v="45503"/>
    <x v="3"/>
    <s v="FUR-BO-10004015"/>
    <x v="0"/>
    <s v="Bookcases"/>
    <s v="Bush Andora Bookcase, Maple/Graphite Gray Finish"/>
    <x v="4435"/>
    <n v="5"/>
    <n v="0.5"/>
    <x v="5216"/>
    <x v="0"/>
  </r>
  <r>
    <n v="6383"/>
    <s v="CA-2018-127236"/>
    <x v="892"/>
    <d v="2018-04-02T00:00:00"/>
    <s v="Standard Class"/>
    <x v="180"/>
    <x v="180"/>
    <x v="0"/>
    <s v="United States"/>
    <s v="Springfield"/>
    <x v="24"/>
    <n v="45503"/>
    <x v="3"/>
    <s v="TEC-PH-10000141"/>
    <x v="2"/>
    <s v="Phones"/>
    <s v="Clearsounds A400"/>
    <x v="3608"/>
    <n v="4"/>
    <n v="0.4"/>
    <x v="5217"/>
    <x v="0"/>
  </r>
  <r>
    <n v="6384"/>
    <s v="US-2019-104661"/>
    <x v="787"/>
    <d v="2019-01-18T00:00:00"/>
    <s v="First Class"/>
    <x v="621"/>
    <x v="621"/>
    <x v="0"/>
    <s v="United States"/>
    <s v="Austin"/>
    <x v="5"/>
    <n v="78745"/>
    <x v="2"/>
    <s v="OFF-BI-10001597"/>
    <x v="1"/>
    <s v="Binders"/>
    <s v="Wilson Jones Ledger-Size, Piano-Hinge Binder, 2&quot;, Blue"/>
    <x v="2102"/>
    <n v="4"/>
    <n v="0.8"/>
    <x v="5218"/>
    <x v="0"/>
  </r>
  <r>
    <n v="6385"/>
    <s v="US-2019-104661"/>
    <x v="787"/>
    <d v="2019-01-18T00:00:00"/>
    <s v="First Class"/>
    <x v="621"/>
    <x v="621"/>
    <x v="0"/>
    <s v="United States"/>
    <s v="Austin"/>
    <x v="5"/>
    <n v="78745"/>
    <x v="2"/>
    <s v="TEC-AC-10003628"/>
    <x v="2"/>
    <s v="Accessories"/>
    <s v="Logitech 910-002974 M325 Wireless Mouse for Web Scrolling"/>
    <x v="736"/>
    <n v="2"/>
    <n v="0.2"/>
    <x v="2929"/>
    <x v="0"/>
  </r>
  <r>
    <n v="6386"/>
    <s v="US-2019-104661"/>
    <x v="787"/>
    <d v="2019-01-18T00:00:00"/>
    <s v="First Class"/>
    <x v="621"/>
    <x v="621"/>
    <x v="0"/>
    <s v="United States"/>
    <s v="Austin"/>
    <x v="5"/>
    <n v="78745"/>
    <x v="2"/>
    <s v="TEC-AC-10002331"/>
    <x v="2"/>
    <s v="Accessories"/>
    <s v="Maxell 74 Minute CDR, 10/Pack"/>
    <x v="4436"/>
    <n v="8"/>
    <n v="0.2"/>
    <x v="5219"/>
    <x v="0"/>
  </r>
  <r>
    <n v="6387"/>
    <s v="US-2019-104661"/>
    <x v="787"/>
    <d v="2019-01-18T00:00:00"/>
    <s v="First Class"/>
    <x v="621"/>
    <x v="621"/>
    <x v="0"/>
    <s v="United States"/>
    <s v="Austin"/>
    <x v="5"/>
    <n v="78745"/>
    <x v="2"/>
    <s v="OFF-BI-10001098"/>
    <x v="1"/>
    <s v="Binders"/>
    <s v="Acco D-Ring Binder w/DublLock"/>
    <x v="4437"/>
    <n v="1"/>
    <n v="0.8"/>
    <x v="5220"/>
    <x v="0"/>
  </r>
  <r>
    <n v="6388"/>
    <s v="CA-2016-134103"/>
    <x v="1106"/>
    <d v="2016-02-04T00:00:00"/>
    <s v="Standard Class"/>
    <x v="160"/>
    <x v="160"/>
    <x v="0"/>
    <s v="United States"/>
    <s v="Detroit"/>
    <x v="12"/>
    <n v="48234"/>
    <x v="2"/>
    <s v="OFF-PA-10001204"/>
    <x v="1"/>
    <s v="Paper"/>
    <s v="Xerox 1972"/>
    <x v="232"/>
    <n v="2"/>
    <n v="0"/>
    <x v="234"/>
    <x v="0"/>
  </r>
  <r>
    <n v="6389"/>
    <s v="CA-2016-134103"/>
    <x v="1106"/>
    <d v="2016-02-04T00:00:00"/>
    <s v="Standard Class"/>
    <x v="160"/>
    <x v="160"/>
    <x v="0"/>
    <s v="United States"/>
    <s v="Detroit"/>
    <x v="12"/>
    <n v="48234"/>
    <x v="2"/>
    <s v="OFF-ST-10000991"/>
    <x v="1"/>
    <s v="Storage"/>
    <s v="Space Solutions HD Industrial Steel Shelving."/>
    <x v="4438"/>
    <n v="2"/>
    <n v="0"/>
    <x v="5221"/>
    <x v="0"/>
  </r>
  <r>
    <n v="6390"/>
    <s v="CA-2017-147529"/>
    <x v="1107"/>
    <d v="2017-02-11T00:00:00"/>
    <s v="Standard Class"/>
    <x v="460"/>
    <x v="460"/>
    <x v="1"/>
    <s v="United States"/>
    <s v="Springfield"/>
    <x v="17"/>
    <n v="22153"/>
    <x v="0"/>
    <s v="OFF-EN-10000056"/>
    <x v="1"/>
    <s v="Envelopes"/>
    <s v="Cameo Buff Policy Envelopes"/>
    <x v="4439"/>
    <n v="5"/>
    <n v="0"/>
    <x v="5222"/>
    <x v="0"/>
  </r>
  <r>
    <n v="6391"/>
    <s v="CA-2017-147529"/>
    <x v="1107"/>
    <d v="2017-02-11T00:00:00"/>
    <s v="Standard Class"/>
    <x v="460"/>
    <x v="460"/>
    <x v="1"/>
    <s v="United States"/>
    <s v="Springfield"/>
    <x v="17"/>
    <n v="22153"/>
    <x v="0"/>
    <s v="OFF-PA-10003349"/>
    <x v="1"/>
    <s v="Paper"/>
    <s v="Xerox 1957"/>
    <x v="91"/>
    <n v="2"/>
    <n v="0"/>
    <x v="2056"/>
    <x v="0"/>
  </r>
  <r>
    <n v="6392"/>
    <s v="CA-2018-129126"/>
    <x v="882"/>
    <d v="2018-12-19T00:00:00"/>
    <s v="Standard Class"/>
    <x v="7"/>
    <x v="7"/>
    <x v="0"/>
    <s v="United States"/>
    <s v="New York City"/>
    <x v="15"/>
    <n v="10011"/>
    <x v="3"/>
    <s v="OFF-PA-10001471"/>
    <x v="1"/>
    <s v="Paper"/>
    <s v="Strathmore Photo Frame Cards"/>
    <x v="2"/>
    <n v="2"/>
    <n v="0"/>
    <x v="5223"/>
    <x v="0"/>
  </r>
  <r>
    <n v="6393"/>
    <s v="CA-2018-129126"/>
    <x v="882"/>
    <d v="2018-12-19T00:00:00"/>
    <s v="Standard Class"/>
    <x v="7"/>
    <x v="7"/>
    <x v="0"/>
    <s v="United States"/>
    <s v="New York City"/>
    <x v="15"/>
    <n v="10011"/>
    <x v="3"/>
    <s v="OFF-LA-10003190"/>
    <x v="1"/>
    <s v="Labels"/>
    <s v="Avery 474"/>
    <x v="1784"/>
    <n v="2"/>
    <n v="0"/>
    <x v="2167"/>
    <x v="0"/>
  </r>
  <r>
    <n v="6394"/>
    <s v="CA-2018-129126"/>
    <x v="882"/>
    <d v="2018-12-19T00:00:00"/>
    <s v="Standard Class"/>
    <x v="7"/>
    <x v="7"/>
    <x v="0"/>
    <s v="United States"/>
    <s v="New York City"/>
    <x v="15"/>
    <n v="10011"/>
    <x v="3"/>
    <s v="OFF-FA-10000621"/>
    <x v="1"/>
    <s v="Fasteners"/>
    <s v="OIC Colored Binder Clips, Assorted Sizes"/>
    <x v="1385"/>
    <n v="6"/>
    <n v="0"/>
    <x v="5224"/>
    <x v="0"/>
  </r>
  <r>
    <n v="6395"/>
    <s v="CA-2018-129126"/>
    <x v="882"/>
    <d v="2018-12-19T00:00:00"/>
    <s v="Standard Class"/>
    <x v="7"/>
    <x v="7"/>
    <x v="0"/>
    <s v="United States"/>
    <s v="New York City"/>
    <x v="15"/>
    <n v="10011"/>
    <x v="3"/>
    <s v="FUR-FU-10002937"/>
    <x v="0"/>
    <s v="Furnishings"/>
    <s v="GE 48&quot; Fluorescent Tube, Cool White Energy Saver, 34 Watts, 30/Box"/>
    <x v="4440"/>
    <n v="4"/>
    <n v="0"/>
    <x v="5225"/>
    <x v="0"/>
  </r>
  <r>
    <n v="6396"/>
    <s v="CA-2018-129126"/>
    <x v="882"/>
    <d v="2018-12-19T00:00:00"/>
    <s v="Standard Class"/>
    <x v="7"/>
    <x v="7"/>
    <x v="0"/>
    <s v="United States"/>
    <s v="New York City"/>
    <x v="15"/>
    <n v="10011"/>
    <x v="3"/>
    <s v="OFF-ST-10004507"/>
    <x v="1"/>
    <s v="Storage"/>
    <s v="Advantus Rolling Storage Box"/>
    <x v="4441"/>
    <n v="1"/>
    <n v="0"/>
    <x v="5226"/>
    <x v="0"/>
  </r>
  <r>
    <n v="6397"/>
    <s v="CA-2018-129126"/>
    <x v="882"/>
    <d v="2018-12-19T00:00:00"/>
    <s v="Standard Class"/>
    <x v="7"/>
    <x v="7"/>
    <x v="0"/>
    <s v="United States"/>
    <s v="New York City"/>
    <x v="15"/>
    <n v="10011"/>
    <x v="3"/>
    <s v="OFF-BI-10000279"/>
    <x v="1"/>
    <s v="Binders"/>
    <s v="Acco Recycled 2&quot; Capacity Laser Printer Hanging Data Binders"/>
    <x v="1071"/>
    <n v="2"/>
    <n v="0.2"/>
    <x v="5227"/>
    <x v="0"/>
  </r>
  <r>
    <n v="6398"/>
    <s v="CA-2019-131632"/>
    <x v="1108"/>
    <d v="2019-11-04T00:00:00"/>
    <s v="Standard Class"/>
    <x v="571"/>
    <x v="571"/>
    <x v="2"/>
    <s v="United States"/>
    <s v="Dallas"/>
    <x v="5"/>
    <n v="75217"/>
    <x v="2"/>
    <s v="OFF-AR-10003651"/>
    <x v="1"/>
    <s v="Art"/>
    <s v="Newell 350"/>
    <x v="797"/>
    <n v="2"/>
    <n v="0.2"/>
    <x v="822"/>
    <x v="0"/>
  </r>
  <r>
    <n v="6399"/>
    <s v="CA-2019-151981"/>
    <x v="634"/>
    <d v="2019-08-12T00:00:00"/>
    <s v="Standard Class"/>
    <x v="39"/>
    <x v="39"/>
    <x v="2"/>
    <s v="United States"/>
    <s v="Concord"/>
    <x v="38"/>
    <n v="3301"/>
    <x v="3"/>
    <s v="TEC-PH-10003601"/>
    <x v="2"/>
    <s v="Phones"/>
    <s v="Ativa D5772 2-Line 5.8GHz Digital Expandable Corded/Cordless Phone System with Answering &amp; Caller ID/Call Waiting, Black/Silver"/>
    <x v="4442"/>
    <n v="5"/>
    <n v="0"/>
    <x v="5228"/>
    <x v="0"/>
  </r>
  <r>
    <n v="6400"/>
    <s v="CA-2019-151981"/>
    <x v="634"/>
    <d v="2019-08-12T00:00:00"/>
    <s v="Standard Class"/>
    <x v="39"/>
    <x v="39"/>
    <x v="2"/>
    <s v="United States"/>
    <s v="Concord"/>
    <x v="38"/>
    <n v="3301"/>
    <x v="3"/>
    <s v="OFF-LA-10002195"/>
    <x v="1"/>
    <s v="Labels"/>
    <s v="Avery 481"/>
    <x v="4443"/>
    <n v="8"/>
    <n v="0"/>
    <x v="5229"/>
    <x v="0"/>
  </r>
  <r>
    <n v="6401"/>
    <s v="CA-2019-151981"/>
    <x v="634"/>
    <d v="2019-08-12T00:00:00"/>
    <s v="Standard Class"/>
    <x v="39"/>
    <x v="39"/>
    <x v="2"/>
    <s v="United States"/>
    <s v="Concord"/>
    <x v="38"/>
    <n v="3301"/>
    <x v="3"/>
    <s v="OFF-AR-10000380"/>
    <x v="1"/>
    <s v="Art"/>
    <s v="Hunt PowerHouse Electric Pencil Sharpener, Blue"/>
    <x v="4444"/>
    <n v="6"/>
    <n v="0"/>
    <x v="5230"/>
    <x v="0"/>
  </r>
  <r>
    <n v="6402"/>
    <s v="CA-2019-125472"/>
    <x v="1109"/>
    <d v="2019-05-31T00:00:00"/>
    <s v="First Class"/>
    <x v="232"/>
    <x v="232"/>
    <x v="0"/>
    <s v="United States"/>
    <s v="Lafayette"/>
    <x v="28"/>
    <n v="70506"/>
    <x v="0"/>
    <s v="FUR-BO-10000330"/>
    <x v="0"/>
    <s v="Bookcases"/>
    <s v="Sauder Camden County Barrister Bookcase, Planked Cherry Finish"/>
    <x v="1805"/>
    <n v="2"/>
    <n v="0"/>
    <x v="5231"/>
    <x v="0"/>
  </r>
  <r>
    <n v="6403"/>
    <s v="CA-2019-125472"/>
    <x v="1109"/>
    <d v="2019-05-31T00:00:00"/>
    <s v="First Class"/>
    <x v="232"/>
    <x v="232"/>
    <x v="0"/>
    <s v="United States"/>
    <s v="Lafayette"/>
    <x v="28"/>
    <n v="70506"/>
    <x v="0"/>
    <s v="OFF-BI-10000591"/>
    <x v="1"/>
    <s v="Binders"/>
    <s v="Avery Binder Labels"/>
    <x v="3857"/>
    <n v="1"/>
    <n v="0"/>
    <x v="5232"/>
    <x v="0"/>
  </r>
  <r>
    <n v="6404"/>
    <s v="CA-2019-125472"/>
    <x v="1109"/>
    <d v="2019-05-31T00:00:00"/>
    <s v="First Class"/>
    <x v="232"/>
    <x v="232"/>
    <x v="0"/>
    <s v="United States"/>
    <s v="Lafayette"/>
    <x v="28"/>
    <n v="70506"/>
    <x v="0"/>
    <s v="FUR-FU-10001731"/>
    <x v="0"/>
    <s v="Furnishings"/>
    <s v="Acrylic Self-Standing Desk Frames"/>
    <x v="4445"/>
    <n v="3"/>
    <n v="0"/>
    <x v="5233"/>
    <x v="0"/>
  </r>
  <r>
    <n v="6405"/>
    <s v="CA-2017-156328"/>
    <x v="672"/>
    <d v="2017-12-05T00:00:00"/>
    <s v="Standard Class"/>
    <x v="528"/>
    <x v="528"/>
    <x v="0"/>
    <s v="United States"/>
    <s v="Raleigh"/>
    <x v="3"/>
    <n v="27604"/>
    <x v="0"/>
    <s v="TEC-PH-10001198"/>
    <x v="2"/>
    <s v="Phones"/>
    <s v="Avaya 4621SW VoIP phone"/>
    <x v="1665"/>
    <n v="3"/>
    <n v="0.2"/>
    <x v="1763"/>
    <x v="0"/>
  </r>
  <r>
    <n v="6406"/>
    <s v="CA-2019-154074"/>
    <x v="515"/>
    <d v="2019-09-02T00:00:00"/>
    <s v="Second Class"/>
    <x v="308"/>
    <x v="308"/>
    <x v="1"/>
    <s v="United States"/>
    <s v="Spokane"/>
    <x v="4"/>
    <n v="99207"/>
    <x v="1"/>
    <s v="FUR-CH-10002331"/>
    <x v="0"/>
    <s v="Chairs"/>
    <s v="Hon 4700 Series Mobuis Mid-Back Task Chairs with Adjustable Arms"/>
    <x v="4446"/>
    <n v="2"/>
    <n v="0.2"/>
    <x v="5234"/>
    <x v="1"/>
  </r>
  <r>
    <n v="6407"/>
    <s v="CA-2019-154074"/>
    <x v="515"/>
    <d v="2019-09-02T00:00:00"/>
    <s v="Second Class"/>
    <x v="308"/>
    <x v="308"/>
    <x v="1"/>
    <s v="United States"/>
    <s v="Spokane"/>
    <x v="4"/>
    <n v="99207"/>
    <x v="1"/>
    <s v="OFF-ST-10002370"/>
    <x v="1"/>
    <s v="Storage"/>
    <s v="Sortfiler Multipurpose Personal File Organizer, Black"/>
    <x v="4447"/>
    <n v="7"/>
    <n v="0"/>
    <x v="5235"/>
    <x v="1"/>
  </r>
  <r>
    <n v="6408"/>
    <s v="CA-2019-161774"/>
    <x v="304"/>
    <d v="2019-05-15T00:00:00"/>
    <s v="First Class"/>
    <x v="218"/>
    <x v="218"/>
    <x v="0"/>
    <s v="United States"/>
    <s v="Houston"/>
    <x v="5"/>
    <n v="77041"/>
    <x v="2"/>
    <s v="FUR-CH-10003981"/>
    <x v="0"/>
    <s v="Chairs"/>
    <s v="Global Commerce Series Low-Back Swivel/Tilt Chairs"/>
    <x v="4448"/>
    <n v="5"/>
    <n v="0.3"/>
    <x v="5236"/>
    <x v="0"/>
  </r>
  <r>
    <n v="6409"/>
    <s v="CA-2019-161774"/>
    <x v="304"/>
    <d v="2019-05-15T00:00:00"/>
    <s v="First Class"/>
    <x v="218"/>
    <x v="218"/>
    <x v="0"/>
    <s v="United States"/>
    <s v="Houston"/>
    <x v="5"/>
    <n v="77041"/>
    <x v="2"/>
    <s v="OFF-AR-10001446"/>
    <x v="1"/>
    <s v="Art"/>
    <s v="Newell 309"/>
    <x v="849"/>
    <n v="5"/>
    <n v="0.2"/>
    <x v="5237"/>
    <x v="0"/>
  </r>
  <r>
    <n v="6410"/>
    <s v="CA-2019-161774"/>
    <x v="304"/>
    <d v="2019-05-15T00:00:00"/>
    <s v="First Class"/>
    <x v="218"/>
    <x v="218"/>
    <x v="0"/>
    <s v="United States"/>
    <s v="Houston"/>
    <x v="5"/>
    <n v="77041"/>
    <x v="2"/>
    <s v="OFF-PA-10000300"/>
    <x v="1"/>
    <s v="Paper"/>
    <s v="Xerox 1936"/>
    <x v="1107"/>
    <n v="3"/>
    <n v="0.2"/>
    <x v="3062"/>
    <x v="0"/>
  </r>
  <r>
    <n v="6411"/>
    <s v="CA-2019-161774"/>
    <x v="304"/>
    <d v="2019-05-15T00:00:00"/>
    <s v="First Class"/>
    <x v="218"/>
    <x v="218"/>
    <x v="0"/>
    <s v="United States"/>
    <s v="Houston"/>
    <x v="5"/>
    <n v="77041"/>
    <x v="2"/>
    <s v="TEC-PH-10004071"/>
    <x v="2"/>
    <s v="Phones"/>
    <s v="PayAnywhere Card Reader"/>
    <x v="465"/>
    <n v="1"/>
    <n v="0.2"/>
    <x v="5238"/>
    <x v="0"/>
  </r>
  <r>
    <n v="6412"/>
    <s v="CA-2019-161774"/>
    <x v="304"/>
    <d v="2019-05-15T00:00:00"/>
    <s v="First Class"/>
    <x v="218"/>
    <x v="218"/>
    <x v="0"/>
    <s v="United States"/>
    <s v="Houston"/>
    <x v="5"/>
    <n v="77041"/>
    <x v="2"/>
    <s v="OFF-PA-10003134"/>
    <x v="1"/>
    <s v="Paper"/>
    <s v="Xerox 1937"/>
    <x v="4449"/>
    <n v="2"/>
    <n v="0.2"/>
    <x v="5239"/>
    <x v="0"/>
  </r>
  <r>
    <n v="6413"/>
    <s v="CA-2019-151211"/>
    <x v="629"/>
    <d v="2019-08-23T00:00:00"/>
    <s v="Standard Class"/>
    <x v="571"/>
    <x v="571"/>
    <x v="2"/>
    <s v="United States"/>
    <s v="Louisville"/>
    <x v="0"/>
    <n v="40214"/>
    <x v="0"/>
    <s v="OFF-BI-10002735"/>
    <x v="1"/>
    <s v="Binders"/>
    <s v="GBC Prestige Therm-A-Bind Covers"/>
    <x v="4450"/>
    <n v="3"/>
    <n v="0"/>
    <x v="5240"/>
    <x v="0"/>
  </r>
  <r>
    <n v="6414"/>
    <s v="CA-2019-151211"/>
    <x v="629"/>
    <d v="2019-08-23T00:00:00"/>
    <s v="Standard Class"/>
    <x v="571"/>
    <x v="571"/>
    <x v="2"/>
    <s v="United States"/>
    <s v="Louisville"/>
    <x v="0"/>
    <n v="40214"/>
    <x v="0"/>
    <s v="TEC-AC-10004510"/>
    <x v="2"/>
    <s v="Accessories"/>
    <s v="Logitech Desktop MK120 Mouse and keyboard Combo"/>
    <x v="1548"/>
    <n v="6"/>
    <n v="0"/>
    <x v="1635"/>
    <x v="0"/>
  </r>
  <r>
    <n v="6415"/>
    <s v="CA-2019-142671"/>
    <x v="468"/>
    <d v="2019-11-14T00:00:00"/>
    <s v="Second Class"/>
    <x v="660"/>
    <x v="660"/>
    <x v="2"/>
    <s v="United States"/>
    <s v="Hollywood"/>
    <x v="2"/>
    <n v="33021"/>
    <x v="0"/>
    <s v="OFF-BI-10004099"/>
    <x v="1"/>
    <s v="Binders"/>
    <s v="GBC VeloBinder Strips"/>
    <x v="2828"/>
    <n v="5"/>
    <n v="0.7"/>
    <x v="5241"/>
    <x v="0"/>
  </r>
  <r>
    <n v="6416"/>
    <s v="CA-2019-144750"/>
    <x v="170"/>
    <d v="2019-08-21T00:00:00"/>
    <s v="Same Day"/>
    <x v="393"/>
    <x v="393"/>
    <x v="1"/>
    <s v="United States"/>
    <s v="Chandler"/>
    <x v="16"/>
    <n v="85224"/>
    <x v="1"/>
    <s v="OFF-PA-10003395"/>
    <x v="1"/>
    <s v="Paper"/>
    <s v="Xerox 1941"/>
    <x v="1148"/>
    <n v="1"/>
    <n v="0.2"/>
    <x v="5242"/>
    <x v="0"/>
  </r>
  <r>
    <n v="6417"/>
    <s v="CA-2018-111976"/>
    <x v="387"/>
    <d v="2018-03-12T00:00:00"/>
    <s v="Standard Class"/>
    <x v="379"/>
    <x v="379"/>
    <x v="0"/>
    <s v="United States"/>
    <s v="Philadelphia"/>
    <x v="9"/>
    <n v="19120"/>
    <x v="3"/>
    <s v="TEC-PH-10002890"/>
    <x v="2"/>
    <s v="Phones"/>
    <s v="AT&amp;T 17929 Lendline Telephone"/>
    <x v="4451"/>
    <n v="4"/>
    <n v="0.4"/>
    <x v="5243"/>
    <x v="0"/>
  </r>
  <r>
    <n v="6418"/>
    <s v="CA-2018-111976"/>
    <x v="387"/>
    <d v="2018-03-12T00:00:00"/>
    <s v="Standard Class"/>
    <x v="379"/>
    <x v="379"/>
    <x v="0"/>
    <s v="United States"/>
    <s v="Philadelphia"/>
    <x v="9"/>
    <n v="19120"/>
    <x v="3"/>
    <s v="OFF-FA-10004968"/>
    <x v="1"/>
    <s v="Fasteners"/>
    <s v="Rubber Band Ball"/>
    <x v="4452"/>
    <n v="2"/>
    <n v="0.2"/>
    <x v="5244"/>
    <x v="0"/>
  </r>
  <r>
    <n v="6419"/>
    <s v="CA-2018-140130"/>
    <x v="731"/>
    <d v="2018-11-05T00:00:00"/>
    <s v="Standard Class"/>
    <x v="304"/>
    <x v="304"/>
    <x v="1"/>
    <s v="United States"/>
    <s v="Tulsa"/>
    <x v="26"/>
    <n v="74133"/>
    <x v="2"/>
    <s v="OFF-SU-10001218"/>
    <x v="1"/>
    <s v="Supplies"/>
    <s v="Fiskars Softgrip Scissors"/>
    <x v="2138"/>
    <n v="2"/>
    <n v="0"/>
    <x v="5245"/>
    <x v="0"/>
  </r>
  <r>
    <n v="6420"/>
    <s v="CA-2018-140130"/>
    <x v="731"/>
    <d v="2018-11-05T00:00:00"/>
    <s v="Standard Class"/>
    <x v="304"/>
    <x v="304"/>
    <x v="1"/>
    <s v="United States"/>
    <s v="Tulsa"/>
    <x v="26"/>
    <n v="74133"/>
    <x v="2"/>
    <s v="FUR-CH-10002084"/>
    <x v="0"/>
    <s v="Chairs"/>
    <s v="Hon Mobius Operator's Chair"/>
    <x v="2411"/>
    <n v="3"/>
    <n v="0"/>
    <x v="3285"/>
    <x v="0"/>
  </r>
  <r>
    <n v="6421"/>
    <s v="CA-2018-140130"/>
    <x v="731"/>
    <d v="2018-11-05T00:00:00"/>
    <s v="Standard Class"/>
    <x v="304"/>
    <x v="304"/>
    <x v="1"/>
    <s v="United States"/>
    <s v="Tulsa"/>
    <x v="26"/>
    <n v="74133"/>
    <x v="2"/>
    <s v="OFF-AR-10004269"/>
    <x v="1"/>
    <s v="Art"/>
    <s v="Newell 31"/>
    <x v="714"/>
    <n v="3"/>
    <n v="0"/>
    <x v="5246"/>
    <x v="0"/>
  </r>
  <r>
    <n v="6422"/>
    <s v="CA-2018-140130"/>
    <x v="731"/>
    <d v="2018-11-05T00:00:00"/>
    <s v="Standard Class"/>
    <x v="304"/>
    <x v="304"/>
    <x v="1"/>
    <s v="United States"/>
    <s v="Tulsa"/>
    <x v="26"/>
    <n v="74133"/>
    <x v="2"/>
    <s v="OFF-ST-10001128"/>
    <x v="1"/>
    <s v="Storage"/>
    <s v="Carina Mini System Audio Rack, Model AR050B"/>
    <x v="743"/>
    <n v="3"/>
    <n v="0"/>
    <x v="5247"/>
    <x v="0"/>
  </r>
  <r>
    <n v="6423"/>
    <s v="CA-2016-159121"/>
    <x v="711"/>
    <d v="2016-08-01T00:00:00"/>
    <s v="Standard Class"/>
    <x v="705"/>
    <x v="705"/>
    <x v="1"/>
    <s v="United States"/>
    <s v="Draper"/>
    <x v="7"/>
    <n v="84020"/>
    <x v="1"/>
    <s v="TEC-AC-10002006"/>
    <x v="2"/>
    <s v="Accessories"/>
    <s v="Memorex Micro Travel Drive 16 GB"/>
    <x v="4453"/>
    <n v="7"/>
    <n v="0"/>
    <x v="5248"/>
    <x v="0"/>
  </r>
  <r>
    <n v="6424"/>
    <s v="CA-2017-149650"/>
    <x v="1040"/>
    <d v="2017-10-27T00:00:00"/>
    <s v="First Class"/>
    <x v="372"/>
    <x v="372"/>
    <x v="2"/>
    <s v="United States"/>
    <s v="Oakland"/>
    <x v="1"/>
    <n v="94601"/>
    <x v="1"/>
    <s v="FUR-CH-10003956"/>
    <x v="0"/>
    <s v="Chairs"/>
    <s v="Novimex High-Tech Fabric Mesh Task Chair"/>
    <x v="4454"/>
    <n v="8"/>
    <n v="0.2"/>
    <x v="5249"/>
    <x v="1"/>
  </r>
  <r>
    <n v="6425"/>
    <s v="CA-2019-115777"/>
    <x v="971"/>
    <d v="2019-08-24T00:00:00"/>
    <s v="Standard Class"/>
    <x v="770"/>
    <x v="770"/>
    <x v="0"/>
    <s v="United States"/>
    <s v="Lawrence"/>
    <x v="31"/>
    <n v="1841"/>
    <x v="3"/>
    <s v="OFF-PA-10000552"/>
    <x v="1"/>
    <s v="Paper"/>
    <s v="Xerox 200"/>
    <x v="541"/>
    <n v="3"/>
    <n v="0"/>
    <x v="551"/>
    <x v="0"/>
  </r>
  <r>
    <n v="6426"/>
    <s v="CA-2018-143714"/>
    <x v="454"/>
    <d v="2018-05-27T00:00:00"/>
    <s v="Standard Class"/>
    <x v="666"/>
    <x v="666"/>
    <x v="0"/>
    <s v="United States"/>
    <s v="Philadelphia"/>
    <x v="9"/>
    <n v="19120"/>
    <x v="3"/>
    <s v="TEC-CO-10004722"/>
    <x v="2"/>
    <s v="Copiers"/>
    <s v="Canon imageCLASS 2200 Advanced Copier"/>
    <x v="4455"/>
    <n v="4"/>
    <n v="0.4"/>
    <x v="5250"/>
    <x v="0"/>
  </r>
  <r>
    <n v="6427"/>
    <s v="CA-2018-143714"/>
    <x v="454"/>
    <d v="2018-05-27T00:00:00"/>
    <s v="Standard Class"/>
    <x v="666"/>
    <x v="666"/>
    <x v="0"/>
    <s v="United States"/>
    <s v="Philadelphia"/>
    <x v="9"/>
    <n v="19120"/>
    <x v="3"/>
    <s v="OFF-BI-10004308"/>
    <x v="1"/>
    <s v="Binders"/>
    <s v="Avery Legal 4-Ring Binder"/>
    <x v="4456"/>
    <n v="1"/>
    <n v="0.7"/>
    <x v="5251"/>
    <x v="0"/>
  </r>
  <r>
    <n v="6428"/>
    <s v="CA-2018-143714"/>
    <x v="454"/>
    <d v="2018-05-27T00:00:00"/>
    <s v="Standard Class"/>
    <x v="666"/>
    <x v="666"/>
    <x v="0"/>
    <s v="United States"/>
    <s v="Philadelphia"/>
    <x v="9"/>
    <n v="19120"/>
    <x v="3"/>
    <s v="OFF-PA-10000029"/>
    <x v="1"/>
    <s v="Paper"/>
    <s v="Xerox 224"/>
    <x v="563"/>
    <n v="2"/>
    <n v="0.2"/>
    <x v="572"/>
    <x v="0"/>
  </r>
  <r>
    <n v="6429"/>
    <s v="CA-2018-143714"/>
    <x v="454"/>
    <d v="2018-05-27T00:00:00"/>
    <s v="Standard Class"/>
    <x v="666"/>
    <x v="666"/>
    <x v="0"/>
    <s v="United States"/>
    <s v="Philadelphia"/>
    <x v="9"/>
    <n v="19120"/>
    <x v="3"/>
    <s v="TEC-PH-10004080"/>
    <x v="2"/>
    <s v="Phones"/>
    <s v="Avaya 5410 Digital phone"/>
    <x v="4457"/>
    <n v="3"/>
    <n v="0.4"/>
    <x v="5252"/>
    <x v="0"/>
  </r>
  <r>
    <n v="6430"/>
    <s v="CA-2016-165764"/>
    <x v="935"/>
    <d v="2016-11-07T00:00:00"/>
    <s v="Standard Class"/>
    <x v="129"/>
    <x v="129"/>
    <x v="0"/>
    <s v="United States"/>
    <s v="Jacksonville"/>
    <x v="3"/>
    <n v="28540"/>
    <x v="0"/>
    <s v="OFF-ST-10001558"/>
    <x v="1"/>
    <s v="Storage"/>
    <s v="Acco Perma 4000 Stacking Storage Drawers"/>
    <x v="3346"/>
    <n v="2"/>
    <n v="0.2"/>
    <x v="5253"/>
    <x v="0"/>
  </r>
  <r>
    <n v="6431"/>
    <s v="CA-2016-165764"/>
    <x v="935"/>
    <d v="2016-11-07T00:00:00"/>
    <s v="Standard Class"/>
    <x v="129"/>
    <x v="129"/>
    <x v="0"/>
    <s v="United States"/>
    <s v="Jacksonville"/>
    <x v="3"/>
    <n v="28540"/>
    <x v="0"/>
    <s v="FUR-TA-10001768"/>
    <x v="0"/>
    <s v="Tables"/>
    <s v="Hon Racetrack Conference Tables"/>
    <x v="4458"/>
    <n v="6"/>
    <n v="0.4"/>
    <x v="5254"/>
    <x v="0"/>
  </r>
  <r>
    <n v="6432"/>
    <s v="CA-2016-165764"/>
    <x v="935"/>
    <d v="2016-11-07T00:00:00"/>
    <s v="Standard Class"/>
    <x v="129"/>
    <x v="129"/>
    <x v="0"/>
    <s v="United States"/>
    <s v="Jacksonville"/>
    <x v="3"/>
    <n v="28540"/>
    <x v="0"/>
    <s v="OFF-BI-10002982"/>
    <x v="1"/>
    <s v="Binders"/>
    <s v="Avery Self-Adhesive Photo Pockets for Polaroid Photos"/>
    <x v="4459"/>
    <n v="7"/>
    <n v="0.7"/>
    <x v="5255"/>
    <x v="0"/>
  </r>
  <r>
    <n v="6433"/>
    <s v="CA-2016-165764"/>
    <x v="935"/>
    <d v="2016-11-07T00:00:00"/>
    <s v="Standard Class"/>
    <x v="129"/>
    <x v="129"/>
    <x v="0"/>
    <s v="United States"/>
    <s v="Jacksonville"/>
    <x v="3"/>
    <n v="28540"/>
    <x v="0"/>
    <s v="FUR-FU-10001468"/>
    <x v="0"/>
    <s v="Furnishings"/>
    <s v="Tenex Antistatic Computer Chair Mats"/>
    <x v="4460"/>
    <n v="3"/>
    <n v="0.2"/>
    <x v="5256"/>
    <x v="0"/>
  </r>
  <r>
    <n v="6434"/>
    <s v="CA-2017-121405"/>
    <x v="1110"/>
    <d v="2017-04-04T00:00:00"/>
    <s v="Standard Class"/>
    <x v="712"/>
    <x v="712"/>
    <x v="1"/>
    <s v="United States"/>
    <s v="Chicago"/>
    <x v="10"/>
    <n v="60610"/>
    <x v="2"/>
    <s v="OFF-PA-10001838"/>
    <x v="1"/>
    <s v="Paper"/>
    <s v="Adams Telephone Message Book W/Dividers/Space For Phone Numbers, 5 1/4&quot;X8 1/2&quot;, 300/Messages"/>
    <x v="4461"/>
    <n v="5"/>
    <n v="0.2"/>
    <x v="5257"/>
    <x v="0"/>
  </r>
  <r>
    <n v="6435"/>
    <s v="CA-2017-121405"/>
    <x v="1110"/>
    <d v="2017-04-04T00:00:00"/>
    <s v="Standard Class"/>
    <x v="712"/>
    <x v="712"/>
    <x v="1"/>
    <s v="United States"/>
    <s v="Chicago"/>
    <x v="10"/>
    <n v="60610"/>
    <x v="2"/>
    <s v="TEC-PH-10002890"/>
    <x v="2"/>
    <s v="Phones"/>
    <s v="AT&amp;T 17929 Lendline Telephone"/>
    <x v="2171"/>
    <n v="5"/>
    <n v="0.2"/>
    <x v="5258"/>
    <x v="0"/>
  </r>
  <r>
    <n v="6436"/>
    <s v="US-2019-116897"/>
    <x v="837"/>
    <d v="2019-05-29T00:00:00"/>
    <s v="First Class"/>
    <x v="506"/>
    <x v="506"/>
    <x v="0"/>
    <s v="United States"/>
    <s v="Pocatello"/>
    <x v="45"/>
    <n v="83201"/>
    <x v="1"/>
    <s v="FUR-FU-10004963"/>
    <x v="0"/>
    <s v="Furnishings"/>
    <s v="Eldon 400 Class Desk Accessories, Black Carbon"/>
    <x v="768"/>
    <n v="4"/>
    <n v="0"/>
    <x v="5259"/>
    <x v="0"/>
  </r>
  <r>
    <n v="6437"/>
    <s v="US-2019-116897"/>
    <x v="837"/>
    <d v="2019-05-29T00:00:00"/>
    <s v="First Class"/>
    <x v="506"/>
    <x v="506"/>
    <x v="0"/>
    <s v="United States"/>
    <s v="Pocatello"/>
    <x v="45"/>
    <n v="83201"/>
    <x v="1"/>
    <s v="OFF-ST-10000025"/>
    <x v="1"/>
    <s v="Storage"/>
    <s v="Fellowes Stor/Drawer Steel Plus Storage Drawers"/>
    <x v="4462"/>
    <n v="5"/>
    <n v="0"/>
    <x v="5260"/>
    <x v="0"/>
  </r>
  <r>
    <n v="6438"/>
    <s v="US-2019-116897"/>
    <x v="837"/>
    <d v="2019-05-29T00:00:00"/>
    <s v="First Class"/>
    <x v="506"/>
    <x v="506"/>
    <x v="0"/>
    <s v="United States"/>
    <s v="Pocatello"/>
    <x v="45"/>
    <n v="83201"/>
    <x v="1"/>
    <s v="TEC-PH-10004389"/>
    <x v="2"/>
    <s v="Phones"/>
    <s v="Nokia Lumia 925"/>
    <x v="214"/>
    <n v="3"/>
    <n v="0.2"/>
    <x v="216"/>
    <x v="0"/>
  </r>
  <r>
    <n v="6439"/>
    <s v="US-2019-113992"/>
    <x v="817"/>
    <d v="2019-12-19T00:00:00"/>
    <s v="Standard Class"/>
    <x v="62"/>
    <x v="62"/>
    <x v="0"/>
    <s v="United States"/>
    <s v="Plano"/>
    <x v="5"/>
    <n v="75023"/>
    <x v="2"/>
    <s v="FUR-TA-10000577"/>
    <x v="0"/>
    <s v="Tables"/>
    <s v="Bretford CR4500 Series Slim Rectangular Table"/>
    <x v="4463"/>
    <n v="4"/>
    <n v="0.3"/>
    <x v="5261"/>
    <x v="0"/>
  </r>
  <r>
    <n v="6440"/>
    <s v="CA-2016-166891"/>
    <x v="777"/>
    <d v="2016-10-06T00:00:00"/>
    <s v="First Class"/>
    <x v="417"/>
    <x v="417"/>
    <x v="0"/>
    <s v="United States"/>
    <s v="New York City"/>
    <x v="15"/>
    <n v="10024"/>
    <x v="3"/>
    <s v="FUR-CH-10003298"/>
    <x v="0"/>
    <s v="Chairs"/>
    <s v="Office Star - Contemporary Task Swivel chair with Loop Arms, Charcoal"/>
    <x v="4464"/>
    <n v="5"/>
    <n v="0.1"/>
    <x v="5262"/>
    <x v="0"/>
  </r>
  <r>
    <n v="6441"/>
    <s v="CA-2018-101161"/>
    <x v="63"/>
    <d v="2018-10-20T00:00:00"/>
    <s v="Standard Class"/>
    <x v="308"/>
    <x v="308"/>
    <x v="1"/>
    <s v="United States"/>
    <s v="New York City"/>
    <x v="15"/>
    <n v="10024"/>
    <x v="3"/>
    <s v="OFF-AR-10001860"/>
    <x v="1"/>
    <s v="Art"/>
    <s v="BIC Liqua Brite Liner"/>
    <x v="2890"/>
    <n v="5"/>
    <n v="0"/>
    <x v="3213"/>
    <x v="0"/>
  </r>
  <r>
    <n v="6442"/>
    <s v="CA-2018-101161"/>
    <x v="63"/>
    <d v="2018-10-20T00:00:00"/>
    <s v="Standard Class"/>
    <x v="308"/>
    <x v="308"/>
    <x v="1"/>
    <s v="United States"/>
    <s v="New York City"/>
    <x v="15"/>
    <n v="10024"/>
    <x v="3"/>
    <s v="OFF-ST-10003123"/>
    <x v="1"/>
    <s v="Storage"/>
    <s v="Fellowes Bases and Tops For Staxonsteel/High-Stak Systems"/>
    <x v="4191"/>
    <n v="3"/>
    <n v="0"/>
    <x v="4877"/>
    <x v="0"/>
  </r>
  <r>
    <n v="6443"/>
    <s v="CA-2018-101161"/>
    <x v="63"/>
    <d v="2018-10-20T00:00:00"/>
    <s v="Standard Class"/>
    <x v="308"/>
    <x v="308"/>
    <x v="1"/>
    <s v="United States"/>
    <s v="New York City"/>
    <x v="15"/>
    <n v="10024"/>
    <x v="3"/>
    <s v="OFF-PA-10001295"/>
    <x v="1"/>
    <s v="Paper"/>
    <s v="Computer Printout Paper with Letter-Trim Perforations"/>
    <x v="2479"/>
    <n v="2"/>
    <n v="0"/>
    <x v="2714"/>
    <x v="0"/>
  </r>
  <r>
    <n v="6444"/>
    <s v="CA-2018-101161"/>
    <x v="63"/>
    <d v="2018-10-20T00:00:00"/>
    <s v="Standard Class"/>
    <x v="308"/>
    <x v="308"/>
    <x v="1"/>
    <s v="United States"/>
    <s v="New York City"/>
    <x v="15"/>
    <n v="10024"/>
    <x v="3"/>
    <s v="OFF-LA-10000407"/>
    <x v="1"/>
    <s v="Labels"/>
    <s v="Avery White Multi-Purpose Labels"/>
    <x v="1691"/>
    <n v="5"/>
    <n v="0"/>
    <x v="5263"/>
    <x v="0"/>
  </r>
  <r>
    <n v="6445"/>
    <s v="CA-2018-101161"/>
    <x v="63"/>
    <d v="2018-10-20T00:00:00"/>
    <s v="Standard Class"/>
    <x v="308"/>
    <x v="308"/>
    <x v="1"/>
    <s v="United States"/>
    <s v="New York City"/>
    <x v="15"/>
    <n v="10024"/>
    <x v="3"/>
    <s v="FUR-FU-10003535"/>
    <x v="0"/>
    <s v="Furnishings"/>
    <s v="Howard Miller Distant Time Traveler Alarm Clock"/>
    <x v="4465"/>
    <n v="3"/>
    <n v="0"/>
    <x v="5264"/>
    <x v="0"/>
  </r>
  <r>
    <n v="6446"/>
    <s v="CA-2017-151785"/>
    <x v="616"/>
    <d v="2017-03-10T00:00:00"/>
    <s v="Standard Class"/>
    <x v="370"/>
    <x v="370"/>
    <x v="0"/>
    <s v="United States"/>
    <s v="Chicago"/>
    <x v="10"/>
    <n v="60623"/>
    <x v="2"/>
    <s v="OFF-FA-10000611"/>
    <x v="1"/>
    <s v="Fasteners"/>
    <s v="Binder Clips by OIC"/>
    <x v="4466"/>
    <n v="6"/>
    <n v="0.2"/>
    <x v="5265"/>
    <x v="0"/>
  </r>
  <r>
    <n v="6447"/>
    <s v="US-2019-119816"/>
    <x v="168"/>
    <d v="2019-03-06T00:00:00"/>
    <s v="Second Class"/>
    <x v="499"/>
    <x v="499"/>
    <x v="2"/>
    <s v="United States"/>
    <s v="Houston"/>
    <x v="5"/>
    <n v="77095"/>
    <x v="2"/>
    <s v="FUR-FU-10004848"/>
    <x v="0"/>
    <s v="Furnishings"/>
    <s v="Howard Miller 13-3/4&quot; Diameter Brushed Chrome Round Wall Clock"/>
    <x v="4467"/>
    <n v="5"/>
    <n v="0.6"/>
    <x v="5266"/>
    <x v="0"/>
  </r>
  <r>
    <n v="6448"/>
    <s v="US-2019-119816"/>
    <x v="168"/>
    <d v="2019-03-06T00:00:00"/>
    <s v="Second Class"/>
    <x v="499"/>
    <x v="499"/>
    <x v="2"/>
    <s v="United States"/>
    <s v="Houston"/>
    <x v="5"/>
    <n v="77095"/>
    <x v="2"/>
    <s v="OFF-LA-10002381"/>
    <x v="1"/>
    <s v="Labels"/>
    <s v="Avery 497"/>
    <x v="4468"/>
    <n v="1"/>
    <n v="0.2"/>
    <x v="5267"/>
    <x v="0"/>
  </r>
  <r>
    <n v="6449"/>
    <s v="US-2019-119816"/>
    <x v="168"/>
    <d v="2019-03-06T00:00:00"/>
    <s v="Second Class"/>
    <x v="499"/>
    <x v="499"/>
    <x v="2"/>
    <s v="United States"/>
    <s v="Houston"/>
    <x v="5"/>
    <n v="77095"/>
    <x v="2"/>
    <s v="OFF-ST-10000918"/>
    <x v="1"/>
    <s v="Storage"/>
    <s v="Crate-A-Files"/>
    <x v="525"/>
    <n v="1"/>
    <n v="0.2"/>
    <x v="5268"/>
    <x v="0"/>
  </r>
  <r>
    <n v="6450"/>
    <s v="CA-2017-156510"/>
    <x v="12"/>
    <d v="2017-09-29T00:00:00"/>
    <s v="Standard Class"/>
    <x v="552"/>
    <x v="552"/>
    <x v="0"/>
    <s v="United States"/>
    <s v="Meriden"/>
    <x v="29"/>
    <n v="6450"/>
    <x v="3"/>
    <s v="OFF-BI-10000822"/>
    <x v="1"/>
    <s v="Binders"/>
    <s v="Acco PRESSTEX Data Binder with Storage Hooks, Light Blue, 9 1/2&quot; X 11&quot;"/>
    <x v="4469"/>
    <n v="2"/>
    <n v="0"/>
    <x v="5269"/>
    <x v="0"/>
  </r>
  <r>
    <n v="6451"/>
    <s v="CA-2017-156510"/>
    <x v="12"/>
    <d v="2017-09-29T00:00:00"/>
    <s v="Standard Class"/>
    <x v="552"/>
    <x v="552"/>
    <x v="0"/>
    <s v="United States"/>
    <s v="Meriden"/>
    <x v="29"/>
    <n v="6450"/>
    <x v="3"/>
    <s v="OFF-PA-10002222"/>
    <x v="1"/>
    <s v="Paper"/>
    <s v="Xerox Color Copier Paper, 11&quot; x 17&quot;, Ream"/>
    <x v="1846"/>
    <n v="2"/>
    <n v="0"/>
    <x v="1981"/>
    <x v="0"/>
  </r>
  <r>
    <n v="6452"/>
    <s v="CA-2017-156510"/>
    <x v="12"/>
    <d v="2017-09-29T00:00:00"/>
    <s v="Standard Class"/>
    <x v="552"/>
    <x v="552"/>
    <x v="0"/>
    <s v="United States"/>
    <s v="Meriden"/>
    <x v="29"/>
    <n v="6450"/>
    <x v="3"/>
    <s v="OFF-AR-10004930"/>
    <x v="1"/>
    <s v="Art"/>
    <s v="Turquoise Lead Holder with Pocket Clip"/>
    <x v="4470"/>
    <n v="1"/>
    <n v="0"/>
    <x v="5270"/>
    <x v="0"/>
  </r>
  <r>
    <n v="6453"/>
    <s v="US-2017-110261"/>
    <x v="546"/>
    <d v="2017-12-23T00:00:00"/>
    <s v="Second Class"/>
    <x v="701"/>
    <x v="701"/>
    <x v="0"/>
    <s v="United States"/>
    <s v="Glenview"/>
    <x v="10"/>
    <n v="60025"/>
    <x v="2"/>
    <s v="TEC-PH-10001750"/>
    <x v="2"/>
    <s v="Phones"/>
    <s v="Samsung Rugby III"/>
    <x v="3180"/>
    <n v="3"/>
    <n v="0.2"/>
    <x v="3581"/>
    <x v="0"/>
  </r>
  <r>
    <n v="6454"/>
    <s v="CA-2017-125710"/>
    <x v="1049"/>
    <d v="2017-10-13T00:00:00"/>
    <s v="Standard Class"/>
    <x v="537"/>
    <x v="537"/>
    <x v="0"/>
    <s v="United States"/>
    <s v="Houston"/>
    <x v="5"/>
    <n v="77036"/>
    <x v="2"/>
    <s v="OFF-AR-10000657"/>
    <x v="1"/>
    <s v="Art"/>
    <s v="Binney &amp; Smith inkTank Desk Highlighter, Chisel Tip, Yellow, 12/Box"/>
    <x v="4471"/>
    <n v="2"/>
    <n v="0.2"/>
    <x v="5271"/>
    <x v="0"/>
  </r>
  <r>
    <n v="6455"/>
    <s v="CA-2019-161102"/>
    <x v="689"/>
    <d v="2019-08-03T00:00:00"/>
    <s v="First Class"/>
    <x v="685"/>
    <x v="685"/>
    <x v="0"/>
    <s v="United States"/>
    <s v="San Francisco"/>
    <x v="1"/>
    <n v="94110"/>
    <x v="1"/>
    <s v="OFF-ST-10003442"/>
    <x v="1"/>
    <s v="Storage"/>
    <s v="Eldon Portable Mobile Manager"/>
    <x v="403"/>
    <n v="2"/>
    <n v="0"/>
    <x v="2042"/>
    <x v="0"/>
  </r>
  <r>
    <n v="6456"/>
    <s v="CA-2019-161102"/>
    <x v="689"/>
    <d v="2019-08-03T00:00:00"/>
    <s v="First Class"/>
    <x v="685"/>
    <x v="685"/>
    <x v="0"/>
    <s v="United States"/>
    <s v="San Francisco"/>
    <x v="1"/>
    <n v="94110"/>
    <x v="1"/>
    <s v="FUR-FU-10003142"/>
    <x v="0"/>
    <s v="Furnishings"/>
    <s v="Master Big Foot Doorstop, Beige"/>
    <x v="3322"/>
    <n v="7"/>
    <n v="0"/>
    <x v="5272"/>
    <x v="0"/>
  </r>
  <r>
    <n v="6457"/>
    <s v="CA-2016-110065"/>
    <x v="79"/>
    <d v="2016-08-11T00:00:00"/>
    <s v="Standard Class"/>
    <x v="70"/>
    <x v="70"/>
    <x v="1"/>
    <s v="United States"/>
    <s v="New York City"/>
    <x v="15"/>
    <n v="10009"/>
    <x v="3"/>
    <s v="TEC-PH-10002468"/>
    <x v="2"/>
    <s v="Phones"/>
    <s v="Plantronics CS 50-USB - headset - Convertible, Monaural"/>
    <x v="4472"/>
    <n v="1"/>
    <n v="0"/>
    <x v="5273"/>
    <x v="0"/>
  </r>
  <r>
    <n v="6458"/>
    <s v="CA-2016-110065"/>
    <x v="79"/>
    <d v="2016-08-11T00:00:00"/>
    <s v="Standard Class"/>
    <x v="70"/>
    <x v="70"/>
    <x v="1"/>
    <s v="United States"/>
    <s v="New York City"/>
    <x v="15"/>
    <n v="10009"/>
    <x v="3"/>
    <s v="OFF-AR-10004165"/>
    <x v="1"/>
    <s v="Art"/>
    <s v="Binney &amp; Smith inkTank Erasable Pocket Highlighter, Chisel Tip, Yellow"/>
    <x v="4473"/>
    <n v="7"/>
    <n v="0"/>
    <x v="5274"/>
    <x v="0"/>
  </r>
  <r>
    <n v="6459"/>
    <s v="US-2019-133361"/>
    <x v="304"/>
    <d v="2019-05-17T00:00:00"/>
    <s v="First Class"/>
    <x v="321"/>
    <x v="321"/>
    <x v="1"/>
    <s v="United States"/>
    <s v="Baltimore"/>
    <x v="39"/>
    <n v="21215"/>
    <x v="3"/>
    <s v="OFF-AR-10001919"/>
    <x v="1"/>
    <s v="Art"/>
    <s v="OIC #2 Pencils, Medium Soft"/>
    <x v="1061"/>
    <n v="2"/>
    <n v="0"/>
    <x v="1102"/>
    <x v="0"/>
  </r>
  <r>
    <n v="6460"/>
    <s v="US-2019-133361"/>
    <x v="304"/>
    <d v="2019-05-17T00:00:00"/>
    <s v="First Class"/>
    <x v="321"/>
    <x v="321"/>
    <x v="1"/>
    <s v="United States"/>
    <s v="Baltimore"/>
    <x v="39"/>
    <n v="21215"/>
    <x v="3"/>
    <s v="OFF-AR-10003045"/>
    <x v="1"/>
    <s v="Art"/>
    <s v="Prang Colored Pencils"/>
    <x v="456"/>
    <n v="5"/>
    <n v="0"/>
    <x v="467"/>
    <x v="0"/>
  </r>
  <r>
    <n v="6461"/>
    <s v="US-2019-133361"/>
    <x v="304"/>
    <d v="2019-05-17T00:00:00"/>
    <s v="First Class"/>
    <x v="321"/>
    <x v="321"/>
    <x v="1"/>
    <s v="United States"/>
    <s v="Baltimore"/>
    <x v="39"/>
    <n v="21215"/>
    <x v="3"/>
    <s v="OFF-AR-10003338"/>
    <x v="1"/>
    <s v="Art"/>
    <s v="Eberhard Faber 3 1/2&quot; Golf Pencils"/>
    <x v="4474"/>
    <n v="5"/>
    <n v="0"/>
    <x v="5275"/>
    <x v="0"/>
  </r>
  <r>
    <n v="6462"/>
    <s v="US-2019-133361"/>
    <x v="304"/>
    <d v="2019-05-17T00:00:00"/>
    <s v="First Class"/>
    <x v="321"/>
    <x v="321"/>
    <x v="1"/>
    <s v="United States"/>
    <s v="Baltimore"/>
    <x v="39"/>
    <n v="21215"/>
    <x v="3"/>
    <s v="TEC-AC-10003280"/>
    <x v="2"/>
    <s v="Accessories"/>
    <s v="Belkin F8E887 USB Wired Ergonomic Keyboard"/>
    <x v="1324"/>
    <n v="3"/>
    <n v="0"/>
    <x v="2965"/>
    <x v="0"/>
  </r>
  <r>
    <n v="6463"/>
    <s v="US-2019-133361"/>
    <x v="304"/>
    <d v="2019-05-17T00:00:00"/>
    <s v="First Class"/>
    <x v="321"/>
    <x v="321"/>
    <x v="1"/>
    <s v="United States"/>
    <s v="Baltimore"/>
    <x v="39"/>
    <n v="21215"/>
    <x v="3"/>
    <s v="FUR-CH-10003298"/>
    <x v="0"/>
    <s v="Chairs"/>
    <s v="Office Star - Contemporary Task Swivel chair with Loop Arms, Charcoal"/>
    <x v="0"/>
    <n v="2"/>
    <n v="0"/>
    <x v="5276"/>
    <x v="0"/>
  </r>
  <r>
    <n v="6464"/>
    <s v="US-2019-133361"/>
    <x v="304"/>
    <d v="2019-05-17T00:00:00"/>
    <s v="First Class"/>
    <x v="321"/>
    <x v="321"/>
    <x v="1"/>
    <s v="United States"/>
    <s v="Baltimore"/>
    <x v="39"/>
    <n v="21215"/>
    <x v="3"/>
    <s v="OFF-LA-10004544"/>
    <x v="1"/>
    <s v="Labels"/>
    <s v="Avery 505"/>
    <x v="3066"/>
    <n v="5"/>
    <n v="0"/>
    <x v="3430"/>
    <x v="0"/>
  </r>
  <r>
    <n v="6465"/>
    <s v="US-2018-155404"/>
    <x v="897"/>
    <d v="2018-09-28T00:00:00"/>
    <s v="Standard Class"/>
    <x v="357"/>
    <x v="357"/>
    <x v="2"/>
    <s v="United States"/>
    <s v="Louisville"/>
    <x v="0"/>
    <n v="40214"/>
    <x v="0"/>
    <s v="FUR-FU-10004586"/>
    <x v="0"/>
    <s v="Furnishings"/>
    <s v="G.E. Longer-Life Indoor Recessed Floodlight Bulbs"/>
    <x v="2537"/>
    <n v="2"/>
    <n v="0"/>
    <x v="2782"/>
    <x v="0"/>
  </r>
  <r>
    <n v="6466"/>
    <s v="CA-2017-114503"/>
    <x v="50"/>
    <d v="2017-11-17T00:00:00"/>
    <s v="Standard Class"/>
    <x v="211"/>
    <x v="211"/>
    <x v="0"/>
    <s v="United States"/>
    <s v="Lebanon"/>
    <x v="18"/>
    <n v="37087"/>
    <x v="0"/>
    <s v="OFF-ST-10003572"/>
    <x v="1"/>
    <s v="Storage"/>
    <s v="Portfile Personal File Boxes"/>
    <x v="4475"/>
    <n v="6"/>
    <n v="0.2"/>
    <x v="5277"/>
    <x v="0"/>
  </r>
  <r>
    <n v="6467"/>
    <s v="CA-2019-153080"/>
    <x v="1053"/>
    <d v="2019-05-25T00:00:00"/>
    <s v="Second Class"/>
    <x v="13"/>
    <x v="13"/>
    <x v="0"/>
    <s v="United States"/>
    <s v="Los Angeles"/>
    <x v="1"/>
    <n v="90008"/>
    <x v="1"/>
    <s v="TEC-AC-10002331"/>
    <x v="2"/>
    <s v="Accessories"/>
    <s v="Maxell 74 Minute CDR, 10/Pack"/>
    <x v="3776"/>
    <n v="7"/>
    <n v="0"/>
    <x v="5278"/>
    <x v="0"/>
  </r>
  <r>
    <n v="6468"/>
    <s v="CA-2018-163804"/>
    <x v="499"/>
    <d v="2018-12-08T00:00:00"/>
    <s v="Standard Class"/>
    <x v="489"/>
    <x v="489"/>
    <x v="2"/>
    <s v="United States"/>
    <s v="Providence"/>
    <x v="34"/>
    <n v="2908"/>
    <x v="3"/>
    <s v="OFF-ST-10000142"/>
    <x v="1"/>
    <s v="Storage"/>
    <s v="Deluxe Rollaway Locking File with Drawer"/>
    <x v="4476"/>
    <n v="5"/>
    <n v="0"/>
    <x v="5279"/>
    <x v="0"/>
  </r>
  <r>
    <n v="6469"/>
    <s v="CA-2018-163804"/>
    <x v="499"/>
    <d v="2018-12-08T00:00:00"/>
    <s v="Standard Class"/>
    <x v="489"/>
    <x v="489"/>
    <x v="2"/>
    <s v="United States"/>
    <s v="Providence"/>
    <x v="34"/>
    <n v="2908"/>
    <x v="3"/>
    <s v="TEC-PH-10000441"/>
    <x v="2"/>
    <s v="Phones"/>
    <s v="VTech DS6151"/>
    <x v="3211"/>
    <n v="5"/>
    <n v="0"/>
    <x v="5069"/>
    <x v="0"/>
  </r>
  <r>
    <n v="6470"/>
    <s v="CA-2018-163804"/>
    <x v="499"/>
    <d v="2018-12-08T00:00:00"/>
    <s v="Standard Class"/>
    <x v="489"/>
    <x v="489"/>
    <x v="2"/>
    <s v="United States"/>
    <s v="Providence"/>
    <x v="34"/>
    <n v="2908"/>
    <x v="3"/>
    <s v="FUR-FU-10004864"/>
    <x v="0"/>
    <s v="Furnishings"/>
    <s v="Eldon 500 Class Desk Accessories"/>
    <x v="4477"/>
    <n v="6"/>
    <n v="0"/>
    <x v="5280"/>
    <x v="0"/>
  </r>
  <r>
    <n v="6471"/>
    <s v="CA-2017-108532"/>
    <x v="1111"/>
    <d v="2017-09-02T00:00:00"/>
    <s v="Standard Class"/>
    <x v="385"/>
    <x v="385"/>
    <x v="2"/>
    <s v="United States"/>
    <s v="Detroit"/>
    <x v="12"/>
    <n v="48234"/>
    <x v="2"/>
    <s v="TEC-PH-10001750"/>
    <x v="2"/>
    <s v="Phones"/>
    <s v="Samsung Rugby III"/>
    <x v="203"/>
    <n v="2"/>
    <n v="0"/>
    <x v="205"/>
    <x v="0"/>
  </r>
  <r>
    <n v="6472"/>
    <s v="CA-2017-108532"/>
    <x v="1111"/>
    <d v="2017-09-02T00:00:00"/>
    <s v="Standard Class"/>
    <x v="385"/>
    <x v="385"/>
    <x v="2"/>
    <s v="United States"/>
    <s v="Detroit"/>
    <x v="12"/>
    <n v="48234"/>
    <x v="2"/>
    <s v="TEC-AC-10004510"/>
    <x v="2"/>
    <s v="Accessories"/>
    <s v="Logitech Desktop MK120 Mouse and keyboard Combo"/>
    <x v="4478"/>
    <n v="7"/>
    <n v="0"/>
    <x v="5281"/>
    <x v="0"/>
  </r>
  <r>
    <n v="6473"/>
    <s v="CA-2016-151897"/>
    <x v="571"/>
    <d v="2016-06-10T00:00:00"/>
    <s v="Standard Class"/>
    <x v="725"/>
    <x v="725"/>
    <x v="2"/>
    <s v="United States"/>
    <s v="Houston"/>
    <x v="5"/>
    <n v="77070"/>
    <x v="2"/>
    <s v="OFF-LA-10001074"/>
    <x v="1"/>
    <s v="Labels"/>
    <s v="Round Specialty Laser Printer Labels"/>
    <x v="318"/>
    <n v="10"/>
    <n v="0.2"/>
    <x v="324"/>
    <x v="0"/>
  </r>
  <r>
    <n v="6474"/>
    <s v="CA-2018-113292"/>
    <x v="196"/>
    <d v="2018-03-20T00:00:00"/>
    <s v="Second Class"/>
    <x v="72"/>
    <x v="72"/>
    <x v="0"/>
    <s v="United States"/>
    <s v="Columbia"/>
    <x v="18"/>
    <n v="38401"/>
    <x v="0"/>
    <s v="OFF-AP-10003590"/>
    <x v="1"/>
    <s v="Appliances"/>
    <s v="Hoover WindTunnel Plus Canister Vacuum"/>
    <x v="4479"/>
    <n v="3"/>
    <n v="0.2"/>
    <x v="5282"/>
    <x v="0"/>
  </r>
  <r>
    <n v="6475"/>
    <s v="CA-2016-149524"/>
    <x v="1112"/>
    <d v="2016-01-15T00:00:00"/>
    <s v="First Class"/>
    <x v="29"/>
    <x v="29"/>
    <x v="1"/>
    <s v="United States"/>
    <s v="Philadelphia"/>
    <x v="9"/>
    <n v="19140"/>
    <x v="3"/>
    <s v="FUR-BO-10003433"/>
    <x v="0"/>
    <s v="Bookcases"/>
    <s v="Sauder Cornerstone Collection Library"/>
    <x v="1168"/>
    <n v="4"/>
    <n v="0.5"/>
    <x v="5283"/>
    <x v="0"/>
  </r>
  <r>
    <n v="6476"/>
    <s v="CA-2019-140872"/>
    <x v="95"/>
    <d v="2019-06-10T00:00:00"/>
    <s v="Standard Class"/>
    <x v="749"/>
    <x v="749"/>
    <x v="0"/>
    <s v="United States"/>
    <s v="Pembroke Pines"/>
    <x v="2"/>
    <n v="33024"/>
    <x v="0"/>
    <s v="OFF-BI-10002432"/>
    <x v="1"/>
    <s v="Binders"/>
    <s v="Wilson Jones Standard D-Ring Binders"/>
    <x v="4480"/>
    <n v="3"/>
    <n v="0.7"/>
    <x v="5284"/>
    <x v="0"/>
  </r>
  <r>
    <n v="6477"/>
    <s v="CA-2019-140872"/>
    <x v="95"/>
    <d v="2019-06-10T00:00:00"/>
    <s v="Standard Class"/>
    <x v="749"/>
    <x v="749"/>
    <x v="0"/>
    <s v="United States"/>
    <s v="Pembroke Pines"/>
    <x v="2"/>
    <n v="33024"/>
    <x v="0"/>
    <s v="OFF-AP-10003622"/>
    <x v="1"/>
    <s v="Appliances"/>
    <s v="Bravo II Megaboss 12-Amp Hard Body Upright, Replacement Belts, 2 Belts per Pack"/>
    <x v="4481"/>
    <n v="2"/>
    <n v="0.2"/>
    <x v="5285"/>
    <x v="0"/>
  </r>
  <r>
    <n v="6478"/>
    <s v="CA-2019-140872"/>
    <x v="95"/>
    <d v="2019-06-10T00:00:00"/>
    <s v="Standard Class"/>
    <x v="749"/>
    <x v="749"/>
    <x v="0"/>
    <s v="United States"/>
    <s v="Pembroke Pines"/>
    <x v="2"/>
    <n v="33024"/>
    <x v="0"/>
    <s v="TEC-AC-10003832"/>
    <x v="2"/>
    <s v="Accessories"/>
    <s v="Logitech P710e Mobile Speakerphone"/>
    <x v="4482"/>
    <n v="1"/>
    <n v="0.2"/>
    <x v="5286"/>
    <x v="0"/>
  </r>
  <r>
    <n v="6479"/>
    <s v="CA-2019-140872"/>
    <x v="95"/>
    <d v="2019-06-10T00:00:00"/>
    <s v="Standard Class"/>
    <x v="749"/>
    <x v="749"/>
    <x v="0"/>
    <s v="United States"/>
    <s v="Pembroke Pines"/>
    <x v="2"/>
    <n v="33024"/>
    <x v="0"/>
    <s v="OFF-PA-10000809"/>
    <x v="1"/>
    <s v="Paper"/>
    <s v="Xerox 206"/>
    <x v="12"/>
    <n v="3"/>
    <n v="0.2"/>
    <x v="12"/>
    <x v="0"/>
  </r>
  <r>
    <n v="6480"/>
    <s v="CA-2019-140872"/>
    <x v="95"/>
    <d v="2019-06-10T00:00:00"/>
    <s v="Standard Class"/>
    <x v="749"/>
    <x v="749"/>
    <x v="0"/>
    <s v="United States"/>
    <s v="Pembroke Pines"/>
    <x v="2"/>
    <n v="33024"/>
    <x v="0"/>
    <s v="TEC-PH-10000441"/>
    <x v="2"/>
    <s v="Phones"/>
    <s v="VTech DS6151"/>
    <x v="4483"/>
    <n v="5"/>
    <n v="0.2"/>
    <x v="5287"/>
    <x v="0"/>
  </r>
  <r>
    <n v="6481"/>
    <s v="CA-2019-140872"/>
    <x v="95"/>
    <d v="2019-06-10T00:00:00"/>
    <s v="Standard Class"/>
    <x v="749"/>
    <x v="749"/>
    <x v="0"/>
    <s v="United States"/>
    <s v="Pembroke Pines"/>
    <x v="2"/>
    <n v="33024"/>
    <x v="0"/>
    <s v="OFF-AP-10002287"/>
    <x v="1"/>
    <s v="Appliances"/>
    <s v="Eureka Sanitaire  Multi-Pro Heavy-Duty Upright, Disposable Bags"/>
    <x v="4484"/>
    <n v="7"/>
    <n v="0.2"/>
    <x v="5288"/>
    <x v="0"/>
  </r>
  <r>
    <n v="6482"/>
    <s v="CA-2019-140872"/>
    <x v="95"/>
    <d v="2019-06-10T00:00:00"/>
    <s v="Standard Class"/>
    <x v="749"/>
    <x v="749"/>
    <x v="0"/>
    <s v="United States"/>
    <s v="Pembroke Pines"/>
    <x v="2"/>
    <n v="33024"/>
    <x v="0"/>
    <s v="FUR-BO-10002824"/>
    <x v="0"/>
    <s v="Bookcases"/>
    <s v="Bush Mission Pointe Library"/>
    <x v="475"/>
    <n v="2"/>
    <n v="0.2"/>
    <x v="232"/>
    <x v="0"/>
  </r>
  <r>
    <n v="6483"/>
    <s v="CA-2019-140872"/>
    <x v="95"/>
    <d v="2019-06-10T00:00:00"/>
    <s v="Standard Class"/>
    <x v="749"/>
    <x v="749"/>
    <x v="0"/>
    <s v="United States"/>
    <s v="Pembroke Pines"/>
    <x v="2"/>
    <n v="33024"/>
    <x v="0"/>
    <s v="TEC-AC-10002942"/>
    <x v="2"/>
    <s v="Accessories"/>
    <s v="WD My Passport Ultra 1TB Portable External Hard Drive"/>
    <x v="4485"/>
    <n v="2"/>
    <n v="0.2"/>
    <x v="5289"/>
    <x v="0"/>
  </r>
  <r>
    <n v="6484"/>
    <s v="CA-2019-113908"/>
    <x v="95"/>
    <d v="2019-06-09T00:00:00"/>
    <s v="Standard Class"/>
    <x v="471"/>
    <x v="471"/>
    <x v="1"/>
    <s v="United States"/>
    <s v="New York City"/>
    <x v="15"/>
    <n v="10011"/>
    <x v="3"/>
    <s v="FUR-TA-10001932"/>
    <x v="0"/>
    <s v="Tables"/>
    <s v="Chromcraft 48&quot; x 96&quot; Racetrack Double Pedestal Table"/>
    <x v="4486"/>
    <n v="2"/>
    <n v="0.4"/>
    <x v="5290"/>
    <x v="0"/>
  </r>
  <r>
    <n v="6485"/>
    <s v="CA-2019-113908"/>
    <x v="95"/>
    <d v="2019-06-09T00:00:00"/>
    <s v="Standard Class"/>
    <x v="471"/>
    <x v="471"/>
    <x v="1"/>
    <s v="United States"/>
    <s v="New York City"/>
    <x v="15"/>
    <n v="10011"/>
    <x v="3"/>
    <s v="TEC-MA-10003173"/>
    <x v="2"/>
    <s v="Machines"/>
    <s v="Hewlett-Packard 300S Scientific Calculator"/>
    <x v="4487"/>
    <n v="6"/>
    <n v="0"/>
    <x v="5291"/>
    <x v="0"/>
  </r>
  <r>
    <n v="6486"/>
    <s v="CA-2019-113908"/>
    <x v="95"/>
    <d v="2019-06-09T00:00:00"/>
    <s v="Standard Class"/>
    <x v="471"/>
    <x v="471"/>
    <x v="1"/>
    <s v="United States"/>
    <s v="New York City"/>
    <x v="15"/>
    <n v="10011"/>
    <x v="3"/>
    <s v="OFF-PA-10004156"/>
    <x v="1"/>
    <s v="Paper"/>
    <s v="Xerox 188"/>
    <x v="1568"/>
    <n v="4"/>
    <n v="0"/>
    <x v="4882"/>
    <x v="0"/>
  </r>
  <r>
    <n v="6487"/>
    <s v="CA-2017-120621"/>
    <x v="1113"/>
    <d v="2017-03-26T00:00:00"/>
    <s v="Standard Class"/>
    <x v="493"/>
    <x v="493"/>
    <x v="0"/>
    <s v="United States"/>
    <s v="Jacksonville"/>
    <x v="3"/>
    <n v="28540"/>
    <x v="0"/>
    <s v="OFF-AP-10002945"/>
    <x v="1"/>
    <s v="Appliances"/>
    <s v="Honeywell Enviracaire Portable HEPA Air Cleaner for 17' x 22' Room"/>
    <x v="4488"/>
    <n v="4"/>
    <n v="0.2"/>
    <x v="5292"/>
    <x v="0"/>
  </r>
  <r>
    <n v="6488"/>
    <s v="CA-2017-120621"/>
    <x v="1113"/>
    <d v="2017-03-26T00:00:00"/>
    <s v="Standard Class"/>
    <x v="493"/>
    <x v="493"/>
    <x v="0"/>
    <s v="United States"/>
    <s v="Jacksonville"/>
    <x v="3"/>
    <n v="28540"/>
    <x v="0"/>
    <s v="OFF-BI-10000948"/>
    <x v="1"/>
    <s v="Binders"/>
    <s v="GBC Laser Imprintable Binding System Covers, Desert Sand"/>
    <x v="4489"/>
    <n v="3"/>
    <n v="0.7"/>
    <x v="5293"/>
    <x v="0"/>
  </r>
  <r>
    <n v="6489"/>
    <s v="CA-2017-120621"/>
    <x v="1113"/>
    <d v="2017-03-26T00:00:00"/>
    <s v="Standard Class"/>
    <x v="493"/>
    <x v="493"/>
    <x v="0"/>
    <s v="United States"/>
    <s v="Jacksonville"/>
    <x v="3"/>
    <n v="28540"/>
    <x v="0"/>
    <s v="OFF-PA-10002254"/>
    <x v="1"/>
    <s v="Paper"/>
    <s v="Xerox 1883"/>
    <x v="4490"/>
    <n v="14"/>
    <n v="0.2"/>
    <x v="5294"/>
    <x v="0"/>
  </r>
  <r>
    <n v="6490"/>
    <s v="US-2019-148866"/>
    <x v="20"/>
    <d v="2019-09-24T00:00:00"/>
    <s v="Standard Class"/>
    <x v="341"/>
    <x v="341"/>
    <x v="0"/>
    <s v="United States"/>
    <s v="New York City"/>
    <x v="15"/>
    <n v="10011"/>
    <x v="3"/>
    <s v="OFF-PA-10004782"/>
    <x v="1"/>
    <s v="Paper"/>
    <s v="Xerox 228"/>
    <x v="56"/>
    <n v="5"/>
    <n v="0"/>
    <x v="56"/>
    <x v="0"/>
  </r>
  <r>
    <n v="6491"/>
    <s v="CA-2016-149594"/>
    <x v="1114"/>
    <d v="2016-09-19T00:00:00"/>
    <s v="Standard Class"/>
    <x v="751"/>
    <x v="751"/>
    <x v="1"/>
    <s v="United States"/>
    <s v="Philadelphia"/>
    <x v="9"/>
    <n v="19120"/>
    <x v="3"/>
    <s v="FUR-FU-10000222"/>
    <x v="0"/>
    <s v="Furnishings"/>
    <s v="Seth Thomas 16&quot; Steel Case Clock"/>
    <x v="4491"/>
    <n v="4"/>
    <n v="0.2"/>
    <x v="5295"/>
    <x v="0"/>
  </r>
  <r>
    <n v="6492"/>
    <s v="CA-2018-113845"/>
    <x v="73"/>
    <d v="2018-11-25T00:00:00"/>
    <s v="Standard Class"/>
    <x v="135"/>
    <x v="135"/>
    <x v="1"/>
    <s v="United States"/>
    <s v="Orlando"/>
    <x v="2"/>
    <n v="32839"/>
    <x v="0"/>
    <s v="FUR-BO-10004695"/>
    <x v="0"/>
    <s v="Bookcases"/>
    <s v="O'Sullivan 2-Door Barrister Bookcase in Odessa Pine"/>
    <x v="4492"/>
    <n v="2"/>
    <n v="0.2"/>
    <x v="5296"/>
    <x v="0"/>
  </r>
  <r>
    <n v="6493"/>
    <s v="CA-2018-113845"/>
    <x v="73"/>
    <d v="2018-11-25T00:00:00"/>
    <s v="Standard Class"/>
    <x v="135"/>
    <x v="135"/>
    <x v="1"/>
    <s v="United States"/>
    <s v="Orlando"/>
    <x v="2"/>
    <n v="32839"/>
    <x v="0"/>
    <s v="OFF-ST-10003327"/>
    <x v="1"/>
    <s v="Storage"/>
    <s v="Akro-Mils 12-Gallon Tote"/>
    <x v="4493"/>
    <n v="5"/>
    <n v="0.2"/>
    <x v="5297"/>
    <x v="0"/>
  </r>
  <r>
    <n v="6494"/>
    <s v="CA-2018-113845"/>
    <x v="73"/>
    <d v="2018-11-25T00:00:00"/>
    <s v="Standard Class"/>
    <x v="135"/>
    <x v="135"/>
    <x v="1"/>
    <s v="United States"/>
    <s v="Orlando"/>
    <x v="2"/>
    <n v="32839"/>
    <x v="0"/>
    <s v="TEC-PH-10003357"/>
    <x v="2"/>
    <s v="Phones"/>
    <s v="Grandstream GXP2100 Mainstream Business Phone"/>
    <x v="4494"/>
    <n v="4"/>
    <n v="0.2"/>
    <x v="5298"/>
    <x v="0"/>
  </r>
  <r>
    <n v="6495"/>
    <s v="CA-2019-111262"/>
    <x v="960"/>
    <d v="2019-11-01T00:00:00"/>
    <s v="Second Class"/>
    <x v="168"/>
    <x v="168"/>
    <x v="0"/>
    <s v="United States"/>
    <s v="Houston"/>
    <x v="5"/>
    <n v="77095"/>
    <x v="2"/>
    <s v="TEC-AC-10002167"/>
    <x v="2"/>
    <s v="Accessories"/>
    <s v="Imation 8gb Micro Traveldrive Usb 2.0 Flash Drive"/>
    <x v="734"/>
    <n v="2"/>
    <n v="0.2"/>
    <x v="752"/>
    <x v="0"/>
  </r>
  <r>
    <n v="6496"/>
    <s v="CA-2019-111262"/>
    <x v="960"/>
    <d v="2019-11-01T00:00:00"/>
    <s v="Second Class"/>
    <x v="168"/>
    <x v="168"/>
    <x v="0"/>
    <s v="United States"/>
    <s v="Houston"/>
    <x v="5"/>
    <n v="77095"/>
    <x v="2"/>
    <s v="OFF-PA-10001937"/>
    <x v="1"/>
    <s v="Paper"/>
    <s v="Xerox 21"/>
    <x v="12"/>
    <n v="3"/>
    <n v="0.2"/>
    <x v="12"/>
    <x v="0"/>
  </r>
  <r>
    <n v="6497"/>
    <s v="CA-2019-111262"/>
    <x v="960"/>
    <d v="2019-11-01T00:00:00"/>
    <s v="Second Class"/>
    <x v="168"/>
    <x v="168"/>
    <x v="0"/>
    <s v="United States"/>
    <s v="Houston"/>
    <x v="5"/>
    <n v="77095"/>
    <x v="2"/>
    <s v="TEC-AC-10004510"/>
    <x v="2"/>
    <s v="Accessories"/>
    <s v="Logitech Desktop MK120 Mouse and keyboard Combo"/>
    <x v="2689"/>
    <n v="2"/>
    <n v="0.2"/>
    <x v="2972"/>
    <x v="0"/>
  </r>
  <r>
    <n v="6498"/>
    <s v="CA-2017-103135"/>
    <x v="1115"/>
    <d v="2017-07-28T00:00:00"/>
    <s v="Standard Class"/>
    <x v="776"/>
    <x v="776"/>
    <x v="2"/>
    <s v="United States"/>
    <s v="Louisville"/>
    <x v="0"/>
    <n v="40214"/>
    <x v="0"/>
    <s v="FUR-FU-10001487"/>
    <x v="0"/>
    <s v="Furnishings"/>
    <s v="Eldon Expressions Wood and Plastic Desk Accessories, Cherry Wood"/>
    <x v="167"/>
    <n v="3"/>
    <n v="0"/>
    <x v="2821"/>
    <x v="0"/>
  </r>
  <r>
    <n v="6499"/>
    <s v="CA-2017-103135"/>
    <x v="1115"/>
    <d v="2017-07-28T00:00:00"/>
    <s v="Standard Class"/>
    <x v="776"/>
    <x v="776"/>
    <x v="2"/>
    <s v="United States"/>
    <s v="Louisville"/>
    <x v="0"/>
    <n v="40214"/>
    <x v="0"/>
    <s v="OFF-BI-10000069"/>
    <x v="1"/>
    <s v="Binders"/>
    <s v="GBC Prepunched Paper, 19-Hole, for Binding Systems, 24-lb"/>
    <x v="4495"/>
    <n v="9"/>
    <n v="0"/>
    <x v="5299"/>
    <x v="0"/>
  </r>
  <r>
    <n v="6500"/>
    <s v="CA-2017-103135"/>
    <x v="1115"/>
    <d v="2017-07-28T00:00:00"/>
    <s v="Standard Class"/>
    <x v="776"/>
    <x v="776"/>
    <x v="2"/>
    <s v="United States"/>
    <s v="Louisville"/>
    <x v="0"/>
    <n v="40214"/>
    <x v="0"/>
    <s v="TEC-AC-10003289"/>
    <x v="2"/>
    <s v="Accessories"/>
    <s v="Anker Ultra-Slim Mini Bluetooth 3.0 Wireless Keyboard"/>
    <x v="4496"/>
    <n v="14"/>
    <n v="0"/>
    <x v="5300"/>
    <x v="0"/>
  </r>
  <r>
    <n v="6501"/>
    <s v="CA-2017-103135"/>
    <x v="1115"/>
    <d v="2017-07-28T00:00:00"/>
    <s v="Standard Class"/>
    <x v="776"/>
    <x v="776"/>
    <x v="2"/>
    <s v="United States"/>
    <s v="Louisville"/>
    <x v="0"/>
    <n v="40214"/>
    <x v="0"/>
    <s v="OFF-BI-10000069"/>
    <x v="1"/>
    <s v="Binders"/>
    <s v="GBC Prepunched Paper, 19-Hole, for Binding Systems, 24-lb"/>
    <x v="4497"/>
    <n v="6"/>
    <n v="0"/>
    <x v="5301"/>
    <x v="0"/>
  </r>
  <r>
    <n v="6502"/>
    <s v="CA-2016-129147"/>
    <x v="981"/>
    <d v="2016-11-06T00:00:00"/>
    <s v="Standard Class"/>
    <x v="702"/>
    <x v="702"/>
    <x v="0"/>
    <s v="United States"/>
    <s v="Medina"/>
    <x v="24"/>
    <n v="44256"/>
    <x v="3"/>
    <s v="TEC-PH-10001299"/>
    <x v="2"/>
    <s v="Phones"/>
    <s v="Polycom CX300 Desktop Phone USB VoIP phone"/>
    <x v="2651"/>
    <n v="6"/>
    <n v="0.4"/>
    <x v="2923"/>
    <x v="0"/>
  </r>
  <r>
    <n v="6503"/>
    <s v="CA-2016-129147"/>
    <x v="981"/>
    <d v="2016-11-06T00:00:00"/>
    <s v="Standard Class"/>
    <x v="702"/>
    <x v="702"/>
    <x v="0"/>
    <s v="United States"/>
    <s v="Medina"/>
    <x v="24"/>
    <n v="44256"/>
    <x v="3"/>
    <s v="TEC-PH-10001552"/>
    <x v="2"/>
    <s v="Phones"/>
    <s v="I Need's 3d Hello Kitty Hybrid Silicone Case Cover for HTC One X 4g with 3d Hello Kitty Stylus Pen Green/pink"/>
    <x v="4498"/>
    <n v="7"/>
    <n v="0.4"/>
    <x v="5302"/>
    <x v="0"/>
  </r>
  <r>
    <n v="6504"/>
    <s v="CA-2016-129147"/>
    <x v="981"/>
    <d v="2016-11-06T00:00:00"/>
    <s v="Standard Class"/>
    <x v="702"/>
    <x v="702"/>
    <x v="0"/>
    <s v="United States"/>
    <s v="Medina"/>
    <x v="24"/>
    <n v="44256"/>
    <x v="3"/>
    <s v="OFF-BI-10001098"/>
    <x v="1"/>
    <s v="Binders"/>
    <s v="Acco D-Ring Binder w/DublLock"/>
    <x v="4499"/>
    <n v="3"/>
    <n v="0.7"/>
    <x v="5303"/>
    <x v="0"/>
  </r>
  <r>
    <n v="6505"/>
    <s v="CA-2019-128265"/>
    <x v="701"/>
    <d v="2019-11-22T00:00:00"/>
    <s v="Second Class"/>
    <x v="100"/>
    <x v="100"/>
    <x v="1"/>
    <s v="United States"/>
    <s v="New York City"/>
    <x v="15"/>
    <n v="10011"/>
    <x v="3"/>
    <s v="OFF-ST-10000142"/>
    <x v="1"/>
    <s v="Storage"/>
    <s v="Deluxe Rollaway Locking File with Drawer"/>
    <x v="1439"/>
    <n v="3"/>
    <n v="0"/>
    <x v="1515"/>
    <x v="0"/>
  </r>
  <r>
    <n v="6506"/>
    <s v="CA-2018-152331"/>
    <x v="190"/>
    <d v="2018-06-30T00:00:00"/>
    <s v="Standard Class"/>
    <x v="777"/>
    <x v="777"/>
    <x v="1"/>
    <s v="United States"/>
    <s v="Chicago"/>
    <x v="10"/>
    <n v="60653"/>
    <x v="2"/>
    <s v="OFF-AR-10001547"/>
    <x v="1"/>
    <s v="Art"/>
    <s v="Newell 311"/>
    <x v="4500"/>
    <n v="3"/>
    <n v="0.2"/>
    <x v="5304"/>
    <x v="0"/>
  </r>
  <r>
    <n v="6507"/>
    <s v="US-2018-128909"/>
    <x v="790"/>
    <d v="2018-10-11T00:00:00"/>
    <s v="Second Class"/>
    <x v="259"/>
    <x v="259"/>
    <x v="1"/>
    <s v="United States"/>
    <s v="Philadelphia"/>
    <x v="9"/>
    <n v="19143"/>
    <x v="3"/>
    <s v="OFF-PA-10001593"/>
    <x v="1"/>
    <s v="Paper"/>
    <s v="Xerox 1947"/>
    <x v="4501"/>
    <n v="4"/>
    <n v="0.2"/>
    <x v="5305"/>
    <x v="0"/>
  </r>
  <r>
    <n v="6508"/>
    <s v="US-2018-128909"/>
    <x v="790"/>
    <d v="2018-10-11T00:00:00"/>
    <s v="Second Class"/>
    <x v="259"/>
    <x v="259"/>
    <x v="1"/>
    <s v="United States"/>
    <s v="Philadelphia"/>
    <x v="9"/>
    <n v="19143"/>
    <x v="3"/>
    <s v="FUR-FU-10004071"/>
    <x v="0"/>
    <s v="Furnishings"/>
    <s v="Luxo Professional Magnifying Clamp-On Fluorescent Lamps"/>
    <x v="4502"/>
    <n v="4"/>
    <n v="0.2"/>
    <x v="5306"/>
    <x v="0"/>
  </r>
  <r>
    <n v="6509"/>
    <s v="CA-2019-102197"/>
    <x v="698"/>
    <d v="2019-12-26T00:00:00"/>
    <s v="Standard Class"/>
    <x v="83"/>
    <x v="83"/>
    <x v="1"/>
    <s v="United States"/>
    <s v="New York City"/>
    <x v="15"/>
    <n v="10009"/>
    <x v="3"/>
    <s v="OFF-PA-10001970"/>
    <x v="1"/>
    <s v="Paper"/>
    <s v="Xerox 1908"/>
    <x v="1007"/>
    <n v="5"/>
    <n v="0"/>
    <x v="1046"/>
    <x v="0"/>
  </r>
  <r>
    <n v="6510"/>
    <s v="CA-2019-102197"/>
    <x v="698"/>
    <d v="2019-12-26T00:00:00"/>
    <s v="Standard Class"/>
    <x v="83"/>
    <x v="83"/>
    <x v="1"/>
    <s v="United States"/>
    <s v="New York City"/>
    <x v="15"/>
    <n v="10009"/>
    <x v="3"/>
    <s v="OFF-BI-10001524"/>
    <x v="1"/>
    <s v="Binders"/>
    <s v="GBC Premium Transparent Covers with Diagonal Lined Pattern"/>
    <x v="4503"/>
    <n v="3"/>
    <n v="0.2"/>
    <x v="5307"/>
    <x v="0"/>
  </r>
  <r>
    <n v="6511"/>
    <s v="CA-2019-102197"/>
    <x v="698"/>
    <d v="2019-12-26T00:00:00"/>
    <s v="Standard Class"/>
    <x v="83"/>
    <x v="83"/>
    <x v="1"/>
    <s v="United States"/>
    <s v="New York City"/>
    <x v="15"/>
    <n v="10009"/>
    <x v="3"/>
    <s v="OFF-PA-10004156"/>
    <x v="1"/>
    <s v="Paper"/>
    <s v="Xerox 188"/>
    <x v="887"/>
    <n v="3"/>
    <n v="0"/>
    <x v="920"/>
    <x v="0"/>
  </r>
  <r>
    <n v="6512"/>
    <s v="CA-2019-167640"/>
    <x v="904"/>
    <d v="2019-03-10T00:00:00"/>
    <s v="Standard Class"/>
    <x v="763"/>
    <x v="763"/>
    <x v="2"/>
    <s v="United States"/>
    <s v="San Francisco"/>
    <x v="1"/>
    <n v="94109"/>
    <x v="1"/>
    <s v="OFF-AR-10003158"/>
    <x v="1"/>
    <s v="Art"/>
    <s v="Fluorescent Highlighters by Dixon"/>
    <x v="1708"/>
    <n v="6"/>
    <n v="0"/>
    <x v="5308"/>
    <x v="0"/>
  </r>
  <r>
    <n v="6513"/>
    <s v="CA-2019-167640"/>
    <x v="904"/>
    <d v="2019-03-10T00:00:00"/>
    <s v="Standard Class"/>
    <x v="763"/>
    <x v="763"/>
    <x v="2"/>
    <s v="United States"/>
    <s v="San Francisco"/>
    <x v="1"/>
    <n v="94109"/>
    <x v="1"/>
    <s v="OFF-LA-10004559"/>
    <x v="1"/>
    <s v="Labels"/>
    <s v="Avery 49"/>
    <x v="132"/>
    <n v="4"/>
    <n v="0"/>
    <x v="2084"/>
    <x v="0"/>
  </r>
  <r>
    <n v="6514"/>
    <s v="CA-2019-167640"/>
    <x v="904"/>
    <d v="2019-03-10T00:00:00"/>
    <s v="Standard Class"/>
    <x v="763"/>
    <x v="763"/>
    <x v="2"/>
    <s v="United States"/>
    <s v="San Francisco"/>
    <x v="1"/>
    <n v="94109"/>
    <x v="1"/>
    <s v="OFF-PA-10001033"/>
    <x v="1"/>
    <s v="Paper"/>
    <s v="Xerox 1893"/>
    <x v="2357"/>
    <n v="7"/>
    <n v="0"/>
    <x v="2561"/>
    <x v="0"/>
  </r>
  <r>
    <n v="6515"/>
    <s v="CA-2019-167640"/>
    <x v="904"/>
    <d v="2019-03-10T00:00:00"/>
    <s v="Standard Class"/>
    <x v="763"/>
    <x v="763"/>
    <x v="2"/>
    <s v="United States"/>
    <s v="San Francisco"/>
    <x v="1"/>
    <n v="94109"/>
    <x v="1"/>
    <s v="TEC-PH-10001336"/>
    <x v="2"/>
    <s v="Phones"/>
    <s v="Digium D40 VoIP phone"/>
    <x v="4504"/>
    <n v="2"/>
    <n v="0.2"/>
    <x v="5309"/>
    <x v="0"/>
  </r>
  <r>
    <n v="6516"/>
    <s v="US-2019-116652"/>
    <x v="175"/>
    <d v="2019-09-19T00:00:00"/>
    <s v="Standard Class"/>
    <x v="502"/>
    <x v="502"/>
    <x v="0"/>
    <s v="United States"/>
    <s v="San Francisco"/>
    <x v="1"/>
    <n v="94122"/>
    <x v="1"/>
    <s v="FUR-CH-10002961"/>
    <x v="0"/>
    <s v="Chairs"/>
    <s v="Leather Task Chair, Black"/>
    <x v="287"/>
    <n v="3"/>
    <n v="0.2"/>
    <x v="232"/>
    <x v="0"/>
  </r>
  <r>
    <n v="6517"/>
    <s v="US-2019-116652"/>
    <x v="175"/>
    <d v="2019-09-19T00:00:00"/>
    <s v="Standard Class"/>
    <x v="502"/>
    <x v="502"/>
    <x v="0"/>
    <s v="United States"/>
    <s v="San Francisco"/>
    <x v="1"/>
    <n v="94122"/>
    <x v="1"/>
    <s v="FUR-FU-10001488"/>
    <x v="0"/>
    <s v="Furnishings"/>
    <s v="Tenex 46&quot; x 60&quot; Computer Anti-Static Chairmat, Rectangular Shaped"/>
    <x v="4505"/>
    <n v="5"/>
    <n v="0"/>
    <x v="5310"/>
    <x v="0"/>
  </r>
  <r>
    <n v="6518"/>
    <s v="US-2019-116652"/>
    <x v="175"/>
    <d v="2019-09-19T00:00:00"/>
    <s v="Standard Class"/>
    <x v="502"/>
    <x v="502"/>
    <x v="0"/>
    <s v="United States"/>
    <s v="San Francisco"/>
    <x v="1"/>
    <n v="94122"/>
    <x v="1"/>
    <s v="OFF-AR-10001915"/>
    <x v="1"/>
    <s v="Art"/>
    <s v="Peel-Off China Markers"/>
    <x v="4506"/>
    <n v="10"/>
    <n v="0"/>
    <x v="5311"/>
    <x v="0"/>
  </r>
  <r>
    <n v="6519"/>
    <s v="US-2019-116652"/>
    <x v="175"/>
    <d v="2019-09-19T00:00:00"/>
    <s v="Standard Class"/>
    <x v="502"/>
    <x v="502"/>
    <x v="0"/>
    <s v="United States"/>
    <s v="San Francisco"/>
    <x v="1"/>
    <n v="94122"/>
    <x v="1"/>
    <s v="OFF-AP-10001205"/>
    <x v="1"/>
    <s v="Appliances"/>
    <s v="Belkin 5 Outlet SurgeMaster Power Centers"/>
    <x v="4507"/>
    <n v="2"/>
    <n v="0"/>
    <x v="5312"/>
    <x v="0"/>
  </r>
  <r>
    <n v="6520"/>
    <s v="US-2019-116652"/>
    <x v="175"/>
    <d v="2019-09-19T00:00:00"/>
    <s v="Standard Class"/>
    <x v="502"/>
    <x v="502"/>
    <x v="0"/>
    <s v="United States"/>
    <s v="San Francisco"/>
    <x v="1"/>
    <n v="94122"/>
    <x v="1"/>
    <s v="OFF-BI-10004528"/>
    <x v="1"/>
    <s v="Binders"/>
    <s v="Cardinal Poly Pocket Divider Pockets for Ring Binders"/>
    <x v="3794"/>
    <n v="1"/>
    <n v="0.2"/>
    <x v="4353"/>
    <x v="0"/>
  </r>
  <r>
    <n v="6521"/>
    <s v="CA-2019-138289"/>
    <x v="1034"/>
    <d v="2019-01-18T00:00:00"/>
    <s v="Second Class"/>
    <x v="481"/>
    <x v="481"/>
    <x v="0"/>
    <s v="United States"/>
    <s v="Jackson"/>
    <x v="12"/>
    <n v="49201"/>
    <x v="2"/>
    <s v="OFF-BI-10004995"/>
    <x v="1"/>
    <s v="Binders"/>
    <s v="GBC DocuBind P400 Electric Binding System"/>
    <x v="4508"/>
    <n v="4"/>
    <n v="0"/>
    <x v="5313"/>
    <x v="0"/>
  </r>
  <r>
    <n v="6522"/>
    <s v="CA-2019-138289"/>
    <x v="1034"/>
    <d v="2019-01-18T00:00:00"/>
    <s v="Second Class"/>
    <x v="481"/>
    <x v="481"/>
    <x v="0"/>
    <s v="United States"/>
    <s v="Jackson"/>
    <x v="12"/>
    <n v="49201"/>
    <x v="2"/>
    <s v="FUR-CH-10004626"/>
    <x v="0"/>
    <s v="Chairs"/>
    <s v="Office Star Flex Back Scooter Chair with Aluminum Finish Frame"/>
    <x v="3722"/>
    <n v="3"/>
    <n v="0"/>
    <x v="4257"/>
    <x v="0"/>
  </r>
  <r>
    <n v="6523"/>
    <s v="CA-2019-138289"/>
    <x v="1034"/>
    <d v="2019-01-18T00:00:00"/>
    <s v="Second Class"/>
    <x v="481"/>
    <x v="481"/>
    <x v="0"/>
    <s v="United States"/>
    <s v="Jackson"/>
    <x v="12"/>
    <n v="49201"/>
    <x v="2"/>
    <s v="OFF-PA-10001260"/>
    <x v="1"/>
    <s v="Paper"/>
    <s v="TOPS Money Receipt Book, Consecutively Numbered in Red,"/>
    <x v="4509"/>
    <n v="7"/>
    <n v="0"/>
    <x v="5314"/>
    <x v="0"/>
  </r>
  <r>
    <n v="6524"/>
    <s v="CA-2018-129308"/>
    <x v="274"/>
    <d v="2018-07-13T00:00:00"/>
    <s v="Standard Class"/>
    <x v="385"/>
    <x v="385"/>
    <x v="2"/>
    <s v="United States"/>
    <s v="Philadelphia"/>
    <x v="9"/>
    <n v="19120"/>
    <x v="3"/>
    <s v="OFF-LA-10002945"/>
    <x v="1"/>
    <s v="Labels"/>
    <s v="Permanent Self-Adhesive File Folder Labels for Typewriters, 1 1/8 x 3 1/2, White"/>
    <x v="1973"/>
    <n v="2"/>
    <n v="0.2"/>
    <x v="5315"/>
    <x v="0"/>
  </r>
  <r>
    <n v="6525"/>
    <s v="CA-2018-129308"/>
    <x v="274"/>
    <d v="2018-07-13T00:00:00"/>
    <s v="Standard Class"/>
    <x v="385"/>
    <x v="385"/>
    <x v="2"/>
    <s v="United States"/>
    <s v="Philadelphia"/>
    <x v="9"/>
    <n v="19120"/>
    <x v="3"/>
    <s v="TEC-PH-10002310"/>
    <x v="2"/>
    <s v="Phones"/>
    <s v="Panasonic KX T7731-B Digital phone"/>
    <x v="4510"/>
    <n v="1"/>
    <n v="0.4"/>
    <x v="4641"/>
    <x v="0"/>
  </r>
  <r>
    <n v="6526"/>
    <s v="CA-2018-129308"/>
    <x v="274"/>
    <d v="2018-07-13T00:00:00"/>
    <s v="Standard Class"/>
    <x v="385"/>
    <x v="385"/>
    <x v="2"/>
    <s v="United States"/>
    <s v="Philadelphia"/>
    <x v="9"/>
    <n v="19120"/>
    <x v="3"/>
    <s v="OFF-BI-10001525"/>
    <x v="1"/>
    <s v="Binders"/>
    <s v="Acco Pressboard Covers with Storage Hooks, 14 7/8&quot; x 11&quot;, Executive Red"/>
    <x v="3517"/>
    <n v="5"/>
    <n v="0.7"/>
    <x v="4004"/>
    <x v="0"/>
  </r>
  <r>
    <n v="6527"/>
    <s v="CA-2018-129308"/>
    <x v="274"/>
    <d v="2018-07-13T00:00:00"/>
    <s v="Standard Class"/>
    <x v="385"/>
    <x v="385"/>
    <x v="2"/>
    <s v="United States"/>
    <s v="Philadelphia"/>
    <x v="9"/>
    <n v="19120"/>
    <x v="3"/>
    <s v="OFF-BI-10001308"/>
    <x v="1"/>
    <s v="Binders"/>
    <s v="GBC Standard Plastic Binding Systems' Combs"/>
    <x v="4511"/>
    <n v="5"/>
    <n v="0.7"/>
    <x v="5316"/>
    <x v="0"/>
  </r>
  <r>
    <n v="6528"/>
    <s v="CA-2018-157791"/>
    <x v="443"/>
    <d v="2018-12-28T00:00:00"/>
    <s v="Second Class"/>
    <x v="662"/>
    <x v="662"/>
    <x v="1"/>
    <s v="United States"/>
    <s v="Warwick"/>
    <x v="34"/>
    <n v="2886"/>
    <x v="3"/>
    <s v="TEC-CO-10002095"/>
    <x v="2"/>
    <s v="Copiers"/>
    <s v="Hewlett Packard 610 Color Digital Copier / Printer"/>
    <x v="4117"/>
    <n v="4"/>
    <n v="0"/>
    <x v="5317"/>
    <x v="0"/>
  </r>
  <r>
    <n v="6529"/>
    <s v="CA-2016-146864"/>
    <x v="1091"/>
    <d v="2016-12-26T00:00:00"/>
    <s v="Standard Class"/>
    <x v="404"/>
    <x v="404"/>
    <x v="2"/>
    <s v="United States"/>
    <s v="New York City"/>
    <x v="15"/>
    <n v="10024"/>
    <x v="3"/>
    <s v="OFF-ST-10004946"/>
    <x v="1"/>
    <s v="Storage"/>
    <s v="Desktop 3-Pocket Hot File"/>
    <x v="4512"/>
    <n v="4"/>
    <n v="0"/>
    <x v="5318"/>
    <x v="0"/>
  </r>
  <r>
    <n v="6530"/>
    <s v="CA-2016-103744"/>
    <x v="1116"/>
    <d v="2016-02-27T00:00:00"/>
    <s v="Standard Class"/>
    <x v="675"/>
    <x v="675"/>
    <x v="2"/>
    <s v="United States"/>
    <s v="El Paso"/>
    <x v="5"/>
    <n v="79907"/>
    <x v="2"/>
    <s v="OFF-LA-10004425"/>
    <x v="1"/>
    <s v="Labels"/>
    <s v="Staple-on labels"/>
    <x v="4513"/>
    <n v="3"/>
    <n v="0.2"/>
    <x v="5319"/>
    <x v="1"/>
  </r>
  <r>
    <n v="6531"/>
    <s v="CA-2016-103744"/>
    <x v="1116"/>
    <d v="2016-02-27T00:00:00"/>
    <s v="Standard Class"/>
    <x v="675"/>
    <x v="675"/>
    <x v="2"/>
    <s v="United States"/>
    <s v="El Paso"/>
    <x v="5"/>
    <n v="79907"/>
    <x v="2"/>
    <s v="OFF-BI-10000320"/>
    <x v="1"/>
    <s v="Binders"/>
    <s v="GBC Plastic Binding Combs"/>
    <x v="4514"/>
    <n v="3"/>
    <n v="0.8"/>
    <x v="5320"/>
    <x v="1"/>
  </r>
  <r>
    <n v="6532"/>
    <s v="US-2019-107384"/>
    <x v="769"/>
    <d v="2019-12-08T00:00:00"/>
    <s v="Standard Class"/>
    <x v="236"/>
    <x v="236"/>
    <x v="0"/>
    <s v="United States"/>
    <s v="Rochester"/>
    <x v="11"/>
    <n v="55901"/>
    <x v="2"/>
    <s v="OFF-AR-10001315"/>
    <x v="1"/>
    <s v="Art"/>
    <s v="Newell 310"/>
    <x v="3454"/>
    <n v="5"/>
    <n v="0"/>
    <x v="5321"/>
    <x v="0"/>
  </r>
  <r>
    <n v="6533"/>
    <s v="US-2019-107384"/>
    <x v="769"/>
    <d v="2019-12-08T00:00:00"/>
    <s v="Standard Class"/>
    <x v="236"/>
    <x v="236"/>
    <x v="0"/>
    <s v="United States"/>
    <s v="Rochester"/>
    <x v="11"/>
    <n v="55901"/>
    <x v="2"/>
    <s v="TEC-AC-10004595"/>
    <x v="2"/>
    <s v="Accessories"/>
    <s v="First Data TMFD35 PIN Pad"/>
    <x v="4515"/>
    <n v="1"/>
    <n v="0"/>
    <x v="5322"/>
    <x v="0"/>
  </r>
  <r>
    <n v="6534"/>
    <s v="US-2019-107384"/>
    <x v="769"/>
    <d v="2019-12-08T00:00:00"/>
    <s v="Standard Class"/>
    <x v="236"/>
    <x v="236"/>
    <x v="0"/>
    <s v="United States"/>
    <s v="Rochester"/>
    <x v="11"/>
    <n v="55901"/>
    <x v="2"/>
    <s v="TEC-AC-10001539"/>
    <x v="2"/>
    <s v="Accessories"/>
    <s v="Logitech G430 Surround Sound Gaming Headset with Dolby 7.1 Technology"/>
    <x v="4516"/>
    <n v="5"/>
    <n v="0"/>
    <x v="5323"/>
    <x v="0"/>
  </r>
  <r>
    <n v="6535"/>
    <s v="CA-2016-128209"/>
    <x v="664"/>
    <d v="2016-11-22T00:00:00"/>
    <s v="Standard Class"/>
    <x v="218"/>
    <x v="218"/>
    <x v="0"/>
    <s v="United States"/>
    <s v="Buffalo"/>
    <x v="15"/>
    <n v="14215"/>
    <x v="3"/>
    <s v="OFF-BI-10001359"/>
    <x v="1"/>
    <s v="Binders"/>
    <s v="GBC DocuBind TL300 Electric Binding System"/>
    <x v="4517"/>
    <n v="3"/>
    <n v="0.2"/>
    <x v="5324"/>
    <x v="0"/>
  </r>
  <r>
    <n v="6536"/>
    <s v="CA-2016-128209"/>
    <x v="664"/>
    <d v="2016-11-22T00:00:00"/>
    <s v="Standard Class"/>
    <x v="218"/>
    <x v="218"/>
    <x v="0"/>
    <s v="United States"/>
    <s v="Buffalo"/>
    <x v="15"/>
    <n v="14215"/>
    <x v="3"/>
    <s v="FUR-BO-10002213"/>
    <x v="0"/>
    <s v="Bookcases"/>
    <s v="DMI Eclipse Executive Suite Bookcases"/>
    <x v="4518"/>
    <n v="10"/>
    <n v="0.2"/>
    <x v="5325"/>
    <x v="0"/>
  </r>
  <r>
    <n v="6537"/>
    <s v="CA-2016-169684"/>
    <x v="22"/>
    <d v="2016-10-23T00:00:00"/>
    <s v="First Class"/>
    <x v="92"/>
    <x v="92"/>
    <x v="1"/>
    <s v="United States"/>
    <s v="Knoxville"/>
    <x v="18"/>
    <n v="37918"/>
    <x v="0"/>
    <s v="FUR-TA-10003008"/>
    <x v="0"/>
    <s v="Tables"/>
    <s v="Lesro Round Back Collection Coffee Table, End Table"/>
    <x v="4238"/>
    <n v="3"/>
    <n v="0.4"/>
    <x v="4946"/>
    <x v="0"/>
  </r>
  <r>
    <n v="6538"/>
    <s v="CA-2016-169684"/>
    <x v="22"/>
    <d v="2016-10-23T00:00:00"/>
    <s v="First Class"/>
    <x v="92"/>
    <x v="92"/>
    <x v="1"/>
    <s v="United States"/>
    <s v="Knoxville"/>
    <x v="18"/>
    <n v="37918"/>
    <x v="0"/>
    <s v="OFF-ST-10000934"/>
    <x v="1"/>
    <s v="Storage"/>
    <s v="Contico 72&quot;H Heavy-Duty Storage System"/>
    <x v="2066"/>
    <n v="3"/>
    <n v="0.2"/>
    <x v="5326"/>
    <x v="0"/>
  </r>
  <r>
    <n v="6539"/>
    <s v="CA-2017-109862"/>
    <x v="969"/>
    <d v="2017-10-30T00:00:00"/>
    <s v="Standard Class"/>
    <x v="96"/>
    <x v="96"/>
    <x v="1"/>
    <s v="United States"/>
    <s v="Newark"/>
    <x v="13"/>
    <n v="19711"/>
    <x v="3"/>
    <s v="TEC-PH-10004042"/>
    <x v="2"/>
    <s v="Phones"/>
    <s v="ClearOne Communications CHAT 70 OC Speaker Phone"/>
    <x v="4519"/>
    <n v="1"/>
    <n v="0"/>
    <x v="5327"/>
    <x v="0"/>
  </r>
  <r>
    <n v="6540"/>
    <s v="CA-2017-109862"/>
    <x v="969"/>
    <d v="2017-10-30T00:00:00"/>
    <s v="Standard Class"/>
    <x v="96"/>
    <x v="96"/>
    <x v="1"/>
    <s v="United States"/>
    <s v="Newark"/>
    <x v="13"/>
    <n v="19711"/>
    <x v="3"/>
    <s v="FUR-CH-10002439"/>
    <x v="0"/>
    <s v="Chairs"/>
    <s v="Iceberg Nesting Folding Chair, 19w x 6d x 43h"/>
    <x v="4520"/>
    <n v="5"/>
    <n v="0"/>
    <x v="5328"/>
    <x v="0"/>
  </r>
  <r>
    <n v="6541"/>
    <s v="US-2019-107888"/>
    <x v="673"/>
    <d v="2019-11-19T00:00:00"/>
    <s v="First Class"/>
    <x v="417"/>
    <x v="417"/>
    <x v="0"/>
    <s v="United States"/>
    <s v="Seattle"/>
    <x v="4"/>
    <n v="98103"/>
    <x v="1"/>
    <s v="OFF-PA-10001363"/>
    <x v="1"/>
    <s v="Paper"/>
    <s v="Xerox 1933"/>
    <x v="4521"/>
    <n v="6"/>
    <n v="0"/>
    <x v="5329"/>
    <x v="1"/>
  </r>
  <r>
    <n v="6542"/>
    <s v="US-2019-107888"/>
    <x v="673"/>
    <d v="2019-11-19T00:00:00"/>
    <s v="First Class"/>
    <x v="417"/>
    <x v="417"/>
    <x v="0"/>
    <s v="United States"/>
    <s v="Seattle"/>
    <x v="4"/>
    <n v="98103"/>
    <x v="1"/>
    <s v="FUR-FU-10003394"/>
    <x v="0"/>
    <s v="Furnishings"/>
    <s v="Tenex &quot;The Solids&quot; Textured Chair Mats"/>
    <x v="1839"/>
    <n v="2"/>
    <n v="0"/>
    <x v="5330"/>
    <x v="1"/>
  </r>
  <r>
    <n v="6543"/>
    <s v="US-2019-107888"/>
    <x v="673"/>
    <d v="2019-11-19T00:00:00"/>
    <s v="First Class"/>
    <x v="417"/>
    <x v="417"/>
    <x v="0"/>
    <s v="United States"/>
    <s v="Seattle"/>
    <x v="4"/>
    <n v="98103"/>
    <x v="1"/>
    <s v="TEC-PH-10003171"/>
    <x v="2"/>
    <s v="Phones"/>
    <s v="Plantronics Encore H101 Dual Earpieces Headset"/>
    <x v="4220"/>
    <n v="3"/>
    <n v="0.2"/>
    <x v="4923"/>
    <x v="1"/>
  </r>
  <r>
    <n v="6544"/>
    <s v="US-2019-107888"/>
    <x v="673"/>
    <d v="2019-11-19T00:00:00"/>
    <s v="First Class"/>
    <x v="417"/>
    <x v="417"/>
    <x v="0"/>
    <s v="United States"/>
    <s v="Seattle"/>
    <x v="4"/>
    <n v="98103"/>
    <x v="1"/>
    <s v="OFF-ST-10003123"/>
    <x v="1"/>
    <s v="Storage"/>
    <s v="Fellowes Bases and Tops For Staxonsteel/High-Stak Systems"/>
    <x v="3304"/>
    <n v="1"/>
    <n v="0"/>
    <x v="3729"/>
    <x v="1"/>
  </r>
  <r>
    <n v="6545"/>
    <s v="US-2019-154872"/>
    <x v="304"/>
    <d v="2019-05-18T00:00:00"/>
    <s v="Standard Class"/>
    <x v="24"/>
    <x v="24"/>
    <x v="0"/>
    <s v="United States"/>
    <s v="Cleveland"/>
    <x v="24"/>
    <n v="44105"/>
    <x v="3"/>
    <s v="OFF-BI-10003007"/>
    <x v="1"/>
    <s v="Binders"/>
    <s v="Premium Transparent Presentation Covers, No Pattern/Clear, 8 1/2&quot; x 11&quot;"/>
    <x v="4522"/>
    <n v="5"/>
    <n v="0.7"/>
    <x v="5331"/>
    <x v="0"/>
  </r>
  <r>
    <n v="6546"/>
    <s v="US-2019-154872"/>
    <x v="304"/>
    <d v="2019-05-18T00:00:00"/>
    <s v="Standard Class"/>
    <x v="24"/>
    <x v="24"/>
    <x v="0"/>
    <s v="United States"/>
    <s v="Cleveland"/>
    <x v="24"/>
    <n v="44105"/>
    <x v="3"/>
    <s v="OFF-LA-10000973"/>
    <x v="1"/>
    <s v="Labels"/>
    <s v="Avery 502"/>
    <x v="1325"/>
    <n v="2"/>
    <n v="0.2"/>
    <x v="1382"/>
    <x v="0"/>
  </r>
  <r>
    <n v="6547"/>
    <s v="US-2019-154872"/>
    <x v="304"/>
    <d v="2019-05-18T00:00:00"/>
    <s v="Standard Class"/>
    <x v="24"/>
    <x v="24"/>
    <x v="0"/>
    <s v="United States"/>
    <s v="Cleveland"/>
    <x v="24"/>
    <n v="44105"/>
    <x v="3"/>
    <s v="OFF-PA-10000483"/>
    <x v="1"/>
    <s v="Paper"/>
    <s v="Xerox 19"/>
    <x v="1636"/>
    <n v="1"/>
    <n v="0.2"/>
    <x v="1733"/>
    <x v="0"/>
  </r>
  <r>
    <n v="6548"/>
    <s v="CA-2016-113880"/>
    <x v="72"/>
    <d v="2016-03-05T00:00:00"/>
    <s v="Standard Class"/>
    <x v="665"/>
    <x v="665"/>
    <x v="2"/>
    <s v="United States"/>
    <s v="Elmhurst"/>
    <x v="10"/>
    <n v="60126"/>
    <x v="2"/>
    <s v="FUR-CH-10000863"/>
    <x v="0"/>
    <s v="Chairs"/>
    <s v="Novimex Swivel Fabric Task Chair"/>
    <x v="4523"/>
    <n v="6"/>
    <n v="0.3"/>
    <x v="5332"/>
    <x v="0"/>
  </r>
  <r>
    <n v="6549"/>
    <s v="CA-2016-113880"/>
    <x v="72"/>
    <d v="2016-03-05T00:00:00"/>
    <s v="Standard Class"/>
    <x v="665"/>
    <x v="665"/>
    <x v="2"/>
    <s v="United States"/>
    <s v="Elmhurst"/>
    <x v="10"/>
    <n v="60126"/>
    <x v="2"/>
    <s v="OFF-PA-10003036"/>
    <x v="1"/>
    <s v="Paper"/>
    <s v="Black Print Carbonless 8 1/2&quot; x 8 1/4&quot; Rapid Memo Book"/>
    <x v="1133"/>
    <n v="3"/>
    <n v="0.2"/>
    <x v="4654"/>
    <x v="0"/>
  </r>
  <r>
    <n v="6550"/>
    <s v="US-2017-164966"/>
    <x v="117"/>
    <d v="2017-08-01T00:00:00"/>
    <s v="First Class"/>
    <x v="689"/>
    <x v="689"/>
    <x v="2"/>
    <s v="United States"/>
    <s v="Lakeville"/>
    <x v="11"/>
    <n v="55044"/>
    <x v="2"/>
    <s v="FUR-CH-10002304"/>
    <x v="0"/>
    <s v="Chairs"/>
    <s v="Global Stack Chair without Arms, Black"/>
    <x v="4524"/>
    <n v="6"/>
    <n v="0"/>
    <x v="5333"/>
    <x v="0"/>
  </r>
  <r>
    <n v="6551"/>
    <s v="CA-2017-126739"/>
    <x v="549"/>
    <d v="2017-11-03T00:00:00"/>
    <s v="Second Class"/>
    <x v="423"/>
    <x v="423"/>
    <x v="0"/>
    <s v="United States"/>
    <s v="New York City"/>
    <x v="15"/>
    <n v="10035"/>
    <x v="3"/>
    <s v="FUR-CH-10000422"/>
    <x v="0"/>
    <s v="Chairs"/>
    <s v="Global Highback Leather Tilter in Burgundy"/>
    <x v="4525"/>
    <n v="4"/>
    <n v="0.1"/>
    <x v="5334"/>
    <x v="0"/>
  </r>
  <r>
    <n v="6552"/>
    <s v="CA-2019-161578"/>
    <x v="819"/>
    <d v="2019-12-21T00:00:00"/>
    <s v="Second Class"/>
    <x v="46"/>
    <x v="46"/>
    <x v="2"/>
    <s v="United States"/>
    <s v="Los Angeles"/>
    <x v="1"/>
    <n v="90036"/>
    <x v="1"/>
    <s v="OFF-PA-10002986"/>
    <x v="1"/>
    <s v="Paper"/>
    <s v="Xerox 1898"/>
    <x v="522"/>
    <n v="2"/>
    <n v="0"/>
    <x v="534"/>
    <x v="0"/>
  </r>
  <r>
    <n v="6553"/>
    <s v="CA-2019-161578"/>
    <x v="819"/>
    <d v="2019-12-21T00:00:00"/>
    <s v="Second Class"/>
    <x v="46"/>
    <x v="46"/>
    <x v="2"/>
    <s v="United States"/>
    <s v="Los Angeles"/>
    <x v="1"/>
    <n v="90036"/>
    <x v="1"/>
    <s v="OFF-ST-10002289"/>
    <x v="1"/>
    <s v="Storage"/>
    <s v="Safco Wire Cube Shelving System, For Use as 4 or 5 14&quot; Cubes, Black"/>
    <x v="1237"/>
    <n v="5"/>
    <n v="0"/>
    <x v="1284"/>
    <x v="0"/>
  </r>
  <r>
    <n v="6554"/>
    <s v="CA-2016-137092"/>
    <x v="22"/>
    <d v="2016-10-22T00:00:00"/>
    <s v="Second Class"/>
    <x v="60"/>
    <x v="60"/>
    <x v="2"/>
    <s v="United States"/>
    <s v="Chicago"/>
    <x v="10"/>
    <n v="60653"/>
    <x v="2"/>
    <s v="TEC-AC-10001606"/>
    <x v="2"/>
    <s v="Accessories"/>
    <s v="Logitech Wireless Performance Mouse MX for PC and Mac"/>
    <x v="1895"/>
    <n v="4"/>
    <n v="0.2"/>
    <x v="5335"/>
    <x v="0"/>
  </r>
  <r>
    <n v="6555"/>
    <s v="CA-2016-137092"/>
    <x v="22"/>
    <d v="2016-10-22T00:00:00"/>
    <s v="Second Class"/>
    <x v="60"/>
    <x v="60"/>
    <x v="2"/>
    <s v="United States"/>
    <s v="Chicago"/>
    <x v="10"/>
    <n v="60653"/>
    <x v="2"/>
    <s v="OFF-ST-10003805"/>
    <x v="1"/>
    <s v="Storage"/>
    <s v="24 Capacity Maxi Data Binder Racks, Pearl"/>
    <x v="4526"/>
    <n v="3"/>
    <n v="0.2"/>
    <x v="5336"/>
    <x v="0"/>
  </r>
  <r>
    <n v="6556"/>
    <s v="CA-2016-137092"/>
    <x v="22"/>
    <d v="2016-10-22T00:00:00"/>
    <s v="Second Class"/>
    <x v="60"/>
    <x v="60"/>
    <x v="2"/>
    <s v="United States"/>
    <s v="Chicago"/>
    <x v="10"/>
    <n v="60653"/>
    <x v="2"/>
    <s v="OFF-PA-10002109"/>
    <x v="1"/>
    <s v="Paper"/>
    <s v="Wirebound Voice Message Log Book"/>
    <x v="4527"/>
    <n v="1"/>
    <n v="0.2"/>
    <x v="5337"/>
    <x v="0"/>
  </r>
  <r>
    <n v="6557"/>
    <s v="CA-2016-137092"/>
    <x v="22"/>
    <d v="2016-10-22T00:00:00"/>
    <s v="Second Class"/>
    <x v="60"/>
    <x v="60"/>
    <x v="2"/>
    <s v="United States"/>
    <s v="Chicago"/>
    <x v="10"/>
    <n v="60653"/>
    <x v="2"/>
    <s v="OFF-BI-10000632"/>
    <x v="1"/>
    <s v="Binders"/>
    <s v="Satellite Sectional Post Binders"/>
    <x v="4528"/>
    <n v="1"/>
    <n v="0.8"/>
    <x v="5338"/>
    <x v="0"/>
  </r>
  <r>
    <n v="6558"/>
    <s v="CA-2016-137092"/>
    <x v="22"/>
    <d v="2016-10-22T00:00:00"/>
    <s v="Second Class"/>
    <x v="60"/>
    <x v="60"/>
    <x v="2"/>
    <s v="United States"/>
    <s v="Chicago"/>
    <x v="10"/>
    <n v="60653"/>
    <x v="2"/>
    <s v="OFF-LA-10003510"/>
    <x v="1"/>
    <s v="Labels"/>
    <s v="Avery 4027 File Folder Labels for Dot Matrix Printers, 5000 Labels per Box, White"/>
    <x v="4529"/>
    <n v="1"/>
    <n v="0.2"/>
    <x v="5339"/>
    <x v="0"/>
  </r>
  <r>
    <n v="6559"/>
    <s v="CA-2017-166947"/>
    <x v="1117"/>
    <d v="2017-06-10T00:00:00"/>
    <s v="Standard Class"/>
    <x v="494"/>
    <x v="494"/>
    <x v="1"/>
    <s v="United States"/>
    <s v="Buffalo"/>
    <x v="15"/>
    <n v="14215"/>
    <x v="3"/>
    <s v="FUR-CH-10004997"/>
    <x v="0"/>
    <s v="Chairs"/>
    <s v="Hon Every-Day Series Multi-Task Chairs"/>
    <x v="4530"/>
    <n v="9"/>
    <n v="0.1"/>
    <x v="5340"/>
    <x v="0"/>
  </r>
  <r>
    <n v="6560"/>
    <s v="CA-2018-160941"/>
    <x v="658"/>
    <d v="2018-07-26T00:00:00"/>
    <s v="Standard Class"/>
    <x v="460"/>
    <x v="460"/>
    <x v="1"/>
    <s v="United States"/>
    <s v="Roseville"/>
    <x v="1"/>
    <n v="95661"/>
    <x v="1"/>
    <s v="OFF-EN-10003001"/>
    <x v="1"/>
    <s v="Envelopes"/>
    <s v="Ames Color-File Green Diamond Border X-ray Mailers"/>
    <x v="4531"/>
    <n v="5"/>
    <n v="0"/>
    <x v="5341"/>
    <x v="0"/>
  </r>
  <r>
    <n v="6561"/>
    <s v="CA-2018-160941"/>
    <x v="658"/>
    <d v="2018-07-26T00:00:00"/>
    <s v="Standard Class"/>
    <x v="460"/>
    <x v="460"/>
    <x v="1"/>
    <s v="United States"/>
    <s v="Roseville"/>
    <x v="1"/>
    <n v="95661"/>
    <x v="1"/>
    <s v="OFF-LA-10003766"/>
    <x v="1"/>
    <s v="Labels"/>
    <s v="Self-Adhesive Removable Labels"/>
    <x v="982"/>
    <n v="1"/>
    <n v="0"/>
    <x v="1020"/>
    <x v="0"/>
  </r>
  <r>
    <n v="6562"/>
    <s v="CA-2019-144680"/>
    <x v="185"/>
    <d v="2019-04-02T00:00:00"/>
    <s v="First Class"/>
    <x v="609"/>
    <x v="609"/>
    <x v="1"/>
    <s v="United States"/>
    <s v="Arlington"/>
    <x v="5"/>
    <n v="76017"/>
    <x v="2"/>
    <s v="OFF-AP-10003040"/>
    <x v="1"/>
    <s v="Appliances"/>
    <s v="Fellowes 8 Outlet Superior Workstation Surge Protector w/o Phone/Fax/Modem Protection"/>
    <x v="4532"/>
    <n v="5"/>
    <n v="0.8"/>
    <x v="5342"/>
    <x v="0"/>
  </r>
  <r>
    <n v="6563"/>
    <s v="CA-2016-166086"/>
    <x v="1118"/>
    <d v="2016-05-12T00:00:00"/>
    <s v="Standard Class"/>
    <x v="564"/>
    <x v="564"/>
    <x v="0"/>
    <s v="United States"/>
    <s v="Lawrence"/>
    <x v="31"/>
    <n v="1841"/>
    <x v="3"/>
    <s v="OFF-BI-10001078"/>
    <x v="1"/>
    <s v="Binders"/>
    <s v="Acco PRESSTEX Data Binder with Storage Hooks, Dark Blue, 14 7/8&quot; X 11&quot;"/>
    <x v="4533"/>
    <n v="3"/>
    <n v="0"/>
    <x v="5343"/>
    <x v="0"/>
  </r>
  <r>
    <n v="6564"/>
    <s v="CA-2016-166086"/>
    <x v="1118"/>
    <d v="2016-05-12T00:00:00"/>
    <s v="Standard Class"/>
    <x v="564"/>
    <x v="564"/>
    <x v="0"/>
    <s v="United States"/>
    <s v="Lawrence"/>
    <x v="31"/>
    <n v="1841"/>
    <x v="3"/>
    <s v="FUR-TA-10003469"/>
    <x v="0"/>
    <s v="Tables"/>
    <s v="Balt Split Level Computer Training Table"/>
    <x v="4534"/>
    <n v="2"/>
    <n v="0.3"/>
    <x v="5344"/>
    <x v="0"/>
  </r>
  <r>
    <n v="6565"/>
    <s v="CA-2016-166086"/>
    <x v="1118"/>
    <d v="2016-05-12T00:00:00"/>
    <s v="Standard Class"/>
    <x v="564"/>
    <x v="564"/>
    <x v="0"/>
    <s v="United States"/>
    <s v="Lawrence"/>
    <x v="31"/>
    <n v="1841"/>
    <x v="3"/>
    <s v="OFF-AR-10002578"/>
    <x v="1"/>
    <s v="Art"/>
    <s v="Newell 335"/>
    <x v="880"/>
    <n v="3"/>
    <n v="0"/>
    <x v="1032"/>
    <x v="0"/>
  </r>
  <r>
    <n v="6566"/>
    <s v="CA-2016-166086"/>
    <x v="1118"/>
    <d v="2016-05-12T00:00:00"/>
    <s v="Standard Class"/>
    <x v="564"/>
    <x v="564"/>
    <x v="0"/>
    <s v="United States"/>
    <s v="Lawrence"/>
    <x v="31"/>
    <n v="1841"/>
    <x v="3"/>
    <s v="FUR-CH-10004675"/>
    <x v="0"/>
    <s v="Chairs"/>
    <s v="Lifetime Advantage Folding Chairs, 4/Carton"/>
    <x v="1739"/>
    <n v="4"/>
    <n v="0"/>
    <x v="1846"/>
    <x v="0"/>
  </r>
  <r>
    <n v="6567"/>
    <s v="CA-2019-131282"/>
    <x v="1119"/>
    <d v="2019-02-08T00:00:00"/>
    <s v="Second Class"/>
    <x v="90"/>
    <x v="90"/>
    <x v="0"/>
    <s v="United States"/>
    <s v="Waco"/>
    <x v="5"/>
    <n v="76706"/>
    <x v="2"/>
    <s v="OFF-BI-10004632"/>
    <x v="1"/>
    <s v="Binders"/>
    <s v="Ibico Hi-Tech Manual Binding System"/>
    <x v="4535"/>
    <n v="4"/>
    <n v="0.8"/>
    <x v="5345"/>
    <x v="0"/>
  </r>
  <r>
    <n v="6568"/>
    <s v="CA-2019-131282"/>
    <x v="1119"/>
    <d v="2019-02-08T00:00:00"/>
    <s v="Second Class"/>
    <x v="90"/>
    <x v="90"/>
    <x v="0"/>
    <s v="United States"/>
    <s v="Waco"/>
    <x v="5"/>
    <n v="76706"/>
    <x v="2"/>
    <s v="OFF-AR-10003087"/>
    <x v="1"/>
    <s v="Art"/>
    <s v="Staples in misc. colors"/>
    <x v="4536"/>
    <n v="5"/>
    <n v="0.2"/>
    <x v="5346"/>
    <x v="0"/>
  </r>
  <r>
    <n v="6569"/>
    <s v="CA-2016-100678"/>
    <x v="891"/>
    <d v="2016-04-22T00:00:00"/>
    <s v="Standard Class"/>
    <x v="27"/>
    <x v="27"/>
    <x v="0"/>
    <s v="United States"/>
    <s v="Houston"/>
    <x v="5"/>
    <n v="77095"/>
    <x v="2"/>
    <s v="OFF-AR-10001868"/>
    <x v="1"/>
    <s v="Art"/>
    <s v="Prang Dustless Chalk Sticks"/>
    <x v="3794"/>
    <n v="2"/>
    <n v="0.2"/>
    <x v="5347"/>
    <x v="0"/>
  </r>
  <r>
    <n v="6570"/>
    <s v="CA-2016-100678"/>
    <x v="891"/>
    <d v="2016-04-22T00:00:00"/>
    <s v="Standard Class"/>
    <x v="27"/>
    <x v="27"/>
    <x v="0"/>
    <s v="United States"/>
    <s v="Houston"/>
    <x v="5"/>
    <n v="77095"/>
    <x v="2"/>
    <s v="FUR-CH-10002602"/>
    <x v="0"/>
    <s v="Chairs"/>
    <s v="DMI Arturo Collection Mission-style Design Wood Chair"/>
    <x v="2613"/>
    <n v="3"/>
    <n v="0.3"/>
    <x v="2877"/>
    <x v="0"/>
  </r>
  <r>
    <n v="6571"/>
    <s v="CA-2016-100678"/>
    <x v="891"/>
    <d v="2016-04-22T00:00:00"/>
    <s v="Standard Class"/>
    <x v="27"/>
    <x v="27"/>
    <x v="0"/>
    <s v="United States"/>
    <s v="Houston"/>
    <x v="5"/>
    <n v="77095"/>
    <x v="2"/>
    <s v="OFF-EN-10000056"/>
    <x v="1"/>
    <s v="Envelopes"/>
    <s v="Cameo Buff Policy Envelopes"/>
    <x v="842"/>
    <n v="3"/>
    <n v="0.2"/>
    <x v="873"/>
    <x v="0"/>
  </r>
  <r>
    <n v="6572"/>
    <s v="CA-2016-100678"/>
    <x v="891"/>
    <d v="2016-04-22T00:00:00"/>
    <s v="Standard Class"/>
    <x v="27"/>
    <x v="27"/>
    <x v="0"/>
    <s v="United States"/>
    <s v="Houston"/>
    <x v="5"/>
    <n v="77095"/>
    <x v="2"/>
    <s v="TEC-AC-10000474"/>
    <x v="2"/>
    <s v="Accessories"/>
    <s v="Kensington Expert Mouse Optical USB Trackball for PC or Mac"/>
    <x v="2671"/>
    <n v="3"/>
    <n v="0.2"/>
    <x v="2948"/>
    <x v="0"/>
  </r>
  <r>
    <n v="6573"/>
    <s v="CA-2018-161543"/>
    <x v="1120"/>
    <d v="2018-05-16T00:00:00"/>
    <s v="Standard Class"/>
    <x v="742"/>
    <x v="742"/>
    <x v="0"/>
    <s v="United States"/>
    <s v="Seattle"/>
    <x v="4"/>
    <n v="98105"/>
    <x v="1"/>
    <s v="OFF-PA-10003971"/>
    <x v="1"/>
    <s v="Paper"/>
    <s v="Xerox 1965"/>
    <x v="493"/>
    <n v="2"/>
    <n v="0"/>
    <x v="2181"/>
    <x v="0"/>
  </r>
  <r>
    <n v="6574"/>
    <s v="CA-2018-160535"/>
    <x v="881"/>
    <d v="2018-11-30T00:00:00"/>
    <s v="Standard Class"/>
    <x v="771"/>
    <x v="771"/>
    <x v="1"/>
    <s v="United States"/>
    <s v="Plainfield"/>
    <x v="30"/>
    <n v="7060"/>
    <x v="3"/>
    <s v="OFF-ST-10000689"/>
    <x v="1"/>
    <s v="Storage"/>
    <s v="Fellowes Strictly Business Drawer File, Letter/Legal Size"/>
    <x v="1626"/>
    <n v="4"/>
    <n v="0"/>
    <x v="1723"/>
    <x v="0"/>
  </r>
  <r>
    <n v="6575"/>
    <s v="CA-2018-160535"/>
    <x v="881"/>
    <d v="2018-11-30T00:00:00"/>
    <s v="Standard Class"/>
    <x v="771"/>
    <x v="771"/>
    <x v="1"/>
    <s v="United States"/>
    <s v="Plainfield"/>
    <x v="30"/>
    <n v="7060"/>
    <x v="3"/>
    <s v="TEC-MA-10004255"/>
    <x v="2"/>
    <s v="Machines"/>
    <s v="Konica Minolta magicolor 1690MF Multifunction Printer"/>
    <x v="4537"/>
    <n v="8"/>
    <n v="0"/>
    <x v="5348"/>
    <x v="0"/>
  </r>
  <r>
    <n v="6576"/>
    <s v="CA-2019-123085"/>
    <x v="448"/>
    <d v="2019-03-08T00:00:00"/>
    <s v="Standard Class"/>
    <x v="719"/>
    <x v="719"/>
    <x v="0"/>
    <s v="United States"/>
    <s v="Los Angeles"/>
    <x v="1"/>
    <n v="90008"/>
    <x v="1"/>
    <s v="TEC-AC-10000990"/>
    <x v="2"/>
    <s v="Accessories"/>
    <s v="Imation Bio 2GB USB Flash Drive Imation Corp"/>
    <x v="4538"/>
    <n v="8"/>
    <n v="0"/>
    <x v="5349"/>
    <x v="1"/>
  </r>
  <r>
    <n v="6577"/>
    <s v="CA-2019-123085"/>
    <x v="448"/>
    <d v="2019-03-08T00:00:00"/>
    <s v="Standard Class"/>
    <x v="719"/>
    <x v="719"/>
    <x v="0"/>
    <s v="United States"/>
    <s v="Los Angeles"/>
    <x v="1"/>
    <n v="90008"/>
    <x v="1"/>
    <s v="FUR-CH-10003968"/>
    <x v="0"/>
    <s v="Chairs"/>
    <s v="Novimex Turbo Task Chair"/>
    <x v="3011"/>
    <n v="3"/>
    <n v="0.2"/>
    <x v="4362"/>
    <x v="1"/>
  </r>
  <r>
    <n v="6578"/>
    <s v="CA-2017-153752"/>
    <x v="401"/>
    <d v="2017-12-11T00:00:00"/>
    <s v="Second Class"/>
    <x v="197"/>
    <x v="197"/>
    <x v="0"/>
    <s v="United States"/>
    <s v="Arlington"/>
    <x v="17"/>
    <n v="22204"/>
    <x v="0"/>
    <s v="TEC-PH-10001615"/>
    <x v="2"/>
    <s v="Phones"/>
    <s v="AT&amp;T CL82213"/>
    <x v="2131"/>
    <n v="6"/>
    <n v="0"/>
    <x v="5350"/>
    <x v="0"/>
  </r>
  <r>
    <n v="6579"/>
    <s v="CA-2016-103660"/>
    <x v="55"/>
    <d v="2016-08-30T00:00:00"/>
    <s v="Standard Class"/>
    <x v="596"/>
    <x v="596"/>
    <x v="0"/>
    <s v="United States"/>
    <s v="Seattle"/>
    <x v="4"/>
    <n v="98103"/>
    <x v="1"/>
    <s v="TEC-PH-10000895"/>
    <x v="2"/>
    <s v="Phones"/>
    <s v="Polycom VVX 310 VoIP phone"/>
    <x v="4539"/>
    <n v="7"/>
    <n v="0.2"/>
    <x v="5351"/>
    <x v="0"/>
  </r>
  <r>
    <n v="6580"/>
    <s v="CA-2018-169887"/>
    <x v="332"/>
    <d v="2018-10-22T00:00:00"/>
    <s v="Same Day"/>
    <x v="652"/>
    <x v="652"/>
    <x v="0"/>
    <s v="United States"/>
    <s v="Seattle"/>
    <x v="4"/>
    <n v="98105"/>
    <x v="1"/>
    <s v="OFF-PA-10003001"/>
    <x v="1"/>
    <s v="Paper"/>
    <s v="Xerox 1986"/>
    <x v="3890"/>
    <n v="1"/>
    <n v="0"/>
    <x v="5161"/>
    <x v="0"/>
  </r>
  <r>
    <n v="6581"/>
    <s v="CA-2018-169887"/>
    <x v="332"/>
    <d v="2018-10-22T00:00:00"/>
    <s v="Same Day"/>
    <x v="652"/>
    <x v="652"/>
    <x v="0"/>
    <s v="United States"/>
    <s v="Seattle"/>
    <x v="4"/>
    <n v="98105"/>
    <x v="1"/>
    <s v="OFF-AR-10002766"/>
    <x v="1"/>
    <s v="Art"/>
    <s v="Prang Drawing Pencil Set"/>
    <x v="484"/>
    <n v="3"/>
    <n v="0"/>
    <x v="5352"/>
    <x v="0"/>
  </r>
  <r>
    <n v="6582"/>
    <s v="CA-2018-169887"/>
    <x v="332"/>
    <d v="2018-10-22T00:00:00"/>
    <s v="Same Day"/>
    <x v="652"/>
    <x v="652"/>
    <x v="0"/>
    <s v="United States"/>
    <s v="Seattle"/>
    <x v="4"/>
    <n v="98105"/>
    <x v="1"/>
    <s v="FUR-FU-10003095"/>
    <x v="0"/>
    <s v="Furnishings"/>
    <s v="Linden 12&quot; Wall Clock With Oak Frame"/>
    <x v="3113"/>
    <n v="3"/>
    <n v="0"/>
    <x v="5353"/>
    <x v="0"/>
  </r>
  <r>
    <n v="6583"/>
    <s v="CA-2018-148516"/>
    <x v="1121"/>
    <d v="2018-08-11T00:00:00"/>
    <s v="Standard Class"/>
    <x v="61"/>
    <x v="61"/>
    <x v="1"/>
    <s v="United States"/>
    <s v="Edmonds"/>
    <x v="4"/>
    <n v="98026"/>
    <x v="1"/>
    <s v="TEC-AC-10003610"/>
    <x v="2"/>
    <s v="Accessories"/>
    <s v="Logitech Illuminated - Keyboard"/>
    <x v="690"/>
    <n v="3"/>
    <n v="0"/>
    <x v="704"/>
    <x v="0"/>
  </r>
  <r>
    <n v="6584"/>
    <s v="CA-2019-104731"/>
    <x v="246"/>
    <d v="2019-07-27T00:00:00"/>
    <s v="Standard Class"/>
    <x v="562"/>
    <x v="562"/>
    <x v="0"/>
    <s v="United States"/>
    <s v="Salem"/>
    <x v="17"/>
    <n v="24153"/>
    <x v="0"/>
    <s v="OFF-AR-10003727"/>
    <x v="1"/>
    <s v="Art"/>
    <s v="Berol Giant Pencil Sharpener"/>
    <x v="3113"/>
    <n v="6"/>
    <n v="0"/>
    <x v="5354"/>
    <x v="0"/>
  </r>
  <r>
    <n v="6585"/>
    <s v="CA-2019-104731"/>
    <x v="246"/>
    <d v="2019-07-27T00:00:00"/>
    <s v="Standard Class"/>
    <x v="562"/>
    <x v="562"/>
    <x v="0"/>
    <s v="United States"/>
    <s v="Salem"/>
    <x v="17"/>
    <n v="24153"/>
    <x v="0"/>
    <s v="TEC-PH-10002660"/>
    <x v="2"/>
    <s v="Phones"/>
    <s v="Nortel Networks T7316 E Nt8 B27"/>
    <x v="1081"/>
    <n v="4"/>
    <n v="0"/>
    <x v="5355"/>
    <x v="0"/>
  </r>
  <r>
    <n v="6586"/>
    <s v="CA-2019-104731"/>
    <x v="246"/>
    <d v="2019-07-27T00:00:00"/>
    <s v="Standard Class"/>
    <x v="562"/>
    <x v="562"/>
    <x v="0"/>
    <s v="United States"/>
    <s v="Salem"/>
    <x v="17"/>
    <n v="24153"/>
    <x v="0"/>
    <s v="FUR-FU-10003274"/>
    <x v="0"/>
    <s v="Furnishings"/>
    <s v="Regeneration Desk Collection"/>
    <x v="3454"/>
    <n v="5"/>
    <n v="0"/>
    <x v="5356"/>
    <x v="0"/>
  </r>
  <r>
    <n v="6587"/>
    <s v="CA-2019-104731"/>
    <x v="246"/>
    <d v="2019-07-27T00:00:00"/>
    <s v="Standard Class"/>
    <x v="562"/>
    <x v="562"/>
    <x v="0"/>
    <s v="United States"/>
    <s v="Salem"/>
    <x v="17"/>
    <n v="24153"/>
    <x v="0"/>
    <s v="OFF-AR-10003829"/>
    <x v="1"/>
    <s v="Art"/>
    <s v="Newell 35"/>
    <x v="1209"/>
    <n v="6"/>
    <n v="0"/>
    <x v="1254"/>
    <x v="0"/>
  </r>
  <r>
    <n v="6588"/>
    <s v="CA-2019-104731"/>
    <x v="246"/>
    <d v="2019-07-27T00:00:00"/>
    <s v="Standard Class"/>
    <x v="562"/>
    <x v="562"/>
    <x v="0"/>
    <s v="United States"/>
    <s v="Salem"/>
    <x v="17"/>
    <n v="24153"/>
    <x v="0"/>
    <s v="FUR-BO-10003441"/>
    <x v="0"/>
    <s v="Bookcases"/>
    <s v="Bush Westfield Collection Bookcases, Fully Assembled"/>
    <x v="3367"/>
    <n v="3"/>
    <n v="0"/>
    <x v="5357"/>
    <x v="0"/>
  </r>
  <r>
    <n v="6589"/>
    <s v="CA-2019-104731"/>
    <x v="246"/>
    <d v="2019-07-27T00:00:00"/>
    <s v="Standard Class"/>
    <x v="562"/>
    <x v="562"/>
    <x v="0"/>
    <s v="United States"/>
    <s v="Salem"/>
    <x v="17"/>
    <n v="24153"/>
    <x v="0"/>
    <s v="OFF-BI-10003355"/>
    <x v="1"/>
    <s v="Binders"/>
    <s v="Cardinal Holdit Business Card Pockets"/>
    <x v="1830"/>
    <n v="3"/>
    <n v="0"/>
    <x v="5358"/>
    <x v="0"/>
  </r>
  <r>
    <n v="6590"/>
    <s v="CA-2019-104731"/>
    <x v="246"/>
    <d v="2019-07-27T00:00:00"/>
    <s v="Standard Class"/>
    <x v="562"/>
    <x v="562"/>
    <x v="0"/>
    <s v="United States"/>
    <s v="Salem"/>
    <x v="17"/>
    <n v="24153"/>
    <x v="0"/>
    <s v="OFF-SU-10003505"/>
    <x v="1"/>
    <s v="Supplies"/>
    <s v="Premier Electric Letter Opener"/>
    <x v="4540"/>
    <n v="2"/>
    <n v="0"/>
    <x v="5359"/>
    <x v="0"/>
  </r>
  <r>
    <n v="6591"/>
    <s v="CA-2016-164749"/>
    <x v="893"/>
    <d v="2016-03-26T00:00:00"/>
    <s v="First Class"/>
    <x v="696"/>
    <x v="696"/>
    <x v="0"/>
    <s v="United States"/>
    <s v="Delray Beach"/>
    <x v="2"/>
    <n v="33445"/>
    <x v="0"/>
    <s v="OFF-LA-10004484"/>
    <x v="1"/>
    <s v="Labels"/>
    <s v="Avery 476"/>
    <x v="4541"/>
    <n v="3"/>
    <n v="0.2"/>
    <x v="5360"/>
    <x v="0"/>
  </r>
  <r>
    <n v="6592"/>
    <s v="CA-2017-103716"/>
    <x v="28"/>
    <d v="2017-05-06T00:00:00"/>
    <s v="Standard Class"/>
    <x v="10"/>
    <x v="10"/>
    <x v="1"/>
    <s v="United States"/>
    <s v="San Francisco"/>
    <x v="1"/>
    <n v="94110"/>
    <x v="1"/>
    <s v="OFF-AR-10000658"/>
    <x v="1"/>
    <s v="Art"/>
    <s v="Newell 324"/>
    <x v="1637"/>
    <n v="3"/>
    <n v="0"/>
    <x v="5361"/>
    <x v="1"/>
  </r>
  <r>
    <n v="6593"/>
    <s v="CA-2017-103716"/>
    <x v="28"/>
    <d v="2017-05-06T00:00:00"/>
    <s v="Standard Class"/>
    <x v="10"/>
    <x v="10"/>
    <x v="1"/>
    <s v="United States"/>
    <s v="San Francisco"/>
    <x v="1"/>
    <n v="94110"/>
    <x v="1"/>
    <s v="TEC-PH-10000347"/>
    <x v="2"/>
    <s v="Phones"/>
    <s v="Cush Cases Heavy Duty Rugged Cover Case for Samsung Galaxy S5 - Purple"/>
    <x v="4542"/>
    <n v="5"/>
    <n v="0.2"/>
    <x v="5362"/>
    <x v="1"/>
  </r>
  <r>
    <n v="6594"/>
    <s v="CA-2018-126795"/>
    <x v="900"/>
    <d v="2018-06-16T00:00:00"/>
    <s v="Second Class"/>
    <x v="218"/>
    <x v="218"/>
    <x v="0"/>
    <s v="United States"/>
    <s v="New York City"/>
    <x v="15"/>
    <n v="10024"/>
    <x v="3"/>
    <s v="OFF-BI-10001989"/>
    <x v="1"/>
    <s v="Binders"/>
    <s v="Premium Transparent Presentation Covers by GBC"/>
    <x v="3295"/>
    <n v="2"/>
    <n v="0.2"/>
    <x v="3718"/>
    <x v="0"/>
  </r>
  <r>
    <n v="6595"/>
    <s v="CA-2017-146290"/>
    <x v="124"/>
    <d v="2017-05-11T00:00:00"/>
    <s v="Standard Class"/>
    <x v="458"/>
    <x v="458"/>
    <x v="1"/>
    <s v="United States"/>
    <s v="Indianapolis"/>
    <x v="14"/>
    <n v="46203"/>
    <x v="2"/>
    <s v="OFF-AR-10001897"/>
    <x v="1"/>
    <s v="Art"/>
    <s v="Model L Table or Wall-Mount Pencil Sharpener"/>
    <x v="4543"/>
    <n v="7"/>
    <n v="0"/>
    <x v="5363"/>
    <x v="0"/>
  </r>
  <r>
    <n v="6596"/>
    <s v="CA-2019-157112"/>
    <x v="756"/>
    <d v="2019-04-26T00:00:00"/>
    <s v="First Class"/>
    <x v="55"/>
    <x v="55"/>
    <x v="1"/>
    <s v="United States"/>
    <s v="Columbus"/>
    <x v="24"/>
    <n v="43229"/>
    <x v="3"/>
    <s v="OFF-BI-10000285"/>
    <x v="1"/>
    <s v="Binders"/>
    <s v="XtraLife ClearVue Slant-D Ring Binders by Cardinal"/>
    <x v="4544"/>
    <n v="5"/>
    <n v="0.7"/>
    <x v="5364"/>
    <x v="0"/>
  </r>
  <r>
    <n v="6597"/>
    <s v="CA-2019-157112"/>
    <x v="756"/>
    <d v="2019-04-26T00:00:00"/>
    <s v="First Class"/>
    <x v="55"/>
    <x v="55"/>
    <x v="1"/>
    <s v="United States"/>
    <s v="Columbus"/>
    <x v="24"/>
    <n v="43229"/>
    <x v="3"/>
    <s v="OFF-PA-10001804"/>
    <x v="1"/>
    <s v="Paper"/>
    <s v="Xerox 195"/>
    <x v="758"/>
    <n v="1"/>
    <n v="0.2"/>
    <x v="781"/>
    <x v="0"/>
  </r>
  <r>
    <n v="6598"/>
    <s v="CA-2016-169257"/>
    <x v="571"/>
    <d v="2016-06-12T00:00:00"/>
    <s v="Standard Class"/>
    <x v="647"/>
    <x v="647"/>
    <x v="0"/>
    <s v="United States"/>
    <s v="Jacksonville"/>
    <x v="2"/>
    <n v="32216"/>
    <x v="0"/>
    <s v="OFF-BI-10002557"/>
    <x v="1"/>
    <s v="Binders"/>
    <s v="Presstex Flexible Ring Binders"/>
    <x v="4545"/>
    <n v="1"/>
    <n v="0.7"/>
    <x v="5365"/>
    <x v="0"/>
  </r>
  <r>
    <n v="6599"/>
    <s v="CA-2016-169257"/>
    <x v="571"/>
    <d v="2016-06-12T00:00:00"/>
    <s v="Standard Class"/>
    <x v="647"/>
    <x v="647"/>
    <x v="0"/>
    <s v="United States"/>
    <s v="Jacksonville"/>
    <x v="2"/>
    <n v="32216"/>
    <x v="0"/>
    <s v="OFF-PA-10002319"/>
    <x v="1"/>
    <s v="Paper"/>
    <s v="Xerox 1944"/>
    <x v="4546"/>
    <n v="2"/>
    <n v="0.2"/>
    <x v="5366"/>
    <x v="0"/>
  </r>
  <r>
    <n v="6600"/>
    <s v="CA-2016-154095"/>
    <x v="266"/>
    <d v="2016-12-07T00:00:00"/>
    <s v="Standard Class"/>
    <x v="21"/>
    <x v="21"/>
    <x v="1"/>
    <s v="United States"/>
    <s v="Clinton"/>
    <x v="39"/>
    <n v="20735"/>
    <x v="3"/>
    <s v="FUR-FU-10003849"/>
    <x v="0"/>
    <s v="Furnishings"/>
    <s v="DAX Metal Frame, Desktop, Stepped-Edge"/>
    <x v="3318"/>
    <n v="3"/>
    <n v="0"/>
    <x v="5367"/>
    <x v="0"/>
  </r>
  <r>
    <n v="6601"/>
    <s v="CA-2016-154095"/>
    <x v="266"/>
    <d v="2016-12-07T00:00:00"/>
    <s v="Standard Class"/>
    <x v="21"/>
    <x v="21"/>
    <x v="1"/>
    <s v="United States"/>
    <s v="Clinton"/>
    <x v="39"/>
    <n v="20735"/>
    <x v="3"/>
    <s v="OFF-PA-10002923"/>
    <x v="1"/>
    <s v="Paper"/>
    <s v="Xerox 1942"/>
    <x v="678"/>
    <n v="3"/>
    <n v="0"/>
    <x v="691"/>
    <x v="0"/>
  </r>
  <r>
    <n v="6602"/>
    <s v="CA-2016-154095"/>
    <x v="266"/>
    <d v="2016-12-07T00:00:00"/>
    <s v="Standard Class"/>
    <x v="21"/>
    <x v="21"/>
    <x v="1"/>
    <s v="United States"/>
    <s v="Clinton"/>
    <x v="39"/>
    <n v="20735"/>
    <x v="3"/>
    <s v="FUR-CH-10004754"/>
    <x v="0"/>
    <s v="Chairs"/>
    <s v="Global Stack Chair with Arms, Black"/>
    <x v="4547"/>
    <n v="8"/>
    <n v="0"/>
    <x v="5368"/>
    <x v="0"/>
  </r>
  <r>
    <n v="6603"/>
    <s v="CA-2016-154095"/>
    <x v="266"/>
    <d v="2016-12-07T00:00:00"/>
    <s v="Standard Class"/>
    <x v="21"/>
    <x v="21"/>
    <x v="1"/>
    <s v="United States"/>
    <s v="Clinton"/>
    <x v="39"/>
    <n v="20735"/>
    <x v="3"/>
    <s v="OFF-LA-10000634"/>
    <x v="1"/>
    <s v="Labels"/>
    <s v="Avery 509"/>
    <x v="1203"/>
    <n v="6"/>
    <n v="0"/>
    <x v="5369"/>
    <x v="0"/>
  </r>
  <r>
    <n v="6604"/>
    <s v="CA-2019-146346"/>
    <x v="46"/>
    <d v="2019-06-20T00:00:00"/>
    <s v="First Class"/>
    <x v="362"/>
    <x v="362"/>
    <x v="0"/>
    <s v="United States"/>
    <s v="Commerce City"/>
    <x v="22"/>
    <n v="80022"/>
    <x v="1"/>
    <s v="OFF-ST-10001418"/>
    <x v="1"/>
    <s v="Storage"/>
    <s v="Carina Media Storage Towers in Natural &amp; Black"/>
    <x v="1770"/>
    <n v="3"/>
    <n v="0.2"/>
    <x v="5370"/>
    <x v="0"/>
  </r>
  <r>
    <n v="6605"/>
    <s v="CA-2018-148852"/>
    <x v="439"/>
    <d v="2018-05-31T00:00:00"/>
    <s v="Standard Class"/>
    <x v="647"/>
    <x v="647"/>
    <x v="0"/>
    <s v="United States"/>
    <s v="Santa Ana"/>
    <x v="1"/>
    <n v="92704"/>
    <x v="1"/>
    <s v="OFF-FA-10003467"/>
    <x v="1"/>
    <s v="Fasteners"/>
    <s v="Alliance Big Bands Rubber Bands, 12/Pack"/>
    <x v="4095"/>
    <n v="3"/>
    <n v="0"/>
    <x v="232"/>
    <x v="0"/>
  </r>
  <r>
    <n v="6606"/>
    <s v="CA-2018-148852"/>
    <x v="439"/>
    <d v="2018-05-31T00:00:00"/>
    <s v="Standard Class"/>
    <x v="647"/>
    <x v="647"/>
    <x v="0"/>
    <s v="United States"/>
    <s v="Santa Ana"/>
    <x v="1"/>
    <n v="92704"/>
    <x v="1"/>
    <s v="OFF-PA-10001293"/>
    <x v="1"/>
    <s v="Paper"/>
    <s v="Xerox 1946"/>
    <x v="1568"/>
    <n v="7"/>
    <n v="0"/>
    <x v="1657"/>
    <x v="0"/>
  </r>
  <r>
    <n v="6607"/>
    <s v="CA-2018-148852"/>
    <x v="439"/>
    <d v="2018-05-31T00:00:00"/>
    <s v="Standard Class"/>
    <x v="647"/>
    <x v="647"/>
    <x v="0"/>
    <s v="United States"/>
    <s v="Santa Ana"/>
    <x v="1"/>
    <n v="92704"/>
    <x v="1"/>
    <s v="TEC-PH-10003885"/>
    <x v="2"/>
    <s v="Phones"/>
    <s v="Cisco SPA508G"/>
    <x v="2005"/>
    <n v="4"/>
    <n v="0.2"/>
    <x v="5371"/>
    <x v="0"/>
  </r>
  <r>
    <n v="6608"/>
    <s v="CA-2018-148852"/>
    <x v="439"/>
    <d v="2018-05-31T00:00:00"/>
    <s v="Standard Class"/>
    <x v="647"/>
    <x v="647"/>
    <x v="0"/>
    <s v="United States"/>
    <s v="Santa Ana"/>
    <x v="1"/>
    <n v="92704"/>
    <x v="1"/>
    <s v="FUR-CH-10004860"/>
    <x v="0"/>
    <s v="Chairs"/>
    <s v="Global Low Back Tilter Chair"/>
    <x v="4548"/>
    <n v="6"/>
    <n v="0.2"/>
    <x v="5372"/>
    <x v="0"/>
  </r>
  <r>
    <n v="6609"/>
    <s v="CA-2018-148852"/>
    <x v="439"/>
    <d v="2018-05-31T00:00:00"/>
    <s v="Standard Class"/>
    <x v="647"/>
    <x v="647"/>
    <x v="0"/>
    <s v="United States"/>
    <s v="Santa Ana"/>
    <x v="1"/>
    <n v="92704"/>
    <x v="1"/>
    <s v="TEC-MA-10002428"/>
    <x v="2"/>
    <s v="Machines"/>
    <s v="Fellowes Powershred HS-440 4-Sheet High Security Shredder"/>
    <x v="4549"/>
    <n v="3"/>
    <n v="0.2"/>
    <x v="5373"/>
    <x v="0"/>
  </r>
  <r>
    <n v="6610"/>
    <s v="US-2017-118906"/>
    <x v="366"/>
    <d v="2017-03-10T00:00:00"/>
    <s v="Same Day"/>
    <x v="10"/>
    <x v="10"/>
    <x v="1"/>
    <s v="United States"/>
    <s v="Clinton"/>
    <x v="39"/>
    <n v="20735"/>
    <x v="3"/>
    <s v="OFF-ST-10002406"/>
    <x v="1"/>
    <s v="Storage"/>
    <s v="Pizazz Global Quick File"/>
    <x v="4550"/>
    <n v="6"/>
    <n v="0"/>
    <x v="5374"/>
    <x v="0"/>
  </r>
  <r>
    <n v="6611"/>
    <s v="CA-2018-168921"/>
    <x v="201"/>
    <d v="2018-10-22T00:00:00"/>
    <s v="First Class"/>
    <x v="122"/>
    <x v="122"/>
    <x v="1"/>
    <s v="United States"/>
    <s v="Los Angeles"/>
    <x v="1"/>
    <n v="90049"/>
    <x v="1"/>
    <s v="OFF-BI-10004209"/>
    <x v="1"/>
    <s v="Binders"/>
    <s v="Fellowes Twister Kit, Gray/Clear, 3/pkg"/>
    <x v="1768"/>
    <n v="3"/>
    <n v="0.2"/>
    <x v="1882"/>
    <x v="1"/>
  </r>
  <r>
    <n v="6612"/>
    <s v="CA-2017-107678"/>
    <x v="1122"/>
    <d v="2017-04-28T00:00:00"/>
    <s v="Standard Class"/>
    <x v="765"/>
    <x v="765"/>
    <x v="0"/>
    <s v="United States"/>
    <s v="Louisville"/>
    <x v="0"/>
    <n v="40214"/>
    <x v="0"/>
    <s v="FUR-CH-10001891"/>
    <x v="0"/>
    <s v="Chairs"/>
    <s v="Global Deluxe Office Fabric Chairs"/>
    <x v="2843"/>
    <n v="2"/>
    <n v="0"/>
    <x v="5375"/>
    <x v="1"/>
  </r>
  <r>
    <n v="6613"/>
    <s v="CA-2017-107678"/>
    <x v="1122"/>
    <d v="2017-04-28T00:00:00"/>
    <s v="Standard Class"/>
    <x v="765"/>
    <x v="765"/>
    <x v="0"/>
    <s v="United States"/>
    <s v="Louisville"/>
    <x v="0"/>
    <n v="40214"/>
    <x v="0"/>
    <s v="OFF-BI-10002215"/>
    <x v="1"/>
    <s v="Binders"/>
    <s v="Wilson Jones Hanging View Binder, White, 1&quot;"/>
    <x v="4039"/>
    <n v="3"/>
    <n v="0"/>
    <x v="5376"/>
    <x v="1"/>
  </r>
  <r>
    <n v="6614"/>
    <s v="CA-2017-107678"/>
    <x v="1122"/>
    <d v="2017-04-28T00:00:00"/>
    <s v="Standard Class"/>
    <x v="765"/>
    <x v="765"/>
    <x v="0"/>
    <s v="United States"/>
    <s v="Louisville"/>
    <x v="0"/>
    <n v="40214"/>
    <x v="0"/>
    <s v="TEC-PH-10002103"/>
    <x v="2"/>
    <s v="Phones"/>
    <s v="Jabra SPEAK 410"/>
    <x v="4551"/>
    <n v="5"/>
    <n v="0"/>
    <x v="5377"/>
    <x v="1"/>
  </r>
  <r>
    <n v="6615"/>
    <s v="CA-2017-107678"/>
    <x v="1122"/>
    <d v="2017-04-28T00:00:00"/>
    <s v="Standard Class"/>
    <x v="765"/>
    <x v="765"/>
    <x v="0"/>
    <s v="United States"/>
    <s v="Louisville"/>
    <x v="0"/>
    <n v="40214"/>
    <x v="0"/>
    <s v="FUR-FU-10003394"/>
    <x v="0"/>
    <s v="Furnishings"/>
    <s v="Tenex &quot;The Solids&quot; Textured Chair Mats"/>
    <x v="664"/>
    <n v="3"/>
    <n v="0"/>
    <x v="676"/>
    <x v="1"/>
  </r>
  <r>
    <n v="6616"/>
    <s v="CA-2018-123512"/>
    <x v="26"/>
    <d v="2018-06-19T00:00:00"/>
    <s v="First Class"/>
    <x v="160"/>
    <x v="160"/>
    <x v="0"/>
    <s v="United States"/>
    <s v="Los Angeles"/>
    <x v="1"/>
    <n v="90045"/>
    <x v="1"/>
    <s v="FUR-BO-10004218"/>
    <x v="0"/>
    <s v="Bookcases"/>
    <s v="Bush Heritage Pine Collection 5-Shelf Bookcase, Albany Pine Finish, *Special Order"/>
    <x v="4175"/>
    <n v="2"/>
    <n v="0.15"/>
    <x v="4857"/>
    <x v="0"/>
  </r>
  <r>
    <n v="6617"/>
    <s v="CA-2018-123512"/>
    <x v="26"/>
    <d v="2018-06-19T00:00:00"/>
    <s v="First Class"/>
    <x v="160"/>
    <x v="160"/>
    <x v="0"/>
    <s v="United States"/>
    <s v="Los Angeles"/>
    <x v="1"/>
    <n v="90045"/>
    <x v="1"/>
    <s v="OFF-LA-10000081"/>
    <x v="1"/>
    <s v="Labels"/>
    <s v="Avery 496"/>
    <x v="3923"/>
    <n v="6"/>
    <n v="0"/>
    <x v="4526"/>
    <x v="0"/>
  </r>
  <r>
    <n v="6618"/>
    <s v="CA-2018-123512"/>
    <x v="26"/>
    <d v="2018-06-19T00:00:00"/>
    <s v="First Class"/>
    <x v="160"/>
    <x v="160"/>
    <x v="0"/>
    <s v="United States"/>
    <s v="Los Angeles"/>
    <x v="1"/>
    <n v="90045"/>
    <x v="1"/>
    <s v="OFF-PA-10001497"/>
    <x v="1"/>
    <s v="Paper"/>
    <s v="Xerox 1914"/>
    <x v="1547"/>
    <n v="4"/>
    <n v="0"/>
    <x v="1634"/>
    <x v="0"/>
  </r>
  <r>
    <n v="6619"/>
    <s v="US-2019-167402"/>
    <x v="1123"/>
    <d v="2019-01-18T00:00:00"/>
    <s v="Second Class"/>
    <x v="434"/>
    <x v="434"/>
    <x v="1"/>
    <s v="United States"/>
    <s v="Springfield"/>
    <x v="25"/>
    <n v="65807"/>
    <x v="2"/>
    <s v="OFF-PA-10004983"/>
    <x v="1"/>
    <s v="Paper"/>
    <s v="Xerox 23"/>
    <x v="56"/>
    <n v="5"/>
    <n v="0"/>
    <x v="56"/>
    <x v="0"/>
  </r>
  <r>
    <n v="6620"/>
    <s v="US-2019-167402"/>
    <x v="1123"/>
    <d v="2019-01-18T00:00:00"/>
    <s v="Second Class"/>
    <x v="434"/>
    <x v="434"/>
    <x v="1"/>
    <s v="United States"/>
    <s v="Springfield"/>
    <x v="25"/>
    <n v="65807"/>
    <x v="2"/>
    <s v="OFF-AR-10004010"/>
    <x v="1"/>
    <s v="Art"/>
    <s v="Hunt Boston Vacuum Mount KS Pencil Sharpener"/>
    <x v="4552"/>
    <n v="6"/>
    <n v="0"/>
    <x v="5378"/>
    <x v="0"/>
  </r>
  <r>
    <n v="6621"/>
    <s v="US-2019-167402"/>
    <x v="1123"/>
    <d v="2019-01-18T00:00:00"/>
    <s v="Second Class"/>
    <x v="434"/>
    <x v="434"/>
    <x v="1"/>
    <s v="United States"/>
    <s v="Springfield"/>
    <x v="25"/>
    <n v="65807"/>
    <x v="2"/>
    <s v="OFF-SU-10002881"/>
    <x v="1"/>
    <s v="Supplies"/>
    <s v="Martin Yale Chadless Opener Electric Letter Opener"/>
    <x v="2635"/>
    <n v="5"/>
    <n v="0"/>
    <x v="2905"/>
    <x v="0"/>
  </r>
  <r>
    <n v="6622"/>
    <s v="US-2019-167402"/>
    <x v="1123"/>
    <d v="2019-01-18T00:00:00"/>
    <s v="Second Class"/>
    <x v="434"/>
    <x v="434"/>
    <x v="1"/>
    <s v="United States"/>
    <s v="Springfield"/>
    <x v="25"/>
    <n v="65807"/>
    <x v="2"/>
    <s v="FUR-BO-10001608"/>
    <x v="0"/>
    <s v="Bookcases"/>
    <s v="Hon Metal Bookcases, Black"/>
    <x v="3724"/>
    <n v="3"/>
    <n v="0"/>
    <x v="5379"/>
    <x v="0"/>
  </r>
  <r>
    <n v="6623"/>
    <s v="CA-2016-130449"/>
    <x v="1124"/>
    <d v="2016-09-09T00:00:00"/>
    <s v="First Class"/>
    <x v="778"/>
    <x v="778"/>
    <x v="1"/>
    <s v="United States"/>
    <s v="San Francisco"/>
    <x v="1"/>
    <n v="94109"/>
    <x v="1"/>
    <s v="FUR-FU-10001487"/>
    <x v="0"/>
    <s v="Furnishings"/>
    <s v="Eldon Expressions Wood and Plastic Desk Accessories, Cherry Wood"/>
    <x v="3739"/>
    <n v="6"/>
    <n v="0"/>
    <x v="5380"/>
    <x v="0"/>
  </r>
  <r>
    <n v="6624"/>
    <s v="CA-2016-130449"/>
    <x v="1124"/>
    <d v="2016-09-09T00:00:00"/>
    <s v="First Class"/>
    <x v="778"/>
    <x v="778"/>
    <x v="1"/>
    <s v="United States"/>
    <s v="San Francisco"/>
    <x v="1"/>
    <n v="94109"/>
    <x v="1"/>
    <s v="OFF-LA-10001934"/>
    <x v="1"/>
    <s v="Labels"/>
    <s v="Avery 516"/>
    <x v="2037"/>
    <n v="8"/>
    <n v="0"/>
    <x v="2195"/>
    <x v="0"/>
  </r>
  <r>
    <n v="6625"/>
    <s v="CA-2017-141250"/>
    <x v="1125"/>
    <d v="2017-01-23T00:00:00"/>
    <s v="Standard Class"/>
    <x v="400"/>
    <x v="400"/>
    <x v="0"/>
    <s v="United States"/>
    <s v="Texas City"/>
    <x v="5"/>
    <n v="77590"/>
    <x v="2"/>
    <s v="FUR-TA-10002855"/>
    <x v="0"/>
    <s v="Tables"/>
    <s v="Bevis Round Conference Table Top &amp; Single Column Base"/>
    <x v="4553"/>
    <n v="1"/>
    <n v="0.3"/>
    <x v="5381"/>
    <x v="0"/>
  </r>
  <r>
    <n v="6626"/>
    <s v="CA-2017-141250"/>
    <x v="1125"/>
    <d v="2017-01-23T00:00:00"/>
    <s v="Standard Class"/>
    <x v="400"/>
    <x v="400"/>
    <x v="0"/>
    <s v="United States"/>
    <s v="Texas City"/>
    <x v="5"/>
    <n v="77590"/>
    <x v="2"/>
    <s v="FUR-CH-10004875"/>
    <x v="0"/>
    <s v="Chairs"/>
    <s v="Harbour Creations 67200 Series Stacking Chairs"/>
    <x v="4554"/>
    <n v="4"/>
    <n v="0.3"/>
    <x v="5382"/>
    <x v="0"/>
  </r>
  <r>
    <n v="6627"/>
    <s v="CA-2016-145541"/>
    <x v="637"/>
    <d v="2016-12-21T00:00:00"/>
    <s v="Standard Class"/>
    <x v="483"/>
    <x v="483"/>
    <x v="0"/>
    <s v="United States"/>
    <s v="New York City"/>
    <x v="15"/>
    <n v="10024"/>
    <x v="3"/>
    <s v="TEC-MA-10001127"/>
    <x v="2"/>
    <s v="Machines"/>
    <s v="HP Designjet T520 Inkjet Large Format Printer - 24&quot; Color"/>
    <x v="4555"/>
    <n v="4"/>
    <n v="0"/>
    <x v="5383"/>
    <x v="0"/>
  </r>
  <r>
    <n v="6628"/>
    <s v="CA-2016-138513"/>
    <x v="235"/>
    <d v="2016-05-27T00:00:00"/>
    <s v="Standard Class"/>
    <x v="552"/>
    <x v="552"/>
    <x v="0"/>
    <s v="United States"/>
    <s v="Bellevue"/>
    <x v="4"/>
    <n v="98006"/>
    <x v="1"/>
    <s v="OFF-PA-10003177"/>
    <x v="1"/>
    <s v="Paper"/>
    <s v="Xerox 1999"/>
    <x v="91"/>
    <n v="2"/>
    <n v="0"/>
    <x v="91"/>
    <x v="0"/>
  </r>
  <r>
    <n v="6629"/>
    <s v="CA-2017-135489"/>
    <x v="444"/>
    <d v="2017-09-22T00:00:00"/>
    <s v="Second Class"/>
    <x v="543"/>
    <x v="543"/>
    <x v="0"/>
    <s v="United States"/>
    <s v="New York City"/>
    <x v="15"/>
    <n v="10024"/>
    <x v="3"/>
    <s v="TEC-PH-10000011"/>
    <x v="2"/>
    <s v="Phones"/>
    <s v="PureGear Roll-On Screen Protector"/>
    <x v="4496"/>
    <n v="14"/>
    <n v="0"/>
    <x v="5384"/>
    <x v="0"/>
  </r>
  <r>
    <n v="6630"/>
    <s v="CA-2017-125696"/>
    <x v="653"/>
    <d v="2017-10-06T00:00:00"/>
    <s v="Standard Class"/>
    <x v="472"/>
    <x v="472"/>
    <x v="2"/>
    <s v="United States"/>
    <s v="Wilson"/>
    <x v="3"/>
    <n v="27893"/>
    <x v="0"/>
    <s v="OFF-BI-10001757"/>
    <x v="1"/>
    <s v="Binders"/>
    <s v="Pressboard Hanging Data Binders for Unburst Sheets"/>
    <x v="4556"/>
    <n v="5"/>
    <n v="0.7"/>
    <x v="5385"/>
    <x v="0"/>
  </r>
  <r>
    <n v="6631"/>
    <s v="CA-2018-105081"/>
    <x v="591"/>
    <d v="2018-12-30T00:00:00"/>
    <s v="Standard Class"/>
    <x v="555"/>
    <x v="555"/>
    <x v="0"/>
    <s v="United States"/>
    <s v="Seattle"/>
    <x v="4"/>
    <n v="98115"/>
    <x v="1"/>
    <s v="FUR-CH-10000847"/>
    <x v="0"/>
    <s v="Chairs"/>
    <s v="Global Executive Mid-Back Manager's Chair"/>
    <x v="327"/>
    <n v="3"/>
    <n v="0.2"/>
    <x v="5386"/>
    <x v="1"/>
  </r>
  <r>
    <n v="6632"/>
    <s v="CA-2018-105081"/>
    <x v="591"/>
    <d v="2018-12-30T00:00:00"/>
    <s v="Standard Class"/>
    <x v="555"/>
    <x v="555"/>
    <x v="0"/>
    <s v="United States"/>
    <s v="Seattle"/>
    <x v="4"/>
    <n v="98115"/>
    <x v="1"/>
    <s v="FUR-TA-10001307"/>
    <x v="0"/>
    <s v="Tables"/>
    <s v="SAFCO PlanMaster Heigh-Adjustable Drafting Table Base, 43w x 30d x 30-37h, Black"/>
    <x v="4557"/>
    <n v="5"/>
    <n v="0"/>
    <x v="5387"/>
    <x v="1"/>
  </r>
  <r>
    <n v="6633"/>
    <s v="US-2018-146857"/>
    <x v="715"/>
    <d v="2018-05-08T00:00:00"/>
    <s v="Second Class"/>
    <x v="534"/>
    <x v="534"/>
    <x v="2"/>
    <s v="United States"/>
    <s v="Springfield"/>
    <x v="25"/>
    <n v="65807"/>
    <x v="2"/>
    <s v="OFF-AP-10001205"/>
    <x v="1"/>
    <s v="Appliances"/>
    <s v="Belkin 5 Outlet SurgeMaster Power Centers"/>
    <x v="4558"/>
    <n v="1"/>
    <n v="0"/>
    <x v="5388"/>
    <x v="0"/>
  </r>
  <r>
    <n v="6634"/>
    <s v="CA-2018-166275"/>
    <x v="1057"/>
    <d v="2018-10-24T00:00:00"/>
    <s v="Same Day"/>
    <x v="196"/>
    <x v="196"/>
    <x v="0"/>
    <s v="United States"/>
    <s v="San Francisco"/>
    <x v="1"/>
    <n v="94109"/>
    <x v="1"/>
    <s v="TEC-AC-10001838"/>
    <x v="2"/>
    <s v="Accessories"/>
    <s v="Razer Tiamat Over Ear 7.1 Surround Sound PC Gaming Headset"/>
    <x v="4559"/>
    <n v="1"/>
    <n v="0"/>
    <x v="5389"/>
    <x v="1"/>
  </r>
  <r>
    <n v="6635"/>
    <s v="CA-2019-144498"/>
    <x v="636"/>
    <d v="2019-05-06T00:00:00"/>
    <s v="Same Day"/>
    <x v="469"/>
    <x v="469"/>
    <x v="0"/>
    <s v="United States"/>
    <s v="Charlotte"/>
    <x v="3"/>
    <n v="28205"/>
    <x v="0"/>
    <s v="OFF-BI-10003982"/>
    <x v="1"/>
    <s v="Binders"/>
    <s v="Wilson Jones Century Plastic Molded Ring Binders"/>
    <x v="4560"/>
    <n v="11"/>
    <n v="0.7"/>
    <x v="5390"/>
    <x v="0"/>
  </r>
  <r>
    <n v="6636"/>
    <s v="CA-2019-144498"/>
    <x v="636"/>
    <d v="2019-05-06T00:00:00"/>
    <s v="Same Day"/>
    <x v="469"/>
    <x v="469"/>
    <x v="0"/>
    <s v="United States"/>
    <s v="Charlotte"/>
    <x v="3"/>
    <n v="28205"/>
    <x v="0"/>
    <s v="TEC-PH-10004977"/>
    <x v="2"/>
    <s v="Phones"/>
    <s v="GE 30524EE4"/>
    <x v="2536"/>
    <n v="4"/>
    <n v="0.2"/>
    <x v="2781"/>
    <x v="0"/>
  </r>
  <r>
    <n v="6637"/>
    <s v="CA-2019-144498"/>
    <x v="636"/>
    <d v="2019-05-06T00:00:00"/>
    <s v="Same Day"/>
    <x v="469"/>
    <x v="469"/>
    <x v="0"/>
    <s v="United States"/>
    <s v="Charlotte"/>
    <x v="3"/>
    <n v="28205"/>
    <x v="0"/>
    <s v="OFF-LA-10003510"/>
    <x v="1"/>
    <s v="Labels"/>
    <s v="Avery 4027 File Folder Labels for Dot Matrix Printers, 5000 Labels per Box, White"/>
    <x v="4561"/>
    <n v="5"/>
    <n v="0.2"/>
    <x v="5391"/>
    <x v="0"/>
  </r>
  <r>
    <n v="6638"/>
    <s v="CA-2019-103352"/>
    <x v="344"/>
    <d v="2019-11-30T00:00:00"/>
    <s v="Second Class"/>
    <x v="261"/>
    <x v="261"/>
    <x v="0"/>
    <s v="United States"/>
    <s v="New York City"/>
    <x v="15"/>
    <n v="10011"/>
    <x v="3"/>
    <s v="OFF-AR-10001573"/>
    <x v="1"/>
    <s v="Art"/>
    <s v="American Pencil"/>
    <x v="4562"/>
    <n v="3"/>
    <n v="0"/>
    <x v="5392"/>
    <x v="0"/>
  </r>
  <r>
    <n v="6639"/>
    <s v="CA-2019-103352"/>
    <x v="344"/>
    <d v="2019-11-30T00:00:00"/>
    <s v="Second Class"/>
    <x v="261"/>
    <x v="261"/>
    <x v="0"/>
    <s v="United States"/>
    <s v="New York City"/>
    <x v="15"/>
    <n v="10011"/>
    <x v="3"/>
    <s v="OFF-BI-10001196"/>
    <x v="1"/>
    <s v="Binders"/>
    <s v="Avery Flip-Chart Easel Binder, Black"/>
    <x v="588"/>
    <n v="6"/>
    <n v="0.2"/>
    <x v="5393"/>
    <x v="0"/>
  </r>
  <r>
    <n v="6640"/>
    <s v="CA-2016-108609"/>
    <x v="656"/>
    <d v="2016-11-02T00:00:00"/>
    <s v="Second Class"/>
    <x v="321"/>
    <x v="321"/>
    <x v="1"/>
    <s v="United States"/>
    <s v="Lorain"/>
    <x v="24"/>
    <n v="44052"/>
    <x v="3"/>
    <s v="FUR-TA-10003954"/>
    <x v="0"/>
    <s v="Tables"/>
    <s v="Hon 94000 Series Round Tables"/>
    <x v="4563"/>
    <n v="8"/>
    <n v="0.4"/>
    <x v="5394"/>
    <x v="1"/>
  </r>
  <r>
    <n v="6641"/>
    <s v="CA-2019-128328"/>
    <x v="485"/>
    <d v="2019-08-09T00:00:00"/>
    <s v="Standard Class"/>
    <x v="22"/>
    <x v="22"/>
    <x v="0"/>
    <s v="United States"/>
    <s v="Indianapolis"/>
    <x v="14"/>
    <n v="46203"/>
    <x v="2"/>
    <s v="OFF-BI-10001989"/>
    <x v="1"/>
    <s v="Binders"/>
    <s v="Premium Transparent Presentation Covers by GBC"/>
    <x v="4564"/>
    <n v="6"/>
    <n v="0"/>
    <x v="5395"/>
    <x v="0"/>
  </r>
  <r>
    <n v="6642"/>
    <s v="CA-2019-128328"/>
    <x v="485"/>
    <d v="2019-08-09T00:00:00"/>
    <s v="Standard Class"/>
    <x v="22"/>
    <x v="22"/>
    <x v="0"/>
    <s v="United States"/>
    <s v="Indianapolis"/>
    <x v="14"/>
    <n v="46203"/>
    <x v="2"/>
    <s v="TEC-AC-10001714"/>
    <x v="2"/>
    <s v="Accessories"/>
    <s v="Logitech MX Performance Wireless Mouse"/>
    <x v="4565"/>
    <n v="2"/>
    <n v="0"/>
    <x v="5396"/>
    <x v="0"/>
  </r>
  <r>
    <n v="6643"/>
    <s v="CA-2019-128328"/>
    <x v="485"/>
    <d v="2019-08-09T00:00:00"/>
    <s v="Standard Class"/>
    <x v="22"/>
    <x v="22"/>
    <x v="0"/>
    <s v="United States"/>
    <s v="Indianapolis"/>
    <x v="14"/>
    <n v="46203"/>
    <x v="2"/>
    <s v="OFF-LA-10003498"/>
    <x v="1"/>
    <s v="Labels"/>
    <s v="Avery 475"/>
    <x v="4566"/>
    <n v="9"/>
    <n v="0"/>
    <x v="5397"/>
    <x v="0"/>
  </r>
  <r>
    <n v="6644"/>
    <s v="US-2017-156496"/>
    <x v="544"/>
    <d v="2017-08-16T00:00:00"/>
    <s v="Standard Class"/>
    <x v="576"/>
    <x v="576"/>
    <x v="0"/>
    <s v="United States"/>
    <s v="Redmond"/>
    <x v="21"/>
    <n v="97756"/>
    <x v="1"/>
    <s v="TEC-PH-10000576"/>
    <x v="2"/>
    <s v="Phones"/>
    <s v="AT&amp;T 1080 Corded phone"/>
    <x v="2313"/>
    <n v="4"/>
    <n v="0.2"/>
    <x v="2505"/>
    <x v="0"/>
  </r>
  <r>
    <n v="6645"/>
    <s v="US-2017-156496"/>
    <x v="544"/>
    <d v="2017-08-16T00:00:00"/>
    <s v="Standard Class"/>
    <x v="576"/>
    <x v="576"/>
    <x v="0"/>
    <s v="United States"/>
    <s v="Redmond"/>
    <x v="21"/>
    <n v="97756"/>
    <x v="1"/>
    <s v="TEC-PH-10004188"/>
    <x v="2"/>
    <s v="Phones"/>
    <s v="OtterBox Commuter Series Case - Samsung Galaxy S4"/>
    <x v="4567"/>
    <n v="7"/>
    <n v="0.2"/>
    <x v="5398"/>
    <x v="0"/>
  </r>
  <r>
    <n v="6646"/>
    <s v="US-2017-156496"/>
    <x v="544"/>
    <d v="2017-08-16T00:00:00"/>
    <s v="Standard Class"/>
    <x v="576"/>
    <x v="576"/>
    <x v="0"/>
    <s v="United States"/>
    <s v="Redmond"/>
    <x v="21"/>
    <n v="97756"/>
    <x v="1"/>
    <s v="OFF-AP-10001469"/>
    <x v="1"/>
    <s v="Appliances"/>
    <s v="Fellowes 8 Outlet Superior Workstation Surge Protector"/>
    <x v="4568"/>
    <n v="4"/>
    <n v="0.2"/>
    <x v="5399"/>
    <x v="0"/>
  </r>
  <r>
    <n v="6647"/>
    <s v="US-2018-127334"/>
    <x v="272"/>
    <d v="2018-12-21T00:00:00"/>
    <s v="Standard Class"/>
    <x v="486"/>
    <x v="486"/>
    <x v="2"/>
    <s v="United States"/>
    <s v="Springfield"/>
    <x v="21"/>
    <n v="97477"/>
    <x v="1"/>
    <s v="FUR-TA-10003473"/>
    <x v="0"/>
    <s v="Tables"/>
    <s v="Bretford Rectangular Conference Table Tops"/>
    <x v="4569"/>
    <n v="3"/>
    <n v="0.5"/>
    <x v="5400"/>
    <x v="0"/>
  </r>
  <r>
    <n v="6648"/>
    <s v="US-2018-127334"/>
    <x v="272"/>
    <d v="2018-12-21T00:00:00"/>
    <s v="Standard Class"/>
    <x v="486"/>
    <x v="486"/>
    <x v="2"/>
    <s v="United States"/>
    <s v="Springfield"/>
    <x v="21"/>
    <n v="97477"/>
    <x v="1"/>
    <s v="OFF-AP-10001205"/>
    <x v="1"/>
    <s v="Appliances"/>
    <s v="Belkin 5 Outlet SurgeMaster Power Centers"/>
    <x v="2802"/>
    <n v="2"/>
    <n v="0.2"/>
    <x v="4818"/>
    <x v="0"/>
  </r>
  <r>
    <n v="6649"/>
    <s v="US-2019-124779"/>
    <x v="565"/>
    <d v="2019-09-11T00:00:00"/>
    <s v="First Class"/>
    <x v="292"/>
    <x v="292"/>
    <x v="1"/>
    <s v="United States"/>
    <s v="Arlington"/>
    <x v="5"/>
    <n v="76017"/>
    <x v="2"/>
    <s v="OFF-BI-10002429"/>
    <x v="1"/>
    <s v="Binders"/>
    <s v="Premier Elliptical Ring Binder, Black"/>
    <x v="511"/>
    <n v="7"/>
    <n v="0.8"/>
    <x v="523"/>
    <x v="0"/>
  </r>
  <r>
    <n v="6650"/>
    <s v="US-2019-124779"/>
    <x v="565"/>
    <d v="2019-09-11T00:00:00"/>
    <s v="First Class"/>
    <x v="292"/>
    <x v="292"/>
    <x v="1"/>
    <s v="United States"/>
    <s v="Arlington"/>
    <x v="5"/>
    <n v="76017"/>
    <x v="2"/>
    <s v="TEC-CO-10001943"/>
    <x v="2"/>
    <s v="Copiers"/>
    <s v="Canon PC-428 Personal Copier"/>
    <x v="4570"/>
    <n v="2"/>
    <n v="0.2"/>
    <x v="5401"/>
    <x v="0"/>
  </r>
  <r>
    <n v="6651"/>
    <s v="US-2019-124779"/>
    <x v="565"/>
    <d v="2019-09-11T00:00:00"/>
    <s v="First Class"/>
    <x v="292"/>
    <x v="292"/>
    <x v="1"/>
    <s v="United States"/>
    <s v="Arlington"/>
    <x v="5"/>
    <n v="76017"/>
    <x v="2"/>
    <s v="OFF-FA-10004854"/>
    <x v="1"/>
    <s v="Fasteners"/>
    <s v="Vinyl Coated Wire Paper Clips in Organizer Box, 800/Box"/>
    <x v="1962"/>
    <n v="5"/>
    <n v="0.2"/>
    <x v="5402"/>
    <x v="0"/>
  </r>
  <r>
    <n v="6652"/>
    <s v="US-2019-124779"/>
    <x v="565"/>
    <d v="2019-09-11T00:00:00"/>
    <s v="First Class"/>
    <x v="292"/>
    <x v="292"/>
    <x v="1"/>
    <s v="United States"/>
    <s v="Arlington"/>
    <x v="5"/>
    <n v="76017"/>
    <x v="2"/>
    <s v="FUR-FU-10001095"/>
    <x v="0"/>
    <s v="Furnishings"/>
    <s v="DAX Black Cherry Wood-Tone Poster Frame"/>
    <x v="4571"/>
    <n v="2"/>
    <n v="0.6"/>
    <x v="5403"/>
    <x v="0"/>
  </r>
  <r>
    <n v="6653"/>
    <s v="US-2019-124779"/>
    <x v="565"/>
    <d v="2019-09-11T00:00:00"/>
    <s v="First Class"/>
    <x v="292"/>
    <x v="292"/>
    <x v="1"/>
    <s v="United States"/>
    <s v="Arlington"/>
    <x v="5"/>
    <n v="76017"/>
    <x v="2"/>
    <s v="OFF-PA-10000061"/>
    <x v="1"/>
    <s v="Paper"/>
    <s v="Xerox 205"/>
    <x v="561"/>
    <n v="4"/>
    <n v="0.2"/>
    <x v="570"/>
    <x v="0"/>
  </r>
  <r>
    <n v="6654"/>
    <s v="US-2019-124779"/>
    <x v="565"/>
    <d v="2019-09-11T00:00:00"/>
    <s v="First Class"/>
    <x v="292"/>
    <x v="292"/>
    <x v="1"/>
    <s v="United States"/>
    <s v="Arlington"/>
    <x v="5"/>
    <n v="76017"/>
    <x v="2"/>
    <s v="FUR-CH-10003535"/>
    <x v="0"/>
    <s v="Chairs"/>
    <s v="Global Armless Task Chair, Royal Blue"/>
    <x v="4572"/>
    <n v="5"/>
    <n v="0.3"/>
    <x v="5404"/>
    <x v="0"/>
  </r>
  <r>
    <n v="6655"/>
    <s v="CA-2019-135937"/>
    <x v="297"/>
    <d v="2019-02-27T00:00:00"/>
    <s v="Standard Class"/>
    <x v="454"/>
    <x v="454"/>
    <x v="2"/>
    <s v="United States"/>
    <s v="Gilbert"/>
    <x v="16"/>
    <n v="85234"/>
    <x v="1"/>
    <s v="TEC-PH-10004447"/>
    <x v="2"/>
    <s v="Phones"/>
    <s v="Toshiba IPT2010-SD IP Telephone"/>
    <x v="3844"/>
    <n v="3"/>
    <n v="0.2"/>
    <x v="4790"/>
    <x v="0"/>
  </r>
  <r>
    <n v="6656"/>
    <s v="CA-2019-135937"/>
    <x v="297"/>
    <d v="2019-02-27T00:00:00"/>
    <s v="Standard Class"/>
    <x v="454"/>
    <x v="454"/>
    <x v="2"/>
    <s v="United States"/>
    <s v="Gilbert"/>
    <x v="16"/>
    <n v="85234"/>
    <x v="1"/>
    <s v="TEC-AC-10001114"/>
    <x v="2"/>
    <s v="Accessories"/>
    <s v="Microsoft Wireless Mobile Mouse 4000"/>
    <x v="4573"/>
    <n v="1"/>
    <n v="0.2"/>
    <x v="5405"/>
    <x v="0"/>
  </r>
  <r>
    <n v="6657"/>
    <s v="CA-2019-135937"/>
    <x v="297"/>
    <d v="2019-02-27T00:00:00"/>
    <s v="Standard Class"/>
    <x v="454"/>
    <x v="454"/>
    <x v="2"/>
    <s v="United States"/>
    <s v="Gilbert"/>
    <x v="16"/>
    <n v="85234"/>
    <x v="1"/>
    <s v="OFF-ST-10000563"/>
    <x v="1"/>
    <s v="Storage"/>
    <s v="Fellowes Bankers Box Stor/Drawer Steel Plus"/>
    <x v="4351"/>
    <n v="2"/>
    <n v="0.2"/>
    <x v="5091"/>
    <x v="0"/>
  </r>
  <r>
    <n v="6658"/>
    <s v="CA-2019-135937"/>
    <x v="297"/>
    <d v="2019-02-27T00:00:00"/>
    <s v="Standard Class"/>
    <x v="454"/>
    <x v="454"/>
    <x v="2"/>
    <s v="United States"/>
    <s v="Gilbert"/>
    <x v="16"/>
    <n v="85234"/>
    <x v="1"/>
    <s v="OFF-EN-10004846"/>
    <x v="1"/>
    <s v="Envelopes"/>
    <s v="Letter or Legal Size Expandable Poly String Tie Envelopes"/>
    <x v="3024"/>
    <n v="5"/>
    <n v="0.2"/>
    <x v="5406"/>
    <x v="0"/>
  </r>
  <r>
    <n v="6659"/>
    <s v="CA-2019-135937"/>
    <x v="297"/>
    <d v="2019-02-27T00:00:00"/>
    <s v="Standard Class"/>
    <x v="454"/>
    <x v="454"/>
    <x v="2"/>
    <s v="United States"/>
    <s v="Gilbert"/>
    <x v="16"/>
    <n v="85234"/>
    <x v="1"/>
    <s v="FUR-FU-10002253"/>
    <x v="0"/>
    <s v="Furnishings"/>
    <s v="Howard Miller 13&quot; Diameter Pewter Finish Round Wall Clock"/>
    <x v="4574"/>
    <n v="2"/>
    <n v="0.2"/>
    <x v="5407"/>
    <x v="0"/>
  </r>
  <r>
    <n v="6660"/>
    <s v="CA-2019-135937"/>
    <x v="297"/>
    <d v="2019-02-27T00:00:00"/>
    <s v="Standard Class"/>
    <x v="454"/>
    <x v="454"/>
    <x v="2"/>
    <s v="United States"/>
    <s v="Gilbert"/>
    <x v="16"/>
    <n v="85234"/>
    <x v="1"/>
    <s v="FUR-TA-10001039"/>
    <x v="0"/>
    <s v="Tables"/>
    <s v="KI Adjustable-Height Table"/>
    <x v="4575"/>
    <n v="9"/>
    <n v="0.5"/>
    <x v="5408"/>
    <x v="0"/>
  </r>
  <r>
    <n v="6661"/>
    <s v="CA-2017-129322"/>
    <x v="816"/>
    <d v="2017-08-10T00:00:00"/>
    <s v="Second Class"/>
    <x v="591"/>
    <x v="591"/>
    <x v="0"/>
    <s v="United States"/>
    <s v="Lawrence"/>
    <x v="31"/>
    <n v="1841"/>
    <x v="3"/>
    <s v="OFF-AR-10004587"/>
    <x v="1"/>
    <s v="Art"/>
    <s v="Boston 1827 Commercial Additional Cutter, Drive Gear &amp; Gear Rack for 1606"/>
    <x v="4576"/>
    <n v="2"/>
    <n v="0"/>
    <x v="5409"/>
    <x v="0"/>
  </r>
  <r>
    <n v="6662"/>
    <s v="CA-2017-129322"/>
    <x v="816"/>
    <d v="2017-08-10T00:00:00"/>
    <s v="Second Class"/>
    <x v="591"/>
    <x v="591"/>
    <x v="0"/>
    <s v="United States"/>
    <s v="Lawrence"/>
    <x v="31"/>
    <n v="1841"/>
    <x v="3"/>
    <s v="OFF-AP-10004336"/>
    <x v="1"/>
    <s v="Appliances"/>
    <s v="Conquest 14 Commercial Heavy-Duty Upright Vacuum, Collection System, Accessory Kit"/>
    <x v="2009"/>
    <n v="2"/>
    <n v="0"/>
    <x v="5410"/>
    <x v="0"/>
  </r>
  <r>
    <n v="6663"/>
    <s v="CA-2017-129322"/>
    <x v="816"/>
    <d v="2017-08-10T00:00:00"/>
    <s v="Second Class"/>
    <x v="591"/>
    <x v="591"/>
    <x v="0"/>
    <s v="United States"/>
    <s v="Lawrence"/>
    <x v="31"/>
    <n v="1841"/>
    <x v="3"/>
    <s v="OFF-BI-10001718"/>
    <x v="1"/>
    <s v="Binders"/>
    <s v="GBC DocuBind P50 Personal Binding Machine"/>
    <x v="2509"/>
    <n v="7"/>
    <n v="0"/>
    <x v="5411"/>
    <x v="0"/>
  </r>
  <r>
    <n v="6664"/>
    <s v="CA-2019-162173"/>
    <x v="40"/>
    <d v="2019-11-01T00:00:00"/>
    <s v="Standard Class"/>
    <x v="220"/>
    <x v="220"/>
    <x v="0"/>
    <s v="United States"/>
    <s v="Virginia Beach"/>
    <x v="17"/>
    <n v="23464"/>
    <x v="0"/>
    <s v="FUR-TA-10001520"/>
    <x v="0"/>
    <s v="Tables"/>
    <s v="Lesro Sheffield Collection Coffee Table, End Table, Center Table, Corner Table"/>
    <x v="4577"/>
    <n v="5"/>
    <n v="0"/>
    <x v="5412"/>
    <x v="0"/>
  </r>
  <r>
    <n v="6665"/>
    <s v="CA-2019-162173"/>
    <x v="40"/>
    <d v="2019-11-01T00:00:00"/>
    <s v="Standard Class"/>
    <x v="220"/>
    <x v="220"/>
    <x v="0"/>
    <s v="United States"/>
    <s v="Virginia Beach"/>
    <x v="17"/>
    <n v="23464"/>
    <x v="0"/>
    <s v="OFF-EN-10002831"/>
    <x v="1"/>
    <s v="Envelopes"/>
    <s v="Tyvek  Top-Opening Peel &amp; Seel  Envelopes, Gray"/>
    <x v="4578"/>
    <n v="7"/>
    <n v="0"/>
    <x v="5413"/>
    <x v="0"/>
  </r>
  <r>
    <n v="6666"/>
    <s v="CA-2018-115483"/>
    <x v="216"/>
    <d v="2018-07-18T00:00:00"/>
    <s v="Second Class"/>
    <x v="365"/>
    <x v="365"/>
    <x v="0"/>
    <s v="United States"/>
    <s v="Irving"/>
    <x v="5"/>
    <n v="75061"/>
    <x v="2"/>
    <s v="OFF-PA-10001497"/>
    <x v="1"/>
    <s v="Paper"/>
    <s v="Xerox 1914"/>
    <x v="4579"/>
    <n v="5"/>
    <n v="0.2"/>
    <x v="5414"/>
    <x v="0"/>
  </r>
  <r>
    <n v="6667"/>
    <s v="CA-2019-122175"/>
    <x v="605"/>
    <d v="2019-05-14T00:00:00"/>
    <s v="Second Class"/>
    <x v="222"/>
    <x v="222"/>
    <x v="0"/>
    <s v="United States"/>
    <s v="Vineland"/>
    <x v="30"/>
    <n v="8360"/>
    <x v="3"/>
    <s v="FUR-FU-10000719"/>
    <x v="0"/>
    <s v="Furnishings"/>
    <s v="DAX Cubicle Frames, 8-1/2 x 11"/>
    <x v="4580"/>
    <n v="5"/>
    <n v="0"/>
    <x v="5415"/>
    <x v="0"/>
  </r>
  <r>
    <n v="6668"/>
    <s v="CA-2019-122175"/>
    <x v="605"/>
    <d v="2019-05-14T00:00:00"/>
    <s v="Second Class"/>
    <x v="222"/>
    <x v="222"/>
    <x v="0"/>
    <s v="United States"/>
    <s v="Vineland"/>
    <x v="30"/>
    <n v="8360"/>
    <x v="3"/>
    <s v="OFF-LA-10002271"/>
    <x v="1"/>
    <s v="Labels"/>
    <s v="Smead Alpha-Z Color-Coded Second Alphabetical Labels and Starter Set"/>
    <x v="51"/>
    <n v="2"/>
    <n v="0"/>
    <x v="51"/>
    <x v="0"/>
  </r>
  <r>
    <n v="6669"/>
    <s v="CA-2019-122175"/>
    <x v="605"/>
    <d v="2019-05-14T00:00:00"/>
    <s v="Second Class"/>
    <x v="222"/>
    <x v="222"/>
    <x v="0"/>
    <s v="United States"/>
    <s v="Vineland"/>
    <x v="30"/>
    <n v="8360"/>
    <x v="3"/>
    <s v="OFF-SU-10004661"/>
    <x v="1"/>
    <s v="Supplies"/>
    <s v="Acme Titanium Bonded Scissors"/>
    <x v="4581"/>
    <n v="2"/>
    <n v="0"/>
    <x v="5416"/>
    <x v="0"/>
  </r>
  <r>
    <n v="6670"/>
    <s v="CA-2019-122175"/>
    <x v="605"/>
    <d v="2019-05-14T00:00:00"/>
    <s v="Second Class"/>
    <x v="222"/>
    <x v="222"/>
    <x v="0"/>
    <s v="United States"/>
    <s v="Vineland"/>
    <x v="30"/>
    <n v="8360"/>
    <x v="3"/>
    <s v="TEC-AC-10004859"/>
    <x v="2"/>
    <s v="Accessories"/>
    <s v="Maxell Pro 80 Minute CD-R, 10/Pack"/>
    <x v="4582"/>
    <n v="5"/>
    <n v="0"/>
    <x v="5417"/>
    <x v="0"/>
  </r>
  <r>
    <n v="6671"/>
    <s v="CA-2019-161088"/>
    <x v="1126"/>
    <d v="2019-05-29T00:00:00"/>
    <s v="Standard Class"/>
    <x v="414"/>
    <x v="414"/>
    <x v="2"/>
    <s v="United States"/>
    <s v="Columbus"/>
    <x v="32"/>
    <n v="31907"/>
    <x v="0"/>
    <s v="OFF-BI-10002824"/>
    <x v="1"/>
    <s v="Binders"/>
    <s v="Recycled Easel Ring Binders"/>
    <x v="3548"/>
    <n v="2"/>
    <n v="0"/>
    <x v="4041"/>
    <x v="0"/>
  </r>
  <r>
    <n v="6672"/>
    <s v="CA-2016-154837"/>
    <x v="709"/>
    <d v="2016-08-27T00:00:00"/>
    <s v="Second Class"/>
    <x v="516"/>
    <x v="516"/>
    <x v="1"/>
    <s v="United States"/>
    <s v="Los Angeles"/>
    <x v="1"/>
    <n v="90032"/>
    <x v="1"/>
    <s v="OFF-BI-10001575"/>
    <x v="1"/>
    <s v="Binders"/>
    <s v="GBC Linen Binding Covers"/>
    <x v="2000"/>
    <n v="2"/>
    <n v="0.2"/>
    <x v="5418"/>
    <x v="0"/>
  </r>
  <r>
    <n v="6673"/>
    <s v="CA-2017-153794"/>
    <x v="861"/>
    <d v="2017-09-16T00:00:00"/>
    <s v="Standard Class"/>
    <x v="115"/>
    <x v="115"/>
    <x v="1"/>
    <s v="United States"/>
    <s v="San Diego"/>
    <x v="1"/>
    <n v="92024"/>
    <x v="1"/>
    <s v="OFF-AR-10000380"/>
    <x v="1"/>
    <s v="Art"/>
    <s v="Hunt PowerHouse Electric Pencil Sharpener, Blue"/>
    <x v="4583"/>
    <n v="7"/>
    <n v="0"/>
    <x v="5419"/>
    <x v="0"/>
  </r>
  <r>
    <n v="6674"/>
    <s v="CA-2017-135510"/>
    <x v="577"/>
    <d v="2017-09-12T00:00:00"/>
    <s v="Standard Class"/>
    <x v="69"/>
    <x v="69"/>
    <x v="2"/>
    <s v="United States"/>
    <s v="Charlottesville"/>
    <x v="17"/>
    <n v="22901"/>
    <x v="0"/>
    <s v="FUR-FU-10000820"/>
    <x v="0"/>
    <s v="Furnishings"/>
    <s v="Tensor Brushed Steel Torchiere Floor Lamp"/>
    <x v="4584"/>
    <n v="4"/>
    <n v="0"/>
    <x v="616"/>
    <x v="0"/>
  </r>
  <r>
    <n v="6675"/>
    <s v="CA-2017-109337"/>
    <x v="82"/>
    <d v="2017-11-23T00:00:00"/>
    <s v="Second Class"/>
    <x v="658"/>
    <x v="658"/>
    <x v="0"/>
    <s v="United States"/>
    <s v="Lawrence"/>
    <x v="14"/>
    <n v="46226"/>
    <x v="2"/>
    <s v="OFF-AR-10003759"/>
    <x v="1"/>
    <s v="Art"/>
    <s v="Crayola Anti Dust Chalk, 12/Pack"/>
    <x v="268"/>
    <n v="6"/>
    <n v="0"/>
    <x v="5420"/>
    <x v="0"/>
  </r>
  <r>
    <n v="6676"/>
    <s v="CA-2017-109337"/>
    <x v="82"/>
    <d v="2017-11-23T00:00:00"/>
    <s v="Second Class"/>
    <x v="658"/>
    <x v="658"/>
    <x v="0"/>
    <s v="United States"/>
    <s v="Lawrence"/>
    <x v="14"/>
    <n v="46226"/>
    <x v="2"/>
    <s v="TEC-MA-10002930"/>
    <x v="2"/>
    <s v="Machines"/>
    <s v="Ricoh - Ink Collector Unit for GX3000 Series Printers"/>
    <x v="4585"/>
    <n v="2"/>
    <n v="0"/>
    <x v="5421"/>
    <x v="0"/>
  </r>
  <r>
    <n v="6677"/>
    <s v="CA-2017-109337"/>
    <x v="82"/>
    <d v="2017-11-23T00:00:00"/>
    <s v="Second Class"/>
    <x v="658"/>
    <x v="658"/>
    <x v="0"/>
    <s v="United States"/>
    <s v="Lawrence"/>
    <x v="14"/>
    <n v="46226"/>
    <x v="2"/>
    <s v="OFF-AP-10004052"/>
    <x v="1"/>
    <s v="Appliances"/>
    <s v="Hoover Replacement Belts For Soft Guard &amp; Commercial Ltweight Upright Vacs, 2/Pk"/>
    <x v="4586"/>
    <n v="5"/>
    <n v="0"/>
    <x v="5422"/>
    <x v="0"/>
  </r>
  <r>
    <n v="6678"/>
    <s v="CA-2017-109337"/>
    <x v="82"/>
    <d v="2017-11-23T00:00:00"/>
    <s v="Second Class"/>
    <x v="658"/>
    <x v="658"/>
    <x v="0"/>
    <s v="United States"/>
    <s v="Lawrence"/>
    <x v="14"/>
    <n v="46226"/>
    <x v="2"/>
    <s v="TEC-AC-10000990"/>
    <x v="2"/>
    <s v="Accessories"/>
    <s v="Imation Bio 2GB USB Flash Drive Imation Corp"/>
    <x v="4587"/>
    <n v="3"/>
    <n v="0"/>
    <x v="5423"/>
    <x v="0"/>
  </r>
  <r>
    <n v="6679"/>
    <s v="CA-2016-150329"/>
    <x v="982"/>
    <d v="2016-10-14T00:00:00"/>
    <s v="Standard Class"/>
    <x v="174"/>
    <x v="174"/>
    <x v="2"/>
    <s v="United States"/>
    <s v="Phoenix"/>
    <x v="16"/>
    <n v="85023"/>
    <x v="1"/>
    <s v="FUR-FU-10003724"/>
    <x v="0"/>
    <s v="Furnishings"/>
    <s v="Westinghouse Clip-On Gooseneck Lamps"/>
    <x v="4588"/>
    <n v="7"/>
    <n v="0.2"/>
    <x v="5424"/>
    <x v="0"/>
  </r>
  <r>
    <n v="6680"/>
    <s v="CA-2019-145037"/>
    <x v="264"/>
    <d v="2019-09-07T00:00:00"/>
    <s v="Second Class"/>
    <x v="26"/>
    <x v="26"/>
    <x v="0"/>
    <s v="United States"/>
    <s v="Meriden"/>
    <x v="29"/>
    <n v="6450"/>
    <x v="3"/>
    <s v="OFF-ST-10000918"/>
    <x v="1"/>
    <s v="Storage"/>
    <s v="Crate-A-Files"/>
    <x v="2943"/>
    <n v="1"/>
    <n v="0"/>
    <x v="5425"/>
    <x v="0"/>
  </r>
  <r>
    <n v="6681"/>
    <s v="CA-2019-145037"/>
    <x v="264"/>
    <d v="2019-09-07T00:00:00"/>
    <s v="Second Class"/>
    <x v="26"/>
    <x v="26"/>
    <x v="0"/>
    <s v="United States"/>
    <s v="Meriden"/>
    <x v="29"/>
    <n v="6450"/>
    <x v="3"/>
    <s v="OFF-PA-10000157"/>
    <x v="1"/>
    <s v="Paper"/>
    <s v="Xerox 191"/>
    <x v="710"/>
    <n v="4"/>
    <n v="0"/>
    <x v="5426"/>
    <x v="0"/>
  </r>
  <r>
    <n v="6682"/>
    <s v="CA-2019-145037"/>
    <x v="264"/>
    <d v="2019-09-07T00:00:00"/>
    <s v="Second Class"/>
    <x v="26"/>
    <x v="26"/>
    <x v="0"/>
    <s v="United States"/>
    <s v="Meriden"/>
    <x v="29"/>
    <n v="6450"/>
    <x v="3"/>
    <s v="OFF-PA-10002499"/>
    <x v="1"/>
    <s v="Paper"/>
    <s v="Xerox 1890"/>
    <x v="678"/>
    <n v="3"/>
    <n v="0"/>
    <x v="691"/>
    <x v="0"/>
  </r>
  <r>
    <n v="6683"/>
    <s v="CA-2019-154466"/>
    <x v="314"/>
    <d v="2019-01-02T00:00:00"/>
    <s v="First Class"/>
    <x v="503"/>
    <x v="503"/>
    <x v="2"/>
    <s v="United States"/>
    <s v="Franklin"/>
    <x v="6"/>
    <n v="53132"/>
    <x v="2"/>
    <s v="OFF-BI-10002012"/>
    <x v="1"/>
    <s v="Binders"/>
    <s v="Wilson Jones Easy Flow II Sheet Lifters"/>
    <x v="4589"/>
    <n v="2"/>
    <n v="0"/>
    <x v="5427"/>
    <x v="0"/>
  </r>
  <r>
    <n v="6684"/>
    <s v="CA-2016-109134"/>
    <x v="1127"/>
    <d v="2016-11-10T00:00:00"/>
    <s v="Standard Class"/>
    <x v="368"/>
    <x v="368"/>
    <x v="2"/>
    <s v="United States"/>
    <s v="Los Angeles"/>
    <x v="1"/>
    <n v="90008"/>
    <x v="1"/>
    <s v="FUR-FU-10000320"/>
    <x v="0"/>
    <s v="Furnishings"/>
    <s v="OIC Stacking Trays"/>
    <x v="130"/>
    <n v="6"/>
    <n v="0"/>
    <x v="5428"/>
    <x v="0"/>
  </r>
  <r>
    <n v="6685"/>
    <s v="US-2017-129637"/>
    <x v="997"/>
    <d v="2017-12-22T00:00:00"/>
    <s v="Standard Class"/>
    <x v="498"/>
    <x v="498"/>
    <x v="0"/>
    <s v="United States"/>
    <s v="Bloomington"/>
    <x v="10"/>
    <n v="61701"/>
    <x v="2"/>
    <s v="OFF-ST-10003716"/>
    <x v="1"/>
    <s v="Storage"/>
    <s v="Tennsco Double-Tier Lockers"/>
    <x v="4590"/>
    <n v="1"/>
    <n v="0.2"/>
    <x v="5429"/>
    <x v="0"/>
  </r>
  <r>
    <n v="6686"/>
    <s v="US-2017-129637"/>
    <x v="997"/>
    <d v="2017-12-22T00:00:00"/>
    <s v="Standard Class"/>
    <x v="498"/>
    <x v="498"/>
    <x v="0"/>
    <s v="United States"/>
    <s v="Bloomington"/>
    <x v="10"/>
    <n v="61701"/>
    <x v="2"/>
    <s v="FUR-FU-10000965"/>
    <x v="0"/>
    <s v="Furnishings"/>
    <s v="Howard Miller 11-1/2&quot; Diameter Ridgewood Wall Clock"/>
    <x v="4591"/>
    <n v="2"/>
    <n v="0.6"/>
    <x v="5430"/>
    <x v="0"/>
  </r>
  <r>
    <n v="6687"/>
    <s v="US-2017-129637"/>
    <x v="997"/>
    <d v="2017-12-22T00:00:00"/>
    <s v="Standard Class"/>
    <x v="498"/>
    <x v="498"/>
    <x v="0"/>
    <s v="United States"/>
    <s v="Bloomington"/>
    <x v="10"/>
    <n v="61701"/>
    <x v="2"/>
    <s v="OFF-AR-10003829"/>
    <x v="1"/>
    <s v="Art"/>
    <s v="Newell 35"/>
    <x v="1332"/>
    <n v="5"/>
    <n v="0.2"/>
    <x v="1909"/>
    <x v="0"/>
  </r>
  <r>
    <n v="6688"/>
    <s v="CA-2017-165162"/>
    <x v="263"/>
    <d v="2017-05-21T00:00:00"/>
    <s v="Standard Class"/>
    <x v="643"/>
    <x v="643"/>
    <x v="0"/>
    <s v="United States"/>
    <s v="Los Angeles"/>
    <x v="1"/>
    <n v="90032"/>
    <x v="1"/>
    <s v="OFF-ST-10003470"/>
    <x v="1"/>
    <s v="Storage"/>
    <s v="Tennsco Snap-Together Open Shelving Units, Starter Sets and Add-On Units"/>
    <x v="2105"/>
    <n v="4"/>
    <n v="0"/>
    <x v="2269"/>
    <x v="0"/>
  </r>
  <r>
    <n v="6689"/>
    <s v="CA-2019-140494"/>
    <x v="434"/>
    <d v="2019-03-15T00:00:00"/>
    <s v="Second Class"/>
    <x v="698"/>
    <x v="698"/>
    <x v="1"/>
    <s v="United States"/>
    <s v="San Francisco"/>
    <x v="1"/>
    <n v="94109"/>
    <x v="1"/>
    <s v="TEC-AC-10004568"/>
    <x v="2"/>
    <s v="Accessories"/>
    <s v="Maxell LTO Ultrium - 800 GB"/>
    <x v="1375"/>
    <n v="4"/>
    <n v="0"/>
    <x v="5431"/>
    <x v="0"/>
  </r>
  <r>
    <n v="6690"/>
    <s v="CA-2019-104108"/>
    <x v="574"/>
    <d v="2019-12-09T00:00:00"/>
    <s v="Standard Class"/>
    <x v="532"/>
    <x v="532"/>
    <x v="1"/>
    <s v="United States"/>
    <s v="Houston"/>
    <x v="5"/>
    <n v="77095"/>
    <x v="2"/>
    <s v="OFF-AR-10000817"/>
    <x v="1"/>
    <s v="Art"/>
    <s v="Manco Dry-Lighter Erasable Highlighter"/>
    <x v="4592"/>
    <n v="5"/>
    <n v="0.2"/>
    <x v="5432"/>
    <x v="0"/>
  </r>
  <r>
    <n v="6691"/>
    <s v="US-2019-165869"/>
    <x v="689"/>
    <d v="2019-08-05T00:00:00"/>
    <s v="Standard Class"/>
    <x v="624"/>
    <x v="624"/>
    <x v="1"/>
    <s v="United States"/>
    <s v="Milwaukee"/>
    <x v="6"/>
    <n v="53209"/>
    <x v="2"/>
    <s v="OFF-BI-10003460"/>
    <x v="1"/>
    <s v="Binders"/>
    <s v="Acco 3-Hole Punch"/>
    <x v="255"/>
    <n v="4"/>
    <n v="0"/>
    <x v="5433"/>
    <x v="0"/>
  </r>
  <r>
    <n v="6692"/>
    <s v="US-2019-165869"/>
    <x v="689"/>
    <d v="2019-08-05T00:00:00"/>
    <s v="Standard Class"/>
    <x v="624"/>
    <x v="624"/>
    <x v="1"/>
    <s v="United States"/>
    <s v="Milwaukee"/>
    <x v="6"/>
    <n v="53209"/>
    <x v="2"/>
    <s v="OFF-AP-10002472"/>
    <x v="1"/>
    <s v="Appliances"/>
    <s v="3M Office Air Cleaner"/>
    <x v="4524"/>
    <n v="6"/>
    <n v="0"/>
    <x v="5434"/>
    <x v="0"/>
  </r>
  <r>
    <n v="6693"/>
    <s v="CA-2019-160899"/>
    <x v="938"/>
    <d v="2019-08-13T00:00:00"/>
    <s v="Second Class"/>
    <x v="660"/>
    <x v="660"/>
    <x v="2"/>
    <s v="United States"/>
    <s v="Lake Charles"/>
    <x v="28"/>
    <n v="70601"/>
    <x v="0"/>
    <s v="OFF-BI-10000632"/>
    <x v="1"/>
    <s v="Binders"/>
    <s v="Satellite Sectional Post Binders"/>
    <x v="4593"/>
    <n v="11"/>
    <n v="0"/>
    <x v="5435"/>
    <x v="0"/>
  </r>
  <r>
    <n v="6694"/>
    <s v="CA-2019-144225"/>
    <x v="1033"/>
    <d v="2019-10-02T00:00:00"/>
    <s v="Second Class"/>
    <x v="693"/>
    <x v="693"/>
    <x v="0"/>
    <s v="United States"/>
    <s v="Baltimore"/>
    <x v="39"/>
    <n v="21215"/>
    <x v="3"/>
    <s v="OFF-PA-10000062"/>
    <x v="1"/>
    <s v="Paper"/>
    <s v="Green Bar Computer Printout Paper"/>
    <x v="2210"/>
    <n v="3"/>
    <n v="0"/>
    <x v="2384"/>
    <x v="0"/>
  </r>
  <r>
    <n v="6695"/>
    <s v="US-2018-163538"/>
    <x v="370"/>
    <d v="2018-08-30T00:00:00"/>
    <s v="Standard Class"/>
    <x v="776"/>
    <x v="776"/>
    <x v="2"/>
    <s v="United States"/>
    <s v="Franklin"/>
    <x v="6"/>
    <n v="53132"/>
    <x v="2"/>
    <s v="TEC-AC-10002006"/>
    <x v="2"/>
    <s v="Accessories"/>
    <s v="Memorex Micro Travel Drive 16 GB"/>
    <x v="4594"/>
    <n v="3"/>
    <n v="0"/>
    <x v="5436"/>
    <x v="0"/>
  </r>
  <r>
    <n v="6696"/>
    <s v="US-2018-155103"/>
    <x v="499"/>
    <d v="2018-12-07T00:00:00"/>
    <s v="Standard Class"/>
    <x v="440"/>
    <x v="440"/>
    <x v="0"/>
    <s v="United States"/>
    <s v="New York City"/>
    <x v="15"/>
    <n v="10024"/>
    <x v="3"/>
    <s v="OFF-BI-10004318"/>
    <x v="1"/>
    <s v="Binders"/>
    <s v="Ibico EB-19 Dual Function Manual Binding System"/>
    <x v="4595"/>
    <n v="3"/>
    <n v="0.2"/>
    <x v="5437"/>
    <x v="0"/>
  </r>
  <r>
    <n v="6697"/>
    <s v="US-2018-155103"/>
    <x v="499"/>
    <d v="2018-12-07T00:00:00"/>
    <s v="Standard Class"/>
    <x v="440"/>
    <x v="440"/>
    <x v="0"/>
    <s v="United States"/>
    <s v="New York City"/>
    <x v="15"/>
    <n v="10024"/>
    <x v="3"/>
    <s v="OFF-BI-10004236"/>
    <x v="1"/>
    <s v="Binders"/>
    <s v="XtraLife ClearVue Slant-D Ring Binder, White, 3&quot;"/>
    <x v="4596"/>
    <n v="3"/>
    <n v="0.2"/>
    <x v="5438"/>
    <x v="0"/>
  </r>
  <r>
    <n v="6698"/>
    <s v="US-2018-155103"/>
    <x v="499"/>
    <d v="2018-12-07T00:00:00"/>
    <s v="Standard Class"/>
    <x v="440"/>
    <x v="440"/>
    <x v="0"/>
    <s v="United States"/>
    <s v="New York City"/>
    <x v="15"/>
    <n v="10024"/>
    <x v="3"/>
    <s v="OFF-PA-10000062"/>
    <x v="1"/>
    <s v="Paper"/>
    <s v="Green Bar Computer Printout Paper"/>
    <x v="3837"/>
    <n v="1"/>
    <n v="0"/>
    <x v="5439"/>
    <x v="0"/>
  </r>
  <r>
    <n v="6699"/>
    <s v="CA-2019-145429"/>
    <x v="246"/>
    <d v="2019-07-25T00:00:00"/>
    <s v="Standard Class"/>
    <x v="517"/>
    <x v="517"/>
    <x v="0"/>
    <s v="United States"/>
    <s v="San Diego"/>
    <x v="1"/>
    <n v="92024"/>
    <x v="1"/>
    <s v="OFF-PA-10003205"/>
    <x v="1"/>
    <s v="Paper"/>
    <s v="Wirebound Message Forms, Four 2 3/4 x 5 Forms per Page, Pink Paper"/>
    <x v="4597"/>
    <n v="2"/>
    <n v="0"/>
    <x v="5440"/>
    <x v="0"/>
  </r>
  <r>
    <n v="6700"/>
    <s v="CA-2019-145429"/>
    <x v="246"/>
    <d v="2019-07-25T00:00:00"/>
    <s v="Standard Class"/>
    <x v="517"/>
    <x v="517"/>
    <x v="0"/>
    <s v="United States"/>
    <s v="San Diego"/>
    <x v="1"/>
    <n v="92024"/>
    <x v="1"/>
    <s v="FUR-CH-10000988"/>
    <x v="0"/>
    <s v="Chairs"/>
    <s v="Hon Olson Stacker Stools"/>
    <x v="2284"/>
    <n v="2"/>
    <n v="0.2"/>
    <x v="2469"/>
    <x v="0"/>
  </r>
  <r>
    <n v="6701"/>
    <s v="CA-2019-145429"/>
    <x v="246"/>
    <d v="2019-07-25T00:00:00"/>
    <s v="Standard Class"/>
    <x v="517"/>
    <x v="517"/>
    <x v="0"/>
    <s v="United States"/>
    <s v="San Diego"/>
    <x v="1"/>
    <n v="92024"/>
    <x v="1"/>
    <s v="OFF-BI-10001524"/>
    <x v="1"/>
    <s v="Binders"/>
    <s v="GBC Premium Transparent Covers with Diagonal Lined Pattern"/>
    <x v="4503"/>
    <n v="3"/>
    <n v="0.2"/>
    <x v="5307"/>
    <x v="0"/>
  </r>
  <r>
    <n v="6702"/>
    <s v="CA-2017-153535"/>
    <x v="1128"/>
    <d v="2017-05-24T00:00:00"/>
    <s v="Standard Class"/>
    <x v="495"/>
    <x v="495"/>
    <x v="0"/>
    <s v="United States"/>
    <s v="Wilson"/>
    <x v="3"/>
    <n v="27893"/>
    <x v="0"/>
    <s v="FUR-FU-10001986"/>
    <x v="0"/>
    <s v="Furnishings"/>
    <s v="Dana Fluorescent Magnifying Lamp, White, 36&quot;"/>
    <x v="4598"/>
    <n v="4"/>
    <n v="0.2"/>
    <x v="5441"/>
    <x v="0"/>
  </r>
  <r>
    <n v="6703"/>
    <s v="CA-2017-153535"/>
    <x v="1128"/>
    <d v="2017-05-24T00:00:00"/>
    <s v="Standard Class"/>
    <x v="495"/>
    <x v="495"/>
    <x v="0"/>
    <s v="United States"/>
    <s v="Wilson"/>
    <x v="3"/>
    <n v="27893"/>
    <x v="0"/>
    <s v="OFF-BI-10001031"/>
    <x v="1"/>
    <s v="Binders"/>
    <s v="Pressboard Data Binders by Wilson Jones"/>
    <x v="1697"/>
    <n v="4"/>
    <n v="0.7"/>
    <x v="5442"/>
    <x v="0"/>
  </r>
  <r>
    <n v="6704"/>
    <s v="CA-2017-139164"/>
    <x v="537"/>
    <d v="2017-06-28T00:00:00"/>
    <s v="Standard Class"/>
    <x v="394"/>
    <x v="394"/>
    <x v="0"/>
    <s v="United States"/>
    <s v="Long Beach"/>
    <x v="1"/>
    <n v="90805"/>
    <x v="1"/>
    <s v="TEC-PH-10002468"/>
    <x v="2"/>
    <s v="Phones"/>
    <s v="Plantronics CS 50-USB - headset - Convertible, Monaural"/>
    <x v="2075"/>
    <n v="2"/>
    <n v="0.2"/>
    <x v="2926"/>
    <x v="0"/>
  </r>
  <r>
    <n v="6705"/>
    <s v="CA-2017-139164"/>
    <x v="537"/>
    <d v="2017-06-28T00:00:00"/>
    <s v="Standard Class"/>
    <x v="394"/>
    <x v="394"/>
    <x v="0"/>
    <s v="United States"/>
    <s v="Long Beach"/>
    <x v="1"/>
    <n v="90805"/>
    <x v="1"/>
    <s v="OFF-FA-10003059"/>
    <x v="1"/>
    <s v="Fasteners"/>
    <s v="Assorted Color Push Pins"/>
    <x v="4599"/>
    <n v="3"/>
    <n v="0"/>
    <x v="5443"/>
    <x v="0"/>
  </r>
  <r>
    <n v="6706"/>
    <s v="CA-2017-139164"/>
    <x v="537"/>
    <d v="2017-06-28T00:00:00"/>
    <s v="Standard Class"/>
    <x v="394"/>
    <x v="394"/>
    <x v="0"/>
    <s v="United States"/>
    <s v="Long Beach"/>
    <x v="1"/>
    <n v="90805"/>
    <x v="1"/>
    <s v="TEC-PH-10003931"/>
    <x v="2"/>
    <s v="Phones"/>
    <s v="JBL Micro Wireless Portable Bluetooth Speaker"/>
    <x v="166"/>
    <n v="3"/>
    <n v="0.2"/>
    <x v="168"/>
    <x v="0"/>
  </r>
  <r>
    <n v="6707"/>
    <s v="CA-2018-112277"/>
    <x v="545"/>
    <d v="2018-09-15T00:00:00"/>
    <s v="Standard Class"/>
    <x v="281"/>
    <x v="281"/>
    <x v="1"/>
    <s v="United States"/>
    <s v="Fort Lauderdale"/>
    <x v="2"/>
    <n v="33311"/>
    <x v="0"/>
    <s v="TEC-PH-10003505"/>
    <x v="2"/>
    <s v="Phones"/>
    <s v="Geemarc AmpliPOWER60"/>
    <x v="4600"/>
    <n v="7"/>
    <n v="0.2"/>
    <x v="5444"/>
    <x v="0"/>
  </r>
  <r>
    <n v="6708"/>
    <s v="CA-2016-167724"/>
    <x v="138"/>
    <d v="2016-04-18T00:00:00"/>
    <s v="Standard Class"/>
    <x v="408"/>
    <x v="408"/>
    <x v="2"/>
    <s v="United States"/>
    <s v="Baltimore"/>
    <x v="39"/>
    <n v="21215"/>
    <x v="3"/>
    <s v="OFF-LA-10002368"/>
    <x v="1"/>
    <s v="Labels"/>
    <s v="Avery 479"/>
    <x v="1507"/>
    <n v="3"/>
    <n v="0"/>
    <x v="1589"/>
    <x v="0"/>
  </r>
  <r>
    <n v="6709"/>
    <s v="CA-2017-123141"/>
    <x v="717"/>
    <d v="2017-11-19T00:00:00"/>
    <s v="Standard Class"/>
    <x v="47"/>
    <x v="47"/>
    <x v="0"/>
    <s v="United States"/>
    <s v="Rio Rancho"/>
    <x v="27"/>
    <n v="87124"/>
    <x v="1"/>
    <s v="FUR-CH-10004287"/>
    <x v="0"/>
    <s v="Chairs"/>
    <s v="SAFCO Arco Folding Chair"/>
    <x v="2214"/>
    <n v="4"/>
    <n v="0.2"/>
    <x v="2388"/>
    <x v="0"/>
  </r>
  <r>
    <n v="6710"/>
    <s v="CA-2017-123141"/>
    <x v="717"/>
    <d v="2017-11-19T00:00:00"/>
    <s v="Standard Class"/>
    <x v="47"/>
    <x v="47"/>
    <x v="0"/>
    <s v="United States"/>
    <s v="Rio Rancho"/>
    <x v="27"/>
    <n v="87124"/>
    <x v="1"/>
    <s v="FUR-CH-10001891"/>
    <x v="0"/>
    <s v="Chairs"/>
    <s v="Global Deluxe Office Fabric Chairs"/>
    <x v="286"/>
    <n v="3"/>
    <n v="0.2"/>
    <x v="291"/>
    <x v="0"/>
  </r>
  <r>
    <n v="6711"/>
    <s v="CA-2018-149503"/>
    <x v="10"/>
    <d v="2018-12-12T00:00:00"/>
    <s v="First Class"/>
    <x v="70"/>
    <x v="70"/>
    <x v="1"/>
    <s v="United States"/>
    <s v="Stockton"/>
    <x v="1"/>
    <n v="95207"/>
    <x v="1"/>
    <s v="OFF-BI-10002133"/>
    <x v="1"/>
    <s v="Binders"/>
    <s v="Wilson Jones Elliptical Ring 3 1/2&quot; Capacity Binders, 800 sheets"/>
    <x v="4601"/>
    <n v="8"/>
    <n v="0.2"/>
    <x v="5445"/>
    <x v="0"/>
  </r>
  <r>
    <n v="6712"/>
    <s v="CA-2019-163069"/>
    <x v="238"/>
    <d v="2019-08-21T00:00:00"/>
    <s v="Second Class"/>
    <x v="307"/>
    <x v="307"/>
    <x v="0"/>
    <s v="United States"/>
    <s v="Columbus"/>
    <x v="24"/>
    <n v="43229"/>
    <x v="3"/>
    <s v="OFF-AR-10001419"/>
    <x v="1"/>
    <s v="Art"/>
    <s v="Newell 325"/>
    <x v="4541"/>
    <n v="3"/>
    <n v="0.2"/>
    <x v="5446"/>
    <x v="0"/>
  </r>
  <r>
    <n v="6713"/>
    <s v="CA-2019-107629"/>
    <x v="817"/>
    <d v="2019-12-14T00:00:00"/>
    <s v="Same Day"/>
    <x v="72"/>
    <x v="72"/>
    <x v="0"/>
    <s v="United States"/>
    <s v="Skokie"/>
    <x v="10"/>
    <n v="60076"/>
    <x v="2"/>
    <s v="FUR-FU-10002298"/>
    <x v="0"/>
    <s v="Furnishings"/>
    <s v="Rubbermaid ClusterMat Chairmats, Mat Size- 66&quot; x 60&quot;, Lip 20&quot; x 11&quot; -90 Degree Angle"/>
    <x v="4602"/>
    <n v="6"/>
    <n v="0.6"/>
    <x v="5447"/>
    <x v="0"/>
  </r>
  <r>
    <n v="6714"/>
    <s v="CA-2019-107629"/>
    <x v="817"/>
    <d v="2019-12-14T00:00:00"/>
    <s v="Same Day"/>
    <x v="72"/>
    <x v="72"/>
    <x v="0"/>
    <s v="United States"/>
    <s v="Skokie"/>
    <x v="10"/>
    <n v="60076"/>
    <x v="2"/>
    <s v="FUR-FU-10004091"/>
    <x v="0"/>
    <s v="Furnishings"/>
    <s v="Howard Miller 13&quot; Diameter Goldtone Round Wall Clock"/>
    <x v="4603"/>
    <n v="3"/>
    <n v="0.6"/>
    <x v="5448"/>
    <x v="0"/>
  </r>
  <r>
    <n v="6715"/>
    <s v="CA-2019-107629"/>
    <x v="817"/>
    <d v="2019-12-14T00:00:00"/>
    <s v="Same Day"/>
    <x v="72"/>
    <x v="72"/>
    <x v="0"/>
    <s v="United States"/>
    <s v="Skokie"/>
    <x v="10"/>
    <n v="60076"/>
    <x v="2"/>
    <s v="TEC-AC-10004510"/>
    <x v="2"/>
    <s v="Accessories"/>
    <s v="Logitech Desktop MK120 Mouse and keyboard Combo"/>
    <x v="4604"/>
    <n v="3"/>
    <n v="0.2"/>
    <x v="5449"/>
    <x v="0"/>
  </r>
  <r>
    <n v="6716"/>
    <s v="CA-2019-107629"/>
    <x v="817"/>
    <d v="2019-12-14T00:00:00"/>
    <s v="Same Day"/>
    <x v="72"/>
    <x v="72"/>
    <x v="0"/>
    <s v="United States"/>
    <s v="Skokie"/>
    <x v="10"/>
    <n v="60076"/>
    <x v="2"/>
    <s v="OFF-AR-10002987"/>
    <x v="1"/>
    <s v="Art"/>
    <s v="Prismacolor Color Pencil Set"/>
    <x v="4605"/>
    <n v="6"/>
    <n v="0.2"/>
    <x v="5450"/>
    <x v="0"/>
  </r>
  <r>
    <n v="6717"/>
    <s v="CA-2018-134789"/>
    <x v="143"/>
    <d v="2018-04-15T00:00:00"/>
    <s v="Standard Class"/>
    <x v="278"/>
    <x v="278"/>
    <x v="2"/>
    <s v="United States"/>
    <s v="Hot Springs"/>
    <x v="36"/>
    <n v="71901"/>
    <x v="0"/>
    <s v="OFF-FA-10002280"/>
    <x v="1"/>
    <s v="Fasteners"/>
    <s v="Advantus Plastic Paper Clips"/>
    <x v="59"/>
    <n v="6"/>
    <n v="0"/>
    <x v="3129"/>
    <x v="0"/>
  </r>
  <r>
    <n v="6718"/>
    <s v="CA-2018-134789"/>
    <x v="143"/>
    <d v="2018-04-15T00:00:00"/>
    <s v="Standard Class"/>
    <x v="278"/>
    <x v="278"/>
    <x v="2"/>
    <s v="United States"/>
    <s v="Hot Springs"/>
    <x v="36"/>
    <n v="71901"/>
    <x v="0"/>
    <s v="OFF-PA-10001934"/>
    <x v="1"/>
    <s v="Paper"/>
    <s v="Xerox 1993"/>
    <x v="243"/>
    <n v="4"/>
    <n v="0"/>
    <x v="1683"/>
    <x v="0"/>
  </r>
  <r>
    <n v="6719"/>
    <s v="CA-2018-134789"/>
    <x v="143"/>
    <d v="2018-04-15T00:00:00"/>
    <s v="Standard Class"/>
    <x v="278"/>
    <x v="278"/>
    <x v="2"/>
    <s v="United States"/>
    <s v="Hot Springs"/>
    <x v="36"/>
    <n v="71901"/>
    <x v="0"/>
    <s v="FUR-FU-10003268"/>
    <x v="0"/>
    <s v="Furnishings"/>
    <s v="Eldon Radial Chair Mat for Low to Medium Pile Carpets"/>
    <x v="4606"/>
    <n v="4"/>
    <n v="0"/>
    <x v="5451"/>
    <x v="0"/>
  </r>
  <r>
    <n v="6720"/>
    <s v="CA-2018-130442"/>
    <x v="186"/>
    <d v="2018-12-19T00:00:00"/>
    <s v="First Class"/>
    <x v="11"/>
    <x v="11"/>
    <x v="0"/>
    <s v="United States"/>
    <s v="Goldsboro"/>
    <x v="3"/>
    <n v="27534"/>
    <x v="0"/>
    <s v="OFF-AP-10004859"/>
    <x v="1"/>
    <s v="Appliances"/>
    <s v="Acco 6 Outlet Guardian Premium Surge Suppressor"/>
    <x v="4337"/>
    <n v="3"/>
    <n v="0.2"/>
    <x v="5452"/>
    <x v="0"/>
  </r>
  <r>
    <n v="6721"/>
    <s v="CA-2019-102974"/>
    <x v="20"/>
    <d v="2019-09-24T00:00:00"/>
    <s v="Standard Class"/>
    <x v="317"/>
    <x v="317"/>
    <x v="1"/>
    <s v="United States"/>
    <s v="Los Angeles"/>
    <x v="1"/>
    <n v="90032"/>
    <x v="1"/>
    <s v="TEC-AC-10000057"/>
    <x v="2"/>
    <s v="Accessories"/>
    <s v="Microsoft Natural Ergonomic Keyboard 4000"/>
    <x v="179"/>
    <n v="5"/>
    <n v="0"/>
    <x v="5453"/>
    <x v="0"/>
  </r>
  <r>
    <n v="6722"/>
    <s v="CA-2019-102974"/>
    <x v="20"/>
    <d v="2019-09-24T00:00:00"/>
    <s v="Standard Class"/>
    <x v="317"/>
    <x v="317"/>
    <x v="1"/>
    <s v="United States"/>
    <s v="Los Angeles"/>
    <x v="1"/>
    <n v="90032"/>
    <x v="1"/>
    <s v="OFF-AR-10000914"/>
    <x v="1"/>
    <s v="Art"/>
    <s v="Boston 16765 Mini Stand Up Battery Pencil Sharpener"/>
    <x v="4607"/>
    <n v="2"/>
    <n v="0"/>
    <x v="5454"/>
    <x v="0"/>
  </r>
  <r>
    <n v="6723"/>
    <s v="CA-2019-102974"/>
    <x v="20"/>
    <d v="2019-09-24T00:00:00"/>
    <s v="Standard Class"/>
    <x v="317"/>
    <x v="317"/>
    <x v="1"/>
    <s v="United States"/>
    <s v="Los Angeles"/>
    <x v="1"/>
    <n v="90032"/>
    <x v="1"/>
    <s v="OFF-AR-10004956"/>
    <x v="1"/>
    <s v="Art"/>
    <s v="Newell 33"/>
    <x v="80"/>
    <n v="3"/>
    <n v="0"/>
    <x v="5455"/>
    <x v="0"/>
  </r>
  <r>
    <n v="6724"/>
    <s v="US-2019-166394"/>
    <x v="507"/>
    <d v="2019-09-06T00:00:00"/>
    <s v="Second Class"/>
    <x v="718"/>
    <x v="718"/>
    <x v="0"/>
    <s v="United States"/>
    <s v="Nashua"/>
    <x v="38"/>
    <n v="3060"/>
    <x v="3"/>
    <s v="OFF-FA-10001843"/>
    <x v="1"/>
    <s v="Fasteners"/>
    <s v="Staples"/>
    <x v="1471"/>
    <n v="6"/>
    <n v="0"/>
    <x v="5456"/>
    <x v="0"/>
  </r>
  <r>
    <n v="6725"/>
    <s v="CA-2018-128811"/>
    <x v="126"/>
    <d v="2018-09-16T00:00:00"/>
    <s v="Standard Class"/>
    <x v="227"/>
    <x v="227"/>
    <x v="0"/>
    <s v="United States"/>
    <s v="Seattle"/>
    <x v="4"/>
    <n v="98103"/>
    <x v="1"/>
    <s v="OFF-FA-10000585"/>
    <x v="1"/>
    <s v="Fasteners"/>
    <s v="OIC Bulk Pack Metal Binder Clips"/>
    <x v="4608"/>
    <n v="3"/>
    <n v="0"/>
    <x v="5457"/>
    <x v="0"/>
  </r>
  <r>
    <n v="6726"/>
    <s v="CA-2018-128811"/>
    <x v="126"/>
    <d v="2018-09-16T00:00:00"/>
    <s v="Standard Class"/>
    <x v="227"/>
    <x v="227"/>
    <x v="0"/>
    <s v="United States"/>
    <s v="Seattle"/>
    <x v="4"/>
    <n v="98103"/>
    <x v="1"/>
    <s v="OFF-LA-10003720"/>
    <x v="1"/>
    <s v="Labels"/>
    <s v="Avery 487"/>
    <x v="469"/>
    <n v="3"/>
    <n v="0"/>
    <x v="5458"/>
    <x v="0"/>
  </r>
  <r>
    <n v="6727"/>
    <s v="CA-2018-128811"/>
    <x v="126"/>
    <d v="2018-09-16T00:00:00"/>
    <s v="Standard Class"/>
    <x v="227"/>
    <x v="227"/>
    <x v="0"/>
    <s v="United States"/>
    <s v="Seattle"/>
    <x v="4"/>
    <n v="98103"/>
    <x v="1"/>
    <s v="OFF-BI-10000301"/>
    <x v="1"/>
    <s v="Binders"/>
    <s v="GBC Instant Report Kit"/>
    <x v="4609"/>
    <n v="4"/>
    <n v="0.2"/>
    <x v="5459"/>
    <x v="0"/>
  </r>
  <r>
    <n v="6728"/>
    <s v="CA-2019-145443"/>
    <x v="682"/>
    <d v="2019-08-15T00:00:00"/>
    <s v="Second Class"/>
    <x v="281"/>
    <x v="281"/>
    <x v="1"/>
    <s v="United States"/>
    <s v="Richmond"/>
    <x v="14"/>
    <n v="47374"/>
    <x v="2"/>
    <s v="OFF-PA-10003302"/>
    <x v="1"/>
    <s v="Paper"/>
    <s v="Xerox 1906"/>
    <x v="932"/>
    <n v="5"/>
    <n v="0"/>
    <x v="966"/>
    <x v="0"/>
  </r>
  <r>
    <n v="6729"/>
    <s v="CA-2018-165827"/>
    <x v="254"/>
    <d v="2018-11-09T00:00:00"/>
    <s v="Standard Class"/>
    <x v="716"/>
    <x v="716"/>
    <x v="1"/>
    <s v="United States"/>
    <s v="Miami"/>
    <x v="2"/>
    <n v="33180"/>
    <x v="0"/>
    <s v="FUR-FU-10001889"/>
    <x v="0"/>
    <s v="Furnishings"/>
    <s v="Ultra Door Pull Handle"/>
    <x v="4610"/>
    <n v="6"/>
    <n v="0.2"/>
    <x v="5460"/>
    <x v="0"/>
  </r>
  <r>
    <n v="6730"/>
    <s v="CA-2017-156734"/>
    <x v="652"/>
    <d v="2017-06-20T00:00:00"/>
    <s v="First Class"/>
    <x v="296"/>
    <x v="296"/>
    <x v="1"/>
    <s v="United States"/>
    <s v="Smyrna"/>
    <x v="18"/>
    <n v="37167"/>
    <x v="0"/>
    <s v="OFF-BI-10002982"/>
    <x v="1"/>
    <s v="Binders"/>
    <s v="Avery Self-Adhesive Photo Pockets for Polaroid Photos"/>
    <x v="4611"/>
    <n v="3"/>
    <n v="0.7"/>
    <x v="5461"/>
    <x v="0"/>
  </r>
  <r>
    <n v="6731"/>
    <s v="CA-2017-156734"/>
    <x v="652"/>
    <d v="2017-06-20T00:00:00"/>
    <s v="First Class"/>
    <x v="296"/>
    <x v="296"/>
    <x v="1"/>
    <s v="United States"/>
    <s v="Smyrna"/>
    <x v="18"/>
    <n v="37167"/>
    <x v="0"/>
    <s v="FUR-CH-10002965"/>
    <x v="0"/>
    <s v="Chairs"/>
    <s v="Global Leather Highback Executive Chair with Pneumatic Height Adjustment, Black"/>
    <x v="4612"/>
    <n v="4"/>
    <n v="0.2"/>
    <x v="5462"/>
    <x v="0"/>
  </r>
  <r>
    <n v="6732"/>
    <s v="CA-2017-156734"/>
    <x v="652"/>
    <d v="2017-06-20T00:00:00"/>
    <s v="First Class"/>
    <x v="296"/>
    <x v="296"/>
    <x v="1"/>
    <s v="United States"/>
    <s v="Smyrna"/>
    <x v="18"/>
    <n v="37167"/>
    <x v="0"/>
    <s v="OFF-PA-10001937"/>
    <x v="1"/>
    <s v="Paper"/>
    <s v="Xerox 21"/>
    <x v="561"/>
    <n v="4"/>
    <n v="0.2"/>
    <x v="570"/>
    <x v="0"/>
  </r>
  <r>
    <n v="6733"/>
    <s v="CA-2016-120096"/>
    <x v="1129"/>
    <d v="2016-07-07T00:00:00"/>
    <s v="First Class"/>
    <x v="722"/>
    <x v="722"/>
    <x v="1"/>
    <s v="United States"/>
    <s v="Aurora"/>
    <x v="22"/>
    <n v="80013"/>
    <x v="1"/>
    <s v="OFF-PA-10001977"/>
    <x v="1"/>
    <s v="Paper"/>
    <s v="Xerox 194"/>
    <x v="3479"/>
    <n v="4"/>
    <n v="0.2"/>
    <x v="3954"/>
    <x v="0"/>
  </r>
  <r>
    <n v="6734"/>
    <s v="CA-2016-120096"/>
    <x v="1129"/>
    <d v="2016-07-07T00:00:00"/>
    <s v="First Class"/>
    <x v="722"/>
    <x v="722"/>
    <x v="1"/>
    <s v="United States"/>
    <s v="Aurora"/>
    <x v="22"/>
    <n v="80013"/>
    <x v="1"/>
    <s v="OFF-AP-10000692"/>
    <x v="1"/>
    <s v="Appliances"/>
    <s v="Fellowes Mighty 8 Compact Surge Protector"/>
    <x v="4613"/>
    <n v="2"/>
    <n v="0.2"/>
    <x v="5463"/>
    <x v="0"/>
  </r>
  <r>
    <n v="6735"/>
    <s v="CA-2017-141754"/>
    <x v="139"/>
    <d v="2017-12-25T00:00:00"/>
    <s v="Standard Class"/>
    <x v="773"/>
    <x v="773"/>
    <x v="2"/>
    <s v="United States"/>
    <s v="Miami"/>
    <x v="2"/>
    <n v="33142"/>
    <x v="0"/>
    <s v="OFF-LA-10004093"/>
    <x v="1"/>
    <s v="Labels"/>
    <s v="Avery 486"/>
    <x v="3280"/>
    <n v="2"/>
    <n v="0.2"/>
    <x v="3702"/>
    <x v="0"/>
  </r>
  <r>
    <n v="6736"/>
    <s v="CA-2018-123358"/>
    <x v="342"/>
    <d v="2018-04-17T00:00:00"/>
    <s v="Standard Class"/>
    <x v="537"/>
    <x v="537"/>
    <x v="0"/>
    <s v="United States"/>
    <s v="San Francisco"/>
    <x v="1"/>
    <n v="94122"/>
    <x v="1"/>
    <s v="OFF-AP-10004980"/>
    <x v="1"/>
    <s v="Appliances"/>
    <s v="3M Replacement Filter for Office Air Cleaner for 20' x 33' Room"/>
    <x v="4614"/>
    <n v="3"/>
    <n v="0"/>
    <x v="5464"/>
    <x v="0"/>
  </r>
  <r>
    <n v="6737"/>
    <s v="CA-2018-123358"/>
    <x v="342"/>
    <d v="2018-04-17T00:00:00"/>
    <s v="Standard Class"/>
    <x v="537"/>
    <x v="537"/>
    <x v="0"/>
    <s v="United States"/>
    <s v="San Francisco"/>
    <x v="1"/>
    <n v="94122"/>
    <x v="1"/>
    <s v="OFF-ST-10001932"/>
    <x v="1"/>
    <s v="Storage"/>
    <s v="Fellowes Staxonsteel Drawer Files"/>
    <x v="4404"/>
    <n v="3"/>
    <n v="0"/>
    <x v="5168"/>
    <x v="0"/>
  </r>
  <r>
    <n v="6738"/>
    <s v="CA-2018-123358"/>
    <x v="342"/>
    <d v="2018-04-17T00:00:00"/>
    <s v="Standard Class"/>
    <x v="537"/>
    <x v="537"/>
    <x v="0"/>
    <s v="United States"/>
    <s v="San Francisco"/>
    <x v="1"/>
    <n v="94122"/>
    <x v="1"/>
    <s v="OFF-ST-10000636"/>
    <x v="1"/>
    <s v="Storage"/>
    <s v="Rogers Profile Extra Capacity Storage Tub"/>
    <x v="4615"/>
    <n v="9"/>
    <n v="0"/>
    <x v="5465"/>
    <x v="0"/>
  </r>
  <r>
    <n v="6739"/>
    <s v="CA-2018-123358"/>
    <x v="342"/>
    <d v="2018-04-17T00:00:00"/>
    <s v="Standard Class"/>
    <x v="537"/>
    <x v="537"/>
    <x v="0"/>
    <s v="United States"/>
    <s v="San Francisco"/>
    <x v="1"/>
    <n v="94122"/>
    <x v="1"/>
    <s v="OFF-BI-10000069"/>
    <x v="1"/>
    <s v="Binders"/>
    <s v="GBC Prepunched Paper, 19-Hole, for Binding Systems, 24-lb"/>
    <x v="4616"/>
    <n v="4"/>
    <n v="0.2"/>
    <x v="5466"/>
    <x v="0"/>
  </r>
  <r>
    <n v="6740"/>
    <s v="CA-2016-144029"/>
    <x v="542"/>
    <d v="2016-05-31T00:00:00"/>
    <s v="Standard Class"/>
    <x v="514"/>
    <x v="514"/>
    <x v="0"/>
    <s v="United States"/>
    <s v="Chicago"/>
    <x v="10"/>
    <n v="60623"/>
    <x v="2"/>
    <s v="OFF-ST-10001837"/>
    <x v="1"/>
    <s v="Storage"/>
    <s v="SAFCO Mobile Desk Side File, Wire Frame"/>
    <x v="4617"/>
    <n v="3"/>
    <n v="0.2"/>
    <x v="5467"/>
    <x v="0"/>
  </r>
  <r>
    <n v="6741"/>
    <s v="CA-2016-144029"/>
    <x v="542"/>
    <d v="2016-05-31T00:00:00"/>
    <s v="Standard Class"/>
    <x v="514"/>
    <x v="514"/>
    <x v="0"/>
    <s v="United States"/>
    <s v="Chicago"/>
    <x v="10"/>
    <n v="60623"/>
    <x v="2"/>
    <s v="FUR-CH-10003981"/>
    <x v="0"/>
    <s v="Chairs"/>
    <s v="Global Commerce Series Low-Back Swivel/Tilt Chairs"/>
    <x v="4618"/>
    <n v="2"/>
    <n v="0.3"/>
    <x v="5468"/>
    <x v="0"/>
  </r>
  <r>
    <n v="6742"/>
    <s v="CA-2016-144029"/>
    <x v="542"/>
    <d v="2016-05-31T00:00:00"/>
    <s v="Standard Class"/>
    <x v="514"/>
    <x v="514"/>
    <x v="0"/>
    <s v="United States"/>
    <s v="Chicago"/>
    <x v="10"/>
    <n v="60623"/>
    <x v="2"/>
    <s v="OFF-AR-10000716"/>
    <x v="1"/>
    <s v="Art"/>
    <s v="DIXON Ticonderoga Erasable Checking Pencils"/>
    <x v="2569"/>
    <n v="3"/>
    <n v="0.2"/>
    <x v="4615"/>
    <x v="0"/>
  </r>
  <r>
    <n v="6743"/>
    <s v="US-2019-101784"/>
    <x v="91"/>
    <d v="2019-07-11T00:00:00"/>
    <s v="Standard Class"/>
    <x v="138"/>
    <x v="138"/>
    <x v="0"/>
    <s v="United States"/>
    <s v="Los Angeles"/>
    <x v="1"/>
    <n v="90008"/>
    <x v="1"/>
    <s v="FUR-CH-10001146"/>
    <x v="0"/>
    <s v="Chairs"/>
    <s v="Global Task Chair, Black"/>
    <x v="4619"/>
    <n v="3"/>
    <n v="0.2"/>
    <x v="5469"/>
    <x v="0"/>
  </r>
  <r>
    <n v="6744"/>
    <s v="CA-2017-156923"/>
    <x v="1130"/>
    <d v="2017-02-20T00:00:00"/>
    <s v="Standard Class"/>
    <x v="133"/>
    <x v="133"/>
    <x v="1"/>
    <s v="United States"/>
    <s v="Dover"/>
    <x v="38"/>
    <n v="3820"/>
    <x v="3"/>
    <s v="OFF-PA-10002751"/>
    <x v="1"/>
    <s v="Paper"/>
    <s v="Xerox 1920"/>
    <x v="1211"/>
    <n v="6"/>
    <n v="0"/>
    <x v="5470"/>
    <x v="0"/>
  </r>
  <r>
    <n v="6745"/>
    <s v="CA-2019-111269"/>
    <x v="114"/>
    <d v="2019-06-18T00:00:00"/>
    <s v="Second Class"/>
    <x v="394"/>
    <x v="394"/>
    <x v="0"/>
    <s v="United States"/>
    <s v="Dublin"/>
    <x v="24"/>
    <n v="43017"/>
    <x v="3"/>
    <s v="TEC-AC-10001606"/>
    <x v="2"/>
    <s v="Accessories"/>
    <s v="Logitech Wireless Performance Mouse MX for PC and Mac"/>
    <x v="4620"/>
    <n v="6"/>
    <n v="0.2"/>
    <x v="5471"/>
    <x v="0"/>
  </r>
  <r>
    <n v="6746"/>
    <s v="CA-2019-111269"/>
    <x v="114"/>
    <d v="2019-06-18T00:00:00"/>
    <s v="Second Class"/>
    <x v="394"/>
    <x v="394"/>
    <x v="0"/>
    <s v="United States"/>
    <s v="Dublin"/>
    <x v="24"/>
    <n v="43017"/>
    <x v="3"/>
    <s v="OFF-AR-10001427"/>
    <x v="1"/>
    <s v="Art"/>
    <s v="Newell 330"/>
    <x v="100"/>
    <n v="5"/>
    <n v="0.2"/>
    <x v="5472"/>
    <x v="0"/>
  </r>
  <r>
    <n v="6747"/>
    <s v="CA-2019-159156"/>
    <x v="38"/>
    <d v="2019-11-16T00:00:00"/>
    <s v="First Class"/>
    <x v="33"/>
    <x v="33"/>
    <x v="1"/>
    <s v="United States"/>
    <s v="New York City"/>
    <x v="15"/>
    <n v="10009"/>
    <x v="3"/>
    <s v="TEC-PH-10004389"/>
    <x v="2"/>
    <s v="Phones"/>
    <s v="Nokia Lumia 925"/>
    <x v="3211"/>
    <n v="5"/>
    <n v="0"/>
    <x v="3619"/>
    <x v="0"/>
  </r>
  <r>
    <n v="6748"/>
    <s v="CA-2019-100230"/>
    <x v="157"/>
    <d v="2019-12-15T00:00:00"/>
    <s v="Standard Class"/>
    <x v="211"/>
    <x v="211"/>
    <x v="0"/>
    <s v="United States"/>
    <s v="New York City"/>
    <x v="15"/>
    <n v="10035"/>
    <x v="3"/>
    <s v="OFF-BI-10002498"/>
    <x v="1"/>
    <s v="Binders"/>
    <s v="Clear Mylar Reinforcing Strips"/>
    <x v="3652"/>
    <n v="1"/>
    <n v="0.2"/>
    <x v="5473"/>
    <x v="0"/>
  </r>
  <r>
    <n v="6749"/>
    <s v="CA-2019-100230"/>
    <x v="157"/>
    <d v="2019-12-15T00:00:00"/>
    <s v="Standard Class"/>
    <x v="211"/>
    <x v="211"/>
    <x v="0"/>
    <s v="United States"/>
    <s v="New York City"/>
    <x v="15"/>
    <n v="10035"/>
    <x v="3"/>
    <s v="OFF-PA-10002245"/>
    <x v="1"/>
    <s v="Paper"/>
    <s v="Xerox 1895"/>
    <x v="1465"/>
    <n v="3"/>
    <n v="0"/>
    <x v="2695"/>
    <x v="0"/>
  </r>
  <r>
    <n v="6750"/>
    <s v="CA-2019-100230"/>
    <x v="157"/>
    <d v="2019-12-15T00:00:00"/>
    <s v="Standard Class"/>
    <x v="211"/>
    <x v="211"/>
    <x v="0"/>
    <s v="United States"/>
    <s v="New York City"/>
    <x v="15"/>
    <n v="10035"/>
    <x v="3"/>
    <s v="TEC-PH-10004522"/>
    <x v="2"/>
    <s v="Phones"/>
    <s v="Dexim XPower Skin Super-Thin Power Case for iPhone 5 - Black"/>
    <x v="4621"/>
    <n v="2"/>
    <n v="0"/>
    <x v="5474"/>
    <x v="0"/>
  </r>
  <r>
    <n v="6751"/>
    <s v="CA-2018-154767"/>
    <x v="931"/>
    <d v="2018-06-30T00:00:00"/>
    <s v="Second Class"/>
    <x v="669"/>
    <x v="669"/>
    <x v="0"/>
    <s v="United States"/>
    <s v="Paterson"/>
    <x v="30"/>
    <n v="7501"/>
    <x v="3"/>
    <s v="FUR-CH-10003535"/>
    <x v="0"/>
    <s v="Chairs"/>
    <s v="Global Armless Task Chair, Royal Blue"/>
    <x v="4331"/>
    <n v="2"/>
    <n v="0"/>
    <x v="5475"/>
    <x v="0"/>
  </r>
  <r>
    <n v="6752"/>
    <s v="CA-2018-154767"/>
    <x v="931"/>
    <d v="2018-06-30T00:00:00"/>
    <s v="Second Class"/>
    <x v="669"/>
    <x v="669"/>
    <x v="0"/>
    <s v="United States"/>
    <s v="Paterson"/>
    <x v="30"/>
    <n v="7501"/>
    <x v="3"/>
    <s v="OFF-AP-10000595"/>
    <x v="1"/>
    <s v="Appliances"/>
    <s v="Disposable Triple-Filter Dust Bags"/>
    <x v="4622"/>
    <n v="2"/>
    <n v="0"/>
    <x v="5476"/>
    <x v="0"/>
  </r>
  <r>
    <n v="6753"/>
    <s v="CA-2018-154767"/>
    <x v="931"/>
    <d v="2018-06-30T00:00:00"/>
    <s v="Second Class"/>
    <x v="669"/>
    <x v="669"/>
    <x v="0"/>
    <s v="United States"/>
    <s v="Paterson"/>
    <x v="30"/>
    <n v="7501"/>
    <x v="3"/>
    <s v="OFF-PA-10003039"/>
    <x v="1"/>
    <s v="Paper"/>
    <s v="Xerox 1960"/>
    <x v="1168"/>
    <n v="2"/>
    <n v="0"/>
    <x v="4027"/>
    <x v="0"/>
  </r>
  <r>
    <n v="6754"/>
    <s v="CA-2018-154767"/>
    <x v="931"/>
    <d v="2018-06-30T00:00:00"/>
    <s v="Second Class"/>
    <x v="669"/>
    <x v="669"/>
    <x v="0"/>
    <s v="United States"/>
    <s v="Paterson"/>
    <x v="30"/>
    <n v="7501"/>
    <x v="3"/>
    <s v="OFF-BI-10002003"/>
    <x v="1"/>
    <s v="Binders"/>
    <s v="Ibico Presentation Index for Binding Systems"/>
    <x v="4623"/>
    <n v="2"/>
    <n v="0"/>
    <x v="5477"/>
    <x v="0"/>
  </r>
  <r>
    <n v="6755"/>
    <s v="CA-2018-154767"/>
    <x v="931"/>
    <d v="2018-06-30T00:00:00"/>
    <s v="Second Class"/>
    <x v="669"/>
    <x v="669"/>
    <x v="0"/>
    <s v="United States"/>
    <s v="Paterson"/>
    <x v="30"/>
    <n v="7501"/>
    <x v="3"/>
    <s v="OFF-AP-10002311"/>
    <x v="1"/>
    <s v="Appliances"/>
    <s v="Holmes Replacement Filter for HEPA Air Cleaner, Very Large Room, HEPA Filter"/>
    <x v="4624"/>
    <n v="4"/>
    <n v="0"/>
    <x v="5478"/>
    <x v="0"/>
  </r>
  <r>
    <n v="6756"/>
    <s v="CA-2019-124205"/>
    <x v="175"/>
    <d v="2019-09-19T00:00:00"/>
    <s v="Standard Class"/>
    <x v="779"/>
    <x v="779"/>
    <x v="1"/>
    <s v="United States"/>
    <s v="Lakewood"/>
    <x v="30"/>
    <n v="8701"/>
    <x v="3"/>
    <s v="FUR-FU-10002445"/>
    <x v="0"/>
    <s v="Furnishings"/>
    <s v="DAX Two-Tone Rosewood/Black Document Frame, Desktop, 5 x 7"/>
    <x v="4625"/>
    <n v="5"/>
    <n v="0"/>
    <x v="5479"/>
    <x v="0"/>
  </r>
  <r>
    <n v="6757"/>
    <s v="CA-2019-124205"/>
    <x v="175"/>
    <d v="2019-09-19T00:00:00"/>
    <s v="Standard Class"/>
    <x v="779"/>
    <x v="779"/>
    <x v="1"/>
    <s v="United States"/>
    <s v="Lakewood"/>
    <x v="30"/>
    <n v="8701"/>
    <x v="3"/>
    <s v="FUR-CH-10003606"/>
    <x v="0"/>
    <s v="Chairs"/>
    <s v="SAFCO Folding Chair Trolley"/>
    <x v="4626"/>
    <n v="4"/>
    <n v="0"/>
    <x v="5480"/>
    <x v="0"/>
  </r>
  <r>
    <n v="6758"/>
    <s v="CA-2019-124205"/>
    <x v="175"/>
    <d v="2019-09-19T00:00:00"/>
    <s v="Standard Class"/>
    <x v="779"/>
    <x v="779"/>
    <x v="1"/>
    <s v="United States"/>
    <s v="Lakewood"/>
    <x v="30"/>
    <n v="8701"/>
    <x v="3"/>
    <s v="TEC-PH-10002115"/>
    <x v="2"/>
    <s v="Phones"/>
    <s v="Plantronics 81402"/>
    <x v="4627"/>
    <n v="6"/>
    <n v="0"/>
    <x v="5481"/>
    <x v="0"/>
  </r>
  <r>
    <n v="6759"/>
    <s v="CA-2019-124205"/>
    <x v="175"/>
    <d v="2019-09-19T00:00:00"/>
    <s v="Standard Class"/>
    <x v="779"/>
    <x v="779"/>
    <x v="1"/>
    <s v="United States"/>
    <s v="Lakewood"/>
    <x v="30"/>
    <n v="8701"/>
    <x v="3"/>
    <s v="OFF-ST-10000934"/>
    <x v="1"/>
    <s v="Storage"/>
    <s v="Contico 72&quot;H Heavy-Duty Storage System"/>
    <x v="3411"/>
    <n v="2"/>
    <n v="0"/>
    <x v="232"/>
    <x v="0"/>
  </r>
  <r>
    <n v="6760"/>
    <s v="CA-2019-165715"/>
    <x v="574"/>
    <d v="2019-12-08T00:00:00"/>
    <s v="Standard Class"/>
    <x v="767"/>
    <x v="767"/>
    <x v="0"/>
    <s v="United States"/>
    <s v="Greensboro"/>
    <x v="3"/>
    <n v="27405"/>
    <x v="0"/>
    <s v="OFF-AR-10003903"/>
    <x v="1"/>
    <s v="Art"/>
    <s v="Sanford 52201 APSCO Electric Pencil Sharpener"/>
    <x v="3388"/>
    <n v="1"/>
    <n v="0.2"/>
    <x v="5482"/>
    <x v="0"/>
  </r>
  <r>
    <n v="6761"/>
    <s v="CA-2019-100636"/>
    <x v="335"/>
    <d v="2019-06-30T00:00:00"/>
    <s v="Standard Class"/>
    <x v="157"/>
    <x v="157"/>
    <x v="0"/>
    <s v="United States"/>
    <s v="New York City"/>
    <x v="15"/>
    <n v="10035"/>
    <x v="3"/>
    <s v="OFF-ST-10004123"/>
    <x v="1"/>
    <s v="Storage"/>
    <s v="Safco Industrial Wire Shelving System"/>
    <x v="1050"/>
    <n v="3"/>
    <n v="0"/>
    <x v="232"/>
    <x v="0"/>
  </r>
  <r>
    <n v="6762"/>
    <s v="CA-2018-162943"/>
    <x v="1131"/>
    <d v="2018-07-26T00:00:00"/>
    <s v="Second Class"/>
    <x v="715"/>
    <x v="715"/>
    <x v="1"/>
    <s v="United States"/>
    <s v="New York City"/>
    <x v="15"/>
    <n v="10035"/>
    <x v="3"/>
    <s v="FUR-CH-10001708"/>
    <x v="0"/>
    <s v="Chairs"/>
    <s v="Office Star - Contemporary Swivel Chair with Padded Adjustable Arms and Flex Back"/>
    <x v="4628"/>
    <n v="2"/>
    <n v="0.1"/>
    <x v="5483"/>
    <x v="0"/>
  </r>
  <r>
    <n v="6763"/>
    <s v="CA-2018-144764"/>
    <x v="476"/>
    <d v="2018-09-08T00:00:00"/>
    <s v="Standard Class"/>
    <x v="210"/>
    <x v="210"/>
    <x v="0"/>
    <s v="United States"/>
    <s v="Chicago"/>
    <x v="10"/>
    <n v="60623"/>
    <x v="2"/>
    <s v="OFF-LA-10000240"/>
    <x v="1"/>
    <s v="Labels"/>
    <s v="Self-Adhesive Address Labels for Typewriters by Universal"/>
    <x v="3204"/>
    <n v="5"/>
    <n v="0.2"/>
    <x v="3610"/>
    <x v="0"/>
  </r>
  <r>
    <n v="6764"/>
    <s v="CA-2018-144764"/>
    <x v="476"/>
    <d v="2018-09-08T00:00:00"/>
    <s v="Standard Class"/>
    <x v="210"/>
    <x v="210"/>
    <x v="0"/>
    <s v="United States"/>
    <s v="Chicago"/>
    <x v="10"/>
    <n v="60623"/>
    <x v="2"/>
    <s v="OFF-ST-10002485"/>
    <x v="1"/>
    <s v="Storage"/>
    <s v="Rogers Deluxe File Chest"/>
    <x v="2083"/>
    <n v="2"/>
    <n v="0.2"/>
    <x v="4313"/>
    <x v="0"/>
  </r>
  <r>
    <n v="6765"/>
    <s v="CA-2018-144764"/>
    <x v="476"/>
    <d v="2018-09-08T00:00:00"/>
    <s v="Standard Class"/>
    <x v="210"/>
    <x v="210"/>
    <x v="0"/>
    <s v="United States"/>
    <s v="Chicago"/>
    <x v="10"/>
    <n v="60623"/>
    <x v="2"/>
    <s v="TEC-MA-10003230"/>
    <x v="2"/>
    <s v="Machines"/>
    <s v="Okidata C610n Printer"/>
    <x v="4629"/>
    <n v="3"/>
    <n v="0.3"/>
    <x v="5484"/>
    <x v="0"/>
  </r>
  <r>
    <n v="6766"/>
    <s v="CA-2019-100615"/>
    <x v="693"/>
    <d v="2019-04-24T00:00:00"/>
    <s v="Standard Class"/>
    <x v="695"/>
    <x v="695"/>
    <x v="0"/>
    <s v="United States"/>
    <s v="Chicago"/>
    <x v="10"/>
    <n v="60653"/>
    <x v="2"/>
    <s v="FUR-CH-10002602"/>
    <x v="0"/>
    <s v="Chairs"/>
    <s v="DMI Arturo Collection Mission-style Design Wood Chair"/>
    <x v="2613"/>
    <n v="3"/>
    <n v="0.3"/>
    <x v="2877"/>
    <x v="0"/>
  </r>
  <r>
    <n v="6767"/>
    <s v="CA-2019-100615"/>
    <x v="693"/>
    <d v="2019-04-24T00:00:00"/>
    <s v="Standard Class"/>
    <x v="695"/>
    <x v="695"/>
    <x v="0"/>
    <s v="United States"/>
    <s v="Chicago"/>
    <x v="10"/>
    <n v="60653"/>
    <x v="2"/>
    <s v="OFF-AR-10001683"/>
    <x v="1"/>
    <s v="Art"/>
    <s v="Lumber Crayons"/>
    <x v="33"/>
    <n v="2"/>
    <n v="0.2"/>
    <x v="33"/>
    <x v="0"/>
  </r>
  <r>
    <n v="6768"/>
    <s v="CA-2019-100615"/>
    <x v="693"/>
    <d v="2019-04-24T00:00:00"/>
    <s v="Standard Class"/>
    <x v="695"/>
    <x v="695"/>
    <x v="0"/>
    <s v="United States"/>
    <s v="Chicago"/>
    <x v="10"/>
    <n v="60653"/>
    <x v="2"/>
    <s v="FUR-FU-10002456"/>
    <x v="0"/>
    <s v="Furnishings"/>
    <s v="Master Caster Door Stop, Large Neon Orange"/>
    <x v="4630"/>
    <n v="5"/>
    <n v="0.6"/>
    <x v="5485"/>
    <x v="0"/>
  </r>
  <r>
    <n v="6769"/>
    <s v="CA-2016-109302"/>
    <x v="1132"/>
    <d v="2016-08-16T00:00:00"/>
    <s v="Standard Class"/>
    <x v="728"/>
    <x v="728"/>
    <x v="1"/>
    <s v="United States"/>
    <s v="Lakewood"/>
    <x v="30"/>
    <n v="8701"/>
    <x v="3"/>
    <s v="OFF-BI-10002854"/>
    <x v="1"/>
    <s v="Binders"/>
    <s v="Performers Binder/Pad Holder, Black"/>
    <x v="4631"/>
    <n v="7"/>
    <n v="0"/>
    <x v="5486"/>
    <x v="0"/>
  </r>
  <r>
    <n v="6770"/>
    <s v="CA-2019-139787"/>
    <x v="20"/>
    <d v="2019-09-23T00:00:00"/>
    <s v="Standard Class"/>
    <x v="655"/>
    <x v="655"/>
    <x v="2"/>
    <s v="United States"/>
    <s v="Columbus"/>
    <x v="32"/>
    <n v="31907"/>
    <x v="0"/>
    <s v="OFF-AR-10002445"/>
    <x v="1"/>
    <s v="Art"/>
    <s v="SANFORD Major Accent Highlighters"/>
    <x v="3826"/>
    <n v="5"/>
    <n v="0"/>
    <x v="4396"/>
    <x v="0"/>
  </r>
  <r>
    <n v="6771"/>
    <s v="CA-2019-139402"/>
    <x v="34"/>
    <d v="2019-12-13T00:00:00"/>
    <s v="Standard Class"/>
    <x v="714"/>
    <x v="714"/>
    <x v="1"/>
    <s v="United States"/>
    <s v="Phoenix"/>
    <x v="16"/>
    <n v="85023"/>
    <x v="1"/>
    <s v="OFF-PA-10004359"/>
    <x v="1"/>
    <s v="Paper"/>
    <s v="Multicolor Computer Printout Paper"/>
    <x v="1257"/>
    <n v="5"/>
    <n v="0.2"/>
    <x v="1306"/>
    <x v="0"/>
  </r>
  <r>
    <n v="6772"/>
    <s v="CA-2019-139402"/>
    <x v="34"/>
    <d v="2019-12-13T00:00:00"/>
    <s v="Standard Class"/>
    <x v="714"/>
    <x v="714"/>
    <x v="1"/>
    <s v="United States"/>
    <s v="Phoenix"/>
    <x v="16"/>
    <n v="85023"/>
    <x v="1"/>
    <s v="OFF-BI-10000279"/>
    <x v="1"/>
    <s v="Binders"/>
    <s v="Acco Recycled 2&quot; Capacity Laser Printer Hanging Data Binders"/>
    <x v="4632"/>
    <n v="3"/>
    <n v="0.7"/>
    <x v="5487"/>
    <x v="0"/>
  </r>
  <r>
    <n v="6773"/>
    <s v="CA-2018-119018"/>
    <x v="254"/>
    <d v="2018-11-08T00:00:00"/>
    <s v="Standard Class"/>
    <x v="194"/>
    <x v="194"/>
    <x v="2"/>
    <s v="United States"/>
    <s v="Los Angeles"/>
    <x v="1"/>
    <n v="90004"/>
    <x v="1"/>
    <s v="OFF-BI-10003314"/>
    <x v="1"/>
    <s v="Binders"/>
    <s v="Tuff Stuff Recycled Round Ring Binders"/>
    <x v="326"/>
    <n v="2"/>
    <n v="0.2"/>
    <x v="332"/>
    <x v="0"/>
  </r>
  <r>
    <n v="6774"/>
    <s v="CA-2018-119018"/>
    <x v="254"/>
    <d v="2018-11-08T00:00:00"/>
    <s v="Standard Class"/>
    <x v="194"/>
    <x v="194"/>
    <x v="2"/>
    <s v="United States"/>
    <s v="Los Angeles"/>
    <x v="1"/>
    <n v="90004"/>
    <x v="1"/>
    <s v="OFF-BI-10000494"/>
    <x v="1"/>
    <s v="Binders"/>
    <s v="Acco Economy Flexible Poly Round Ring Binder"/>
    <x v="4633"/>
    <n v="1"/>
    <n v="0.2"/>
    <x v="5488"/>
    <x v="0"/>
  </r>
  <r>
    <n v="6775"/>
    <s v="CA-2018-119018"/>
    <x v="254"/>
    <d v="2018-11-08T00:00:00"/>
    <s v="Standard Class"/>
    <x v="194"/>
    <x v="194"/>
    <x v="2"/>
    <s v="United States"/>
    <s v="Los Angeles"/>
    <x v="1"/>
    <n v="90004"/>
    <x v="1"/>
    <s v="OFF-PA-10000295"/>
    <x v="1"/>
    <s v="Paper"/>
    <s v="Xerox 229"/>
    <x v="789"/>
    <n v="6"/>
    <n v="0"/>
    <x v="814"/>
    <x v="0"/>
  </r>
  <r>
    <n v="6776"/>
    <s v="CA-2017-105361"/>
    <x v="368"/>
    <d v="2017-04-04T00:00:00"/>
    <s v="Standard Class"/>
    <x v="441"/>
    <x v="441"/>
    <x v="0"/>
    <s v="United States"/>
    <s v="New York City"/>
    <x v="15"/>
    <n v="10024"/>
    <x v="3"/>
    <s v="OFF-PA-10002615"/>
    <x v="1"/>
    <s v="Paper"/>
    <s v="Ampad Gold Fibre Wirebound Steno Books, 6&quot; x 9&quot;, Gregg Ruled"/>
    <x v="4634"/>
    <n v="4"/>
    <n v="0"/>
    <x v="5489"/>
    <x v="0"/>
  </r>
  <r>
    <n v="6777"/>
    <s v="US-2018-152373"/>
    <x v="64"/>
    <d v="2018-09-11T00:00:00"/>
    <s v="Standard Class"/>
    <x v="690"/>
    <x v="690"/>
    <x v="0"/>
    <s v="United States"/>
    <s v="San Antonio"/>
    <x v="5"/>
    <n v="78207"/>
    <x v="2"/>
    <s v="OFF-ST-10003479"/>
    <x v="1"/>
    <s v="Storage"/>
    <s v="Eldon Base for stackable storage shelf, platinum"/>
    <x v="4635"/>
    <n v="3"/>
    <n v="0.2"/>
    <x v="5490"/>
    <x v="0"/>
  </r>
  <r>
    <n v="6778"/>
    <s v="US-2019-166037"/>
    <x v="480"/>
    <d v="2019-02-01T00:00:00"/>
    <s v="Standard Class"/>
    <x v="642"/>
    <x v="642"/>
    <x v="2"/>
    <s v="United States"/>
    <s v="New York City"/>
    <x v="15"/>
    <n v="10009"/>
    <x v="3"/>
    <s v="TEC-AC-10002800"/>
    <x v="2"/>
    <s v="Accessories"/>
    <s v="Plantronics Audio 478 Stereo USB Headset"/>
    <x v="4636"/>
    <n v="9"/>
    <n v="0"/>
    <x v="5491"/>
    <x v="0"/>
  </r>
  <r>
    <n v="6779"/>
    <s v="US-2018-147711"/>
    <x v="323"/>
    <d v="2018-09-08T00:00:00"/>
    <s v="Second Class"/>
    <x v="520"/>
    <x v="520"/>
    <x v="0"/>
    <s v="United States"/>
    <s v="Baltimore"/>
    <x v="39"/>
    <n v="21215"/>
    <x v="3"/>
    <s v="FUR-BO-10003159"/>
    <x v="0"/>
    <s v="Bookcases"/>
    <s v="Sauder Camden County Collection Libraries, Planked Cherry Finish"/>
    <x v="4637"/>
    <n v="3"/>
    <n v="0"/>
    <x v="5492"/>
    <x v="0"/>
  </r>
  <r>
    <n v="6780"/>
    <s v="US-2018-147711"/>
    <x v="323"/>
    <d v="2018-09-08T00:00:00"/>
    <s v="Second Class"/>
    <x v="520"/>
    <x v="520"/>
    <x v="0"/>
    <s v="United States"/>
    <s v="Baltimore"/>
    <x v="39"/>
    <n v="21215"/>
    <x v="3"/>
    <s v="FUR-FU-10002364"/>
    <x v="0"/>
    <s v="Furnishings"/>
    <s v="Eldon Expressions Wood Desk Accessories, Oak"/>
    <x v="1816"/>
    <n v="2"/>
    <n v="0"/>
    <x v="3642"/>
    <x v="0"/>
  </r>
  <r>
    <n v="6781"/>
    <s v="US-2018-147711"/>
    <x v="323"/>
    <d v="2018-09-08T00:00:00"/>
    <s v="Second Class"/>
    <x v="520"/>
    <x v="520"/>
    <x v="0"/>
    <s v="United States"/>
    <s v="Baltimore"/>
    <x v="39"/>
    <n v="21215"/>
    <x v="3"/>
    <s v="OFF-BI-10003350"/>
    <x v="1"/>
    <s v="Binders"/>
    <s v="Acco Expandable Hanging Binders"/>
    <x v="1030"/>
    <n v="2"/>
    <n v="0"/>
    <x v="1072"/>
    <x v="0"/>
  </r>
  <r>
    <n v="6782"/>
    <s v="US-2018-147711"/>
    <x v="323"/>
    <d v="2018-09-08T00:00:00"/>
    <s v="Second Class"/>
    <x v="520"/>
    <x v="520"/>
    <x v="0"/>
    <s v="United States"/>
    <s v="Baltimore"/>
    <x v="39"/>
    <n v="21215"/>
    <x v="3"/>
    <s v="OFF-LA-10004093"/>
    <x v="1"/>
    <s v="Labels"/>
    <s v="Avery 486"/>
    <x v="2037"/>
    <n v="8"/>
    <n v="0"/>
    <x v="2195"/>
    <x v="0"/>
  </r>
  <r>
    <n v="6783"/>
    <s v="CA-2019-121293"/>
    <x v="800"/>
    <d v="2019-07-28T00:00:00"/>
    <s v="Second Class"/>
    <x v="547"/>
    <x v="547"/>
    <x v="0"/>
    <s v="United States"/>
    <s v="Philadelphia"/>
    <x v="9"/>
    <n v="19143"/>
    <x v="3"/>
    <s v="FUR-FU-10000732"/>
    <x v="0"/>
    <s v="Furnishings"/>
    <s v="Eldon 200 Class Desk Accessories"/>
    <x v="4638"/>
    <n v="4"/>
    <n v="0.2"/>
    <x v="5493"/>
    <x v="0"/>
  </r>
  <r>
    <n v="6784"/>
    <s v="CA-2019-121293"/>
    <x v="800"/>
    <d v="2019-07-28T00:00:00"/>
    <s v="Second Class"/>
    <x v="547"/>
    <x v="547"/>
    <x v="0"/>
    <s v="United States"/>
    <s v="Philadelphia"/>
    <x v="9"/>
    <n v="19143"/>
    <x v="3"/>
    <s v="OFF-SU-10004884"/>
    <x v="1"/>
    <s v="Supplies"/>
    <s v="Acme Galleria Hot Forged Steel Scissors with Colored Handles"/>
    <x v="4639"/>
    <n v="3"/>
    <n v="0.2"/>
    <x v="5494"/>
    <x v="0"/>
  </r>
  <r>
    <n v="6785"/>
    <s v="CA-2019-121293"/>
    <x v="800"/>
    <d v="2019-07-28T00:00:00"/>
    <s v="Second Class"/>
    <x v="547"/>
    <x v="547"/>
    <x v="0"/>
    <s v="United States"/>
    <s v="Philadelphia"/>
    <x v="9"/>
    <n v="19143"/>
    <x v="3"/>
    <s v="FUR-TA-10001771"/>
    <x v="0"/>
    <s v="Tables"/>
    <s v="Bush Cubix Conference Tables, Fully Assembled"/>
    <x v="4640"/>
    <n v="1"/>
    <n v="0.4"/>
    <x v="5495"/>
    <x v="0"/>
  </r>
  <r>
    <n v="6786"/>
    <s v="CA-2019-121293"/>
    <x v="800"/>
    <d v="2019-07-28T00:00:00"/>
    <s v="Second Class"/>
    <x v="547"/>
    <x v="547"/>
    <x v="0"/>
    <s v="United States"/>
    <s v="Philadelphia"/>
    <x v="9"/>
    <n v="19143"/>
    <x v="3"/>
    <s v="OFF-ST-10000060"/>
    <x v="1"/>
    <s v="Storage"/>
    <s v="Fellowes Bankers Box Staxonsteel Drawer File/Stacking System"/>
    <x v="4641"/>
    <n v="5"/>
    <n v="0.2"/>
    <x v="5496"/>
    <x v="0"/>
  </r>
  <r>
    <n v="6787"/>
    <s v="CA-2019-121293"/>
    <x v="800"/>
    <d v="2019-07-28T00:00:00"/>
    <s v="Second Class"/>
    <x v="547"/>
    <x v="547"/>
    <x v="0"/>
    <s v="United States"/>
    <s v="Philadelphia"/>
    <x v="9"/>
    <n v="19143"/>
    <x v="3"/>
    <s v="OFF-PA-10004100"/>
    <x v="1"/>
    <s v="Paper"/>
    <s v="Xerox 216"/>
    <x v="561"/>
    <n v="4"/>
    <n v="0.2"/>
    <x v="570"/>
    <x v="0"/>
  </r>
  <r>
    <n v="6788"/>
    <s v="CA-2017-118843"/>
    <x v="1023"/>
    <d v="2017-09-20T00:00:00"/>
    <s v="Standard Class"/>
    <x v="101"/>
    <x v="101"/>
    <x v="0"/>
    <s v="United States"/>
    <s v="Atlanta"/>
    <x v="32"/>
    <n v="30318"/>
    <x v="0"/>
    <s v="FUR-FU-10003975"/>
    <x v="0"/>
    <s v="Furnishings"/>
    <s v="Eldon Advantage Chair Mats for Low to Medium Pile Carpets"/>
    <x v="2110"/>
    <n v="3"/>
    <n v="0"/>
    <x v="2275"/>
    <x v="0"/>
  </r>
  <r>
    <n v="6789"/>
    <s v="CA-2017-118843"/>
    <x v="1023"/>
    <d v="2017-09-20T00:00:00"/>
    <s v="Standard Class"/>
    <x v="101"/>
    <x v="101"/>
    <x v="0"/>
    <s v="United States"/>
    <s v="Atlanta"/>
    <x v="32"/>
    <n v="30318"/>
    <x v="0"/>
    <s v="OFF-PA-10001712"/>
    <x v="1"/>
    <s v="Paper"/>
    <s v="Xerox 1948"/>
    <x v="1570"/>
    <n v="7"/>
    <n v="0"/>
    <x v="5497"/>
    <x v="0"/>
  </r>
  <r>
    <n v="6790"/>
    <s v="CA-2017-161445"/>
    <x v="67"/>
    <d v="2017-09-09T00:00:00"/>
    <s v="Second Class"/>
    <x v="566"/>
    <x v="566"/>
    <x v="1"/>
    <s v="United States"/>
    <s v="Durham"/>
    <x v="3"/>
    <n v="27707"/>
    <x v="0"/>
    <s v="OFF-AR-10001953"/>
    <x v="1"/>
    <s v="Art"/>
    <s v="Boston 1645 Deluxe Heavier-Duty Electric Pencil Sharpener"/>
    <x v="1196"/>
    <n v="4"/>
    <n v="0.2"/>
    <x v="5498"/>
    <x v="0"/>
  </r>
  <r>
    <n v="6791"/>
    <s v="CA-2018-124527"/>
    <x v="76"/>
    <d v="2018-11-17T00:00:00"/>
    <s v="First Class"/>
    <x v="780"/>
    <x v="780"/>
    <x v="0"/>
    <s v="United States"/>
    <s v="Roseville"/>
    <x v="1"/>
    <n v="95661"/>
    <x v="1"/>
    <s v="OFF-BI-10004967"/>
    <x v="1"/>
    <s v="Binders"/>
    <s v="Round Ring Binders"/>
    <x v="1366"/>
    <n v="5"/>
    <n v="0.2"/>
    <x v="5499"/>
    <x v="1"/>
  </r>
  <r>
    <n v="6792"/>
    <s v="CA-2018-162348"/>
    <x v="338"/>
    <d v="2018-11-15T00:00:00"/>
    <s v="Standard Class"/>
    <x v="408"/>
    <x v="408"/>
    <x v="2"/>
    <s v="United States"/>
    <s v="Sacramento"/>
    <x v="1"/>
    <n v="95823"/>
    <x v="1"/>
    <s v="FUR-FU-10003731"/>
    <x v="0"/>
    <s v="Furnishings"/>
    <s v="Eldon Expressions Wood and Plastic Desk Accessories, Oak"/>
    <x v="4642"/>
    <n v="1"/>
    <n v="0"/>
    <x v="5500"/>
    <x v="0"/>
  </r>
  <r>
    <n v="6793"/>
    <s v="CA-2016-141005"/>
    <x v="860"/>
    <d v="2016-08-18T00:00:00"/>
    <s v="First Class"/>
    <x v="394"/>
    <x v="394"/>
    <x v="0"/>
    <s v="United States"/>
    <s v="Fairfield"/>
    <x v="29"/>
    <n v="6824"/>
    <x v="3"/>
    <s v="OFF-BI-10001989"/>
    <x v="1"/>
    <s v="Binders"/>
    <s v="Premium Transparent Presentation Covers by GBC"/>
    <x v="2780"/>
    <n v="3"/>
    <n v="0"/>
    <x v="3090"/>
    <x v="0"/>
  </r>
  <r>
    <n v="6794"/>
    <s v="CA-2017-145394"/>
    <x v="547"/>
    <d v="2017-11-20T00:00:00"/>
    <s v="Standard Class"/>
    <x v="204"/>
    <x v="204"/>
    <x v="1"/>
    <s v="United States"/>
    <s v="Chicago"/>
    <x v="10"/>
    <n v="60610"/>
    <x v="2"/>
    <s v="OFF-ST-10000344"/>
    <x v="1"/>
    <s v="Storage"/>
    <s v="Neat Ideas Personal Hanging Folder Files, Black"/>
    <x v="4643"/>
    <n v="2"/>
    <n v="0.2"/>
    <x v="5501"/>
    <x v="0"/>
  </r>
  <r>
    <n v="6795"/>
    <s v="CA-2017-145394"/>
    <x v="547"/>
    <d v="2017-11-20T00:00:00"/>
    <s v="Standard Class"/>
    <x v="204"/>
    <x v="204"/>
    <x v="1"/>
    <s v="United States"/>
    <s v="Chicago"/>
    <x v="10"/>
    <n v="60610"/>
    <x v="2"/>
    <s v="TEC-PH-10001051"/>
    <x v="2"/>
    <s v="Phones"/>
    <s v="HTC One"/>
    <x v="1977"/>
    <n v="3"/>
    <n v="0.2"/>
    <x v="5502"/>
    <x v="0"/>
  </r>
  <r>
    <n v="6796"/>
    <s v="CA-2017-145394"/>
    <x v="547"/>
    <d v="2017-11-20T00:00:00"/>
    <s v="Standard Class"/>
    <x v="204"/>
    <x v="204"/>
    <x v="1"/>
    <s v="United States"/>
    <s v="Chicago"/>
    <x v="10"/>
    <n v="60610"/>
    <x v="2"/>
    <s v="FUR-FU-10001215"/>
    <x v="0"/>
    <s v="Furnishings"/>
    <s v="Howard Miller 11-1/2&quot; Diameter Brentwood Wall Clock"/>
    <x v="527"/>
    <n v="2"/>
    <n v="0.6"/>
    <x v="5503"/>
    <x v="0"/>
  </r>
  <r>
    <n v="6797"/>
    <s v="CA-2017-168809"/>
    <x v="767"/>
    <d v="2017-08-25T00:00:00"/>
    <s v="Same Day"/>
    <x v="498"/>
    <x v="498"/>
    <x v="0"/>
    <s v="United States"/>
    <s v="Houston"/>
    <x v="5"/>
    <n v="77041"/>
    <x v="2"/>
    <s v="FUR-FU-10001473"/>
    <x v="0"/>
    <s v="Furnishings"/>
    <s v="Eldon Executive Woodline II Desk Accessories, Mahogany"/>
    <x v="1869"/>
    <n v="2"/>
    <n v="0.6"/>
    <x v="5504"/>
    <x v="0"/>
  </r>
  <r>
    <n v="6798"/>
    <s v="CA-2017-168809"/>
    <x v="767"/>
    <d v="2017-08-25T00:00:00"/>
    <s v="Same Day"/>
    <x v="498"/>
    <x v="498"/>
    <x v="0"/>
    <s v="United States"/>
    <s v="Houston"/>
    <x v="5"/>
    <n v="77041"/>
    <x v="2"/>
    <s v="OFF-BI-10000315"/>
    <x v="1"/>
    <s v="Binders"/>
    <s v="Poly Designer Cover &amp; Back"/>
    <x v="4644"/>
    <n v="1"/>
    <n v="0.8"/>
    <x v="5505"/>
    <x v="0"/>
  </r>
  <r>
    <n v="6799"/>
    <s v="CA-2017-168809"/>
    <x v="767"/>
    <d v="2017-08-25T00:00:00"/>
    <s v="Same Day"/>
    <x v="498"/>
    <x v="498"/>
    <x v="0"/>
    <s v="United States"/>
    <s v="Houston"/>
    <x v="5"/>
    <n v="77041"/>
    <x v="2"/>
    <s v="FUR-FU-10002240"/>
    <x v="0"/>
    <s v="Furnishings"/>
    <s v="Nu-Dell EZ-Mount Plastic Wall Frames"/>
    <x v="4645"/>
    <n v="5"/>
    <n v="0.6"/>
    <x v="5506"/>
    <x v="0"/>
  </r>
  <r>
    <n v="6800"/>
    <s v="CA-2018-109827"/>
    <x v="591"/>
    <d v="2019-01-01T00:00:00"/>
    <s v="Standard Class"/>
    <x v="429"/>
    <x v="429"/>
    <x v="1"/>
    <s v="United States"/>
    <s v="Phoenix"/>
    <x v="16"/>
    <n v="85023"/>
    <x v="1"/>
    <s v="FUR-TA-10002607"/>
    <x v="0"/>
    <s v="Tables"/>
    <s v="KI Conference Tables"/>
    <x v="4646"/>
    <n v="1"/>
    <n v="0.5"/>
    <x v="5507"/>
    <x v="0"/>
  </r>
  <r>
    <n v="6801"/>
    <s v="CA-2018-109827"/>
    <x v="591"/>
    <d v="2019-01-01T00:00:00"/>
    <s v="Standard Class"/>
    <x v="429"/>
    <x v="429"/>
    <x v="1"/>
    <s v="United States"/>
    <s v="Phoenix"/>
    <x v="16"/>
    <n v="85023"/>
    <x v="1"/>
    <s v="TEC-MA-10003356"/>
    <x v="2"/>
    <s v="Machines"/>
    <s v="Panasonic KX MC6040 Color Laser Multifunction Printer"/>
    <x v="4647"/>
    <n v="2"/>
    <n v="0.7"/>
    <x v="5508"/>
    <x v="0"/>
  </r>
  <r>
    <n v="6802"/>
    <s v="CA-2018-109827"/>
    <x v="591"/>
    <d v="2019-01-01T00:00:00"/>
    <s v="Standard Class"/>
    <x v="429"/>
    <x v="429"/>
    <x v="1"/>
    <s v="United States"/>
    <s v="Phoenix"/>
    <x v="16"/>
    <n v="85023"/>
    <x v="1"/>
    <s v="TEC-AC-10002217"/>
    <x v="2"/>
    <s v="Accessories"/>
    <s v="Imation Clip USB flash drive - 8 GB"/>
    <x v="4648"/>
    <n v="3"/>
    <n v="0.2"/>
    <x v="5509"/>
    <x v="0"/>
  </r>
  <r>
    <n v="6803"/>
    <s v="CA-2018-109827"/>
    <x v="591"/>
    <d v="2019-01-01T00:00:00"/>
    <s v="Standard Class"/>
    <x v="429"/>
    <x v="429"/>
    <x v="1"/>
    <s v="United States"/>
    <s v="Phoenix"/>
    <x v="16"/>
    <n v="85023"/>
    <x v="1"/>
    <s v="TEC-AC-10004353"/>
    <x v="2"/>
    <s v="Accessories"/>
    <s v="Hypercom P1300 Pinpad"/>
    <x v="4649"/>
    <n v="2"/>
    <n v="0.2"/>
    <x v="5510"/>
    <x v="0"/>
  </r>
  <r>
    <n v="6804"/>
    <s v="CA-2018-109827"/>
    <x v="591"/>
    <d v="2019-01-01T00:00:00"/>
    <s v="Standard Class"/>
    <x v="429"/>
    <x v="429"/>
    <x v="1"/>
    <s v="United States"/>
    <s v="Phoenix"/>
    <x v="16"/>
    <n v="85023"/>
    <x v="1"/>
    <s v="FUR-CH-10004754"/>
    <x v="0"/>
    <s v="Chairs"/>
    <s v="Global Stack Chair with Arms, Black"/>
    <x v="4650"/>
    <n v="2"/>
    <n v="0.2"/>
    <x v="5511"/>
    <x v="0"/>
  </r>
  <r>
    <n v="6805"/>
    <s v="CA-2016-152233"/>
    <x v="1082"/>
    <d v="2016-10-06T00:00:00"/>
    <s v="First Class"/>
    <x v="168"/>
    <x v="168"/>
    <x v="0"/>
    <s v="United States"/>
    <s v="Pomona"/>
    <x v="1"/>
    <n v="91767"/>
    <x v="1"/>
    <s v="TEC-AC-10002800"/>
    <x v="2"/>
    <s v="Accessories"/>
    <s v="Plantronics Audio 478 Stereo USB Headset"/>
    <x v="2622"/>
    <n v="2"/>
    <n v="0"/>
    <x v="5512"/>
    <x v="0"/>
  </r>
  <r>
    <n v="6806"/>
    <s v="CA-2016-125682"/>
    <x v="754"/>
    <d v="2016-11-25T00:00:00"/>
    <s v="First Class"/>
    <x v="516"/>
    <x v="516"/>
    <x v="1"/>
    <s v="United States"/>
    <s v="Atlanta"/>
    <x v="32"/>
    <n v="30318"/>
    <x v="0"/>
    <s v="OFF-PA-10001752"/>
    <x v="1"/>
    <s v="Paper"/>
    <s v="Hammermill CopyPlus Copy Paper (20Lb. and 84 Bright)"/>
    <x v="745"/>
    <n v="2"/>
    <n v="0"/>
    <x v="5513"/>
    <x v="0"/>
  </r>
  <r>
    <n v="6807"/>
    <s v="CA-2019-162880"/>
    <x v="53"/>
    <d v="2019-12-29T00:00:00"/>
    <s v="Standard Class"/>
    <x v="241"/>
    <x v="241"/>
    <x v="1"/>
    <s v="United States"/>
    <s v="Everett"/>
    <x v="4"/>
    <n v="98208"/>
    <x v="1"/>
    <s v="OFF-BI-10003314"/>
    <x v="1"/>
    <s v="Binders"/>
    <s v="Tuff Stuff Recycled Round Ring Binders"/>
    <x v="4651"/>
    <n v="1"/>
    <n v="0.2"/>
    <x v="5514"/>
    <x v="0"/>
  </r>
  <r>
    <n v="6808"/>
    <s v="CA-2017-128125"/>
    <x v="1052"/>
    <d v="2017-04-05T00:00:00"/>
    <s v="Standard Class"/>
    <x v="182"/>
    <x v="182"/>
    <x v="1"/>
    <s v="United States"/>
    <s v="Houston"/>
    <x v="5"/>
    <n v="77095"/>
    <x v="2"/>
    <s v="OFF-PA-10000357"/>
    <x v="1"/>
    <s v="Paper"/>
    <s v="White Dual Perf Computer Printout Paper, 2700 Sheets, 1 Part, Heavyweight, 20 lbs., 14 7/8 x 11"/>
    <x v="4016"/>
    <n v="3"/>
    <n v="0.2"/>
    <x v="4652"/>
    <x v="0"/>
  </r>
  <r>
    <n v="6809"/>
    <s v="CA-2017-128125"/>
    <x v="1052"/>
    <d v="2017-04-05T00:00:00"/>
    <s v="Standard Class"/>
    <x v="182"/>
    <x v="182"/>
    <x v="1"/>
    <s v="United States"/>
    <s v="Houston"/>
    <x v="5"/>
    <n v="77095"/>
    <x v="2"/>
    <s v="FUR-FU-10001085"/>
    <x v="0"/>
    <s v="Furnishings"/>
    <s v="3M Polarizing Light Filter Sleeves"/>
    <x v="1052"/>
    <n v="3"/>
    <n v="0.6"/>
    <x v="5515"/>
    <x v="0"/>
  </r>
  <r>
    <n v="6810"/>
    <s v="CA-2019-156237"/>
    <x v="32"/>
    <d v="2019-09-15T00:00:00"/>
    <s v="First Class"/>
    <x v="519"/>
    <x v="519"/>
    <x v="0"/>
    <s v="United States"/>
    <s v="Philadelphia"/>
    <x v="9"/>
    <n v="19140"/>
    <x v="3"/>
    <s v="OFF-BI-10000301"/>
    <x v="1"/>
    <s v="Binders"/>
    <s v="GBC Instant Report Kit"/>
    <x v="3556"/>
    <n v="2"/>
    <n v="0.7"/>
    <x v="4051"/>
    <x v="0"/>
  </r>
  <r>
    <n v="6811"/>
    <s v="CA-2019-156237"/>
    <x v="32"/>
    <d v="2019-09-15T00:00:00"/>
    <s v="First Class"/>
    <x v="519"/>
    <x v="519"/>
    <x v="0"/>
    <s v="United States"/>
    <s v="Philadelphia"/>
    <x v="9"/>
    <n v="19140"/>
    <x v="3"/>
    <s v="TEC-MA-10002930"/>
    <x v="2"/>
    <s v="Machines"/>
    <s v="Ricoh - Ink Collector Unit for GX3000 Series Printers"/>
    <x v="4652"/>
    <n v="1"/>
    <n v="0.7"/>
    <x v="5516"/>
    <x v="0"/>
  </r>
  <r>
    <n v="6812"/>
    <s v="CA-2019-156237"/>
    <x v="32"/>
    <d v="2019-09-15T00:00:00"/>
    <s v="First Class"/>
    <x v="519"/>
    <x v="519"/>
    <x v="0"/>
    <s v="United States"/>
    <s v="Philadelphia"/>
    <x v="9"/>
    <n v="19140"/>
    <x v="3"/>
    <s v="FUR-CH-10002372"/>
    <x v="0"/>
    <s v="Chairs"/>
    <s v="Office Star - Ergonomically Designed Knee Chair"/>
    <x v="4653"/>
    <n v="2"/>
    <n v="0.3"/>
    <x v="5517"/>
    <x v="0"/>
  </r>
  <r>
    <n v="6813"/>
    <s v="CA-2019-156237"/>
    <x v="32"/>
    <d v="2019-09-15T00:00:00"/>
    <s v="First Class"/>
    <x v="519"/>
    <x v="519"/>
    <x v="0"/>
    <s v="United States"/>
    <s v="Philadelphia"/>
    <x v="9"/>
    <n v="19140"/>
    <x v="3"/>
    <s v="OFF-BI-10003707"/>
    <x v="1"/>
    <s v="Binders"/>
    <s v="Aluminum Screw Posts"/>
    <x v="4654"/>
    <n v="4"/>
    <n v="0.7"/>
    <x v="5518"/>
    <x v="0"/>
  </r>
  <r>
    <n v="6814"/>
    <s v="CA-2019-156237"/>
    <x v="32"/>
    <d v="2019-09-15T00:00:00"/>
    <s v="First Class"/>
    <x v="519"/>
    <x v="519"/>
    <x v="0"/>
    <s v="United States"/>
    <s v="Philadelphia"/>
    <x v="9"/>
    <n v="19140"/>
    <x v="3"/>
    <s v="FUR-FU-10001057"/>
    <x v="0"/>
    <s v="Furnishings"/>
    <s v="Tensor Track Tree Floor Lamp"/>
    <x v="4655"/>
    <n v="8"/>
    <n v="0.2"/>
    <x v="5519"/>
    <x v="0"/>
  </r>
  <r>
    <n v="6815"/>
    <s v="CA-2019-156237"/>
    <x v="32"/>
    <d v="2019-09-15T00:00:00"/>
    <s v="First Class"/>
    <x v="519"/>
    <x v="519"/>
    <x v="0"/>
    <s v="United States"/>
    <s v="Philadelphia"/>
    <x v="9"/>
    <n v="19140"/>
    <x v="3"/>
    <s v="TEC-MA-10001681"/>
    <x v="2"/>
    <s v="Machines"/>
    <s v="Lexmark MarkNet N8150 Wireless Print Server"/>
    <x v="4656"/>
    <n v="2"/>
    <n v="0.7"/>
    <x v="5520"/>
    <x v="0"/>
  </r>
  <r>
    <n v="6816"/>
    <s v="CA-2016-144414"/>
    <x v="1103"/>
    <d v="2016-06-21T00:00:00"/>
    <s v="Standard Class"/>
    <x v="485"/>
    <x v="485"/>
    <x v="0"/>
    <s v="United States"/>
    <s v="Seattle"/>
    <x v="4"/>
    <n v="98105"/>
    <x v="1"/>
    <s v="FUR-FU-10003981"/>
    <x v="0"/>
    <s v="Furnishings"/>
    <s v="Eldon Wave Desk Accessories"/>
    <x v="875"/>
    <n v="3"/>
    <n v="0"/>
    <x v="5118"/>
    <x v="0"/>
  </r>
  <r>
    <n v="6817"/>
    <s v="CA-2016-144414"/>
    <x v="1103"/>
    <d v="2016-06-21T00:00:00"/>
    <s v="Standard Class"/>
    <x v="485"/>
    <x v="485"/>
    <x v="0"/>
    <s v="United States"/>
    <s v="Seattle"/>
    <x v="4"/>
    <n v="98105"/>
    <x v="1"/>
    <s v="OFF-FA-10000624"/>
    <x v="1"/>
    <s v="Fasteners"/>
    <s v="OIC Binder Clips"/>
    <x v="1511"/>
    <n v="5"/>
    <n v="0"/>
    <x v="5521"/>
    <x v="0"/>
  </r>
  <r>
    <n v="6818"/>
    <s v="CA-2016-144414"/>
    <x v="1103"/>
    <d v="2016-06-21T00:00:00"/>
    <s v="Standard Class"/>
    <x v="485"/>
    <x v="485"/>
    <x v="0"/>
    <s v="United States"/>
    <s v="Seattle"/>
    <x v="4"/>
    <n v="98105"/>
    <x v="1"/>
    <s v="OFF-BI-10004995"/>
    <x v="1"/>
    <s v="Binders"/>
    <s v="GBC DocuBind P400 Electric Binding System"/>
    <x v="4657"/>
    <n v="3"/>
    <n v="0.2"/>
    <x v="5522"/>
    <x v="0"/>
  </r>
  <r>
    <n v="6819"/>
    <s v="CA-2019-163860"/>
    <x v="116"/>
    <d v="2020-01-01T00:00:00"/>
    <s v="Standard Class"/>
    <x v="628"/>
    <x v="628"/>
    <x v="1"/>
    <s v="United States"/>
    <s v="Peoria"/>
    <x v="10"/>
    <n v="61604"/>
    <x v="2"/>
    <s v="OFF-BI-10003784"/>
    <x v="1"/>
    <s v="Binders"/>
    <s v="Computer Printout Index Tabs"/>
    <x v="4658"/>
    <n v="5"/>
    <n v="0.8"/>
    <x v="5523"/>
    <x v="0"/>
  </r>
  <r>
    <n v="6820"/>
    <s v="CA-2019-163860"/>
    <x v="116"/>
    <d v="2020-01-01T00:00:00"/>
    <s v="Standard Class"/>
    <x v="628"/>
    <x v="628"/>
    <x v="1"/>
    <s v="United States"/>
    <s v="Peoria"/>
    <x v="10"/>
    <n v="61604"/>
    <x v="2"/>
    <s v="FUR-FU-10004586"/>
    <x v="0"/>
    <s v="Furnishings"/>
    <s v="G.E. Longer-Life Indoor Recessed Floodlight Bulbs"/>
    <x v="4659"/>
    <n v="3"/>
    <n v="0.6"/>
    <x v="5524"/>
    <x v="0"/>
  </r>
  <r>
    <n v="6821"/>
    <s v="CA-2019-163860"/>
    <x v="116"/>
    <d v="2020-01-01T00:00:00"/>
    <s v="Standard Class"/>
    <x v="628"/>
    <x v="628"/>
    <x v="1"/>
    <s v="United States"/>
    <s v="Peoria"/>
    <x v="10"/>
    <n v="61604"/>
    <x v="2"/>
    <s v="FUR-CH-10004698"/>
    <x v="0"/>
    <s v="Chairs"/>
    <s v="Padded Folding Chairs, Black, 4/Carton"/>
    <x v="4653"/>
    <n v="2"/>
    <n v="0.3"/>
    <x v="5525"/>
    <x v="0"/>
  </r>
  <r>
    <n v="6822"/>
    <s v="CA-2019-163860"/>
    <x v="116"/>
    <d v="2020-01-01T00:00:00"/>
    <s v="Standard Class"/>
    <x v="628"/>
    <x v="628"/>
    <x v="1"/>
    <s v="United States"/>
    <s v="Peoria"/>
    <x v="10"/>
    <n v="61604"/>
    <x v="2"/>
    <s v="FUR-FU-10001935"/>
    <x v="0"/>
    <s v="Furnishings"/>
    <s v="3M Hangers With Command Adhesive"/>
    <x v="369"/>
    <n v="2"/>
    <n v="0.6"/>
    <x v="5526"/>
    <x v="0"/>
  </r>
  <r>
    <n v="6823"/>
    <s v="US-2019-115609"/>
    <x v="808"/>
    <d v="2019-11-07T00:00:00"/>
    <s v="Standard Class"/>
    <x v="473"/>
    <x v="473"/>
    <x v="0"/>
    <s v="United States"/>
    <s v="Los Angeles"/>
    <x v="1"/>
    <n v="90036"/>
    <x v="1"/>
    <s v="OFF-AP-10003040"/>
    <x v="1"/>
    <s v="Appliances"/>
    <s v="Fellowes 8 Outlet Superior Workstation Surge Protector w/o Phone/Fax/Modem Protection"/>
    <x v="4660"/>
    <n v="5"/>
    <n v="0"/>
    <x v="5527"/>
    <x v="0"/>
  </r>
  <r>
    <n v="6824"/>
    <s v="CA-2017-154291"/>
    <x v="395"/>
    <d v="2017-07-29T00:00:00"/>
    <s v="Standard Class"/>
    <x v="453"/>
    <x v="453"/>
    <x v="1"/>
    <s v="United States"/>
    <s v="Montgomery"/>
    <x v="19"/>
    <n v="36116"/>
    <x v="0"/>
    <s v="OFF-EN-10001335"/>
    <x v="1"/>
    <s v="Envelopes"/>
    <s v="White Business Envelopes with Contemporary Seam, Recycled White Business Envelopes"/>
    <x v="4661"/>
    <n v="9"/>
    <n v="0"/>
    <x v="5528"/>
    <x v="0"/>
  </r>
  <r>
    <n v="6825"/>
    <s v="CA-2017-154291"/>
    <x v="395"/>
    <d v="2017-07-29T00:00:00"/>
    <s v="Standard Class"/>
    <x v="453"/>
    <x v="453"/>
    <x v="1"/>
    <s v="United States"/>
    <s v="Montgomery"/>
    <x v="19"/>
    <n v="36116"/>
    <x v="0"/>
    <s v="FUR-TA-10002041"/>
    <x v="0"/>
    <s v="Tables"/>
    <s v="Bevis Round Conference Table Top, X-Base"/>
    <x v="4662"/>
    <n v="2"/>
    <n v="0"/>
    <x v="5529"/>
    <x v="0"/>
  </r>
  <r>
    <n v="6826"/>
    <s v="CA-2018-118689"/>
    <x v="824"/>
    <d v="2018-10-09T00:00:00"/>
    <s v="Standard Class"/>
    <x v="568"/>
    <x v="568"/>
    <x v="1"/>
    <s v="United States"/>
    <s v="Lafayette"/>
    <x v="14"/>
    <n v="47905"/>
    <x v="2"/>
    <s v="OFF-ST-10001558"/>
    <x v="1"/>
    <s v="Storage"/>
    <s v="Acco Perma 4000 Stacking Storage Drawers"/>
    <x v="4663"/>
    <n v="2"/>
    <n v="0"/>
    <x v="5530"/>
    <x v="0"/>
  </r>
  <r>
    <n v="6827"/>
    <s v="CA-2018-118689"/>
    <x v="824"/>
    <d v="2018-10-09T00:00:00"/>
    <s v="Standard Class"/>
    <x v="568"/>
    <x v="568"/>
    <x v="1"/>
    <s v="United States"/>
    <s v="Lafayette"/>
    <x v="14"/>
    <n v="47905"/>
    <x v="2"/>
    <s v="TEC-CO-10004722"/>
    <x v="2"/>
    <s v="Copiers"/>
    <s v="Canon imageCLASS 2200 Advanced Copier"/>
    <x v="4664"/>
    <n v="5"/>
    <n v="0"/>
    <x v="5531"/>
    <x v="0"/>
  </r>
  <r>
    <n v="6828"/>
    <s v="CA-2018-118689"/>
    <x v="824"/>
    <d v="2018-10-09T00:00:00"/>
    <s v="Standard Class"/>
    <x v="568"/>
    <x v="568"/>
    <x v="1"/>
    <s v="United States"/>
    <s v="Lafayette"/>
    <x v="14"/>
    <n v="47905"/>
    <x v="2"/>
    <s v="OFF-BI-10004600"/>
    <x v="1"/>
    <s v="Binders"/>
    <s v="Ibico Ibimaster 300 Manual Binding System"/>
    <x v="2556"/>
    <n v="2"/>
    <n v="0"/>
    <x v="2802"/>
    <x v="0"/>
  </r>
  <r>
    <n v="6829"/>
    <s v="CA-2018-118689"/>
    <x v="824"/>
    <d v="2018-10-09T00:00:00"/>
    <s v="Standard Class"/>
    <x v="568"/>
    <x v="568"/>
    <x v="1"/>
    <s v="United States"/>
    <s v="Lafayette"/>
    <x v="14"/>
    <n v="47905"/>
    <x v="2"/>
    <s v="OFF-BI-10003712"/>
    <x v="1"/>
    <s v="Binders"/>
    <s v="Acco Pressboard Covers with Storage Hooks, 14 7/8&quot; x 11&quot;, Light Blue"/>
    <x v="4665"/>
    <n v="7"/>
    <n v="0"/>
    <x v="5532"/>
    <x v="0"/>
  </r>
  <r>
    <n v="6830"/>
    <s v="CA-2018-118689"/>
    <x v="824"/>
    <d v="2018-10-09T00:00:00"/>
    <s v="Standard Class"/>
    <x v="568"/>
    <x v="568"/>
    <x v="1"/>
    <s v="United States"/>
    <s v="Lafayette"/>
    <x v="14"/>
    <n v="47905"/>
    <x v="2"/>
    <s v="OFF-AR-10001958"/>
    <x v="1"/>
    <s v="Art"/>
    <s v="Stanley Bostitch Contemporary Electric Pencil Sharpeners"/>
    <x v="2041"/>
    <n v="2"/>
    <n v="0"/>
    <x v="5533"/>
    <x v="0"/>
  </r>
  <r>
    <n v="6831"/>
    <s v="CA-2018-140438"/>
    <x v="435"/>
    <d v="2018-12-27T00:00:00"/>
    <s v="Second Class"/>
    <x v="463"/>
    <x v="463"/>
    <x v="1"/>
    <s v="United States"/>
    <s v="New York City"/>
    <x v="15"/>
    <n v="10009"/>
    <x v="3"/>
    <s v="TEC-PH-10001750"/>
    <x v="2"/>
    <s v="Phones"/>
    <s v="Samsung Rugby III"/>
    <x v="933"/>
    <n v="3"/>
    <n v="0"/>
    <x v="5534"/>
    <x v="0"/>
  </r>
  <r>
    <n v="6832"/>
    <s v="US-2019-123204"/>
    <x v="246"/>
    <d v="2019-07-27T00:00:00"/>
    <s v="Standard Class"/>
    <x v="750"/>
    <x v="750"/>
    <x v="0"/>
    <s v="United States"/>
    <s v="New York City"/>
    <x v="15"/>
    <n v="10024"/>
    <x v="3"/>
    <s v="OFF-AP-10002287"/>
    <x v="1"/>
    <s v="Appliances"/>
    <s v="Eureka Sanitaire  Multi-Pro Heavy-Duty Upright, Disposable Bags"/>
    <x v="2053"/>
    <n v="4"/>
    <n v="0"/>
    <x v="5535"/>
    <x v="0"/>
  </r>
  <r>
    <n v="6833"/>
    <s v="CA-2017-112522"/>
    <x v="998"/>
    <d v="2017-10-17T00:00:00"/>
    <s v="Standard Class"/>
    <x v="273"/>
    <x v="273"/>
    <x v="0"/>
    <s v="United States"/>
    <s v="Chicago"/>
    <x v="10"/>
    <n v="60610"/>
    <x v="2"/>
    <s v="OFF-AR-10003183"/>
    <x v="1"/>
    <s v="Art"/>
    <s v="Avery Fluorescent Highlighter Four-Color Set"/>
    <x v="2245"/>
    <n v="3"/>
    <n v="0.2"/>
    <x v="2423"/>
    <x v="0"/>
  </r>
  <r>
    <n v="6834"/>
    <s v="CA-2018-153101"/>
    <x v="162"/>
    <d v="2018-09-08T00:00:00"/>
    <s v="Same Day"/>
    <x v="307"/>
    <x v="307"/>
    <x v="0"/>
    <s v="United States"/>
    <s v="Santa Ana"/>
    <x v="1"/>
    <n v="92704"/>
    <x v="1"/>
    <s v="FUR-TA-10003008"/>
    <x v="0"/>
    <s v="Tables"/>
    <s v="Lesro Round Back Collection Coffee Table, End Table"/>
    <x v="4666"/>
    <n v="1"/>
    <n v="0.2"/>
    <x v="5536"/>
    <x v="0"/>
  </r>
  <r>
    <n v="6835"/>
    <s v="CA-2018-142615"/>
    <x v="73"/>
    <d v="2018-11-24T00:00:00"/>
    <s v="Standard Class"/>
    <x v="606"/>
    <x v="606"/>
    <x v="1"/>
    <s v="United States"/>
    <s v="Montebello"/>
    <x v="1"/>
    <n v="90640"/>
    <x v="1"/>
    <s v="TEC-AC-10004803"/>
    <x v="2"/>
    <s v="Accessories"/>
    <s v="Sony Micro Vault Click 4 GB USB 2.0 Flash Drive"/>
    <x v="4667"/>
    <n v="2"/>
    <n v="0"/>
    <x v="5537"/>
    <x v="0"/>
  </r>
  <r>
    <n v="6836"/>
    <s v="CA-2019-142643"/>
    <x v="453"/>
    <d v="2019-10-20T00:00:00"/>
    <s v="Standard Class"/>
    <x v="393"/>
    <x v="393"/>
    <x v="1"/>
    <s v="United States"/>
    <s v="Thousand Oaks"/>
    <x v="1"/>
    <n v="91360"/>
    <x v="1"/>
    <s v="OFF-LA-10003510"/>
    <x v="1"/>
    <s v="Labels"/>
    <s v="Avery 4027 File Folder Labels for Dot Matrix Printers, 5000 Labels per Box, White"/>
    <x v="4668"/>
    <n v="5"/>
    <n v="0"/>
    <x v="5538"/>
    <x v="0"/>
  </r>
  <r>
    <n v="6837"/>
    <s v="CA-2019-142643"/>
    <x v="453"/>
    <d v="2019-10-20T00:00:00"/>
    <s v="Standard Class"/>
    <x v="393"/>
    <x v="393"/>
    <x v="1"/>
    <s v="United States"/>
    <s v="Thousand Oaks"/>
    <x v="1"/>
    <n v="91360"/>
    <x v="1"/>
    <s v="FUR-FU-10000087"/>
    <x v="0"/>
    <s v="Furnishings"/>
    <s v="Executive Impressions 14&quot; Two-Color Numerals Wall Clock"/>
    <x v="20"/>
    <n v="1"/>
    <n v="0"/>
    <x v="5539"/>
    <x v="0"/>
  </r>
  <r>
    <n v="6838"/>
    <s v="CA-2017-116260"/>
    <x v="380"/>
    <d v="2017-07-12T00:00:00"/>
    <s v="Standard Class"/>
    <x v="541"/>
    <x v="541"/>
    <x v="1"/>
    <s v="United States"/>
    <s v="Vineland"/>
    <x v="30"/>
    <n v="8360"/>
    <x v="3"/>
    <s v="OFF-AR-10003732"/>
    <x v="1"/>
    <s v="Art"/>
    <s v="Newell 333"/>
    <x v="1760"/>
    <n v="4"/>
    <n v="0"/>
    <x v="4704"/>
    <x v="0"/>
  </r>
  <r>
    <n v="6839"/>
    <s v="CA-2019-107517"/>
    <x v="1119"/>
    <d v="2019-02-09T00:00:00"/>
    <s v="Standard Class"/>
    <x v="712"/>
    <x v="712"/>
    <x v="1"/>
    <s v="United States"/>
    <s v="Torrance"/>
    <x v="1"/>
    <n v="90503"/>
    <x v="1"/>
    <s v="OFF-AP-10000275"/>
    <x v="1"/>
    <s v="Appliances"/>
    <s v="Sanyo Counter Height Refrigerator with Crisper, 3.6 Cubic Foot, Stainless Steel/Black"/>
    <x v="3945"/>
    <n v="5"/>
    <n v="0"/>
    <x v="4555"/>
    <x v="0"/>
  </r>
  <r>
    <n v="6840"/>
    <s v="CA-2019-107517"/>
    <x v="1119"/>
    <d v="2019-02-09T00:00:00"/>
    <s v="Standard Class"/>
    <x v="712"/>
    <x v="712"/>
    <x v="1"/>
    <s v="United States"/>
    <s v="Torrance"/>
    <x v="1"/>
    <n v="90503"/>
    <x v="1"/>
    <s v="TEC-PH-10003505"/>
    <x v="2"/>
    <s v="Phones"/>
    <s v="Geemarc AmpliPOWER60"/>
    <x v="4669"/>
    <n v="5"/>
    <n v="0.2"/>
    <x v="5540"/>
    <x v="0"/>
  </r>
  <r>
    <n v="6841"/>
    <s v="CA-2017-166338"/>
    <x v="401"/>
    <d v="2017-12-07T00:00:00"/>
    <s v="First Class"/>
    <x v="486"/>
    <x v="486"/>
    <x v="2"/>
    <s v="United States"/>
    <s v="Troy"/>
    <x v="24"/>
    <n v="45373"/>
    <x v="3"/>
    <s v="OFF-BI-10002852"/>
    <x v="1"/>
    <s v="Binders"/>
    <s v="Ibico Standard Transparent Covers"/>
    <x v="4670"/>
    <n v="3"/>
    <n v="0.7"/>
    <x v="5541"/>
    <x v="0"/>
  </r>
  <r>
    <n v="6842"/>
    <s v="CA-2018-123946"/>
    <x v="126"/>
    <d v="2018-09-17T00:00:00"/>
    <s v="Standard Class"/>
    <x v="295"/>
    <x v="295"/>
    <x v="1"/>
    <s v="United States"/>
    <s v="Springfield"/>
    <x v="17"/>
    <n v="22153"/>
    <x v="0"/>
    <s v="TEC-AC-10004877"/>
    <x v="2"/>
    <s v="Accessories"/>
    <s v="Imation 30456 USB Flash Drive 8GB"/>
    <x v="4671"/>
    <n v="3"/>
    <n v="0"/>
    <x v="5542"/>
    <x v="0"/>
  </r>
  <r>
    <n v="6843"/>
    <s v="CA-2018-123946"/>
    <x v="126"/>
    <d v="2018-09-17T00:00:00"/>
    <s v="Standard Class"/>
    <x v="295"/>
    <x v="295"/>
    <x v="1"/>
    <s v="United States"/>
    <s v="Springfield"/>
    <x v="17"/>
    <n v="22153"/>
    <x v="0"/>
    <s v="OFF-FA-10002975"/>
    <x v="1"/>
    <s v="Fasteners"/>
    <s v="Staples"/>
    <x v="1189"/>
    <n v="3"/>
    <n v="0"/>
    <x v="1878"/>
    <x v="0"/>
  </r>
  <r>
    <n v="6844"/>
    <s v="CA-2018-123946"/>
    <x v="126"/>
    <d v="2018-09-17T00:00:00"/>
    <s v="Standard Class"/>
    <x v="295"/>
    <x v="295"/>
    <x v="1"/>
    <s v="United States"/>
    <s v="Springfield"/>
    <x v="17"/>
    <n v="22153"/>
    <x v="0"/>
    <s v="OFF-ST-10000419"/>
    <x v="1"/>
    <s v="Storage"/>
    <s v="Rogers Jumbo File, Granite"/>
    <x v="4672"/>
    <n v="5"/>
    <n v="0"/>
    <x v="5543"/>
    <x v="0"/>
  </r>
  <r>
    <n v="6845"/>
    <s v="CA-2018-123946"/>
    <x v="126"/>
    <d v="2018-09-17T00:00:00"/>
    <s v="Standard Class"/>
    <x v="295"/>
    <x v="295"/>
    <x v="1"/>
    <s v="United States"/>
    <s v="Springfield"/>
    <x v="17"/>
    <n v="22153"/>
    <x v="0"/>
    <s v="FUR-CH-10002073"/>
    <x v="0"/>
    <s v="Chairs"/>
    <s v="Hon Olson Stacker Chairs"/>
    <x v="4673"/>
    <n v="4"/>
    <n v="0"/>
    <x v="5544"/>
    <x v="0"/>
  </r>
  <r>
    <n v="6846"/>
    <s v="CA-2016-147543"/>
    <x v="522"/>
    <d v="2016-07-12T00:00:00"/>
    <s v="Standard Class"/>
    <x v="604"/>
    <x v="604"/>
    <x v="2"/>
    <s v="United States"/>
    <s v="El Cajon"/>
    <x v="1"/>
    <n v="92020"/>
    <x v="1"/>
    <s v="FUR-CH-10000155"/>
    <x v="0"/>
    <s v="Chairs"/>
    <s v="Global Comet Stacking Armless Chair"/>
    <x v="1645"/>
    <n v="2"/>
    <n v="0.2"/>
    <x v="1742"/>
    <x v="0"/>
  </r>
  <r>
    <n v="6847"/>
    <s v="US-2018-159093"/>
    <x v="195"/>
    <d v="2018-05-14T00:00:00"/>
    <s v="Standard Class"/>
    <x v="602"/>
    <x v="602"/>
    <x v="1"/>
    <s v="United States"/>
    <s v="Los Angeles"/>
    <x v="1"/>
    <n v="90036"/>
    <x v="1"/>
    <s v="OFF-PA-10001260"/>
    <x v="1"/>
    <s v="Paper"/>
    <s v="TOPS Money Receipt Book, Consecutively Numbered in Red,"/>
    <x v="4674"/>
    <n v="4"/>
    <n v="0"/>
    <x v="5545"/>
    <x v="0"/>
  </r>
  <r>
    <n v="6848"/>
    <s v="CA-2018-162110"/>
    <x v="427"/>
    <d v="2018-07-22T00:00:00"/>
    <s v="Standard Class"/>
    <x v="73"/>
    <x v="73"/>
    <x v="0"/>
    <s v="United States"/>
    <s v="Phoenix"/>
    <x v="16"/>
    <n v="85023"/>
    <x v="1"/>
    <s v="TEC-PH-10001924"/>
    <x v="2"/>
    <s v="Phones"/>
    <s v="iHome FM Clock Radio with Lightning Dock"/>
    <x v="684"/>
    <n v="1"/>
    <n v="0.2"/>
    <x v="5546"/>
    <x v="0"/>
  </r>
  <r>
    <n v="6849"/>
    <s v="US-2018-163461"/>
    <x v="1133"/>
    <d v="2018-06-21T00:00:00"/>
    <s v="First Class"/>
    <x v="590"/>
    <x v="590"/>
    <x v="0"/>
    <s v="United States"/>
    <s v="Frankfort"/>
    <x v="10"/>
    <n v="60423"/>
    <x v="2"/>
    <s v="OFF-PA-10003134"/>
    <x v="1"/>
    <s v="Paper"/>
    <s v="Xerox 1937"/>
    <x v="4449"/>
    <n v="2"/>
    <n v="0.2"/>
    <x v="5239"/>
    <x v="0"/>
  </r>
  <r>
    <n v="6850"/>
    <s v="CA-2016-101462"/>
    <x v="1017"/>
    <d v="2016-04-25T00:00:00"/>
    <s v="Standard Class"/>
    <x v="546"/>
    <x v="546"/>
    <x v="0"/>
    <s v="United States"/>
    <s v="Los Angeles"/>
    <x v="1"/>
    <n v="90045"/>
    <x v="1"/>
    <s v="FUR-FU-10000409"/>
    <x v="0"/>
    <s v="Furnishings"/>
    <s v="GE 4 Foot Flourescent Tube, 40 Watt"/>
    <x v="3634"/>
    <n v="4"/>
    <n v="0"/>
    <x v="5547"/>
    <x v="0"/>
  </r>
  <r>
    <n v="6851"/>
    <s v="US-2018-100461"/>
    <x v="1134"/>
    <d v="2018-01-12T00:00:00"/>
    <s v="Standard Class"/>
    <x v="705"/>
    <x v="705"/>
    <x v="1"/>
    <s v="United States"/>
    <s v="Franklin"/>
    <x v="6"/>
    <n v="53132"/>
    <x v="2"/>
    <s v="FUR-BO-10002545"/>
    <x v="0"/>
    <s v="Bookcases"/>
    <s v="Atlantic Metals Mobile 3-Shelf Bookcases, Custom Colors"/>
    <x v="4675"/>
    <n v="6"/>
    <n v="0"/>
    <x v="5548"/>
    <x v="0"/>
  </r>
  <r>
    <n v="6852"/>
    <s v="US-2018-100461"/>
    <x v="1134"/>
    <d v="2018-01-12T00:00:00"/>
    <s v="Standard Class"/>
    <x v="705"/>
    <x v="705"/>
    <x v="1"/>
    <s v="United States"/>
    <s v="Franklin"/>
    <x v="6"/>
    <n v="53132"/>
    <x v="2"/>
    <s v="OFF-BI-10001460"/>
    <x v="1"/>
    <s v="Binders"/>
    <s v="Plastic Binding Combs"/>
    <x v="4676"/>
    <n v="7"/>
    <n v="0"/>
    <x v="5549"/>
    <x v="0"/>
  </r>
  <r>
    <n v="6853"/>
    <s v="US-2019-162670"/>
    <x v="331"/>
    <d v="2019-12-28T00:00:00"/>
    <s v="Second Class"/>
    <x v="751"/>
    <x v="751"/>
    <x v="1"/>
    <s v="United States"/>
    <s v="Little Rock"/>
    <x v="36"/>
    <n v="72209"/>
    <x v="0"/>
    <s v="OFF-ST-10001328"/>
    <x v="1"/>
    <s v="Storage"/>
    <s v="Personal Filing Tote with Lid, Black/Gray"/>
    <x v="4677"/>
    <n v="4"/>
    <n v="0"/>
    <x v="5550"/>
    <x v="0"/>
  </r>
  <r>
    <n v="6854"/>
    <s v="US-2019-162670"/>
    <x v="331"/>
    <d v="2019-12-28T00:00:00"/>
    <s v="Second Class"/>
    <x v="751"/>
    <x v="751"/>
    <x v="1"/>
    <s v="United States"/>
    <s v="Little Rock"/>
    <x v="36"/>
    <n v="72209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</r>
  <r>
    <n v="6855"/>
    <s v="US-2019-162670"/>
    <x v="331"/>
    <d v="2019-12-28T00:00:00"/>
    <s v="Second Class"/>
    <x v="751"/>
    <x v="751"/>
    <x v="1"/>
    <s v="United States"/>
    <s v="Little Rock"/>
    <x v="36"/>
    <n v="72209"/>
    <x v="0"/>
    <s v="OFF-ST-10001522"/>
    <x v="1"/>
    <s v="Storage"/>
    <s v="Gould Plastics 18-Pocket Panel Bin, 34w x 5-1/4d x 20-1/2h"/>
    <x v="4679"/>
    <n v="4"/>
    <n v="0"/>
    <x v="5552"/>
    <x v="0"/>
  </r>
  <r>
    <n v="6856"/>
    <s v="US-2019-162670"/>
    <x v="331"/>
    <d v="2019-12-28T00:00:00"/>
    <s v="Second Class"/>
    <x v="751"/>
    <x v="751"/>
    <x v="1"/>
    <s v="United States"/>
    <s v="Little Rock"/>
    <x v="36"/>
    <n v="72209"/>
    <x v="0"/>
    <s v="OFF-PA-10001994"/>
    <x v="1"/>
    <s v="Paper"/>
    <s v="Ink Jet Note and Greeting Cards, 8-1/2&quot; x 5-1/2&quot; Card Size"/>
    <x v="4680"/>
    <n v="2"/>
    <n v="0"/>
    <x v="5553"/>
    <x v="0"/>
  </r>
  <r>
    <n v="6857"/>
    <s v="US-2019-162670"/>
    <x v="331"/>
    <d v="2019-12-28T00:00:00"/>
    <s v="Second Class"/>
    <x v="751"/>
    <x v="751"/>
    <x v="1"/>
    <s v="United States"/>
    <s v="Little Rock"/>
    <x v="36"/>
    <n v="72209"/>
    <x v="0"/>
    <s v="OFF-EN-10001453"/>
    <x v="1"/>
    <s v="Envelopes"/>
    <s v="Tyvek Interoffice Envelopes, 9 1/2&quot; x 12 1/2&quot;, 100/Box"/>
    <x v="1101"/>
    <n v="3"/>
    <n v="0"/>
    <x v="4058"/>
    <x v="0"/>
  </r>
  <r>
    <n v="6858"/>
    <s v="CA-2019-128965"/>
    <x v="827"/>
    <d v="2019-04-22T00:00:00"/>
    <s v="Standard Class"/>
    <x v="519"/>
    <x v="519"/>
    <x v="0"/>
    <s v="United States"/>
    <s v="Los Angeles"/>
    <x v="1"/>
    <n v="90008"/>
    <x v="1"/>
    <s v="OFF-PA-10004911"/>
    <x v="1"/>
    <s v="Paper"/>
    <s v="Rediform S.O.S. 1-Up Phone Message Bk, 4-1/4x3-1/16 Bk, 1 Form/Pg, 40 Messages/Bk, 3/Pk"/>
    <x v="4681"/>
    <n v="3"/>
    <n v="0"/>
    <x v="5554"/>
    <x v="1"/>
  </r>
  <r>
    <n v="6859"/>
    <s v="CA-2019-128965"/>
    <x v="827"/>
    <d v="2019-04-22T00:00:00"/>
    <s v="Standard Class"/>
    <x v="519"/>
    <x v="519"/>
    <x v="0"/>
    <s v="United States"/>
    <s v="Los Angeles"/>
    <x v="1"/>
    <n v="90008"/>
    <x v="1"/>
    <s v="OFF-LA-10001404"/>
    <x v="1"/>
    <s v="Labels"/>
    <s v="Avery 517"/>
    <x v="1576"/>
    <n v="2"/>
    <n v="0"/>
    <x v="1666"/>
    <x v="1"/>
  </r>
  <r>
    <n v="6860"/>
    <s v="CA-2019-128965"/>
    <x v="827"/>
    <d v="2019-04-22T00:00:00"/>
    <s v="Standard Class"/>
    <x v="519"/>
    <x v="519"/>
    <x v="0"/>
    <s v="United States"/>
    <s v="Los Angeles"/>
    <x v="1"/>
    <n v="90008"/>
    <x v="1"/>
    <s v="OFF-FA-10001561"/>
    <x v="1"/>
    <s v="Fasteners"/>
    <s v="Stockwell Push Pins"/>
    <x v="2943"/>
    <n v="5"/>
    <n v="0"/>
    <x v="4664"/>
    <x v="1"/>
  </r>
  <r>
    <n v="6861"/>
    <s v="CA-2019-128965"/>
    <x v="827"/>
    <d v="2019-04-22T00:00:00"/>
    <s v="Standard Class"/>
    <x v="519"/>
    <x v="519"/>
    <x v="0"/>
    <s v="United States"/>
    <s v="Los Angeles"/>
    <x v="1"/>
    <n v="90008"/>
    <x v="1"/>
    <s v="TEC-AC-10001383"/>
    <x v="2"/>
    <s v="Accessories"/>
    <s v="Logitech Wireless Touch Keyboard K400"/>
    <x v="4682"/>
    <n v="11"/>
    <n v="0"/>
    <x v="5555"/>
    <x v="1"/>
  </r>
  <r>
    <n v="6862"/>
    <s v="CA-2019-128965"/>
    <x v="827"/>
    <d v="2019-04-22T00:00:00"/>
    <s v="Standard Class"/>
    <x v="519"/>
    <x v="519"/>
    <x v="0"/>
    <s v="United States"/>
    <s v="Los Angeles"/>
    <x v="1"/>
    <n v="90008"/>
    <x v="1"/>
    <s v="OFF-LA-10003190"/>
    <x v="1"/>
    <s v="Labels"/>
    <s v="Avery 474"/>
    <x v="4173"/>
    <n v="8"/>
    <n v="0"/>
    <x v="5556"/>
    <x v="1"/>
  </r>
  <r>
    <n v="6863"/>
    <s v="CA-2019-128965"/>
    <x v="827"/>
    <d v="2019-04-22T00:00:00"/>
    <s v="Standard Class"/>
    <x v="519"/>
    <x v="519"/>
    <x v="0"/>
    <s v="United States"/>
    <s v="Los Angeles"/>
    <x v="1"/>
    <n v="90008"/>
    <x v="1"/>
    <s v="FUR-CH-10003774"/>
    <x v="0"/>
    <s v="Chairs"/>
    <s v="Global Wood Trimmed Manager's Task Chair, Khaki"/>
    <x v="287"/>
    <n v="3"/>
    <n v="0.2"/>
    <x v="4598"/>
    <x v="1"/>
  </r>
  <r>
    <n v="6864"/>
    <s v="CA-2019-138618"/>
    <x v="96"/>
    <d v="2019-12-08T00:00:00"/>
    <s v="Standard Class"/>
    <x v="199"/>
    <x v="199"/>
    <x v="1"/>
    <s v="United States"/>
    <s v="San Antonio"/>
    <x v="5"/>
    <n v="78207"/>
    <x v="2"/>
    <s v="OFF-PA-10000520"/>
    <x v="1"/>
    <s v="Paper"/>
    <s v="Xerox 201"/>
    <x v="563"/>
    <n v="2"/>
    <n v="0.2"/>
    <x v="572"/>
    <x v="0"/>
  </r>
  <r>
    <n v="6865"/>
    <s v="US-2018-126452"/>
    <x v="1036"/>
    <d v="2018-08-28T00:00:00"/>
    <s v="Standard Class"/>
    <x v="554"/>
    <x v="554"/>
    <x v="1"/>
    <s v="United States"/>
    <s v="Los Angeles"/>
    <x v="1"/>
    <n v="90004"/>
    <x v="1"/>
    <s v="OFF-BI-10004465"/>
    <x v="1"/>
    <s v="Binders"/>
    <s v="Avery Durable Slant Ring Binders"/>
    <x v="2538"/>
    <n v="2"/>
    <n v="0.2"/>
    <x v="234"/>
    <x v="0"/>
  </r>
  <r>
    <n v="6866"/>
    <s v="US-2018-126452"/>
    <x v="1036"/>
    <d v="2018-08-28T00:00:00"/>
    <s v="Standard Class"/>
    <x v="554"/>
    <x v="554"/>
    <x v="1"/>
    <s v="United States"/>
    <s v="Los Angeles"/>
    <x v="1"/>
    <n v="90004"/>
    <x v="1"/>
    <s v="TEC-PH-10003555"/>
    <x v="2"/>
    <s v="Phones"/>
    <s v="Motorola HK250 Universal Bluetooth Headset"/>
    <x v="1377"/>
    <n v="5"/>
    <n v="0.2"/>
    <x v="5557"/>
    <x v="0"/>
  </r>
  <r>
    <n v="6867"/>
    <s v="US-2018-126452"/>
    <x v="1036"/>
    <d v="2018-08-28T00:00:00"/>
    <s v="Standard Class"/>
    <x v="554"/>
    <x v="554"/>
    <x v="1"/>
    <s v="United States"/>
    <s v="Los Angeles"/>
    <x v="1"/>
    <n v="90004"/>
    <x v="1"/>
    <s v="TEC-AC-10000844"/>
    <x v="2"/>
    <s v="Accessories"/>
    <s v="Logitech Gaming G510s - Keyboard"/>
    <x v="2369"/>
    <n v="3"/>
    <n v="0"/>
    <x v="2575"/>
    <x v="0"/>
  </r>
  <r>
    <n v="6868"/>
    <s v="US-2018-126452"/>
    <x v="1036"/>
    <d v="2018-08-28T00:00:00"/>
    <s v="Standard Class"/>
    <x v="554"/>
    <x v="554"/>
    <x v="1"/>
    <s v="United States"/>
    <s v="Los Angeles"/>
    <x v="1"/>
    <n v="90004"/>
    <x v="1"/>
    <s v="TEC-PH-10003187"/>
    <x v="2"/>
    <s v="Phones"/>
    <s v="Anker Astro Mini 3000mAh Ultra-Compact Portable Charger"/>
    <x v="236"/>
    <n v="2"/>
    <n v="0.2"/>
    <x v="5558"/>
    <x v="0"/>
  </r>
  <r>
    <n v="6869"/>
    <s v="US-2018-126452"/>
    <x v="1036"/>
    <d v="2018-08-28T00:00:00"/>
    <s v="Standard Class"/>
    <x v="554"/>
    <x v="554"/>
    <x v="1"/>
    <s v="United States"/>
    <s v="Los Angeles"/>
    <x v="1"/>
    <n v="90004"/>
    <x v="1"/>
    <s v="FUR-TA-10003569"/>
    <x v="0"/>
    <s v="Tables"/>
    <s v="Bretford CR8500 Series Meeting Room Furniture"/>
    <x v="4683"/>
    <n v="9"/>
    <n v="0.2"/>
    <x v="5559"/>
    <x v="0"/>
  </r>
  <r>
    <n v="6870"/>
    <s v="US-2018-126452"/>
    <x v="1036"/>
    <d v="2018-08-28T00:00:00"/>
    <s v="Standard Class"/>
    <x v="554"/>
    <x v="554"/>
    <x v="1"/>
    <s v="United States"/>
    <s v="Los Angeles"/>
    <x v="1"/>
    <n v="90004"/>
    <x v="1"/>
    <s v="OFF-PA-10003848"/>
    <x v="1"/>
    <s v="Paper"/>
    <s v="Xerox 1997"/>
    <x v="91"/>
    <n v="2"/>
    <n v="0"/>
    <x v="91"/>
    <x v="0"/>
  </r>
  <r>
    <n v="6871"/>
    <s v="US-2018-126452"/>
    <x v="1036"/>
    <d v="2018-08-28T00:00:00"/>
    <s v="Standard Class"/>
    <x v="554"/>
    <x v="554"/>
    <x v="1"/>
    <s v="United States"/>
    <s v="Los Angeles"/>
    <x v="1"/>
    <n v="90004"/>
    <x v="1"/>
    <s v="OFF-PA-10002606"/>
    <x v="1"/>
    <s v="Paper"/>
    <s v="Xerox 1928"/>
    <x v="4021"/>
    <n v="9"/>
    <n v="0"/>
    <x v="5560"/>
    <x v="0"/>
  </r>
  <r>
    <n v="6872"/>
    <s v="CA-2018-145009"/>
    <x v="5"/>
    <d v="2018-12-08T00:00:00"/>
    <s v="Second Class"/>
    <x v="575"/>
    <x v="575"/>
    <x v="1"/>
    <s v="United States"/>
    <s v="Chicago"/>
    <x v="10"/>
    <n v="60610"/>
    <x v="2"/>
    <s v="OFF-LA-10004853"/>
    <x v="1"/>
    <s v="Labels"/>
    <s v="Avery 483"/>
    <x v="1655"/>
    <n v="3"/>
    <n v="0.2"/>
    <x v="1753"/>
    <x v="0"/>
  </r>
  <r>
    <n v="6873"/>
    <s v="CA-2017-162544"/>
    <x v="1135"/>
    <d v="2017-12-19T00:00:00"/>
    <s v="First Class"/>
    <x v="65"/>
    <x v="65"/>
    <x v="0"/>
    <s v="United States"/>
    <s v="Seattle"/>
    <x v="4"/>
    <n v="98105"/>
    <x v="1"/>
    <s v="OFF-PA-10004948"/>
    <x v="1"/>
    <s v="Paper"/>
    <s v="Xerox 190"/>
    <x v="1393"/>
    <n v="1"/>
    <n v="0"/>
    <x v="5561"/>
    <x v="0"/>
  </r>
  <r>
    <n v="6874"/>
    <s v="CA-2016-124394"/>
    <x v="1136"/>
    <d v="2016-10-22T00:00:00"/>
    <s v="Second Class"/>
    <x v="14"/>
    <x v="14"/>
    <x v="0"/>
    <s v="United States"/>
    <s v="Beaumont"/>
    <x v="5"/>
    <n v="77705"/>
    <x v="2"/>
    <s v="OFF-BI-10003676"/>
    <x v="1"/>
    <s v="Binders"/>
    <s v="GBC Standard Recycled Report Covers, Clear Plastic Sheets"/>
    <x v="999"/>
    <n v="5"/>
    <n v="0.8"/>
    <x v="1038"/>
    <x v="0"/>
  </r>
  <r>
    <n v="6875"/>
    <s v="CA-2016-124394"/>
    <x v="1136"/>
    <d v="2016-10-22T00:00:00"/>
    <s v="Second Class"/>
    <x v="14"/>
    <x v="14"/>
    <x v="0"/>
    <s v="United States"/>
    <s v="Beaumont"/>
    <x v="5"/>
    <n v="77705"/>
    <x v="2"/>
    <s v="TEC-AC-10001314"/>
    <x v="2"/>
    <s v="Accessories"/>
    <s v="Case Logic 2.4GHz Wireless Keyboard"/>
    <x v="2486"/>
    <n v="3"/>
    <n v="0.2"/>
    <x v="2805"/>
    <x v="0"/>
  </r>
  <r>
    <n v="6876"/>
    <s v="US-2018-121013"/>
    <x v="64"/>
    <d v="2018-09-10T00:00:00"/>
    <s v="Standard Class"/>
    <x v="462"/>
    <x v="462"/>
    <x v="0"/>
    <s v="United States"/>
    <s v="Chesapeake"/>
    <x v="17"/>
    <n v="23320"/>
    <x v="0"/>
    <s v="OFF-LA-10004545"/>
    <x v="1"/>
    <s v="Labels"/>
    <s v="Avery 50"/>
    <x v="2989"/>
    <n v="2"/>
    <n v="0"/>
    <x v="3335"/>
    <x v="0"/>
  </r>
  <r>
    <n v="6877"/>
    <s v="US-2018-121013"/>
    <x v="64"/>
    <d v="2018-09-10T00:00:00"/>
    <s v="Standard Class"/>
    <x v="462"/>
    <x v="462"/>
    <x v="0"/>
    <s v="United States"/>
    <s v="Chesapeake"/>
    <x v="17"/>
    <n v="23320"/>
    <x v="0"/>
    <s v="FUR-TA-10003238"/>
    <x v="0"/>
    <s v="Tables"/>
    <s v="Chromcraft Bull-Nose Wood 48&quot; x 96&quot; Rectangular Conference Tables"/>
    <x v="679"/>
    <n v="3"/>
    <n v="0"/>
    <x v="5562"/>
    <x v="0"/>
  </r>
  <r>
    <n v="6878"/>
    <s v="US-2017-123918"/>
    <x v="52"/>
    <d v="2017-10-15T00:00:00"/>
    <s v="Same Day"/>
    <x v="0"/>
    <x v="0"/>
    <x v="0"/>
    <s v="United States"/>
    <s v="Dallas"/>
    <x v="5"/>
    <n v="75217"/>
    <x v="2"/>
    <s v="FUR-FU-10004952"/>
    <x v="0"/>
    <s v="Furnishings"/>
    <s v="C-Line Cubicle Keepers Polyproplyene Holder w/Velcro Back, 8-1/2x11, 25/Bx"/>
    <x v="4684"/>
    <n v="6"/>
    <n v="0.6"/>
    <x v="5563"/>
    <x v="0"/>
  </r>
  <r>
    <n v="6879"/>
    <s v="US-2017-123918"/>
    <x v="52"/>
    <d v="2017-10-15T00:00:00"/>
    <s v="Same Day"/>
    <x v="0"/>
    <x v="0"/>
    <x v="0"/>
    <s v="United States"/>
    <s v="Dallas"/>
    <x v="5"/>
    <n v="75217"/>
    <x v="2"/>
    <s v="OFF-PA-10003001"/>
    <x v="1"/>
    <s v="Paper"/>
    <s v="Xerox 1986"/>
    <x v="758"/>
    <n v="1"/>
    <n v="0.2"/>
    <x v="781"/>
    <x v="0"/>
  </r>
  <r>
    <n v="6880"/>
    <s v="CA-2017-137113"/>
    <x v="494"/>
    <d v="2017-12-05T00:00:00"/>
    <s v="Second Class"/>
    <x v="69"/>
    <x v="69"/>
    <x v="2"/>
    <s v="United States"/>
    <s v="Seattle"/>
    <x v="4"/>
    <n v="98105"/>
    <x v="1"/>
    <s v="FUR-CH-10001215"/>
    <x v="0"/>
    <s v="Chairs"/>
    <s v="Global Troy Executive Leather Low-Back Tilter"/>
    <x v="4202"/>
    <n v="5"/>
    <n v="0.2"/>
    <x v="5564"/>
    <x v="0"/>
  </r>
  <r>
    <n v="6881"/>
    <s v="CA-2017-137113"/>
    <x v="494"/>
    <d v="2017-12-05T00:00:00"/>
    <s v="Second Class"/>
    <x v="69"/>
    <x v="69"/>
    <x v="2"/>
    <s v="United States"/>
    <s v="Seattle"/>
    <x v="4"/>
    <n v="98105"/>
    <x v="1"/>
    <s v="OFF-PA-10004255"/>
    <x v="1"/>
    <s v="Paper"/>
    <s v="Xerox 219"/>
    <x v="56"/>
    <n v="5"/>
    <n v="0"/>
    <x v="56"/>
    <x v="0"/>
  </r>
  <r>
    <n v="6882"/>
    <s v="CA-2017-137113"/>
    <x v="494"/>
    <d v="2017-12-05T00:00:00"/>
    <s v="Second Class"/>
    <x v="69"/>
    <x v="69"/>
    <x v="2"/>
    <s v="United States"/>
    <s v="Seattle"/>
    <x v="4"/>
    <n v="98105"/>
    <x v="1"/>
    <s v="FUR-TA-10001705"/>
    <x v="0"/>
    <s v="Tables"/>
    <s v="Bush Advantage Collection Round Conference Table"/>
    <x v="4685"/>
    <n v="9"/>
    <n v="0"/>
    <x v="5565"/>
    <x v="0"/>
  </r>
  <r>
    <n v="6883"/>
    <s v="CA-2017-137113"/>
    <x v="494"/>
    <d v="2017-12-05T00:00:00"/>
    <s v="Second Class"/>
    <x v="69"/>
    <x v="69"/>
    <x v="2"/>
    <s v="United States"/>
    <s v="Seattle"/>
    <x v="4"/>
    <n v="98105"/>
    <x v="1"/>
    <s v="OFF-ST-10002554"/>
    <x v="1"/>
    <s v="Storage"/>
    <s v="Tennsco Industrial Shelving"/>
    <x v="64"/>
    <n v="3"/>
    <n v="0"/>
    <x v="5566"/>
    <x v="0"/>
  </r>
  <r>
    <n v="6884"/>
    <s v="CA-2017-137113"/>
    <x v="494"/>
    <d v="2017-12-05T00:00:00"/>
    <s v="Second Class"/>
    <x v="69"/>
    <x v="69"/>
    <x v="2"/>
    <s v="United States"/>
    <s v="Seattle"/>
    <x v="4"/>
    <n v="98105"/>
    <x v="1"/>
    <s v="OFF-PA-10002222"/>
    <x v="1"/>
    <s v="Paper"/>
    <s v="Xerox Color Copier Paper, 11&quot; x 17&quot;, Ream"/>
    <x v="1159"/>
    <n v="5"/>
    <n v="0"/>
    <x v="1203"/>
    <x v="0"/>
  </r>
  <r>
    <n v="6885"/>
    <s v="CA-2017-120677"/>
    <x v="70"/>
    <d v="2017-06-04T00:00:00"/>
    <s v="Standard Class"/>
    <x v="217"/>
    <x v="217"/>
    <x v="0"/>
    <s v="United States"/>
    <s v="Minneapolis"/>
    <x v="11"/>
    <n v="55407"/>
    <x v="2"/>
    <s v="FUR-CH-10002320"/>
    <x v="0"/>
    <s v="Chairs"/>
    <s v="Hon Pagoda Stacking Chairs"/>
    <x v="4686"/>
    <n v="8"/>
    <n v="0"/>
    <x v="5567"/>
    <x v="0"/>
  </r>
  <r>
    <n v="6886"/>
    <s v="CA-2019-123036"/>
    <x v="18"/>
    <d v="2019-09-17T00:00:00"/>
    <s v="Standard Class"/>
    <x v="456"/>
    <x v="456"/>
    <x v="0"/>
    <s v="United States"/>
    <s v="Springfield"/>
    <x v="24"/>
    <n v="45503"/>
    <x v="3"/>
    <s v="TEC-AC-10003499"/>
    <x v="2"/>
    <s v="Accessories"/>
    <s v="Memorex Mini Travel Drive 8 GB USB 2.0 Flash Drive"/>
    <x v="4687"/>
    <n v="4"/>
    <n v="0.2"/>
    <x v="5568"/>
    <x v="0"/>
  </r>
  <r>
    <n v="6887"/>
    <s v="CA-2019-123036"/>
    <x v="18"/>
    <d v="2019-09-17T00:00:00"/>
    <s v="Standard Class"/>
    <x v="456"/>
    <x v="456"/>
    <x v="0"/>
    <s v="United States"/>
    <s v="Springfield"/>
    <x v="24"/>
    <n v="45503"/>
    <x v="3"/>
    <s v="TEC-PH-10003580"/>
    <x v="2"/>
    <s v="Phones"/>
    <s v="Cisco IP Phone 7961G-GE VoIP phone"/>
    <x v="4688"/>
    <n v="2"/>
    <n v="0.4"/>
    <x v="5569"/>
    <x v="0"/>
  </r>
  <r>
    <n v="6888"/>
    <s v="CA-2019-120222"/>
    <x v="1016"/>
    <d v="2019-05-02T00:00:00"/>
    <s v="Standard Class"/>
    <x v="328"/>
    <x v="328"/>
    <x v="0"/>
    <s v="United States"/>
    <s v="Los Angeles"/>
    <x v="1"/>
    <n v="90032"/>
    <x v="1"/>
    <s v="OFF-PA-10004675"/>
    <x v="1"/>
    <s v="Paper"/>
    <s v="Telephone Message Books with Fax/Mobile Section, 5 1/2&quot; x 3 3/16&quot;"/>
    <x v="71"/>
    <n v="3"/>
    <n v="0"/>
    <x v="71"/>
    <x v="0"/>
  </r>
  <r>
    <n v="6889"/>
    <s v="CA-2019-120222"/>
    <x v="1016"/>
    <d v="2019-05-02T00:00:00"/>
    <s v="Standard Class"/>
    <x v="328"/>
    <x v="328"/>
    <x v="0"/>
    <s v="United States"/>
    <s v="Los Angeles"/>
    <x v="1"/>
    <n v="90032"/>
    <x v="1"/>
    <s v="OFF-BI-10000666"/>
    <x v="1"/>
    <s v="Binders"/>
    <s v="Surelock Post Binders"/>
    <x v="4689"/>
    <n v="3"/>
    <n v="0.2"/>
    <x v="5570"/>
    <x v="0"/>
  </r>
  <r>
    <n v="6890"/>
    <s v="CA-2019-164756"/>
    <x v="65"/>
    <d v="2019-09-22T00:00:00"/>
    <s v="Standard Class"/>
    <x v="164"/>
    <x v="164"/>
    <x v="1"/>
    <s v="United States"/>
    <s v="Columbus"/>
    <x v="32"/>
    <n v="31907"/>
    <x v="0"/>
    <s v="TEC-PH-10001552"/>
    <x v="2"/>
    <s v="Phones"/>
    <s v="I Need's 3d Hello Kitty Hybrid Silicone Case Cover for HTC One X 4g with 3d Hello Kitty Stylus Pen Green/pink"/>
    <x v="4690"/>
    <n v="8"/>
    <n v="0"/>
    <x v="5571"/>
    <x v="0"/>
  </r>
  <r>
    <n v="6891"/>
    <s v="CA-2019-164756"/>
    <x v="65"/>
    <d v="2019-09-22T00:00:00"/>
    <s v="Standard Class"/>
    <x v="164"/>
    <x v="164"/>
    <x v="1"/>
    <s v="United States"/>
    <s v="Columbus"/>
    <x v="32"/>
    <n v="31907"/>
    <x v="0"/>
    <s v="OFF-PA-10000673"/>
    <x v="1"/>
    <s v="Paper"/>
    <s v="Post-it “Important Message” Note Pad, Neon Colors, 50 Sheets/Pad"/>
    <x v="363"/>
    <n v="7"/>
    <n v="0"/>
    <x v="5572"/>
    <x v="0"/>
  </r>
  <r>
    <n v="6892"/>
    <s v="CA-2019-164756"/>
    <x v="65"/>
    <d v="2019-09-22T00:00:00"/>
    <s v="Standard Class"/>
    <x v="164"/>
    <x v="164"/>
    <x v="1"/>
    <s v="United States"/>
    <s v="Columbus"/>
    <x v="32"/>
    <n v="31907"/>
    <x v="0"/>
    <s v="OFF-AR-10000380"/>
    <x v="1"/>
    <s v="Art"/>
    <s v="Hunt PowerHouse Electric Pencil Sharpener, Blue"/>
    <x v="3369"/>
    <n v="3"/>
    <n v="0"/>
    <x v="5573"/>
    <x v="0"/>
  </r>
  <r>
    <n v="6893"/>
    <s v="CA-2019-164756"/>
    <x v="65"/>
    <d v="2019-09-22T00:00:00"/>
    <s v="Standard Class"/>
    <x v="164"/>
    <x v="164"/>
    <x v="1"/>
    <s v="United States"/>
    <s v="Columbus"/>
    <x v="32"/>
    <n v="31907"/>
    <x v="0"/>
    <s v="OFF-PA-10003848"/>
    <x v="1"/>
    <s v="Paper"/>
    <s v="Xerox 1997"/>
    <x v="243"/>
    <n v="4"/>
    <n v="0"/>
    <x v="245"/>
    <x v="0"/>
  </r>
  <r>
    <n v="6894"/>
    <s v="CA-2019-164756"/>
    <x v="65"/>
    <d v="2019-09-22T00:00:00"/>
    <s v="Standard Class"/>
    <x v="164"/>
    <x v="164"/>
    <x v="1"/>
    <s v="United States"/>
    <s v="Columbus"/>
    <x v="32"/>
    <n v="31907"/>
    <x v="0"/>
    <s v="FUR-FU-10002963"/>
    <x v="0"/>
    <s v="Furnishings"/>
    <s v="Master Caster Door Stop, Gray"/>
    <x v="2352"/>
    <n v="4"/>
    <n v="0"/>
    <x v="2555"/>
    <x v="0"/>
  </r>
  <r>
    <n v="6895"/>
    <s v="CA-2019-164756"/>
    <x v="65"/>
    <d v="2019-09-22T00:00:00"/>
    <s v="Standard Class"/>
    <x v="164"/>
    <x v="164"/>
    <x v="1"/>
    <s v="United States"/>
    <s v="Columbus"/>
    <x v="32"/>
    <n v="31907"/>
    <x v="0"/>
    <s v="TEC-PH-10002447"/>
    <x v="2"/>
    <s v="Phones"/>
    <s v="AT&amp;T CL83451 4-Handset Telephone"/>
    <x v="4691"/>
    <n v="2"/>
    <n v="0"/>
    <x v="5574"/>
    <x v="0"/>
  </r>
  <r>
    <n v="6896"/>
    <s v="CA-2019-164756"/>
    <x v="65"/>
    <d v="2019-09-22T00:00:00"/>
    <s v="Standard Class"/>
    <x v="164"/>
    <x v="164"/>
    <x v="1"/>
    <s v="United States"/>
    <s v="Columbus"/>
    <x v="32"/>
    <n v="31907"/>
    <x v="0"/>
    <s v="OFF-SU-10004261"/>
    <x v="1"/>
    <s v="Supplies"/>
    <s v="Fiskars 8&quot; Scissors, 2/Pack"/>
    <x v="4692"/>
    <n v="2"/>
    <n v="0"/>
    <x v="5575"/>
    <x v="0"/>
  </r>
  <r>
    <n v="6897"/>
    <s v="CA-2019-164756"/>
    <x v="65"/>
    <d v="2019-09-22T00:00:00"/>
    <s v="Standard Class"/>
    <x v="164"/>
    <x v="164"/>
    <x v="1"/>
    <s v="United States"/>
    <s v="Columbus"/>
    <x v="32"/>
    <n v="31907"/>
    <x v="0"/>
    <s v="OFF-PA-10003228"/>
    <x v="1"/>
    <s v="Paper"/>
    <s v="Xerox 1917"/>
    <x v="1672"/>
    <n v="5"/>
    <n v="0"/>
    <x v="1770"/>
    <x v="0"/>
  </r>
  <r>
    <n v="6898"/>
    <s v="CA-2019-122028"/>
    <x v="238"/>
    <d v="2019-08-25T00:00:00"/>
    <s v="Standard Class"/>
    <x v="237"/>
    <x v="237"/>
    <x v="0"/>
    <s v="United States"/>
    <s v="Lakewood"/>
    <x v="24"/>
    <n v="44107"/>
    <x v="3"/>
    <s v="OFF-BI-10004817"/>
    <x v="1"/>
    <s v="Binders"/>
    <s v="GBC Personal VeloBind Strips"/>
    <x v="4693"/>
    <n v="3"/>
    <n v="0.7"/>
    <x v="5576"/>
    <x v="0"/>
  </r>
  <r>
    <n v="6899"/>
    <s v="US-2017-165512"/>
    <x v="1137"/>
    <d v="2017-05-26T00:00:00"/>
    <s v="Second Class"/>
    <x v="745"/>
    <x v="745"/>
    <x v="0"/>
    <s v="United States"/>
    <s v="Naperville"/>
    <x v="10"/>
    <n v="60540"/>
    <x v="2"/>
    <s v="FUR-CH-10002880"/>
    <x v="0"/>
    <s v="Chairs"/>
    <s v="Global High-Back Leather Tilter, Burgundy"/>
    <x v="4694"/>
    <n v="7"/>
    <n v="0.3"/>
    <x v="5577"/>
    <x v="0"/>
  </r>
  <r>
    <n v="6900"/>
    <s v="US-2017-165512"/>
    <x v="1137"/>
    <d v="2017-05-26T00:00:00"/>
    <s v="Second Class"/>
    <x v="745"/>
    <x v="745"/>
    <x v="0"/>
    <s v="United States"/>
    <s v="Naperville"/>
    <x v="10"/>
    <n v="60540"/>
    <x v="2"/>
    <s v="OFF-BI-10001249"/>
    <x v="1"/>
    <s v="Binders"/>
    <s v="Avery Heavy-Duty EZD View Binder with Locking Rings"/>
    <x v="4695"/>
    <n v="6"/>
    <n v="0.8"/>
    <x v="5578"/>
    <x v="0"/>
  </r>
  <r>
    <n v="6901"/>
    <s v="CA-2017-140557"/>
    <x v="67"/>
    <d v="2017-09-11T00:00:00"/>
    <s v="Standard Class"/>
    <x v="184"/>
    <x v="184"/>
    <x v="2"/>
    <s v="United States"/>
    <s v="New York City"/>
    <x v="15"/>
    <n v="10009"/>
    <x v="3"/>
    <s v="TEC-AC-10002402"/>
    <x v="2"/>
    <s v="Accessories"/>
    <s v="Razer Kraken PRO Over Ear PC and Music Headset"/>
    <x v="4696"/>
    <n v="7"/>
    <n v="0"/>
    <x v="5579"/>
    <x v="0"/>
  </r>
  <r>
    <n v="6902"/>
    <s v="US-2019-135013"/>
    <x v="1138"/>
    <d v="2019-07-24T00:00:00"/>
    <s v="Same Day"/>
    <x v="403"/>
    <x v="403"/>
    <x v="1"/>
    <s v="United States"/>
    <s v="Huntington Beach"/>
    <x v="1"/>
    <n v="92646"/>
    <x v="1"/>
    <s v="TEC-CO-10001449"/>
    <x v="2"/>
    <s v="Copiers"/>
    <s v="Hewlett Packard LaserJet 3310 Copier"/>
    <x v="4697"/>
    <n v="5"/>
    <n v="0.2"/>
    <x v="5580"/>
    <x v="0"/>
  </r>
  <r>
    <n v="6903"/>
    <s v="CA-2019-111220"/>
    <x v="264"/>
    <d v="2019-09-08T00:00:00"/>
    <s v="Standard Class"/>
    <x v="329"/>
    <x v="329"/>
    <x v="1"/>
    <s v="United States"/>
    <s v="Chicago"/>
    <x v="10"/>
    <n v="60653"/>
    <x v="2"/>
    <s v="OFF-FA-10002280"/>
    <x v="1"/>
    <s v="Fasteners"/>
    <s v="Advantus Plastic Paper Clips"/>
    <x v="4698"/>
    <n v="4"/>
    <n v="0.2"/>
    <x v="5581"/>
    <x v="0"/>
  </r>
  <r>
    <n v="6904"/>
    <s v="CA-2019-111220"/>
    <x v="264"/>
    <d v="2019-09-08T00:00:00"/>
    <s v="Standard Class"/>
    <x v="329"/>
    <x v="329"/>
    <x v="1"/>
    <s v="United States"/>
    <s v="Chicago"/>
    <x v="10"/>
    <n v="60653"/>
    <x v="2"/>
    <s v="OFF-AP-10003278"/>
    <x v="1"/>
    <s v="Appliances"/>
    <s v="Belkin 7-Outlet SurgeMaster Home Series"/>
    <x v="4699"/>
    <n v="2"/>
    <n v="0.8"/>
    <x v="5582"/>
    <x v="0"/>
  </r>
  <r>
    <n v="6905"/>
    <s v="CA-2019-111220"/>
    <x v="264"/>
    <d v="2019-09-08T00:00:00"/>
    <s v="Standard Class"/>
    <x v="329"/>
    <x v="329"/>
    <x v="1"/>
    <s v="United States"/>
    <s v="Chicago"/>
    <x v="10"/>
    <n v="60653"/>
    <x v="2"/>
    <s v="OFF-ST-10003994"/>
    <x v="1"/>
    <s v="Storage"/>
    <s v="Belkin 19&quot; Center-Weighted Shelf, Gray"/>
    <x v="4700"/>
    <n v="5"/>
    <n v="0.2"/>
    <x v="5583"/>
    <x v="0"/>
  </r>
  <r>
    <n v="6906"/>
    <s v="US-2019-149006"/>
    <x v="1139"/>
    <d v="2019-12-08T00:00:00"/>
    <s v="Second Class"/>
    <x v="272"/>
    <x v="272"/>
    <x v="1"/>
    <s v="United States"/>
    <s v="Brentwood"/>
    <x v="1"/>
    <n v="94513"/>
    <x v="1"/>
    <s v="OFF-ST-10003221"/>
    <x v="1"/>
    <s v="Storage"/>
    <s v="Staple magnet"/>
    <x v="3893"/>
    <n v="1"/>
    <n v="0"/>
    <x v="5584"/>
    <x v="0"/>
  </r>
  <r>
    <n v="6907"/>
    <s v="CA-2019-149468"/>
    <x v="968"/>
    <d v="2019-05-20T00:00:00"/>
    <s v="Same Day"/>
    <x v="153"/>
    <x v="153"/>
    <x v="1"/>
    <s v="United States"/>
    <s v="Trenton"/>
    <x v="12"/>
    <n v="48183"/>
    <x v="2"/>
    <s v="OFF-BI-10002225"/>
    <x v="1"/>
    <s v="Binders"/>
    <s v="Square Ring Data Binders, Rigid 75 Pt. Covers, 11&quot; x 14-7/8&quot;"/>
    <x v="521"/>
    <n v="2"/>
    <n v="0"/>
    <x v="5585"/>
    <x v="0"/>
  </r>
  <r>
    <n v="6908"/>
    <s v="CA-2018-140249"/>
    <x v="720"/>
    <d v="2018-10-03T00:00:00"/>
    <s v="Standard Class"/>
    <x v="517"/>
    <x v="517"/>
    <x v="0"/>
    <s v="United States"/>
    <s v="Seattle"/>
    <x v="4"/>
    <n v="98103"/>
    <x v="1"/>
    <s v="TEC-PH-10002584"/>
    <x v="2"/>
    <s v="Phones"/>
    <s v="Samsung Galaxy S4"/>
    <x v="3796"/>
    <n v="2"/>
    <n v="0.2"/>
    <x v="4357"/>
    <x v="0"/>
  </r>
  <r>
    <n v="6909"/>
    <s v="US-2019-135503"/>
    <x v="389"/>
    <d v="2019-12-15T00:00:00"/>
    <s v="Standard Class"/>
    <x v="68"/>
    <x v="68"/>
    <x v="1"/>
    <s v="United States"/>
    <s v="North Charleston"/>
    <x v="20"/>
    <n v="29406"/>
    <x v="0"/>
    <s v="FUR-FU-10002364"/>
    <x v="0"/>
    <s v="Furnishings"/>
    <s v="Eldon Expressions Wood Desk Accessories, Oak"/>
    <x v="1816"/>
    <n v="2"/>
    <n v="0"/>
    <x v="3642"/>
    <x v="0"/>
  </r>
  <r>
    <n v="6910"/>
    <s v="CA-2016-126277"/>
    <x v="103"/>
    <d v="2016-09-18T00:00:00"/>
    <s v="Second Class"/>
    <x v="23"/>
    <x v="23"/>
    <x v="0"/>
    <s v="United States"/>
    <s v="Columbus"/>
    <x v="24"/>
    <n v="43229"/>
    <x v="3"/>
    <s v="OFF-BI-10004022"/>
    <x v="1"/>
    <s v="Binders"/>
    <s v="Acco Suede Grain Vinyl Round Ring Binder"/>
    <x v="1293"/>
    <n v="3"/>
    <n v="0.7"/>
    <x v="1868"/>
    <x v="0"/>
  </r>
  <r>
    <n v="6911"/>
    <s v="US-2019-115301"/>
    <x v="570"/>
    <d v="2019-08-02T00:00:00"/>
    <s v="Standard Class"/>
    <x v="364"/>
    <x v="364"/>
    <x v="0"/>
    <s v="United States"/>
    <s v="Seattle"/>
    <x v="4"/>
    <n v="98103"/>
    <x v="1"/>
    <s v="FUR-BO-10004709"/>
    <x v="0"/>
    <s v="Bookcases"/>
    <s v="Bush Westfield Collection Bookcases, Medium Cherry Finish"/>
    <x v="4701"/>
    <n v="2"/>
    <n v="0"/>
    <x v="5586"/>
    <x v="0"/>
  </r>
  <r>
    <n v="6912"/>
    <s v="CA-2019-168942"/>
    <x v="378"/>
    <d v="2019-08-05T00:00:00"/>
    <s v="Second Class"/>
    <x v="75"/>
    <x v="75"/>
    <x v="0"/>
    <s v="United States"/>
    <s v="San Francisco"/>
    <x v="1"/>
    <n v="94109"/>
    <x v="1"/>
    <s v="OFF-ST-10004340"/>
    <x v="1"/>
    <s v="Storage"/>
    <s v="Fellowes Mobile File Cart, Black"/>
    <x v="4702"/>
    <n v="3"/>
    <n v="0"/>
    <x v="5587"/>
    <x v="0"/>
  </r>
  <r>
    <n v="6913"/>
    <s v="US-2019-128398"/>
    <x v="743"/>
    <d v="2019-05-05T00:00:00"/>
    <s v="Second Class"/>
    <x v="605"/>
    <x v="605"/>
    <x v="1"/>
    <s v="United States"/>
    <s v="Los Angeles"/>
    <x v="1"/>
    <n v="90049"/>
    <x v="1"/>
    <s v="TEC-AC-10001714"/>
    <x v="2"/>
    <s v="Accessories"/>
    <s v="Logitech MX Performance Wireless Mouse"/>
    <x v="4703"/>
    <n v="4"/>
    <n v="0"/>
    <x v="5588"/>
    <x v="0"/>
  </r>
  <r>
    <n v="6914"/>
    <s v="CA-2017-104115"/>
    <x v="821"/>
    <d v="2017-06-16T00:00:00"/>
    <s v="Standard Class"/>
    <x v="101"/>
    <x v="101"/>
    <x v="0"/>
    <s v="United States"/>
    <s v="West Palm Beach"/>
    <x v="2"/>
    <n v="33407"/>
    <x v="0"/>
    <s v="TEC-PH-10002844"/>
    <x v="2"/>
    <s v="Phones"/>
    <s v="Speck Products Candyshell Flip Case"/>
    <x v="4029"/>
    <n v="2"/>
    <n v="0.2"/>
    <x v="4672"/>
    <x v="0"/>
  </r>
  <r>
    <n v="6915"/>
    <s v="CA-2016-142510"/>
    <x v="1091"/>
    <d v="2016-12-29T00:00:00"/>
    <s v="Standard Class"/>
    <x v="413"/>
    <x v="413"/>
    <x v="0"/>
    <s v="United States"/>
    <s v="Chicago"/>
    <x v="10"/>
    <n v="60623"/>
    <x v="2"/>
    <s v="OFF-ST-10000585"/>
    <x v="1"/>
    <s v="Storage"/>
    <s v="Economy Rollaway Files"/>
    <x v="4704"/>
    <n v="1"/>
    <n v="0.2"/>
    <x v="5589"/>
    <x v="0"/>
  </r>
  <r>
    <n v="6916"/>
    <s v="CA-2016-142510"/>
    <x v="1091"/>
    <d v="2016-12-29T00:00:00"/>
    <s v="Standard Class"/>
    <x v="413"/>
    <x v="413"/>
    <x v="0"/>
    <s v="United States"/>
    <s v="Chicago"/>
    <x v="10"/>
    <n v="60623"/>
    <x v="2"/>
    <s v="OFF-BI-10002824"/>
    <x v="1"/>
    <s v="Binders"/>
    <s v="Recycled Easel Ring Binders"/>
    <x v="4705"/>
    <n v="6"/>
    <n v="0.8"/>
    <x v="5590"/>
    <x v="0"/>
  </r>
  <r>
    <n v="6917"/>
    <s v="CA-2016-142510"/>
    <x v="1091"/>
    <d v="2016-12-29T00:00:00"/>
    <s v="Standard Class"/>
    <x v="413"/>
    <x v="413"/>
    <x v="0"/>
    <s v="United States"/>
    <s v="Chicago"/>
    <x v="10"/>
    <n v="60623"/>
    <x v="2"/>
    <s v="OFF-PA-10001289"/>
    <x v="1"/>
    <s v="Paper"/>
    <s v="White Computer Printout Paper by Universal"/>
    <x v="4706"/>
    <n v="4"/>
    <n v="0.2"/>
    <x v="5591"/>
    <x v="0"/>
  </r>
  <r>
    <n v="6918"/>
    <s v="CA-2016-124247"/>
    <x v="757"/>
    <d v="2016-12-21T00:00:00"/>
    <s v="Standard Class"/>
    <x v="741"/>
    <x v="741"/>
    <x v="1"/>
    <s v="United States"/>
    <s v="Sacramento"/>
    <x v="1"/>
    <n v="95823"/>
    <x v="1"/>
    <s v="FUR-CH-10001854"/>
    <x v="0"/>
    <s v="Chairs"/>
    <s v="Office Star - Professional Matrix Back Chair with 2-to-1 Synchro Tilt and Mesh Fabric Seat"/>
    <x v="4707"/>
    <n v="5"/>
    <n v="0.2"/>
    <x v="5592"/>
    <x v="0"/>
  </r>
  <r>
    <n v="6919"/>
    <s v="CA-2018-105473"/>
    <x v="947"/>
    <d v="2018-04-18T00:00:00"/>
    <s v="Second Class"/>
    <x v="298"/>
    <x v="298"/>
    <x v="0"/>
    <s v="United States"/>
    <s v="Seattle"/>
    <x v="4"/>
    <n v="98115"/>
    <x v="1"/>
    <s v="OFF-SU-10003567"/>
    <x v="1"/>
    <s v="Supplies"/>
    <s v="Stiletto Hand Letter Openers"/>
    <x v="4708"/>
    <n v="3"/>
    <n v="0"/>
    <x v="5593"/>
    <x v="0"/>
  </r>
  <r>
    <n v="6920"/>
    <s v="CA-2017-102806"/>
    <x v="1031"/>
    <d v="2017-05-28T00:00:00"/>
    <s v="Standard Class"/>
    <x v="428"/>
    <x v="428"/>
    <x v="1"/>
    <s v="United States"/>
    <s v="Philadelphia"/>
    <x v="9"/>
    <n v="19143"/>
    <x v="3"/>
    <s v="OFF-BI-10001597"/>
    <x v="1"/>
    <s v="Binders"/>
    <s v="Wilson Jones Ledger-Size, Piano-Hinge Binder, 2&quot;, Blue"/>
    <x v="4709"/>
    <n v="2"/>
    <n v="0.7"/>
    <x v="5594"/>
    <x v="0"/>
  </r>
  <r>
    <n v="6921"/>
    <s v="CA-2019-121706"/>
    <x v="425"/>
    <d v="2019-03-02T00:00:00"/>
    <s v="Standard Class"/>
    <x v="78"/>
    <x v="78"/>
    <x v="0"/>
    <s v="United States"/>
    <s v="Santa Barbara"/>
    <x v="1"/>
    <n v="93101"/>
    <x v="1"/>
    <s v="OFF-AP-10003287"/>
    <x v="1"/>
    <s v="Appliances"/>
    <s v="Tripp Lite TLP810NET Broadband Surge for Modem/Fax"/>
    <x v="4710"/>
    <n v="7"/>
    <n v="0"/>
    <x v="5595"/>
    <x v="0"/>
  </r>
  <r>
    <n v="6922"/>
    <s v="CA-2019-109211"/>
    <x v="1095"/>
    <d v="2019-04-10T00:00:00"/>
    <s v="Standard Class"/>
    <x v="390"/>
    <x v="390"/>
    <x v="2"/>
    <s v="United States"/>
    <s v="New York City"/>
    <x v="15"/>
    <n v="10011"/>
    <x v="3"/>
    <s v="OFF-EN-10001532"/>
    <x v="1"/>
    <s v="Envelopes"/>
    <s v="Brown Kraft Recycled Envelopes"/>
    <x v="4711"/>
    <n v="1"/>
    <n v="0"/>
    <x v="5596"/>
    <x v="0"/>
  </r>
  <r>
    <n v="6923"/>
    <s v="CA-2017-134257"/>
    <x v="199"/>
    <d v="2017-03-19T00:00:00"/>
    <s v="Second Class"/>
    <x v="384"/>
    <x v="384"/>
    <x v="0"/>
    <s v="United States"/>
    <s v="Auburn"/>
    <x v="19"/>
    <n v="36830"/>
    <x v="0"/>
    <s v="OFF-LA-10003930"/>
    <x v="1"/>
    <s v="Labels"/>
    <s v="Dot Matrix Printer Tape Reel Labels, White, 5000/Box"/>
    <x v="4712"/>
    <n v="5"/>
    <n v="0"/>
    <x v="5597"/>
    <x v="0"/>
  </r>
  <r>
    <n v="6924"/>
    <s v="CA-2017-134257"/>
    <x v="199"/>
    <d v="2017-03-19T00:00:00"/>
    <s v="Second Class"/>
    <x v="384"/>
    <x v="384"/>
    <x v="0"/>
    <s v="United States"/>
    <s v="Auburn"/>
    <x v="19"/>
    <n v="36830"/>
    <x v="0"/>
    <s v="OFF-EN-10003845"/>
    <x v="1"/>
    <s v="Envelopes"/>
    <s v="Colored Envelopes"/>
    <x v="1576"/>
    <n v="2"/>
    <n v="0"/>
    <x v="5598"/>
    <x v="0"/>
  </r>
  <r>
    <n v="6925"/>
    <s v="CA-2017-137925"/>
    <x v="672"/>
    <d v="2017-12-04T00:00:00"/>
    <s v="Standard Class"/>
    <x v="538"/>
    <x v="538"/>
    <x v="0"/>
    <s v="United States"/>
    <s v="New York City"/>
    <x v="15"/>
    <n v="10035"/>
    <x v="3"/>
    <s v="OFF-PA-10002659"/>
    <x v="1"/>
    <s v="Paper"/>
    <s v="Avoid Verbal Orders Carbonless Minifold Book"/>
    <x v="4713"/>
    <n v="7"/>
    <n v="0"/>
    <x v="5599"/>
    <x v="0"/>
  </r>
  <r>
    <n v="6926"/>
    <s v="CA-2017-137925"/>
    <x v="672"/>
    <d v="2017-12-04T00:00:00"/>
    <s v="Standard Class"/>
    <x v="538"/>
    <x v="538"/>
    <x v="0"/>
    <s v="United States"/>
    <s v="New York City"/>
    <x v="15"/>
    <n v="10035"/>
    <x v="3"/>
    <s v="FUR-BO-10001608"/>
    <x v="0"/>
    <s v="Bookcases"/>
    <s v="Hon Metal Bookcases, Black"/>
    <x v="2871"/>
    <n v="12"/>
    <n v="0.2"/>
    <x v="3191"/>
    <x v="0"/>
  </r>
  <r>
    <n v="6927"/>
    <s v="CA-2018-140046"/>
    <x v="1062"/>
    <d v="2018-08-03T00:00:00"/>
    <s v="Standard Class"/>
    <x v="730"/>
    <x v="730"/>
    <x v="0"/>
    <s v="United States"/>
    <s v="Los Angeles"/>
    <x v="1"/>
    <n v="90032"/>
    <x v="1"/>
    <s v="OFF-LA-10000305"/>
    <x v="1"/>
    <s v="Labels"/>
    <s v="Avery 495"/>
    <x v="1381"/>
    <n v="3"/>
    <n v="0"/>
    <x v="3602"/>
    <x v="0"/>
  </r>
  <r>
    <n v="6928"/>
    <s v="CA-2018-140382"/>
    <x v="661"/>
    <d v="2018-06-25T00:00:00"/>
    <s v="Second Class"/>
    <x v="76"/>
    <x v="76"/>
    <x v="0"/>
    <s v="United States"/>
    <s v="San Francisco"/>
    <x v="1"/>
    <n v="94109"/>
    <x v="1"/>
    <s v="OFF-ST-10003638"/>
    <x v="1"/>
    <s v="Storage"/>
    <s v="Mobile Personal File Cube"/>
    <x v="4714"/>
    <n v="4"/>
    <n v="0"/>
    <x v="5600"/>
    <x v="0"/>
  </r>
  <r>
    <n v="6929"/>
    <s v="CA-2018-140382"/>
    <x v="661"/>
    <d v="2018-06-25T00:00:00"/>
    <s v="Second Class"/>
    <x v="76"/>
    <x v="76"/>
    <x v="0"/>
    <s v="United States"/>
    <s v="San Francisco"/>
    <x v="1"/>
    <n v="94109"/>
    <x v="1"/>
    <s v="OFF-LA-10001934"/>
    <x v="1"/>
    <s v="Labels"/>
    <s v="Avery 516"/>
    <x v="2521"/>
    <n v="3"/>
    <n v="0"/>
    <x v="3635"/>
    <x v="0"/>
  </r>
  <r>
    <n v="6930"/>
    <s v="CA-2018-140382"/>
    <x v="661"/>
    <d v="2018-06-25T00:00:00"/>
    <s v="Second Class"/>
    <x v="76"/>
    <x v="76"/>
    <x v="0"/>
    <s v="United States"/>
    <s v="San Francisco"/>
    <x v="1"/>
    <n v="94109"/>
    <x v="1"/>
    <s v="TEC-PH-10003012"/>
    <x v="2"/>
    <s v="Phones"/>
    <s v="Nortel Meridian M3904 Professional Digital phone"/>
    <x v="4715"/>
    <n v="7"/>
    <n v="0.2"/>
    <x v="5601"/>
    <x v="0"/>
  </r>
  <r>
    <n v="6931"/>
    <s v="CA-2018-140382"/>
    <x v="661"/>
    <d v="2018-06-25T00:00:00"/>
    <s v="Second Class"/>
    <x v="76"/>
    <x v="76"/>
    <x v="0"/>
    <s v="United States"/>
    <s v="San Francisco"/>
    <x v="1"/>
    <n v="94109"/>
    <x v="1"/>
    <s v="OFF-PA-10001019"/>
    <x v="1"/>
    <s v="Paper"/>
    <s v="Xerox 1884"/>
    <x v="1024"/>
    <n v="1"/>
    <n v="0"/>
    <x v="1920"/>
    <x v="0"/>
  </r>
  <r>
    <n v="6932"/>
    <s v="CA-2016-164182"/>
    <x v="686"/>
    <d v="2016-07-18T00:00:00"/>
    <s v="Standard Class"/>
    <x v="461"/>
    <x v="461"/>
    <x v="0"/>
    <s v="United States"/>
    <s v="Philadelphia"/>
    <x v="9"/>
    <n v="19140"/>
    <x v="3"/>
    <s v="TEC-PH-10002070"/>
    <x v="2"/>
    <s v="Phones"/>
    <s v="Griffin GC36547 PowerJolt SE Lightning Charger"/>
    <x v="4716"/>
    <n v="1"/>
    <n v="0.4"/>
    <x v="5602"/>
    <x v="0"/>
  </r>
  <r>
    <n v="6933"/>
    <s v="CA-2016-164182"/>
    <x v="686"/>
    <d v="2016-07-18T00:00:00"/>
    <s v="Standard Class"/>
    <x v="461"/>
    <x v="461"/>
    <x v="0"/>
    <s v="United States"/>
    <s v="Philadelphia"/>
    <x v="9"/>
    <n v="19140"/>
    <x v="3"/>
    <s v="TEC-PH-10002583"/>
    <x v="2"/>
    <s v="Phones"/>
    <s v="iOttie HLCRIO102 Car Mount"/>
    <x v="1821"/>
    <n v="2"/>
    <n v="0.4"/>
    <x v="5603"/>
    <x v="0"/>
  </r>
  <r>
    <n v="6934"/>
    <s v="CA-2016-164182"/>
    <x v="686"/>
    <d v="2016-07-18T00:00:00"/>
    <s v="Standard Class"/>
    <x v="461"/>
    <x v="461"/>
    <x v="0"/>
    <s v="United States"/>
    <s v="Philadelphia"/>
    <x v="9"/>
    <n v="19140"/>
    <x v="3"/>
    <s v="FUR-FU-10001057"/>
    <x v="0"/>
    <s v="Furnishings"/>
    <s v="Tensor Track Tree Floor Lamp"/>
    <x v="236"/>
    <n v="2"/>
    <n v="0.2"/>
    <x v="4546"/>
    <x v="0"/>
  </r>
  <r>
    <n v="6935"/>
    <s v="CA-2016-164182"/>
    <x v="686"/>
    <d v="2016-07-18T00:00:00"/>
    <s v="Standard Class"/>
    <x v="461"/>
    <x v="461"/>
    <x v="0"/>
    <s v="United States"/>
    <s v="Philadelphia"/>
    <x v="9"/>
    <n v="19140"/>
    <x v="3"/>
    <s v="OFF-AR-10001044"/>
    <x v="1"/>
    <s v="Art"/>
    <s v="BOSTON Ranger #55 Pencil Sharpener, Black"/>
    <x v="4717"/>
    <n v="2"/>
    <n v="0.2"/>
    <x v="5604"/>
    <x v="0"/>
  </r>
  <r>
    <n v="6936"/>
    <s v="CA-2019-137365"/>
    <x v="329"/>
    <d v="2019-12-03T00:00:00"/>
    <s v="Second Class"/>
    <x v="162"/>
    <x v="162"/>
    <x v="1"/>
    <s v="United States"/>
    <s v="El Paso"/>
    <x v="5"/>
    <n v="79907"/>
    <x v="2"/>
    <s v="TEC-AC-10001767"/>
    <x v="2"/>
    <s v="Accessories"/>
    <s v="SanDisk Ultra 64 GB MicroSDHC Class 10 Memory Card"/>
    <x v="98"/>
    <n v="3"/>
    <n v="0.2"/>
    <x v="99"/>
    <x v="0"/>
  </r>
  <r>
    <n v="6937"/>
    <s v="CA-2018-129847"/>
    <x v="476"/>
    <d v="2018-09-04T00:00:00"/>
    <s v="First Class"/>
    <x v="638"/>
    <x v="638"/>
    <x v="2"/>
    <s v="United States"/>
    <s v="Chicago"/>
    <x v="10"/>
    <n v="60653"/>
    <x v="2"/>
    <s v="FUR-FU-10000277"/>
    <x v="0"/>
    <s v="Furnishings"/>
    <s v="Deflect-o DuraMat Antistatic Studded Beveled Mat for Medium Pile Carpeting"/>
    <x v="4718"/>
    <n v="2"/>
    <n v="0.6"/>
    <x v="5605"/>
    <x v="0"/>
  </r>
  <r>
    <n v="6938"/>
    <s v="CA-2016-126963"/>
    <x v="345"/>
    <d v="2016-06-15T00:00:00"/>
    <s v="Same Day"/>
    <x v="519"/>
    <x v="519"/>
    <x v="0"/>
    <s v="United States"/>
    <s v="El Paso"/>
    <x v="5"/>
    <n v="79907"/>
    <x v="2"/>
    <s v="OFF-PA-10001952"/>
    <x v="1"/>
    <s v="Paper"/>
    <s v="Xerox 1902"/>
    <x v="4719"/>
    <n v="2"/>
    <n v="0.2"/>
    <x v="5606"/>
    <x v="0"/>
  </r>
  <r>
    <n v="6939"/>
    <s v="CA-2018-125094"/>
    <x v="732"/>
    <d v="2018-11-09T00:00:00"/>
    <s v="Standard Class"/>
    <x v="413"/>
    <x v="413"/>
    <x v="0"/>
    <s v="United States"/>
    <s v="Seattle"/>
    <x v="4"/>
    <n v="98105"/>
    <x v="1"/>
    <s v="TEC-AC-10004420"/>
    <x v="2"/>
    <s v="Accessories"/>
    <s v="Cherry 142-key Programmable Keyboard"/>
    <x v="4720"/>
    <n v="4"/>
    <n v="0"/>
    <x v="5607"/>
    <x v="0"/>
  </r>
  <r>
    <n v="6940"/>
    <s v="CA-2019-107132"/>
    <x v="335"/>
    <d v="2019-06-30T00:00:00"/>
    <s v="Standard Class"/>
    <x v="609"/>
    <x v="609"/>
    <x v="1"/>
    <s v="United States"/>
    <s v="New York City"/>
    <x v="15"/>
    <n v="10009"/>
    <x v="3"/>
    <s v="OFF-BI-10001071"/>
    <x v="1"/>
    <s v="Binders"/>
    <s v="GBC ProClick Punch Binding System"/>
    <x v="4721"/>
    <n v="2"/>
    <n v="0.2"/>
    <x v="5608"/>
    <x v="0"/>
  </r>
  <r>
    <n v="6941"/>
    <s v="CA-2019-107132"/>
    <x v="335"/>
    <d v="2019-06-30T00:00:00"/>
    <s v="Standard Class"/>
    <x v="609"/>
    <x v="609"/>
    <x v="1"/>
    <s v="United States"/>
    <s v="New York City"/>
    <x v="15"/>
    <n v="10009"/>
    <x v="3"/>
    <s v="OFF-SU-10002503"/>
    <x v="1"/>
    <s v="Supplies"/>
    <s v="Acme Preferred Stainless Steel Scissors"/>
    <x v="158"/>
    <n v="5"/>
    <n v="0"/>
    <x v="3288"/>
    <x v="0"/>
  </r>
  <r>
    <n v="6942"/>
    <s v="CA-2019-107132"/>
    <x v="335"/>
    <d v="2019-06-30T00:00:00"/>
    <s v="Standard Class"/>
    <x v="609"/>
    <x v="609"/>
    <x v="1"/>
    <s v="United States"/>
    <s v="New York City"/>
    <x v="15"/>
    <n v="10009"/>
    <x v="3"/>
    <s v="OFF-ST-10001490"/>
    <x v="1"/>
    <s v="Storage"/>
    <s v="Hot File 7-Pocket, Floor Stand"/>
    <x v="4722"/>
    <n v="4"/>
    <n v="0"/>
    <x v="5609"/>
    <x v="0"/>
  </r>
  <r>
    <n v="6943"/>
    <s v="CA-2019-107132"/>
    <x v="335"/>
    <d v="2019-06-30T00:00:00"/>
    <s v="Standard Class"/>
    <x v="609"/>
    <x v="609"/>
    <x v="1"/>
    <s v="United States"/>
    <s v="New York City"/>
    <x v="15"/>
    <n v="10009"/>
    <x v="3"/>
    <s v="OFF-PA-10003790"/>
    <x v="1"/>
    <s v="Paper"/>
    <s v="Xerox 1991"/>
    <x v="4243"/>
    <n v="3"/>
    <n v="0"/>
    <x v="4951"/>
    <x v="0"/>
  </r>
  <r>
    <n v="6944"/>
    <s v="CA-2017-139248"/>
    <x v="395"/>
    <d v="2017-07-30T00:00:00"/>
    <s v="Standard Class"/>
    <x v="709"/>
    <x v="709"/>
    <x v="0"/>
    <s v="United States"/>
    <s v="Los Angeles"/>
    <x v="1"/>
    <n v="90032"/>
    <x v="1"/>
    <s v="TEC-PH-10004094"/>
    <x v="2"/>
    <s v="Phones"/>
    <s v="Motorola L703CM"/>
    <x v="4723"/>
    <n v="5"/>
    <n v="0.2"/>
    <x v="5610"/>
    <x v="0"/>
  </r>
  <r>
    <n v="6945"/>
    <s v="CA-2016-148369"/>
    <x v="865"/>
    <d v="2016-09-27T00:00:00"/>
    <s v="Standard Class"/>
    <x v="764"/>
    <x v="764"/>
    <x v="1"/>
    <s v="United States"/>
    <s v="Newark"/>
    <x v="13"/>
    <n v="19711"/>
    <x v="3"/>
    <s v="OFF-BI-10004876"/>
    <x v="1"/>
    <s v="Binders"/>
    <s v="Wilson Jones Suede Grain Vinyl Binders"/>
    <x v="1760"/>
    <n v="4"/>
    <n v="0"/>
    <x v="5611"/>
    <x v="0"/>
  </r>
  <r>
    <n v="6946"/>
    <s v="CA-2018-106243"/>
    <x v="955"/>
    <d v="2018-10-04T00:00:00"/>
    <s v="Standard Class"/>
    <x v="411"/>
    <x v="411"/>
    <x v="0"/>
    <s v="United States"/>
    <s v="New York City"/>
    <x v="15"/>
    <n v="10011"/>
    <x v="3"/>
    <s v="FUR-BO-10003034"/>
    <x v="0"/>
    <s v="Bookcases"/>
    <s v="O'Sullivan Elevations Bookcase, Cherry Finish"/>
    <x v="2987"/>
    <n v="5"/>
    <n v="0.2"/>
    <x v="5612"/>
    <x v="0"/>
  </r>
  <r>
    <n v="6947"/>
    <s v="CA-2017-126466"/>
    <x v="529"/>
    <d v="2017-11-13T00:00:00"/>
    <s v="Standard Class"/>
    <x v="270"/>
    <x v="270"/>
    <x v="2"/>
    <s v="United States"/>
    <s v="Roseville"/>
    <x v="1"/>
    <n v="95661"/>
    <x v="1"/>
    <s v="OFF-FA-10000490"/>
    <x v="1"/>
    <s v="Fasteners"/>
    <s v="OIC Binder Clips, Mini, 1/4&quot; Capacity, Black"/>
    <x v="4724"/>
    <n v="2"/>
    <n v="0"/>
    <x v="5613"/>
    <x v="0"/>
  </r>
  <r>
    <n v="6948"/>
    <s v="CA-2017-130365"/>
    <x v="334"/>
    <d v="2017-04-29T00:00:00"/>
    <s v="Standard Class"/>
    <x v="233"/>
    <x v="233"/>
    <x v="0"/>
    <s v="United States"/>
    <s v="Aurora"/>
    <x v="10"/>
    <n v="60505"/>
    <x v="2"/>
    <s v="OFF-ST-10002574"/>
    <x v="1"/>
    <s v="Storage"/>
    <s v="SAFCO Commercial Wire Shelving, Black"/>
    <x v="3167"/>
    <n v="2"/>
    <n v="0.2"/>
    <x v="3562"/>
    <x v="0"/>
  </r>
  <r>
    <n v="6949"/>
    <s v="CA-2017-130365"/>
    <x v="334"/>
    <d v="2017-04-29T00:00:00"/>
    <s v="Standard Class"/>
    <x v="233"/>
    <x v="233"/>
    <x v="0"/>
    <s v="United States"/>
    <s v="Aurora"/>
    <x v="10"/>
    <n v="60505"/>
    <x v="2"/>
    <s v="FUR-CH-10003535"/>
    <x v="0"/>
    <s v="Chairs"/>
    <s v="Global Armless Task Chair, Royal Blue"/>
    <x v="3391"/>
    <n v="3"/>
    <n v="0.3"/>
    <x v="3837"/>
    <x v="0"/>
  </r>
  <r>
    <n v="6950"/>
    <s v="CA-2019-143021"/>
    <x v="123"/>
    <d v="2019-11-19T00:00:00"/>
    <s v="Same Day"/>
    <x v="399"/>
    <x v="399"/>
    <x v="2"/>
    <s v="United States"/>
    <s v="New York City"/>
    <x v="15"/>
    <n v="10011"/>
    <x v="3"/>
    <s v="OFF-BI-10001628"/>
    <x v="1"/>
    <s v="Binders"/>
    <s v="Acco Data Flex Cable Posts For Top &amp; Bottom Load Binders, 6&quot; Capacity"/>
    <x v="4725"/>
    <n v="7"/>
    <n v="0.2"/>
    <x v="5614"/>
    <x v="0"/>
  </r>
  <r>
    <n v="6951"/>
    <s v="CA-2019-143021"/>
    <x v="123"/>
    <d v="2019-11-19T00:00:00"/>
    <s v="Same Day"/>
    <x v="399"/>
    <x v="399"/>
    <x v="2"/>
    <s v="United States"/>
    <s v="New York City"/>
    <x v="15"/>
    <n v="10011"/>
    <x v="3"/>
    <s v="FUR-TA-10001676"/>
    <x v="0"/>
    <s v="Tables"/>
    <s v="Hon 61000 Series Interactive Training Tables"/>
    <x v="2620"/>
    <n v="3"/>
    <n v="0.4"/>
    <x v="2885"/>
    <x v="0"/>
  </r>
  <r>
    <n v="6952"/>
    <s v="CA-2017-161767"/>
    <x v="312"/>
    <d v="2017-11-24T00:00:00"/>
    <s v="Standard Class"/>
    <x v="136"/>
    <x v="136"/>
    <x v="1"/>
    <s v="United States"/>
    <s v="Dallas"/>
    <x v="5"/>
    <n v="75217"/>
    <x v="2"/>
    <s v="TEC-MA-10002790"/>
    <x v="2"/>
    <s v="Machines"/>
    <s v="NeatDesk Desktop Scanner &amp; Digital Filing System"/>
    <x v="4726"/>
    <n v="2"/>
    <n v="0.4"/>
    <x v="5615"/>
    <x v="0"/>
  </r>
  <r>
    <n v="6953"/>
    <s v="CA-2017-129917"/>
    <x v="653"/>
    <d v="2017-10-03T00:00:00"/>
    <s v="First Class"/>
    <x v="31"/>
    <x v="31"/>
    <x v="0"/>
    <s v="United States"/>
    <s v="Los Angeles"/>
    <x v="1"/>
    <n v="90008"/>
    <x v="1"/>
    <s v="OFF-BI-10001757"/>
    <x v="1"/>
    <s v="Binders"/>
    <s v="Pressboard Hanging Data Binders for Unburst Sheets"/>
    <x v="929"/>
    <n v="3"/>
    <n v="0.2"/>
    <x v="5616"/>
    <x v="0"/>
  </r>
  <r>
    <n v="6954"/>
    <s v="CA-2017-129917"/>
    <x v="653"/>
    <d v="2017-10-03T00:00:00"/>
    <s v="First Class"/>
    <x v="31"/>
    <x v="31"/>
    <x v="0"/>
    <s v="United States"/>
    <s v="Los Angeles"/>
    <x v="1"/>
    <n v="90008"/>
    <x v="1"/>
    <s v="OFF-BI-10004828"/>
    <x v="1"/>
    <s v="Binders"/>
    <s v="GBC Poly Designer Binding Covers"/>
    <x v="4727"/>
    <n v="4"/>
    <n v="0.2"/>
    <x v="5617"/>
    <x v="0"/>
  </r>
  <r>
    <n v="6955"/>
    <s v="CA-2017-129917"/>
    <x v="653"/>
    <d v="2017-10-03T00:00:00"/>
    <s v="First Class"/>
    <x v="31"/>
    <x v="31"/>
    <x v="0"/>
    <s v="United States"/>
    <s v="Los Angeles"/>
    <x v="1"/>
    <n v="90008"/>
    <x v="1"/>
    <s v="TEC-PH-10000369"/>
    <x v="2"/>
    <s v="Phones"/>
    <s v="HTC One Mini"/>
    <x v="4483"/>
    <n v="5"/>
    <n v="0.2"/>
    <x v="5287"/>
    <x v="0"/>
  </r>
  <r>
    <n v="6956"/>
    <s v="CA-2017-115420"/>
    <x v="334"/>
    <d v="2017-05-02T00:00:00"/>
    <s v="Standard Class"/>
    <x v="322"/>
    <x v="322"/>
    <x v="1"/>
    <s v="United States"/>
    <s v="Los Angeles"/>
    <x v="1"/>
    <n v="90004"/>
    <x v="1"/>
    <s v="OFF-EN-10003862"/>
    <x v="1"/>
    <s v="Envelopes"/>
    <s v="Laser &amp; Ink Jet Business Envelopes"/>
    <x v="4728"/>
    <n v="2"/>
    <n v="0"/>
    <x v="5618"/>
    <x v="0"/>
  </r>
  <r>
    <n v="6957"/>
    <s v="CA-2018-157588"/>
    <x v="216"/>
    <d v="2018-07-19T00:00:00"/>
    <s v="Standard Class"/>
    <x v="781"/>
    <x v="781"/>
    <x v="0"/>
    <s v="United States"/>
    <s v="Columbus"/>
    <x v="32"/>
    <n v="31907"/>
    <x v="0"/>
    <s v="OFF-BI-10003963"/>
    <x v="1"/>
    <s v="Binders"/>
    <s v="Cardinal Holdit Data Disk Pockets"/>
    <x v="3441"/>
    <n v="5"/>
    <n v="0"/>
    <x v="5619"/>
    <x v="0"/>
  </r>
  <r>
    <n v="6958"/>
    <s v="CA-2018-157588"/>
    <x v="216"/>
    <d v="2018-07-19T00:00:00"/>
    <s v="Standard Class"/>
    <x v="781"/>
    <x v="781"/>
    <x v="0"/>
    <s v="United States"/>
    <s v="Columbus"/>
    <x v="32"/>
    <n v="31907"/>
    <x v="0"/>
    <s v="FUR-FU-10004848"/>
    <x v="0"/>
    <s v="Furnishings"/>
    <s v="Howard Miller 13-3/4&quot; Diameter Brushed Chrome Round Wall Clock"/>
    <x v="2678"/>
    <n v="1"/>
    <n v="0"/>
    <x v="1398"/>
    <x v="0"/>
  </r>
  <r>
    <n v="6959"/>
    <s v="CA-2017-167255"/>
    <x v="874"/>
    <d v="2017-09-29T00:00:00"/>
    <s v="Second Class"/>
    <x v="563"/>
    <x v="563"/>
    <x v="2"/>
    <s v="United States"/>
    <s v="San Francisco"/>
    <x v="1"/>
    <n v="94110"/>
    <x v="1"/>
    <s v="OFF-ST-10001328"/>
    <x v="1"/>
    <s v="Storage"/>
    <s v="Personal Filing Tote with Lid, Black/Gray"/>
    <x v="4729"/>
    <n v="1"/>
    <n v="0"/>
    <x v="5620"/>
    <x v="0"/>
  </r>
  <r>
    <n v="6960"/>
    <s v="CA-2017-167255"/>
    <x v="874"/>
    <d v="2017-09-29T00:00:00"/>
    <s v="Second Class"/>
    <x v="563"/>
    <x v="563"/>
    <x v="2"/>
    <s v="United States"/>
    <s v="San Francisco"/>
    <x v="1"/>
    <n v="94110"/>
    <x v="1"/>
    <s v="OFF-PA-10002377"/>
    <x v="1"/>
    <s v="Paper"/>
    <s v="Xerox 1916"/>
    <x v="678"/>
    <n v="3"/>
    <n v="0"/>
    <x v="691"/>
    <x v="0"/>
  </r>
  <r>
    <n v="6961"/>
    <s v="CA-2017-167255"/>
    <x v="874"/>
    <d v="2017-09-29T00:00:00"/>
    <s v="Second Class"/>
    <x v="563"/>
    <x v="563"/>
    <x v="2"/>
    <s v="United States"/>
    <s v="San Francisco"/>
    <x v="1"/>
    <n v="94110"/>
    <x v="1"/>
    <s v="OFF-PA-10003441"/>
    <x v="1"/>
    <s v="Paper"/>
    <s v="Xerox 226"/>
    <x v="91"/>
    <n v="2"/>
    <n v="0"/>
    <x v="91"/>
    <x v="0"/>
  </r>
  <r>
    <n v="6962"/>
    <s v="CA-2019-162096"/>
    <x v="468"/>
    <d v="2019-11-10T00:00:00"/>
    <s v="Same Day"/>
    <x v="353"/>
    <x v="353"/>
    <x v="2"/>
    <s v="United States"/>
    <s v="Riverside"/>
    <x v="1"/>
    <n v="92503"/>
    <x v="1"/>
    <s v="OFF-AR-10002221"/>
    <x v="1"/>
    <s v="Art"/>
    <s v="12 Colored Short Pencils"/>
    <x v="4730"/>
    <n v="3"/>
    <n v="0"/>
    <x v="5621"/>
    <x v="0"/>
  </r>
  <r>
    <n v="6963"/>
    <s v="CA-2018-157161"/>
    <x v="87"/>
    <d v="2018-07-20T00:00:00"/>
    <s v="Second Class"/>
    <x v="63"/>
    <x v="63"/>
    <x v="1"/>
    <s v="United States"/>
    <s v="Columbia"/>
    <x v="20"/>
    <n v="29203"/>
    <x v="0"/>
    <s v="OFF-EN-10001509"/>
    <x v="1"/>
    <s v="Envelopes"/>
    <s v="Poly String Tie Envelopes"/>
    <x v="4731"/>
    <n v="5"/>
    <n v="0"/>
    <x v="5622"/>
    <x v="0"/>
  </r>
  <r>
    <n v="6964"/>
    <s v="CA-2018-157161"/>
    <x v="87"/>
    <d v="2018-07-20T00:00:00"/>
    <s v="Second Class"/>
    <x v="63"/>
    <x v="63"/>
    <x v="1"/>
    <s v="United States"/>
    <s v="Columbia"/>
    <x v="20"/>
    <n v="29203"/>
    <x v="0"/>
    <s v="OFF-AR-10003338"/>
    <x v="1"/>
    <s v="Art"/>
    <s v="Eberhard Faber 3 1/2&quot; Golf Pencils"/>
    <x v="4732"/>
    <n v="3"/>
    <n v="0"/>
    <x v="5623"/>
    <x v="0"/>
  </r>
  <r>
    <n v="6965"/>
    <s v="CA-2018-157161"/>
    <x v="87"/>
    <d v="2018-07-20T00:00:00"/>
    <s v="Second Class"/>
    <x v="63"/>
    <x v="63"/>
    <x v="1"/>
    <s v="United States"/>
    <s v="Columbia"/>
    <x v="20"/>
    <n v="29203"/>
    <x v="0"/>
    <s v="OFF-BI-10004728"/>
    <x v="1"/>
    <s v="Binders"/>
    <s v="Wilson Jones Turn Tabs Binder Tool for Ring Binders"/>
    <x v="906"/>
    <n v="5"/>
    <n v="0"/>
    <x v="5624"/>
    <x v="0"/>
  </r>
  <r>
    <n v="6966"/>
    <s v="CA-2018-157161"/>
    <x v="87"/>
    <d v="2018-07-20T00:00:00"/>
    <s v="Second Class"/>
    <x v="63"/>
    <x v="63"/>
    <x v="1"/>
    <s v="United States"/>
    <s v="Columbia"/>
    <x v="20"/>
    <n v="29203"/>
    <x v="0"/>
    <s v="TEC-AC-10000358"/>
    <x v="2"/>
    <s v="Accessories"/>
    <s v="Imation Secure Drive + Hardware Encrypted USB flash drive - 16 GB"/>
    <x v="4733"/>
    <n v="2"/>
    <n v="0"/>
    <x v="5625"/>
    <x v="0"/>
  </r>
  <r>
    <n v="6967"/>
    <s v="CA-2018-157161"/>
    <x v="87"/>
    <d v="2018-07-20T00:00:00"/>
    <s v="Second Class"/>
    <x v="63"/>
    <x v="63"/>
    <x v="1"/>
    <s v="United States"/>
    <s v="Columbia"/>
    <x v="20"/>
    <n v="29203"/>
    <x v="0"/>
    <s v="OFF-BI-10002764"/>
    <x v="1"/>
    <s v="Binders"/>
    <s v="Recycled Pressboard Report Cover with Reinforced Top Hinge"/>
    <x v="4734"/>
    <n v="2"/>
    <n v="0"/>
    <x v="5626"/>
    <x v="0"/>
  </r>
  <r>
    <n v="6968"/>
    <s v="CA-2018-157161"/>
    <x v="87"/>
    <d v="2018-07-20T00:00:00"/>
    <s v="Second Class"/>
    <x v="63"/>
    <x v="63"/>
    <x v="1"/>
    <s v="United States"/>
    <s v="Columbia"/>
    <x v="20"/>
    <n v="29203"/>
    <x v="0"/>
    <s v="OFF-PA-10001461"/>
    <x v="1"/>
    <s v="Paper"/>
    <s v="HP Office Paper (20Lb. and 87 Bright)"/>
    <x v="1847"/>
    <n v="9"/>
    <n v="0"/>
    <x v="1982"/>
    <x v="0"/>
  </r>
  <r>
    <n v="6969"/>
    <s v="CA-2017-110765"/>
    <x v="1140"/>
    <d v="2017-10-20T00:00:00"/>
    <s v="Second Class"/>
    <x v="172"/>
    <x v="172"/>
    <x v="1"/>
    <s v="United States"/>
    <s v="New York City"/>
    <x v="15"/>
    <n v="10011"/>
    <x v="3"/>
    <s v="TEC-PH-10004165"/>
    <x v="2"/>
    <s v="Phones"/>
    <s v="Mitel MiVoice 5330e IP Phone"/>
    <x v="4735"/>
    <n v="3"/>
    <n v="0"/>
    <x v="5627"/>
    <x v="0"/>
  </r>
  <r>
    <n v="6970"/>
    <s v="CA-2018-163937"/>
    <x v="994"/>
    <d v="2018-01-13T00:00:00"/>
    <s v="Second Class"/>
    <x v="677"/>
    <x v="677"/>
    <x v="0"/>
    <s v="United States"/>
    <s v="Longview"/>
    <x v="4"/>
    <n v="98632"/>
    <x v="1"/>
    <s v="FUR-FU-10000010"/>
    <x v="0"/>
    <s v="Furnishings"/>
    <s v="DAX Value U-Channel Document Frames, Easel Back"/>
    <x v="2615"/>
    <n v="5"/>
    <n v="0"/>
    <x v="5628"/>
    <x v="0"/>
  </r>
  <r>
    <n v="6971"/>
    <s v="CA-2019-153822"/>
    <x v="20"/>
    <d v="2019-09-25T00:00:00"/>
    <s v="Standard Class"/>
    <x v="455"/>
    <x v="455"/>
    <x v="0"/>
    <s v="United States"/>
    <s v="Phoenix"/>
    <x v="16"/>
    <n v="85023"/>
    <x v="1"/>
    <s v="OFF-ST-10000321"/>
    <x v="1"/>
    <s v="Storage"/>
    <s v="Akro Stacking Bins"/>
    <x v="1438"/>
    <n v="2"/>
    <n v="0.2"/>
    <x v="5629"/>
    <x v="1"/>
  </r>
  <r>
    <n v="6972"/>
    <s v="CA-2019-153822"/>
    <x v="20"/>
    <d v="2019-09-25T00:00:00"/>
    <s v="Standard Class"/>
    <x v="455"/>
    <x v="455"/>
    <x v="0"/>
    <s v="United States"/>
    <s v="Phoenix"/>
    <x v="16"/>
    <n v="85023"/>
    <x v="1"/>
    <s v="TEC-AC-10000109"/>
    <x v="2"/>
    <s v="Accessories"/>
    <s v="Sony Micro Vault Click 16 GB USB 2.0 Flash Drive"/>
    <x v="212"/>
    <n v="2"/>
    <n v="0.2"/>
    <x v="214"/>
    <x v="1"/>
  </r>
  <r>
    <n v="6973"/>
    <s v="CA-2019-153822"/>
    <x v="20"/>
    <d v="2019-09-25T00:00:00"/>
    <s v="Standard Class"/>
    <x v="455"/>
    <x v="455"/>
    <x v="0"/>
    <s v="United States"/>
    <s v="Phoenix"/>
    <x v="16"/>
    <n v="85023"/>
    <x v="1"/>
    <s v="TEC-PH-10002415"/>
    <x v="2"/>
    <s v="Phones"/>
    <s v="Polycom VoiceStation 500 Conference phone"/>
    <x v="2749"/>
    <n v="2"/>
    <n v="0.2"/>
    <x v="3046"/>
    <x v="1"/>
  </r>
  <r>
    <n v="6974"/>
    <s v="CA-2019-153822"/>
    <x v="20"/>
    <d v="2019-09-25T00:00:00"/>
    <s v="Standard Class"/>
    <x v="455"/>
    <x v="455"/>
    <x v="0"/>
    <s v="United States"/>
    <s v="Phoenix"/>
    <x v="16"/>
    <n v="85023"/>
    <x v="1"/>
    <s v="OFF-BI-10001460"/>
    <x v="1"/>
    <s v="Binders"/>
    <s v="Plastic Binding Combs"/>
    <x v="4736"/>
    <n v="4"/>
    <n v="0.7"/>
    <x v="5630"/>
    <x v="1"/>
  </r>
  <r>
    <n v="6975"/>
    <s v="CA-2019-146185"/>
    <x v="175"/>
    <d v="2019-09-19T00:00:00"/>
    <s v="Standard Class"/>
    <x v="230"/>
    <x v="230"/>
    <x v="0"/>
    <s v="United States"/>
    <s v="Houston"/>
    <x v="5"/>
    <n v="77095"/>
    <x v="2"/>
    <s v="OFF-AR-10002987"/>
    <x v="1"/>
    <s v="Art"/>
    <s v="Prismacolor Color Pencil Set"/>
    <x v="4142"/>
    <n v="2"/>
    <n v="0.2"/>
    <x v="3291"/>
    <x v="0"/>
  </r>
  <r>
    <n v="6976"/>
    <s v="CA-2017-112144"/>
    <x v="1141"/>
    <d v="2017-07-02T00:00:00"/>
    <s v="Standard Class"/>
    <x v="388"/>
    <x v="388"/>
    <x v="1"/>
    <s v="United States"/>
    <s v="Gilbert"/>
    <x v="16"/>
    <n v="85234"/>
    <x v="1"/>
    <s v="OFF-LA-10000443"/>
    <x v="1"/>
    <s v="Labels"/>
    <s v="Avery 501"/>
    <x v="2184"/>
    <n v="2"/>
    <n v="0.2"/>
    <x v="2352"/>
    <x v="1"/>
  </r>
  <r>
    <n v="6977"/>
    <s v="CA-2017-112144"/>
    <x v="1141"/>
    <d v="2017-07-02T00:00:00"/>
    <s v="Standard Class"/>
    <x v="388"/>
    <x v="388"/>
    <x v="1"/>
    <s v="United States"/>
    <s v="Gilbert"/>
    <x v="16"/>
    <n v="85234"/>
    <x v="1"/>
    <s v="FUR-FU-10004306"/>
    <x v="0"/>
    <s v="Furnishings"/>
    <s v="Electrix Halogen Magnifier Lamp"/>
    <x v="4737"/>
    <n v="4"/>
    <n v="0.2"/>
    <x v="5631"/>
    <x v="1"/>
  </r>
  <r>
    <n v="6978"/>
    <s v="US-2018-119298"/>
    <x v="881"/>
    <d v="2018-11-28T00:00:00"/>
    <s v="First Class"/>
    <x v="212"/>
    <x v="212"/>
    <x v="0"/>
    <s v="United States"/>
    <s v="Jonesboro"/>
    <x v="36"/>
    <n v="72401"/>
    <x v="0"/>
    <s v="TEC-PH-10002564"/>
    <x v="2"/>
    <s v="Phones"/>
    <s v="OtterBox Defender Series Case - Samsung Galaxy S4"/>
    <x v="2830"/>
    <n v="2"/>
    <n v="0"/>
    <x v="5632"/>
    <x v="0"/>
  </r>
  <r>
    <n v="6979"/>
    <s v="CA-2019-155159"/>
    <x v="920"/>
    <d v="2019-11-29T00:00:00"/>
    <s v="Second Class"/>
    <x v="111"/>
    <x v="111"/>
    <x v="0"/>
    <s v="United States"/>
    <s v="Atlanta"/>
    <x v="32"/>
    <n v="30318"/>
    <x v="0"/>
    <s v="OFF-PA-10003724"/>
    <x v="1"/>
    <s v="Paper"/>
    <s v="Wirebound Message Book, 4 per Page"/>
    <x v="4738"/>
    <n v="9"/>
    <n v="0"/>
    <x v="5633"/>
    <x v="0"/>
  </r>
  <r>
    <n v="6980"/>
    <s v="CA-2019-149076"/>
    <x v="424"/>
    <d v="2019-01-19T00:00:00"/>
    <s v="Standard Class"/>
    <x v="2"/>
    <x v="2"/>
    <x v="0"/>
    <s v="United States"/>
    <s v="Los Angeles"/>
    <x v="1"/>
    <n v="90036"/>
    <x v="1"/>
    <s v="OFF-PA-10000483"/>
    <x v="1"/>
    <s v="Paper"/>
    <s v="Xerox 19"/>
    <x v="901"/>
    <n v="5"/>
    <n v="0"/>
    <x v="934"/>
    <x v="0"/>
  </r>
  <r>
    <n v="6981"/>
    <s v="CA-2016-146990"/>
    <x v="845"/>
    <d v="2016-11-08T00:00:00"/>
    <s v="First Class"/>
    <x v="162"/>
    <x v="162"/>
    <x v="1"/>
    <s v="United States"/>
    <s v="New York City"/>
    <x v="15"/>
    <n v="10024"/>
    <x v="3"/>
    <s v="OFF-FA-10000611"/>
    <x v="1"/>
    <s v="Fasteners"/>
    <s v="Binder Clips by OIC"/>
    <x v="4739"/>
    <n v="4"/>
    <n v="0"/>
    <x v="5634"/>
    <x v="0"/>
  </r>
  <r>
    <n v="6982"/>
    <s v="CA-2016-146990"/>
    <x v="845"/>
    <d v="2016-11-08T00:00:00"/>
    <s v="First Class"/>
    <x v="162"/>
    <x v="162"/>
    <x v="1"/>
    <s v="United States"/>
    <s v="New York City"/>
    <x v="15"/>
    <n v="10024"/>
    <x v="3"/>
    <s v="OFF-PA-10000246"/>
    <x v="1"/>
    <s v="Paper"/>
    <s v="Riverleaf Stik-Withit Designer Note Cubes"/>
    <x v="4740"/>
    <n v="3"/>
    <n v="0"/>
    <x v="5635"/>
    <x v="0"/>
  </r>
  <r>
    <n v="6983"/>
    <s v="CA-2018-116526"/>
    <x v="142"/>
    <d v="2018-09-05T00:00:00"/>
    <s v="Standard Class"/>
    <x v="350"/>
    <x v="350"/>
    <x v="0"/>
    <s v="United States"/>
    <s v="Detroit"/>
    <x v="12"/>
    <n v="48227"/>
    <x v="2"/>
    <s v="OFF-BI-10004728"/>
    <x v="1"/>
    <s v="Binders"/>
    <s v="Wilson Jones Turn Tabs Binder Tool for Ring Binders"/>
    <x v="906"/>
    <n v="5"/>
    <n v="0"/>
    <x v="5624"/>
    <x v="0"/>
  </r>
  <r>
    <n v="6984"/>
    <s v="CA-2018-116526"/>
    <x v="142"/>
    <d v="2018-09-05T00:00:00"/>
    <s v="Standard Class"/>
    <x v="350"/>
    <x v="350"/>
    <x v="0"/>
    <s v="United States"/>
    <s v="Detroit"/>
    <x v="12"/>
    <n v="48227"/>
    <x v="2"/>
    <s v="TEC-PH-10002365"/>
    <x v="2"/>
    <s v="Phones"/>
    <s v="Belkin Grip Candy Sheer Case / Cover for iPhone 5 and 5S"/>
    <x v="4741"/>
    <n v="1"/>
    <n v="0"/>
    <x v="5636"/>
    <x v="0"/>
  </r>
  <r>
    <n v="6985"/>
    <s v="CA-2018-116526"/>
    <x v="142"/>
    <d v="2018-09-05T00:00:00"/>
    <s v="Standard Class"/>
    <x v="350"/>
    <x v="350"/>
    <x v="0"/>
    <s v="United States"/>
    <s v="Detroit"/>
    <x v="12"/>
    <n v="48227"/>
    <x v="2"/>
    <s v="OFF-AP-10002457"/>
    <x v="1"/>
    <s v="Appliances"/>
    <s v="Eureka The Boss Plus 12-Amp Hard Box Upright Vacuum, Red"/>
    <x v="4742"/>
    <n v="4"/>
    <n v="0.1"/>
    <x v="5637"/>
    <x v="0"/>
  </r>
  <r>
    <n v="6986"/>
    <s v="CA-2018-116526"/>
    <x v="142"/>
    <d v="2018-09-05T00:00:00"/>
    <s v="Standard Class"/>
    <x v="350"/>
    <x v="350"/>
    <x v="0"/>
    <s v="United States"/>
    <s v="Detroit"/>
    <x v="12"/>
    <n v="48227"/>
    <x v="2"/>
    <s v="OFF-BI-10000320"/>
    <x v="1"/>
    <s v="Binders"/>
    <s v="GBC Plastic Binding Combs"/>
    <x v="3520"/>
    <n v="4"/>
    <n v="0"/>
    <x v="4009"/>
    <x v="0"/>
  </r>
  <r>
    <n v="6987"/>
    <s v="CA-2018-116526"/>
    <x v="142"/>
    <d v="2018-09-05T00:00:00"/>
    <s v="Standard Class"/>
    <x v="350"/>
    <x v="350"/>
    <x v="0"/>
    <s v="United States"/>
    <s v="Detroit"/>
    <x v="12"/>
    <n v="48227"/>
    <x v="2"/>
    <s v="OFF-AR-10004999"/>
    <x v="1"/>
    <s v="Art"/>
    <s v="Newell 315"/>
    <x v="493"/>
    <n v="2"/>
    <n v="0"/>
    <x v="5638"/>
    <x v="0"/>
  </r>
  <r>
    <n v="6988"/>
    <s v="CA-2018-116526"/>
    <x v="142"/>
    <d v="2018-09-05T00:00:00"/>
    <s v="Standard Class"/>
    <x v="350"/>
    <x v="350"/>
    <x v="0"/>
    <s v="United States"/>
    <s v="Detroit"/>
    <x v="12"/>
    <n v="48227"/>
    <x v="2"/>
    <s v="OFF-BI-10001116"/>
    <x v="1"/>
    <s v="Binders"/>
    <s v="Wilson Jones 1&quot; Hanging DublLock Ring Binders"/>
    <x v="1603"/>
    <n v="5"/>
    <n v="0"/>
    <x v="4741"/>
    <x v="0"/>
  </r>
  <r>
    <n v="6989"/>
    <s v="CA-2019-158561"/>
    <x v="343"/>
    <d v="2019-11-16T00:00:00"/>
    <s v="Second Class"/>
    <x v="179"/>
    <x v="179"/>
    <x v="1"/>
    <s v="United States"/>
    <s v="Fort Lauderdale"/>
    <x v="2"/>
    <n v="33311"/>
    <x v="0"/>
    <s v="OFF-AP-10002651"/>
    <x v="1"/>
    <s v="Appliances"/>
    <s v="Hoover Upright Vacuum With Dirt Cup"/>
    <x v="4127"/>
    <n v="5"/>
    <n v="0.2"/>
    <x v="5639"/>
    <x v="0"/>
  </r>
  <r>
    <n v="6990"/>
    <s v="CA-2019-165099"/>
    <x v="157"/>
    <d v="2019-12-13T00:00:00"/>
    <s v="First Class"/>
    <x v="589"/>
    <x v="589"/>
    <x v="0"/>
    <s v="United States"/>
    <s v="Abilene"/>
    <x v="5"/>
    <n v="79605"/>
    <x v="2"/>
    <s v="OFF-AP-10001634"/>
    <x v="1"/>
    <s v="Appliances"/>
    <s v="Hoover Commercial Lightweight Upright Vacuum"/>
    <x v="4743"/>
    <n v="2"/>
    <n v="0.8"/>
    <x v="5640"/>
    <x v="0"/>
  </r>
  <r>
    <n v="6991"/>
    <s v="CA-2017-109386"/>
    <x v="627"/>
    <d v="2017-11-13T00:00:00"/>
    <s v="Second Class"/>
    <x v="584"/>
    <x v="584"/>
    <x v="0"/>
    <s v="United States"/>
    <s v="Hampton"/>
    <x v="17"/>
    <n v="23666"/>
    <x v="0"/>
    <s v="OFF-AP-10003266"/>
    <x v="1"/>
    <s v="Appliances"/>
    <s v="Holmes Replacement Filter for HEPA Air Cleaner, Large Room"/>
    <x v="4744"/>
    <n v="3"/>
    <n v="0"/>
    <x v="5641"/>
    <x v="0"/>
  </r>
  <r>
    <n v="6992"/>
    <s v="CA-2017-109386"/>
    <x v="627"/>
    <d v="2017-11-13T00:00:00"/>
    <s v="Second Class"/>
    <x v="584"/>
    <x v="584"/>
    <x v="0"/>
    <s v="United States"/>
    <s v="Hampton"/>
    <x v="17"/>
    <n v="23666"/>
    <x v="0"/>
    <s v="TEC-PH-10002890"/>
    <x v="2"/>
    <s v="Phones"/>
    <s v="AT&amp;T 17929 Lendline Telephone"/>
    <x v="4745"/>
    <n v="5"/>
    <n v="0"/>
    <x v="5642"/>
    <x v="0"/>
  </r>
  <r>
    <n v="6993"/>
    <s v="CA-2017-109386"/>
    <x v="627"/>
    <d v="2017-11-13T00:00:00"/>
    <s v="Second Class"/>
    <x v="584"/>
    <x v="584"/>
    <x v="0"/>
    <s v="United States"/>
    <s v="Hampton"/>
    <x v="17"/>
    <n v="23666"/>
    <x v="0"/>
    <s v="FUR-FU-10000308"/>
    <x v="0"/>
    <s v="Furnishings"/>
    <s v="Deflect-o Glass Clear Studded Chair Mats"/>
    <x v="4702"/>
    <n v="3"/>
    <n v="0"/>
    <x v="5643"/>
    <x v="0"/>
  </r>
  <r>
    <n v="6994"/>
    <s v="CA-2017-109386"/>
    <x v="627"/>
    <d v="2017-11-13T00:00:00"/>
    <s v="Second Class"/>
    <x v="584"/>
    <x v="584"/>
    <x v="0"/>
    <s v="United States"/>
    <s v="Hampton"/>
    <x v="17"/>
    <n v="23666"/>
    <x v="0"/>
    <s v="OFF-AR-10000380"/>
    <x v="1"/>
    <s v="Art"/>
    <s v="Hunt PowerHouse Electric Pencil Sharpener, Blue"/>
    <x v="4583"/>
    <n v="7"/>
    <n v="0"/>
    <x v="5419"/>
    <x v="0"/>
  </r>
  <r>
    <n v="6995"/>
    <s v="CA-2017-109386"/>
    <x v="627"/>
    <d v="2017-11-13T00:00:00"/>
    <s v="Second Class"/>
    <x v="584"/>
    <x v="584"/>
    <x v="0"/>
    <s v="United States"/>
    <s v="Hampton"/>
    <x v="17"/>
    <n v="23666"/>
    <x v="0"/>
    <s v="OFF-AR-10000122"/>
    <x v="1"/>
    <s v="Art"/>
    <s v="Newell 314"/>
    <x v="4746"/>
    <n v="5"/>
    <n v="0"/>
    <x v="5644"/>
    <x v="0"/>
  </r>
  <r>
    <n v="6996"/>
    <s v="CA-2017-166800"/>
    <x v="902"/>
    <d v="2017-11-26T00:00:00"/>
    <s v="Standard Class"/>
    <x v="636"/>
    <x v="636"/>
    <x v="1"/>
    <s v="United States"/>
    <s v="Las Vegas"/>
    <x v="33"/>
    <n v="89115"/>
    <x v="1"/>
    <s v="OFF-AP-10004868"/>
    <x v="1"/>
    <s v="Appliances"/>
    <s v="Hoover Commercial Soft Guard Upright Vacuum And Disposable Filtration Bags"/>
    <x v="4747"/>
    <n v="4"/>
    <n v="0"/>
    <x v="5645"/>
    <x v="0"/>
  </r>
  <r>
    <n v="6997"/>
    <s v="CA-2019-117443"/>
    <x v="331"/>
    <d v="2019-12-25T00:00:00"/>
    <s v="Second Class"/>
    <x v="80"/>
    <x v="80"/>
    <x v="1"/>
    <s v="United States"/>
    <s v="Rockford"/>
    <x v="10"/>
    <n v="61107"/>
    <x v="2"/>
    <s v="OFF-BI-10004002"/>
    <x v="1"/>
    <s v="Binders"/>
    <s v="Wilson Jones International Size A4 Ring Binders"/>
    <x v="4748"/>
    <n v="4"/>
    <n v="0.8"/>
    <x v="5646"/>
    <x v="0"/>
  </r>
  <r>
    <n v="6998"/>
    <s v="CA-2019-117443"/>
    <x v="331"/>
    <d v="2019-12-25T00:00:00"/>
    <s v="Second Class"/>
    <x v="80"/>
    <x v="80"/>
    <x v="1"/>
    <s v="United States"/>
    <s v="Rockford"/>
    <x v="10"/>
    <n v="61107"/>
    <x v="2"/>
    <s v="OFF-PA-10004475"/>
    <x v="1"/>
    <s v="Paper"/>
    <s v="Xerox 1940"/>
    <x v="4749"/>
    <n v="4"/>
    <n v="0.2"/>
    <x v="5647"/>
    <x v="0"/>
  </r>
  <r>
    <n v="6999"/>
    <s v="US-2018-134369"/>
    <x v="1142"/>
    <d v="2018-09-22T00:00:00"/>
    <s v="Standard Class"/>
    <x v="604"/>
    <x v="604"/>
    <x v="2"/>
    <s v="United States"/>
    <s v="Laguna Niguel"/>
    <x v="1"/>
    <n v="92677"/>
    <x v="1"/>
    <s v="OFF-PA-10002195"/>
    <x v="1"/>
    <s v="Paper"/>
    <s v="Xerox 1966"/>
    <x v="91"/>
    <n v="2"/>
    <n v="0"/>
    <x v="2056"/>
    <x v="0"/>
  </r>
  <r>
    <n v="7000"/>
    <s v="CA-2019-123687"/>
    <x v="1143"/>
    <d v="2019-05-29T00:00:00"/>
    <s v="First Class"/>
    <x v="169"/>
    <x v="169"/>
    <x v="1"/>
    <s v="United States"/>
    <s v="Louisville"/>
    <x v="0"/>
    <n v="40214"/>
    <x v="0"/>
    <s v="OFF-AP-10002670"/>
    <x v="1"/>
    <s v="Appliances"/>
    <s v="Belkin 8-Outlet Premiere SurgeMaster II Surge Protectors"/>
    <x v="4750"/>
    <n v="3"/>
    <n v="0"/>
    <x v="5648"/>
    <x v="0"/>
  </r>
  <r>
    <n v="7001"/>
    <s v="CA-2019-123687"/>
    <x v="1143"/>
    <d v="2019-05-29T00:00:00"/>
    <s v="First Class"/>
    <x v="169"/>
    <x v="169"/>
    <x v="1"/>
    <s v="United States"/>
    <s v="Louisville"/>
    <x v="0"/>
    <n v="40214"/>
    <x v="0"/>
    <s v="OFF-SU-10004498"/>
    <x v="1"/>
    <s v="Supplies"/>
    <s v="Martin-Yale Premier Letter Opener"/>
    <x v="4751"/>
    <n v="2"/>
    <n v="0"/>
    <x v="5649"/>
    <x v="0"/>
  </r>
  <r>
    <n v="7002"/>
    <s v="CA-2017-104871"/>
    <x v="1110"/>
    <d v="2017-04-03T00:00:00"/>
    <s v="Standard Class"/>
    <x v="660"/>
    <x v="660"/>
    <x v="2"/>
    <s v="United States"/>
    <s v="Normal"/>
    <x v="10"/>
    <n v="61761"/>
    <x v="2"/>
    <s v="FUR-CH-10003298"/>
    <x v="0"/>
    <s v="Chairs"/>
    <s v="Office Star - Contemporary Task Swivel chair with Loop Arms, Charcoal"/>
    <x v="4752"/>
    <n v="4"/>
    <n v="0.3"/>
    <x v="5650"/>
    <x v="0"/>
  </r>
  <r>
    <n v="7003"/>
    <s v="CA-2016-133158"/>
    <x v="710"/>
    <d v="2016-08-21T00:00:00"/>
    <s v="Second Class"/>
    <x v="694"/>
    <x v="694"/>
    <x v="1"/>
    <s v="United States"/>
    <s v="Los Angeles"/>
    <x v="1"/>
    <n v="90045"/>
    <x v="1"/>
    <s v="FUR-FU-10000723"/>
    <x v="0"/>
    <s v="Furnishings"/>
    <s v="Deflect-o EconoMat Studded, No Bevel Mat for Low Pile Carpeting"/>
    <x v="4753"/>
    <n v="7"/>
    <n v="0"/>
    <x v="5651"/>
    <x v="0"/>
  </r>
  <r>
    <n v="7004"/>
    <s v="CA-2016-133158"/>
    <x v="710"/>
    <d v="2016-08-21T00:00:00"/>
    <s v="Second Class"/>
    <x v="694"/>
    <x v="694"/>
    <x v="1"/>
    <s v="United States"/>
    <s v="Los Angeles"/>
    <x v="1"/>
    <n v="90045"/>
    <x v="1"/>
    <s v="OFF-BI-10000632"/>
    <x v="1"/>
    <s v="Binders"/>
    <s v="Satellite Sectional Post Binders"/>
    <x v="1971"/>
    <n v="2"/>
    <n v="0.2"/>
    <x v="2122"/>
    <x v="0"/>
  </r>
  <r>
    <n v="7005"/>
    <s v="CA-2016-126333"/>
    <x v="851"/>
    <d v="2016-12-28T00:00:00"/>
    <s v="Standard Class"/>
    <x v="545"/>
    <x v="545"/>
    <x v="1"/>
    <s v="United States"/>
    <s v="Port Arthur"/>
    <x v="5"/>
    <n v="77642"/>
    <x v="2"/>
    <s v="OFF-PA-10000223"/>
    <x v="1"/>
    <s v="Paper"/>
    <s v="Xerox 2000"/>
    <x v="1182"/>
    <n v="1"/>
    <n v="0.2"/>
    <x v="1673"/>
    <x v="0"/>
  </r>
  <r>
    <n v="7006"/>
    <s v="CA-2017-141740"/>
    <x v="549"/>
    <d v="2017-11-05T00:00:00"/>
    <s v="Standard Class"/>
    <x v="223"/>
    <x v="223"/>
    <x v="0"/>
    <s v="United States"/>
    <s v="New York City"/>
    <x v="15"/>
    <n v="10009"/>
    <x v="3"/>
    <s v="FUR-CH-10001545"/>
    <x v="0"/>
    <s v="Chairs"/>
    <s v="Hon Comfortask Task/Swivel Chairs"/>
    <x v="4754"/>
    <n v="2"/>
    <n v="0.1"/>
    <x v="5652"/>
    <x v="0"/>
  </r>
  <r>
    <n v="7007"/>
    <s v="CA-2016-119466"/>
    <x v="534"/>
    <d v="2016-12-21T00:00:00"/>
    <s v="Standard Class"/>
    <x v="133"/>
    <x v="133"/>
    <x v="1"/>
    <s v="United States"/>
    <s v="Chicago"/>
    <x v="10"/>
    <n v="60623"/>
    <x v="2"/>
    <s v="FUR-FU-10001546"/>
    <x v="0"/>
    <s v="Furnishings"/>
    <s v="Dana Swing-Arm Lamps"/>
    <x v="1086"/>
    <n v="2"/>
    <n v="0.6"/>
    <x v="4462"/>
    <x v="0"/>
  </r>
  <r>
    <n v="7008"/>
    <s v="CA-2017-154823"/>
    <x v="291"/>
    <d v="2017-08-25T00:00:00"/>
    <s v="Standard Class"/>
    <x v="471"/>
    <x v="471"/>
    <x v="1"/>
    <s v="United States"/>
    <s v="Springfield"/>
    <x v="24"/>
    <n v="45503"/>
    <x v="3"/>
    <s v="OFF-BI-10001098"/>
    <x v="1"/>
    <s v="Binders"/>
    <s v="Acco D-Ring Binder w/DublLock"/>
    <x v="2253"/>
    <n v="2"/>
    <n v="0.7"/>
    <x v="2433"/>
    <x v="0"/>
  </r>
  <r>
    <n v="7009"/>
    <s v="CA-2017-154823"/>
    <x v="291"/>
    <d v="2017-08-25T00:00:00"/>
    <s v="Standard Class"/>
    <x v="471"/>
    <x v="471"/>
    <x v="1"/>
    <s v="United States"/>
    <s v="Springfield"/>
    <x v="24"/>
    <n v="45503"/>
    <x v="3"/>
    <s v="FUR-CH-10003379"/>
    <x v="0"/>
    <s v="Chairs"/>
    <s v="Global Commerce Series High-Back Swivel/Tilt Chairs"/>
    <x v="4755"/>
    <n v="3"/>
    <n v="0.3"/>
    <x v="5653"/>
    <x v="0"/>
  </r>
  <r>
    <n v="7010"/>
    <s v="CA-2017-154823"/>
    <x v="291"/>
    <d v="2017-08-25T00:00:00"/>
    <s v="Standard Class"/>
    <x v="471"/>
    <x v="471"/>
    <x v="1"/>
    <s v="United States"/>
    <s v="Springfield"/>
    <x v="24"/>
    <n v="45503"/>
    <x v="3"/>
    <s v="FUR-FU-10000193"/>
    <x v="0"/>
    <s v="Furnishings"/>
    <s v="Tenex Chairmats For Use with Hard Floors"/>
    <x v="3346"/>
    <n v="1"/>
    <n v="0.2"/>
    <x v="5654"/>
    <x v="0"/>
  </r>
  <r>
    <n v="7011"/>
    <s v="US-2016-135881"/>
    <x v="235"/>
    <d v="2016-05-27T00:00:00"/>
    <s v="Standard Class"/>
    <x v="218"/>
    <x v="218"/>
    <x v="0"/>
    <s v="United States"/>
    <s v="New York City"/>
    <x v="15"/>
    <n v="10035"/>
    <x v="3"/>
    <s v="OFF-BI-10000829"/>
    <x v="1"/>
    <s v="Binders"/>
    <s v="Avery Non-Stick Binders"/>
    <x v="2119"/>
    <n v="5"/>
    <n v="0.2"/>
    <x v="5655"/>
    <x v="0"/>
  </r>
  <r>
    <n v="7012"/>
    <s v="US-2016-135881"/>
    <x v="235"/>
    <d v="2016-05-27T00:00:00"/>
    <s v="Standard Class"/>
    <x v="218"/>
    <x v="218"/>
    <x v="0"/>
    <s v="United States"/>
    <s v="New York City"/>
    <x v="15"/>
    <n v="10035"/>
    <x v="3"/>
    <s v="OFF-SU-10003002"/>
    <x v="1"/>
    <s v="Supplies"/>
    <s v="Letter Slitter"/>
    <x v="1325"/>
    <n v="2"/>
    <n v="0"/>
    <x v="3264"/>
    <x v="0"/>
  </r>
  <r>
    <n v="7013"/>
    <s v="US-2016-135881"/>
    <x v="235"/>
    <d v="2016-05-27T00:00:00"/>
    <s v="Standard Class"/>
    <x v="218"/>
    <x v="218"/>
    <x v="0"/>
    <s v="United States"/>
    <s v="New York City"/>
    <x v="15"/>
    <n v="10035"/>
    <x v="3"/>
    <s v="OFF-AP-10002118"/>
    <x v="1"/>
    <s v="Appliances"/>
    <s v="1.7 Cubic Foot Compact &quot;Cube&quot; Office Refrigerators"/>
    <x v="79"/>
    <n v="1"/>
    <n v="0"/>
    <x v="79"/>
    <x v="0"/>
  </r>
  <r>
    <n v="7014"/>
    <s v="CA-2019-141201"/>
    <x v="34"/>
    <d v="2019-12-11T00:00:00"/>
    <s v="Second Class"/>
    <x v="626"/>
    <x v="626"/>
    <x v="2"/>
    <s v="United States"/>
    <s v="Salinas"/>
    <x v="1"/>
    <n v="93905"/>
    <x v="1"/>
    <s v="FUR-BO-10001519"/>
    <x v="0"/>
    <s v="Bookcases"/>
    <s v="O'Sullivan 3-Shelf Heavy-Duty Bookcases"/>
    <x v="4756"/>
    <n v="3"/>
    <n v="0.15"/>
    <x v="5656"/>
    <x v="0"/>
  </r>
  <r>
    <n v="7015"/>
    <s v="CA-2016-114790"/>
    <x v="518"/>
    <d v="2016-03-13T00:00:00"/>
    <s v="Second Class"/>
    <x v="524"/>
    <x v="524"/>
    <x v="1"/>
    <s v="United States"/>
    <s v="Richmond"/>
    <x v="0"/>
    <n v="40475"/>
    <x v="0"/>
    <s v="OFF-AP-10002578"/>
    <x v="1"/>
    <s v="Appliances"/>
    <s v="Fellowes Premier Superior Surge Suppressor, 10-Outlet, With Phone and Remote"/>
    <x v="4757"/>
    <n v="3"/>
    <n v="0"/>
    <x v="5657"/>
    <x v="0"/>
  </r>
  <r>
    <n v="7016"/>
    <s v="CA-2016-114790"/>
    <x v="518"/>
    <d v="2016-03-13T00:00:00"/>
    <s v="Second Class"/>
    <x v="524"/>
    <x v="524"/>
    <x v="1"/>
    <s v="United States"/>
    <s v="Richmond"/>
    <x v="0"/>
    <n v="40475"/>
    <x v="0"/>
    <s v="TEC-AC-10000710"/>
    <x v="2"/>
    <s v="Accessories"/>
    <s v="Maxell DVD-RAM Discs"/>
    <x v="93"/>
    <n v="2"/>
    <n v="0"/>
    <x v="5658"/>
    <x v="0"/>
  </r>
  <r>
    <n v="7017"/>
    <s v="CA-2016-114790"/>
    <x v="518"/>
    <d v="2016-03-13T00:00:00"/>
    <s v="Second Class"/>
    <x v="524"/>
    <x v="524"/>
    <x v="1"/>
    <s v="United States"/>
    <s v="Richmond"/>
    <x v="0"/>
    <n v="40475"/>
    <x v="0"/>
    <s v="TEC-PH-10000984"/>
    <x v="2"/>
    <s v="Phones"/>
    <s v="Panasonic KX-TG9471B"/>
    <x v="2173"/>
    <n v="3"/>
    <n v="0"/>
    <x v="5659"/>
    <x v="0"/>
  </r>
  <r>
    <n v="7018"/>
    <s v="CA-2016-114790"/>
    <x v="518"/>
    <d v="2016-03-13T00:00:00"/>
    <s v="Second Class"/>
    <x v="524"/>
    <x v="524"/>
    <x v="1"/>
    <s v="United States"/>
    <s v="Richmond"/>
    <x v="0"/>
    <n v="40475"/>
    <x v="0"/>
    <s v="OFF-PA-10000213"/>
    <x v="1"/>
    <s v="Paper"/>
    <s v="Xerox 198"/>
    <x v="1830"/>
    <n v="3"/>
    <n v="0"/>
    <x v="1961"/>
    <x v="0"/>
  </r>
  <r>
    <n v="7019"/>
    <s v="US-2018-154256"/>
    <x v="661"/>
    <d v="2018-06-27T00:00:00"/>
    <s v="Second Class"/>
    <x v="325"/>
    <x v="325"/>
    <x v="0"/>
    <s v="United States"/>
    <s v="New York City"/>
    <x v="15"/>
    <n v="10035"/>
    <x v="3"/>
    <s v="OFF-LA-10003720"/>
    <x v="1"/>
    <s v="Labels"/>
    <s v="Avery 487"/>
    <x v="4395"/>
    <n v="7"/>
    <n v="0"/>
    <x v="5660"/>
    <x v="0"/>
  </r>
  <r>
    <n v="7020"/>
    <s v="CA-2016-124737"/>
    <x v="709"/>
    <d v="2016-08-27T00:00:00"/>
    <s v="Standard Class"/>
    <x v="275"/>
    <x v="275"/>
    <x v="0"/>
    <s v="United States"/>
    <s v="Denver"/>
    <x v="22"/>
    <n v="80219"/>
    <x v="1"/>
    <s v="OFF-PA-10001837"/>
    <x v="1"/>
    <s v="Paper"/>
    <s v="Xerox 1976"/>
    <x v="12"/>
    <n v="3"/>
    <n v="0.2"/>
    <x v="12"/>
    <x v="0"/>
  </r>
  <r>
    <n v="7021"/>
    <s v="CA-2016-124737"/>
    <x v="709"/>
    <d v="2016-08-27T00:00:00"/>
    <s v="Standard Class"/>
    <x v="275"/>
    <x v="275"/>
    <x v="0"/>
    <s v="United States"/>
    <s v="Denver"/>
    <x v="22"/>
    <n v="80219"/>
    <x v="1"/>
    <s v="OFF-SU-10004661"/>
    <x v="1"/>
    <s v="Supplies"/>
    <s v="Acme Titanium Bonded Scissors"/>
    <x v="4758"/>
    <n v="1"/>
    <n v="0.2"/>
    <x v="5661"/>
    <x v="0"/>
  </r>
  <r>
    <n v="7022"/>
    <s v="CA-2016-124737"/>
    <x v="709"/>
    <d v="2016-08-27T00:00:00"/>
    <s v="Standard Class"/>
    <x v="275"/>
    <x v="275"/>
    <x v="0"/>
    <s v="United States"/>
    <s v="Denver"/>
    <x v="22"/>
    <n v="80219"/>
    <x v="1"/>
    <s v="FUR-FU-10003274"/>
    <x v="0"/>
    <s v="Furnishings"/>
    <s v="Regeneration Desk Collection"/>
    <x v="1728"/>
    <n v="3"/>
    <n v="0.2"/>
    <x v="5662"/>
    <x v="0"/>
  </r>
  <r>
    <n v="7023"/>
    <s v="CA-2016-124737"/>
    <x v="709"/>
    <d v="2016-08-27T00:00:00"/>
    <s v="Standard Class"/>
    <x v="275"/>
    <x v="275"/>
    <x v="0"/>
    <s v="United States"/>
    <s v="Denver"/>
    <x v="22"/>
    <n v="80219"/>
    <x v="1"/>
    <s v="TEC-PH-10000149"/>
    <x v="2"/>
    <s v="Phones"/>
    <s v="Cisco SPA525G2 IP Phone - Wireless"/>
    <x v="4759"/>
    <n v="9"/>
    <n v="0.2"/>
    <x v="5663"/>
    <x v="0"/>
  </r>
  <r>
    <n v="7024"/>
    <s v="CA-2016-124737"/>
    <x v="709"/>
    <d v="2016-08-27T00:00:00"/>
    <s v="Standard Class"/>
    <x v="275"/>
    <x v="275"/>
    <x v="0"/>
    <s v="United States"/>
    <s v="Denver"/>
    <x v="22"/>
    <n v="80219"/>
    <x v="1"/>
    <s v="OFF-PA-10000019"/>
    <x v="1"/>
    <s v="Paper"/>
    <s v="Xerox 1931"/>
    <x v="277"/>
    <n v="6"/>
    <n v="0.2"/>
    <x v="282"/>
    <x v="0"/>
  </r>
  <r>
    <n v="7025"/>
    <s v="CA-2016-124737"/>
    <x v="709"/>
    <d v="2016-08-27T00:00:00"/>
    <s v="Standard Class"/>
    <x v="275"/>
    <x v="275"/>
    <x v="0"/>
    <s v="United States"/>
    <s v="Denver"/>
    <x v="22"/>
    <n v="80219"/>
    <x v="1"/>
    <s v="OFF-PA-10001125"/>
    <x v="1"/>
    <s v="Paper"/>
    <s v="Xerox 1988"/>
    <x v="1334"/>
    <n v="9"/>
    <n v="0.2"/>
    <x v="1392"/>
    <x v="0"/>
  </r>
  <r>
    <n v="7026"/>
    <s v="US-2019-101840"/>
    <x v="695"/>
    <d v="2019-02-12T00:00:00"/>
    <s v="Standard Class"/>
    <x v="259"/>
    <x v="259"/>
    <x v="1"/>
    <s v="United States"/>
    <s v="New York City"/>
    <x v="15"/>
    <n v="10024"/>
    <x v="3"/>
    <s v="TEC-PH-10002538"/>
    <x v="2"/>
    <s v="Phones"/>
    <s v="Grandstream GXP1160 VoIP phone"/>
    <x v="4760"/>
    <n v="6"/>
    <n v="0"/>
    <x v="5664"/>
    <x v="0"/>
  </r>
  <r>
    <n v="7027"/>
    <s v="US-2019-101840"/>
    <x v="695"/>
    <d v="2019-02-12T00:00:00"/>
    <s v="Standard Class"/>
    <x v="259"/>
    <x v="259"/>
    <x v="1"/>
    <s v="United States"/>
    <s v="New York City"/>
    <x v="15"/>
    <n v="10024"/>
    <x v="3"/>
    <s v="OFF-BI-10000279"/>
    <x v="1"/>
    <s v="Binders"/>
    <s v="Acco Recycled 2&quot; Capacity Laser Printer Hanging Data Binders"/>
    <x v="4761"/>
    <n v="4"/>
    <n v="0.2"/>
    <x v="5665"/>
    <x v="0"/>
  </r>
  <r>
    <n v="7028"/>
    <s v="CA-2019-131653"/>
    <x v="926"/>
    <d v="2019-02-05T00:00:00"/>
    <s v="Standard Class"/>
    <x v="361"/>
    <x v="361"/>
    <x v="0"/>
    <s v="United States"/>
    <s v="New York City"/>
    <x v="15"/>
    <n v="10011"/>
    <x v="3"/>
    <s v="OFF-LA-10001045"/>
    <x v="1"/>
    <s v="Labels"/>
    <s v="Permanent Self-Adhesive File Folder Labels for Typewriters by Universal"/>
    <x v="3691"/>
    <n v="2"/>
    <n v="0"/>
    <x v="4222"/>
    <x v="0"/>
  </r>
  <r>
    <n v="7029"/>
    <s v="US-2018-157840"/>
    <x v="887"/>
    <d v="2018-12-23T00:00:00"/>
    <s v="Second Class"/>
    <x v="430"/>
    <x v="430"/>
    <x v="0"/>
    <s v="United States"/>
    <s v="Fremont"/>
    <x v="8"/>
    <n v="68025"/>
    <x v="2"/>
    <s v="OFF-PA-10003673"/>
    <x v="1"/>
    <s v="Paper"/>
    <s v="Strathmore Photo Mount Cards"/>
    <x v="1284"/>
    <n v="5"/>
    <n v="0"/>
    <x v="1335"/>
    <x v="0"/>
  </r>
  <r>
    <n v="7030"/>
    <s v="CA-2018-145548"/>
    <x v="583"/>
    <d v="2018-11-16T00:00:00"/>
    <s v="Standard Class"/>
    <x v="494"/>
    <x v="494"/>
    <x v="1"/>
    <s v="United States"/>
    <s v="New York City"/>
    <x v="15"/>
    <n v="10011"/>
    <x v="3"/>
    <s v="OFF-ST-10002562"/>
    <x v="1"/>
    <s v="Storage"/>
    <s v="Staple magnet"/>
    <x v="4681"/>
    <n v="3"/>
    <n v="0"/>
    <x v="5666"/>
    <x v="0"/>
  </r>
  <r>
    <n v="7031"/>
    <s v="CA-2018-145548"/>
    <x v="583"/>
    <d v="2018-11-16T00:00:00"/>
    <s v="Standard Class"/>
    <x v="494"/>
    <x v="494"/>
    <x v="1"/>
    <s v="United States"/>
    <s v="New York City"/>
    <x v="15"/>
    <n v="10011"/>
    <x v="3"/>
    <s v="TEC-AC-10002305"/>
    <x v="2"/>
    <s v="Accessories"/>
    <s v="KeyTronic E03601U1 - Keyboard - Beige"/>
    <x v="3978"/>
    <n v="2"/>
    <n v="0"/>
    <x v="4592"/>
    <x v="0"/>
  </r>
  <r>
    <n v="7032"/>
    <s v="CA-2018-145548"/>
    <x v="583"/>
    <d v="2018-11-16T00:00:00"/>
    <s v="Standard Class"/>
    <x v="494"/>
    <x v="494"/>
    <x v="1"/>
    <s v="United States"/>
    <s v="New York City"/>
    <x v="15"/>
    <n v="10011"/>
    <x v="3"/>
    <s v="OFF-AR-10003373"/>
    <x v="1"/>
    <s v="Art"/>
    <s v="Boston School Pro Electric Pencil Sharpener, 1670"/>
    <x v="1663"/>
    <n v="3"/>
    <n v="0"/>
    <x v="5667"/>
    <x v="0"/>
  </r>
  <r>
    <n v="7033"/>
    <s v="CA-2018-145548"/>
    <x v="583"/>
    <d v="2018-11-16T00:00:00"/>
    <s v="Standard Class"/>
    <x v="494"/>
    <x v="494"/>
    <x v="1"/>
    <s v="United States"/>
    <s v="New York City"/>
    <x v="15"/>
    <n v="10011"/>
    <x v="3"/>
    <s v="FUR-CH-10003774"/>
    <x v="0"/>
    <s v="Chairs"/>
    <s v="Global Wood Trimmed Manager's Task Chair, Khaki"/>
    <x v="4762"/>
    <n v="3"/>
    <n v="0.1"/>
    <x v="5668"/>
    <x v="0"/>
  </r>
  <r>
    <n v="7034"/>
    <s v="CA-2018-145548"/>
    <x v="583"/>
    <d v="2018-11-16T00:00:00"/>
    <s v="Standard Class"/>
    <x v="494"/>
    <x v="494"/>
    <x v="1"/>
    <s v="United States"/>
    <s v="New York City"/>
    <x v="15"/>
    <n v="10011"/>
    <x v="3"/>
    <s v="OFF-BI-10001510"/>
    <x v="1"/>
    <s v="Binders"/>
    <s v="Deluxe Heavy-Duty Vinyl Round Ring Binder"/>
    <x v="4763"/>
    <n v="3"/>
    <n v="0.2"/>
    <x v="5669"/>
    <x v="0"/>
  </r>
  <r>
    <n v="7035"/>
    <s v="CA-2018-145548"/>
    <x v="583"/>
    <d v="2018-11-16T00:00:00"/>
    <s v="Standard Class"/>
    <x v="494"/>
    <x v="494"/>
    <x v="1"/>
    <s v="United States"/>
    <s v="New York City"/>
    <x v="15"/>
    <n v="10011"/>
    <x v="3"/>
    <s v="OFF-BI-10004236"/>
    <x v="1"/>
    <s v="Binders"/>
    <s v="XtraLife ClearVue Slant-D Ring Binder, White, 3&quot;"/>
    <x v="4596"/>
    <n v="3"/>
    <n v="0.2"/>
    <x v="5438"/>
    <x v="0"/>
  </r>
  <r>
    <n v="7036"/>
    <s v="CA-2019-119494"/>
    <x v="45"/>
    <d v="2019-11-13T00:00:00"/>
    <s v="Standard Class"/>
    <x v="531"/>
    <x v="531"/>
    <x v="1"/>
    <s v="United States"/>
    <s v="San Diego"/>
    <x v="1"/>
    <n v="92105"/>
    <x v="1"/>
    <s v="FUR-CH-10004675"/>
    <x v="0"/>
    <s v="Chairs"/>
    <s v="Lifetime Advantage Folding Chairs, 4/Carton"/>
    <x v="4764"/>
    <n v="3"/>
    <n v="0.2"/>
    <x v="5670"/>
    <x v="0"/>
  </r>
  <r>
    <n v="7037"/>
    <s v="CA-2016-124618"/>
    <x v="1073"/>
    <d v="2016-05-04T00:00:00"/>
    <s v="Second Class"/>
    <x v="750"/>
    <x v="750"/>
    <x v="0"/>
    <s v="United States"/>
    <s v="Lakeland"/>
    <x v="2"/>
    <n v="33801"/>
    <x v="0"/>
    <s v="TEC-CO-10004202"/>
    <x v="2"/>
    <s v="Copiers"/>
    <s v="Brother DCP1000 Digital 3 in 1 Multifunction Machine"/>
    <x v="2006"/>
    <n v="2"/>
    <n v="0.2"/>
    <x v="3911"/>
    <x v="0"/>
  </r>
  <r>
    <n v="7038"/>
    <s v="CA-2019-161970"/>
    <x v="585"/>
    <d v="2019-09-27T00:00:00"/>
    <s v="Standard Class"/>
    <x v="287"/>
    <x v="287"/>
    <x v="0"/>
    <s v="United States"/>
    <s v="Smyrna"/>
    <x v="32"/>
    <n v="30080"/>
    <x v="0"/>
    <s v="OFF-PA-10004255"/>
    <x v="1"/>
    <s v="Paper"/>
    <s v="Xerox 219"/>
    <x v="91"/>
    <n v="2"/>
    <n v="0"/>
    <x v="91"/>
    <x v="0"/>
  </r>
  <r>
    <n v="7039"/>
    <s v="CA-2019-161970"/>
    <x v="585"/>
    <d v="2019-09-27T00:00:00"/>
    <s v="Standard Class"/>
    <x v="287"/>
    <x v="287"/>
    <x v="0"/>
    <s v="United States"/>
    <s v="Smyrna"/>
    <x v="32"/>
    <n v="30080"/>
    <x v="0"/>
    <s v="OFF-AR-10003896"/>
    <x v="1"/>
    <s v="Art"/>
    <s v="Stride Job 150 Highlighters, Chisel Tip, Assorted Colors"/>
    <x v="1465"/>
    <n v="3"/>
    <n v="0"/>
    <x v="5671"/>
    <x v="0"/>
  </r>
  <r>
    <n v="7040"/>
    <s v="CA-2019-103443"/>
    <x v="94"/>
    <d v="2019-12-23T00:00:00"/>
    <s v="Standard Class"/>
    <x v="247"/>
    <x v="247"/>
    <x v="0"/>
    <s v="United States"/>
    <s v="New York City"/>
    <x v="15"/>
    <n v="10009"/>
    <x v="3"/>
    <s v="OFF-ST-10002276"/>
    <x v="1"/>
    <s v="Storage"/>
    <s v="Safco Steel Mobile File Cart"/>
    <x v="240"/>
    <n v="2"/>
    <n v="0"/>
    <x v="242"/>
    <x v="0"/>
  </r>
  <r>
    <n v="7041"/>
    <s v="CA-2019-103443"/>
    <x v="94"/>
    <d v="2019-12-23T00:00:00"/>
    <s v="Standard Class"/>
    <x v="247"/>
    <x v="247"/>
    <x v="0"/>
    <s v="United States"/>
    <s v="New York City"/>
    <x v="15"/>
    <n v="10009"/>
    <x v="3"/>
    <s v="OFF-BI-10001617"/>
    <x v="1"/>
    <s v="Binders"/>
    <s v="GBC Wire Binding Combs"/>
    <x v="176"/>
    <n v="3"/>
    <n v="0.2"/>
    <x v="3029"/>
    <x v="0"/>
  </r>
  <r>
    <n v="7042"/>
    <s v="CA-2019-103443"/>
    <x v="94"/>
    <d v="2019-12-23T00:00:00"/>
    <s v="Standard Class"/>
    <x v="247"/>
    <x v="247"/>
    <x v="0"/>
    <s v="United States"/>
    <s v="New York City"/>
    <x v="15"/>
    <n v="10009"/>
    <x v="3"/>
    <s v="FUR-FU-10000308"/>
    <x v="0"/>
    <s v="Furnishings"/>
    <s v="Deflect-o Glass Clear Studded Chair Mats"/>
    <x v="2259"/>
    <n v="2"/>
    <n v="0"/>
    <x v="2525"/>
    <x v="0"/>
  </r>
  <r>
    <n v="7043"/>
    <s v="US-2019-165358"/>
    <x v="930"/>
    <d v="2019-07-23T00:00:00"/>
    <s v="Standard Class"/>
    <x v="277"/>
    <x v="277"/>
    <x v="0"/>
    <s v="United States"/>
    <s v="Philadelphia"/>
    <x v="9"/>
    <n v="19134"/>
    <x v="3"/>
    <s v="TEC-CO-10001943"/>
    <x v="2"/>
    <s v="Copiers"/>
    <s v="Canon PC-428 Personal Copier"/>
    <x v="2798"/>
    <n v="5"/>
    <n v="0.4"/>
    <x v="5672"/>
    <x v="0"/>
  </r>
  <r>
    <n v="7044"/>
    <s v="US-2019-165358"/>
    <x v="930"/>
    <d v="2019-07-23T00:00:00"/>
    <s v="Standard Class"/>
    <x v="277"/>
    <x v="277"/>
    <x v="0"/>
    <s v="United States"/>
    <s v="Philadelphia"/>
    <x v="9"/>
    <n v="19134"/>
    <x v="3"/>
    <s v="FUR-CH-10002647"/>
    <x v="0"/>
    <s v="Chairs"/>
    <s v="Situations Contoured Folding Chairs, 4/Set"/>
    <x v="4765"/>
    <n v="4"/>
    <n v="0.3"/>
    <x v="5673"/>
    <x v="0"/>
  </r>
  <r>
    <n v="7045"/>
    <s v="US-2019-165358"/>
    <x v="930"/>
    <d v="2019-07-23T00:00:00"/>
    <s v="Standard Class"/>
    <x v="277"/>
    <x v="277"/>
    <x v="0"/>
    <s v="United States"/>
    <s v="Philadelphia"/>
    <x v="9"/>
    <n v="19134"/>
    <x v="3"/>
    <s v="OFF-SU-10004768"/>
    <x v="1"/>
    <s v="Supplies"/>
    <s v="Acme Kleencut Forged Steel Scissors"/>
    <x v="1997"/>
    <n v="2"/>
    <n v="0.2"/>
    <x v="2149"/>
    <x v="0"/>
  </r>
  <r>
    <n v="7046"/>
    <s v="CA-2018-160136"/>
    <x v="54"/>
    <d v="2018-11-09T00:00:00"/>
    <s v="Standard Class"/>
    <x v="601"/>
    <x v="601"/>
    <x v="1"/>
    <s v="United States"/>
    <s v="Dallas"/>
    <x v="5"/>
    <n v="75217"/>
    <x v="2"/>
    <s v="OFF-PA-10002160"/>
    <x v="1"/>
    <s v="Paper"/>
    <s v="Xerox 1978"/>
    <x v="4766"/>
    <n v="2"/>
    <n v="0.2"/>
    <x v="5674"/>
    <x v="0"/>
  </r>
  <r>
    <n v="7047"/>
    <s v="CA-2016-150581"/>
    <x v="918"/>
    <d v="2016-04-12T00:00:00"/>
    <s v="Standard Class"/>
    <x v="134"/>
    <x v="134"/>
    <x v="2"/>
    <s v="United States"/>
    <s v="Concord"/>
    <x v="1"/>
    <n v="94521"/>
    <x v="1"/>
    <s v="FUR-TA-10003748"/>
    <x v="0"/>
    <s v="Tables"/>
    <s v="Bevis 36 x 72 Conference Tables"/>
    <x v="4767"/>
    <n v="1"/>
    <n v="0.2"/>
    <x v="5675"/>
    <x v="0"/>
  </r>
  <r>
    <n v="7048"/>
    <s v="CA-2016-150581"/>
    <x v="918"/>
    <d v="2016-04-12T00:00:00"/>
    <s v="Standard Class"/>
    <x v="134"/>
    <x v="134"/>
    <x v="2"/>
    <s v="United States"/>
    <s v="Concord"/>
    <x v="1"/>
    <n v="94521"/>
    <x v="1"/>
    <s v="TEC-AC-10001908"/>
    <x v="2"/>
    <s v="Accessories"/>
    <s v="Logitech Wireless Headset h800"/>
    <x v="4768"/>
    <n v="4"/>
    <n v="0"/>
    <x v="5676"/>
    <x v="0"/>
  </r>
  <r>
    <n v="7049"/>
    <s v="CA-2018-119515"/>
    <x v="1041"/>
    <d v="2018-08-16T00:00:00"/>
    <s v="First Class"/>
    <x v="309"/>
    <x v="309"/>
    <x v="0"/>
    <s v="United States"/>
    <s v="Nashville"/>
    <x v="18"/>
    <n v="37211"/>
    <x v="0"/>
    <s v="OFF-PA-10000552"/>
    <x v="1"/>
    <s v="Paper"/>
    <s v="Xerox 200"/>
    <x v="12"/>
    <n v="3"/>
    <n v="0.2"/>
    <x v="12"/>
    <x v="0"/>
  </r>
  <r>
    <n v="7050"/>
    <s v="CA-2016-141355"/>
    <x v="794"/>
    <d v="2016-09-30T00:00:00"/>
    <s v="Standard Class"/>
    <x v="593"/>
    <x v="593"/>
    <x v="2"/>
    <s v="United States"/>
    <s v="Aurora"/>
    <x v="22"/>
    <n v="80013"/>
    <x v="1"/>
    <s v="OFF-AR-10003179"/>
    <x v="1"/>
    <s v="Art"/>
    <s v="Dixon Ticonderoga Core-Lock Colored Pencils"/>
    <x v="4769"/>
    <n v="2"/>
    <n v="0.2"/>
    <x v="5677"/>
    <x v="0"/>
  </r>
  <r>
    <n v="7051"/>
    <s v="CA-2018-165330"/>
    <x v="25"/>
    <d v="2018-12-11T00:00:00"/>
    <s v="Same Day"/>
    <x v="576"/>
    <x v="576"/>
    <x v="0"/>
    <s v="United States"/>
    <s v="Anaheim"/>
    <x v="1"/>
    <n v="92804"/>
    <x v="1"/>
    <s v="OFF-BI-10004593"/>
    <x v="1"/>
    <s v="Binders"/>
    <s v="Ibico Laser Imprintable Binding System Covers"/>
    <x v="4770"/>
    <n v="5"/>
    <n v="0.2"/>
    <x v="5678"/>
    <x v="1"/>
  </r>
  <r>
    <n v="7052"/>
    <s v="CA-2018-165330"/>
    <x v="25"/>
    <d v="2018-12-11T00:00:00"/>
    <s v="Same Day"/>
    <x v="576"/>
    <x v="576"/>
    <x v="0"/>
    <s v="United States"/>
    <s v="Anaheim"/>
    <x v="1"/>
    <n v="92804"/>
    <x v="1"/>
    <s v="OFF-AR-10000914"/>
    <x v="1"/>
    <s v="Art"/>
    <s v="Boston 16765 Mini Stand Up Battery Pencil Sharpener"/>
    <x v="4607"/>
    <n v="2"/>
    <n v="0"/>
    <x v="5454"/>
    <x v="1"/>
  </r>
  <r>
    <n v="7053"/>
    <s v="CA-2018-165330"/>
    <x v="25"/>
    <d v="2018-12-11T00:00:00"/>
    <s v="Same Day"/>
    <x v="576"/>
    <x v="576"/>
    <x v="0"/>
    <s v="United States"/>
    <s v="Anaheim"/>
    <x v="1"/>
    <n v="92804"/>
    <x v="1"/>
    <s v="OFF-PA-10000241"/>
    <x v="1"/>
    <s v="Paper"/>
    <s v="IBM Multi-Purpose Copy Paper, 8 1/2 x 11&quot;, Case"/>
    <x v="4771"/>
    <n v="1"/>
    <n v="0"/>
    <x v="5679"/>
    <x v="1"/>
  </r>
  <r>
    <n v="7054"/>
    <s v="CA-2018-165330"/>
    <x v="25"/>
    <d v="2018-12-11T00:00:00"/>
    <s v="Same Day"/>
    <x v="576"/>
    <x v="576"/>
    <x v="0"/>
    <s v="United States"/>
    <s v="Anaheim"/>
    <x v="1"/>
    <n v="92804"/>
    <x v="1"/>
    <s v="TEC-AC-10000057"/>
    <x v="2"/>
    <s v="Accessories"/>
    <s v="Microsoft Natural Ergonomic Keyboard 4000"/>
    <x v="668"/>
    <n v="4"/>
    <n v="0"/>
    <x v="5680"/>
    <x v="1"/>
  </r>
  <r>
    <n v="7055"/>
    <s v="CA-2018-165330"/>
    <x v="25"/>
    <d v="2018-12-11T00:00:00"/>
    <s v="Same Day"/>
    <x v="576"/>
    <x v="576"/>
    <x v="0"/>
    <s v="United States"/>
    <s v="Anaheim"/>
    <x v="1"/>
    <n v="92804"/>
    <x v="1"/>
    <s v="FUR-CH-10003774"/>
    <x v="0"/>
    <s v="Chairs"/>
    <s v="Global Wood Trimmed Manager's Task Chair, Khaki"/>
    <x v="4158"/>
    <n v="5"/>
    <n v="0.2"/>
    <x v="5681"/>
    <x v="1"/>
  </r>
  <r>
    <n v="7056"/>
    <s v="CA-2018-165330"/>
    <x v="25"/>
    <d v="2018-12-11T00:00:00"/>
    <s v="Same Day"/>
    <x v="576"/>
    <x v="576"/>
    <x v="0"/>
    <s v="United States"/>
    <s v="Anaheim"/>
    <x v="1"/>
    <n v="92804"/>
    <x v="1"/>
    <s v="OFF-BI-10002824"/>
    <x v="1"/>
    <s v="Binders"/>
    <s v="Recycled Easel Ring Binders"/>
    <x v="2045"/>
    <n v="3"/>
    <n v="0.2"/>
    <x v="5682"/>
    <x v="1"/>
  </r>
  <r>
    <n v="7057"/>
    <s v="CA-2018-165330"/>
    <x v="25"/>
    <d v="2018-12-11T00:00:00"/>
    <s v="Same Day"/>
    <x v="576"/>
    <x v="576"/>
    <x v="0"/>
    <s v="United States"/>
    <s v="Anaheim"/>
    <x v="1"/>
    <n v="92804"/>
    <x v="1"/>
    <s v="OFF-BI-10004001"/>
    <x v="1"/>
    <s v="Binders"/>
    <s v="GBC Recycled VeloBinder Covers"/>
    <x v="4772"/>
    <n v="9"/>
    <n v="0.2"/>
    <x v="5683"/>
    <x v="1"/>
  </r>
  <r>
    <n v="7058"/>
    <s v="CA-2018-165330"/>
    <x v="25"/>
    <d v="2018-12-11T00:00:00"/>
    <s v="Same Day"/>
    <x v="576"/>
    <x v="576"/>
    <x v="0"/>
    <s v="United States"/>
    <s v="Anaheim"/>
    <x v="1"/>
    <n v="92804"/>
    <x v="1"/>
    <s v="FUR-TA-10004619"/>
    <x v="0"/>
    <s v="Tables"/>
    <s v="Hon Non-Folding Utility Tables"/>
    <x v="4773"/>
    <n v="7"/>
    <n v="0.2"/>
    <x v="5684"/>
    <x v="1"/>
  </r>
  <r>
    <n v="7059"/>
    <s v="CA-2018-165330"/>
    <x v="25"/>
    <d v="2018-12-11T00:00:00"/>
    <s v="Same Day"/>
    <x v="576"/>
    <x v="576"/>
    <x v="0"/>
    <s v="United States"/>
    <s v="Anaheim"/>
    <x v="1"/>
    <n v="92804"/>
    <x v="1"/>
    <s v="OFF-ST-10000636"/>
    <x v="1"/>
    <s v="Storage"/>
    <s v="Rogers Profile Extra Capacity Storage Tub"/>
    <x v="4774"/>
    <n v="3"/>
    <n v="0"/>
    <x v="1965"/>
    <x v="1"/>
  </r>
  <r>
    <n v="7060"/>
    <s v="CA-2018-165330"/>
    <x v="25"/>
    <d v="2018-12-11T00:00:00"/>
    <s v="Same Day"/>
    <x v="576"/>
    <x v="576"/>
    <x v="0"/>
    <s v="United States"/>
    <s v="Anaheim"/>
    <x v="1"/>
    <n v="92804"/>
    <x v="1"/>
    <s v="OFF-AP-10001469"/>
    <x v="1"/>
    <s v="Appliances"/>
    <s v="Fellowes 8 Outlet Superior Workstation Surge Protector"/>
    <x v="4775"/>
    <n v="2"/>
    <n v="0"/>
    <x v="5685"/>
    <x v="1"/>
  </r>
  <r>
    <n v="7061"/>
    <s v="CA-2018-165330"/>
    <x v="25"/>
    <d v="2018-12-11T00:00:00"/>
    <s v="Same Day"/>
    <x v="576"/>
    <x v="576"/>
    <x v="0"/>
    <s v="United States"/>
    <s v="Anaheim"/>
    <x v="1"/>
    <n v="92804"/>
    <x v="1"/>
    <s v="OFF-BI-10002897"/>
    <x v="1"/>
    <s v="Binders"/>
    <s v="Black Avery Memo-Size 3-Ring Binder, 5 1/2&quot; x 8 1/2&quot;"/>
    <x v="4776"/>
    <n v="2"/>
    <n v="0.2"/>
    <x v="5686"/>
    <x v="1"/>
  </r>
  <r>
    <n v="7062"/>
    <s v="CA-2017-132633"/>
    <x v="302"/>
    <d v="2017-02-05T00:00:00"/>
    <s v="Second Class"/>
    <x v="175"/>
    <x v="175"/>
    <x v="1"/>
    <s v="United States"/>
    <s v="Pleasant Grove"/>
    <x v="7"/>
    <n v="84062"/>
    <x v="1"/>
    <s v="OFF-BI-10002432"/>
    <x v="1"/>
    <s v="Binders"/>
    <s v="Wilson Jones Standard D-Ring Binders"/>
    <x v="4777"/>
    <n v="3"/>
    <n v="0.2"/>
    <x v="5687"/>
    <x v="0"/>
  </r>
  <r>
    <n v="7063"/>
    <s v="CA-2018-157742"/>
    <x v="723"/>
    <d v="2018-12-31T00:00:00"/>
    <s v="Second Class"/>
    <x v="107"/>
    <x v="107"/>
    <x v="0"/>
    <s v="United States"/>
    <s v="Springfield"/>
    <x v="21"/>
    <n v="97477"/>
    <x v="1"/>
    <s v="OFF-EN-10002592"/>
    <x v="1"/>
    <s v="Envelopes"/>
    <s v="Peel &amp; Seel Recycled Catalog Envelopes, Brown"/>
    <x v="4778"/>
    <n v="3"/>
    <n v="0.2"/>
    <x v="5688"/>
    <x v="0"/>
  </r>
  <r>
    <n v="7064"/>
    <s v="CA-2019-127712"/>
    <x v="515"/>
    <d v="2019-09-05T00:00:00"/>
    <s v="Standard Class"/>
    <x v="450"/>
    <x v="450"/>
    <x v="2"/>
    <s v="United States"/>
    <s v="Salem"/>
    <x v="21"/>
    <n v="97301"/>
    <x v="1"/>
    <s v="OFF-SU-10002522"/>
    <x v="1"/>
    <s v="Supplies"/>
    <s v="Acme Kleen Earth Office Shears"/>
    <x v="928"/>
    <n v="2"/>
    <n v="0.2"/>
    <x v="5689"/>
    <x v="0"/>
  </r>
  <r>
    <n v="7065"/>
    <s v="CA-2019-169474"/>
    <x v="1144"/>
    <d v="2019-02-09T00:00:00"/>
    <s v="Standard Class"/>
    <x v="282"/>
    <x v="282"/>
    <x v="0"/>
    <s v="United States"/>
    <s v="Rochester"/>
    <x v="15"/>
    <n v="14609"/>
    <x v="3"/>
    <s v="OFF-AP-10003971"/>
    <x v="1"/>
    <s v="Appliances"/>
    <s v="Belkin 6 Outlet Metallic Surge Strip"/>
    <x v="4779"/>
    <n v="3"/>
    <n v="0"/>
    <x v="5690"/>
    <x v="0"/>
  </r>
  <r>
    <n v="7066"/>
    <s v="CA-2016-106726"/>
    <x v="776"/>
    <d v="2016-12-08T00:00:00"/>
    <s v="First Class"/>
    <x v="276"/>
    <x v="276"/>
    <x v="1"/>
    <s v="United States"/>
    <s v="Los Angeles"/>
    <x v="1"/>
    <n v="90008"/>
    <x v="1"/>
    <s v="OFF-ST-10001496"/>
    <x v="1"/>
    <s v="Storage"/>
    <s v="Standard Rollaway File with Lock"/>
    <x v="4780"/>
    <n v="7"/>
    <n v="0"/>
    <x v="5691"/>
    <x v="0"/>
  </r>
  <r>
    <n v="7067"/>
    <s v="CA-2018-147473"/>
    <x v="198"/>
    <d v="2018-06-03T00:00:00"/>
    <s v="Standard Class"/>
    <x v="644"/>
    <x v="644"/>
    <x v="2"/>
    <s v="United States"/>
    <s v="Los Angeles"/>
    <x v="1"/>
    <n v="90049"/>
    <x v="1"/>
    <s v="OFF-PA-10004782"/>
    <x v="1"/>
    <s v="Paper"/>
    <s v="Xerox 228"/>
    <x v="789"/>
    <n v="6"/>
    <n v="0"/>
    <x v="814"/>
    <x v="0"/>
  </r>
  <r>
    <n v="7068"/>
    <s v="CA-2018-114209"/>
    <x v="206"/>
    <d v="2018-05-26T00:00:00"/>
    <s v="Standard Class"/>
    <x v="155"/>
    <x v="155"/>
    <x v="1"/>
    <s v="United States"/>
    <s v="Dallas"/>
    <x v="5"/>
    <n v="75081"/>
    <x v="2"/>
    <s v="OFF-BI-10000343"/>
    <x v="1"/>
    <s v="Binders"/>
    <s v="Pressboard Covers with Storage Hooks, 9 1/2&quot; x 11&quot;, Light Blue"/>
    <x v="3240"/>
    <n v="2"/>
    <n v="0.8"/>
    <x v="3657"/>
    <x v="0"/>
  </r>
  <r>
    <n v="7069"/>
    <s v="CA-2018-114209"/>
    <x v="206"/>
    <d v="2018-05-26T00:00:00"/>
    <s v="Standard Class"/>
    <x v="155"/>
    <x v="155"/>
    <x v="1"/>
    <s v="United States"/>
    <s v="Dallas"/>
    <x v="5"/>
    <n v="75081"/>
    <x v="2"/>
    <s v="OFF-PA-10003591"/>
    <x v="1"/>
    <s v="Paper"/>
    <s v="Southworth 100% Cotton The Best Paper"/>
    <x v="4781"/>
    <n v="9"/>
    <n v="0.2"/>
    <x v="5692"/>
    <x v="0"/>
  </r>
  <r>
    <n v="7070"/>
    <s v="CA-2016-141901"/>
    <x v="128"/>
    <d v="2016-08-14T00:00:00"/>
    <s v="Standard Class"/>
    <x v="421"/>
    <x v="421"/>
    <x v="0"/>
    <s v="United States"/>
    <s v="Fresno"/>
    <x v="1"/>
    <n v="93727"/>
    <x v="1"/>
    <s v="OFF-PA-10001667"/>
    <x v="1"/>
    <s v="Paper"/>
    <s v="Great White Multi-Use Recycled Paper (20Lb. and 84 Bright)"/>
    <x v="156"/>
    <n v="1"/>
    <n v="0"/>
    <x v="158"/>
    <x v="0"/>
  </r>
  <r>
    <n v="7071"/>
    <s v="CA-2018-164490"/>
    <x v="64"/>
    <d v="2018-09-10T00:00:00"/>
    <s v="Second Class"/>
    <x v="711"/>
    <x v="711"/>
    <x v="2"/>
    <s v="United States"/>
    <s v="Chicago"/>
    <x v="10"/>
    <n v="60653"/>
    <x v="2"/>
    <s v="OFF-PA-10004971"/>
    <x v="1"/>
    <s v="Paper"/>
    <s v="Xerox 196"/>
    <x v="4766"/>
    <n v="2"/>
    <n v="0.2"/>
    <x v="5674"/>
    <x v="0"/>
  </r>
  <r>
    <n v="7072"/>
    <s v="CA-2018-112256"/>
    <x v="310"/>
    <d v="2018-07-28T00:00:00"/>
    <s v="Standard Class"/>
    <x v="237"/>
    <x v="237"/>
    <x v="0"/>
    <s v="United States"/>
    <s v="Mcallen"/>
    <x v="5"/>
    <n v="78501"/>
    <x v="2"/>
    <s v="OFF-AR-10001216"/>
    <x v="1"/>
    <s v="Art"/>
    <s v="Newell 339"/>
    <x v="3079"/>
    <n v="2"/>
    <n v="0.2"/>
    <x v="3450"/>
    <x v="0"/>
  </r>
  <r>
    <n v="7073"/>
    <s v="CA-2018-112256"/>
    <x v="310"/>
    <d v="2018-07-28T00:00:00"/>
    <s v="Standard Class"/>
    <x v="237"/>
    <x v="237"/>
    <x v="0"/>
    <s v="United States"/>
    <s v="Mcallen"/>
    <x v="5"/>
    <n v="78501"/>
    <x v="2"/>
    <s v="OFF-PA-10004355"/>
    <x v="1"/>
    <s v="Paper"/>
    <s v="Xerox 231"/>
    <x v="1182"/>
    <n v="1"/>
    <n v="0.2"/>
    <x v="1673"/>
    <x v="0"/>
  </r>
  <r>
    <n v="7074"/>
    <s v="CA-2018-112256"/>
    <x v="310"/>
    <d v="2018-07-28T00:00:00"/>
    <s v="Standard Class"/>
    <x v="237"/>
    <x v="237"/>
    <x v="0"/>
    <s v="United States"/>
    <s v="Mcallen"/>
    <x v="5"/>
    <n v="78501"/>
    <x v="2"/>
    <s v="OFF-AR-10001953"/>
    <x v="1"/>
    <s v="Art"/>
    <s v="Boston 1645 Deluxe Heavier-Duty Electric Pencil Sharpener"/>
    <x v="4782"/>
    <n v="5"/>
    <n v="0.2"/>
    <x v="5693"/>
    <x v="0"/>
  </r>
  <r>
    <n v="7075"/>
    <s v="CA-2018-112256"/>
    <x v="310"/>
    <d v="2018-07-28T00:00:00"/>
    <s v="Standard Class"/>
    <x v="237"/>
    <x v="237"/>
    <x v="0"/>
    <s v="United States"/>
    <s v="Mcallen"/>
    <x v="5"/>
    <n v="78501"/>
    <x v="2"/>
    <s v="OFF-BI-10004364"/>
    <x v="1"/>
    <s v="Binders"/>
    <s v="Storex Dura Pro Binders"/>
    <x v="4783"/>
    <n v="4"/>
    <n v="0.8"/>
    <x v="5694"/>
    <x v="0"/>
  </r>
  <r>
    <n v="7076"/>
    <s v="CA-2018-112256"/>
    <x v="310"/>
    <d v="2018-07-28T00:00:00"/>
    <s v="Standard Class"/>
    <x v="237"/>
    <x v="237"/>
    <x v="0"/>
    <s v="United States"/>
    <s v="Mcallen"/>
    <x v="5"/>
    <n v="78501"/>
    <x v="2"/>
    <s v="OFF-SU-10001165"/>
    <x v="1"/>
    <s v="Supplies"/>
    <s v="Acme Elite Stainless Steel Scissors"/>
    <x v="4784"/>
    <n v="2"/>
    <n v="0.2"/>
    <x v="5695"/>
    <x v="0"/>
  </r>
  <r>
    <n v="7077"/>
    <s v="CA-2018-167416"/>
    <x v="536"/>
    <d v="2018-05-17T00:00:00"/>
    <s v="Standard Class"/>
    <x v="758"/>
    <x v="758"/>
    <x v="0"/>
    <s v="United States"/>
    <s v="Seattle"/>
    <x v="4"/>
    <n v="98105"/>
    <x v="1"/>
    <s v="OFF-EN-10001141"/>
    <x v="1"/>
    <s v="Envelopes"/>
    <s v="Manila Recycled Extra-Heavyweight Clasp Envelopes, 6&quot; x 9&quot;"/>
    <x v="2803"/>
    <n v="5"/>
    <n v="0"/>
    <x v="5696"/>
    <x v="0"/>
  </r>
  <r>
    <n v="7078"/>
    <s v="CA-2018-106950"/>
    <x v="476"/>
    <d v="2018-09-06T00:00:00"/>
    <s v="Standard Class"/>
    <x v="555"/>
    <x v="555"/>
    <x v="0"/>
    <s v="United States"/>
    <s v="Charlotte"/>
    <x v="3"/>
    <n v="28205"/>
    <x v="0"/>
    <s v="OFF-BI-10000014"/>
    <x v="1"/>
    <s v="Binders"/>
    <s v="Heavy-Duty E-Z-D Binders"/>
    <x v="4785"/>
    <n v="7"/>
    <n v="0.7"/>
    <x v="5697"/>
    <x v="1"/>
  </r>
  <r>
    <n v="7079"/>
    <s v="CA-2018-106950"/>
    <x v="476"/>
    <d v="2018-09-06T00:00:00"/>
    <s v="Standard Class"/>
    <x v="555"/>
    <x v="555"/>
    <x v="0"/>
    <s v="United States"/>
    <s v="Charlotte"/>
    <x v="3"/>
    <n v="28205"/>
    <x v="0"/>
    <s v="OFF-AP-10000159"/>
    <x v="1"/>
    <s v="Appliances"/>
    <s v="Belkin F9M820V08 8 Outlet Surge"/>
    <x v="4786"/>
    <n v="9"/>
    <n v="0.2"/>
    <x v="5698"/>
    <x v="1"/>
  </r>
  <r>
    <n v="7080"/>
    <s v="CA-2018-106950"/>
    <x v="476"/>
    <d v="2018-09-06T00:00:00"/>
    <s v="Standard Class"/>
    <x v="555"/>
    <x v="555"/>
    <x v="0"/>
    <s v="United States"/>
    <s v="Charlotte"/>
    <x v="3"/>
    <n v="28205"/>
    <x v="0"/>
    <s v="OFF-AR-10003560"/>
    <x v="1"/>
    <s v="Art"/>
    <s v="Zebra Zazzle Fluorescent Highlighters"/>
    <x v="530"/>
    <n v="4"/>
    <n v="0.2"/>
    <x v="541"/>
    <x v="1"/>
  </r>
  <r>
    <n v="7081"/>
    <s v="CA-2018-106950"/>
    <x v="476"/>
    <d v="2018-09-06T00:00:00"/>
    <s v="Standard Class"/>
    <x v="555"/>
    <x v="555"/>
    <x v="0"/>
    <s v="United States"/>
    <s v="Charlotte"/>
    <x v="3"/>
    <n v="28205"/>
    <x v="0"/>
    <s v="FUR-TA-10001768"/>
    <x v="0"/>
    <s v="Tables"/>
    <s v="Hon Racetrack Conference Tables"/>
    <x v="4787"/>
    <n v="3"/>
    <n v="0.4"/>
    <x v="5699"/>
    <x v="1"/>
  </r>
  <r>
    <n v="7082"/>
    <s v="CA-2018-106950"/>
    <x v="476"/>
    <d v="2018-09-06T00:00:00"/>
    <s v="Standard Class"/>
    <x v="555"/>
    <x v="555"/>
    <x v="0"/>
    <s v="United States"/>
    <s v="Charlotte"/>
    <x v="3"/>
    <n v="28205"/>
    <x v="0"/>
    <s v="TEC-AC-10002049"/>
    <x v="2"/>
    <s v="Accessories"/>
    <s v="Plantronics Savi W720 Multi-Device Wireless Headset System"/>
    <x v="4788"/>
    <n v="3"/>
    <n v="0.2"/>
    <x v="5700"/>
    <x v="1"/>
  </r>
  <r>
    <n v="7083"/>
    <s v="CA-2018-106950"/>
    <x v="476"/>
    <d v="2018-09-06T00:00:00"/>
    <s v="Standard Class"/>
    <x v="555"/>
    <x v="555"/>
    <x v="0"/>
    <s v="United States"/>
    <s v="Charlotte"/>
    <x v="3"/>
    <n v="28205"/>
    <x v="0"/>
    <s v="OFF-BI-10003166"/>
    <x v="1"/>
    <s v="Binders"/>
    <s v="GBC Plasticlear Binding Covers"/>
    <x v="4789"/>
    <n v="5"/>
    <n v="0.7"/>
    <x v="5701"/>
    <x v="1"/>
  </r>
  <r>
    <n v="7084"/>
    <s v="CA-2019-118724"/>
    <x v="246"/>
    <d v="2019-07-25T00:00:00"/>
    <s v="Second Class"/>
    <x v="255"/>
    <x v="255"/>
    <x v="1"/>
    <s v="United States"/>
    <s v="Concord"/>
    <x v="1"/>
    <n v="94521"/>
    <x v="1"/>
    <s v="OFF-AR-10003469"/>
    <x v="1"/>
    <s v="Art"/>
    <s v="Nontoxic Chalk"/>
    <x v="2872"/>
    <n v="2"/>
    <n v="0"/>
    <x v="5702"/>
    <x v="0"/>
  </r>
  <r>
    <n v="7085"/>
    <s v="CA-2019-118724"/>
    <x v="246"/>
    <d v="2019-07-25T00:00:00"/>
    <s v="Second Class"/>
    <x v="255"/>
    <x v="255"/>
    <x v="1"/>
    <s v="United States"/>
    <s v="Concord"/>
    <x v="1"/>
    <n v="94521"/>
    <x v="1"/>
    <s v="TEC-PH-10002549"/>
    <x v="2"/>
    <s v="Phones"/>
    <s v="Polycom SoundPoint IP 450 VoIP phone"/>
    <x v="4790"/>
    <n v="9"/>
    <n v="0.2"/>
    <x v="5703"/>
    <x v="0"/>
  </r>
  <r>
    <n v="7086"/>
    <s v="CA-2019-112004"/>
    <x v="145"/>
    <d v="2019-09-28T00:00:00"/>
    <s v="First Class"/>
    <x v="340"/>
    <x v="340"/>
    <x v="1"/>
    <s v="United States"/>
    <s v="Chester"/>
    <x v="9"/>
    <n v="19013"/>
    <x v="3"/>
    <s v="OFF-BI-10003476"/>
    <x v="1"/>
    <s v="Binders"/>
    <s v="Avery Metallic Poly Binders"/>
    <x v="4791"/>
    <n v="5"/>
    <n v="0.7"/>
    <x v="5704"/>
    <x v="0"/>
  </r>
  <r>
    <n v="7087"/>
    <s v="CA-2019-112004"/>
    <x v="145"/>
    <d v="2019-09-28T00:00:00"/>
    <s v="First Class"/>
    <x v="340"/>
    <x v="340"/>
    <x v="1"/>
    <s v="United States"/>
    <s v="Chester"/>
    <x v="9"/>
    <n v="19013"/>
    <x v="3"/>
    <s v="OFF-SU-10000157"/>
    <x v="1"/>
    <s v="Supplies"/>
    <s v="Compact Automatic Electric Letter Opener"/>
    <x v="4792"/>
    <n v="2"/>
    <n v="0.2"/>
    <x v="5705"/>
    <x v="0"/>
  </r>
  <r>
    <n v="7088"/>
    <s v="US-2019-143175"/>
    <x v="646"/>
    <d v="2019-08-06T00:00:00"/>
    <s v="Second Class"/>
    <x v="654"/>
    <x v="654"/>
    <x v="0"/>
    <s v="United States"/>
    <s v="Los Angeles"/>
    <x v="1"/>
    <n v="90004"/>
    <x v="1"/>
    <s v="OFF-ST-10003123"/>
    <x v="1"/>
    <s v="Storage"/>
    <s v="Fellowes Bases and Tops For Staxonsteel/High-Stak Systems"/>
    <x v="4191"/>
    <n v="3"/>
    <n v="0"/>
    <x v="4877"/>
    <x v="0"/>
  </r>
  <r>
    <n v="7089"/>
    <s v="CA-2017-105844"/>
    <x v="969"/>
    <d v="2017-10-27T00:00:00"/>
    <s v="Second Class"/>
    <x v="226"/>
    <x v="226"/>
    <x v="0"/>
    <s v="United States"/>
    <s v="Sparks"/>
    <x v="33"/>
    <n v="89431"/>
    <x v="1"/>
    <s v="OFF-AR-10001955"/>
    <x v="1"/>
    <s v="Art"/>
    <s v="Newell 319"/>
    <x v="1378"/>
    <n v="4"/>
    <n v="0"/>
    <x v="3447"/>
    <x v="0"/>
  </r>
  <r>
    <n v="7090"/>
    <s v="CA-2019-118864"/>
    <x v="140"/>
    <d v="2019-06-19T00:00:00"/>
    <s v="Second Class"/>
    <x v="120"/>
    <x v="120"/>
    <x v="1"/>
    <s v="United States"/>
    <s v="Los Angeles"/>
    <x v="1"/>
    <n v="90032"/>
    <x v="1"/>
    <s v="TEC-PH-10001809"/>
    <x v="2"/>
    <s v="Phones"/>
    <s v="Panasonic KX T7736-B Digital phone"/>
    <x v="668"/>
    <n v="1"/>
    <n v="0.2"/>
    <x v="5706"/>
    <x v="0"/>
  </r>
  <r>
    <n v="7091"/>
    <s v="CA-2017-119480"/>
    <x v="1145"/>
    <d v="2017-01-13T00:00:00"/>
    <s v="Standard Class"/>
    <x v="530"/>
    <x v="530"/>
    <x v="0"/>
    <s v="United States"/>
    <s v="Henderson"/>
    <x v="0"/>
    <n v="42420"/>
    <x v="0"/>
    <s v="OFF-PA-10000474"/>
    <x v="1"/>
    <s v="Paper"/>
    <s v="Easy-staple paper"/>
    <x v="1938"/>
    <n v="3"/>
    <n v="0"/>
    <x v="2086"/>
    <x v="0"/>
  </r>
  <r>
    <n v="7092"/>
    <s v="CA-2017-119480"/>
    <x v="1145"/>
    <d v="2017-01-13T00:00:00"/>
    <s v="Standard Class"/>
    <x v="530"/>
    <x v="530"/>
    <x v="0"/>
    <s v="United States"/>
    <s v="Henderson"/>
    <x v="0"/>
    <n v="42420"/>
    <x v="0"/>
    <s v="OFF-AP-10001205"/>
    <x v="1"/>
    <s v="Appliances"/>
    <s v="Belkin 5 Outlet SurgeMaster Power Centers"/>
    <x v="4793"/>
    <n v="3"/>
    <n v="0"/>
    <x v="5707"/>
    <x v="0"/>
  </r>
  <r>
    <n v="7093"/>
    <s v="CA-2017-119480"/>
    <x v="1145"/>
    <d v="2017-01-13T00:00:00"/>
    <s v="Standard Class"/>
    <x v="530"/>
    <x v="530"/>
    <x v="0"/>
    <s v="United States"/>
    <s v="Henderson"/>
    <x v="0"/>
    <n v="42420"/>
    <x v="0"/>
    <s v="OFF-AR-10004691"/>
    <x v="1"/>
    <s v="Art"/>
    <s v="Boston 1730 StandUp Electric Pencil Sharpener"/>
    <x v="3931"/>
    <n v="2"/>
    <n v="0"/>
    <x v="4537"/>
    <x v="0"/>
  </r>
  <r>
    <n v="7094"/>
    <s v="CA-2017-119480"/>
    <x v="1145"/>
    <d v="2017-01-13T00:00:00"/>
    <s v="Standard Class"/>
    <x v="530"/>
    <x v="530"/>
    <x v="0"/>
    <s v="United States"/>
    <s v="Henderson"/>
    <x v="0"/>
    <n v="42420"/>
    <x v="0"/>
    <s v="OFF-PA-10004996"/>
    <x v="1"/>
    <s v="Paper"/>
    <s v="Speediset Carbonless Redi-Letter 7&quot; x 8 1/2&quot;"/>
    <x v="3786"/>
    <n v="5"/>
    <n v="0"/>
    <x v="4342"/>
    <x v="0"/>
  </r>
  <r>
    <n v="7095"/>
    <s v="US-2017-153374"/>
    <x v="97"/>
    <d v="2017-02-13T00:00:00"/>
    <s v="Second Class"/>
    <x v="535"/>
    <x v="535"/>
    <x v="0"/>
    <s v="United States"/>
    <s v="Decatur"/>
    <x v="10"/>
    <n v="62521"/>
    <x v="2"/>
    <s v="TEC-AC-10001908"/>
    <x v="2"/>
    <s v="Accessories"/>
    <s v="Logitech Wireless Headset h800"/>
    <x v="4620"/>
    <n v="6"/>
    <n v="0.2"/>
    <x v="5708"/>
    <x v="0"/>
  </r>
  <r>
    <n v="7096"/>
    <s v="CA-2018-101980"/>
    <x v="1146"/>
    <d v="2018-08-20T00:00:00"/>
    <s v="First Class"/>
    <x v="261"/>
    <x v="261"/>
    <x v="0"/>
    <s v="United States"/>
    <s v="New York City"/>
    <x v="15"/>
    <n v="10009"/>
    <x v="3"/>
    <s v="OFF-BI-10000666"/>
    <x v="1"/>
    <s v="Binders"/>
    <s v="Surelock Post Binders"/>
    <x v="4794"/>
    <n v="6"/>
    <n v="0.2"/>
    <x v="5709"/>
    <x v="0"/>
  </r>
  <r>
    <n v="7097"/>
    <s v="CA-2018-101980"/>
    <x v="1146"/>
    <d v="2018-08-20T00:00:00"/>
    <s v="First Class"/>
    <x v="261"/>
    <x v="261"/>
    <x v="0"/>
    <s v="United States"/>
    <s v="New York City"/>
    <x v="15"/>
    <n v="10009"/>
    <x v="3"/>
    <s v="OFF-BI-10004318"/>
    <x v="1"/>
    <s v="Binders"/>
    <s v="Ibico EB-19 Dual Function Manual Binding System"/>
    <x v="4795"/>
    <n v="2"/>
    <n v="0.2"/>
    <x v="5710"/>
    <x v="0"/>
  </r>
  <r>
    <n v="7098"/>
    <s v="CA-2018-101980"/>
    <x v="1146"/>
    <d v="2018-08-20T00:00:00"/>
    <s v="First Class"/>
    <x v="261"/>
    <x v="261"/>
    <x v="0"/>
    <s v="United States"/>
    <s v="New York City"/>
    <x v="15"/>
    <n v="10009"/>
    <x v="3"/>
    <s v="OFF-BI-10003429"/>
    <x v="1"/>
    <s v="Binders"/>
    <s v="Cardinal HOLDit! Binder Insert Strips,Extra Strips"/>
    <x v="1046"/>
    <n v="5"/>
    <n v="0.2"/>
    <x v="1087"/>
    <x v="0"/>
  </r>
  <r>
    <n v="7099"/>
    <s v="CA-2019-144596"/>
    <x v="44"/>
    <d v="2019-11-10T00:00:00"/>
    <s v="Standard Class"/>
    <x v="263"/>
    <x v="263"/>
    <x v="0"/>
    <s v="United States"/>
    <s v="New York City"/>
    <x v="15"/>
    <n v="10011"/>
    <x v="3"/>
    <s v="OFF-PA-10003302"/>
    <x v="1"/>
    <s v="Paper"/>
    <s v="Xerox 1906"/>
    <x v="4796"/>
    <n v="9"/>
    <n v="0"/>
    <x v="5711"/>
    <x v="0"/>
  </r>
  <r>
    <n v="7100"/>
    <s v="CA-2017-124933"/>
    <x v="207"/>
    <d v="2017-12-30T00:00:00"/>
    <s v="Second Class"/>
    <x v="650"/>
    <x v="650"/>
    <x v="0"/>
    <s v="United States"/>
    <s v="New York City"/>
    <x v="15"/>
    <n v="10009"/>
    <x v="3"/>
    <s v="OFF-PA-10003302"/>
    <x v="1"/>
    <s v="Paper"/>
    <s v="Xerox 1906"/>
    <x v="3543"/>
    <n v="6"/>
    <n v="0"/>
    <x v="4036"/>
    <x v="0"/>
  </r>
  <r>
    <n v="7101"/>
    <s v="CA-2016-159625"/>
    <x v="533"/>
    <d v="2016-11-28T00:00:00"/>
    <s v="Standard Class"/>
    <x v="325"/>
    <x v="325"/>
    <x v="0"/>
    <s v="United States"/>
    <s v="Scottsdale"/>
    <x v="16"/>
    <n v="85254"/>
    <x v="1"/>
    <s v="OFF-EN-10002621"/>
    <x v="1"/>
    <s v="Envelopes"/>
    <s v="Staple envelope"/>
    <x v="3032"/>
    <n v="3"/>
    <n v="0.2"/>
    <x v="5712"/>
    <x v="0"/>
  </r>
  <r>
    <n v="7102"/>
    <s v="CA-2018-144337"/>
    <x v="1147"/>
    <d v="2018-08-05T00:00:00"/>
    <s v="Second Class"/>
    <x v="737"/>
    <x v="737"/>
    <x v="1"/>
    <s v="United States"/>
    <s v="Amarillo"/>
    <x v="5"/>
    <n v="79109"/>
    <x v="2"/>
    <s v="OFF-PA-10000249"/>
    <x v="1"/>
    <s v="Paper"/>
    <s v="Easy-staple paper"/>
    <x v="3073"/>
    <n v="2"/>
    <n v="0.2"/>
    <x v="3442"/>
    <x v="0"/>
  </r>
  <r>
    <n v="7103"/>
    <s v="CA-2016-117478"/>
    <x v="158"/>
    <d v="2016-09-24T00:00:00"/>
    <s v="First Class"/>
    <x v="405"/>
    <x v="405"/>
    <x v="0"/>
    <s v="United States"/>
    <s v="Philadelphia"/>
    <x v="9"/>
    <n v="19140"/>
    <x v="3"/>
    <s v="OFF-BI-10000050"/>
    <x v="1"/>
    <s v="Binders"/>
    <s v="Angle-D Binders with Locking Rings, Label Holders"/>
    <x v="4797"/>
    <n v="3"/>
    <n v="0.7"/>
    <x v="5713"/>
    <x v="0"/>
  </r>
  <r>
    <n v="7104"/>
    <s v="CA-2019-147410"/>
    <x v="507"/>
    <d v="2019-09-08T00:00:00"/>
    <s v="Standard Class"/>
    <x v="412"/>
    <x v="412"/>
    <x v="0"/>
    <s v="United States"/>
    <s v="Santa Ana"/>
    <x v="1"/>
    <n v="92704"/>
    <x v="1"/>
    <s v="OFF-ST-10003805"/>
    <x v="1"/>
    <s v="Storage"/>
    <s v="24 Capacity Maxi Data Binder Racks, Pearl"/>
    <x v="4798"/>
    <n v="2"/>
    <n v="0"/>
    <x v="5714"/>
    <x v="0"/>
  </r>
  <r>
    <n v="7105"/>
    <s v="CA-2019-128944"/>
    <x v="249"/>
    <d v="2019-06-21T00:00:00"/>
    <s v="Second Class"/>
    <x v="542"/>
    <x v="542"/>
    <x v="1"/>
    <s v="United States"/>
    <s v="Newark"/>
    <x v="24"/>
    <n v="43055"/>
    <x v="3"/>
    <s v="FUR-CH-10000785"/>
    <x v="0"/>
    <s v="Chairs"/>
    <s v="Global Ergonomic Managers Chair"/>
    <x v="4799"/>
    <n v="6"/>
    <n v="0.3"/>
    <x v="5715"/>
    <x v="0"/>
  </r>
  <r>
    <n v="7106"/>
    <s v="CA-2019-128944"/>
    <x v="249"/>
    <d v="2019-06-21T00:00:00"/>
    <s v="Second Class"/>
    <x v="542"/>
    <x v="542"/>
    <x v="1"/>
    <s v="United States"/>
    <s v="Newark"/>
    <x v="24"/>
    <n v="43055"/>
    <x v="3"/>
    <s v="FUR-FU-10004909"/>
    <x v="0"/>
    <s v="Furnishings"/>
    <s v="Contemporary Wood/Metal Frame"/>
    <x v="4800"/>
    <n v="3"/>
    <n v="0.2"/>
    <x v="5716"/>
    <x v="0"/>
  </r>
  <r>
    <n v="7107"/>
    <s v="CA-2019-128944"/>
    <x v="249"/>
    <d v="2019-06-21T00:00:00"/>
    <s v="Second Class"/>
    <x v="542"/>
    <x v="542"/>
    <x v="1"/>
    <s v="United States"/>
    <s v="Newark"/>
    <x v="24"/>
    <n v="43055"/>
    <x v="3"/>
    <s v="TEC-AC-10001553"/>
    <x v="2"/>
    <s v="Accessories"/>
    <s v="Memorex 25GB 6X Branded Blu-Ray Recordable Disc, 15/Pack"/>
    <x v="4801"/>
    <n v="9"/>
    <n v="0.2"/>
    <x v="5717"/>
    <x v="0"/>
  </r>
  <r>
    <n v="7108"/>
    <s v="CA-2018-109666"/>
    <x v="475"/>
    <d v="2018-04-26T00:00:00"/>
    <s v="Standard Class"/>
    <x v="27"/>
    <x v="27"/>
    <x v="0"/>
    <s v="United States"/>
    <s v="New York City"/>
    <x v="15"/>
    <n v="10035"/>
    <x v="3"/>
    <s v="TEC-PH-10004774"/>
    <x v="2"/>
    <s v="Phones"/>
    <s v="Gear Head AU3700S Headset"/>
    <x v="2275"/>
    <n v="2"/>
    <n v="0"/>
    <x v="2666"/>
    <x v="0"/>
  </r>
  <r>
    <n v="7109"/>
    <s v="CA-2018-109666"/>
    <x v="475"/>
    <d v="2018-04-26T00:00:00"/>
    <s v="Standard Class"/>
    <x v="27"/>
    <x v="27"/>
    <x v="0"/>
    <s v="United States"/>
    <s v="New York City"/>
    <x v="15"/>
    <n v="10035"/>
    <x v="3"/>
    <s v="OFF-AR-10004582"/>
    <x v="1"/>
    <s v="Art"/>
    <s v="BIC Brite Liner Grip Highlighters"/>
    <x v="175"/>
    <n v="2"/>
    <n v="0"/>
    <x v="5718"/>
    <x v="0"/>
  </r>
  <r>
    <n v="7110"/>
    <s v="CA-2018-109666"/>
    <x v="475"/>
    <d v="2018-04-26T00:00:00"/>
    <s v="Standard Class"/>
    <x v="27"/>
    <x v="27"/>
    <x v="0"/>
    <s v="United States"/>
    <s v="New York City"/>
    <x v="15"/>
    <n v="10035"/>
    <x v="3"/>
    <s v="OFF-ST-10000991"/>
    <x v="1"/>
    <s v="Storage"/>
    <s v="Space Solutions HD Industrial Steel Shelving."/>
    <x v="4802"/>
    <n v="4"/>
    <n v="0"/>
    <x v="5719"/>
    <x v="0"/>
  </r>
  <r>
    <n v="7111"/>
    <s v="CA-2018-109666"/>
    <x v="475"/>
    <d v="2018-04-26T00:00:00"/>
    <s v="Standard Class"/>
    <x v="27"/>
    <x v="27"/>
    <x v="0"/>
    <s v="United States"/>
    <s v="New York City"/>
    <x v="15"/>
    <n v="10035"/>
    <x v="3"/>
    <s v="OFF-SU-10002522"/>
    <x v="1"/>
    <s v="Supplies"/>
    <s v="Acme Kleen Earth Office Shears"/>
    <x v="3433"/>
    <n v="2"/>
    <n v="0"/>
    <x v="5720"/>
    <x v="0"/>
  </r>
  <r>
    <n v="7112"/>
    <s v="CA-2018-109666"/>
    <x v="475"/>
    <d v="2018-04-26T00:00:00"/>
    <s v="Standard Class"/>
    <x v="27"/>
    <x v="27"/>
    <x v="0"/>
    <s v="United States"/>
    <s v="New York City"/>
    <x v="15"/>
    <n v="10035"/>
    <x v="3"/>
    <s v="OFF-AR-10004022"/>
    <x v="1"/>
    <s v="Art"/>
    <s v="Panasonic KP-380BK Classic Electric Pencil Sharpener"/>
    <x v="1002"/>
    <n v="2"/>
    <n v="0"/>
    <x v="5721"/>
    <x v="0"/>
  </r>
  <r>
    <n v="7113"/>
    <s v="CA-2018-109666"/>
    <x v="475"/>
    <d v="2018-04-26T00:00:00"/>
    <s v="Standard Class"/>
    <x v="27"/>
    <x v="27"/>
    <x v="0"/>
    <s v="United States"/>
    <s v="New York City"/>
    <x v="15"/>
    <n v="10035"/>
    <x v="3"/>
    <s v="OFF-SU-10001218"/>
    <x v="1"/>
    <s v="Supplies"/>
    <s v="Fiskars Softgrip Scissors"/>
    <x v="2803"/>
    <n v="5"/>
    <n v="0"/>
    <x v="3114"/>
    <x v="0"/>
  </r>
  <r>
    <n v="7114"/>
    <s v="CA-2018-109666"/>
    <x v="475"/>
    <d v="2018-04-26T00:00:00"/>
    <s v="Standard Class"/>
    <x v="27"/>
    <x v="27"/>
    <x v="0"/>
    <s v="United States"/>
    <s v="New York City"/>
    <x v="15"/>
    <n v="10035"/>
    <x v="3"/>
    <s v="OFF-BI-10000174"/>
    <x v="1"/>
    <s v="Binders"/>
    <s v="Wilson Jones Clip &amp; Carry Folder Binder Tool for Ring Binders, Clear"/>
    <x v="4803"/>
    <n v="2"/>
    <n v="0.2"/>
    <x v="5722"/>
    <x v="0"/>
  </r>
  <r>
    <n v="7115"/>
    <s v="US-2018-102239"/>
    <x v="465"/>
    <d v="2018-05-06T00:00:00"/>
    <s v="First Class"/>
    <x v="352"/>
    <x v="352"/>
    <x v="1"/>
    <s v="United States"/>
    <s v="Henderson"/>
    <x v="33"/>
    <n v="89015"/>
    <x v="1"/>
    <s v="FUR-TA-10003392"/>
    <x v="0"/>
    <s v="Tables"/>
    <s v="Global Adaptabilities Conference Tables"/>
    <x v="4804"/>
    <n v="6"/>
    <n v="0"/>
    <x v="5723"/>
    <x v="0"/>
  </r>
  <r>
    <n v="7116"/>
    <s v="US-2018-102239"/>
    <x v="465"/>
    <d v="2018-05-06T00:00:00"/>
    <s v="First Class"/>
    <x v="352"/>
    <x v="352"/>
    <x v="1"/>
    <s v="United States"/>
    <s v="Henderson"/>
    <x v="33"/>
    <n v="89015"/>
    <x v="1"/>
    <s v="OFF-BI-10001890"/>
    <x v="1"/>
    <s v="Binders"/>
    <s v="Avery Poly Binder Pockets"/>
    <x v="4805"/>
    <n v="2"/>
    <n v="0.2"/>
    <x v="5724"/>
    <x v="0"/>
  </r>
  <r>
    <n v="7117"/>
    <s v="CA-2016-143168"/>
    <x v="638"/>
    <d v="2016-10-23T00:00:00"/>
    <s v="Second Class"/>
    <x v="490"/>
    <x v="490"/>
    <x v="0"/>
    <s v="United States"/>
    <s v="Seattle"/>
    <x v="4"/>
    <n v="98103"/>
    <x v="1"/>
    <s v="OFF-PA-10000167"/>
    <x v="1"/>
    <s v="Paper"/>
    <s v="Xerox 1925"/>
    <x v="1168"/>
    <n v="2"/>
    <n v="0"/>
    <x v="4027"/>
    <x v="0"/>
  </r>
  <r>
    <n v="7118"/>
    <s v="CA-2016-143168"/>
    <x v="638"/>
    <d v="2016-10-23T00:00:00"/>
    <s v="Second Class"/>
    <x v="490"/>
    <x v="490"/>
    <x v="0"/>
    <s v="United States"/>
    <s v="Seattle"/>
    <x v="4"/>
    <n v="98103"/>
    <x v="1"/>
    <s v="OFF-BI-10003784"/>
    <x v="1"/>
    <s v="Binders"/>
    <s v="Computer Printout Index Tabs"/>
    <x v="2956"/>
    <n v="1"/>
    <n v="0.2"/>
    <x v="5725"/>
    <x v="0"/>
  </r>
  <r>
    <n v="7119"/>
    <s v="CA-2019-104906"/>
    <x v="778"/>
    <d v="2019-02-17T00:00:00"/>
    <s v="Standard Class"/>
    <x v="687"/>
    <x v="687"/>
    <x v="1"/>
    <s v="United States"/>
    <s v="New York City"/>
    <x v="15"/>
    <n v="10009"/>
    <x v="3"/>
    <s v="OFF-PA-10001184"/>
    <x v="1"/>
    <s v="Paper"/>
    <s v="Xerox 1903"/>
    <x v="1465"/>
    <n v="3"/>
    <n v="0"/>
    <x v="1544"/>
    <x v="0"/>
  </r>
  <r>
    <n v="7120"/>
    <s v="CA-2019-118122"/>
    <x v="701"/>
    <d v="2019-11-24T00:00:00"/>
    <s v="Standard Class"/>
    <x v="55"/>
    <x v="55"/>
    <x v="1"/>
    <s v="United States"/>
    <s v="Seattle"/>
    <x v="4"/>
    <n v="98103"/>
    <x v="1"/>
    <s v="OFF-BI-10002103"/>
    <x v="1"/>
    <s v="Binders"/>
    <s v="Cardinal Slant-D Ring Binder, Heavy Gauge Vinyl"/>
    <x v="1162"/>
    <n v="2"/>
    <n v="0.2"/>
    <x v="1206"/>
    <x v="1"/>
  </r>
  <r>
    <n v="7121"/>
    <s v="US-2016-147774"/>
    <x v="407"/>
    <d v="2016-01-26T00:00:00"/>
    <s v="Standard Class"/>
    <x v="152"/>
    <x v="152"/>
    <x v="1"/>
    <s v="United States"/>
    <s v="Smyrna"/>
    <x v="18"/>
    <n v="37167"/>
    <x v="0"/>
    <s v="OFF-BI-10003091"/>
    <x v="1"/>
    <s v="Binders"/>
    <s v="GBC DocuBind TL200 Manual Binding Machine"/>
    <x v="4806"/>
    <n v="1"/>
    <n v="0.7"/>
    <x v="5726"/>
    <x v="0"/>
  </r>
  <r>
    <n v="7122"/>
    <s v="CA-2019-166926"/>
    <x v="96"/>
    <d v="2019-12-08T00:00:00"/>
    <s v="Standard Class"/>
    <x v="2"/>
    <x v="2"/>
    <x v="0"/>
    <s v="United States"/>
    <s v="Seattle"/>
    <x v="4"/>
    <n v="98105"/>
    <x v="1"/>
    <s v="OFF-PA-10001593"/>
    <x v="1"/>
    <s v="Paper"/>
    <s v="Xerox 1947"/>
    <x v="1085"/>
    <n v="7"/>
    <n v="0"/>
    <x v="5727"/>
    <x v="0"/>
  </r>
  <r>
    <n v="7123"/>
    <s v="CA-2019-166926"/>
    <x v="96"/>
    <d v="2019-12-08T00:00:00"/>
    <s v="Standard Class"/>
    <x v="2"/>
    <x v="2"/>
    <x v="0"/>
    <s v="United States"/>
    <s v="Seattle"/>
    <x v="4"/>
    <n v="98105"/>
    <x v="1"/>
    <s v="FUR-BO-10002598"/>
    <x v="0"/>
    <s v="Bookcases"/>
    <s v="Hon Metal Bookcases, Putty"/>
    <x v="1741"/>
    <n v="2"/>
    <n v="0"/>
    <x v="2979"/>
    <x v="0"/>
  </r>
  <r>
    <n v="7124"/>
    <s v="CA-2017-128013"/>
    <x v="101"/>
    <d v="2017-08-16T00:00:00"/>
    <s v="Standard Class"/>
    <x v="751"/>
    <x v="751"/>
    <x v="1"/>
    <s v="United States"/>
    <s v="New York City"/>
    <x v="15"/>
    <n v="10035"/>
    <x v="3"/>
    <s v="FUR-FU-10000320"/>
    <x v="0"/>
    <s v="Furnishings"/>
    <s v="OIC Stacking Trays"/>
    <x v="4807"/>
    <n v="3"/>
    <n v="0"/>
    <x v="5728"/>
    <x v="0"/>
  </r>
  <r>
    <n v="7125"/>
    <s v="CA-2017-128013"/>
    <x v="101"/>
    <d v="2017-08-16T00:00:00"/>
    <s v="Standard Class"/>
    <x v="751"/>
    <x v="751"/>
    <x v="1"/>
    <s v="United States"/>
    <s v="New York City"/>
    <x v="15"/>
    <n v="10035"/>
    <x v="3"/>
    <s v="OFF-PA-10001815"/>
    <x v="1"/>
    <s v="Paper"/>
    <s v="Xerox 1885"/>
    <x v="3803"/>
    <n v="3"/>
    <n v="0"/>
    <x v="4367"/>
    <x v="0"/>
  </r>
  <r>
    <n v="7126"/>
    <s v="CA-2018-123176"/>
    <x v="720"/>
    <d v="2018-09-29T00:00:00"/>
    <s v="Second Class"/>
    <x v="506"/>
    <x v="506"/>
    <x v="0"/>
    <s v="United States"/>
    <s v="Atlanta"/>
    <x v="32"/>
    <n v="30318"/>
    <x v="0"/>
    <s v="OFF-PA-10003971"/>
    <x v="1"/>
    <s v="Paper"/>
    <s v="Xerox 1965"/>
    <x v="1465"/>
    <n v="3"/>
    <n v="0"/>
    <x v="1544"/>
    <x v="0"/>
  </r>
  <r>
    <n v="7127"/>
    <s v="CA-2018-123176"/>
    <x v="720"/>
    <d v="2018-09-29T00:00:00"/>
    <s v="Second Class"/>
    <x v="506"/>
    <x v="506"/>
    <x v="0"/>
    <s v="United States"/>
    <s v="Atlanta"/>
    <x v="32"/>
    <n v="30318"/>
    <x v="0"/>
    <s v="OFF-AR-10004685"/>
    <x v="1"/>
    <s v="Art"/>
    <s v="Binney &amp; Smith Crayola Metallic Colored Pencils, 8-Color Set"/>
    <x v="4808"/>
    <n v="3"/>
    <n v="0"/>
    <x v="5729"/>
    <x v="0"/>
  </r>
  <r>
    <n v="7128"/>
    <s v="US-2018-117541"/>
    <x v="696"/>
    <d v="2018-11-20T00:00:00"/>
    <s v="Standard Class"/>
    <x v="594"/>
    <x v="594"/>
    <x v="0"/>
    <s v="United States"/>
    <s v="Newark"/>
    <x v="13"/>
    <n v="19711"/>
    <x v="3"/>
    <s v="OFF-PA-10001609"/>
    <x v="1"/>
    <s v="Paper"/>
    <s v="Tops Wirebound Message Log Books"/>
    <x v="4809"/>
    <n v="5"/>
    <n v="0"/>
    <x v="5730"/>
    <x v="0"/>
  </r>
  <r>
    <n v="7129"/>
    <s v="US-2018-117541"/>
    <x v="696"/>
    <d v="2018-11-20T00:00:00"/>
    <s v="Standard Class"/>
    <x v="594"/>
    <x v="594"/>
    <x v="0"/>
    <s v="United States"/>
    <s v="Newark"/>
    <x v="13"/>
    <n v="19711"/>
    <x v="3"/>
    <s v="FUR-FU-10000550"/>
    <x v="0"/>
    <s v="Furnishings"/>
    <s v="Stacking Trays by OIC"/>
    <x v="548"/>
    <n v="4"/>
    <n v="0"/>
    <x v="5731"/>
    <x v="0"/>
  </r>
  <r>
    <n v="7130"/>
    <s v="CA-2018-166282"/>
    <x v="947"/>
    <d v="2018-04-22T00:00:00"/>
    <s v="Standard Class"/>
    <x v="7"/>
    <x v="7"/>
    <x v="0"/>
    <s v="United States"/>
    <s v="Nashville"/>
    <x v="18"/>
    <n v="37211"/>
    <x v="0"/>
    <s v="TEC-AC-10004209"/>
    <x v="2"/>
    <s v="Accessories"/>
    <s v="Memorex Froggy Flash Drive 4 GB"/>
    <x v="2083"/>
    <n v="4"/>
    <n v="0.2"/>
    <x v="4300"/>
    <x v="0"/>
  </r>
  <r>
    <n v="7131"/>
    <s v="CA-2018-166282"/>
    <x v="947"/>
    <d v="2018-04-22T00:00:00"/>
    <s v="Standard Class"/>
    <x v="7"/>
    <x v="7"/>
    <x v="0"/>
    <s v="United States"/>
    <s v="Nashville"/>
    <x v="18"/>
    <n v="37211"/>
    <x v="0"/>
    <s v="OFF-PA-10003022"/>
    <x v="1"/>
    <s v="Paper"/>
    <s v="Standard Line “While You Were Out” Hardbound Telephone Message Book"/>
    <x v="4810"/>
    <n v="7"/>
    <n v="0.2"/>
    <x v="5732"/>
    <x v="0"/>
  </r>
  <r>
    <n v="7132"/>
    <s v="CA-2019-141439"/>
    <x v="200"/>
    <d v="2019-12-01T00:00:00"/>
    <s v="Standard Class"/>
    <x v="499"/>
    <x v="499"/>
    <x v="2"/>
    <s v="United States"/>
    <s v="Richmond"/>
    <x v="14"/>
    <n v="47374"/>
    <x v="2"/>
    <s v="FUR-TA-10001039"/>
    <x v="0"/>
    <s v="Tables"/>
    <s v="KI Adjustable-Height Table"/>
    <x v="4811"/>
    <n v="3"/>
    <n v="0"/>
    <x v="5733"/>
    <x v="0"/>
  </r>
  <r>
    <n v="7133"/>
    <s v="CA-2019-141439"/>
    <x v="200"/>
    <d v="2019-12-01T00:00:00"/>
    <s v="Standard Class"/>
    <x v="499"/>
    <x v="499"/>
    <x v="2"/>
    <s v="United States"/>
    <s v="Richmond"/>
    <x v="14"/>
    <n v="47374"/>
    <x v="2"/>
    <s v="TEC-PH-10002624"/>
    <x v="2"/>
    <s v="Phones"/>
    <s v="Samsung Galaxy S4 Mini"/>
    <x v="2135"/>
    <n v="4"/>
    <n v="0"/>
    <x v="5734"/>
    <x v="0"/>
  </r>
  <r>
    <n v="7134"/>
    <s v="CA-2019-141439"/>
    <x v="200"/>
    <d v="2019-12-01T00:00:00"/>
    <s v="Standard Class"/>
    <x v="499"/>
    <x v="499"/>
    <x v="2"/>
    <s v="United States"/>
    <s v="Richmond"/>
    <x v="14"/>
    <n v="47374"/>
    <x v="2"/>
    <s v="FUR-FU-10001473"/>
    <x v="0"/>
    <s v="Furnishings"/>
    <s v="DAX Wood Document Frame"/>
    <x v="1302"/>
    <n v="2"/>
    <n v="0"/>
    <x v="1357"/>
    <x v="0"/>
  </r>
  <r>
    <n v="7135"/>
    <s v="CA-2019-141439"/>
    <x v="200"/>
    <d v="2019-12-01T00:00:00"/>
    <s v="Standard Class"/>
    <x v="499"/>
    <x v="499"/>
    <x v="2"/>
    <s v="United States"/>
    <s v="Richmond"/>
    <x v="14"/>
    <n v="47374"/>
    <x v="2"/>
    <s v="TEC-PH-10001819"/>
    <x v="2"/>
    <s v="Phones"/>
    <s v="Innergie mMini Combo Duo USB Travel Charging Kit"/>
    <x v="2273"/>
    <n v="2"/>
    <n v="0"/>
    <x v="2456"/>
    <x v="0"/>
  </r>
  <r>
    <n v="7136"/>
    <s v="CA-2019-141439"/>
    <x v="200"/>
    <d v="2019-12-01T00:00:00"/>
    <s v="Standard Class"/>
    <x v="499"/>
    <x v="499"/>
    <x v="2"/>
    <s v="United States"/>
    <s v="Richmond"/>
    <x v="14"/>
    <n v="47374"/>
    <x v="2"/>
    <s v="FUR-CH-10004287"/>
    <x v="0"/>
    <s v="Chairs"/>
    <s v="SAFCO Arco Folding Chair"/>
    <x v="4812"/>
    <n v="3"/>
    <n v="0"/>
    <x v="5735"/>
    <x v="0"/>
  </r>
  <r>
    <n v="7137"/>
    <s v="CA-2017-163965"/>
    <x v="312"/>
    <d v="2017-11-27T00:00:00"/>
    <s v="Standard Class"/>
    <x v="286"/>
    <x v="286"/>
    <x v="0"/>
    <s v="United States"/>
    <s v="Miami"/>
    <x v="2"/>
    <n v="33180"/>
    <x v="0"/>
    <s v="OFF-BI-10004728"/>
    <x v="1"/>
    <s v="Binders"/>
    <s v="Wilson Jones Turn Tabs Binder Tool for Ring Binders"/>
    <x v="2200"/>
    <n v="5"/>
    <n v="0.7"/>
    <x v="2372"/>
    <x v="0"/>
  </r>
  <r>
    <n v="7138"/>
    <s v="CA-2017-163965"/>
    <x v="312"/>
    <d v="2017-11-27T00:00:00"/>
    <s v="Standard Class"/>
    <x v="286"/>
    <x v="286"/>
    <x v="0"/>
    <s v="United States"/>
    <s v="Miami"/>
    <x v="2"/>
    <n v="33180"/>
    <x v="0"/>
    <s v="OFF-ST-10000918"/>
    <x v="1"/>
    <s v="Storage"/>
    <s v="Crate-A-Files"/>
    <x v="4813"/>
    <n v="2"/>
    <n v="0.2"/>
    <x v="5736"/>
    <x v="0"/>
  </r>
  <r>
    <n v="7139"/>
    <s v="CA-2017-163965"/>
    <x v="312"/>
    <d v="2017-11-27T00:00:00"/>
    <s v="Standard Class"/>
    <x v="286"/>
    <x v="286"/>
    <x v="0"/>
    <s v="United States"/>
    <s v="Miami"/>
    <x v="2"/>
    <n v="33180"/>
    <x v="0"/>
    <s v="OFF-BI-10004593"/>
    <x v="1"/>
    <s v="Binders"/>
    <s v="Ibico Laser Imprintable Binding System Covers"/>
    <x v="4814"/>
    <n v="4"/>
    <n v="0.7"/>
    <x v="5737"/>
    <x v="0"/>
  </r>
  <r>
    <n v="7140"/>
    <s v="CA-2017-163965"/>
    <x v="312"/>
    <d v="2017-11-27T00:00:00"/>
    <s v="Standard Class"/>
    <x v="286"/>
    <x v="286"/>
    <x v="0"/>
    <s v="United States"/>
    <s v="Miami"/>
    <x v="2"/>
    <n v="33180"/>
    <x v="0"/>
    <s v="FUR-BO-10001337"/>
    <x v="0"/>
    <s v="Bookcases"/>
    <s v="O'Sullivan Living Dimensions 2-Shelf Bookcases"/>
    <x v="4815"/>
    <n v="3"/>
    <n v="0.2"/>
    <x v="5738"/>
    <x v="0"/>
  </r>
  <r>
    <n v="7141"/>
    <s v="CA-2019-128783"/>
    <x v="210"/>
    <d v="2019-09-07T00:00:00"/>
    <s v="Same Day"/>
    <x v="228"/>
    <x v="228"/>
    <x v="0"/>
    <s v="United States"/>
    <s v="Saint Charles"/>
    <x v="25"/>
    <n v="63301"/>
    <x v="2"/>
    <s v="TEC-AC-10002473"/>
    <x v="2"/>
    <s v="Accessories"/>
    <s v="Maxell 4.7GB DVD-R"/>
    <x v="4816"/>
    <n v="4"/>
    <n v="0"/>
    <x v="5739"/>
    <x v="0"/>
  </r>
  <r>
    <n v="7142"/>
    <s v="CA-2019-128783"/>
    <x v="210"/>
    <d v="2019-09-07T00:00:00"/>
    <s v="Same Day"/>
    <x v="228"/>
    <x v="228"/>
    <x v="0"/>
    <s v="United States"/>
    <s v="Saint Charles"/>
    <x v="25"/>
    <n v="63301"/>
    <x v="2"/>
    <s v="FUR-FU-10003623"/>
    <x v="0"/>
    <s v="Furnishings"/>
    <s v="DataProducts Ampli Magnifier Task Lamp, Black,"/>
    <x v="4817"/>
    <n v="5"/>
    <n v="0"/>
    <x v="5740"/>
    <x v="0"/>
  </r>
  <r>
    <n v="7143"/>
    <s v="CA-2016-122217"/>
    <x v="156"/>
    <d v="2016-11-29T00:00:00"/>
    <s v="Standard Class"/>
    <x v="6"/>
    <x v="6"/>
    <x v="2"/>
    <s v="United States"/>
    <s v="Virginia Beach"/>
    <x v="17"/>
    <n v="23464"/>
    <x v="0"/>
    <s v="FUR-FU-10002045"/>
    <x v="0"/>
    <s v="Furnishings"/>
    <s v="Executive Impressions 14&quot;"/>
    <x v="4818"/>
    <n v="5"/>
    <n v="0"/>
    <x v="5741"/>
    <x v="0"/>
  </r>
  <r>
    <n v="7144"/>
    <s v="US-2019-141558"/>
    <x v="825"/>
    <d v="2019-03-16T00:00:00"/>
    <s v="Standard Class"/>
    <x v="762"/>
    <x v="762"/>
    <x v="2"/>
    <s v="United States"/>
    <s v="Philadelphia"/>
    <x v="9"/>
    <n v="19140"/>
    <x v="3"/>
    <s v="TEC-PH-10002555"/>
    <x v="2"/>
    <s v="Phones"/>
    <s v="Nortel Meridian M5316 Digital phone"/>
    <x v="4819"/>
    <n v="5"/>
    <n v="0.4"/>
    <x v="5742"/>
    <x v="0"/>
  </r>
  <r>
    <n v="7145"/>
    <s v="US-2019-141558"/>
    <x v="825"/>
    <d v="2019-03-16T00:00:00"/>
    <s v="Standard Class"/>
    <x v="762"/>
    <x v="762"/>
    <x v="2"/>
    <s v="United States"/>
    <s v="Philadelphia"/>
    <x v="9"/>
    <n v="19140"/>
    <x v="3"/>
    <s v="OFF-BI-10002794"/>
    <x v="1"/>
    <s v="Binders"/>
    <s v="Avery Trapezoid Ring Binder, 3&quot; Capacity, Black, 1040 sheets"/>
    <x v="4241"/>
    <n v="1"/>
    <n v="0.7"/>
    <x v="4949"/>
    <x v="0"/>
  </r>
  <r>
    <n v="7146"/>
    <s v="US-2019-141558"/>
    <x v="825"/>
    <d v="2019-03-16T00:00:00"/>
    <s v="Standard Class"/>
    <x v="762"/>
    <x v="762"/>
    <x v="2"/>
    <s v="United States"/>
    <s v="Philadelphia"/>
    <x v="9"/>
    <n v="19140"/>
    <x v="3"/>
    <s v="FUR-TA-10004086"/>
    <x v="0"/>
    <s v="Tables"/>
    <s v="KI Adjustable-Height Table"/>
    <x v="1259"/>
    <n v="3"/>
    <n v="0.4"/>
    <x v="5743"/>
    <x v="0"/>
  </r>
  <r>
    <n v="7147"/>
    <s v="US-2019-141558"/>
    <x v="825"/>
    <d v="2019-03-16T00:00:00"/>
    <s v="Standard Class"/>
    <x v="762"/>
    <x v="762"/>
    <x v="2"/>
    <s v="United States"/>
    <s v="Philadelphia"/>
    <x v="9"/>
    <n v="19140"/>
    <x v="3"/>
    <s v="OFF-ST-10004946"/>
    <x v="1"/>
    <s v="Storage"/>
    <s v="Desktop 3-Pocket Hot File"/>
    <x v="4820"/>
    <n v="1"/>
    <n v="0.2"/>
    <x v="5744"/>
    <x v="0"/>
  </r>
  <r>
    <n v="7148"/>
    <s v="CA-2018-139941"/>
    <x v="1"/>
    <d v="2018-06-17T00:00:00"/>
    <s v="Standard Class"/>
    <x v="558"/>
    <x v="558"/>
    <x v="0"/>
    <s v="United States"/>
    <s v="Long Beach"/>
    <x v="15"/>
    <n v="11561"/>
    <x v="3"/>
    <s v="OFF-PA-10000241"/>
    <x v="1"/>
    <s v="Paper"/>
    <s v="IBM Multi-Purpose Copy Paper, 8 1/2 x 11&quot;, Case"/>
    <x v="1663"/>
    <n v="3"/>
    <n v="0"/>
    <x v="1761"/>
    <x v="0"/>
  </r>
  <r>
    <n v="7149"/>
    <s v="CA-2018-139941"/>
    <x v="1"/>
    <d v="2018-06-17T00:00:00"/>
    <s v="Standard Class"/>
    <x v="558"/>
    <x v="558"/>
    <x v="0"/>
    <s v="United States"/>
    <s v="Long Beach"/>
    <x v="15"/>
    <n v="11561"/>
    <x v="3"/>
    <s v="OFF-AP-10004036"/>
    <x v="1"/>
    <s v="Appliances"/>
    <s v="Bionaire 99.97% HEPA Air Cleaner"/>
    <x v="4821"/>
    <n v="3"/>
    <n v="0"/>
    <x v="3407"/>
    <x v="0"/>
  </r>
  <r>
    <n v="7150"/>
    <s v="CA-2017-166583"/>
    <x v="153"/>
    <d v="2017-06-30T00:00:00"/>
    <s v="Standard Class"/>
    <x v="104"/>
    <x v="104"/>
    <x v="0"/>
    <s v="United States"/>
    <s v="Houston"/>
    <x v="5"/>
    <n v="77070"/>
    <x v="2"/>
    <s v="TEC-PH-10001578"/>
    <x v="2"/>
    <s v="Phones"/>
    <s v="Polycom SoundStation2 EX Conference phone"/>
    <x v="4822"/>
    <n v="3"/>
    <n v="0.2"/>
    <x v="5745"/>
    <x v="0"/>
  </r>
  <r>
    <n v="7151"/>
    <s v="CA-2019-100412"/>
    <x v="66"/>
    <d v="2019-12-26T00:00:00"/>
    <s v="Standard Class"/>
    <x v="676"/>
    <x v="676"/>
    <x v="2"/>
    <s v="United States"/>
    <s v="Tuscaloosa"/>
    <x v="19"/>
    <n v="35401"/>
    <x v="0"/>
    <s v="FUR-CH-10002647"/>
    <x v="0"/>
    <s v="Chairs"/>
    <s v="Situations Contoured Folding Chairs, 4/Set"/>
    <x v="1741"/>
    <n v="2"/>
    <n v="0"/>
    <x v="5746"/>
    <x v="0"/>
  </r>
  <r>
    <n v="7152"/>
    <s v="CA-2019-142909"/>
    <x v="66"/>
    <d v="2019-12-25T00:00:00"/>
    <s v="Second Class"/>
    <x v="743"/>
    <x v="743"/>
    <x v="0"/>
    <s v="United States"/>
    <s v="Mesa"/>
    <x v="16"/>
    <n v="85204"/>
    <x v="1"/>
    <s v="FUR-TA-10003008"/>
    <x v="0"/>
    <s v="Tables"/>
    <s v="Lesro Round Back Collection Coffee Table, End Table"/>
    <x v="4823"/>
    <n v="2"/>
    <n v="0.5"/>
    <x v="5747"/>
    <x v="0"/>
  </r>
  <r>
    <n v="7153"/>
    <s v="CA-2016-137911"/>
    <x v="1148"/>
    <d v="2016-10-15T00:00:00"/>
    <s v="Standard Class"/>
    <x v="162"/>
    <x v="162"/>
    <x v="1"/>
    <s v="United States"/>
    <s v="Jacksonville"/>
    <x v="3"/>
    <n v="28540"/>
    <x v="0"/>
    <s v="OFF-PA-10004071"/>
    <x v="1"/>
    <s v="Paper"/>
    <s v="Eaton Premium Continuous-Feed Paper, 25% Cotton, Letter Size, White, 1000 Shts/Box"/>
    <x v="1666"/>
    <n v="2"/>
    <n v="0.2"/>
    <x v="1764"/>
    <x v="0"/>
  </r>
  <r>
    <n v="7154"/>
    <s v="CA-2017-106208"/>
    <x v="895"/>
    <d v="2017-12-15T00:00:00"/>
    <s v="Standard Class"/>
    <x v="493"/>
    <x v="493"/>
    <x v="0"/>
    <s v="United States"/>
    <s v="Chicago"/>
    <x v="10"/>
    <n v="60610"/>
    <x v="2"/>
    <s v="OFF-AP-10004980"/>
    <x v="1"/>
    <s v="Appliances"/>
    <s v="3M Replacement Filter for Office Air Cleaner for 20' x 33' Room"/>
    <x v="4824"/>
    <n v="7"/>
    <n v="0.8"/>
    <x v="5748"/>
    <x v="0"/>
  </r>
  <r>
    <n v="7155"/>
    <s v="US-2017-136749"/>
    <x v="707"/>
    <d v="2017-12-27T00:00:00"/>
    <s v="Second Class"/>
    <x v="23"/>
    <x v="23"/>
    <x v="0"/>
    <s v="United States"/>
    <s v="Columbus"/>
    <x v="32"/>
    <n v="31907"/>
    <x v="0"/>
    <s v="FUR-FU-10000747"/>
    <x v="0"/>
    <s v="Furnishings"/>
    <s v="Tenex B1-RE Series Chair Mats for Low Pile Carpets"/>
    <x v="4825"/>
    <n v="6"/>
    <n v="0"/>
    <x v="5749"/>
    <x v="1"/>
  </r>
  <r>
    <n v="7156"/>
    <s v="US-2017-136749"/>
    <x v="707"/>
    <d v="2017-12-27T00:00:00"/>
    <s v="Second Class"/>
    <x v="23"/>
    <x v="23"/>
    <x v="0"/>
    <s v="United States"/>
    <s v="Columbus"/>
    <x v="32"/>
    <n v="31907"/>
    <x v="0"/>
    <s v="OFF-BI-10004492"/>
    <x v="1"/>
    <s v="Binders"/>
    <s v="Tuf-Vin Binders"/>
    <x v="4826"/>
    <n v="5"/>
    <n v="0"/>
    <x v="5750"/>
    <x v="1"/>
  </r>
  <r>
    <n v="7157"/>
    <s v="CA-2019-126718"/>
    <x v="568"/>
    <d v="2019-05-04T00:00:00"/>
    <s v="Standard Class"/>
    <x v="409"/>
    <x v="409"/>
    <x v="0"/>
    <s v="United States"/>
    <s v="Orange"/>
    <x v="30"/>
    <n v="7050"/>
    <x v="3"/>
    <s v="OFF-LA-10004055"/>
    <x v="1"/>
    <s v="Labels"/>
    <s v="Color-Coded Legal Exhibit Labels"/>
    <x v="3358"/>
    <n v="1"/>
    <n v="0"/>
    <x v="5751"/>
    <x v="0"/>
  </r>
  <r>
    <n v="7158"/>
    <s v="CA-2018-131380"/>
    <x v="463"/>
    <d v="2018-03-31T00:00:00"/>
    <s v="Second Class"/>
    <x v="417"/>
    <x v="417"/>
    <x v="0"/>
    <s v="United States"/>
    <s v="Los Angeles"/>
    <x v="1"/>
    <n v="90032"/>
    <x v="1"/>
    <s v="OFF-ST-10002485"/>
    <x v="1"/>
    <s v="Storage"/>
    <s v="Rogers Deluxe File Chest"/>
    <x v="1190"/>
    <n v="4"/>
    <n v="0"/>
    <x v="4936"/>
    <x v="0"/>
  </r>
  <r>
    <n v="7159"/>
    <s v="CA-2018-131380"/>
    <x v="463"/>
    <d v="2018-03-31T00:00:00"/>
    <s v="Second Class"/>
    <x v="417"/>
    <x v="417"/>
    <x v="0"/>
    <s v="United States"/>
    <s v="Los Angeles"/>
    <x v="1"/>
    <n v="90032"/>
    <x v="1"/>
    <s v="OFF-PA-10001243"/>
    <x v="1"/>
    <s v="Paper"/>
    <s v="Xerox 1983"/>
    <x v="156"/>
    <n v="1"/>
    <n v="0"/>
    <x v="5752"/>
    <x v="0"/>
  </r>
  <r>
    <n v="7160"/>
    <s v="CA-2017-145835"/>
    <x v="1149"/>
    <d v="2017-05-18T00:00:00"/>
    <s v="Second Class"/>
    <x v="408"/>
    <x v="408"/>
    <x v="2"/>
    <s v="United States"/>
    <s v="Chicago"/>
    <x v="10"/>
    <n v="60623"/>
    <x v="2"/>
    <s v="TEC-PH-10004447"/>
    <x v="2"/>
    <s v="Phones"/>
    <s v="Toshiba IPT2010-SD IP Telephone"/>
    <x v="2705"/>
    <n v="2"/>
    <n v="0.2"/>
    <x v="2995"/>
    <x v="0"/>
  </r>
  <r>
    <n v="7161"/>
    <s v="CA-2017-145835"/>
    <x v="1149"/>
    <d v="2017-05-18T00:00:00"/>
    <s v="Second Class"/>
    <x v="408"/>
    <x v="408"/>
    <x v="2"/>
    <s v="United States"/>
    <s v="Chicago"/>
    <x v="10"/>
    <n v="60623"/>
    <x v="2"/>
    <s v="OFF-FA-10002280"/>
    <x v="1"/>
    <s v="Fasteners"/>
    <s v="Advantus Plastic Paper Clips"/>
    <x v="4698"/>
    <n v="4"/>
    <n v="0.2"/>
    <x v="5581"/>
    <x v="0"/>
  </r>
  <r>
    <n v="7162"/>
    <s v="CA-2016-138709"/>
    <x v="1129"/>
    <d v="2016-07-09T00:00:00"/>
    <s v="Standard Class"/>
    <x v="474"/>
    <x v="474"/>
    <x v="0"/>
    <s v="United States"/>
    <s v="Richmond"/>
    <x v="17"/>
    <n v="23223"/>
    <x v="0"/>
    <s v="OFF-PA-10004734"/>
    <x v="1"/>
    <s v="Paper"/>
    <s v="Southworth Structures Collection"/>
    <x v="1388"/>
    <n v="3"/>
    <n v="0"/>
    <x v="5753"/>
    <x v="0"/>
  </r>
  <r>
    <n v="7163"/>
    <s v="CA-2016-138709"/>
    <x v="1129"/>
    <d v="2016-07-09T00:00:00"/>
    <s v="Standard Class"/>
    <x v="474"/>
    <x v="474"/>
    <x v="0"/>
    <s v="United States"/>
    <s v="Richmond"/>
    <x v="17"/>
    <n v="23223"/>
    <x v="0"/>
    <s v="OFF-BI-10000145"/>
    <x v="1"/>
    <s v="Binders"/>
    <s v="Zipper Ring Binder Pockets"/>
    <x v="4827"/>
    <n v="5"/>
    <n v="0"/>
    <x v="5754"/>
    <x v="0"/>
  </r>
  <r>
    <n v="7164"/>
    <s v="CA-2016-122070"/>
    <x v="1150"/>
    <d v="2016-04-24T00:00:00"/>
    <s v="Second Class"/>
    <x v="692"/>
    <x v="692"/>
    <x v="1"/>
    <s v="United States"/>
    <s v="Troy"/>
    <x v="15"/>
    <n v="12180"/>
    <x v="3"/>
    <s v="OFF-EN-10004773"/>
    <x v="1"/>
    <s v="Envelopes"/>
    <s v="Staple envelope"/>
    <x v="4828"/>
    <n v="8"/>
    <n v="0"/>
    <x v="5755"/>
    <x v="0"/>
  </r>
  <r>
    <n v="7165"/>
    <s v="CA-2016-122070"/>
    <x v="1150"/>
    <d v="2016-04-24T00:00:00"/>
    <s v="Second Class"/>
    <x v="692"/>
    <x v="692"/>
    <x v="1"/>
    <s v="United States"/>
    <s v="Troy"/>
    <x v="15"/>
    <n v="12180"/>
    <x v="3"/>
    <s v="OFF-BI-10004970"/>
    <x v="1"/>
    <s v="Binders"/>
    <s v="ACCOHIDE 3-Ring Binder, Blue, 1&quot;"/>
    <x v="4541"/>
    <n v="3"/>
    <n v="0.2"/>
    <x v="5756"/>
    <x v="0"/>
  </r>
  <r>
    <n v="7166"/>
    <s v="CA-2018-158610"/>
    <x v="251"/>
    <d v="2018-09-22T00:00:00"/>
    <s v="First Class"/>
    <x v="242"/>
    <x v="242"/>
    <x v="0"/>
    <s v="United States"/>
    <s v="Providence"/>
    <x v="34"/>
    <n v="2908"/>
    <x v="3"/>
    <s v="OFF-ST-10000604"/>
    <x v="1"/>
    <s v="Storage"/>
    <s v="Home/Office Personal File Carts"/>
    <x v="2876"/>
    <n v="2"/>
    <n v="0"/>
    <x v="5140"/>
    <x v="0"/>
  </r>
  <r>
    <n v="7167"/>
    <s v="CA-2016-117464"/>
    <x v="192"/>
    <d v="2016-07-24T00:00:00"/>
    <s v="Second Class"/>
    <x v="268"/>
    <x v="268"/>
    <x v="0"/>
    <s v="United States"/>
    <s v="San Francisco"/>
    <x v="1"/>
    <n v="94122"/>
    <x v="1"/>
    <s v="OFF-AR-10003190"/>
    <x v="1"/>
    <s v="Art"/>
    <s v="Newell 32"/>
    <x v="132"/>
    <n v="4"/>
    <n v="0"/>
    <x v="776"/>
    <x v="0"/>
  </r>
  <r>
    <n v="7168"/>
    <s v="CA-2016-117464"/>
    <x v="192"/>
    <d v="2016-07-24T00:00:00"/>
    <s v="Second Class"/>
    <x v="268"/>
    <x v="268"/>
    <x v="0"/>
    <s v="United States"/>
    <s v="San Francisco"/>
    <x v="1"/>
    <n v="94122"/>
    <x v="1"/>
    <s v="FUR-CH-10000155"/>
    <x v="0"/>
    <s v="Chairs"/>
    <s v="Global Comet Stacking Armless Chair"/>
    <x v="4829"/>
    <n v="3"/>
    <n v="0.2"/>
    <x v="5757"/>
    <x v="0"/>
  </r>
  <r>
    <n v="7169"/>
    <s v="CA-2016-117464"/>
    <x v="192"/>
    <d v="2016-07-24T00:00:00"/>
    <s v="Second Class"/>
    <x v="268"/>
    <x v="268"/>
    <x v="0"/>
    <s v="United States"/>
    <s v="San Francisco"/>
    <x v="1"/>
    <n v="94122"/>
    <x v="1"/>
    <s v="OFF-ST-10003058"/>
    <x v="1"/>
    <s v="Storage"/>
    <s v="Eldon Mobile Mega Data Cart  Mega Stackable  Add-On Trays"/>
    <x v="4830"/>
    <n v="10"/>
    <n v="0"/>
    <x v="5758"/>
    <x v="0"/>
  </r>
  <r>
    <n v="7170"/>
    <s v="CA-2016-117464"/>
    <x v="192"/>
    <d v="2016-07-24T00:00:00"/>
    <s v="Second Class"/>
    <x v="268"/>
    <x v="268"/>
    <x v="0"/>
    <s v="United States"/>
    <s v="San Francisco"/>
    <x v="1"/>
    <n v="94122"/>
    <x v="1"/>
    <s v="FUR-TA-10004767"/>
    <x v="0"/>
    <s v="Tables"/>
    <s v="Safco Drafting Table"/>
    <x v="3011"/>
    <n v="3"/>
    <n v="0.2"/>
    <x v="5759"/>
    <x v="0"/>
  </r>
  <r>
    <n v="7171"/>
    <s v="US-2019-168613"/>
    <x v="1048"/>
    <d v="2019-10-14T00:00:00"/>
    <s v="Standard Class"/>
    <x v="306"/>
    <x v="306"/>
    <x v="0"/>
    <s v="United States"/>
    <s v="New York City"/>
    <x v="15"/>
    <n v="10009"/>
    <x v="3"/>
    <s v="FUR-CH-10002372"/>
    <x v="0"/>
    <s v="Chairs"/>
    <s v="Office Star - Ergonomically Designed Knee Chair"/>
    <x v="3489"/>
    <n v="2"/>
    <n v="0.1"/>
    <x v="5760"/>
    <x v="0"/>
  </r>
  <r>
    <n v="7172"/>
    <s v="CA-2019-125381"/>
    <x v="1016"/>
    <d v="2019-04-27T00:00:00"/>
    <s v="Second Class"/>
    <x v="611"/>
    <x v="611"/>
    <x v="0"/>
    <s v="United States"/>
    <s v="San Francisco"/>
    <x v="1"/>
    <n v="94109"/>
    <x v="1"/>
    <s v="TEC-AC-10000158"/>
    <x v="2"/>
    <s v="Accessories"/>
    <s v="Sony 64GB Class 10 Micro SDHC R40 Memory Card"/>
    <x v="3313"/>
    <n v="3"/>
    <n v="0"/>
    <x v="3741"/>
    <x v="0"/>
  </r>
  <r>
    <n v="7173"/>
    <s v="US-2019-141677"/>
    <x v="606"/>
    <d v="2019-03-30T00:00:00"/>
    <s v="Standard Class"/>
    <x v="96"/>
    <x v="96"/>
    <x v="1"/>
    <s v="United States"/>
    <s v="Houston"/>
    <x v="5"/>
    <n v="77070"/>
    <x v="2"/>
    <s v="TEC-AC-10000158"/>
    <x v="2"/>
    <s v="Accessories"/>
    <s v="Sony 64GB Class 10 Micro SDHC R40 Memory Card"/>
    <x v="740"/>
    <n v="5"/>
    <n v="0.2"/>
    <x v="5761"/>
    <x v="0"/>
  </r>
  <r>
    <n v="7174"/>
    <s v="US-2019-141677"/>
    <x v="606"/>
    <d v="2019-03-30T00:00:00"/>
    <s v="Standard Class"/>
    <x v="96"/>
    <x v="96"/>
    <x v="1"/>
    <s v="United States"/>
    <s v="Houston"/>
    <x v="5"/>
    <n v="77070"/>
    <x v="2"/>
    <s v="TEC-CO-10002313"/>
    <x v="2"/>
    <s v="Copiers"/>
    <s v="Canon PC1080F Personal Copier"/>
    <x v="4697"/>
    <n v="5"/>
    <n v="0.2"/>
    <x v="5762"/>
    <x v="0"/>
  </r>
  <r>
    <n v="7175"/>
    <s v="US-2019-141677"/>
    <x v="606"/>
    <d v="2019-03-30T00:00:00"/>
    <s v="Standard Class"/>
    <x v="96"/>
    <x v="96"/>
    <x v="1"/>
    <s v="United States"/>
    <s v="Houston"/>
    <x v="5"/>
    <n v="77070"/>
    <x v="2"/>
    <s v="OFF-PA-10002581"/>
    <x v="1"/>
    <s v="Paper"/>
    <s v="Xerox 1951"/>
    <x v="1355"/>
    <n v="3"/>
    <n v="0.2"/>
    <x v="1419"/>
    <x v="0"/>
  </r>
  <r>
    <n v="7176"/>
    <s v="US-2019-141677"/>
    <x v="606"/>
    <d v="2019-03-30T00:00:00"/>
    <s v="Standard Class"/>
    <x v="96"/>
    <x v="96"/>
    <x v="1"/>
    <s v="United States"/>
    <s v="Houston"/>
    <x v="5"/>
    <n v="77070"/>
    <x v="2"/>
    <s v="OFF-AP-10001205"/>
    <x v="1"/>
    <s v="Appliances"/>
    <s v="Belkin 5 Outlet SurgeMaster Power Centers"/>
    <x v="4831"/>
    <n v="8"/>
    <n v="0.8"/>
    <x v="5763"/>
    <x v="0"/>
  </r>
  <r>
    <n v="7177"/>
    <s v="US-2019-141677"/>
    <x v="606"/>
    <d v="2019-03-30T00:00:00"/>
    <s v="Standard Class"/>
    <x v="96"/>
    <x v="96"/>
    <x v="1"/>
    <s v="United States"/>
    <s v="Houston"/>
    <x v="5"/>
    <n v="77070"/>
    <x v="2"/>
    <s v="OFF-ST-10000344"/>
    <x v="1"/>
    <s v="Storage"/>
    <s v="Neat Ideas Personal Hanging Folder Files, Black"/>
    <x v="4832"/>
    <n v="3"/>
    <n v="0.2"/>
    <x v="5764"/>
    <x v="0"/>
  </r>
  <r>
    <n v="7178"/>
    <s v="CA-2019-133067"/>
    <x v="464"/>
    <d v="2019-05-10T00:00:00"/>
    <s v="Standard Class"/>
    <x v="501"/>
    <x v="501"/>
    <x v="1"/>
    <s v="United States"/>
    <s v="Philadelphia"/>
    <x v="9"/>
    <n v="19140"/>
    <x v="3"/>
    <s v="OFF-BI-10002897"/>
    <x v="1"/>
    <s v="Binders"/>
    <s v="Black Avery Memo-Size 3-Ring Binder, 5 1/2&quot; x 8 1/2&quot;"/>
    <x v="4833"/>
    <n v="2"/>
    <n v="0.7"/>
    <x v="5765"/>
    <x v="0"/>
  </r>
  <r>
    <n v="7179"/>
    <s v="CA-2019-133067"/>
    <x v="464"/>
    <d v="2019-05-10T00:00:00"/>
    <s v="Standard Class"/>
    <x v="501"/>
    <x v="501"/>
    <x v="1"/>
    <s v="United States"/>
    <s v="Philadelphia"/>
    <x v="9"/>
    <n v="19140"/>
    <x v="3"/>
    <s v="OFF-BI-10003694"/>
    <x v="1"/>
    <s v="Binders"/>
    <s v="Avery 3 1/2&quot; Diskette Storage Pages, 10/Pack"/>
    <x v="4834"/>
    <n v="3"/>
    <n v="0.7"/>
    <x v="5766"/>
    <x v="0"/>
  </r>
  <r>
    <n v="7180"/>
    <s v="US-2018-144351"/>
    <x v="696"/>
    <d v="2018-11-18T00:00:00"/>
    <s v="Standard Class"/>
    <x v="53"/>
    <x v="53"/>
    <x v="0"/>
    <s v="United States"/>
    <s v="Baltimore"/>
    <x v="39"/>
    <n v="21215"/>
    <x v="3"/>
    <s v="TEC-PH-10001644"/>
    <x v="2"/>
    <s v="Phones"/>
    <s v="BlueLounge Milo Smartphone Stand, White/Metallic"/>
    <x v="1324"/>
    <n v="3"/>
    <n v="0"/>
    <x v="5767"/>
    <x v="0"/>
  </r>
  <r>
    <n v="7181"/>
    <s v="CA-2016-106054"/>
    <x v="1037"/>
    <d v="2016-01-07T00:00:00"/>
    <s v="First Class"/>
    <x v="705"/>
    <x v="705"/>
    <x v="1"/>
    <s v="United States"/>
    <s v="Athens"/>
    <x v="32"/>
    <n v="30605"/>
    <x v="0"/>
    <s v="OFF-AR-10002399"/>
    <x v="1"/>
    <s v="Art"/>
    <s v="Dixon Prang Watercolor Pencils, 10-Color Set with Brush"/>
    <x v="4835"/>
    <n v="3"/>
    <n v="0"/>
    <x v="5768"/>
    <x v="0"/>
  </r>
  <r>
    <n v="7182"/>
    <s v="CA-2018-138667"/>
    <x v="797"/>
    <d v="2018-12-30T00:00:00"/>
    <s v="Second Class"/>
    <x v="596"/>
    <x v="596"/>
    <x v="0"/>
    <s v="United States"/>
    <s v="Lancaster"/>
    <x v="24"/>
    <n v="43130"/>
    <x v="3"/>
    <s v="TEC-AC-10003063"/>
    <x v="2"/>
    <s v="Accessories"/>
    <s v="Micro Innovations USB RF Wireless Keyboard with Mouse"/>
    <x v="4836"/>
    <n v="2"/>
    <n v="0.2"/>
    <x v="5769"/>
    <x v="0"/>
  </r>
  <r>
    <n v="7183"/>
    <s v="CA-2019-150609"/>
    <x v="504"/>
    <d v="2019-05-04T00:00:00"/>
    <s v="Standard Class"/>
    <x v="125"/>
    <x v="125"/>
    <x v="2"/>
    <s v="United States"/>
    <s v="Los Angeles"/>
    <x v="1"/>
    <n v="90032"/>
    <x v="1"/>
    <s v="OFF-BI-10002071"/>
    <x v="1"/>
    <s v="Binders"/>
    <s v="Fellowes Black Plastic Comb Bindings"/>
    <x v="4837"/>
    <n v="5"/>
    <n v="0.2"/>
    <x v="5770"/>
    <x v="1"/>
  </r>
  <r>
    <n v="7184"/>
    <s v="CA-2019-128853"/>
    <x v="81"/>
    <d v="2019-04-23T00:00:00"/>
    <s v="First Class"/>
    <x v="49"/>
    <x v="49"/>
    <x v="0"/>
    <s v="United States"/>
    <s v="Baltimore"/>
    <x v="39"/>
    <n v="21215"/>
    <x v="3"/>
    <s v="FUR-CH-10004218"/>
    <x v="0"/>
    <s v="Chairs"/>
    <s v="Global Fabric Manager's Chair, Dark Gray"/>
    <x v="4838"/>
    <n v="9"/>
    <n v="0"/>
    <x v="5771"/>
    <x v="0"/>
  </r>
  <r>
    <n v="7185"/>
    <s v="CA-2019-133102"/>
    <x v="629"/>
    <d v="2019-08-24T00:00:00"/>
    <s v="Standard Class"/>
    <x v="525"/>
    <x v="525"/>
    <x v="2"/>
    <s v="United States"/>
    <s v="Houston"/>
    <x v="5"/>
    <n v="77095"/>
    <x v="2"/>
    <s v="OFF-SU-10000432"/>
    <x v="1"/>
    <s v="Supplies"/>
    <s v="Acco Side-Punched Conventional Columnar Pads"/>
    <x v="4839"/>
    <n v="2"/>
    <n v="0.2"/>
    <x v="5772"/>
    <x v="0"/>
  </r>
  <r>
    <n v="7186"/>
    <s v="CA-2019-133102"/>
    <x v="629"/>
    <d v="2019-08-24T00:00:00"/>
    <s v="Standard Class"/>
    <x v="525"/>
    <x v="525"/>
    <x v="2"/>
    <s v="United States"/>
    <s v="Houston"/>
    <x v="5"/>
    <n v="77095"/>
    <x v="2"/>
    <s v="OFF-AR-10003183"/>
    <x v="1"/>
    <s v="Art"/>
    <s v="Avery Fluorescent Highlighter Four-Color Set"/>
    <x v="2245"/>
    <n v="3"/>
    <n v="0.2"/>
    <x v="2423"/>
    <x v="0"/>
  </r>
  <r>
    <n v="7187"/>
    <s v="CA-2019-133102"/>
    <x v="629"/>
    <d v="2019-08-24T00:00:00"/>
    <s v="Standard Class"/>
    <x v="525"/>
    <x v="525"/>
    <x v="2"/>
    <s v="United States"/>
    <s v="Houston"/>
    <x v="5"/>
    <n v="77095"/>
    <x v="2"/>
    <s v="FUR-CH-10002017"/>
    <x v="0"/>
    <s v="Chairs"/>
    <s v="SAFCO Optional Arm Kit for Workspace Cribbage Stacking Chair"/>
    <x v="4840"/>
    <n v="4"/>
    <n v="0.3"/>
    <x v="5773"/>
    <x v="0"/>
  </r>
  <r>
    <n v="7188"/>
    <s v="CA-2019-133102"/>
    <x v="629"/>
    <d v="2019-08-24T00:00:00"/>
    <s v="Standard Class"/>
    <x v="525"/>
    <x v="525"/>
    <x v="2"/>
    <s v="United States"/>
    <s v="Houston"/>
    <x v="5"/>
    <n v="77095"/>
    <x v="2"/>
    <s v="FUR-FU-10003247"/>
    <x v="0"/>
    <s v="Furnishings"/>
    <s v="36X48 HARDFLOOR CHAIRMAT"/>
    <x v="1331"/>
    <n v="2"/>
    <n v="0.6"/>
    <x v="5774"/>
    <x v="0"/>
  </r>
  <r>
    <n v="7189"/>
    <s v="CA-2019-133102"/>
    <x v="629"/>
    <d v="2019-08-24T00:00:00"/>
    <s v="Standard Class"/>
    <x v="525"/>
    <x v="525"/>
    <x v="2"/>
    <s v="United States"/>
    <s v="Houston"/>
    <x v="5"/>
    <n v="77095"/>
    <x v="2"/>
    <s v="OFF-AP-10001563"/>
    <x v="1"/>
    <s v="Appliances"/>
    <s v="Belkin Premiere Surge Master II 8-outlet surge protector"/>
    <x v="4841"/>
    <n v="4"/>
    <n v="0.8"/>
    <x v="5775"/>
    <x v="0"/>
  </r>
  <r>
    <n v="7190"/>
    <s v="CA-2018-164399"/>
    <x v="396"/>
    <d v="2018-11-15T00:00:00"/>
    <s v="First Class"/>
    <x v="108"/>
    <x v="108"/>
    <x v="2"/>
    <s v="United States"/>
    <s v="San Diego"/>
    <x v="1"/>
    <n v="92024"/>
    <x v="1"/>
    <s v="TEC-PH-10004908"/>
    <x v="2"/>
    <s v="Phones"/>
    <s v="Panasonic KX TS3282W Corded phone"/>
    <x v="4842"/>
    <n v="3"/>
    <n v="0.2"/>
    <x v="5776"/>
    <x v="0"/>
  </r>
  <r>
    <n v="7191"/>
    <s v="CA-2018-164399"/>
    <x v="396"/>
    <d v="2018-11-15T00:00:00"/>
    <s v="First Class"/>
    <x v="108"/>
    <x v="108"/>
    <x v="2"/>
    <s v="United States"/>
    <s v="San Diego"/>
    <x v="1"/>
    <n v="92024"/>
    <x v="1"/>
    <s v="FUR-TA-10003392"/>
    <x v="0"/>
    <s v="Tables"/>
    <s v="Global Adaptabilities Conference Tables"/>
    <x v="3008"/>
    <n v="3"/>
    <n v="0.2"/>
    <x v="5777"/>
    <x v="0"/>
  </r>
  <r>
    <n v="7192"/>
    <s v="CA-2018-116918"/>
    <x v="393"/>
    <d v="2018-10-06T00:00:00"/>
    <s v="Second Class"/>
    <x v="523"/>
    <x v="523"/>
    <x v="0"/>
    <s v="United States"/>
    <s v="Hialeah"/>
    <x v="2"/>
    <n v="33012"/>
    <x v="0"/>
    <s v="OFF-BI-10004140"/>
    <x v="1"/>
    <s v="Binders"/>
    <s v="Avery Non-Stick Binders"/>
    <x v="4843"/>
    <n v="4"/>
    <n v="0.7"/>
    <x v="5778"/>
    <x v="0"/>
  </r>
  <r>
    <n v="7193"/>
    <s v="CA-2018-116918"/>
    <x v="393"/>
    <d v="2018-10-06T00:00:00"/>
    <s v="Second Class"/>
    <x v="523"/>
    <x v="523"/>
    <x v="0"/>
    <s v="United States"/>
    <s v="Hialeah"/>
    <x v="2"/>
    <n v="33012"/>
    <x v="0"/>
    <s v="OFF-AR-10003631"/>
    <x v="1"/>
    <s v="Art"/>
    <s v="Staples in misc. colors"/>
    <x v="4844"/>
    <n v="8"/>
    <n v="0.2"/>
    <x v="5779"/>
    <x v="0"/>
  </r>
  <r>
    <n v="7194"/>
    <s v="CA-2018-110492"/>
    <x v="1151"/>
    <d v="2018-02-14T00:00:00"/>
    <s v="First Class"/>
    <x v="365"/>
    <x v="365"/>
    <x v="0"/>
    <s v="United States"/>
    <s v="Atlanta"/>
    <x v="32"/>
    <n v="30318"/>
    <x v="0"/>
    <s v="OFF-ST-10003716"/>
    <x v="1"/>
    <s v="Storage"/>
    <s v="Tennsco Double-Tier Lockers"/>
    <x v="4845"/>
    <n v="6"/>
    <n v="0"/>
    <x v="5780"/>
    <x v="0"/>
  </r>
  <r>
    <n v="7195"/>
    <s v="CA-2018-110492"/>
    <x v="1151"/>
    <d v="2018-02-14T00:00:00"/>
    <s v="First Class"/>
    <x v="365"/>
    <x v="365"/>
    <x v="0"/>
    <s v="United States"/>
    <s v="Atlanta"/>
    <x v="32"/>
    <n v="30318"/>
    <x v="0"/>
    <s v="OFF-BI-10003274"/>
    <x v="1"/>
    <s v="Binders"/>
    <s v="Avery Durable Slant Ring Binders, No Labels"/>
    <x v="204"/>
    <n v="4"/>
    <n v="0"/>
    <x v="206"/>
    <x v="0"/>
  </r>
  <r>
    <n v="7196"/>
    <s v="CA-2018-147683"/>
    <x v="373"/>
    <d v="2018-11-17T00:00:00"/>
    <s v="Standard Class"/>
    <x v="178"/>
    <x v="178"/>
    <x v="2"/>
    <s v="United States"/>
    <s v="Seattle"/>
    <x v="4"/>
    <n v="98103"/>
    <x v="1"/>
    <s v="FUR-FU-10004848"/>
    <x v="0"/>
    <s v="Furnishings"/>
    <s v="DAX Solid Wood Frames"/>
    <x v="4846"/>
    <n v="2"/>
    <n v="0"/>
    <x v="5781"/>
    <x v="0"/>
  </r>
  <r>
    <n v="7197"/>
    <s v="CA-2016-116785"/>
    <x v="759"/>
    <d v="2016-04-30T00:00:00"/>
    <s v="Standard Class"/>
    <x v="762"/>
    <x v="762"/>
    <x v="2"/>
    <s v="United States"/>
    <s v="Los Angeles"/>
    <x v="1"/>
    <n v="90036"/>
    <x v="1"/>
    <s v="OFF-AR-10003504"/>
    <x v="1"/>
    <s v="Art"/>
    <s v="Newell 347"/>
    <x v="1591"/>
    <n v="5"/>
    <n v="0"/>
    <x v="1684"/>
    <x v="1"/>
  </r>
  <r>
    <n v="7198"/>
    <s v="CA-2016-116785"/>
    <x v="759"/>
    <d v="2016-04-30T00:00:00"/>
    <s v="Standard Class"/>
    <x v="762"/>
    <x v="762"/>
    <x v="2"/>
    <s v="United States"/>
    <s v="Los Angeles"/>
    <x v="1"/>
    <n v="90036"/>
    <x v="1"/>
    <s v="OFF-LA-10000305"/>
    <x v="1"/>
    <s v="Labels"/>
    <s v="Avery 495"/>
    <x v="2380"/>
    <n v="2"/>
    <n v="0"/>
    <x v="5782"/>
    <x v="1"/>
  </r>
  <r>
    <n v="7199"/>
    <s v="US-2017-156797"/>
    <x v="1067"/>
    <d v="2017-08-15T00:00:00"/>
    <s v="Standard Class"/>
    <x v="178"/>
    <x v="178"/>
    <x v="2"/>
    <s v="United States"/>
    <s v="New York City"/>
    <x v="15"/>
    <n v="10035"/>
    <x v="3"/>
    <s v="OFF-AR-10001427"/>
    <x v="1"/>
    <s v="Art"/>
    <s v="Newell 330"/>
    <x v="493"/>
    <n v="2"/>
    <n v="0"/>
    <x v="5783"/>
    <x v="0"/>
  </r>
  <r>
    <n v="7200"/>
    <s v="US-2017-156797"/>
    <x v="1067"/>
    <d v="2017-08-15T00:00:00"/>
    <s v="Standard Class"/>
    <x v="178"/>
    <x v="178"/>
    <x v="2"/>
    <s v="United States"/>
    <s v="New York City"/>
    <x v="15"/>
    <n v="10035"/>
    <x v="3"/>
    <s v="TEC-PH-10004614"/>
    <x v="2"/>
    <s v="Phones"/>
    <s v="AT&amp;T 841000 Phone"/>
    <x v="4847"/>
    <n v="2"/>
    <n v="0"/>
    <x v="4930"/>
    <x v="0"/>
  </r>
  <r>
    <n v="7201"/>
    <s v="CA-2018-104276"/>
    <x v="581"/>
    <d v="2018-12-03T00:00:00"/>
    <s v="Standard Class"/>
    <x v="520"/>
    <x v="520"/>
    <x v="0"/>
    <s v="United States"/>
    <s v="Fort Lauderdale"/>
    <x v="2"/>
    <n v="33311"/>
    <x v="0"/>
    <s v="TEC-PH-10001944"/>
    <x v="2"/>
    <s v="Phones"/>
    <s v="Wi-Ex zBoost YX540 Cellular Phone Signal Booster"/>
    <x v="4848"/>
    <n v="1"/>
    <n v="0.2"/>
    <x v="5784"/>
    <x v="0"/>
  </r>
  <r>
    <n v="7202"/>
    <s v="CA-2018-104276"/>
    <x v="581"/>
    <d v="2018-12-03T00:00:00"/>
    <s v="Standard Class"/>
    <x v="520"/>
    <x v="520"/>
    <x v="0"/>
    <s v="United States"/>
    <s v="Fort Lauderdale"/>
    <x v="2"/>
    <n v="33311"/>
    <x v="0"/>
    <s v="FUR-TA-10001039"/>
    <x v="0"/>
    <s v="Tables"/>
    <s v="KI Adjustable-Height Table"/>
    <x v="4849"/>
    <n v="7"/>
    <n v="0.45"/>
    <x v="5785"/>
    <x v="0"/>
  </r>
  <r>
    <n v="7203"/>
    <s v="CA-2018-120369"/>
    <x v="99"/>
    <d v="2018-10-28T00:00:00"/>
    <s v="Same Day"/>
    <x v="146"/>
    <x v="146"/>
    <x v="1"/>
    <s v="United States"/>
    <s v="Rochester"/>
    <x v="15"/>
    <n v="14609"/>
    <x v="3"/>
    <s v="FUR-FU-10003806"/>
    <x v="0"/>
    <s v="Furnishings"/>
    <s v="Tenex Chairmat w/ Average Lip, 45&quot; x 53&quot;"/>
    <x v="4850"/>
    <n v="5"/>
    <n v="0"/>
    <x v="5786"/>
    <x v="0"/>
  </r>
  <r>
    <n v="7204"/>
    <s v="CA-2016-118276"/>
    <x v="282"/>
    <d v="2017-01-02T00:00:00"/>
    <s v="Standard Class"/>
    <x v="450"/>
    <x v="450"/>
    <x v="2"/>
    <s v="United States"/>
    <s v="Saint Charles"/>
    <x v="10"/>
    <n v="60174"/>
    <x v="2"/>
    <s v="FUR-FU-10002111"/>
    <x v="0"/>
    <s v="Furnishings"/>
    <s v="Master Caster Door Stop, Large Brown"/>
    <x v="4851"/>
    <n v="3"/>
    <n v="0.6"/>
    <x v="5787"/>
    <x v="0"/>
  </r>
  <r>
    <n v="7205"/>
    <s v="CA-2017-136658"/>
    <x v="229"/>
    <d v="2017-09-17T00:00:00"/>
    <s v="Standard Class"/>
    <x v="491"/>
    <x v="491"/>
    <x v="0"/>
    <s v="United States"/>
    <s v="New York City"/>
    <x v="15"/>
    <n v="10024"/>
    <x v="3"/>
    <s v="OFF-AR-10000817"/>
    <x v="1"/>
    <s v="Art"/>
    <s v="Manco Dry-Lighter Erasable Highlighter"/>
    <x v="2398"/>
    <n v="2"/>
    <n v="0"/>
    <x v="5788"/>
    <x v="0"/>
  </r>
  <r>
    <n v="7206"/>
    <s v="CA-2019-137414"/>
    <x v="280"/>
    <d v="2019-10-06T00:00:00"/>
    <s v="Standard Class"/>
    <x v="441"/>
    <x v="441"/>
    <x v="0"/>
    <s v="United States"/>
    <s v="San Francisco"/>
    <x v="1"/>
    <n v="94109"/>
    <x v="1"/>
    <s v="FUR-FU-10001424"/>
    <x v="0"/>
    <s v="Furnishings"/>
    <s v="Dax Clear Box Frame"/>
    <x v="45"/>
    <n v="2"/>
    <n v="0"/>
    <x v="843"/>
    <x v="1"/>
  </r>
  <r>
    <n v="7207"/>
    <s v="CA-2019-137414"/>
    <x v="280"/>
    <d v="2019-10-06T00:00:00"/>
    <s v="Standard Class"/>
    <x v="441"/>
    <x v="441"/>
    <x v="0"/>
    <s v="United States"/>
    <s v="San Francisco"/>
    <x v="1"/>
    <n v="94109"/>
    <x v="1"/>
    <s v="TEC-MA-10002930"/>
    <x v="2"/>
    <s v="Machines"/>
    <s v="Ricoh - Ink Collector Unit for GX3000 Series Printers"/>
    <x v="4852"/>
    <n v="11"/>
    <n v="0.2"/>
    <x v="5789"/>
    <x v="1"/>
  </r>
  <r>
    <n v="7208"/>
    <s v="CA-2018-143476"/>
    <x v="108"/>
    <d v="2018-09-13T00:00:00"/>
    <s v="First Class"/>
    <x v="18"/>
    <x v="18"/>
    <x v="1"/>
    <s v="United States"/>
    <s v="Phoenix"/>
    <x v="16"/>
    <n v="85023"/>
    <x v="1"/>
    <s v="OFF-AR-10003759"/>
    <x v="1"/>
    <s v="Art"/>
    <s v="Crayola Anti Dust Chalk, 12/Pack"/>
    <x v="2154"/>
    <n v="2"/>
    <n v="0.2"/>
    <x v="2320"/>
    <x v="0"/>
  </r>
  <r>
    <n v="7209"/>
    <s v="CA-2018-143476"/>
    <x v="108"/>
    <d v="2018-09-13T00:00:00"/>
    <s v="First Class"/>
    <x v="18"/>
    <x v="18"/>
    <x v="1"/>
    <s v="United States"/>
    <s v="Phoenix"/>
    <x v="16"/>
    <n v="85023"/>
    <x v="1"/>
    <s v="OFF-PA-10001837"/>
    <x v="1"/>
    <s v="Paper"/>
    <s v="Xerox 1976"/>
    <x v="561"/>
    <n v="4"/>
    <n v="0.2"/>
    <x v="570"/>
    <x v="0"/>
  </r>
  <r>
    <n v="7210"/>
    <s v="CA-2018-143476"/>
    <x v="108"/>
    <d v="2018-09-13T00:00:00"/>
    <s v="First Class"/>
    <x v="18"/>
    <x v="18"/>
    <x v="1"/>
    <s v="United States"/>
    <s v="Phoenix"/>
    <x v="16"/>
    <n v="85023"/>
    <x v="1"/>
    <s v="OFF-PA-10001667"/>
    <x v="1"/>
    <s v="Paper"/>
    <s v="Great White Multi-Use Recycled Paper (20Lb. and 84 Bright)"/>
    <x v="383"/>
    <n v="2"/>
    <n v="0.2"/>
    <x v="3389"/>
    <x v="0"/>
  </r>
  <r>
    <n v="7211"/>
    <s v="US-2018-119046"/>
    <x v="799"/>
    <d v="2018-06-06T00:00:00"/>
    <s v="Standard Class"/>
    <x v="553"/>
    <x v="553"/>
    <x v="1"/>
    <s v="United States"/>
    <s v="Seattle"/>
    <x v="4"/>
    <n v="98115"/>
    <x v="1"/>
    <s v="OFF-PA-10000246"/>
    <x v="1"/>
    <s v="Paper"/>
    <s v="Riverleaf Stik-Withit Designer Note Cubes"/>
    <x v="4740"/>
    <n v="3"/>
    <n v="0"/>
    <x v="5635"/>
    <x v="1"/>
  </r>
  <r>
    <n v="7212"/>
    <s v="US-2018-119046"/>
    <x v="799"/>
    <d v="2018-06-06T00:00:00"/>
    <s v="Standard Class"/>
    <x v="553"/>
    <x v="553"/>
    <x v="1"/>
    <s v="United States"/>
    <s v="Seattle"/>
    <x v="4"/>
    <n v="98115"/>
    <x v="1"/>
    <s v="OFF-BI-10001078"/>
    <x v="1"/>
    <s v="Binders"/>
    <s v="Acco PRESSTEX Data Binder with Storage Hooks, Dark Blue, 14 7/8&quot; X 11&quot;"/>
    <x v="4853"/>
    <n v="12"/>
    <n v="0.2"/>
    <x v="5790"/>
    <x v="1"/>
  </r>
  <r>
    <n v="7213"/>
    <s v="US-2018-119046"/>
    <x v="799"/>
    <d v="2018-06-06T00:00:00"/>
    <s v="Standard Class"/>
    <x v="553"/>
    <x v="553"/>
    <x v="1"/>
    <s v="United States"/>
    <s v="Seattle"/>
    <x v="4"/>
    <n v="98115"/>
    <x v="1"/>
    <s v="OFF-BI-10000138"/>
    <x v="1"/>
    <s v="Binders"/>
    <s v="Acco Translucent Poly Ring Binders"/>
    <x v="3938"/>
    <n v="3"/>
    <n v="0.2"/>
    <x v="4547"/>
    <x v="1"/>
  </r>
  <r>
    <n v="7214"/>
    <s v="CA-2019-154949"/>
    <x v="453"/>
    <d v="2019-10-19T00:00:00"/>
    <s v="Standard Class"/>
    <x v="507"/>
    <x v="507"/>
    <x v="0"/>
    <s v="United States"/>
    <s v="Camarillo"/>
    <x v="1"/>
    <n v="93010"/>
    <x v="1"/>
    <s v="OFF-LA-10002034"/>
    <x v="1"/>
    <s v="Labels"/>
    <s v="Avery 478"/>
    <x v="1674"/>
    <n v="3"/>
    <n v="0"/>
    <x v="4030"/>
    <x v="1"/>
  </r>
  <r>
    <n v="7215"/>
    <s v="CA-2017-103072"/>
    <x v="874"/>
    <d v="2017-09-30T00:00:00"/>
    <s v="Second Class"/>
    <x v="304"/>
    <x v="304"/>
    <x v="1"/>
    <s v="United States"/>
    <s v="Detroit"/>
    <x v="12"/>
    <n v="48205"/>
    <x v="2"/>
    <s v="OFF-AR-10000127"/>
    <x v="1"/>
    <s v="Art"/>
    <s v="Newell 321"/>
    <x v="1235"/>
    <n v="5"/>
    <n v="0"/>
    <x v="2074"/>
    <x v="0"/>
  </r>
  <r>
    <n v="7216"/>
    <s v="CA-2017-103072"/>
    <x v="874"/>
    <d v="2017-09-30T00:00:00"/>
    <s v="Second Class"/>
    <x v="304"/>
    <x v="304"/>
    <x v="1"/>
    <s v="United States"/>
    <s v="Detroit"/>
    <x v="12"/>
    <n v="48205"/>
    <x v="2"/>
    <s v="OFF-PA-10003172"/>
    <x v="1"/>
    <s v="Paper"/>
    <s v="Xerox 1996"/>
    <x v="243"/>
    <n v="4"/>
    <n v="0"/>
    <x v="245"/>
    <x v="0"/>
  </r>
  <r>
    <n v="7217"/>
    <s v="CA-2017-150770"/>
    <x v="910"/>
    <d v="2017-05-06T00:00:00"/>
    <s v="First Class"/>
    <x v="48"/>
    <x v="48"/>
    <x v="0"/>
    <s v="United States"/>
    <s v="San Francisco"/>
    <x v="1"/>
    <n v="94109"/>
    <x v="1"/>
    <s v="OFF-AR-10001246"/>
    <x v="1"/>
    <s v="Art"/>
    <s v="Newell 317"/>
    <x v="138"/>
    <n v="3"/>
    <n v="0"/>
    <x v="4153"/>
    <x v="1"/>
  </r>
  <r>
    <n v="7218"/>
    <s v="CA-2017-150770"/>
    <x v="910"/>
    <d v="2017-05-06T00:00:00"/>
    <s v="First Class"/>
    <x v="48"/>
    <x v="48"/>
    <x v="0"/>
    <s v="United States"/>
    <s v="San Francisco"/>
    <x v="1"/>
    <n v="94109"/>
    <x v="1"/>
    <s v="OFF-BI-10002026"/>
    <x v="1"/>
    <s v="Binders"/>
    <s v="Ibico Recycled Linen-Style Covers"/>
    <x v="4854"/>
    <n v="2"/>
    <n v="0.2"/>
    <x v="5791"/>
    <x v="1"/>
  </r>
  <r>
    <n v="7219"/>
    <s v="CA-2017-150770"/>
    <x v="910"/>
    <d v="2017-05-06T00:00:00"/>
    <s v="First Class"/>
    <x v="48"/>
    <x v="48"/>
    <x v="0"/>
    <s v="United States"/>
    <s v="San Francisco"/>
    <x v="1"/>
    <n v="94109"/>
    <x v="1"/>
    <s v="TEC-AC-10000844"/>
    <x v="2"/>
    <s v="Accessories"/>
    <s v="Logitech Gaming G510s - Keyboard"/>
    <x v="2121"/>
    <n v="4"/>
    <n v="0"/>
    <x v="2285"/>
    <x v="1"/>
  </r>
  <r>
    <n v="7220"/>
    <s v="CA-2017-150770"/>
    <x v="910"/>
    <d v="2017-05-06T00:00:00"/>
    <s v="First Class"/>
    <x v="48"/>
    <x v="48"/>
    <x v="0"/>
    <s v="United States"/>
    <s v="San Francisco"/>
    <x v="1"/>
    <n v="94109"/>
    <x v="1"/>
    <s v="OFF-BI-10001575"/>
    <x v="1"/>
    <s v="Binders"/>
    <s v="GBC Linen Binding Covers"/>
    <x v="2000"/>
    <n v="2"/>
    <n v="0.2"/>
    <x v="5418"/>
    <x v="1"/>
  </r>
  <r>
    <n v="7221"/>
    <s v="CA-2019-154760"/>
    <x v="1152"/>
    <d v="2019-01-13T00:00:00"/>
    <s v="Standard Class"/>
    <x v="443"/>
    <x v="443"/>
    <x v="0"/>
    <s v="United States"/>
    <s v="Philadelphia"/>
    <x v="9"/>
    <n v="19140"/>
    <x v="3"/>
    <s v="OFF-BI-10004632"/>
    <x v="1"/>
    <s v="Binders"/>
    <s v="Ibico Hi-Tech Manual Binding System"/>
    <x v="4855"/>
    <n v="3"/>
    <n v="0.7"/>
    <x v="5792"/>
    <x v="0"/>
  </r>
  <r>
    <n v="7222"/>
    <s v="US-2019-104437"/>
    <x v="678"/>
    <d v="2019-01-31T00:00:00"/>
    <s v="Standard Class"/>
    <x v="592"/>
    <x v="592"/>
    <x v="0"/>
    <s v="United States"/>
    <s v="New York City"/>
    <x v="15"/>
    <n v="10035"/>
    <x v="3"/>
    <s v="TEC-PH-10000193"/>
    <x v="2"/>
    <s v="Phones"/>
    <s v="Jensen SMPS-640 - speaker phone"/>
    <x v="4856"/>
    <n v="3"/>
    <n v="0"/>
    <x v="5793"/>
    <x v="0"/>
  </r>
  <r>
    <n v="7223"/>
    <s v="CA-2019-113075"/>
    <x v="264"/>
    <d v="2019-09-06T00:00:00"/>
    <s v="Standard Class"/>
    <x v="498"/>
    <x v="498"/>
    <x v="0"/>
    <s v="United States"/>
    <s v="Chicago"/>
    <x v="10"/>
    <n v="60623"/>
    <x v="2"/>
    <s v="TEC-AC-10003441"/>
    <x v="2"/>
    <s v="Accessories"/>
    <s v="Kingston Digital DataTraveler 32GB USB 2.0"/>
    <x v="1390"/>
    <n v="3"/>
    <n v="0.2"/>
    <x v="5794"/>
    <x v="0"/>
  </r>
  <r>
    <n v="7224"/>
    <s v="CA-2018-109953"/>
    <x v="216"/>
    <d v="2018-07-18T00:00:00"/>
    <s v="Standard Class"/>
    <x v="181"/>
    <x v="181"/>
    <x v="0"/>
    <s v="United States"/>
    <s v="San Francisco"/>
    <x v="1"/>
    <n v="94122"/>
    <x v="1"/>
    <s v="TEC-PH-10004093"/>
    <x v="2"/>
    <s v="Phones"/>
    <s v="Panasonic Kx-TS550"/>
    <x v="4360"/>
    <n v="3"/>
    <n v="0.2"/>
    <x v="5795"/>
    <x v="0"/>
  </r>
  <r>
    <n v="7225"/>
    <s v="CA-2018-109953"/>
    <x v="216"/>
    <d v="2018-07-18T00:00:00"/>
    <s v="Standard Class"/>
    <x v="181"/>
    <x v="181"/>
    <x v="0"/>
    <s v="United States"/>
    <s v="San Francisco"/>
    <x v="1"/>
    <n v="94122"/>
    <x v="1"/>
    <s v="OFF-AP-10002998"/>
    <x v="1"/>
    <s v="Appliances"/>
    <s v="Holmes 99% HEPA Air Purifier"/>
    <x v="4857"/>
    <n v="7"/>
    <n v="0"/>
    <x v="5796"/>
    <x v="0"/>
  </r>
  <r>
    <n v="7226"/>
    <s v="CA-2018-109953"/>
    <x v="216"/>
    <d v="2018-07-18T00:00:00"/>
    <s v="Standard Class"/>
    <x v="181"/>
    <x v="181"/>
    <x v="0"/>
    <s v="United States"/>
    <s v="San Francisco"/>
    <x v="1"/>
    <n v="94122"/>
    <x v="1"/>
    <s v="FUR-FU-10000073"/>
    <x v="0"/>
    <s v="Furnishings"/>
    <s v="Deflect-O Glasstique Clear Desk Accessories"/>
    <x v="4858"/>
    <n v="4"/>
    <n v="0"/>
    <x v="5797"/>
    <x v="0"/>
  </r>
  <r>
    <n v="7227"/>
    <s v="CA-2019-127397"/>
    <x v="642"/>
    <d v="2019-02-28T00:00:00"/>
    <s v="Standard Class"/>
    <x v="20"/>
    <x v="20"/>
    <x v="1"/>
    <s v="United States"/>
    <s v="Philadelphia"/>
    <x v="9"/>
    <n v="19134"/>
    <x v="3"/>
    <s v="OFF-PA-10001125"/>
    <x v="1"/>
    <s v="Paper"/>
    <s v="Xerox 1988"/>
    <x v="3971"/>
    <n v="5"/>
    <n v="0.2"/>
    <x v="5798"/>
    <x v="0"/>
  </r>
  <r>
    <n v="7228"/>
    <s v="CA-2019-127397"/>
    <x v="642"/>
    <d v="2019-02-28T00:00:00"/>
    <s v="Standard Class"/>
    <x v="20"/>
    <x v="20"/>
    <x v="1"/>
    <s v="United States"/>
    <s v="Philadelphia"/>
    <x v="9"/>
    <n v="19134"/>
    <x v="3"/>
    <s v="TEC-AC-10003033"/>
    <x v="2"/>
    <s v="Accessories"/>
    <s v="Plantronics CS510 - Over-the-Head monaural Wireless Headset System"/>
    <x v="4859"/>
    <n v="5"/>
    <n v="0.2"/>
    <x v="5799"/>
    <x v="0"/>
  </r>
  <r>
    <n v="7229"/>
    <s v="CA-2016-157546"/>
    <x v="836"/>
    <d v="2016-07-22T00:00:00"/>
    <s v="First Class"/>
    <x v="742"/>
    <x v="742"/>
    <x v="0"/>
    <s v="United States"/>
    <s v="San Francisco"/>
    <x v="1"/>
    <n v="94122"/>
    <x v="1"/>
    <s v="OFF-BI-10002498"/>
    <x v="1"/>
    <s v="Binders"/>
    <s v="Clear Mylar Reinforcing Strips"/>
    <x v="4860"/>
    <n v="6"/>
    <n v="0.2"/>
    <x v="5800"/>
    <x v="0"/>
  </r>
  <r>
    <n v="7230"/>
    <s v="CA-2016-157546"/>
    <x v="836"/>
    <d v="2016-07-22T00:00:00"/>
    <s v="First Class"/>
    <x v="742"/>
    <x v="742"/>
    <x v="0"/>
    <s v="United States"/>
    <s v="San Francisco"/>
    <x v="1"/>
    <n v="94122"/>
    <x v="1"/>
    <s v="OFF-PA-10004569"/>
    <x v="1"/>
    <s v="Paper"/>
    <s v="Wirebound Message Books, Two 4 1/4&quot; x 5&quot; Forms per Page"/>
    <x v="4861"/>
    <n v="3"/>
    <n v="0"/>
    <x v="5801"/>
    <x v="0"/>
  </r>
  <r>
    <n v="7231"/>
    <s v="CA-2019-153843"/>
    <x v="677"/>
    <d v="2019-03-15T00:00:00"/>
    <s v="First Class"/>
    <x v="618"/>
    <x v="618"/>
    <x v="0"/>
    <s v="United States"/>
    <s v="Fairfield"/>
    <x v="29"/>
    <n v="6824"/>
    <x v="3"/>
    <s v="OFF-BI-10002353"/>
    <x v="1"/>
    <s v="Binders"/>
    <s v="GBC VeloBind Cover Sets"/>
    <x v="4862"/>
    <n v="2"/>
    <n v="0"/>
    <x v="5802"/>
    <x v="0"/>
  </r>
  <r>
    <n v="7232"/>
    <s v="CA-2019-153843"/>
    <x v="677"/>
    <d v="2019-03-15T00:00:00"/>
    <s v="First Class"/>
    <x v="618"/>
    <x v="618"/>
    <x v="0"/>
    <s v="United States"/>
    <s v="Fairfield"/>
    <x v="29"/>
    <n v="6824"/>
    <x v="3"/>
    <s v="OFF-AP-10001564"/>
    <x v="1"/>
    <s v="Appliances"/>
    <s v="Hoover Commercial Lightweight Upright Vacuum with E-Z Empty Dirt Cup"/>
    <x v="4369"/>
    <n v="2"/>
    <n v="0"/>
    <x v="5119"/>
    <x v="0"/>
  </r>
  <r>
    <n v="7233"/>
    <s v="CA-2019-153843"/>
    <x v="677"/>
    <d v="2019-03-15T00:00:00"/>
    <s v="First Class"/>
    <x v="618"/>
    <x v="618"/>
    <x v="0"/>
    <s v="United States"/>
    <s v="Fairfield"/>
    <x v="29"/>
    <n v="6824"/>
    <x v="3"/>
    <s v="OFF-PA-10003673"/>
    <x v="1"/>
    <s v="Paper"/>
    <s v="Strathmore Photo Mount Cards"/>
    <x v="3320"/>
    <n v="4"/>
    <n v="0"/>
    <x v="5803"/>
    <x v="0"/>
  </r>
  <r>
    <n v="7234"/>
    <s v="CA-2018-137337"/>
    <x v="387"/>
    <d v="2018-03-12T00:00:00"/>
    <s v="Standard Class"/>
    <x v="673"/>
    <x v="673"/>
    <x v="0"/>
    <s v="United States"/>
    <s v="New York City"/>
    <x v="15"/>
    <n v="10011"/>
    <x v="3"/>
    <s v="FUR-FU-10003347"/>
    <x v="0"/>
    <s v="Furnishings"/>
    <s v="Coloredge Poster Frame"/>
    <x v="4863"/>
    <n v="8"/>
    <n v="0"/>
    <x v="5804"/>
    <x v="0"/>
  </r>
  <r>
    <n v="7235"/>
    <s v="CA-2018-137337"/>
    <x v="387"/>
    <d v="2018-03-12T00:00:00"/>
    <s v="Standard Class"/>
    <x v="673"/>
    <x v="673"/>
    <x v="0"/>
    <s v="United States"/>
    <s v="New York City"/>
    <x v="15"/>
    <n v="10011"/>
    <x v="3"/>
    <s v="OFF-PA-10001934"/>
    <x v="1"/>
    <s v="Paper"/>
    <s v="Xerox 1993"/>
    <x v="91"/>
    <n v="2"/>
    <n v="0"/>
    <x v="2056"/>
    <x v="0"/>
  </r>
  <r>
    <n v="7236"/>
    <s v="CA-2018-137337"/>
    <x v="387"/>
    <d v="2018-03-12T00:00:00"/>
    <s v="Standard Class"/>
    <x v="673"/>
    <x v="673"/>
    <x v="0"/>
    <s v="United States"/>
    <s v="New York City"/>
    <x v="15"/>
    <n v="10011"/>
    <x v="3"/>
    <s v="OFF-BI-10000632"/>
    <x v="1"/>
    <s v="Binders"/>
    <s v="Satellite Sectional Post Binders"/>
    <x v="1971"/>
    <n v="2"/>
    <n v="0.2"/>
    <x v="2122"/>
    <x v="0"/>
  </r>
  <r>
    <n v="7237"/>
    <s v="CA-2016-138737"/>
    <x v="1035"/>
    <d v="2016-12-10T00:00:00"/>
    <s v="First Class"/>
    <x v="224"/>
    <x v="224"/>
    <x v="0"/>
    <s v="United States"/>
    <s v="Los Angeles"/>
    <x v="1"/>
    <n v="90049"/>
    <x v="1"/>
    <s v="OFF-AR-10003190"/>
    <x v="1"/>
    <s v="Art"/>
    <s v="Newell 32"/>
    <x v="880"/>
    <n v="3"/>
    <n v="0"/>
    <x v="5805"/>
    <x v="0"/>
  </r>
  <r>
    <n v="7238"/>
    <s v="CA-2018-164924"/>
    <x v="212"/>
    <d v="2018-07-10T00:00:00"/>
    <s v="Same Day"/>
    <x v="105"/>
    <x v="105"/>
    <x v="1"/>
    <s v="United States"/>
    <s v="Philadelphia"/>
    <x v="9"/>
    <n v="19143"/>
    <x v="3"/>
    <s v="TEC-MA-10000904"/>
    <x v="2"/>
    <s v="Machines"/>
    <s v="Brother MFC-9340CDW LED All-In-One Printer, Copier Scanner"/>
    <x v="4864"/>
    <n v="3"/>
    <n v="0.7"/>
    <x v="5806"/>
    <x v="0"/>
  </r>
  <r>
    <n v="7239"/>
    <s v="CA-2018-101651"/>
    <x v="435"/>
    <d v="2018-12-30T00:00:00"/>
    <s v="Standard Class"/>
    <x v="253"/>
    <x v="253"/>
    <x v="0"/>
    <s v="United States"/>
    <s v="San Jose"/>
    <x v="1"/>
    <n v="95123"/>
    <x v="1"/>
    <s v="FUR-FU-10000771"/>
    <x v="0"/>
    <s v="Furnishings"/>
    <s v="Eldon 200 Class Desk Accessories, Smoke"/>
    <x v="3384"/>
    <n v="7"/>
    <n v="0"/>
    <x v="5807"/>
    <x v="0"/>
  </r>
  <r>
    <n v="7240"/>
    <s v="CA-2018-101651"/>
    <x v="435"/>
    <d v="2018-12-30T00:00:00"/>
    <s v="Standard Class"/>
    <x v="253"/>
    <x v="253"/>
    <x v="0"/>
    <s v="United States"/>
    <s v="San Jose"/>
    <x v="1"/>
    <n v="95123"/>
    <x v="1"/>
    <s v="OFF-EN-10001990"/>
    <x v="1"/>
    <s v="Envelopes"/>
    <s v="Staple envelope"/>
    <x v="1500"/>
    <n v="7"/>
    <n v="0"/>
    <x v="5808"/>
    <x v="0"/>
  </r>
  <r>
    <n v="7241"/>
    <s v="CA-2019-136651"/>
    <x v="756"/>
    <d v="2019-04-25T00:00:00"/>
    <s v="Second Class"/>
    <x v="282"/>
    <x v="282"/>
    <x v="0"/>
    <s v="United States"/>
    <s v="Pasadena"/>
    <x v="1"/>
    <n v="91104"/>
    <x v="1"/>
    <s v="FUR-FU-10002445"/>
    <x v="0"/>
    <s v="Furnishings"/>
    <s v="DAX Two-Tone Rosewood/Black Document Frame, Desktop, 5 x 7"/>
    <x v="3766"/>
    <n v="7"/>
    <n v="0"/>
    <x v="5809"/>
    <x v="1"/>
  </r>
  <r>
    <n v="7242"/>
    <s v="CA-2019-136651"/>
    <x v="756"/>
    <d v="2019-04-25T00:00:00"/>
    <s v="Second Class"/>
    <x v="282"/>
    <x v="282"/>
    <x v="0"/>
    <s v="United States"/>
    <s v="Pasadena"/>
    <x v="1"/>
    <n v="91104"/>
    <x v="1"/>
    <s v="OFF-BI-10003638"/>
    <x v="1"/>
    <s v="Binders"/>
    <s v="GBC Durable Plastic Covers"/>
    <x v="4865"/>
    <n v="6"/>
    <n v="0.2"/>
    <x v="5810"/>
    <x v="1"/>
  </r>
  <r>
    <n v="7243"/>
    <s v="CA-2019-136651"/>
    <x v="756"/>
    <d v="2019-04-25T00:00:00"/>
    <s v="Second Class"/>
    <x v="282"/>
    <x v="282"/>
    <x v="0"/>
    <s v="United States"/>
    <s v="Pasadena"/>
    <x v="1"/>
    <n v="91104"/>
    <x v="1"/>
    <s v="FUR-FU-10004864"/>
    <x v="0"/>
    <s v="Furnishings"/>
    <s v="Eldon 500 Class Desk Accessories"/>
    <x v="4866"/>
    <n v="2"/>
    <n v="0"/>
    <x v="5811"/>
    <x v="1"/>
  </r>
  <r>
    <n v="7244"/>
    <s v="CA-2019-118892"/>
    <x v="629"/>
    <d v="2019-08-22T00:00:00"/>
    <s v="Second Class"/>
    <x v="599"/>
    <x v="599"/>
    <x v="0"/>
    <s v="United States"/>
    <s v="Philadelphia"/>
    <x v="9"/>
    <n v="19134"/>
    <x v="3"/>
    <s v="FUR-CH-10002024"/>
    <x v="0"/>
    <s v="Chairs"/>
    <s v="HON 5400 Series Task Chairs for Big and Tall"/>
    <x v="4867"/>
    <n v="9"/>
    <n v="0.3"/>
    <x v="5812"/>
    <x v="0"/>
  </r>
  <r>
    <n v="7245"/>
    <s v="US-2019-151127"/>
    <x v="1053"/>
    <d v="2019-05-25T00:00:00"/>
    <s v="First Class"/>
    <x v="210"/>
    <x v="210"/>
    <x v="0"/>
    <s v="United States"/>
    <s v="Los Angeles"/>
    <x v="1"/>
    <n v="90049"/>
    <x v="1"/>
    <s v="OFF-AR-10002445"/>
    <x v="1"/>
    <s v="Art"/>
    <s v="SANFORD Major Accent Highlighters"/>
    <x v="4868"/>
    <n v="7"/>
    <n v="0"/>
    <x v="5813"/>
    <x v="1"/>
  </r>
  <r>
    <n v="7246"/>
    <s v="CA-2019-145807"/>
    <x v="839"/>
    <d v="2019-02-13T00:00:00"/>
    <s v="Standard Class"/>
    <x v="641"/>
    <x v="641"/>
    <x v="0"/>
    <s v="United States"/>
    <s v="Los Angeles"/>
    <x v="1"/>
    <n v="90032"/>
    <x v="1"/>
    <s v="OFF-ST-10001370"/>
    <x v="1"/>
    <s v="Storage"/>
    <s v="Sensible Storage WireTech Storage Systems"/>
    <x v="1383"/>
    <n v="5"/>
    <n v="0"/>
    <x v="1449"/>
    <x v="0"/>
  </r>
  <r>
    <n v="7247"/>
    <s v="US-2016-127978"/>
    <x v="223"/>
    <d v="2016-03-08T00:00:00"/>
    <s v="Standard Class"/>
    <x v="329"/>
    <x v="329"/>
    <x v="1"/>
    <s v="United States"/>
    <s v="Columbus"/>
    <x v="24"/>
    <n v="43229"/>
    <x v="3"/>
    <s v="OFF-LA-10000305"/>
    <x v="1"/>
    <s v="Labels"/>
    <s v="Avery 495"/>
    <x v="1150"/>
    <n v="3"/>
    <n v="0.2"/>
    <x v="1192"/>
    <x v="0"/>
  </r>
  <r>
    <n v="7248"/>
    <s v="US-2016-127978"/>
    <x v="223"/>
    <d v="2016-03-08T00:00:00"/>
    <s v="Standard Class"/>
    <x v="329"/>
    <x v="329"/>
    <x v="1"/>
    <s v="United States"/>
    <s v="Columbus"/>
    <x v="24"/>
    <n v="43229"/>
    <x v="3"/>
    <s v="FUR-BO-10001972"/>
    <x v="0"/>
    <s v="Bookcases"/>
    <s v="O'Sullivan 4-Shelf Bookcase in Odessa Pine"/>
    <x v="4869"/>
    <n v="5"/>
    <n v="0.5"/>
    <x v="5814"/>
    <x v="0"/>
  </r>
  <r>
    <n v="7249"/>
    <s v="US-2016-127978"/>
    <x v="223"/>
    <d v="2016-03-08T00:00:00"/>
    <s v="Standard Class"/>
    <x v="329"/>
    <x v="329"/>
    <x v="1"/>
    <s v="United States"/>
    <s v="Columbus"/>
    <x v="24"/>
    <n v="43229"/>
    <x v="3"/>
    <s v="OFF-ST-10002486"/>
    <x v="1"/>
    <s v="Storage"/>
    <s v="Eldon Shelf Savers Cubes and Bins"/>
    <x v="4870"/>
    <n v="8"/>
    <n v="0.2"/>
    <x v="5815"/>
    <x v="0"/>
  </r>
  <r>
    <n v="7250"/>
    <s v="CA-2017-158491"/>
    <x v="593"/>
    <d v="2017-06-09T00:00:00"/>
    <s v="Second Class"/>
    <x v="669"/>
    <x v="669"/>
    <x v="0"/>
    <s v="United States"/>
    <s v="Los Angeles"/>
    <x v="1"/>
    <n v="90008"/>
    <x v="1"/>
    <s v="TEC-AC-10001874"/>
    <x v="2"/>
    <s v="Accessories"/>
    <s v="Logitech Wireless Anywhere Mouse MX for PC and Mac"/>
    <x v="1006"/>
    <n v="2"/>
    <n v="0"/>
    <x v="5816"/>
    <x v="0"/>
  </r>
  <r>
    <n v="7251"/>
    <s v="CA-2017-158491"/>
    <x v="593"/>
    <d v="2017-06-09T00:00:00"/>
    <s v="Second Class"/>
    <x v="669"/>
    <x v="669"/>
    <x v="0"/>
    <s v="United States"/>
    <s v="Los Angeles"/>
    <x v="1"/>
    <n v="90008"/>
    <x v="1"/>
    <s v="TEC-AC-10003870"/>
    <x v="2"/>
    <s v="Accessories"/>
    <s v="Logitech Z-906 Speaker sys - home theater - 5.1-CH"/>
    <x v="4871"/>
    <n v="3"/>
    <n v="0"/>
    <x v="5817"/>
    <x v="0"/>
  </r>
  <r>
    <n v="7252"/>
    <s v="CA-2018-116764"/>
    <x v="278"/>
    <d v="2018-09-02T00:00:00"/>
    <s v="Standard Class"/>
    <x v="605"/>
    <x v="605"/>
    <x v="1"/>
    <s v="United States"/>
    <s v="Hollywood"/>
    <x v="2"/>
    <n v="33021"/>
    <x v="0"/>
    <s v="OFF-LA-10002473"/>
    <x v="1"/>
    <s v="Labels"/>
    <s v="Avery 484"/>
    <x v="2145"/>
    <n v="4"/>
    <n v="0.2"/>
    <x v="2311"/>
    <x v="0"/>
  </r>
  <r>
    <n v="7253"/>
    <s v="CA-2018-152457"/>
    <x v="126"/>
    <d v="2018-09-18T00:00:00"/>
    <s v="Standard Class"/>
    <x v="281"/>
    <x v="281"/>
    <x v="1"/>
    <s v="United States"/>
    <s v="Roseville"/>
    <x v="12"/>
    <n v="48066"/>
    <x v="2"/>
    <s v="OFF-PA-10003790"/>
    <x v="1"/>
    <s v="Paper"/>
    <s v="Xerox 1991"/>
    <x v="4243"/>
    <n v="3"/>
    <n v="0"/>
    <x v="4951"/>
    <x v="0"/>
  </r>
  <r>
    <n v="7254"/>
    <s v="CA-2018-152730"/>
    <x v="198"/>
    <d v="2018-06-04T00:00:00"/>
    <s v="Standard Class"/>
    <x v="670"/>
    <x v="670"/>
    <x v="2"/>
    <s v="United States"/>
    <s v="Superior"/>
    <x v="6"/>
    <n v="54880"/>
    <x v="2"/>
    <s v="OFF-AP-10002684"/>
    <x v="1"/>
    <s v="Appliances"/>
    <s v="Acco 7-Outlet Masterpiece Power Center, Wihtout Fax/Phone Line Protection"/>
    <x v="4872"/>
    <n v="3"/>
    <n v="0"/>
    <x v="5818"/>
    <x v="0"/>
  </r>
  <r>
    <n v="7255"/>
    <s v="CA-2018-152730"/>
    <x v="198"/>
    <d v="2018-06-04T00:00:00"/>
    <s v="Standard Class"/>
    <x v="670"/>
    <x v="670"/>
    <x v="2"/>
    <s v="United States"/>
    <s v="Superior"/>
    <x v="6"/>
    <n v="54880"/>
    <x v="2"/>
    <s v="FUR-FU-10001037"/>
    <x v="0"/>
    <s v="Furnishings"/>
    <s v="DAX Charcoal/Nickel-Tone Document Frame, 5 x 7"/>
    <x v="4625"/>
    <n v="5"/>
    <n v="0"/>
    <x v="5819"/>
    <x v="0"/>
  </r>
  <r>
    <n v="7256"/>
    <s v="CA-2018-152730"/>
    <x v="198"/>
    <d v="2018-06-04T00:00:00"/>
    <s v="Standard Class"/>
    <x v="670"/>
    <x v="670"/>
    <x v="2"/>
    <s v="United States"/>
    <s v="Superior"/>
    <x v="6"/>
    <n v="54880"/>
    <x v="2"/>
    <s v="OFF-ST-10000876"/>
    <x v="1"/>
    <s v="Storage"/>
    <s v="Eldon Simplefile Box Office"/>
    <x v="4873"/>
    <n v="4"/>
    <n v="0"/>
    <x v="5820"/>
    <x v="0"/>
  </r>
  <r>
    <n v="7257"/>
    <s v="CA-2018-152730"/>
    <x v="198"/>
    <d v="2018-06-04T00:00:00"/>
    <s v="Standard Class"/>
    <x v="670"/>
    <x v="670"/>
    <x v="2"/>
    <s v="United States"/>
    <s v="Superior"/>
    <x v="6"/>
    <n v="54880"/>
    <x v="2"/>
    <s v="OFF-AR-10003732"/>
    <x v="1"/>
    <s v="Art"/>
    <s v="Newell 333"/>
    <x v="348"/>
    <n v="2"/>
    <n v="0"/>
    <x v="356"/>
    <x v="0"/>
  </r>
  <r>
    <n v="7258"/>
    <s v="CA-2018-152730"/>
    <x v="198"/>
    <d v="2018-06-04T00:00:00"/>
    <s v="Standard Class"/>
    <x v="670"/>
    <x v="670"/>
    <x v="2"/>
    <s v="United States"/>
    <s v="Superior"/>
    <x v="6"/>
    <n v="54880"/>
    <x v="2"/>
    <s v="OFF-PA-10000994"/>
    <x v="1"/>
    <s v="Paper"/>
    <s v="Xerox 1915"/>
    <x v="2713"/>
    <n v="6"/>
    <n v="0"/>
    <x v="3005"/>
    <x v="0"/>
  </r>
  <r>
    <n v="7259"/>
    <s v="CA-2018-152730"/>
    <x v="198"/>
    <d v="2018-06-04T00:00:00"/>
    <s v="Standard Class"/>
    <x v="670"/>
    <x v="670"/>
    <x v="2"/>
    <s v="United States"/>
    <s v="Superior"/>
    <x v="6"/>
    <n v="54880"/>
    <x v="2"/>
    <s v="OFF-AR-10000940"/>
    <x v="1"/>
    <s v="Art"/>
    <s v="Newell 343"/>
    <x v="456"/>
    <n v="5"/>
    <n v="0"/>
    <x v="4274"/>
    <x v="0"/>
  </r>
  <r>
    <n v="7260"/>
    <s v="CA-2018-152730"/>
    <x v="198"/>
    <d v="2018-06-04T00:00:00"/>
    <s v="Standard Class"/>
    <x v="670"/>
    <x v="670"/>
    <x v="2"/>
    <s v="United States"/>
    <s v="Superior"/>
    <x v="6"/>
    <n v="54880"/>
    <x v="2"/>
    <s v="OFF-PA-10004888"/>
    <x v="1"/>
    <s v="Paper"/>
    <s v="Xerox 217"/>
    <x v="1568"/>
    <n v="7"/>
    <n v="0"/>
    <x v="1657"/>
    <x v="0"/>
  </r>
  <r>
    <n v="7261"/>
    <s v="CA-2018-152730"/>
    <x v="198"/>
    <d v="2018-06-04T00:00:00"/>
    <s v="Standard Class"/>
    <x v="670"/>
    <x v="670"/>
    <x v="2"/>
    <s v="United States"/>
    <s v="Superior"/>
    <x v="6"/>
    <n v="54880"/>
    <x v="2"/>
    <s v="TEC-PH-10000441"/>
    <x v="2"/>
    <s v="Phones"/>
    <s v="VTech DS6151"/>
    <x v="4874"/>
    <n v="1"/>
    <n v="0"/>
    <x v="5821"/>
    <x v="0"/>
  </r>
  <r>
    <n v="7262"/>
    <s v="CA-2019-137001"/>
    <x v="193"/>
    <d v="2019-06-13T00:00:00"/>
    <s v="Second Class"/>
    <x v="433"/>
    <x v="433"/>
    <x v="1"/>
    <s v="United States"/>
    <s v="Thousand Oaks"/>
    <x v="1"/>
    <n v="91360"/>
    <x v="1"/>
    <s v="OFF-AR-10001231"/>
    <x v="1"/>
    <s v="Art"/>
    <s v="Sanford EarthWrite Recycled Pencils, Medium Soft, #2"/>
    <x v="4875"/>
    <n v="7"/>
    <n v="0"/>
    <x v="5822"/>
    <x v="0"/>
  </r>
  <r>
    <n v="7263"/>
    <s v="CA-2019-156363"/>
    <x v="760"/>
    <d v="2019-10-28T00:00:00"/>
    <s v="Standard Class"/>
    <x v="504"/>
    <x v="504"/>
    <x v="1"/>
    <s v="United States"/>
    <s v="Philadelphia"/>
    <x v="9"/>
    <n v="19134"/>
    <x v="3"/>
    <s v="TEC-PH-10003988"/>
    <x v="2"/>
    <s v="Phones"/>
    <s v="LF Elite 3D Dazzle Designer Hard Case Cover, Lf Stylus Pen and Wiper For Apple Iphone 5c Mini Lite"/>
    <x v="404"/>
    <n v="5"/>
    <n v="0.4"/>
    <x v="5823"/>
    <x v="0"/>
  </r>
  <r>
    <n v="7264"/>
    <s v="CA-2019-156363"/>
    <x v="760"/>
    <d v="2019-10-28T00:00:00"/>
    <s v="Standard Class"/>
    <x v="504"/>
    <x v="504"/>
    <x v="1"/>
    <s v="United States"/>
    <s v="Philadelphia"/>
    <x v="9"/>
    <n v="19134"/>
    <x v="3"/>
    <s v="OFF-EN-10003068"/>
    <x v="1"/>
    <s v="Envelopes"/>
    <s v="#6 3/4 Gummed Flap White Envelopes"/>
    <x v="2511"/>
    <n v="4"/>
    <n v="0.2"/>
    <x v="5824"/>
    <x v="0"/>
  </r>
  <r>
    <n v="7265"/>
    <s v="CA-2019-122056"/>
    <x v="487"/>
    <d v="2019-06-17T00:00:00"/>
    <s v="Standard Class"/>
    <x v="38"/>
    <x v="38"/>
    <x v="0"/>
    <s v="United States"/>
    <s v="Springfield"/>
    <x v="17"/>
    <n v="22153"/>
    <x v="0"/>
    <s v="OFF-AR-10004260"/>
    <x v="1"/>
    <s v="Art"/>
    <s v="Boston 1799 Powerhouse Electric Pencil Sharpener"/>
    <x v="2570"/>
    <n v="7"/>
    <n v="0"/>
    <x v="2818"/>
    <x v="0"/>
  </r>
  <r>
    <n v="7266"/>
    <s v="US-2016-143721"/>
    <x v="533"/>
    <d v="2016-11-26T00:00:00"/>
    <s v="Second Class"/>
    <x v="460"/>
    <x v="460"/>
    <x v="1"/>
    <s v="United States"/>
    <s v="Houston"/>
    <x v="5"/>
    <n v="77095"/>
    <x v="2"/>
    <s v="FUR-CH-10001973"/>
    <x v="0"/>
    <s v="Chairs"/>
    <s v="Office Star Flex Back Scooter Chair with White Frame"/>
    <x v="1177"/>
    <n v="2"/>
    <n v="0.3"/>
    <x v="5825"/>
    <x v="0"/>
  </r>
  <r>
    <n v="7267"/>
    <s v="CA-2019-122987"/>
    <x v="1153"/>
    <d v="2019-08-16T00:00:00"/>
    <s v="Same Day"/>
    <x v="695"/>
    <x v="695"/>
    <x v="0"/>
    <s v="United States"/>
    <s v="Columbia"/>
    <x v="18"/>
    <n v="38401"/>
    <x v="0"/>
    <s v="OFF-BI-10002824"/>
    <x v="1"/>
    <s v="Binders"/>
    <s v="Recycled Easel Ring Binders"/>
    <x v="4876"/>
    <n v="3"/>
    <n v="0.7"/>
    <x v="5826"/>
    <x v="0"/>
  </r>
  <r>
    <n v="7268"/>
    <s v="CA-2019-122987"/>
    <x v="1153"/>
    <d v="2019-08-16T00:00:00"/>
    <s v="Same Day"/>
    <x v="695"/>
    <x v="695"/>
    <x v="0"/>
    <s v="United States"/>
    <s v="Columbia"/>
    <x v="18"/>
    <n v="38401"/>
    <x v="0"/>
    <s v="OFF-ST-10004950"/>
    <x v="1"/>
    <s v="Storage"/>
    <s v="Acco Perma 3000 Stacking Storage Drawers"/>
    <x v="1743"/>
    <n v="4"/>
    <n v="0.2"/>
    <x v="5827"/>
    <x v="0"/>
  </r>
  <r>
    <n v="7269"/>
    <s v="CA-2018-133368"/>
    <x v="1154"/>
    <d v="2018-01-20T00:00:00"/>
    <s v="Standard Class"/>
    <x v="165"/>
    <x v="165"/>
    <x v="0"/>
    <s v="United States"/>
    <s v="Concord"/>
    <x v="3"/>
    <n v="28027"/>
    <x v="0"/>
    <s v="OFF-PA-10004039"/>
    <x v="1"/>
    <s v="Paper"/>
    <s v="Xerox 1882"/>
    <x v="2879"/>
    <n v="2"/>
    <n v="0.2"/>
    <x v="3201"/>
    <x v="1"/>
  </r>
  <r>
    <n v="7270"/>
    <s v="CA-2018-133368"/>
    <x v="1154"/>
    <d v="2018-01-20T00:00:00"/>
    <s v="Standard Class"/>
    <x v="165"/>
    <x v="165"/>
    <x v="0"/>
    <s v="United States"/>
    <s v="Concord"/>
    <x v="3"/>
    <n v="28027"/>
    <x v="0"/>
    <s v="FUR-FU-10003374"/>
    <x v="0"/>
    <s v="Furnishings"/>
    <s v="Electrix Fluorescent Magnifier Lamps &amp; Weighted Base"/>
    <x v="4877"/>
    <n v="8"/>
    <n v="0.2"/>
    <x v="5828"/>
    <x v="1"/>
  </r>
  <r>
    <n v="7271"/>
    <s v="CA-2018-123337"/>
    <x v="1142"/>
    <d v="2018-09-22T00:00:00"/>
    <s v="Standard Class"/>
    <x v="470"/>
    <x v="470"/>
    <x v="1"/>
    <s v="United States"/>
    <s v="San Jose"/>
    <x v="1"/>
    <n v="95123"/>
    <x v="1"/>
    <s v="FUR-BO-10001918"/>
    <x v="0"/>
    <s v="Bookcases"/>
    <s v="Sauder Forest Hills Library with Doors, Woodland Oak Finish"/>
    <x v="4878"/>
    <n v="2"/>
    <n v="0.15"/>
    <x v="5829"/>
    <x v="0"/>
  </r>
  <r>
    <n v="7272"/>
    <s v="CA-2018-123337"/>
    <x v="1142"/>
    <d v="2018-09-22T00:00:00"/>
    <s v="Standard Class"/>
    <x v="470"/>
    <x v="470"/>
    <x v="1"/>
    <s v="United States"/>
    <s v="San Jose"/>
    <x v="1"/>
    <n v="95123"/>
    <x v="1"/>
    <s v="OFF-AP-10002287"/>
    <x v="1"/>
    <s v="Appliances"/>
    <s v="Eureka Sanitaire  Multi-Pro Heavy-Duty Upright, Disposable Bags"/>
    <x v="2053"/>
    <n v="4"/>
    <n v="0"/>
    <x v="5535"/>
    <x v="0"/>
  </r>
  <r>
    <n v="7273"/>
    <s v="US-2018-150357"/>
    <x v="1155"/>
    <d v="2018-10-14T00:00:00"/>
    <s v="Standard Class"/>
    <x v="424"/>
    <x v="424"/>
    <x v="1"/>
    <s v="United States"/>
    <s v="Greensboro"/>
    <x v="3"/>
    <n v="27405"/>
    <x v="0"/>
    <s v="OFF-SU-10004498"/>
    <x v="1"/>
    <s v="Supplies"/>
    <s v="Martin-Yale Premier Letter Opener"/>
    <x v="4879"/>
    <n v="2"/>
    <n v="0.2"/>
    <x v="5830"/>
    <x v="0"/>
  </r>
  <r>
    <n v="7274"/>
    <s v="US-2018-150357"/>
    <x v="1155"/>
    <d v="2018-10-14T00:00:00"/>
    <s v="Standard Class"/>
    <x v="424"/>
    <x v="424"/>
    <x v="1"/>
    <s v="United States"/>
    <s v="Greensboro"/>
    <x v="3"/>
    <n v="27405"/>
    <x v="0"/>
    <s v="OFF-BI-10002557"/>
    <x v="1"/>
    <s v="Binders"/>
    <s v="Presstex Flexible Ring Binders"/>
    <x v="4880"/>
    <n v="3"/>
    <n v="0.7"/>
    <x v="5831"/>
    <x v="0"/>
  </r>
  <r>
    <n v="7275"/>
    <s v="CA-2017-144519"/>
    <x v="50"/>
    <d v="2017-11-17T00:00:00"/>
    <s v="Standard Class"/>
    <x v="585"/>
    <x v="585"/>
    <x v="2"/>
    <s v="United States"/>
    <s v="Helena"/>
    <x v="37"/>
    <n v="59601"/>
    <x v="1"/>
    <s v="TEC-PH-10004908"/>
    <x v="2"/>
    <s v="Phones"/>
    <s v="Panasonic KX TS3282W Corded phone"/>
    <x v="107"/>
    <n v="5"/>
    <n v="0.2"/>
    <x v="5182"/>
    <x v="0"/>
  </r>
  <r>
    <n v="7276"/>
    <s v="CA-2017-144519"/>
    <x v="50"/>
    <d v="2017-11-17T00:00:00"/>
    <s v="Standard Class"/>
    <x v="585"/>
    <x v="585"/>
    <x v="2"/>
    <s v="United States"/>
    <s v="Helena"/>
    <x v="37"/>
    <n v="59601"/>
    <x v="1"/>
    <s v="FUR-FU-10000794"/>
    <x v="0"/>
    <s v="Furnishings"/>
    <s v="Eldon Stackable Tray, Side-Load, Legal, Smoke"/>
    <x v="4881"/>
    <n v="7"/>
    <n v="0"/>
    <x v="5832"/>
    <x v="0"/>
  </r>
  <r>
    <n v="7277"/>
    <s v="CA-2016-120670"/>
    <x v="981"/>
    <d v="2016-11-06T00:00:00"/>
    <s v="Standard Class"/>
    <x v="451"/>
    <x v="451"/>
    <x v="2"/>
    <s v="United States"/>
    <s v="Fort Lauderdale"/>
    <x v="2"/>
    <n v="33311"/>
    <x v="0"/>
    <s v="TEC-AC-10004171"/>
    <x v="2"/>
    <s v="Accessories"/>
    <s v="Razer Kraken 7.1 Surround Sound Over Ear USB Gaming Headset"/>
    <x v="4882"/>
    <n v="10"/>
    <n v="0.2"/>
    <x v="5833"/>
    <x v="0"/>
  </r>
  <r>
    <n v="7278"/>
    <s v="CA-2018-157217"/>
    <x v="1080"/>
    <d v="2018-07-21T00:00:00"/>
    <s v="First Class"/>
    <x v="426"/>
    <x v="426"/>
    <x v="2"/>
    <s v="United States"/>
    <s v="San Francisco"/>
    <x v="1"/>
    <n v="94110"/>
    <x v="1"/>
    <s v="TEC-PH-10002070"/>
    <x v="2"/>
    <s v="Phones"/>
    <s v="Griffin GC36547 PowerJolt SE Lightning Charger"/>
    <x v="4883"/>
    <n v="2"/>
    <n v="0.2"/>
    <x v="5834"/>
    <x v="0"/>
  </r>
  <r>
    <n v="7279"/>
    <s v="CA-2018-157217"/>
    <x v="1080"/>
    <d v="2018-07-21T00:00:00"/>
    <s v="First Class"/>
    <x v="426"/>
    <x v="426"/>
    <x v="2"/>
    <s v="United States"/>
    <s v="San Francisco"/>
    <x v="1"/>
    <n v="94110"/>
    <x v="1"/>
    <s v="TEC-AC-10003095"/>
    <x v="2"/>
    <s v="Accessories"/>
    <s v="Logitech G35 7.1-Channel Surround Sound Headset"/>
    <x v="1948"/>
    <n v="3"/>
    <n v="0"/>
    <x v="2099"/>
    <x v="0"/>
  </r>
  <r>
    <n v="7280"/>
    <s v="CA-2018-108224"/>
    <x v="675"/>
    <d v="2018-05-14T00:00:00"/>
    <s v="Same Day"/>
    <x v="260"/>
    <x v="260"/>
    <x v="1"/>
    <s v="United States"/>
    <s v="Yuma"/>
    <x v="16"/>
    <n v="85364"/>
    <x v="1"/>
    <s v="TEC-AC-10003832"/>
    <x v="2"/>
    <s v="Accessories"/>
    <s v="Imation 16GB Mini TravelDrive USB 2.0 Flash Drive"/>
    <x v="4884"/>
    <n v="7"/>
    <n v="0.2"/>
    <x v="5835"/>
    <x v="0"/>
  </r>
  <r>
    <n v="7281"/>
    <s v="CA-2017-162782"/>
    <x v="780"/>
    <d v="2017-02-27T00:00:00"/>
    <s v="Standard Class"/>
    <x v="617"/>
    <x v="617"/>
    <x v="0"/>
    <s v="United States"/>
    <s v="Columbia"/>
    <x v="39"/>
    <n v="21044"/>
    <x v="3"/>
    <s v="OFF-BI-10003527"/>
    <x v="1"/>
    <s v="Binders"/>
    <s v="Fellowes PB500 Electric Punch Plastic Comb Binding Machine with Manual Bind"/>
    <x v="4885"/>
    <n v="2"/>
    <n v="0"/>
    <x v="5836"/>
    <x v="0"/>
  </r>
  <r>
    <n v="7282"/>
    <s v="CA-2019-159282"/>
    <x v="524"/>
    <d v="2019-10-21T00:00:00"/>
    <s v="Standard Class"/>
    <x v="689"/>
    <x v="689"/>
    <x v="2"/>
    <s v="United States"/>
    <s v="Yuma"/>
    <x v="16"/>
    <n v="85364"/>
    <x v="1"/>
    <s v="TEC-MA-10001148"/>
    <x v="2"/>
    <s v="Machines"/>
    <s v="Swingline SM12-08 MicroCut Jam Free Shredder"/>
    <x v="4886"/>
    <n v="5"/>
    <n v="0.7"/>
    <x v="5837"/>
    <x v="0"/>
  </r>
  <r>
    <n v="7283"/>
    <s v="CA-2019-155936"/>
    <x v="738"/>
    <d v="2019-06-29T00:00:00"/>
    <s v="Standard Class"/>
    <x v="300"/>
    <x v="300"/>
    <x v="0"/>
    <s v="United States"/>
    <s v="Chicago"/>
    <x v="10"/>
    <n v="60653"/>
    <x v="2"/>
    <s v="OFF-BI-10002432"/>
    <x v="1"/>
    <s v="Binders"/>
    <s v="Wilson Jones Standard D-Ring Binders"/>
    <x v="4887"/>
    <n v="3"/>
    <n v="0.8"/>
    <x v="5838"/>
    <x v="0"/>
  </r>
  <r>
    <n v="7284"/>
    <s v="CA-2019-169439"/>
    <x v="428"/>
    <d v="2019-09-13T00:00:00"/>
    <s v="Standard Class"/>
    <x v="95"/>
    <x v="95"/>
    <x v="0"/>
    <s v="United States"/>
    <s v="Cleveland"/>
    <x v="24"/>
    <n v="44105"/>
    <x v="3"/>
    <s v="OFF-AR-10001374"/>
    <x v="1"/>
    <s v="Art"/>
    <s v="BIC Brite Liner Highlighters, Chisel Tip"/>
    <x v="233"/>
    <n v="5"/>
    <n v="0.2"/>
    <x v="5839"/>
    <x v="0"/>
  </r>
  <r>
    <n v="7285"/>
    <s v="CA-2019-169439"/>
    <x v="428"/>
    <d v="2019-09-13T00:00:00"/>
    <s v="Standard Class"/>
    <x v="95"/>
    <x v="95"/>
    <x v="0"/>
    <s v="United States"/>
    <s v="Cleveland"/>
    <x v="24"/>
    <n v="44105"/>
    <x v="3"/>
    <s v="FUR-FU-10000723"/>
    <x v="0"/>
    <s v="Furnishings"/>
    <s v="Deflect-o EconoMat Studded, No Bevel Mat for Low Pile Carpeting"/>
    <x v="520"/>
    <n v="2"/>
    <n v="0.2"/>
    <x v="5840"/>
    <x v="0"/>
  </r>
  <r>
    <n v="7286"/>
    <s v="CA-2019-151183"/>
    <x v="336"/>
    <d v="2019-10-19T00:00:00"/>
    <s v="Standard Class"/>
    <x v="318"/>
    <x v="318"/>
    <x v="0"/>
    <s v="United States"/>
    <s v="San Francisco"/>
    <x v="1"/>
    <n v="94110"/>
    <x v="1"/>
    <s v="TEC-AC-10003614"/>
    <x v="2"/>
    <s v="Accessories"/>
    <s v="Verbatim 25 GB 6x Blu-ray Single Layer Recordable Disc, 10/Pack"/>
    <x v="4888"/>
    <n v="4"/>
    <n v="0"/>
    <x v="5841"/>
    <x v="0"/>
  </r>
  <r>
    <n v="7287"/>
    <s v="CA-2018-149965"/>
    <x v="23"/>
    <d v="2018-06-25T00:00:00"/>
    <s v="Standard Class"/>
    <x v="740"/>
    <x v="740"/>
    <x v="1"/>
    <s v="United States"/>
    <s v="Oklahoma City"/>
    <x v="26"/>
    <n v="73120"/>
    <x v="2"/>
    <s v="TEC-AC-10004877"/>
    <x v="2"/>
    <s v="Accessories"/>
    <s v="Imation 30456 USB Flash Drive 8GB"/>
    <x v="4889"/>
    <n v="1"/>
    <n v="0"/>
    <x v="5842"/>
    <x v="0"/>
  </r>
  <r>
    <n v="7288"/>
    <s v="CA-2018-149965"/>
    <x v="23"/>
    <d v="2018-06-25T00:00:00"/>
    <s v="Standard Class"/>
    <x v="740"/>
    <x v="740"/>
    <x v="1"/>
    <s v="United States"/>
    <s v="Oklahoma City"/>
    <x v="26"/>
    <n v="73120"/>
    <x v="2"/>
    <s v="FUR-FU-10004270"/>
    <x v="0"/>
    <s v="Furnishings"/>
    <s v="Executive Impressions 13&quot; Clairmont Wall Clock"/>
    <x v="2206"/>
    <n v="3"/>
    <n v="0"/>
    <x v="2380"/>
    <x v="0"/>
  </r>
  <r>
    <n v="7289"/>
    <s v="CA-2016-158281"/>
    <x v="814"/>
    <d v="2016-09-07T00:00:00"/>
    <s v="Standard Class"/>
    <x v="132"/>
    <x v="132"/>
    <x v="1"/>
    <s v="United States"/>
    <s v="Houston"/>
    <x v="5"/>
    <n v="77095"/>
    <x v="2"/>
    <s v="TEC-MA-10002210"/>
    <x v="2"/>
    <s v="Machines"/>
    <s v="Epson TM-T88V Direct Thermal Printer - Monochrome - Desktop"/>
    <x v="4890"/>
    <n v="3"/>
    <n v="0.4"/>
    <x v="5843"/>
    <x v="0"/>
  </r>
  <r>
    <n v="7290"/>
    <s v="CA-2018-153661"/>
    <x v="806"/>
    <d v="2018-01-31T00:00:00"/>
    <s v="First Class"/>
    <x v="56"/>
    <x v="56"/>
    <x v="0"/>
    <s v="United States"/>
    <s v="San Francisco"/>
    <x v="1"/>
    <n v="94122"/>
    <x v="1"/>
    <s v="OFF-ST-10000675"/>
    <x v="1"/>
    <s v="Storage"/>
    <s v="File Shuttle II and Handi-File, Black"/>
    <x v="2412"/>
    <n v="9"/>
    <n v="0"/>
    <x v="2628"/>
    <x v="0"/>
  </r>
  <r>
    <n v="7291"/>
    <s v="CA-2018-153661"/>
    <x v="806"/>
    <d v="2018-01-31T00:00:00"/>
    <s v="First Class"/>
    <x v="56"/>
    <x v="56"/>
    <x v="0"/>
    <s v="United States"/>
    <s v="San Francisco"/>
    <x v="1"/>
    <n v="94122"/>
    <x v="1"/>
    <s v="OFF-BI-10004781"/>
    <x v="1"/>
    <s v="Binders"/>
    <s v="GBC Wire Binding Strips"/>
    <x v="4891"/>
    <n v="2"/>
    <n v="0.2"/>
    <x v="5844"/>
    <x v="0"/>
  </r>
  <r>
    <n v="7292"/>
    <s v="CA-2018-153661"/>
    <x v="806"/>
    <d v="2018-01-31T00:00:00"/>
    <s v="First Class"/>
    <x v="56"/>
    <x v="56"/>
    <x v="0"/>
    <s v="United States"/>
    <s v="San Francisco"/>
    <x v="1"/>
    <n v="94122"/>
    <x v="1"/>
    <s v="OFF-LA-10004689"/>
    <x v="1"/>
    <s v="Labels"/>
    <s v="Avery 512"/>
    <x v="4892"/>
    <n v="9"/>
    <n v="0"/>
    <x v="5845"/>
    <x v="0"/>
  </r>
  <r>
    <n v="7293"/>
    <s v="CA-2019-109183"/>
    <x v="769"/>
    <d v="2019-12-09T00:00:00"/>
    <s v="Standard Class"/>
    <x v="235"/>
    <x v="235"/>
    <x v="0"/>
    <s v="United States"/>
    <s v="Nashville"/>
    <x v="18"/>
    <n v="37211"/>
    <x v="0"/>
    <s v="TEC-MA-10001856"/>
    <x v="2"/>
    <s v="Machines"/>
    <s v="Okidata C610n Printer"/>
    <x v="4893"/>
    <n v="2"/>
    <n v="0.5"/>
    <x v="5846"/>
    <x v="0"/>
  </r>
  <r>
    <n v="7294"/>
    <s v="CA-2018-113656"/>
    <x v="1156"/>
    <d v="2018-01-29T00:00:00"/>
    <s v="Standard Class"/>
    <x v="558"/>
    <x v="558"/>
    <x v="0"/>
    <s v="United States"/>
    <s v="Los Angeles"/>
    <x v="1"/>
    <n v="90036"/>
    <x v="1"/>
    <s v="FUR-FU-10000719"/>
    <x v="0"/>
    <s v="Furnishings"/>
    <s v="DAX Cubicle Frames, 8-1/2 x 11"/>
    <x v="4894"/>
    <n v="7"/>
    <n v="0"/>
    <x v="5847"/>
    <x v="0"/>
  </r>
  <r>
    <n v="7295"/>
    <s v="CA-2017-148964"/>
    <x v="989"/>
    <d v="2017-05-31T00:00:00"/>
    <s v="Standard Class"/>
    <x v="76"/>
    <x v="76"/>
    <x v="0"/>
    <s v="United States"/>
    <s v="Bellevue"/>
    <x v="4"/>
    <n v="98006"/>
    <x v="1"/>
    <s v="FUR-FU-10003849"/>
    <x v="0"/>
    <s v="Furnishings"/>
    <s v="DAX Metal Frame, Desktop, Stepped-Edge"/>
    <x v="4895"/>
    <n v="1"/>
    <n v="0"/>
    <x v="5848"/>
    <x v="0"/>
  </r>
  <r>
    <n v="7296"/>
    <s v="CA-2016-111899"/>
    <x v="417"/>
    <d v="2016-05-05T00:00:00"/>
    <s v="First Class"/>
    <x v="396"/>
    <x v="396"/>
    <x v="0"/>
    <s v="United States"/>
    <s v="Houston"/>
    <x v="5"/>
    <n v="77036"/>
    <x v="2"/>
    <s v="OFF-AR-10001725"/>
    <x v="1"/>
    <s v="Art"/>
    <s v="Boston Home &amp; Office Model 2000 Electric Pencil Sharpeners"/>
    <x v="4896"/>
    <n v="2"/>
    <n v="0.2"/>
    <x v="5849"/>
    <x v="0"/>
  </r>
  <r>
    <n v="7297"/>
    <s v="CA-2016-111899"/>
    <x v="417"/>
    <d v="2016-05-05T00:00:00"/>
    <s v="First Class"/>
    <x v="396"/>
    <x v="396"/>
    <x v="0"/>
    <s v="United States"/>
    <s v="Houston"/>
    <x v="5"/>
    <n v="77036"/>
    <x v="2"/>
    <s v="OFF-FA-10000840"/>
    <x v="1"/>
    <s v="Fasteners"/>
    <s v="OIC Thumb-Tacks"/>
    <x v="3064"/>
    <n v="6"/>
    <n v="0.2"/>
    <x v="5850"/>
    <x v="0"/>
  </r>
  <r>
    <n v="7298"/>
    <s v="CA-2017-101126"/>
    <x v="1157"/>
    <d v="2017-02-14T00:00:00"/>
    <s v="Second Class"/>
    <x v="240"/>
    <x v="240"/>
    <x v="1"/>
    <s v="United States"/>
    <s v="Philadelphia"/>
    <x v="9"/>
    <n v="19143"/>
    <x v="3"/>
    <s v="OFF-ST-10000943"/>
    <x v="1"/>
    <s v="Storage"/>
    <s v="Eldon ProFile File 'N Store Portable File Tub Letter/Legal Size Black"/>
    <x v="4897"/>
    <n v="5"/>
    <n v="0.2"/>
    <x v="5851"/>
    <x v="0"/>
  </r>
  <r>
    <n v="7299"/>
    <s v="CA-2016-163468"/>
    <x v="728"/>
    <d v="2016-11-21T00:00:00"/>
    <s v="First Class"/>
    <x v="300"/>
    <x v="300"/>
    <x v="0"/>
    <s v="United States"/>
    <s v="Des Plaines"/>
    <x v="10"/>
    <n v="60016"/>
    <x v="2"/>
    <s v="FUR-TA-10002533"/>
    <x v="0"/>
    <s v="Tables"/>
    <s v="BPI Conference Tables"/>
    <x v="4898"/>
    <n v="4"/>
    <n v="0.5"/>
    <x v="5852"/>
    <x v="0"/>
  </r>
  <r>
    <n v="7300"/>
    <s v="CA-2016-163468"/>
    <x v="728"/>
    <d v="2016-11-21T00:00:00"/>
    <s v="First Class"/>
    <x v="300"/>
    <x v="300"/>
    <x v="0"/>
    <s v="United States"/>
    <s v="Des Plaines"/>
    <x v="10"/>
    <n v="60016"/>
    <x v="2"/>
    <s v="FUR-FU-10001546"/>
    <x v="0"/>
    <s v="Furnishings"/>
    <s v="Dana Swing-Arm Lamps"/>
    <x v="1086"/>
    <n v="2"/>
    <n v="0.6"/>
    <x v="4462"/>
    <x v="0"/>
  </r>
  <r>
    <n v="7301"/>
    <s v="CA-2016-163468"/>
    <x v="728"/>
    <d v="2016-11-21T00:00:00"/>
    <s v="First Class"/>
    <x v="300"/>
    <x v="300"/>
    <x v="0"/>
    <s v="United States"/>
    <s v="Des Plaines"/>
    <x v="10"/>
    <n v="60016"/>
    <x v="2"/>
    <s v="FUR-BO-10003546"/>
    <x v="0"/>
    <s v="Bookcases"/>
    <s v="Hon 4-Shelf Metal Bookcases"/>
    <x v="4899"/>
    <n v="6"/>
    <n v="0.3"/>
    <x v="5853"/>
    <x v="0"/>
  </r>
  <r>
    <n v="7302"/>
    <s v="CA-2016-163468"/>
    <x v="728"/>
    <d v="2016-11-21T00:00:00"/>
    <s v="First Class"/>
    <x v="300"/>
    <x v="300"/>
    <x v="0"/>
    <s v="United States"/>
    <s v="Des Plaines"/>
    <x v="10"/>
    <n v="60016"/>
    <x v="2"/>
    <s v="OFF-BI-10004728"/>
    <x v="1"/>
    <s v="Binders"/>
    <s v="Wilson Jones Turn Tabs Binder Tool for Ring Binders"/>
    <x v="4900"/>
    <n v="3"/>
    <n v="0.8"/>
    <x v="5854"/>
    <x v="0"/>
  </r>
  <r>
    <n v="7303"/>
    <s v="CA-2016-163468"/>
    <x v="728"/>
    <d v="2016-11-21T00:00:00"/>
    <s v="First Class"/>
    <x v="300"/>
    <x v="300"/>
    <x v="0"/>
    <s v="United States"/>
    <s v="Des Plaines"/>
    <x v="10"/>
    <n v="60016"/>
    <x v="2"/>
    <s v="OFF-ST-10000025"/>
    <x v="1"/>
    <s v="Storage"/>
    <s v="Fellowes Stor/Drawer Steel Plus Storage Drawers"/>
    <x v="4901"/>
    <n v="5"/>
    <n v="0.2"/>
    <x v="5855"/>
    <x v="0"/>
  </r>
  <r>
    <n v="7304"/>
    <s v="US-2019-117450"/>
    <x v="507"/>
    <d v="2019-09-08T00:00:00"/>
    <s v="Standard Class"/>
    <x v="770"/>
    <x v="770"/>
    <x v="0"/>
    <s v="United States"/>
    <s v="Boynton Beach"/>
    <x v="2"/>
    <n v="33437"/>
    <x v="0"/>
    <s v="FUR-CH-10003817"/>
    <x v="0"/>
    <s v="Chairs"/>
    <s v="Global Value Steno Chair, Gray"/>
    <x v="2425"/>
    <n v="2"/>
    <n v="0.2"/>
    <x v="2645"/>
    <x v="0"/>
  </r>
  <r>
    <n v="7305"/>
    <s v="US-2019-117450"/>
    <x v="507"/>
    <d v="2019-09-08T00:00:00"/>
    <s v="Standard Class"/>
    <x v="770"/>
    <x v="770"/>
    <x v="0"/>
    <s v="United States"/>
    <s v="Boynton Beach"/>
    <x v="2"/>
    <n v="33437"/>
    <x v="0"/>
    <s v="OFF-PA-10000289"/>
    <x v="1"/>
    <s v="Paper"/>
    <s v="Xerox 213"/>
    <x v="563"/>
    <n v="2"/>
    <n v="0.2"/>
    <x v="572"/>
    <x v="0"/>
  </r>
  <r>
    <n v="7306"/>
    <s v="CA-2016-137274"/>
    <x v="1158"/>
    <d v="2016-04-02T00:00:00"/>
    <s v="Standard Class"/>
    <x v="207"/>
    <x v="207"/>
    <x v="0"/>
    <s v="United States"/>
    <s v="Plano"/>
    <x v="5"/>
    <n v="75023"/>
    <x v="2"/>
    <s v="FUR-TA-10001889"/>
    <x v="0"/>
    <s v="Tables"/>
    <s v="Bush Advantage Collection Racetrack Conference Table"/>
    <x v="4902"/>
    <n v="3"/>
    <n v="0.3"/>
    <x v="5856"/>
    <x v="0"/>
  </r>
  <r>
    <n v="7307"/>
    <s v="CA-2018-144092"/>
    <x v="732"/>
    <d v="2018-11-07T00:00:00"/>
    <s v="Second Class"/>
    <x v="109"/>
    <x v="109"/>
    <x v="0"/>
    <s v="United States"/>
    <s v="San Jose"/>
    <x v="1"/>
    <n v="95123"/>
    <x v="1"/>
    <s v="TEC-AC-10002305"/>
    <x v="2"/>
    <s v="Accessories"/>
    <s v="KeyTronic E03601U1 - Keyboard - Beige"/>
    <x v="2775"/>
    <n v="4"/>
    <n v="0"/>
    <x v="3083"/>
    <x v="0"/>
  </r>
  <r>
    <n v="7308"/>
    <s v="CA-2018-144092"/>
    <x v="732"/>
    <d v="2018-11-07T00:00:00"/>
    <s v="Second Class"/>
    <x v="109"/>
    <x v="109"/>
    <x v="0"/>
    <s v="United States"/>
    <s v="San Jose"/>
    <x v="1"/>
    <n v="95123"/>
    <x v="1"/>
    <s v="FUR-CH-10004875"/>
    <x v="0"/>
    <s v="Chairs"/>
    <s v="Harbour Creations 67200 Series Stacking Chairs"/>
    <x v="2417"/>
    <n v="2"/>
    <n v="0.2"/>
    <x v="2635"/>
    <x v="0"/>
  </r>
  <r>
    <n v="7309"/>
    <s v="CA-2018-144092"/>
    <x v="732"/>
    <d v="2018-11-07T00:00:00"/>
    <s v="Second Class"/>
    <x v="109"/>
    <x v="109"/>
    <x v="0"/>
    <s v="United States"/>
    <s v="San Jose"/>
    <x v="1"/>
    <n v="95123"/>
    <x v="1"/>
    <s v="OFF-EN-10001434"/>
    <x v="1"/>
    <s v="Envelopes"/>
    <s v="Strathmore #10 Envelopes, Ultimate White"/>
    <x v="3820"/>
    <n v="3"/>
    <n v="0"/>
    <x v="4386"/>
    <x v="0"/>
  </r>
  <r>
    <n v="7310"/>
    <s v="CA-2019-112172"/>
    <x v="193"/>
    <d v="2019-06-14T00:00:00"/>
    <s v="Second Class"/>
    <x v="152"/>
    <x v="152"/>
    <x v="1"/>
    <s v="United States"/>
    <s v="New York City"/>
    <x v="15"/>
    <n v="10024"/>
    <x v="3"/>
    <s v="OFF-FA-10004395"/>
    <x v="1"/>
    <s v="Fasteners"/>
    <s v="Plymouth Boxed Rubber Bands by Plymouth"/>
    <x v="4903"/>
    <n v="3"/>
    <n v="0"/>
    <x v="5857"/>
    <x v="0"/>
  </r>
  <r>
    <n v="7311"/>
    <s v="CA-2017-121699"/>
    <x v="544"/>
    <d v="2017-08-14T00:00:00"/>
    <s v="Standard Class"/>
    <x v="217"/>
    <x v="217"/>
    <x v="0"/>
    <s v="United States"/>
    <s v="Detroit"/>
    <x v="12"/>
    <n v="48227"/>
    <x v="2"/>
    <s v="OFF-BI-10004632"/>
    <x v="1"/>
    <s v="Binders"/>
    <s v="GBC Binding covers"/>
    <x v="4904"/>
    <n v="5"/>
    <n v="0"/>
    <x v="5858"/>
    <x v="0"/>
  </r>
  <r>
    <n v="7312"/>
    <s v="CA-2017-162761"/>
    <x v="330"/>
    <d v="2017-10-13T00:00:00"/>
    <s v="Standard Class"/>
    <x v="623"/>
    <x v="623"/>
    <x v="0"/>
    <s v="United States"/>
    <s v="Miami"/>
    <x v="2"/>
    <n v="33178"/>
    <x v="0"/>
    <s v="OFF-BI-10000145"/>
    <x v="1"/>
    <s v="Binders"/>
    <s v="Zipper Ring Binder Pockets"/>
    <x v="1077"/>
    <n v="2"/>
    <n v="0.7"/>
    <x v="5859"/>
    <x v="0"/>
  </r>
  <r>
    <n v="7313"/>
    <s v="CA-2017-162761"/>
    <x v="330"/>
    <d v="2017-10-13T00:00:00"/>
    <s v="Standard Class"/>
    <x v="623"/>
    <x v="623"/>
    <x v="0"/>
    <s v="United States"/>
    <s v="Miami"/>
    <x v="2"/>
    <n v="33178"/>
    <x v="0"/>
    <s v="OFF-BI-10002498"/>
    <x v="1"/>
    <s v="Binders"/>
    <s v="Clear Mylar Reinforcing Strips"/>
    <x v="4905"/>
    <n v="2"/>
    <n v="0.7"/>
    <x v="5860"/>
    <x v="0"/>
  </r>
  <r>
    <n v="7314"/>
    <s v="CA-2017-162761"/>
    <x v="330"/>
    <d v="2017-10-13T00:00:00"/>
    <s v="Standard Class"/>
    <x v="623"/>
    <x v="623"/>
    <x v="0"/>
    <s v="United States"/>
    <s v="Miami"/>
    <x v="2"/>
    <n v="33178"/>
    <x v="0"/>
    <s v="OFF-AR-10001761"/>
    <x v="1"/>
    <s v="Art"/>
    <s v="Avery Hi-Liter Smear-Safe Highlighters"/>
    <x v="1886"/>
    <n v="8"/>
    <n v="0.2"/>
    <x v="5861"/>
    <x v="0"/>
  </r>
  <r>
    <n v="7315"/>
    <s v="CA-2018-121377"/>
    <x v="316"/>
    <d v="2018-06-02T00:00:00"/>
    <s v="Standard Class"/>
    <x v="184"/>
    <x v="184"/>
    <x v="2"/>
    <s v="United States"/>
    <s v="Park Ridge"/>
    <x v="10"/>
    <n v="60068"/>
    <x v="2"/>
    <s v="TEC-PH-10001817"/>
    <x v="2"/>
    <s v="Phones"/>
    <s v="Wilson Electronics DB Pro Signal Booster"/>
    <x v="4906"/>
    <n v="1"/>
    <n v="0.2"/>
    <x v="5862"/>
    <x v="0"/>
  </r>
  <r>
    <n v="7316"/>
    <s v="CA-2019-115322"/>
    <x v="943"/>
    <d v="2019-05-16T00:00:00"/>
    <s v="Second Class"/>
    <x v="233"/>
    <x v="233"/>
    <x v="0"/>
    <s v="United States"/>
    <s v="New York City"/>
    <x v="15"/>
    <n v="10024"/>
    <x v="3"/>
    <s v="OFF-AR-10004456"/>
    <x v="1"/>
    <s v="Art"/>
    <s v="Panasonic KP-4ABK Battery-Operated Pencil Sharpener"/>
    <x v="2911"/>
    <n v="3"/>
    <n v="0"/>
    <x v="5179"/>
    <x v="0"/>
  </r>
  <r>
    <n v="7317"/>
    <s v="CA-2018-132066"/>
    <x v="1159"/>
    <d v="2018-10-20T00:00:00"/>
    <s v="Standard Class"/>
    <x v="240"/>
    <x v="240"/>
    <x v="1"/>
    <s v="United States"/>
    <s v="New York City"/>
    <x v="15"/>
    <n v="10011"/>
    <x v="3"/>
    <s v="FUR-TA-10001539"/>
    <x v="0"/>
    <s v="Tables"/>
    <s v="Chromcraft Rectangular Conference Tables"/>
    <x v="4907"/>
    <n v="1"/>
    <n v="0.4"/>
    <x v="5863"/>
    <x v="0"/>
  </r>
  <r>
    <n v="7318"/>
    <s v="CA-2019-158120"/>
    <x v="701"/>
    <d v="2019-11-21T00:00:00"/>
    <s v="Standard Class"/>
    <x v="542"/>
    <x v="542"/>
    <x v="1"/>
    <s v="United States"/>
    <s v="Hillsboro"/>
    <x v="21"/>
    <n v="97123"/>
    <x v="1"/>
    <s v="OFF-PA-10003205"/>
    <x v="1"/>
    <s v="Paper"/>
    <s v="Wirebound Message Forms, Four 2 3/4 x 5 Forms per Page, Pink Paper"/>
    <x v="4908"/>
    <n v="3"/>
    <n v="0.2"/>
    <x v="5864"/>
    <x v="0"/>
  </r>
  <r>
    <n v="7319"/>
    <s v="CA-2019-158120"/>
    <x v="701"/>
    <d v="2019-11-21T00:00:00"/>
    <s v="Standard Class"/>
    <x v="542"/>
    <x v="542"/>
    <x v="1"/>
    <s v="United States"/>
    <s v="Hillsboro"/>
    <x v="21"/>
    <n v="97123"/>
    <x v="1"/>
    <s v="OFF-BI-10002813"/>
    <x v="1"/>
    <s v="Binders"/>
    <s v="Avery Reinforcements for Hole-Punch Pages"/>
    <x v="4909"/>
    <n v="7"/>
    <n v="0.7"/>
    <x v="5865"/>
    <x v="0"/>
  </r>
  <r>
    <n v="7320"/>
    <s v="CA-2019-100097"/>
    <x v="200"/>
    <d v="2019-11-29T00:00:00"/>
    <s v="Second Class"/>
    <x v="438"/>
    <x v="438"/>
    <x v="0"/>
    <s v="United States"/>
    <s v="New York City"/>
    <x v="15"/>
    <n v="10009"/>
    <x v="3"/>
    <s v="TEC-PH-10002310"/>
    <x v="2"/>
    <s v="Phones"/>
    <s v="Plantronics Calisto P620-M USB Wireless Speakerphone System"/>
    <x v="508"/>
    <n v="5"/>
    <n v="0"/>
    <x v="5866"/>
    <x v="0"/>
  </r>
  <r>
    <n v="7321"/>
    <s v="CA-2019-100097"/>
    <x v="200"/>
    <d v="2019-11-29T00:00:00"/>
    <s v="Second Class"/>
    <x v="438"/>
    <x v="438"/>
    <x v="0"/>
    <s v="United States"/>
    <s v="New York City"/>
    <x v="15"/>
    <n v="10009"/>
    <x v="3"/>
    <s v="FUR-FU-10003623"/>
    <x v="0"/>
    <s v="Furnishings"/>
    <s v="DataProducts Ampli Magnifier Task Lamp, Black,"/>
    <x v="4817"/>
    <n v="5"/>
    <n v="0"/>
    <x v="5740"/>
    <x v="0"/>
  </r>
  <r>
    <n v="7322"/>
    <s v="CA-2019-167626"/>
    <x v="213"/>
    <d v="2019-09-07T00:00:00"/>
    <s v="Standard Class"/>
    <x v="501"/>
    <x v="501"/>
    <x v="1"/>
    <s v="United States"/>
    <s v="Chicago"/>
    <x v="10"/>
    <n v="60623"/>
    <x v="2"/>
    <s v="OFF-PA-10003424"/>
    <x v="1"/>
    <s v="Paper"/>
    <s v="&quot;While you Were Out&quot; Message Book, One Form per Page"/>
    <x v="2965"/>
    <n v="3"/>
    <n v="0.2"/>
    <x v="3309"/>
    <x v="0"/>
  </r>
  <r>
    <n v="7323"/>
    <s v="CA-2019-167626"/>
    <x v="213"/>
    <d v="2019-09-07T00:00:00"/>
    <s v="Standard Class"/>
    <x v="501"/>
    <x v="501"/>
    <x v="1"/>
    <s v="United States"/>
    <s v="Chicago"/>
    <x v="10"/>
    <n v="60623"/>
    <x v="2"/>
    <s v="TEC-AC-10004353"/>
    <x v="2"/>
    <s v="Accessories"/>
    <s v="Hypercom P1300 Pinpad"/>
    <x v="4649"/>
    <n v="2"/>
    <n v="0.2"/>
    <x v="5510"/>
    <x v="0"/>
  </r>
  <r>
    <n v="7324"/>
    <s v="US-2019-126053"/>
    <x v="256"/>
    <d v="2019-12-08T00:00:00"/>
    <s v="First Class"/>
    <x v="229"/>
    <x v="229"/>
    <x v="0"/>
    <s v="United States"/>
    <s v="New York City"/>
    <x v="15"/>
    <n v="10024"/>
    <x v="3"/>
    <s v="FUR-FU-10001934"/>
    <x v="0"/>
    <s v="Furnishings"/>
    <s v="Magnifier Swing Arm Lamp"/>
    <x v="108"/>
    <n v="2"/>
    <n v="0"/>
    <x v="109"/>
    <x v="0"/>
  </r>
  <r>
    <n v="7325"/>
    <s v="US-2019-126053"/>
    <x v="256"/>
    <d v="2019-12-08T00:00:00"/>
    <s v="First Class"/>
    <x v="229"/>
    <x v="229"/>
    <x v="0"/>
    <s v="United States"/>
    <s v="New York City"/>
    <x v="15"/>
    <n v="10024"/>
    <x v="3"/>
    <s v="OFF-LA-10003766"/>
    <x v="1"/>
    <s v="Labels"/>
    <s v="Self-Adhesive Removable Labels"/>
    <x v="1242"/>
    <n v="3"/>
    <n v="0"/>
    <x v="3120"/>
    <x v="0"/>
  </r>
  <r>
    <n v="7326"/>
    <s v="US-2019-128447"/>
    <x v="468"/>
    <d v="2019-11-17T00:00:00"/>
    <s v="Standard Class"/>
    <x v="266"/>
    <x v="266"/>
    <x v="0"/>
    <s v="United States"/>
    <s v="Pasco"/>
    <x v="4"/>
    <n v="99301"/>
    <x v="1"/>
    <s v="OFF-AP-10004540"/>
    <x v="1"/>
    <s v="Appliances"/>
    <s v="Eureka The Boss Lite 10-Amp Upright Vacuum, Blue"/>
    <x v="4910"/>
    <n v="5"/>
    <n v="0"/>
    <x v="5867"/>
    <x v="0"/>
  </r>
  <r>
    <n v="7327"/>
    <s v="US-2019-128447"/>
    <x v="468"/>
    <d v="2019-11-17T00:00:00"/>
    <s v="Standard Class"/>
    <x v="266"/>
    <x v="266"/>
    <x v="0"/>
    <s v="United States"/>
    <s v="Pasco"/>
    <x v="4"/>
    <n v="99301"/>
    <x v="1"/>
    <s v="OFF-BI-10001543"/>
    <x v="1"/>
    <s v="Binders"/>
    <s v="GBC VeloBinder Manual Binding System"/>
    <x v="4911"/>
    <n v="1"/>
    <n v="0.2"/>
    <x v="5868"/>
    <x v="0"/>
  </r>
  <r>
    <n v="7328"/>
    <s v="US-2016-131275"/>
    <x v="772"/>
    <d v="2016-03-24T00:00:00"/>
    <s v="Standard Class"/>
    <x v="337"/>
    <x v="337"/>
    <x v="2"/>
    <s v="United States"/>
    <s v="Burbank"/>
    <x v="1"/>
    <n v="91505"/>
    <x v="1"/>
    <s v="FUR-FU-10004597"/>
    <x v="0"/>
    <s v="Furnishings"/>
    <s v="Eldon Cleatmat Chair Mats for Medium Pile Carpets"/>
    <x v="4912"/>
    <n v="2"/>
    <n v="0"/>
    <x v="5869"/>
    <x v="0"/>
  </r>
  <r>
    <n v="7329"/>
    <s v="US-2016-131275"/>
    <x v="772"/>
    <d v="2016-03-24T00:00:00"/>
    <s v="Standard Class"/>
    <x v="337"/>
    <x v="337"/>
    <x v="2"/>
    <s v="United States"/>
    <s v="Burbank"/>
    <x v="1"/>
    <n v="91505"/>
    <x v="1"/>
    <s v="TEC-MA-10001148"/>
    <x v="2"/>
    <s v="Machines"/>
    <s v="Swingline SM12-08 MicroCut Jam Free Shredder"/>
    <x v="4913"/>
    <n v="4"/>
    <n v="0.2"/>
    <x v="5870"/>
    <x v="0"/>
  </r>
  <r>
    <n v="7330"/>
    <s v="US-2016-131275"/>
    <x v="772"/>
    <d v="2016-03-24T00:00:00"/>
    <s v="Standard Class"/>
    <x v="337"/>
    <x v="337"/>
    <x v="2"/>
    <s v="United States"/>
    <s v="Burbank"/>
    <x v="1"/>
    <n v="91505"/>
    <x v="1"/>
    <s v="OFF-ST-10000078"/>
    <x v="1"/>
    <s v="Storage"/>
    <s v="Tennsco 6- and 18-Compartment Lockers"/>
    <x v="4914"/>
    <n v="7"/>
    <n v="0"/>
    <x v="5871"/>
    <x v="0"/>
  </r>
  <r>
    <n v="7331"/>
    <s v="CA-2018-149349"/>
    <x v="396"/>
    <d v="2018-11-13T00:00:00"/>
    <s v="First Class"/>
    <x v="70"/>
    <x v="70"/>
    <x v="1"/>
    <s v="United States"/>
    <s v="Chicago"/>
    <x v="10"/>
    <n v="60623"/>
    <x v="2"/>
    <s v="FUR-FU-10001037"/>
    <x v="0"/>
    <s v="Furnishings"/>
    <s v="DAX Charcoal/Nickel-Tone Document Frame, 5 x 7"/>
    <x v="4915"/>
    <n v="6"/>
    <n v="0.6"/>
    <x v="4782"/>
    <x v="0"/>
  </r>
  <r>
    <n v="7332"/>
    <s v="CA-2019-115119"/>
    <x v="40"/>
    <d v="2019-10-30T00:00:00"/>
    <s v="Standard Class"/>
    <x v="464"/>
    <x v="464"/>
    <x v="1"/>
    <s v="United States"/>
    <s v="Lancaster"/>
    <x v="9"/>
    <n v="17602"/>
    <x v="3"/>
    <s v="TEC-PH-10001433"/>
    <x v="2"/>
    <s v="Phones"/>
    <s v="Cisco Small Business SPA 502G VoIP phone"/>
    <x v="4916"/>
    <n v="1"/>
    <n v="0.4"/>
    <x v="5872"/>
    <x v="0"/>
  </r>
  <r>
    <n v="7333"/>
    <s v="CA-2019-115119"/>
    <x v="40"/>
    <d v="2019-10-30T00:00:00"/>
    <s v="Standard Class"/>
    <x v="464"/>
    <x v="464"/>
    <x v="1"/>
    <s v="United States"/>
    <s v="Lancaster"/>
    <x v="9"/>
    <n v="17602"/>
    <x v="3"/>
    <s v="OFF-BI-10003007"/>
    <x v="1"/>
    <s v="Binders"/>
    <s v="Premium Transparent Presentation Covers, No Pattern/Clear, 8 1/2&quot; x 11&quot;"/>
    <x v="4917"/>
    <n v="7"/>
    <n v="0.7"/>
    <x v="5873"/>
    <x v="0"/>
  </r>
  <r>
    <n v="7334"/>
    <s v="CA-2017-125563"/>
    <x v="347"/>
    <d v="2017-04-17T00:00:00"/>
    <s v="Standard Class"/>
    <x v="701"/>
    <x v="701"/>
    <x v="0"/>
    <s v="United States"/>
    <s v="Tampa"/>
    <x v="2"/>
    <n v="33614"/>
    <x v="0"/>
    <s v="FUR-FU-10001290"/>
    <x v="0"/>
    <s v="Furnishings"/>
    <s v="Executive Impressions Supervisor Wall Clock"/>
    <x v="4918"/>
    <n v="2"/>
    <n v="0.2"/>
    <x v="5874"/>
    <x v="0"/>
  </r>
  <r>
    <n v="7335"/>
    <s v="CA-2017-125563"/>
    <x v="347"/>
    <d v="2017-04-17T00:00:00"/>
    <s v="Standard Class"/>
    <x v="701"/>
    <x v="701"/>
    <x v="0"/>
    <s v="United States"/>
    <s v="Tampa"/>
    <x v="2"/>
    <n v="33614"/>
    <x v="0"/>
    <s v="FUR-FU-10000087"/>
    <x v="0"/>
    <s v="Furnishings"/>
    <s v="Executive Impressions 14&quot; Two-Color Numerals Wall Clock"/>
    <x v="4919"/>
    <n v="3"/>
    <n v="0.2"/>
    <x v="5875"/>
    <x v="0"/>
  </r>
  <r>
    <n v="7336"/>
    <s v="CA-2017-113152"/>
    <x v="707"/>
    <d v="2017-12-30T00:00:00"/>
    <s v="Standard Class"/>
    <x v="600"/>
    <x v="600"/>
    <x v="0"/>
    <s v="United States"/>
    <s v="New York City"/>
    <x v="15"/>
    <n v="10024"/>
    <x v="3"/>
    <s v="TEC-AC-10002049"/>
    <x v="2"/>
    <s v="Accessories"/>
    <s v="Plantronics Savi W720 Multi-Device Wireless Headset System"/>
    <x v="4036"/>
    <n v="2"/>
    <n v="0"/>
    <x v="4680"/>
    <x v="0"/>
  </r>
  <r>
    <n v="7337"/>
    <s v="CA-2017-113152"/>
    <x v="707"/>
    <d v="2017-12-30T00:00:00"/>
    <s v="Standard Class"/>
    <x v="600"/>
    <x v="600"/>
    <x v="0"/>
    <s v="United States"/>
    <s v="New York City"/>
    <x v="15"/>
    <n v="10024"/>
    <x v="3"/>
    <s v="FUR-BO-10002613"/>
    <x v="0"/>
    <s v="Bookcases"/>
    <s v="Atlantic Metals Mobile 4-Shelf Bookcases, Custom Colors"/>
    <x v="4920"/>
    <n v="2"/>
    <n v="0.2"/>
    <x v="5876"/>
    <x v="0"/>
  </r>
  <r>
    <n v="7338"/>
    <s v="CA-2019-165155"/>
    <x v="296"/>
    <d v="2019-09-23T00:00:00"/>
    <s v="First Class"/>
    <x v="606"/>
    <x v="606"/>
    <x v="1"/>
    <s v="United States"/>
    <s v="Los Angeles"/>
    <x v="1"/>
    <n v="90045"/>
    <x v="1"/>
    <s v="OFF-ST-10004950"/>
    <x v="1"/>
    <s v="Storage"/>
    <s v="Tenex Personal Filing Tote With Secure Closure Lid, Black/Frost"/>
    <x v="4729"/>
    <n v="1"/>
    <n v="0"/>
    <x v="5877"/>
    <x v="0"/>
  </r>
  <r>
    <n v="7339"/>
    <s v="CA-2016-163412"/>
    <x v="414"/>
    <d v="2016-12-23T00:00:00"/>
    <s v="Second Class"/>
    <x v="416"/>
    <x v="416"/>
    <x v="1"/>
    <s v="United States"/>
    <s v="New York City"/>
    <x v="15"/>
    <n v="10035"/>
    <x v="3"/>
    <s v="FUR-CH-10004875"/>
    <x v="0"/>
    <s v="Chairs"/>
    <s v="Harbour Creations 67200 Series Stacking Chairs"/>
    <x v="4921"/>
    <n v="3"/>
    <n v="0.1"/>
    <x v="5878"/>
    <x v="0"/>
  </r>
  <r>
    <n v="7340"/>
    <s v="CA-2017-159590"/>
    <x v="1074"/>
    <d v="2017-07-21T00:00:00"/>
    <s v="First Class"/>
    <x v="346"/>
    <x v="346"/>
    <x v="1"/>
    <s v="United States"/>
    <s v="New York City"/>
    <x v="15"/>
    <n v="10009"/>
    <x v="3"/>
    <s v="OFF-AR-10003190"/>
    <x v="1"/>
    <s v="Art"/>
    <s v="Newell 32"/>
    <x v="1784"/>
    <n v="2"/>
    <n v="0"/>
    <x v="5879"/>
    <x v="0"/>
  </r>
  <r>
    <n v="7341"/>
    <s v="CA-2016-116190"/>
    <x v="711"/>
    <d v="2016-08-01T00:00:00"/>
    <s v="Standard Class"/>
    <x v="495"/>
    <x v="495"/>
    <x v="0"/>
    <s v="United States"/>
    <s v="Atlanta"/>
    <x v="32"/>
    <n v="30318"/>
    <x v="0"/>
    <s v="FUR-CH-10000553"/>
    <x v="0"/>
    <s v="Chairs"/>
    <s v="Metal Folding Chairs, Beige, 4/Carton"/>
    <x v="4922"/>
    <n v="2"/>
    <n v="0"/>
    <x v="5880"/>
    <x v="0"/>
  </r>
  <r>
    <n v="7342"/>
    <s v="CA-2016-116190"/>
    <x v="711"/>
    <d v="2016-08-01T00:00:00"/>
    <s v="Standard Class"/>
    <x v="495"/>
    <x v="495"/>
    <x v="0"/>
    <s v="United States"/>
    <s v="Atlanta"/>
    <x v="32"/>
    <n v="30318"/>
    <x v="0"/>
    <s v="OFF-LA-10002762"/>
    <x v="1"/>
    <s v="Labels"/>
    <s v="Avery 485"/>
    <x v="4923"/>
    <n v="13"/>
    <n v="0"/>
    <x v="5881"/>
    <x v="0"/>
  </r>
  <r>
    <n v="7343"/>
    <s v="CA-2016-116190"/>
    <x v="711"/>
    <d v="2016-08-01T00:00:00"/>
    <s v="Standard Class"/>
    <x v="495"/>
    <x v="495"/>
    <x v="0"/>
    <s v="United States"/>
    <s v="Atlanta"/>
    <x v="32"/>
    <n v="30318"/>
    <x v="0"/>
    <s v="FUR-FU-10000719"/>
    <x v="0"/>
    <s v="Furnishings"/>
    <s v="DAX Cubicle Frames, 8-1/2 x 11"/>
    <x v="3567"/>
    <n v="3"/>
    <n v="0"/>
    <x v="5882"/>
    <x v="0"/>
  </r>
  <r>
    <n v="7344"/>
    <s v="CA-2016-168473"/>
    <x v="58"/>
    <d v="2017-01-01T00:00:00"/>
    <s v="Standard Class"/>
    <x v="14"/>
    <x v="14"/>
    <x v="0"/>
    <s v="United States"/>
    <s v="New York City"/>
    <x v="15"/>
    <n v="10009"/>
    <x v="3"/>
    <s v="OFF-ST-10000563"/>
    <x v="1"/>
    <s v="Storage"/>
    <s v="Fellowes Bankers Box Stor/Drawer Steel Plus"/>
    <x v="1643"/>
    <n v="6"/>
    <n v="0"/>
    <x v="1740"/>
    <x v="0"/>
  </r>
  <r>
    <n v="7345"/>
    <s v="CA-2019-168389"/>
    <x v="157"/>
    <d v="2019-12-17T00:00:00"/>
    <s v="Standard Class"/>
    <x v="1"/>
    <x v="1"/>
    <x v="1"/>
    <s v="United States"/>
    <s v="Jacksonville"/>
    <x v="2"/>
    <n v="32216"/>
    <x v="0"/>
    <s v="FUR-TA-10004289"/>
    <x v="0"/>
    <s v="Tables"/>
    <s v="BoxOffice By Design Rectangular and Half-Moon Meeting Room Tables"/>
    <x v="4924"/>
    <n v="6"/>
    <n v="0.45"/>
    <x v="5883"/>
    <x v="0"/>
  </r>
  <r>
    <n v="7346"/>
    <s v="CA-2019-168389"/>
    <x v="157"/>
    <d v="2019-12-17T00:00:00"/>
    <s v="Standard Class"/>
    <x v="1"/>
    <x v="1"/>
    <x v="1"/>
    <s v="United States"/>
    <s v="Jacksonville"/>
    <x v="2"/>
    <n v="32216"/>
    <x v="0"/>
    <s v="TEC-PH-10003555"/>
    <x v="2"/>
    <s v="Phones"/>
    <s v="Motorola HK250 Universal Bluetooth Headset"/>
    <x v="4925"/>
    <n v="4"/>
    <n v="0.2"/>
    <x v="5884"/>
    <x v="0"/>
  </r>
  <r>
    <n v="7347"/>
    <s v="CA-2019-168389"/>
    <x v="157"/>
    <d v="2019-12-17T00:00:00"/>
    <s v="Standard Class"/>
    <x v="1"/>
    <x v="1"/>
    <x v="1"/>
    <s v="United States"/>
    <s v="Jacksonville"/>
    <x v="2"/>
    <n v="32216"/>
    <x v="0"/>
    <s v="OFF-AR-10001958"/>
    <x v="1"/>
    <s v="Art"/>
    <s v="Stanley Bostitch Contemporary Electric Pencil Sharpeners"/>
    <x v="4926"/>
    <n v="1"/>
    <n v="0.2"/>
    <x v="5885"/>
    <x v="0"/>
  </r>
  <r>
    <n v="7348"/>
    <s v="CA-2019-168389"/>
    <x v="157"/>
    <d v="2019-12-17T00:00:00"/>
    <s v="Standard Class"/>
    <x v="1"/>
    <x v="1"/>
    <x v="1"/>
    <s v="United States"/>
    <s v="Jacksonville"/>
    <x v="2"/>
    <n v="32216"/>
    <x v="0"/>
    <s v="FUR-CH-10000225"/>
    <x v="0"/>
    <s v="Chairs"/>
    <s v="Global Geo Office Task Chair, Gray"/>
    <x v="1466"/>
    <n v="1"/>
    <n v="0.2"/>
    <x v="5886"/>
    <x v="0"/>
  </r>
  <r>
    <n v="7349"/>
    <s v="CA-2016-130421"/>
    <x v="223"/>
    <d v="2016-03-07T00:00:00"/>
    <s v="Standard Class"/>
    <x v="710"/>
    <x v="710"/>
    <x v="0"/>
    <s v="United States"/>
    <s v="Houston"/>
    <x v="5"/>
    <n v="77095"/>
    <x v="2"/>
    <s v="OFF-AP-10002534"/>
    <x v="1"/>
    <s v="Appliances"/>
    <s v="3.6 Cubic Foot Counter Height Office Refrigerator"/>
    <x v="4927"/>
    <n v="3"/>
    <n v="0.8"/>
    <x v="5887"/>
    <x v="0"/>
  </r>
  <r>
    <n v="7350"/>
    <s v="CA-2019-142125"/>
    <x v="208"/>
    <d v="2019-10-27T00:00:00"/>
    <s v="Standard Class"/>
    <x v="80"/>
    <x v="80"/>
    <x v="1"/>
    <s v="United States"/>
    <s v="Milwaukee"/>
    <x v="6"/>
    <n v="53209"/>
    <x v="2"/>
    <s v="OFF-BI-10000301"/>
    <x v="1"/>
    <s v="Binders"/>
    <s v="GBC Instant Report Kit"/>
    <x v="1120"/>
    <n v="6"/>
    <n v="0"/>
    <x v="5888"/>
    <x v="0"/>
  </r>
  <r>
    <n v="7351"/>
    <s v="CA-2019-142125"/>
    <x v="208"/>
    <d v="2019-10-27T00:00:00"/>
    <s v="Standard Class"/>
    <x v="80"/>
    <x v="80"/>
    <x v="1"/>
    <s v="United States"/>
    <s v="Milwaukee"/>
    <x v="6"/>
    <n v="53209"/>
    <x v="2"/>
    <s v="OFF-BI-10003460"/>
    <x v="1"/>
    <s v="Binders"/>
    <s v="Acco 3-Hole Punch"/>
    <x v="4928"/>
    <n v="5"/>
    <n v="0"/>
    <x v="3820"/>
    <x v="0"/>
  </r>
  <r>
    <n v="7352"/>
    <s v="CA-2019-141138"/>
    <x v="468"/>
    <d v="2019-11-16T00:00:00"/>
    <s v="Standard Class"/>
    <x v="485"/>
    <x v="485"/>
    <x v="0"/>
    <s v="United States"/>
    <s v="Modesto"/>
    <x v="1"/>
    <n v="95351"/>
    <x v="1"/>
    <s v="TEC-AC-10001772"/>
    <x v="2"/>
    <s v="Accessories"/>
    <s v="Memorex Mini Travel Drive 16 GB USB 2.0 Flash Drive"/>
    <x v="1829"/>
    <n v="7"/>
    <n v="0"/>
    <x v="1960"/>
    <x v="0"/>
  </r>
  <r>
    <n v="7353"/>
    <s v="CA-2019-152135"/>
    <x v="633"/>
    <d v="2019-03-18T00:00:00"/>
    <s v="Second Class"/>
    <x v="377"/>
    <x v="377"/>
    <x v="2"/>
    <s v="United States"/>
    <s v="Lakewood"/>
    <x v="24"/>
    <n v="44107"/>
    <x v="3"/>
    <s v="TEC-PH-10003505"/>
    <x v="2"/>
    <s v="Phones"/>
    <s v="Geemarc AmpliPOWER60"/>
    <x v="4929"/>
    <n v="8"/>
    <n v="0.4"/>
    <x v="5889"/>
    <x v="0"/>
  </r>
  <r>
    <n v="7354"/>
    <s v="CA-2018-151974"/>
    <x v="897"/>
    <d v="2018-09-29T00:00:00"/>
    <s v="Standard Class"/>
    <x v="372"/>
    <x v="372"/>
    <x v="2"/>
    <s v="United States"/>
    <s v="Philadelphia"/>
    <x v="9"/>
    <n v="19134"/>
    <x v="3"/>
    <s v="OFF-LA-10004484"/>
    <x v="1"/>
    <s v="Labels"/>
    <s v="Avery 476"/>
    <x v="1053"/>
    <n v="5"/>
    <n v="0.2"/>
    <x v="5890"/>
    <x v="0"/>
  </r>
  <r>
    <n v="7355"/>
    <s v="CA-2019-154102"/>
    <x v="695"/>
    <d v="2019-02-13T00:00:00"/>
    <s v="Standard Class"/>
    <x v="381"/>
    <x v="381"/>
    <x v="2"/>
    <s v="United States"/>
    <s v="San Francisco"/>
    <x v="1"/>
    <n v="94109"/>
    <x v="1"/>
    <s v="OFF-PA-10001593"/>
    <x v="1"/>
    <s v="Paper"/>
    <s v="Xerox 1947"/>
    <x v="2744"/>
    <n v="5"/>
    <n v="0"/>
    <x v="4397"/>
    <x v="0"/>
  </r>
  <r>
    <n v="7356"/>
    <s v="CA-2017-139780"/>
    <x v="620"/>
    <d v="2018-01-02T00:00:00"/>
    <s v="Second Class"/>
    <x v="706"/>
    <x v="706"/>
    <x v="1"/>
    <s v="United States"/>
    <s v="Detroit"/>
    <x v="12"/>
    <n v="48205"/>
    <x v="2"/>
    <s v="OFF-BI-10004139"/>
    <x v="1"/>
    <s v="Binders"/>
    <s v="Fellowes Presentation Covers for Comb Binding Machines"/>
    <x v="4930"/>
    <n v="8"/>
    <n v="0"/>
    <x v="5891"/>
    <x v="0"/>
  </r>
  <r>
    <n v="7357"/>
    <s v="CA-2018-114748"/>
    <x v="790"/>
    <d v="2018-10-14T00:00:00"/>
    <s v="Standard Class"/>
    <x v="595"/>
    <x v="595"/>
    <x v="2"/>
    <s v="United States"/>
    <s v="Phoenix"/>
    <x v="16"/>
    <n v="85023"/>
    <x v="1"/>
    <s v="OFF-AR-10001315"/>
    <x v="1"/>
    <s v="Art"/>
    <s v="Newell 310"/>
    <x v="4931"/>
    <n v="1"/>
    <n v="0.2"/>
    <x v="5892"/>
    <x v="0"/>
  </r>
  <r>
    <n v="7358"/>
    <s v="CA-2018-114748"/>
    <x v="790"/>
    <d v="2018-10-14T00:00:00"/>
    <s v="Standard Class"/>
    <x v="595"/>
    <x v="595"/>
    <x v="2"/>
    <s v="United States"/>
    <s v="Phoenix"/>
    <x v="16"/>
    <n v="85023"/>
    <x v="1"/>
    <s v="FUR-FU-10001488"/>
    <x v="0"/>
    <s v="Furnishings"/>
    <s v="Tenex 46&quot; x 60&quot; Computer Anti-Static Chairmat, Rectangular Shaped"/>
    <x v="4932"/>
    <n v="2"/>
    <n v="0.2"/>
    <x v="232"/>
    <x v="0"/>
  </r>
  <r>
    <n v="7359"/>
    <s v="US-2016-115189"/>
    <x v="125"/>
    <d v="2017-01-03T00:00:00"/>
    <s v="Second Class"/>
    <x v="753"/>
    <x v="753"/>
    <x v="1"/>
    <s v="United States"/>
    <s v="Philadelphia"/>
    <x v="9"/>
    <n v="19143"/>
    <x v="3"/>
    <s v="TEC-PH-10002170"/>
    <x v="2"/>
    <s v="Phones"/>
    <s v="ClearSounds CSC500 Amplified Spirit Phone Corded phone"/>
    <x v="4933"/>
    <n v="6"/>
    <n v="0.4"/>
    <x v="5893"/>
    <x v="0"/>
  </r>
  <r>
    <n v="7360"/>
    <s v="US-2016-115189"/>
    <x v="125"/>
    <d v="2017-01-03T00:00:00"/>
    <s v="Second Class"/>
    <x v="753"/>
    <x v="753"/>
    <x v="1"/>
    <s v="United States"/>
    <s v="Philadelphia"/>
    <x v="9"/>
    <n v="19143"/>
    <x v="3"/>
    <s v="FUR-TA-10004575"/>
    <x v="0"/>
    <s v="Tables"/>
    <s v="Hon 5100 Series Wood Tables"/>
    <x v="2979"/>
    <n v="3"/>
    <n v="0.4"/>
    <x v="3322"/>
    <x v="0"/>
  </r>
  <r>
    <n v="7361"/>
    <s v="CA-2018-163594"/>
    <x v="408"/>
    <d v="2018-04-14T00:00:00"/>
    <s v="First Class"/>
    <x v="639"/>
    <x v="639"/>
    <x v="0"/>
    <s v="United States"/>
    <s v="Los Angeles"/>
    <x v="1"/>
    <n v="90036"/>
    <x v="1"/>
    <s v="OFF-PA-10000809"/>
    <x v="1"/>
    <s v="Paper"/>
    <s v="Xerox 206"/>
    <x v="541"/>
    <n v="3"/>
    <n v="0"/>
    <x v="551"/>
    <x v="0"/>
  </r>
  <r>
    <n v="7362"/>
    <s v="CA-2018-163594"/>
    <x v="408"/>
    <d v="2018-04-14T00:00:00"/>
    <s v="First Class"/>
    <x v="639"/>
    <x v="639"/>
    <x v="0"/>
    <s v="United States"/>
    <s v="Los Angeles"/>
    <x v="1"/>
    <n v="90036"/>
    <x v="1"/>
    <s v="FUR-CH-10000225"/>
    <x v="0"/>
    <s v="Chairs"/>
    <s v="Global Geo Office Task Chair, Gray"/>
    <x v="4934"/>
    <n v="3"/>
    <n v="0.2"/>
    <x v="5894"/>
    <x v="0"/>
  </r>
  <r>
    <n v="7363"/>
    <s v="CA-2018-163594"/>
    <x v="408"/>
    <d v="2018-04-14T00:00:00"/>
    <s v="First Class"/>
    <x v="639"/>
    <x v="639"/>
    <x v="0"/>
    <s v="United States"/>
    <s v="Los Angeles"/>
    <x v="1"/>
    <n v="90036"/>
    <x v="1"/>
    <s v="OFF-BI-10003707"/>
    <x v="1"/>
    <s v="Binders"/>
    <s v="Aluminum Screw Posts"/>
    <x v="941"/>
    <n v="3"/>
    <n v="0.2"/>
    <x v="975"/>
    <x v="0"/>
  </r>
  <r>
    <n v="7364"/>
    <s v="CA-2018-127243"/>
    <x v="85"/>
    <d v="2018-12-04T00:00:00"/>
    <s v="Standard Class"/>
    <x v="103"/>
    <x v="103"/>
    <x v="1"/>
    <s v="United States"/>
    <s v="Philadelphia"/>
    <x v="9"/>
    <n v="19140"/>
    <x v="3"/>
    <s v="TEC-PH-10004539"/>
    <x v="2"/>
    <s v="Phones"/>
    <s v="Wireless Extenders zBoost YX545 SOHO Signal Booster"/>
    <x v="4935"/>
    <n v="3"/>
    <n v="0.4"/>
    <x v="5895"/>
    <x v="0"/>
  </r>
  <r>
    <n v="7365"/>
    <s v="CA-2018-127243"/>
    <x v="85"/>
    <d v="2018-12-04T00:00:00"/>
    <s v="Standard Class"/>
    <x v="103"/>
    <x v="103"/>
    <x v="1"/>
    <s v="United States"/>
    <s v="Philadelphia"/>
    <x v="9"/>
    <n v="19140"/>
    <x v="3"/>
    <s v="OFF-FA-10004076"/>
    <x v="1"/>
    <s v="Fasteners"/>
    <s v="Translucent Push Pins by OIC"/>
    <x v="2538"/>
    <n v="8"/>
    <n v="0.2"/>
    <x v="5896"/>
    <x v="0"/>
  </r>
  <r>
    <n v="7366"/>
    <s v="CA-2018-127243"/>
    <x v="85"/>
    <d v="2018-12-04T00:00:00"/>
    <s v="Standard Class"/>
    <x v="103"/>
    <x v="103"/>
    <x v="1"/>
    <s v="United States"/>
    <s v="Philadelphia"/>
    <x v="9"/>
    <n v="19140"/>
    <x v="3"/>
    <s v="OFF-BI-10003166"/>
    <x v="1"/>
    <s v="Binders"/>
    <s v="GBC Plasticlear Binding Covers"/>
    <x v="4936"/>
    <n v="2"/>
    <n v="0.7"/>
    <x v="5897"/>
    <x v="0"/>
  </r>
  <r>
    <n v="7367"/>
    <s v="CA-2018-127243"/>
    <x v="85"/>
    <d v="2018-12-04T00:00:00"/>
    <s v="Standard Class"/>
    <x v="103"/>
    <x v="103"/>
    <x v="1"/>
    <s v="United States"/>
    <s v="Philadelphia"/>
    <x v="9"/>
    <n v="19140"/>
    <x v="3"/>
    <s v="OFF-ST-10002301"/>
    <x v="1"/>
    <s v="Storage"/>
    <s v="Tennsco Commercial Shelving"/>
    <x v="2604"/>
    <n v="2"/>
    <n v="0.2"/>
    <x v="2867"/>
    <x v="0"/>
  </r>
  <r>
    <n v="7368"/>
    <s v="CA-2018-127243"/>
    <x v="85"/>
    <d v="2018-12-04T00:00:00"/>
    <s v="Standard Class"/>
    <x v="103"/>
    <x v="103"/>
    <x v="1"/>
    <s v="United States"/>
    <s v="Philadelphia"/>
    <x v="9"/>
    <n v="19140"/>
    <x v="3"/>
    <s v="FUR-CH-10002647"/>
    <x v="0"/>
    <s v="Chairs"/>
    <s v="Situations Contoured Folding Chairs, 4/Set"/>
    <x v="2548"/>
    <n v="7"/>
    <n v="0.3"/>
    <x v="2793"/>
    <x v="0"/>
  </r>
  <r>
    <n v="7369"/>
    <s v="CA-2019-161851"/>
    <x v="4"/>
    <d v="2019-04-17T00:00:00"/>
    <s v="First Class"/>
    <x v="162"/>
    <x v="162"/>
    <x v="1"/>
    <s v="United States"/>
    <s v="Miami"/>
    <x v="2"/>
    <n v="33180"/>
    <x v="0"/>
    <s v="OFF-BI-10004654"/>
    <x v="1"/>
    <s v="Binders"/>
    <s v="VariCap6 Expandable Binder"/>
    <x v="4937"/>
    <n v="3"/>
    <n v="0.7"/>
    <x v="5898"/>
    <x v="0"/>
  </r>
  <r>
    <n v="7370"/>
    <s v="CA-2017-110345"/>
    <x v="1000"/>
    <d v="2017-03-11T00:00:00"/>
    <s v="Second Class"/>
    <x v="592"/>
    <x v="592"/>
    <x v="0"/>
    <s v="United States"/>
    <s v="Raleigh"/>
    <x v="3"/>
    <n v="27604"/>
    <x v="0"/>
    <s v="OFF-LA-10001175"/>
    <x v="1"/>
    <s v="Labels"/>
    <s v="Avery 514"/>
    <x v="877"/>
    <n v="2"/>
    <n v="0.2"/>
    <x v="910"/>
    <x v="0"/>
  </r>
  <r>
    <n v="7371"/>
    <s v="CA-2016-107769"/>
    <x v="919"/>
    <d v="2016-11-01T00:00:00"/>
    <s v="Standard Class"/>
    <x v="387"/>
    <x v="387"/>
    <x v="1"/>
    <s v="United States"/>
    <s v="Garden City"/>
    <x v="41"/>
    <n v="67846"/>
    <x v="2"/>
    <s v="TEC-PH-10001336"/>
    <x v="2"/>
    <s v="Phones"/>
    <s v="Digium D40 VoIP phone"/>
    <x v="2052"/>
    <n v="2"/>
    <n v="0"/>
    <x v="2210"/>
    <x v="0"/>
  </r>
  <r>
    <n v="7372"/>
    <s v="US-2019-123862"/>
    <x v="363"/>
    <d v="2019-01-09T00:00:00"/>
    <s v="Second Class"/>
    <x v="440"/>
    <x v="440"/>
    <x v="0"/>
    <s v="United States"/>
    <s v="Long Beach"/>
    <x v="1"/>
    <n v="90805"/>
    <x v="1"/>
    <s v="OFF-ST-10000760"/>
    <x v="1"/>
    <s v="Storage"/>
    <s v="Eldon Fold 'N Roll Cart System"/>
    <x v="4938"/>
    <n v="11"/>
    <n v="0"/>
    <x v="5899"/>
    <x v="0"/>
  </r>
  <r>
    <n v="7373"/>
    <s v="US-2019-123862"/>
    <x v="363"/>
    <d v="2019-01-09T00:00:00"/>
    <s v="Second Class"/>
    <x v="440"/>
    <x v="440"/>
    <x v="0"/>
    <s v="United States"/>
    <s v="Long Beach"/>
    <x v="1"/>
    <n v="90805"/>
    <x v="1"/>
    <s v="OFF-ST-10002301"/>
    <x v="1"/>
    <s v="Storage"/>
    <s v="Tennsco Commercial Shelving"/>
    <x v="4939"/>
    <n v="3"/>
    <n v="0"/>
    <x v="5900"/>
    <x v="0"/>
  </r>
  <r>
    <n v="7374"/>
    <s v="US-2019-123862"/>
    <x v="363"/>
    <d v="2019-01-09T00:00:00"/>
    <s v="Second Class"/>
    <x v="440"/>
    <x v="440"/>
    <x v="0"/>
    <s v="United States"/>
    <s v="Long Beach"/>
    <x v="1"/>
    <n v="90805"/>
    <x v="1"/>
    <s v="OFF-SU-10004884"/>
    <x v="1"/>
    <s v="Supplies"/>
    <s v="Acme Galleria Hot Forged Steel Scissors with Colored Handles"/>
    <x v="4940"/>
    <n v="7"/>
    <n v="0"/>
    <x v="5901"/>
    <x v="0"/>
  </r>
  <r>
    <n v="7375"/>
    <s v="US-2019-123862"/>
    <x v="363"/>
    <d v="2019-01-09T00:00:00"/>
    <s v="Second Class"/>
    <x v="440"/>
    <x v="440"/>
    <x v="0"/>
    <s v="United States"/>
    <s v="Long Beach"/>
    <x v="1"/>
    <n v="90805"/>
    <x v="1"/>
    <s v="OFF-FA-10003112"/>
    <x v="1"/>
    <s v="Fasteners"/>
    <s v="Staples"/>
    <x v="2837"/>
    <n v="1"/>
    <n v="0"/>
    <x v="5902"/>
    <x v="0"/>
  </r>
  <r>
    <n v="7376"/>
    <s v="CA-2019-100580"/>
    <x v="802"/>
    <d v="2019-08-20T00:00:00"/>
    <s v="Standard Class"/>
    <x v="149"/>
    <x v="149"/>
    <x v="1"/>
    <s v="United States"/>
    <s v="San Diego"/>
    <x v="1"/>
    <n v="92037"/>
    <x v="1"/>
    <s v="OFF-BI-10000069"/>
    <x v="1"/>
    <s v="Binders"/>
    <s v="GBC Prepunched Paper, 19-Hole, for Binding Systems, 24-lb"/>
    <x v="4941"/>
    <n v="3"/>
    <n v="0.2"/>
    <x v="5903"/>
    <x v="0"/>
  </r>
  <r>
    <n v="7377"/>
    <s v="US-2019-145597"/>
    <x v="808"/>
    <d v="2019-11-05T00:00:00"/>
    <s v="First Class"/>
    <x v="55"/>
    <x v="55"/>
    <x v="1"/>
    <s v="United States"/>
    <s v="Bloomington"/>
    <x v="10"/>
    <n v="61701"/>
    <x v="2"/>
    <s v="OFF-AR-10001958"/>
    <x v="1"/>
    <s v="Art"/>
    <s v="Stanley Bostitch Contemporary Electric Pencil Sharpeners"/>
    <x v="4942"/>
    <n v="4"/>
    <n v="0.2"/>
    <x v="5904"/>
    <x v="0"/>
  </r>
  <r>
    <n v="7378"/>
    <s v="CA-2016-132787"/>
    <x v="111"/>
    <d v="2016-09-23T00:00:00"/>
    <s v="Standard Class"/>
    <x v="305"/>
    <x v="305"/>
    <x v="1"/>
    <s v="United States"/>
    <s v="Seattle"/>
    <x v="4"/>
    <n v="98115"/>
    <x v="1"/>
    <s v="OFF-ST-10001321"/>
    <x v="1"/>
    <s v="Storage"/>
    <s v="Decoflex Hanging Personal Folder File, Blue"/>
    <x v="451"/>
    <n v="6"/>
    <n v="0"/>
    <x v="462"/>
    <x v="0"/>
  </r>
  <r>
    <n v="7379"/>
    <s v="CA-2017-136224"/>
    <x v="70"/>
    <d v="2017-05-31T00:00:00"/>
    <s v="Same Day"/>
    <x v="761"/>
    <x v="761"/>
    <x v="0"/>
    <s v="United States"/>
    <s v="Fayetteville"/>
    <x v="3"/>
    <n v="28314"/>
    <x v="0"/>
    <s v="OFF-AR-10003504"/>
    <x v="1"/>
    <s v="Art"/>
    <s v="Newell 347"/>
    <x v="1518"/>
    <n v="3"/>
    <n v="0.2"/>
    <x v="4816"/>
    <x v="0"/>
  </r>
  <r>
    <n v="7380"/>
    <s v="CA-2018-105732"/>
    <x v="1160"/>
    <d v="2018-09-18T00:00:00"/>
    <s v="Standard Class"/>
    <x v="8"/>
    <x v="8"/>
    <x v="0"/>
    <s v="United States"/>
    <s v="Omaha"/>
    <x v="8"/>
    <n v="68104"/>
    <x v="2"/>
    <s v="OFF-ST-10000419"/>
    <x v="1"/>
    <s v="Storage"/>
    <s v="Rogers Jumbo File, Granite"/>
    <x v="1360"/>
    <n v="3"/>
    <n v="0"/>
    <x v="1423"/>
    <x v="0"/>
  </r>
  <r>
    <n v="7381"/>
    <s v="CA-2018-105732"/>
    <x v="1160"/>
    <d v="2018-09-18T00:00:00"/>
    <s v="Standard Class"/>
    <x v="8"/>
    <x v="8"/>
    <x v="0"/>
    <s v="United States"/>
    <s v="Omaha"/>
    <x v="8"/>
    <n v="68104"/>
    <x v="2"/>
    <s v="OFF-LA-10004559"/>
    <x v="1"/>
    <s v="Labels"/>
    <s v="Avery 49"/>
    <x v="936"/>
    <n v="5"/>
    <n v="0"/>
    <x v="970"/>
    <x v="0"/>
  </r>
  <r>
    <n v="7382"/>
    <s v="CA-2018-105732"/>
    <x v="1160"/>
    <d v="2018-09-18T00:00:00"/>
    <s v="Standard Class"/>
    <x v="8"/>
    <x v="8"/>
    <x v="0"/>
    <s v="United States"/>
    <s v="Omaha"/>
    <x v="8"/>
    <n v="68104"/>
    <x v="2"/>
    <s v="TEC-PH-10001644"/>
    <x v="2"/>
    <s v="Phones"/>
    <s v="BlueLounge Milo Smartphone Stand, White/Metallic"/>
    <x v="179"/>
    <n v="5"/>
    <n v="0"/>
    <x v="181"/>
    <x v="0"/>
  </r>
  <r>
    <n v="7383"/>
    <s v="CA-2018-105732"/>
    <x v="1160"/>
    <d v="2018-09-18T00:00:00"/>
    <s v="Standard Class"/>
    <x v="8"/>
    <x v="8"/>
    <x v="0"/>
    <s v="United States"/>
    <s v="Omaha"/>
    <x v="8"/>
    <n v="68104"/>
    <x v="2"/>
    <s v="OFF-SU-10004782"/>
    <x v="1"/>
    <s v="Supplies"/>
    <s v="Elite 5&quot; Scissors"/>
    <x v="2952"/>
    <n v="2"/>
    <n v="0"/>
    <x v="3292"/>
    <x v="0"/>
  </r>
  <r>
    <n v="7384"/>
    <s v="CA-2018-105732"/>
    <x v="1160"/>
    <d v="2018-09-18T00:00:00"/>
    <s v="Standard Class"/>
    <x v="8"/>
    <x v="8"/>
    <x v="0"/>
    <s v="United States"/>
    <s v="Omaha"/>
    <x v="8"/>
    <n v="68104"/>
    <x v="2"/>
    <s v="OFF-PA-10002250"/>
    <x v="1"/>
    <s v="Paper"/>
    <s v="Things To Do Today Pad"/>
    <x v="1215"/>
    <n v="3"/>
    <n v="0"/>
    <x v="1260"/>
    <x v="0"/>
  </r>
  <r>
    <n v="7385"/>
    <s v="CA-2018-105732"/>
    <x v="1160"/>
    <d v="2018-09-18T00:00:00"/>
    <s v="Standard Class"/>
    <x v="8"/>
    <x v="8"/>
    <x v="0"/>
    <s v="United States"/>
    <s v="Omaha"/>
    <x v="8"/>
    <n v="68104"/>
    <x v="2"/>
    <s v="OFF-AP-10001394"/>
    <x v="1"/>
    <s v="Appliances"/>
    <s v="Harmony Air Purifier"/>
    <x v="4943"/>
    <n v="2"/>
    <n v="0"/>
    <x v="5905"/>
    <x v="0"/>
  </r>
  <r>
    <n v="7386"/>
    <s v="CA-2018-105732"/>
    <x v="1160"/>
    <d v="2018-09-18T00:00:00"/>
    <s v="Standard Class"/>
    <x v="8"/>
    <x v="8"/>
    <x v="0"/>
    <s v="United States"/>
    <s v="Omaha"/>
    <x v="8"/>
    <n v="68104"/>
    <x v="2"/>
    <s v="OFF-PA-10001838"/>
    <x v="1"/>
    <s v="Paper"/>
    <s v="Adams Telephone Message Book W/Dividers/Space For Phone Numbers, 5 1/4&quot;X8 1/2&quot;, 300/Messages"/>
    <x v="4634"/>
    <n v="3"/>
    <n v="0"/>
    <x v="5906"/>
    <x v="0"/>
  </r>
  <r>
    <n v="7387"/>
    <s v="CA-2018-105732"/>
    <x v="1160"/>
    <d v="2018-09-18T00:00:00"/>
    <s v="Standard Class"/>
    <x v="8"/>
    <x v="8"/>
    <x v="0"/>
    <s v="United States"/>
    <s v="Omaha"/>
    <x v="8"/>
    <n v="68104"/>
    <x v="2"/>
    <s v="OFF-ST-10004340"/>
    <x v="1"/>
    <s v="Storage"/>
    <s v="Fellowes Mobile File Cart, Black"/>
    <x v="3106"/>
    <n v="6"/>
    <n v="0"/>
    <x v="5907"/>
    <x v="0"/>
  </r>
  <r>
    <n v="7388"/>
    <s v="CA-2018-105732"/>
    <x v="1160"/>
    <d v="2018-09-18T00:00:00"/>
    <s v="Standard Class"/>
    <x v="8"/>
    <x v="8"/>
    <x v="0"/>
    <s v="United States"/>
    <s v="Omaha"/>
    <x v="8"/>
    <n v="68104"/>
    <x v="2"/>
    <s v="FUR-FU-10003664"/>
    <x v="0"/>
    <s v="Furnishings"/>
    <s v="Electrix Architect's Clamp-On Swing Arm Lamp, Black"/>
    <x v="4944"/>
    <n v="14"/>
    <n v="0"/>
    <x v="5908"/>
    <x v="0"/>
  </r>
  <r>
    <n v="7389"/>
    <s v="CA-2018-105732"/>
    <x v="1160"/>
    <d v="2018-09-18T00:00:00"/>
    <s v="Standard Class"/>
    <x v="8"/>
    <x v="8"/>
    <x v="0"/>
    <s v="United States"/>
    <s v="Omaha"/>
    <x v="8"/>
    <n v="68104"/>
    <x v="2"/>
    <s v="TEC-PH-10004897"/>
    <x v="2"/>
    <s v="Phones"/>
    <s v="Mediabridge Sport Armband iPhone 5s"/>
    <x v="2065"/>
    <n v="3"/>
    <n v="0"/>
    <x v="5096"/>
    <x v="0"/>
  </r>
  <r>
    <n v="7390"/>
    <s v="CA-2019-108035"/>
    <x v="1161"/>
    <d v="2019-12-03T00:00:00"/>
    <s v="Standard Class"/>
    <x v="74"/>
    <x v="74"/>
    <x v="0"/>
    <s v="United States"/>
    <s v="Chattanooga"/>
    <x v="18"/>
    <n v="37421"/>
    <x v="0"/>
    <s v="FUR-CH-10000454"/>
    <x v="0"/>
    <s v="Chairs"/>
    <s v="Hon Deluxe Fabric Upholstered Stacking Chairs, Rounded Back"/>
    <x v="4945"/>
    <n v="2"/>
    <n v="0.2"/>
    <x v="5909"/>
    <x v="0"/>
  </r>
  <r>
    <n v="7391"/>
    <s v="CA-2019-108035"/>
    <x v="1161"/>
    <d v="2019-12-03T00:00:00"/>
    <s v="Standard Class"/>
    <x v="74"/>
    <x v="74"/>
    <x v="0"/>
    <s v="United States"/>
    <s v="Chattanooga"/>
    <x v="18"/>
    <n v="37421"/>
    <x v="0"/>
    <s v="FUR-FU-10004017"/>
    <x v="0"/>
    <s v="Furnishings"/>
    <s v="Executive Impressions 13&quot; Chairman Wall Clock"/>
    <x v="4946"/>
    <n v="5"/>
    <n v="0.2"/>
    <x v="5910"/>
    <x v="0"/>
  </r>
  <r>
    <n v="7392"/>
    <s v="CA-2019-160031"/>
    <x v="769"/>
    <d v="2019-12-07T00:00:00"/>
    <s v="Second Class"/>
    <x v="398"/>
    <x v="398"/>
    <x v="0"/>
    <s v="United States"/>
    <s v="Fairfield"/>
    <x v="24"/>
    <n v="45014"/>
    <x v="3"/>
    <s v="OFF-PA-10000241"/>
    <x v="1"/>
    <s v="Paper"/>
    <s v="IBM Multi-Purpose Copy Paper, 8 1/2 x 11&quot;, Case"/>
    <x v="1355"/>
    <n v="3"/>
    <n v="0.2"/>
    <x v="1419"/>
    <x v="0"/>
  </r>
  <r>
    <n v="7393"/>
    <s v="CA-2019-147844"/>
    <x v="743"/>
    <d v="2019-05-06T00:00:00"/>
    <s v="Standard Class"/>
    <x v="732"/>
    <x v="732"/>
    <x v="0"/>
    <s v="United States"/>
    <s v="Los Angeles"/>
    <x v="1"/>
    <n v="90049"/>
    <x v="1"/>
    <s v="OFF-PA-10003016"/>
    <x v="1"/>
    <s v="Paper"/>
    <s v="Adams &quot;While You Were Out&quot; Message Pads"/>
    <x v="2236"/>
    <n v="5"/>
    <n v="0"/>
    <x v="2412"/>
    <x v="0"/>
  </r>
  <r>
    <n v="7394"/>
    <s v="CA-2019-147844"/>
    <x v="743"/>
    <d v="2019-05-06T00:00:00"/>
    <s v="Standard Class"/>
    <x v="732"/>
    <x v="732"/>
    <x v="0"/>
    <s v="United States"/>
    <s v="Los Angeles"/>
    <x v="1"/>
    <n v="90049"/>
    <x v="1"/>
    <s v="OFF-AR-10001615"/>
    <x v="1"/>
    <s v="Art"/>
    <s v="Newell 34"/>
    <x v="426"/>
    <n v="3"/>
    <n v="0"/>
    <x v="436"/>
    <x v="0"/>
  </r>
  <r>
    <n v="7395"/>
    <s v="CA-2019-147844"/>
    <x v="743"/>
    <d v="2019-05-06T00:00:00"/>
    <s v="Standard Class"/>
    <x v="732"/>
    <x v="732"/>
    <x v="0"/>
    <s v="United States"/>
    <s v="Los Angeles"/>
    <x v="1"/>
    <n v="90049"/>
    <x v="1"/>
    <s v="OFF-PA-10002713"/>
    <x v="1"/>
    <s v="Paper"/>
    <s v="Adams Phone Message Book, 200 Message Capacity, 8 1/16” x 11”"/>
    <x v="343"/>
    <n v="5"/>
    <n v="0"/>
    <x v="351"/>
    <x v="0"/>
  </r>
  <r>
    <n v="7396"/>
    <s v="CA-2018-110975"/>
    <x v="591"/>
    <d v="2018-12-30T00:00:00"/>
    <s v="Standard Class"/>
    <x v="715"/>
    <x v="715"/>
    <x v="1"/>
    <s v="United States"/>
    <s v="New York City"/>
    <x v="15"/>
    <n v="10024"/>
    <x v="3"/>
    <s v="FUR-TA-10002958"/>
    <x v="0"/>
    <s v="Tables"/>
    <s v="Bevis Oval Conference Table, Walnut"/>
    <x v="4203"/>
    <n v="2"/>
    <n v="0.4"/>
    <x v="4895"/>
    <x v="0"/>
  </r>
  <r>
    <n v="7397"/>
    <s v="CA-2018-110975"/>
    <x v="591"/>
    <d v="2018-12-30T00:00:00"/>
    <s v="Standard Class"/>
    <x v="715"/>
    <x v="715"/>
    <x v="1"/>
    <s v="United States"/>
    <s v="New York City"/>
    <x v="15"/>
    <n v="10024"/>
    <x v="3"/>
    <s v="FUR-CH-10003746"/>
    <x v="0"/>
    <s v="Chairs"/>
    <s v="Hon 4070 Series Pagoda Round Back Stacking Chairs"/>
    <x v="4947"/>
    <n v="3"/>
    <n v="0.1"/>
    <x v="5911"/>
    <x v="0"/>
  </r>
  <r>
    <n v="7398"/>
    <s v="CA-2016-141649"/>
    <x v="587"/>
    <d v="2016-09-30T00:00:00"/>
    <s v="Same Day"/>
    <x v="678"/>
    <x v="678"/>
    <x v="1"/>
    <s v="United States"/>
    <s v="Fairfield"/>
    <x v="24"/>
    <n v="45014"/>
    <x v="3"/>
    <s v="OFF-AP-10003217"/>
    <x v="1"/>
    <s v="Appliances"/>
    <s v="Eureka Sanitaire  Commercial Upright"/>
    <x v="4948"/>
    <n v="6"/>
    <n v="0.2"/>
    <x v="5912"/>
    <x v="0"/>
  </r>
  <r>
    <n v="7399"/>
    <s v="CA-2016-124807"/>
    <x v="136"/>
    <d v="2016-07-15T00:00:00"/>
    <s v="Second Class"/>
    <x v="250"/>
    <x v="250"/>
    <x v="0"/>
    <s v="United States"/>
    <s v="Chicago"/>
    <x v="10"/>
    <n v="60610"/>
    <x v="2"/>
    <s v="OFF-PA-10001526"/>
    <x v="1"/>
    <s v="Paper"/>
    <s v="Xerox 1949"/>
    <x v="4949"/>
    <n v="9"/>
    <n v="0.2"/>
    <x v="5913"/>
    <x v="0"/>
  </r>
  <r>
    <n v="7400"/>
    <s v="CA-2016-124807"/>
    <x v="136"/>
    <d v="2016-07-15T00:00:00"/>
    <s v="Second Class"/>
    <x v="250"/>
    <x v="250"/>
    <x v="0"/>
    <s v="United States"/>
    <s v="Chicago"/>
    <x v="10"/>
    <n v="60610"/>
    <x v="2"/>
    <s v="TEC-AC-10002857"/>
    <x v="2"/>
    <s v="Accessories"/>
    <s v="Verbatim 25 GB 6x Blu-ray Single Layer Recordable Disc, 1/Pack"/>
    <x v="4950"/>
    <n v="4"/>
    <n v="0.2"/>
    <x v="5914"/>
    <x v="0"/>
  </r>
  <r>
    <n v="7401"/>
    <s v="CA-2018-110009"/>
    <x v="162"/>
    <d v="2018-09-13T00:00:00"/>
    <s v="Standard Class"/>
    <x v="309"/>
    <x v="309"/>
    <x v="0"/>
    <s v="United States"/>
    <s v="Seattle"/>
    <x v="4"/>
    <n v="98103"/>
    <x v="1"/>
    <s v="FUR-FU-10003039"/>
    <x v="0"/>
    <s v="Furnishings"/>
    <s v="Howard Miller 11-1/2&quot; Diameter Grantwood Wall Clock"/>
    <x v="3579"/>
    <n v="1"/>
    <n v="0"/>
    <x v="5915"/>
    <x v="0"/>
  </r>
  <r>
    <n v="7402"/>
    <s v="CA-2018-110009"/>
    <x v="162"/>
    <d v="2018-09-13T00:00:00"/>
    <s v="Standard Class"/>
    <x v="309"/>
    <x v="309"/>
    <x v="0"/>
    <s v="United States"/>
    <s v="Seattle"/>
    <x v="4"/>
    <n v="98103"/>
    <x v="1"/>
    <s v="OFF-PA-10002615"/>
    <x v="1"/>
    <s v="Paper"/>
    <s v="Ampad Gold Fibre Wirebound Steno Books, 6&quot; x 9&quot;, Gregg Ruled"/>
    <x v="4951"/>
    <n v="7"/>
    <n v="0"/>
    <x v="5916"/>
    <x v="0"/>
  </r>
  <r>
    <n v="7403"/>
    <s v="CA-2019-168172"/>
    <x v="634"/>
    <d v="2019-08-10T00:00:00"/>
    <s v="Standard Class"/>
    <x v="129"/>
    <x v="129"/>
    <x v="0"/>
    <s v="United States"/>
    <s v="New York City"/>
    <x v="15"/>
    <n v="10011"/>
    <x v="3"/>
    <s v="OFF-SU-10002573"/>
    <x v="1"/>
    <s v="Supplies"/>
    <s v="Acme 10&quot; Easy Grip Assistive Scissors"/>
    <x v="378"/>
    <n v="4"/>
    <n v="0"/>
    <x v="387"/>
    <x v="0"/>
  </r>
  <r>
    <n v="7404"/>
    <s v="CA-2017-100146"/>
    <x v="263"/>
    <d v="2017-05-19T00:00:00"/>
    <s v="Standard Class"/>
    <x v="118"/>
    <x v="118"/>
    <x v="1"/>
    <s v="United States"/>
    <s v="Camarillo"/>
    <x v="1"/>
    <n v="93010"/>
    <x v="1"/>
    <s v="FUR-BO-10004015"/>
    <x v="0"/>
    <s v="Bookcases"/>
    <s v="Bush Andora Bookcase, Maple/Graphite Gray Finish"/>
    <x v="4952"/>
    <n v="5"/>
    <n v="0.15"/>
    <x v="5917"/>
    <x v="0"/>
  </r>
  <r>
    <n v="7405"/>
    <s v="CA-2017-100146"/>
    <x v="263"/>
    <d v="2017-05-19T00:00:00"/>
    <s v="Standard Class"/>
    <x v="118"/>
    <x v="118"/>
    <x v="1"/>
    <s v="United States"/>
    <s v="Camarillo"/>
    <x v="1"/>
    <n v="93010"/>
    <x v="1"/>
    <s v="FUR-FU-10001979"/>
    <x v="0"/>
    <s v="Furnishings"/>
    <s v="Dana Halogen Swing-Arm Architect Lamp"/>
    <x v="4953"/>
    <n v="3"/>
    <n v="0"/>
    <x v="5918"/>
    <x v="0"/>
  </r>
  <r>
    <n v="7406"/>
    <s v="CA-2017-100146"/>
    <x v="263"/>
    <d v="2017-05-19T00:00:00"/>
    <s v="Standard Class"/>
    <x v="118"/>
    <x v="118"/>
    <x v="1"/>
    <s v="United States"/>
    <s v="Camarillo"/>
    <x v="1"/>
    <n v="93010"/>
    <x v="1"/>
    <s v="FUR-CH-10003833"/>
    <x v="0"/>
    <s v="Chairs"/>
    <s v="Novimex Fabric Task Chair"/>
    <x v="1923"/>
    <n v="2"/>
    <n v="0.2"/>
    <x v="2066"/>
    <x v="0"/>
  </r>
  <r>
    <n v="7407"/>
    <s v="CA-2017-100146"/>
    <x v="263"/>
    <d v="2017-05-19T00:00:00"/>
    <s v="Standard Class"/>
    <x v="118"/>
    <x v="118"/>
    <x v="1"/>
    <s v="United States"/>
    <s v="Camarillo"/>
    <x v="1"/>
    <n v="93010"/>
    <x v="1"/>
    <s v="FUR-CH-10004495"/>
    <x v="0"/>
    <s v="Chairs"/>
    <s v="Global Leather and Oak Executive Chair, Black"/>
    <x v="946"/>
    <n v="3"/>
    <n v="0.2"/>
    <x v="5919"/>
    <x v="0"/>
  </r>
  <r>
    <n v="7408"/>
    <s v="CA-2019-152079"/>
    <x v="176"/>
    <d v="2019-01-21T00:00:00"/>
    <s v="First Class"/>
    <x v="586"/>
    <x v="586"/>
    <x v="0"/>
    <s v="United States"/>
    <s v="Chicago"/>
    <x v="10"/>
    <n v="60653"/>
    <x v="2"/>
    <s v="OFF-LA-10001613"/>
    <x v="1"/>
    <s v="Labels"/>
    <s v="Avery File Folder Labels"/>
    <x v="132"/>
    <n v="5"/>
    <n v="0.2"/>
    <x v="2045"/>
    <x v="0"/>
  </r>
  <r>
    <n v="7409"/>
    <s v="CA-2018-129728"/>
    <x v="198"/>
    <d v="2018-06-06T00:00:00"/>
    <s v="Standard Class"/>
    <x v="684"/>
    <x v="684"/>
    <x v="1"/>
    <s v="United States"/>
    <s v="Los Angeles"/>
    <x v="1"/>
    <n v="90032"/>
    <x v="1"/>
    <s v="FUR-FU-10003247"/>
    <x v="0"/>
    <s v="Furnishings"/>
    <s v="36X48 HARDFLOOR CHAIRMAT"/>
    <x v="4954"/>
    <n v="8"/>
    <n v="0"/>
    <x v="5920"/>
    <x v="0"/>
  </r>
  <r>
    <n v="7410"/>
    <s v="CA-2016-121769"/>
    <x v="918"/>
    <d v="2016-04-12T00:00:00"/>
    <s v="Standard Class"/>
    <x v="365"/>
    <x v="365"/>
    <x v="0"/>
    <s v="United States"/>
    <s v="Toledo"/>
    <x v="24"/>
    <n v="43615"/>
    <x v="3"/>
    <s v="FUR-TA-10004442"/>
    <x v="0"/>
    <s v="Tables"/>
    <s v="Riverside Furniture Stanwyck Manor Table Series"/>
    <x v="4955"/>
    <n v="1"/>
    <n v="0.4"/>
    <x v="5921"/>
    <x v="0"/>
  </r>
  <r>
    <n v="7411"/>
    <s v="CA-2016-103058"/>
    <x v="149"/>
    <d v="2016-07-24T00:00:00"/>
    <s v="First Class"/>
    <x v="8"/>
    <x v="8"/>
    <x v="0"/>
    <s v="United States"/>
    <s v="New York City"/>
    <x v="15"/>
    <n v="10011"/>
    <x v="3"/>
    <s v="TEC-AC-10001314"/>
    <x v="2"/>
    <s v="Accessories"/>
    <s v="Case Logic 2.4GHz Wireless Keyboard"/>
    <x v="2622"/>
    <n v="2"/>
    <n v="0"/>
    <x v="2888"/>
    <x v="0"/>
  </r>
  <r>
    <n v="7412"/>
    <s v="CA-2019-121125"/>
    <x v="1109"/>
    <d v="2019-06-03T00:00:00"/>
    <s v="Standard Class"/>
    <x v="450"/>
    <x v="450"/>
    <x v="2"/>
    <s v="United States"/>
    <s v="Tigard"/>
    <x v="21"/>
    <n v="97224"/>
    <x v="1"/>
    <s v="TEC-PH-10001619"/>
    <x v="2"/>
    <s v="Phones"/>
    <s v="LG G3"/>
    <x v="2403"/>
    <n v="1"/>
    <n v="0.2"/>
    <x v="5922"/>
    <x v="0"/>
  </r>
  <r>
    <n v="7413"/>
    <s v="CA-2019-121125"/>
    <x v="1109"/>
    <d v="2019-06-03T00:00:00"/>
    <s v="Standard Class"/>
    <x v="450"/>
    <x v="450"/>
    <x v="2"/>
    <s v="United States"/>
    <s v="Tigard"/>
    <x v="21"/>
    <n v="97224"/>
    <x v="1"/>
    <s v="TEC-AC-10002323"/>
    <x v="2"/>
    <s v="Accessories"/>
    <s v="SanDisk Ultra 32 GB MicroSDHC Class 10 Memory Card"/>
    <x v="1442"/>
    <n v="2"/>
    <n v="0.2"/>
    <x v="1518"/>
    <x v="0"/>
  </r>
  <r>
    <n v="7414"/>
    <s v="CA-2019-121125"/>
    <x v="1109"/>
    <d v="2019-06-03T00:00:00"/>
    <s v="Standard Class"/>
    <x v="450"/>
    <x v="450"/>
    <x v="2"/>
    <s v="United States"/>
    <s v="Tigard"/>
    <x v="21"/>
    <n v="97224"/>
    <x v="1"/>
    <s v="FUR-FU-10000820"/>
    <x v="0"/>
    <s v="Furnishings"/>
    <s v="Tensor Brushed Steel Torchiere Floor Lamp"/>
    <x v="4956"/>
    <n v="1"/>
    <n v="0.2"/>
    <x v="5923"/>
    <x v="0"/>
  </r>
  <r>
    <n v="7415"/>
    <s v="US-2018-114013"/>
    <x v="69"/>
    <d v="2018-03-15T00:00:00"/>
    <s v="Second Class"/>
    <x v="34"/>
    <x v="34"/>
    <x v="1"/>
    <s v="United States"/>
    <s v="Philadelphia"/>
    <x v="9"/>
    <n v="19134"/>
    <x v="3"/>
    <s v="FUR-CH-10004287"/>
    <x v="0"/>
    <s v="Chairs"/>
    <s v="SAFCO Arco Folding Chair"/>
    <x v="4957"/>
    <n v="2"/>
    <n v="0.3"/>
    <x v="5924"/>
    <x v="0"/>
  </r>
  <r>
    <n v="7416"/>
    <s v="US-2018-114013"/>
    <x v="69"/>
    <d v="2018-03-15T00:00:00"/>
    <s v="Second Class"/>
    <x v="34"/>
    <x v="34"/>
    <x v="1"/>
    <s v="United States"/>
    <s v="Philadelphia"/>
    <x v="9"/>
    <n v="19134"/>
    <x v="3"/>
    <s v="TEC-AC-10000474"/>
    <x v="2"/>
    <s v="Accessories"/>
    <s v="Kensington Expert Mouse Optical USB Trackball for PC or Mac"/>
    <x v="4958"/>
    <n v="5"/>
    <n v="0.2"/>
    <x v="5925"/>
    <x v="0"/>
  </r>
  <r>
    <n v="7417"/>
    <s v="US-2018-114013"/>
    <x v="69"/>
    <d v="2018-03-15T00:00:00"/>
    <s v="Second Class"/>
    <x v="34"/>
    <x v="34"/>
    <x v="1"/>
    <s v="United States"/>
    <s v="Philadelphia"/>
    <x v="9"/>
    <n v="19134"/>
    <x v="3"/>
    <s v="TEC-PH-10001494"/>
    <x v="2"/>
    <s v="Phones"/>
    <s v="Polycom CX600 IP Phone VoIP phone"/>
    <x v="4959"/>
    <n v="3"/>
    <n v="0.4"/>
    <x v="5926"/>
    <x v="0"/>
  </r>
  <r>
    <n v="7418"/>
    <s v="US-2018-114013"/>
    <x v="69"/>
    <d v="2018-03-15T00:00:00"/>
    <s v="Second Class"/>
    <x v="34"/>
    <x v="34"/>
    <x v="1"/>
    <s v="United States"/>
    <s v="Philadelphia"/>
    <x v="9"/>
    <n v="19134"/>
    <x v="3"/>
    <s v="OFF-PA-10004996"/>
    <x v="1"/>
    <s v="Paper"/>
    <s v="Speediset Carbonless Redi-Letter 7&quot; x 8 1/2&quot;"/>
    <x v="4960"/>
    <n v="5"/>
    <n v="0.2"/>
    <x v="5927"/>
    <x v="0"/>
  </r>
  <r>
    <n v="7419"/>
    <s v="US-2018-114013"/>
    <x v="69"/>
    <d v="2018-03-15T00:00:00"/>
    <s v="Second Class"/>
    <x v="34"/>
    <x v="34"/>
    <x v="1"/>
    <s v="United States"/>
    <s v="Philadelphia"/>
    <x v="9"/>
    <n v="19134"/>
    <x v="3"/>
    <s v="OFF-BI-10004318"/>
    <x v="1"/>
    <s v="Binders"/>
    <s v="Ibico EB-19 Dual Function Manual Binding System"/>
    <x v="4961"/>
    <n v="1"/>
    <n v="0.7"/>
    <x v="5928"/>
    <x v="0"/>
  </r>
  <r>
    <n v="7420"/>
    <s v="US-2018-114013"/>
    <x v="69"/>
    <d v="2018-03-15T00:00:00"/>
    <s v="Second Class"/>
    <x v="34"/>
    <x v="34"/>
    <x v="1"/>
    <s v="United States"/>
    <s v="Philadelphia"/>
    <x v="9"/>
    <n v="19134"/>
    <x v="3"/>
    <s v="OFF-ST-10002574"/>
    <x v="1"/>
    <s v="Storage"/>
    <s v="SAFCO Commercial Wire Shelving, Black"/>
    <x v="1197"/>
    <n v="5"/>
    <n v="0.2"/>
    <x v="5929"/>
    <x v="0"/>
  </r>
  <r>
    <n v="7421"/>
    <s v="US-2018-114013"/>
    <x v="69"/>
    <d v="2018-03-15T00:00:00"/>
    <s v="Second Class"/>
    <x v="34"/>
    <x v="34"/>
    <x v="1"/>
    <s v="United States"/>
    <s v="Philadelphia"/>
    <x v="9"/>
    <n v="19134"/>
    <x v="3"/>
    <s v="OFF-BI-10002353"/>
    <x v="1"/>
    <s v="Binders"/>
    <s v="GBC VeloBind Cover Sets"/>
    <x v="4962"/>
    <n v="5"/>
    <n v="0.7"/>
    <x v="5930"/>
    <x v="0"/>
  </r>
  <r>
    <n v="7422"/>
    <s v="US-2018-114013"/>
    <x v="69"/>
    <d v="2018-03-15T00:00:00"/>
    <s v="Second Class"/>
    <x v="34"/>
    <x v="34"/>
    <x v="1"/>
    <s v="United States"/>
    <s v="Philadelphia"/>
    <x v="9"/>
    <n v="19134"/>
    <x v="3"/>
    <s v="OFF-ST-10003641"/>
    <x v="1"/>
    <s v="Storage"/>
    <s v="Space Solutions Industrial Galvanized Steel Shelving."/>
    <x v="4963"/>
    <n v="2"/>
    <n v="0.2"/>
    <x v="5931"/>
    <x v="0"/>
  </r>
  <r>
    <n v="7423"/>
    <s v="US-2018-114013"/>
    <x v="69"/>
    <d v="2018-03-15T00:00:00"/>
    <s v="Second Class"/>
    <x v="34"/>
    <x v="34"/>
    <x v="1"/>
    <s v="United States"/>
    <s v="Philadelphia"/>
    <x v="9"/>
    <n v="19134"/>
    <x v="3"/>
    <s v="TEC-MA-10001148"/>
    <x v="2"/>
    <s v="Machines"/>
    <s v="Okidata MB491 Multifunction Printer"/>
    <x v="4964"/>
    <n v="3"/>
    <n v="0.7"/>
    <x v="5932"/>
    <x v="0"/>
  </r>
  <r>
    <n v="7424"/>
    <s v="CA-2019-135069"/>
    <x v="318"/>
    <d v="2019-04-14T00:00:00"/>
    <s v="Standard Class"/>
    <x v="94"/>
    <x v="94"/>
    <x v="0"/>
    <s v="United States"/>
    <s v="Philadelphia"/>
    <x v="9"/>
    <n v="19143"/>
    <x v="3"/>
    <s v="OFF-AP-10000026"/>
    <x v="1"/>
    <s v="Appliances"/>
    <s v="Tripp Lite Isotel 6 Outlet Surge Protector with Fax/Modem Protection"/>
    <x v="4965"/>
    <n v="4"/>
    <n v="0.2"/>
    <x v="5933"/>
    <x v="0"/>
  </r>
  <r>
    <n v="7425"/>
    <s v="CA-2019-135069"/>
    <x v="318"/>
    <d v="2019-04-14T00:00:00"/>
    <s v="Standard Class"/>
    <x v="94"/>
    <x v="94"/>
    <x v="0"/>
    <s v="United States"/>
    <s v="Philadelphia"/>
    <x v="9"/>
    <n v="19143"/>
    <x v="3"/>
    <s v="FUR-FU-10003878"/>
    <x v="0"/>
    <s v="Furnishings"/>
    <s v="Linden 10&quot; Round Wall Clock, Black"/>
    <x v="4966"/>
    <n v="3"/>
    <n v="0.2"/>
    <x v="5934"/>
    <x v="0"/>
  </r>
  <r>
    <n v="7426"/>
    <s v="CA-2018-101693"/>
    <x v="674"/>
    <d v="2018-06-27T00:00:00"/>
    <s v="Second Class"/>
    <x v="95"/>
    <x v="95"/>
    <x v="0"/>
    <s v="United States"/>
    <s v="Houston"/>
    <x v="5"/>
    <n v="77070"/>
    <x v="2"/>
    <s v="FUR-CH-10001146"/>
    <x v="0"/>
    <s v="Chairs"/>
    <s v="Global Value Mid-Back Manager's Chair, Gray"/>
    <x v="4967"/>
    <n v="2"/>
    <n v="0.3"/>
    <x v="5935"/>
    <x v="0"/>
  </r>
  <r>
    <n v="7427"/>
    <s v="CA-2018-101693"/>
    <x v="674"/>
    <d v="2018-06-27T00:00:00"/>
    <s v="Second Class"/>
    <x v="95"/>
    <x v="95"/>
    <x v="0"/>
    <s v="United States"/>
    <s v="Houston"/>
    <x v="5"/>
    <n v="77070"/>
    <x v="2"/>
    <s v="FUR-FU-10003919"/>
    <x v="0"/>
    <s v="Furnishings"/>
    <s v="Eldon Executive Woodline II Cherry Finish Desk Accessories"/>
    <x v="4968"/>
    <n v="2"/>
    <n v="0.6"/>
    <x v="5936"/>
    <x v="0"/>
  </r>
  <r>
    <n v="7428"/>
    <s v="US-2016-164763"/>
    <x v="461"/>
    <d v="2016-03-21T00:00:00"/>
    <s v="Standard Class"/>
    <x v="775"/>
    <x v="775"/>
    <x v="1"/>
    <s v="United States"/>
    <s v="Jackson"/>
    <x v="35"/>
    <n v="39212"/>
    <x v="0"/>
    <s v="OFF-BI-10000605"/>
    <x v="1"/>
    <s v="Binders"/>
    <s v="Acco Pressboard Covers with Storage Hooks, 9 1/2&quot; x 11&quot;, Executive Red"/>
    <x v="4969"/>
    <n v="3"/>
    <n v="0"/>
    <x v="5937"/>
    <x v="1"/>
  </r>
  <r>
    <n v="7429"/>
    <s v="US-2016-164763"/>
    <x v="461"/>
    <d v="2016-03-21T00:00:00"/>
    <s v="Standard Class"/>
    <x v="775"/>
    <x v="775"/>
    <x v="1"/>
    <s v="United States"/>
    <s v="Jackson"/>
    <x v="35"/>
    <n v="39212"/>
    <x v="0"/>
    <s v="OFF-BI-10000309"/>
    <x v="1"/>
    <s v="Binders"/>
    <s v="GBC Twin Loop Wire Binding Elements, 9/16&quot; Spine, Black"/>
    <x v="2690"/>
    <n v="2"/>
    <n v="0"/>
    <x v="5188"/>
    <x v="1"/>
  </r>
  <r>
    <n v="7430"/>
    <s v="US-2016-164763"/>
    <x v="461"/>
    <d v="2016-03-21T00:00:00"/>
    <s v="Standard Class"/>
    <x v="775"/>
    <x v="775"/>
    <x v="1"/>
    <s v="United States"/>
    <s v="Jackson"/>
    <x v="35"/>
    <n v="39212"/>
    <x v="0"/>
    <s v="OFF-PA-10003349"/>
    <x v="1"/>
    <s v="Paper"/>
    <s v="Xerox 1957"/>
    <x v="91"/>
    <n v="2"/>
    <n v="0"/>
    <x v="2056"/>
    <x v="1"/>
  </r>
  <r>
    <n v="7431"/>
    <s v="US-2016-164763"/>
    <x v="461"/>
    <d v="2016-03-21T00:00:00"/>
    <s v="Standard Class"/>
    <x v="775"/>
    <x v="775"/>
    <x v="1"/>
    <s v="United States"/>
    <s v="Jackson"/>
    <x v="35"/>
    <n v="39212"/>
    <x v="0"/>
    <s v="OFF-PA-10003063"/>
    <x v="1"/>
    <s v="Paper"/>
    <s v="EcoTones Memo Sheets"/>
    <x v="4698"/>
    <n v="4"/>
    <n v="0"/>
    <x v="4543"/>
    <x v="1"/>
  </r>
  <r>
    <n v="7432"/>
    <s v="US-2016-164763"/>
    <x v="461"/>
    <d v="2016-03-21T00:00:00"/>
    <s v="Standard Class"/>
    <x v="775"/>
    <x v="775"/>
    <x v="1"/>
    <s v="United States"/>
    <s v="Jackson"/>
    <x v="35"/>
    <n v="39212"/>
    <x v="0"/>
    <s v="OFF-AP-10003971"/>
    <x v="1"/>
    <s v="Appliances"/>
    <s v="Belkin 6 Outlet Metallic Surge Strip"/>
    <x v="4779"/>
    <n v="3"/>
    <n v="0"/>
    <x v="5690"/>
    <x v="1"/>
  </r>
  <r>
    <n v="7433"/>
    <s v="CA-2016-161249"/>
    <x v="128"/>
    <d v="2016-08-13T00:00:00"/>
    <s v="Standard Class"/>
    <x v="742"/>
    <x v="742"/>
    <x v="0"/>
    <s v="United States"/>
    <s v="Phoenix"/>
    <x v="16"/>
    <n v="85023"/>
    <x v="1"/>
    <s v="OFF-FA-10004838"/>
    <x v="1"/>
    <s v="Fasteners"/>
    <s v="Super Bands, 12/Pack"/>
    <x v="3870"/>
    <n v="3"/>
    <n v="0.2"/>
    <x v="5938"/>
    <x v="0"/>
  </r>
  <r>
    <n v="7434"/>
    <s v="CA-2016-161249"/>
    <x v="128"/>
    <d v="2016-08-13T00:00:00"/>
    <s v="Standard Class"/>
    <x v="742"/>
    <x v="742"/>
    <x v="0"/>
    <s v="United States"/>
    <s v="Phoenix"/>
    <x v="16"/>
    <n v="85023"/>
    <x v="1"/>
    <s v="OFF-BI-10001097"/>
    <x v="1"/>
    <s v="Binders"/>
    <s v="Avery Hole Reinforcements"/>
    <x v="4970"/>
    <n v="5"/>
    <n v="0.7"/>
    <x v="5939"/>
    <x v="0"/>
  </r>
  <r>
    <n v="7435"/>
    <s v="CA-2017-148180"/>
    <x v="353"/>
    <d v="2017-07-31T00:00:00"/>
    <s v="Standard Class"/>
    <x v="162"/>
    <x v="162"/>
    <x v="1"/>
    <s v="United States"/>
    <s v="Oxnard"/>
    <x v="1"/>
    <n v="93030"/>
    <x v="1"/>
    <s v="OFF-BI-10000605"/>
    <x v="1"/>
    <s v="Binders"/>
    <s v="Acco Pressboard Covers with Storage Hooks, 9 1/2&quot; x 11&quot;, Executive Red"/>
    <x v="1083"/>
    <n v="3"/>
    <n v="0.2"/>
    <x v="2217"/>
    <x v="0"/>
  </r>
  <r>
    <n v="7436"/>
    <s v="CA-2017-148180"/>
    <x v="353"/>
    <d v="2017-07-31T00:00:00"/>
    <s v="Standard Class"/>
    <x v="162"/>
    <x v="162"/>
    <x v="1"/>
    <s v="United States"/>
    <s v="Oxnard"/>
    <x v="1"/>
    <n v="93030"/>
    <x v="1"/>
    <s v="OFF-BI-10003314"/>
    <x v="1"/>
    <s v="Binders"/>
    <s v="Tuff Stuff Recycled Round Ring Binders"/>
    <x v="4971"/>
    <n v="6"/>
    <n v="0.2"/>
    <x v="5940"/>
    <x v="0"/>
  </r>
  <r>
    <n v="7437"/>
    <s v="CA-2017-148180"/>
    <x v="353"/>
    <d v="2017-07-31T00:00:00"/>
    <s v="Standard Class"/>
    <x v="162"/>
    <x v="162"/>
    <x v="1"/>
    <s v="United States"/>
    <s v="Oxnard"/>
    <x v="1"/>
    <n v="93030"/>
    <x v="1"/>
    <s v="OFF-AR-10002067"/>
    <x v="1"/>
    <s v="Art"/>
    <s v="Newell 334"/>
    <x v="1618"/>
    <n v="5"/>
    <n v="0"/>
    <x v="1713"/>
    <x v="0"/>
  </r>
  <r>
    <n v="7438"/>
    <s v="CA-2016-165568"/>
    <x v="1162"/>
    <d v="2016-02-19T00:00:00"/>
    <s v="Standard Class"/>
    <x v="292"/>
    <x v="292"/>
    <x v="1"/>
    <s v="United States"/>
    <s v="Seattle"/>
    <x v="4"/>
    <n v="98105"/>
    <x v="1"/>
    <s v="OFF-BI-10001031"/>
    <x v="1"/>
    <s v="Binders"/>
    <s v="Pressboard Data Binders by Wilson Jones"/>
    <x v="794"/>
    <n v="5"/>
    <n v="0.2"/>
    <x v="4217"/>
    <x v="0"/>
  </r>
  <r>
    <n v="7439"/>
    <s v="CA-2017-145457"/>
    <x v="539"/>
    <d v="2017-03-27T00:00:00"/>
    <s v="Second Class"/>
    <x v="434"/>
    <x v="434"/>
    <x v="1"/>
    <s v="United States"/>
    <s v="Covington"/>
    <x v="4"/>
    <n v="98042"/>
    <x v="1"/>
    <s v="FUR-FU-10003832"/>
    <x v="0"/>
    <s v="Furnishings"/>
    <s v="Eldon Expressions Punched Metal &amp; Wood Desk Accessories, Black &amp; Cherry"/>
    <x v="4972"/>
    <n v="5"/>
    <n v="0"/>
    <x v="5941"/>
    <x v="0"/>
  </r>
  <r>
    <n v="7440"/>
    <s v="US-2019-163657"/>
    <x v="264"/>
    <d v="2019-09-06T00:00:00"/>
    <s v="Standard Class"/>
    <x v="538"/>
    <x v="538"/>
    <x v="0"/>
    <s v="United States"/>
    <s v="Los Angeles"/>
    <x v="1"/>
    <n v="90049"/>
    <x v="1"/>
    <s v="OFF-BI-10000138"/>
    <x v="1"/>
    <s v="Binders"/>
    <s v="Acco Translucent Poly Ring Binders"/>
    <x v="694"/>
    <n v="5"/>
    <n v="0.2"/>
    <x v="708"/>
    <x v="0"/>
  </r>
  <r>
    <n v="7441"/>
    <s v="US-2019-163657"/>
    <x v="264"/>
    <d v="2019-09-06T00:00:00"/>
    <s v="Standard Class"/>
    <x v="538"/>
    <x v="538"/>
    <x v="0"/>
    <s v="United States"/>
    <s v="Los Angeles"/>
    <x v="1"/>
    <n v="90049"/>
    <x v="1"/>
    <s v="FUR-TA-10004607"/>
    <x v="0"/>
    <s v="Tables"/>
    <s v="Hon 2111 Invitation Series Straight Table"/>
    <x v="4973"/>
    <n v="2"/>
    <n v="0.2"/>
    <x v="5942"/>
    <x v="0"/>
  </r>
  <r>
    <n v="7442"/>
    <s v="CA-2017-120446"/>
    <x v="547"/>
    <d v="2017-11-18T00:00:00"/>
    <s v="First Class"/>
    <x v="189"/>
    <x v="189"/>
    <x v="1"/>
    <s v="United States"/>
    <s v="San Diego"/>
    <x v="1"/>
    <n v="92105"/>
    <x v="1"/>
    <s v="OFF-LA-10003148"/>
    <x v="1"/>
    <s v="Labels"/>
    <s v="Avery 51"/>
    <x v="1381"/>
    <n v="3"/>
    <n v="0"/>
    <x v="3602"/>
    <x v="0"/>
  </r>
  <r>
    <n v="7443"/>
    <s v="CA-2016-109932"/>
    <x v="337"/>
    <d v="2016-12-11T00:00:00"/>
    <s v="First Class"/>
    <x v="778"/>
    <x v="778"/>
    <x v="1"/>
    <s v="United States"/>
    <s v="Brownsville"/>
    <x v="5"/>
    <n v="78521"/>
    <x v="2"/>
    <s v="OFF-PA-10001804"/>
    <x v="1"/>
    <s v="Paper"/>
    <s v="Xerox 195"/>
    <x v="1432"/>
    <n v="2"/>
    <n v="0.2"/>
    <x v="1507"/>
    <x v="0"/>
  </r>
  <r>
    <n v="7444"/>
    <s v="CA-2016-109932"/>
    <x v="337"/>
    <d v="2016-12-11T00:00:00"/>
    <s v="First Class"/>
    <x v="778"/>
    <x v="778"/>
    <x v="1"/>
    <s v="United States"/>
    <s v="Brownsville"/>
    <x v="5"/>
    <n v="78521"/>
    <x v="2"/>
    <s v="OFF-ST-10000036"/>
    <x v="1"/>
    <s v="Storage"/>
    <s v="Recycled Data-Pak for Archival Bound Computer Printouts, 12-1/2 x 12-1/2 x 16"/>
    <x v="4974"/>
    <n v="3"/>
    <n v="0.2"/>
    <x v="5943"/>
    <x v="0"/>
  </r>
  <r>
    <n v="7445"/>
    <s v="CA-2019-127474"/>
    <x v="447"/>
    <d v="2019-02-07T00:00:00"/>
    <s v="Second Class"/>
    <x v="279"/>
    <x v="279"/>
    <x v="2"/>
    <s v="United States"/>
    <s v="Chicago"/>
    <x v="10"/>
    <n v="60610"/>
    <x v="2"/>
    <s v="OFF-PA-10001166"/>
    <x v="1"/>
    <s v="Paper"/>
    <s v="Xerox 2"/>
    <x v="1182"/>
    <n v="1"/>
    <n v="0.2"/>
    <x v="1673"/>
    <x v="0"/>
  </r>
  <r>
    <n v="7446"/>
    <s v="CA-2019-127474"/>
    <x v="447"/>
    <d v="2019-02-07T00:00:00"/>
    <s v="Second Class"/>
    <x v="279"/>
    <x v="279"/>
    <x v="2"/>
    <s v="United States"/>
    <s v="Chicago"/>
    <x v="10"/>
    <n v="60610"/>
    <x v="2"/>
    <s v="OFF-PA-10001033"/>
    <x v="1"/>
    <s v="Paper"/>
    <s v="Xerox 1893"/>
    <x v="4975"/>
    <n v="2"/>
    <n v="0.2"/>
    <x v="5944"/>
    <x v="0"/>
  </r>
  <r>
    <n v="7447"/>
    <s v="CA-2019-127474"/>
    <x v="447"/>
    <d v="2019-02-07T00:00:00"/>
    <s v="Second Class"/>
    <x v="279"/>
    <x v="279"/>
    <x v="2"/>
    <s v="United States"/>
    <s v="Chicago"/>
    <x v="10"/>
    <n v="60610"/>
    <x v="2"/>
    <s v="FUR-FU-10004597"/>
    <x v="0"/>
    <s v="Furnishings"/>
    <s v="Eldon Cleatmat Chair Mats for Medium Pile Carpets"/>
    <x v="500"/>
    <n v="1"/>
    <n v="0.6"/>
    <x v="5945"/>
    <x v="0"/>
  </r>
  <r>
    <n v="7448"/>
    <s v="CA-2019-127474"/>
    <x v="447"/>
    <d v="2019-02-07T00:00:00"/>
    <s v="Second Class"/>
    <x v="279"/>
    <x v="279"/>
    <x v="2"/>
    <s v="United States"/>
    <s v="Chicago"/>
    <x v="10"/>
    <n v="60610"/>
    <x v="2"/>
    <s v="OFF-PA-10000418"/>
    <x v="1"/>
    <s v="Paper"/>
    <s v="Xerox 189"/>
    <x v="1257"/>
    <n v="5"/>
    <n v="0.2"/>
    <x v="1306"/>
    <x v="0"/>
  </r>
  <r>
    <n v="7449"/>
    <s v="CA-2019-115448"/>
    <x v="343"/>
    <d v="2019-11-14T00:00:00"/>
    <s v="First Class"/>
    <x v="659"/>
    <x v="659"/>
    <x v="0"/>
    <s v="United States"/>
    <s v="Knoxville"/>
    <x v="18"/>
    <n v="37918"/>
    <x v="0"/>
    <s v="FUR-FU-10004090"/>
    <x v="0"/>
    <s v="Furnishings"/>
    <s v="Executive Impressions 14&quot; Contract Wall Clock"/>
    <x v="4976"/>
    <n v="5"/>
    <n v="0.2"/>
    <x v="5946"/>
    <x v="0"/>
  </r>
  <r>
    <n v="7450"/>
    <s v="CA-2019-105669"/>
    <x v="697"/>
    <d v="2019-09-22T00:00:00"/>
    <s v="Second Class"/>
    <x v="319"/>
    <x v="319"/>
    <x v="2"/>
    <s v="United States"/>
    <s v="Houston"/>
    <x v="5"/>
    <n v="77036"/>
    <x v="2"/>
    <s v="OFF-AR-10000390"/>
    <x v="1"/>
    <s v="Art"/>
    <s v="Newell Chalk Holder"/>
    <x v="4541"/>
    <n v="3"/>
    <n v="0.2"/>
    <x v="5360"/>
    <x v="0"/>
  </r>
  <r>
    <n v="7451"/>
    <s v="CA-2019-105669"/>
    <x v="697"/>
    <d v="2019-09-22T00:00:00"/>
    <s v="Second Class"/>
    <x v="319"/>
    <x v="319"/>
    <x v="2"/>
    <s v="United States"/>
    <s v="Houston"/>
    <x v="5"/>
    <n v="77036"/>
    <x v="2"/>
    <s v="FUR-CH-10003774"/>
    <x v="0"/>
    <s v="Chairs"/>
    <s v="Global Wood Trimmed Manager's Task Chair, Khaki"/>
    <x v="2608"/>
    <n v="5"/>
    <n v="0.3"/>
    <x v="2872"/>
    <x v="0"/>
  </r>
  <r>
    <n v="7452"/>
    <s v="CA-2019-105669"/>
    <x v="697"/>
    <d v="2019-09-22T00:00:00"/>
    <s v="Second Class"/>
    <x v="319"/>
    <x v="319"/>
    <x v="2"/>
    <s v="United States"/>
    <s v="Houston"/>
    <x v="5"/>
    <n v="77036"/>
    <x v="2"/>
    <s v="OFF-BI-10002412"/>
    <x v="1"/>
    <s v="Binders"/>
    <s v="Wilson Jones “Snap” Scratch Pad Binder Tool for Ring Binders"/>
    <x v="4977"/>
    <n v="5"/>
    <n v="0.8"/>
    <x v="5947"/>
    <x v="0"/>
  </r>
  <r>
    <n v="7453"/>
    <s v="CA-2019-105669"/>
    <x v="697"/>
    <d v="2019-09-22T00:00:00"/>
    <s v="Second Class"/>
    <x v="319"/>
    <x v="319"/>
    <x v="2"/>
    <s v="United States"/>
    <s v="Houston"/>
    <x v="5"/>
    <n v="77036"/>
    <x v="2"/>
    <s v="TEC-PH-10002415"/>
    <x v="2"/>
    <s v="Phones"/>
    <s v="Polycom VoiceStation 500 Conference phone"/>
    <x v="4978"/>
    <n v="6"/>
    <n v="0.2"/>
    <x v="5948"/>
    <x v="0"/>
  </r>
  <r>
    <n v="7454"/>
    <s v="CA-2019-134796"/>
    <x v="643"/>
    <d v="2019-07-01T00:00:00"/>
    <s v="Standard Class"/>
    <x v="248"/>
    <x v="248"/>
    <x v="0"/>
    <s v="United States"/>
    <s v="Bolingbrook"/>
    <x v="10"/>
    <n v="60440"/>
    <x v="2"/>
    <s v="TEC-PH-10003505"/>
    <x v="2"/>
    <s v="Phones"/>
    <s v="Geemarc AmpliPOWER60"/>
    <x v="1490"/>
    <n v="2"/>
    <n v="0.2"/>
    <x v="1570"/>
    <x v="0"/>
  </r>
  <r>
    <n v="7455"/>
    <s v="CA-2018-137743"/>
    <x v="679"/>
    <d v="2018-08-04T00:00:00"/>
    <s v="Standard Class"/>
    <x v="347"/>
    <x v="347"/>
    <x v="0"/>
    <s v="United States"/>
    <s v="Chicago"/>
    <x v="10"/>
    <n v="60623"/>
    <x v="2"/>
    <s v="OFF-LA-10003663"/>
    <x v="1"/>
    <s v="Labels"/>
    <s v="Avery 498"/>
    <x v="4766"/>
    <n v="4"/>
    <n v="0.2"/>
    <x v="5949"/>
    <x v="0"/>
  </r>
  <r>
    <n v="7456"/>
    <s v="CA-2018-137743"/>
    <x v="679"/>
    <d v="2018-08-04T00:00:00"/>
    <s v="Standard Class"/>
    <x v="347"/>
    <x v="347"/>
    <x v="0"/>
    <s v="United States"/>
    <s v="Chicago"/>
    <x v="10"/>
    <n v="60623"/>
    <x v="2"/>
    <s v="OFF-ST-10001780"/>
    <x v="1"/>
    <s v="Storage"/>
    <s v="Tennsco 16-Compartment Lockers with Coat Rack"/>
    <x v="2532"/>
    <n v="2"/>
    <n v="0.2"/>
    <x v="2777"/>
    <x v="0"/>
  </r>
  <r>
    <n v="7457"/>
    <s v="CA-2017-137974"/>
    <x v="392"/>
    <d v="2017-04-18T00:00:00"/>
    <s v="First Class"/>
    <x v="328"/>
    <x v="328"/>
    <x v="0"/>
    <s v="United States"/>
    <s v="Waynesboro"/>
    <x v="17"/>
    <n v="22980"/>
    <x v="0"/>
    <s v="TEC-PH-10002033"/>
    <x v="2"/>
    <s v="Phones"/>
    <s v="Konftel 250 Conference phone - Charcoal black"/>
    <x v="4979"/>
    <n v="2"/>
    <n v="0"/>
    <x v="5950"/>
    <x v="0"/>
  </r>
  <r>
    <n v="7458"/>
    <s v="CA-2017-137974"/>
    <x v="392"/>
    <d v="2017-04-18T00:00:00"/>
    <s v="First Class"/>
    <x v="328"/>
    <x v="328"/>
    <x v="0"/>
    <s v="United States"/>
    <s v="Waynesboro"/>
    <x v="17"/>
    <n v="22980"/>
    <x v="0"/>
    <s v="OFF-BI-10001036"/>
    <x v="1"/>
    <s v="Binders"/>
    <s v="Cardinal EasyOpen D-Ring Binders"/>
    <x v="4980"/>
    <n v="1"/>
    <n v="0"/>
    <x v="5951"/>
    <x v="0"/>
  </r>
  <r>
    <n v="7459"/>
    <s v="CA-2017-137974"/>
    <x v="392"/>
    <d v="2017-04-18T00:00:00"/>
    <s v="First Class"/>
    <x v="328"/>
    <x v="328"/>
    <x v="0"/>
    <s v="United States"/>
    <s v="Waynesboro"/>
    <x v="17"/>
    <n v="22980"/>
    <x v="0"/>
    <s v="FUR-FU-10001468"/>
    <x v="0"/>
    <s v="Furnishings"/>
    <s v="Tenex Antistatic Computer Chair Mats"/>
    <x v="4981"/>
    <n v="7"/>
    <n v="0"/>
    <x v="5952"/>
    <x v="0"/>
  </r>
  <r>
    <n v="7460"/>
    <s v="CA-2017-137974"/>
    <x v="392"/>
    <d v="2017-04-18T00:00:00"/>
    <s v="First Class"/>
    <x v="328"/>
    <x v="328"/>
    <x v="0"/>
    <s v="United States"/>
    <s v="Waynesboro"/>
    <x v="17"/>
    <n v="22980"/>
    <x v="0"/>
    <s v="FUR-BO-10001519"/>
    <x v="0"/>
    <s v="Bookcases"/>
    <s v="O'Sullivan 3-Shelf Heavy-Duty Bookcases"/>
    <x v="4982"/>
    <n v="9"/>
    <n v="0"/>
    <x v="5953"/>
    <x v="0"/>
  </r>
  <r>
    <n v="7461"/>
    <s v="US-2017-136987"/>
    <x v="347"/>
    <d v="2017-04-14T00:00:00"/>
    <s v="Second Class"/>
    <x v="481"/>
    <x v="481"/>
    <x v="0"/>
    <s v="United States"/>
    <s v="Los Angeles"/>
    <x v="1"/>
    <n v="90004"/>
    <x v="1"/>
    <s v="TEC-CO-10001943"/>
    <x v="2"/>
    <s v="Copiers"/>
    <s v="Canon PC-428 Personal Copier"/>
    <x v="4983"/>
    <n v="4"/>
    <n v="0.2"/>
    <x v="5954"/>
    <x v="1"/>
  </r>
  <r>
    <n v="7462"/>
    <s v="US-2017-136987"/>
    <x v="347"/>
    <d v="2017-04-14T00:00:00"/>
    <s v="Second Class"/>
    <x v="481"/>
    <x v="481"/>
    <x v="0"/>
    <s v="United States"/>
    <s v="Los Angeles"/>
    <x v="1"/>
    <n v="90004"/>
    <x v="1"/>
    <s v="OFF-PA-10003127"/>
    <x v="1"/>
    <s v="Paper"/>
    <s v="Easy-staple paper"/>
    <x v="4984"/>
    <n v="2"/>
    <n v="0"/>
    <x v="5955"/>
    <x v="1"/>
  </r>
  <r>
    <n v="7463"/>
    <s v="CA-2017-138485"/>
    <x v="914"/>
    <d v="2017-03-01T00:00:00"/>
    <s v="Second Class"/>
    <x v="73"/>
    <x v="73"/>
    <x v="0"/>
    <s v="United States"/>
    <s v="Seattle"/>
    <x v="4"/>
    <n v="98105"/>
    <x v="1"/>
    <s v="TEC-AC-10002076"/>
    <x v="2"/>
    <s v="Accessories"/>
    <s v="Microsoft Natural Keyboard Elite"/>
    <x v="4985"/>
    <n v="9"/>
    <n v="0"/>
    <x v="5956"/>
    <x v="0"/>
  </r>
  <r>
    <n v="7464"/>
    <s v="CA-2018-103709"/>
    <x v="162"/>
    <d v="2018-09-15T00:00:00"/>
    <s v="Standard Class"/>
    <x v="431"/>
    <x v="431"/>
    <x v="0"/>
    <s v="United States"/>
    <s v="Visalia"/>
    <x v="1"/>
    <n v="93277"/>
    <x v="1"/>
    <s v="OFF-AR-10003338"/>
    <x v="1"/>
    <s v="Art"/>
    <s v="Eberhard Faber 3 1/2&quot; Golf Pencils"/>
    <x v="3659"/>
    <n v="2"/>
    <n v="0"/>
    <x v="4180"/>
    <x v="0"/>
  </r>
  <r>
    <n v="7465"/>
    <s v="CA-2018-103709"/>
    <x v="162"/>
    <d v="2018-09-15T00:00:00"/>
    <s v="Standard Class"/>
    <x v="431"/>
    <x v="431"/>
    <x v="0"/>
    <s v="United States"/>
    <s v="Visalia"/>
    <x v="1"/>
    <n v="93277"/>
    <x v="1"/>
    <s v="OFF-PA-10004610"/>
    <x v="1"/>
    <s v="Paper"/>
    <s v="Xerox 1900"/>
    <x v="1369"/>
    <n v="8"/>
    <n v="0"/>
    <x v="5957"/>
    <x v="0"/>
  </r>
  <r>
    <n v="7466"/>
    <s v="CA-2018-103709"/>
    <x v="162"/>
    <d v="2018-09-15T00:00:00"/>
    <s v="Standard Class"/>
    <x v="431"/>
    <x v="431"/>
    <x v="0"/>
    <s v="United States"/>
    <s v="Visalia"/>
    <x v="1"/>
    <n v="93277"/>
    <x v="1"/>
    <s v="OFF-ST-10001272"/>
    <x v="1"/>
    <s v="Storage"/>
    <s v="Mini 13-1/2 Capacity Data Binder Rack, Pearl"/>
    <x v="2213"/>
    <n v="2"/>
    <n v="0"/>
    <x v="2387"/>
    <x v="0"/>
  </r>
  <r>
    <n v="7467"/>
    <s v="CA-2018-138282"/>
    <x v="288"/>
    <d v="2018-05-23T00:00:00"/>
    <s v="Standard Class"/>
    <x v="706"/>
    <x v="706"/>
    <x v="1"/>
    <s v="United States"/>
    <s v="Los Angeles"/>
    <x v="1"/>
    <n v="90008"/>
    <x v="1"/>
    <s v="OFF-AP-10001366"/>
    <x v="1"/>
    <s v="Appliances"/>
    <s v="Staple holder"/>
    <x v="4986"/>
    <n v="8"/>
    <n v="0"/>
    <x v="5958"/>
    <x v="1"/>
  </r>
  <r>
    <n v="7468"/>
    <s v="CA-2019-148985"/>
    <x v="343"/>
    <d v="2019-11-15T00:00:00"/>
    <s v="Second Class"/>
    <x v="353"/>
    <x v="353"/>
    <x v="2"/>
    <s v="United States"/>
    <s v="Los Angeles"/>
    <x v="1"/>
    <n v="90045"/>
    <x v="1"/>
    <s v="FUR-FU-10001424"/>
    <x v="0"/>
    <s v="Furnishings"/>
    <s v="Dax Clear Box Frame"/>
    <x v="4987"/>
    <n v="4"/>
    <n v="0"/>
    <x v="5959"/>
    <x v="0"/>
  </r>
  <r>
    <n v="7469"/>
    <s v="CA-2016-138100"/>
    <x v="1114"/>
    <d v="2016-09-20T00:00:00"/>
    <s v="Standard Class"/>
    <x v="397"/>
    <x v="397"/>
    <x v="0"/>
    <s v="United States"/>
    <s v="New York City"/>
    <x v="15"/>
    <n v="10011"/>
    <x v="3"/>
    <s v="OFF-PA-10000349"/>
    <x v="1"/>
    <s v="Paper"/>
    <s v="Easy-staple paper"/>
    <x v="1830"/>
    <n v="3"/>
    <n v="0"/>
    <x v="1961"/>
    <x v="0"/>
  </r>
  <r>
    <n v="7470"/>
    <s v="CA-2016-138100"/>
    <x v="1114"/>
    <d v="2016-09-20T00:00:00"/>
    <s v="Standard Class"/>
    <x v="397"/>
    <x v="397"/>
    <x v="0"/>
    <s v="United States"/>
    <s v="New York City"/>
    <x v="15"/>
    <n v="10011"/>
    <x v="3"/>
    <s v="FUR-FU-10002456"/>
    <x v="0"/>
    <s v="Furnishings"/>
    <s v="Master Caster Door Stop, Large Neon Orange"/>
    <x v="58"/>
    <n v="2"/>
    <n v="0"/>
    <x v="3435"/>
    <x v="0"/>
  </r>
  <r>
    <n v="7471"/>
    <s v="CA-2017-100734"/>
    <x v="426"/>
    <d v="2017-09-20T00:00:00"/>
    <s v="Standard Class"/>
    <x v="556"/>
    <x v="556"/>
    <x v="1"/>
    <s v="United States"/>
    <s v="Philadelphia"/>
    <x v="9"/>
    <n v="19143"/>
    <x v="3"/>
    <s v="OFF-BI-10002609"/>
    <x v="1"/>
    <s v="Binders"/>
    <s v="Avery Hidden Tab Dividers for Binding Systems"/>
    <x v="4988"/>
    <n v="4"/>
    <n v="0.7"/>
    <x v="5960"/>
    <x v="0"/>
  </r>
  <r>
    <n v="7472"/>
    <s v="CA-2017-100734"/>
    <x v="426"/>
    <d v="2017-09-20T00:00:00"/>
    <s v="Standard Class"/>
    <x v="556"/>
    <x v="556"/>
    <x v="1"/>
    <s v="United States"/>
    <s v="Philadelphia"/>
    <x v="9"/>
    <n v="19143"/>
    <x v="3"/>
    <s v="OFF-ST-10001522"/>
    <x v="1"/>
    <s v="Storage"/>
    <s v="Gould Plastics 18-Pocket Panel Bin, 34w x 5-1/4d x 20-1/2h"/>
    <x v="2772"/>
    <n v="2"/>
    <n v="0.2"/>
    <x v="3078"/>
    <x v="0"/>
  </r>
  <r>
    <n v="7473"/>
    <s v="CA-2018-139997"/>
    <x v="949"/>
    <d v="2018-07-03T00:00:00"/>
    <s v="First Class"/>
    <x v="670"/>
    <x v="670"/>
    <x v="2"/>
    <s v="United States"/>
    <s v="Lehi"/>
    <x v="7"/>
    <n v="84043"/>
    <x v="1"/>
    <s v="TEC-CO-10000971"/>
    <x v="2"/>
    <s v="Copiers"/>
    <s v="Hewlett Packard 310 Color Digital Copier"/>
    <x v="4989"/>
    <n v="5"/>
    <n v="0"/>
    <x v="5961"/>
    <x v="0"/>
  </r>
  <r>
    <n v="7474"/>
    <s v="CA-2018-109652"/>
    <x v="342"/>
    <d v="2018-04-15T00:00:00"/>
    <s v="Standard Class"/>
    <x v="425"/>
    <x v="425"/>
    <x v="1"/>
    <s v="United States"/>
    <s v="Chicago"/>
    <x v="10"/>
    <n v="60653"/>
    <x v="2"/>
    <s v="OFF-AR-10000034"/>
    <x v="1"/>
    <s v="Art"/>
    <s v="BIC Brite Liner Grip Highlighters, Assorted, 5/Pack"/>
    <x v="4990"/>
    <n v="4"/>
    <n v="0.2"/>
    <x v="5962"/>
    <x v="0"/>
  </r>
  <r>
    <n v="7475"/>
    <s v="CA-2016-167199"/>
    <x v="1037"/>
    <d v="2016-01-10T00:00:00"/>
    <s v="Standard Class"/>
    <x v="467"/>
    <x v="467"/>
    <x v="2"/>
    <s v="United States"/>
    <s v="Henderson"/>
    <x v="0"/>
    <n v="42420"/>
    <x v="0"/>
    <s v="FUR-CH-10004063"/>
    <x v="0"/>
    <s v="Chairs"/>
    <s v="Global Deluxe High-Back Manager's Chair"/>
    <x v="4991"/>
    <n v="9"/>
    <n v="0"/>
    <x v="5963"/>
    <x v="0"/>
  </r>
  <r>
    <n v="7476"/>
    <s v="CA-2016-167199"/>
    <x v="1037"/>
    <d v="2016-01-10T00:00:00"/>
    <s v="Standard Class"/>
    <x v="467"/>
    <x v="467"/>
    <x v="2"/>
    <s v="United States"/>
    <s v="Henderson"/>
    <x v="0"/>
    <n v="42420"/>
    <x v="0"/>
    <s v="OFF-BI-10004632"/>
    <x v="1"/>
    <s v="Binders"/>
    <s v="Ibico Hi-Tech Manual Binding System"/>
    <x v="4992"/>
    <n v="2"/>
    <n v="0"/>
    <x v="5964"/>
    <x v="0"/>
  </r>
  <r>
    <n v="7477"/>
    <s v="CA-2016-167199"/>
    <x v="1037"/>
    <d v="2016-01-10T00:00:00"/>
    <s v="Standard Class"/>
    <x v="467"/>
    <x v="467"/>
    <x v="2"/>
    <s v="United States"/>
    <s v="Henderson"/>
    <x v="0"/>
    <n v="42420"/>
    <x v="0"/>
    <s v="OFF-AR-10001662"/>
    <x v="1"/>
    <s v="Art"/>
    <s v="Rogers Handheld Barrel Pencil Sharpener"/>
    <x v="4993"/>
    <n v="2"/>
    <n v="0"/>
    <x v="5965"/>
    <x v="0"/>
  </r>
  <r>
    <n v="7478"/>
    <s v="CA-2016-167199"/>
    <x v="1037"/>
    <d v="2016-01-10T00:00:00"/>
    <s v="Standard Class"/>
    <x v="467"/>
    <x v="467"/>
    <x v="2"/>
    <s v="United States"/>
    <s v="Henderson"/>
    <x v="0"/>
    <n v="42420"/>
    <x v="0"/>
    <s v="TEC-PH-10004977"/>
    <x v="2"/>
    <s v="Phones"/>
    <s v="GE 30524EE4"/>
    <x v="3743"/>
    <n v="2"/>
    <n v="0"/>
    <x v="4286"/>
    <x v="0"/>
  </r>
  <r>
    <n v="7479"/>
    <s v="CA-2016-167199"/>
    <x v="1037"/>
    <d v="2016-01-10T00:00:00"/>
    <s v="Standard Class"/>
    <x v="467"/>
    <x v="467"/>
    <x v="2"/>
    <s v="United States"/>
    <s v="Henderson"/>
    <x v="0"/>
    <n v="42420"/>
    <x v="0"/>
    <s v="TEC-PH-10004539"/>
    <x v="2"/>
    <s v="Phones"/>
    <s v="Wireless Extenders zBoost YX545 SOHO Signal Booster"/>
    <x v="4994"/>
    <n v="4"/>
    <n v="0"/>
    <x v="5966"/>
    <x v="0"/>
  </r>
  <r>
    <n v="7480"/>
    <s v="CA-2016-167199"/>
    <x v="1037"/>
    <d v="2016-01-10T00:00:00"/>
    <s v="Standard Class"/>
    <x v="467"/>
    <x v="467"/>
    <x v="2"/>
    <s v="United States"/>
    <s v="Henderson"/>
    <x v="0"/>
    <n v="42420"/>
    <x v="0"/>
    <s v="OFF-FA-10001883"/>
    <x v="1"/>
    <s v="Fasteners"/>
    <s v="Alliance Super-Size Bands, Assorted Sizes"/>
    <x v="4995"/>
    <n v="4"/>
    <n v="0"/>
    <x v="5967"/>
    <x v="0"/>
  </r>
  <r>
    <n v="7481"/>
    <s v="CA-2016-167199"/>
    <x v="1037"/>
    <d v="2016-01-10T00:00:00"/>
    <s v="Standard Class"/>
    <x v="467"/>
    <x v="467"/>
    <x v="2"/>
    <s v="United States"/>
    <s v="Henderson"/>
    <x v="0"/>
    <n v="42420"/>
    <x v="0"/>
    <s v="OFF-PA-10000955"/>
    <x v="1"/>
    <s v="Paper"/>
    <s v="Southworth 25% Cotton Granite Paper &amp; Envelopes"/>
    <x v="4996"/>
    <n v="1"/>
    <n v="0"/>
    <x v="5968"/>
    <x v="0"/>
  </r>
  <r>
    <n v="7482"/>
    <s v="CA-2018-124583"/>
    <x v="142"/>
    <d v="2018-09-03T00:00:00"/>
    <s v="Second Class"/>
    <x v="697"/>
    <x v="697"/>
    <x v="2"/>
    <s v="United States"/>
    <s v="Huntington Beach"/>
    <x v="1"/>
    <n v="92646"/>
    <x v="1"/>
    <s v="OFF-EN-10002500"/>
    <x v="1"/>
    <s v="Envelopes"/>
    <s v="Globe Weis Peel &amp; Seel First Class Envelopes"/>
    <x v="4835"/>
    <n v="1"/>
    <n v="0"/>
    <x v="5969"/>
    <x v="0"/>
  </r>
  <r>
    <n v="7483"/>
    <s v="CA-2016-113964"/>
    <x v="865"/>
    <d v="2016-09-30T00:00:00"/>
    <s v="Standard Class"/>
    <x v="655"/>
    <x v="655"/>
    <x v="2"/>
    <s v="United States"/>
    <s v="New York City"/>
    <x v="15"/>
    <n v="10011"/>
    <x v="3"/>
    <s v="OFF-BI-10004654"/>
    <x v="1"/>
    <s v="Binders"/>
    <s v="Avery Binding System Hidden Tab Executive Style Index Sets"/>
    <x v="4997"/>
    <n v="4"/>
    <n v="0.2"/>
    <x v="5970"/>
    <x v="0"/>
  </r>
  <r>
    <n v="7484"/>
    <s v="CA-2016-129938"/>
    <x v="534"/>
    <d v="2016-12-17T00:00:00"/>
    <s v="Second Class"/>
    <x v="182"/>
    <x v="182"/>
    <x v="1"/>
    <s v="United States"/>
    <s v="Philadelphia"/>
    <x v="9"/>
    <n v="19140"/>
    <x v="3"/>
    <s v="FUR-CH-10003774"/>
    <x v="0"/>
    <s v="Chairs"/>
    <s v="Global Wood Trimmed Manager's Task Chair, Khaki"/>
    <x v="4998"/>
    <n v="7"/>
    <n v="0.3"/>
    <x v="5971"/>
    <x v="0"/>
  </r>
  <r>
    <n v="7485"/>
    <s v="CA-2019-135111"/>
    <x v="116"/>
    <d v="2020-01-02T00:00:00"/>
    <s v="Standard Class"/>
    <x v="37"/>
    <x v="37"/>
    <x v="2"/>
    <s v="United States"/>
    <s v="Fargo"/>
    <x v="46"/>
    <n v="58103"/>
    <x v="2"/>
    <s v="OFF-AR-10004707"/>
    <x v="1"/>
    <s v="Art"/>
    <s v="Staples in misc. colors"/>
    <x v="4724"/>
    <n v="1"/>
    <n v="0"/>
    <x v="5972"/>
    <x v="0"/>
  </r>
  <r>
    <n v="7486"/>
    <s v="CA-2019-135111"/>
    <x v="116"/>
    <d v="2020-01-02T00:00:00"/>
    <s v="Standard Class"/>
    <x v="37"/>
    <x v="37"/>
    <x v="2"/>
    <s v="United States"/>
    <s v="Fargo"/>
    <x v="46"/>
    <n v="58103"/>
    <x v="2"/>
    <s v="OFF-BI-10004040"/>
    <x v="1"/>
    <s v="Binders"/>
    <s v="Wilson Jones Impact Binders"/>
    <x v="4213"/>
    <n v="5"/>
    <n v="0"/>
    <x v="4911"/>
    <x v="0"/>
  </r>
  <r>
    <n v="7487"/>
    <s v="US-2017-134558"/>
    <x v="546"/>
    <d v="2017-12-24T00:00:00"/>
    <s v="Second Class"/>
    <x v="327"/>
    <x v="327"/>
    <x v="2"/>
    <s v="United States"/>
    <s v="Dover"/>
    <x v="38"/>
    <n v="3820"/>
    <x v="3"/>
    <s v="OFF-PA-10001184"/>
    <x v="1"/>
    <s v="Paper"/>
    <s v="Xerox 1903"/>
    <x v="2744"/>
    <n v="5"/>
    <n v="0"/>
    <x v="3513"/>
    <x v="0"/>
  </r>
  <r>
    <n v="7488"/>
    <s v="US-2017-134558"/>
    <x v="546"/>
    <d v="2017-12-24T00:00:00"/>
    <s v="Second Class"/>
    <x v="327"/>
    <x v="327"/>
    <x v="2"/>
    <s v="United States"/>
    <s v="Dover"/>
    <x v="38"/>
    <n v="3820"/>
    <x v="3"/>
    <s v="TEC-AC-10004145"/>
    <x v="2"/>
    <s v="Accessories"/>
    <s v="Logitech diNovo Edge Keyboard"/>
    <x v="3633"/>
    <n v="9"/>
    <n v="0"/>
    <x v="4147"/>
    <x v="0"/>
  </r>
  <r>
    <n v="7489"/>
    <s v="US-2017-134558"/>
    <x v="546"/>
    <d v="2017-12-24T00:00:00"/>
    <s v="Second Class"/>
    <x v="327"/>
    <x v="327"/>
    <x v="2"/>
    <s v="United States"/>
    <s v="Dover"/>
    <x v="38"/>
    <n v="3820"/>
    <x v="3"/>
    <s v="FUR-TA-10003473"/>
    <x v="0"/>
    <s v="Tables"/>
    <s v="Bretford Rectangular Conference Table Tops"/>
    <x v="4999"/>
    <n v="4"/>
    <n v="0.3"/>
    <x v="5973"/>
    <x v="0"/>
  </r>
  <r>
    <n v="7490"/>
    <s v="CA-2019-157196"/>
    <x v="60"/>
    <d v="2019-11-09T00:00:00"/>
    <s v="Standard Class"/>
    <x v="731"/>
    <x v="731"/>
    <x v="0"/>
    <s v="United States"/>
    <s v="San Diego"/>
    <x v="1"/>
    <n v="92105"/>
    <x v="1"/>
    <s v="OFF-PA-10003172"/>
    <x v="1"/>
    <s v="Paper"/>
    <s v="Xerox 1996"/>
    <x v="91"/>
    <n v="2"/>
    <n v="0"/>
    <x v="91"/>
    <x v="1"/>
  </r>
  <r>
    <n v="7491"/>
    <s v="CA-2017-108672"/>
    <x v="229"/>
    <d v="2017-09-16T00:00:00"/>
    <s v="Standard Class"/>
    <x v="135"/>
    <x v="135"/>
    <x v="1"/>
    <s v="United States"/>
    <s v="Los Angeles"/>
    <x v="1"/>
    <n v="90032"/>
    <x v="1"/>
    <s v="FUR-FU-10003799"/>
    <x v="0"/>
    <s v="Furnishings"/>
    <s v="Seth Thomas 13 1/2&quot; Wall Clock"/>
    <x v="5000"/>
    <n v="6"/>
    <n v="0"/>
    <x v="5974"/>
    <x v="0"/>
  </r>
  <r>
    <n v="7492"/>
    <s v="US-2019-118598"/>
    <x v="673"/>
    <d v="2019-11-16T00:00:00"/>
    <s v="Same Day"/>
    <x v="496"/>
    <x v="496"/>
    <x v="0"/>
    <s v="United States"/>
    <s v="Utica"/>
    <x v="15"/>
    <n v="13501"/>
    <x v="3"/>
    <s v="TEC-PH-10002583"/>
    <x v="2"/>
    <s v="Phones"/>
    <s v="iOttie HLCRIO102 Car Mount"/>
    <x v="5001"/>
    <n v="6"/>
    <n v="0"/>
    <x v="5975"/>
    <x v="0"/>
  </r>
  <r>
    <n v="7493"/>
    <s v="US-2019-160836"/>
    <x v="220"/>
    <d v="2019-09-16T00:00:00"/>
    <s v="Standard Class"/>
    <x v="693"/>
    <x v="693"/>
    <x v="0"/>
    <s v="United States"/>
    <s v="Houston"/>
    <x v="5"/>
    <n v="77070"/>
    <x v="2"/>
    <s v="OFF-PA-10004239"/>
    <x v="1"/>
    <s v="Paper"/>
    <s v="Xerox 1953"/>
    <x v="1518"/>
    <n v="3"/>
    <n v="0.2"/>
    <x v="1603"/>
    <x v="0"/>
  </r>
  <r>
    <n v="7494"/>
    <s v="US-2019-160836"/>
    <x v="220"/>
    <d v="2019-09-16T00:00:00"/>
    <s v="Standard Class"/>
    <x v="693"/>
    <x v="693"/>
    <x v="0"/>
    <s v="United States"/>
    <s v="Houston"/>
    <x v="5"/>
    <n v="77070"/>
    <x v="2"/>
    <s v="FUR-TA-10002855"/>
    <x v="0"/>
    <s v="Tables"/>
    <s v="Bevis Round Conference Table Top &amp; Single Column Base"/>
    <x v="5002"/>
    <n v="5"/>
    <n v="0.3"/>
    <x v="5976"/>
    <x v="0"/>
  </r>
  <r>
    <n v="7495"/>
    <s v="US-2019-160836"/>
    <x v="220"/>
    <d v="2019-09-16T00:00:00"/>
    <s v="Standard Class"/>
    <x v="693"/>
    <x v="693"/>
    <x v="0"/>
    <s v="United States"/>
    <s v="Houston"/>
    <x v="5"/>
    <n v="77070"/>
    <x v="2"/>
    <s v="OFF-AP-10001626"/>
    <x v="1"/>
    <s v="Appliances"/>
    <s v="Commercial WindTunnel Clean Air Upright Vacuum, Replacement Belts, Filtration Bags"/>
    <x v="5003"/>
    <n v="2"/>
    <n v="0.8"/>
    <x v="5977"/>
    <x v="0"/>
  </r>
  <r>
    <n v="7496"/>
    <s v="CA-2019-121048"/>
    <x v="1163"/>
    <d v="2019-07-18T00:00:00"/>
    <s v="Standard Class"/>
    <x v="646"/>
    <x v="646"/>
    <x v="0"/>
    <s v="United States"/>
    <s v="Westminster"/>
    <x v="1"/>
    <n v="92683"/>
    <x v="1"/>
    <s v="OFF-BI-10004022"/>
    <x v="1"/>
    <s v="Binders"/>
    <s v="Acco Suede Grain Vinyl Round Ring Binder"/>
    <x v="3079"/>
    <n v="2"/>
    <n v="0.2"/>
    <x v="5978"/>
    <x v="0"/>
  </r>
  <r>
    <n v="7497"/>
    <s v="CA-2019-121048"/>
    <x v="1163"/>
    <d v="2019-07-18T00:00:00"/>
    <s v="Standard Class"/>
    <x v="646"/>
    <x v="646"/>
    <x v="0"/>
    <s v="United States"/>
    <s v="Westminster"/>
    <x v="1"/>
    <n v="92683"/>
    <x v="1"/>
    <s v="FUR-FU-10003601"/>
    <x v="0"/>
    <s v="Furnishings"/>
    <s v="Deflect-o RollaMat Studded, Beveled Mat for Medium Pile Carpeting"/>
    <x v="3139"/>
    <n v="3"/>
    <n v="0"/>
    <x v="3528"/>
    <x v="0"/>
  </r>
  <r>
    <n v="7498"/>
    <s v="CA-2019-121048"/>
    <x v="1163"/>
    <d v="2019-07-18T00:00:00"/>
    <s v="Standard Class"/>
    <x v="646"/>
    <x v="646"/>
    <x v="0"/>
    <s v="United States"/>
    <s v="Westminster"/>
    <x v="1"/>
    <n v="92683"/>
    <x v="1"/>
    <s v="OFF-FA-10000490"/>
    <x v="1"/>
    <s v="Fasteners"/>
    <s v="OIC Binder Clips, Mini, 1/4&quot; Capacity, Black"/>
    <x v="328"/>
    <n v="4"/>
    <n v="0"/>
    <x v="334"/>
    <x v="0"/>
  </r>
  <r>
    <n v="7499"/>
    <s v="CA-2019-121048"/>
    <x v="1163"/>
    <d v="2019-07-18T00:00:00"/>
    <s v="Standard Class"/>
    <x v="646"/>
    <x v="646"/>
    <x v="0"/>
    <s v="United States"/>
    <s v="Westminster"/>
    <x v="1"/>
    <n v="92683"/>
    <x v="1"/>
    <s v="OFF-AR-10004042"/>
    <x v="1"/>
    <s v="Art"/>
    <s v="BOSTON Model 1800 Electric Pencil Sharpeners, Putty/Woodgrain"/>
    <x v="5004"/>
    <n v="4"/>
    <n v="0"/>
    <x v="5979"/>
    <x v="0"/>
  </r>
  <r>
    <n v="7500"/>
    <s v="CA-2019-121048"/>
    <x v="1163"/>
    <d v="2019-07-18T00:00:00"/>
    <s v="Standard Class"/>
    <x v="646"/>
    <x v="646"/>
    <x v="0"/>
    <s v="United States"/>
    <s v="Westminster"/>
    <x v="1"/>
    <n v="92683"/>
    <x v="1"/>
    <s v="FUR-FU-10002960"/>
    <x v="0"/>
    <s v="Furnishings"/>
    <s v="Eldon 200 Class Desk Accessories, Burgundy"/>
    <x v="609"/>
    <n v="3"/>
    <n v="0"/>
    <x v="2613"/>
    <x v="0"/>
  </r>
  <r>
    <n v="7501"/>
    <s v="CA-2019-121048"/>
    <x v="1163"/>
    <d v="2019-07-18T00:00:00"/>
    <s v="Standard Class"/>
    <x v="646"/>
    <x v="646"/>
    <x v="0"/>
    <s v="United States"/>
    <s v="Westminster"/>
    <x v="1"/>
    <n v="92683"/>
    <x v="1"/>
    <s v="TEC-AC-10000991"/>
    <x v="2"/>
    <s v="Accessories"/>
    <s v="Sony Micro Vault Click 8 GB USB 2.0 Flash Drive"/>
    <x v="5005"/>
    <n v="3"/>
    <n v="0"/>
    <x v="5980"/>
    <x v="0"/>
  </r>
  <r>
    <n v="7502"/>
    <s v="CA-2019-121048"/>
    <x v="1163"/>
    <d v="2019-07-18T00:00:00"/>
    <s v="Standard Class"/>
    <x v="646"/>
    <x v="646"/>
    <x v="0"/>
    <s v="United States"/>
    <s v="Westminster"/>
    <x v="1"/>
    <n v="92683"/>
    <x v="1"/>
    <s v="TEC-PH-10004977"/>
    <x v="2"/>
    <s v="Phones"/>
    <s v="GE 30524EE4"/>
    <x v="553"/>
    <n v="3"/>
    <n v="0.2"/>
    <x v="562"/>
    <x v="0"/>
  </r>
  <r>
    <n v="7503"/>
    <s v="US-2019-120147"/>
    <x v="983"/>
    <d v="2019-03-30T00:00:00"/>
    <s v="Same Day"/>
    <x v="483"/>
    <x v="483"/>
    <x v="0"/>
    <s v="United States"/>
    <s v="Los Angeles"/>
    <x v="1"/>
    <n v="90036"/>
    <x v="1"/>
    <s v="OFF-AR-10000817"/>
    <x v="1"/>
    <s v="Art"/>
    <s v="Manco Dry-Lighter Erasable Highlighter"/>
    <x v="2398"/>
    <n v="2"/>
    <n v="0"/>
    <x v="5788"/>
    <x v="0"/>
  </r>
  <r>
    <n v="7504"/>
    <s v="US-2019-120147"/>
    <x v="983"/>
    <d v="2019-03-30T00:00:00"/>
    <s v="Same Day"/>
    <x v="483"/>
    <x v="483"/>
    <x v="0"/>
    <s v="United States"/>
    <s v="Los Angeles"/>
    <x v="1"/>
    <n v="90036"/>
    <x v="1"/>
    <s v="TEC-PH-10002447"/>
    <x v="2"/>
    <s v="Phones"/>
    <s v="AT&amp;T CL83451 4-Handset Telephone"/>
    <x v="5006"/>
    <n v="1"/>
    <n v="0.2"/>
    <x v="5981"/>
    <x v="0"/>
  </r>
  <r>
    <n v="7505"/>
    <s v="CA-2018-158043"/>
    <x v="1011"/>
    <d v="2018-02-04T00:00:00"/>
    <s v="Second Class"/>
    <x v="759"/>
    <x v="759"/>
    <x v="1"/>
    <s v="United States"/>
    <s v="Atlantic City"/>
    <x v="30"/>
    <n v="8401"/>
    <x v="3"/>
    <s v="OFF-EN-10003134"/>
    <x v="1"/>
    <s v="Envelopes"/>
    <s v="Staple envelope"/>
    <x v="371"/>
    <n v="2"/>
    <n v="0"/>
    <x v="5982"/>
    <x v="0"/>
  </r>
  <r>
    <n v="7506"/>
    <s v="US-2019-106579"/>
    <x v="110"/>
    <d v="2019-06-13T00:00:00"/>
    <s v="Standard Class"/>
    <x v="572"/>
    <x v="572"/>
    <x v="0"/>
    <s v="United States"/>
    <s v="Skokie"/>
    <x v="10"/>
    <n v="60076"/>
    <x v="2"/>
    <s v="OFF-BI-10000309"/>
    <x v="1"/>
    <s v="Binders"/>
    <s v="GBC Twin Loop Wire Binding Elements, 9/16&quot; Spine, Black"/>
    <x v="362"/>
    <n v="4"/>
    <n v="0.8"/>
    <x v="371"/>
    <x v="0"/>
  </r>
  <r>
    <n v="7507"/>
    <s v="CA-2016-115889"/>
    <x v="981"/>
    <d v="2016-11-06T00:00:00"/>
    <s v="Standard Class"/>
    <x v="129"/>
    <x v="129"/>
    <x v="0"/>
    <s v="United States"/>
    <s v="San Francisco"/>
    <x v="1"/>
    <n v="94122"/>
    <x v="1"/>
    <s v="TEC-PH-10001615"/>
    <x v="2"/>
    <s v="Phones"/>
    <s v="AT&amp;T CL82213"/>
    <x v="1956"/>
    <n v="2"/>
    <n v="0.2"/>
    <x v="5983"/>
    <x v="0"/>
  </r>
  <r>
    <n v="7508"/>
    <s v="CA-2016-115889"/>
    <x v="981"/>
    <d v="2016-11-06T00:00:00"/>
    <s v="Standard Class"/>
    <x v="129"/>
    <x v="129"/>
    <x v="0"/>
    <s v="United States"/>
    <s v="San Francisco"/>
    <x v="1"/>
    <n v="94122"/>
    <x v="1"/>
    <s v="OFF-ST-10003208"/>
    <x v="1"/>
    <s v="Storage"/>
    <s v="Adjustable Depth Letter/Legal Cart"/>
    <x v="979"/>
    <n v="2"/>
    <n v="0"/>
    <x v="1017"/>
    <x v="0"/>
  </r>
  <r>
    <n v="7509"/>
    <s v="US-2019-161935"/>
    <x v="1163"/>
    <d v="2019-07-18T00:00:00"/>
    <s v="Standard Class"/>
    <x v="252"/>
    <x v="252"/>
    <x v="0"/>
    <s v="United States"/>
    <s v="Columbus"/>
    <x v="24"/>
    <n v="43229"/>
    <x v="3"/>
    <s v="OFF-PA-10000605"/>
    <x v="1"/>
    <s v="Paper"/>
    <s v="Xerox 1950"/>
    <x v="4766"/>
    <n v="2"/>
    <n v="0.2"/>
    <x v="5674"/>
    <x v="0"/>
  </r>
  <r>
    <n v="7510"/>
    <s v="US-2019-161935"/>
    <x v="1163"/>
    <d v="2019-07-18T00:00:00"/>
    <s v="Standard Class"/>
    <x v="252"/>
    <x v="252"/>
    <x v="0"/>
    <s v="United States"/>
    <s v="Columbus"/>
    <x v="24"/>
    <n v="43229"/>
    <x v="3"/>
    <s v="TEC-PH-10000560"/>
    <x v="2"/>
    <s v="Phones"/>
    <s v="Samsung Galaxy S III - 16GB - pebble blue (T-Mobile)"/>
    <x v="5007"/>
    <n v="9"/>
    <n v="0.4"/>
    <x v="5984"/>
    <x v="0"/>
  </r>
  <r>
    <n v="7511"/>
    <s v="US-2019-161935"/>
    <x v="1163"/>
    <d v="2019-07-18T00:00:00"/>
    <s v="Standard Class"/>
    <x v="252"/>
    <x v="252"/>
    <x v="0"/>
    <s v="United States"/>
    <s v="Columbus"/>
    <x v="24"/>
    <n v="43229"/>
    <x v="3"/>
    <s v="OFF-ST-10003455"/>
    <x v="1"/>
    <s v="Storage"/>
    <s v="Tenex File Box, Personal Filing Tote with Lid, Black"/>
    <x v="5008"/>
    <n v="5"/>
    <n v="0.2"/>
    <x v="5985"/>
    <x v="0"/>
  </r>
  <r>
    <n v="7512"/>
    <s v="US-2019-161935"/>
    <x v="1163"/>
    <d v="2019-07-18T00:00:00"/>
    <s v="Standard Class"/>
    <x v="252"/>
    <x v="252"/>
    <x v="0"/>
    <s v="United States"/>
    <s v="Columbus"/>
    <x v="24"/>
    <n v="43229"/>
    <x v="3"/>
    <s v="FUR-FU-10002937"/>
    <x v="0"/>
    <s v="Furnishings"/>
    <s v="GE 48&quot; Fluorescent Tube, Cool White Energy Saver, 34 Watts, 30/Box"/>
    <x v="5009"/>
    <n v="5"/>
    <n v="0.2"/>
    <x v="5986"/>
    <x v="0"/>
  </r>
  <r>
    <n v="7513"/>
    <s v="US-2019-161935"/>
    <x v="1163"/>
    <d v="2019-07-18T00:00:00"/>
    <s v="Standard Class"/>
    <x v="252"/>
    <x v="252"/>
    <x v="0"/>
    <s v="United States"/>
    <s v="Columbus"/>
    <x v="24"/>
    <n v="43229"/>
    <x v="3"/>
    <s v="OFF-ST-10001837"/>
    <x v="1"/>
    <s v="Storage"/>
    <s v="SAFCO Mobile Desk Side File, Wire Frame"/>
    <x v="5010"/>
    <n v="7"/>
    <n v="0.2"/>
    <x v="5987"/>
    <x v="0"/>
  </r>
  <r>
    <n v="7514"/>
    <s v="US-2019-161935"/>
    <x v="1163"/>
    <d v="2019-07-18T00:00:00"/>
    <s v="Standard Class"/>
    <x v="252"/>
    <x v="252"/>
    <x v="0"/>
    <s v="United States"/>
    <s v="Columbus"/>
    <x v="24"/>
    <n v="43229"/>
    <x v="3"/>
    <s v="OFF-AR-10004757"/>
    <x v="1"/>
    <s v="Art"/>
    <s v="Crayola Colored Pencils"/>
    <x v="1332"/>
    <n v="5"/>
    <n v="0.2"/>
    <x v="5988"/>
    <x v="0"/>
  </r>
  <r>
    <n v="7515"/>
    <s v="US-2019-167920"/>
    <x v="34"/>
    <d v="2019-12-12T00:00:00"/>
    <s v="Second Class"/>
    <x v="252"/>
    <x v="252"/>
    <x v="0"/>
    <s v="United States"/>
    <s v="Richmond"/>
    <x v="0"/>
    <n v="40475"/>
    <x v="0"/>
    <s v="OFF-BI-10004236"/>
    <x v="1"/>
    <s v="Binders"/>
    <s v="XtraLife ClearVue Slant-D Ring Binder, White, 3&quot;"/>
    <x v="5011"/>
    <n v="2"/>
    <n v="0"/>
    <x v="5989"/>
    <x v="0"/>
  </r>
  <r>
    <n v="7516"/>
    <s v="US-2019-167920"/>
    <x v="34"/>
    <d v="2019-12-12T00:00:00"/>
    <s v="Second Class"/>
    <x v="252"/>
    <x v="252"/>
    <x v="0"/>
    <s v="United States"/>
    <s v="Richmond"/>
    <x v="0"/>
    <n v="40475"/>
    <x v="0"/>
    <s v="OFF-AP-10000159"/>
    <x v="1"/>
    <s v="Appliances"/>
    <s v="Belkin F9M820V08 8 Outlet Surge"/>
    <x v="5012"/>
    <n v="5"/>
    <n v="0"/>
    <x v="5990"/>
    <x v="0"/>
  </r>
  <r>
    <n v="7517"/>
    <s v="US-2019-167920"/>
    <x v="34"/>
    <d v="2019-12-12T00:00:00"/>
    <s v="Second Class"/>
    <x v="252"/>
    <x v="252"/>
    <x v="0"/>
    <s v="United States"/>
    <s v="Richmond"/>
    <x v="0"/>
    <n v="40475"/>
    <x v="0"/>
    <s v="OFF-BI-10003274"/>
    <x v="1"/>
    <s v="Binders"/>
    <s v="Avery Durable Slant Ring Binders, No Labels"/>
    <x v="204"/>
    <n v="4"/>
    <n v="0"/>
    <x v="206"/>
    <x v="0"/>
  </r>
  <r>
    <n v="7518"/>
    <s v="US-2019-167920"/>
    <x v="34"/>
    <d v="2019-12-12T00:00:00"/>
    <s v="Second Class"/>
    <x v="252"/>
    <x v="252"/>
    <x v="0"/>
    <s v="United States"/>
    <s v="Richmond"/>
    <x v="0"/>
    <n v="40475"/>
    <x v="0"/>
    <s v="TEC-AC-10001013"/>
    <x v="2"/>
    <s v="Accessories"/>
    <s v="Logitech ClearChat Comfort/USB Headset H390"/>
    <x v="5013"/>
    <n v="5"/>
    <n v="0"/>
    <x v="5991"/>
    <x v="0"/>
  </r>
  <r>
    <n v="7519"/>
    <s v="US-2019-167920"/>
    <x v="34"/>
    <d v="2019-12-12T00:00:00"/>
    <s v="Second Class"/>
    <x v="252"/>
    <x v="252"/>
    <x v="0"/>
    <s v="United States"/>
    <s v="Richmond"/>
    <x v="0"/>
    <n v="40475"/>
    <x v="0"/>
    <s v="OFF-ST-10004963"/>
    <x v="1"/>
    <s v="Storage"/>
    <s v="Eldon Gobal File Keepers"/>
    <x v="5014"/>
    <n v="1"/>
    <n v="0"/>
    <x v="5992"/>
    <x v="0"/>
  </r>
  <r>
    <n v="7520"/>
    <s v="US-2019-167920"/>
    <x v="34"/>
    <d v="2019-12-12T00:00:00"/>
    <s v="Second Class"/>
    <x v="252"/>
    <x v="252"/>
    <x v="0"/>
    <s v="United States"/>
    <s v="Richmond"/>
    <x v="0"/>
    <n v="40475"/>
    <x v="0"/>
    <s v="OFF-LA-10004409"/>
    <x v="1"/>
    <s v="Labels"/>
    <s v="Avery 492"/>
    <x v="1784"/>
    <n v="2"/>
    <n v="0"/>
    <x v="1904"/>
    <x v="0"/>
  </r>
  <r>
    <n v="7521"/>
    <s v="US-2019-167920"/>
    <x v="34"/>
    <d v="2019-12-12T00:00:00"/>
    <s v="Second Class"/>
    <x v="252"/>
    <x v="252"/>
    <x v="0"/>
    <s v="United States"/>
    <s v="Richmond"/>
    <x v="0"/>
    <n v="40475"/>
    <x v="0"/>
    <s v="TEC-CO-10001046"/>
    <x v="2"/>
    <s v="Copiers"/>
    <s v="Canon Imageclass D680 Copier / Fax"/>
    <x v="5015"/>
    <n v="2"/>
    <n v="0"/>
    <x v="5993"/>
    <x v="0"/>
  </r>
  <r>
    <n v="7522"/>
    <s v="CA-2018-162383"/>
    <x v="64"/>
    <d v="2018-09-11T00:00:00"/>
    <s v="Standard Class"/>
    <x v="198"/>
    <x v="198"/>
    <x v="0"/>
    <s v="United States"/>
    <s v="Lancaster"/>
    <x v="24"/>
    <n v="43130"/>
    <x v="3"/>
    <s v="OFF-BI-10002824"/>
    <x v="1"/>
    <s v="Binders"/>
    <s v="Recycled Easel Ring Binders"/>
    <x v="5016"/>
    <n v="2"/>
    <n v="0.7"/>
    <x v="5994"/>
    <x v="0"/>
  </r>
  <r>
    <n v="7523"/>
    <s v="CA-2018-162383"/>
    <x v="64"/>
    <d v="2018-09-11T00:00:00"/>
    <s v="Standard Class"/>
    <x v="198"/>
    <x v="198"/>
    <x v="0"/>
    <s v="United States"/>
    <s v="Lancaster"/>
    <x v="24"/>
    <n v="43130"/>
    <x v="3"/>
    <s v="OFF-BI-10001757"/>
    <x v="1"/>
    <s v="Binders"/>
    <s v="Pressboard Hanging Data Binders for Unburst Sheets"/>
    <x v="5017"/>
    <n v="6"/>
    <n v="0.7"/>
    <x v="5995"/>
    <x v="0"/>
  </r>
  <r>
    <n v="7524"/>
    <s v="CA-2018-162383"/>
    <x v="64"/>
    <d v="2018-09-11T00:00:00"/>
    <s v="Standard Class"/>
    <x v="198"/>
    <x v="198"/>
    <x v="0"/>
    <s v="United States"/>
    <s v="Lancaster"/>
    <x v="24"/>
    <n v="43130"/>
    <x v="3"/>
    <s v="FUR-CH-10004477"/>
    <x v="0"/>
    <s v="Chairs"/>
    <s v="Global Push Button Manager's Chair, Indigo"/>
    <x v="4967"/>
    <n v="2"/>
    <n v="0.3"/>
    <x v="5996"/>
    <x v="0"/>
  </r>
  <r>
    <n v="7525"/>
    <s v="CA-2016-125731"/>
    <x v="1076"/>
    <d v="2016-09-16T00:00:00"/>
    <s v="Standard Class"/>
    <x v="52"/>
    <x v="52"/>
    <x v="0"/>
    <s v="United States"/>
    <s v="Gresham"/>
    <x v="21"/>
    <n v="97030"/>
    <x v="1"/>
    <s v="OFF-EN-10003072"/>
    <x v="1"/>
    <s v="Envelopes"/>
    <s v="Peel &amp; Seel Envelopes"/>
    <x v="5018"/>
    <n v="7"/>
    <n v="0.2"/>
    <x v="5997"/>
    <x v="0"/>
  </r>
  <r>
    <n v="7526"/>
    <s v="CA-2016-125731"/>
    <x v="1076"/>
    <d v="2016-09-16T00:00:00"/>
    <s v="Standard Class"/>
    <x v="52"/>
    <x v="52"/>
    <x v="0"/>
    <s v="United States"/>
    <s v="Gresham"/>
    <x v="21"/>
    <n v="97030"/>
    <x v="1"/>
    <s v="FUR-CH-10003973"/>
    <x v="0"/>
    <s v="Chairs"/>
    <s v="GuestStacker Chair with Chrome Finish Legs"/>
    <x v="3336"/>
    <n v="5"/>
    <n v="0.2"/>
    <x v="3771"/>
    <x v="0"/>
  </r>
  <r>
    <n v="7527"/>
    <s v="US-2019-106145"/>
    <x v="986"/>
    <d v="2019-09-26T00:00:00"/>
    <s v="Same Day"/>
    <x v="19"/>
    <x v="19"/>
    <x v="1"/>
    <s v="United States"/>
    <s v="San Francisco"/>
    <x v="1"/>
    <n v="94109"/>
    <x v="1"/>
    <s v="OFF-EN-10001028"/>
    <x v="1"/>
    <s v="Envelopes"/>
    <s v="Staple envelope"/>
    <x v="3337"/>
    <n v="6"/>
    <n v="0"/>
    <x v="5998"/>
    <x v="0"/>
  </r>
  <r>
    <n v="7528"/>
    <s v="US-2019-106145"/>
    <x v="986"/>
    <d v="2019-09-26T00:00:00"/>
    <s v="Same Day"/>
    <x v="19"/>
    <x v="19"/>
    <x v="1"/>
    <s v="United States"/>
    <s v="San Francisco"/>
    <x v="1"/>
    <n v="94109"/>
    <x v="1"/>
    <s v="FUR-FU-10003829"/>
    <x v="0"/>
    <s v="Furnishings"/>
    <s v="Stackable Trays"/>
    <x v="357"/>
    <n v="3"/>
    <n v="0"/>
    <x v="5999"/>
    <x v="0"/>
  </r>
  <r>
    <n v="7529"/>
    <s v="US-2019-106145"/>
    <x v="986"/>
    <d v="2019-09-26T00:00:00"/>
    <s v="Same Day"/>
    <x v="19"/>
    <x v="19"/>
    <x v="1"/>
    <s v="United States"/>
    <s v="San Francisco"/>
    <x v="1"/>
    <n v="94109"/>
    <x v="1"/>
    <s v="OFF-PA-10002245"/>
    <x v="1"/>
    <s v="Paper"/>
    <s v="Xerox 1895"/>
    <x v="1211"/>
    <n v="6"/>
    <n v="0"/>
    <x v="5470"/>
    <x v="0"/>
  </r>
  <r>
    <n v="7530"/>
    <s v="US-2019-106145"/>
    <x v="986"/>
    <d v="2019-09-26T00:00:00"/>
    <s v="Same Day"/>
    <x v="19"/>
    <x v="19"/>
    <x v="1"/>
    <s v="United States"/>
    <s v="San Francisco"/>
    <x v="1"/>
    <n v="94109"/>
    <x v="1"/>
    <s v="OFF-BI-10002215"/>
    <x v="1"/>
    <s v="Binders"/>
    <s v="Wilson Jones Hanging View Binder, White, 1&quot;"/>
    <x v="342"/>
    <n v="3"/>
    <n v="0.2"/>
    <x v="6000"/>
    <x v="0"/>
  </r>
  <r>
    <n v="7531"/>
    <s v="US-2019-106145"/>
    <x v="986"/>
    <d v="2019-09-26T00:00:00"/>
    <s v="Same Day"/>
    <x v="19"/>
    <x v="19"/>
    <x v="1"/>
    <s v="United States"/>
    <s v="San Francisco"/>
    <x v="1"/>
    <n v="94109"/>
    <x v="1"/>
    <s v="OFF-BI-10003925"/>
    <x v="1"/>
    <s v="Binders"/>
    <s v="Fellowes PB300 Plastic Comb Binding Machine"/>
    <x v="2594"/>
    <n v="3"/>
    <n v="0.2"/>
    <x v="2853"/>
    <x v="0"/>
  </r>
  <r>
    <n v="7532"/>
    <s v="CA-2018-107146"/>
    <x v="26"/>
    <d v="2018-06-19T00:00:00"/>
    <s v="First Class"/>
    <x v="62"/>
    <x v="62"/>
    <x v="0"/>
    <s v="United States"/>
    <s v="Longmont"/>
    <x v="22"/>
    <n v="80501"/>
    <x v="1"/>
    <s v="FUR-FU-10002298"/>
    <x v="0"/>
    <s v="Furnishings"/>
    <s v="Rubbermaid ClusterMat Chairmats, Mat Size- 66&quot; x 60&quot;, Lip 20&quot; x 11&quot; -90 Degree Angle"/>
    <x v="4602"/>
    <n v="3"/>
    <n v="0.2"/>
    <x v="6001"/>
    <x v="0"/>
  </r>
  <r>
    <n v="7533"/>
    <s v="CA-2018-107146"/>
    <x v="26"/>
    <d v="2018-06-19T00:00:00"/>
    <s v="First Class"/>
    <x v="62"/>
    <x v="62"/>
    <x v="0"/>
    <s v="United States"/>
    <s v="Longmont"/>
    <x v="22"/>
    <n v="80501"/>
    <x v="1"/>
    <s v="FUR-CH-10004853"/>
    <x v="0"/>
    <s v="Chairs"/>
    <s v="Global Manager's Adjustable Task Chair, Storm"/>
    <x v="5019"/>
    <n v="4"/>
    <n v="0.2"/>
    <x v="6002"/>
    <x v="0"/>
  </r>
  <r>
    <n v="7534"/>
    <s v="US-2019-134642"/>
    <x v="906"/>
    <d v="2019-03-01T00:00:00"/>
    <s v="Standard Class"/>
    <x v="573"/>
    <x v="573"/>
    <x v="0"/>
    <s v="United States"/>
    <s v="Greenville"/>
    <x v="3"/>
    <n v="27834"/>
    <x v="0"/>
    <s v="FUR-CH-10002880"/>
    <x v="0"/>
    <s v="Chairs"/>
    <s v="Global High-Back Leather Tilter, Burgundy"/>
    <x v="3263"/>
    <n v="2"/>
    <n v="0.2"/>
    <x v="3683"/>
    <x v="0"/>
  </r>
  <r>
    <n v="7535"/>
    <s v="US-2019-134642"/>
    <x v="906"/>
    <d v="2019-03-01T00:00:00"/>
    <s v="Standard Class"/>
    <x v="573"/>
    <x v="573"/>
    <x v="0"/>
    <s v="United States"/>
    <s v="Greenville"/>
    <x v="3"/>
    <n v="27834"/>
    <x v="0"/>
    <s v="FUR-BO-10004709"/>
    <x v="0"/>
    <s v="Bookcases"/>
    <s v="Bush Westfield Collection Bookcases, Medium Cherry Finish"/>
    <x v="3107"/>
    <n v="5"/>
    <n v="0.2"/>
    <x v="3487"/>
    <x v="0"/>
  </r>
  <r>
    <n v="7536"/>
    <s v="US-2019-160143"/>
    <x v="185"/>
    <d v="2019-04-07T00:00:00"/>
    <s v="Standard Class"/>
    <x v="428"/>
    <x v="428"/>
    <x v="1"/>
    <s v="United States"/>
    <s v="Los Angeles"/>
    <x v="1"/>
    <n v="90004"/>
    <x v="1"/>
    <s v="OFF-SU-10004231"/>
    <x v="1"/>
    <s v="Supplies"/>
    <s v="Acme Tagit Stainless Steel Antibacterial Scissors"/>
    <x v="1286"/>
    <n v="3"/>
    <n v="0"/>
    <x v="1924"/>
    <x v="0"/>
  </r>
  <r>
    <n v="7537"/>
    <s v="CA-2019-103415"/>
    <x v="734"/>
    <d v="2019-12-08T00:00:00"/>
    <s v="Standard Class"/>
    <x v="597"/>
    <x v="597"/>
    <x v="0"/>
    <s v="United States"/>
    <s v="Houston"/>
    <x v="5"/>
    <n v="77041"/>
    <x v="2"/>
    <s v="FUR-FU-10000820"/>
    <x v="0"/>
    <s v="Furnishings"/>
    <s v="Tensor Brushed Steel Torchiere Floor Lamp"/>
    <x v="4956"/>
    <n v="2"/>
    <n v="0.6"/>
    <x v="6003"/>
    <x v="0"/>
  </r>
  <r>
    <n v="7538"/>
    <s v="CA-2018-106460"/>
    <x v="317"/>
    <d v="2018-02-22T00:00:00"/>
    <s v="Second Class"/>
    <x v="218"/>
    <x v="218"/>
    <x v="0"/>
    <s v="United States"/>
    <s v="San Francisco"/>
    <x v="1"/>
    <n v="94109"/>
    <x v="1"/>
    <s v="OFF-PA-10001736"/>
    <x v="1"/>
    <s v="Paper"/>
    <s v="Xerox 1880"/>
    <x v="2745"/>
    <n v="2"/>
    <n v="0"/>
    <x v="3042"/>
    <x v="0"/>
  </r>
  <r>
    <n v="7539"/>
    <s v="US-2019-112347"/>
    <x v="574"/>
    <d v="2019-12-06T00:00:00"/>
    <s v="Standard Class"/>
    <x v="510"/>
    <x v="510"/>
    <x v="1"/>
    <s v="United States"/>
    <s v="Denver"/>
    <x v="22"/>
    <n v="80219"/>
    <x v="1"/>
    <s v="OFF-ST-10003306"/>
    <x v="1"/>
    <s v="Storage"/>
    <s v="Letter Size Cart"/>
    <x v="5020"/>
    <n v="1"/>
    <n v="0.2"/>
    <x v="6004"/>
    <x v="0"/>
  </r>
  <r>
    <n v="7540"/>
    <s v="US-2019-112347"/>
    <x v="574"/>
    <d v="2019-12-06T00:00:00"/>
    <s v="Standard Class"/>
    <x v="510"/>
    <x v="510"/>
    <x v="1"/>
    <s v="United States"/>
    <s v="Denver"/>
    <x v="22"/>
    <n v="80219"/>
    <x v="1"/>
    <s v="OFF-BI-10003707"/>
    <x v="1"/>
    <s v="Binders"/>
    <s v="Aluminum Screw Posts"/>
    <x v="941"/>
    <n v="8"/>
    <n v="0.7"/>
    <x v="6005"/>
    <x v="0"/>
  </r>
  <r>
    <n v="7541"/>
    <s v="US-2019-112347"/>
    <x v="574"/>
    <d v="2019-12-06T00:00:00"/>
    <s v="Standard Class"/>
    <x v="510"/>
    <x v="510"/>
    <x v="1"/>
    <s v="United States"/>
    <s v="Denver"/>
    <x v="22"/>
    <n v="80219"/>
    <x v="1"/>
    <s v="FUR-BO-10003546"/>
    <x v="0"/>
    <s v="Bookcases"/>
    <s v="Hon 4-Shelf Metal Bookcases"/>
    <x v="2516"/>
    <n v="8"/>
    <n v="0.7"/>
    <x v="6006"/>
    <x v="0"/>
  </r>
  <r>
    <n v="7542"/>
    <s v="US-2019-112347"/>
    <x v="574"/>
    <d v="2019-12-06T00:00:00"/>
    <s v="Standard Class"/>
    <x v="510"/>
    <x v="510"/>
    <x v="1"/>
    <s v="United States"/>
    <s v="Denver"/>
    <x v="22"/>
    <n v="80219"/>
    <x v="1"/>
    <s v="TEC-PH-10000213"/>
    <x v="2"/>
    <s v="Phones"/>
    <s v="Seidio BD2-HK3IPH5-BK DILEX Case and Holster Combo for Apple iPhone 5/5s - Black"/>
    <x v="5021"/>
    <n v="2"/>
    <n v="0.2"/>
    <x v="6007"/>
    <x v="0"/>
  </r>
  <r>
    <n v="7543"/>
    <s v="US-2019-112347"/>
    <x v="574"/>
    <d v="2019-12-06T00:00:00"/>
    <s v="Standard Class"/>
    <x v="510"/>
    <x v="510"/>
    <x v="1"/>
    <s v="United States"/>
    <s v="Denver"/>
    <x v="22"/>
    <n v="80219"/>
    <x v="1"/>
    <s v="FUR-FU-10001488"/>
    <x v="0"/>
    <s v="Furnishings"/>
    <s v="Tenex 46&quot; x 60&quot; Computer Anti-Static Chairmat, Rectangular Shaped"/>
    <x v="5022"/>
    <n v="6"/>
    <n v="0.2"/>
    <x v="232"/>
    <x v="0"/>
  </r>
  <r>
    <n v="7544"/>
    <s v="US-2019-112347"/>
    <x v="574"/>
    <d v="2019-12-06T00:00:00"/>
    <s v="Standard Class"/>
    <x v="510"/>
    <x v="510"/>
    <x v="1"/>
    <s v="United States"/>
    <s v="Denver"/>
    <x v="22"/>
    <n v="80219"/>
    <x v="1"/>
    <s v="TEC-PH-10004833"/>
    <x v="2"/>
    <s v="Phones"/>
    <s v="Macally Suction Cup Mount"/>
    <x v="5023"/>
    <n v="6"/>
    <n v="0.2"/>
    <x v="6008"/>
    <x v="0"/>
  </r>
  <r>
    <n v="7545"/>
    <s v="US-2019-112347"/>
    <x v="574"/>
    <d v="2019-12-06T00:00:00"/>
    <s v="Standard Class"/>
    <x v="510"/>
    <x v="510"/>
    <x v="1"/>
    <s v="United States"/>
    <s v="Denver"/>
    <x v="22"/>
    <n v="80219"/>
    <x v="1"/>
    <s v="FUR-CH-10002335"/>
    <x v="0"/>
    <s v="Chairs"/>
    <s v="Hon GuestStacker Chair"/>
    <x v="5024"/>
    <n v="5"/>
    <n v="0.2"/>
    <x v="6009"/>
    <x v="0"/>
  </r>
  <r>
    <n v="7546"/>
    <s v="CA-2016-103492"/>
    <x v="982"/>
    <d v="2016-10-15T00:00:00"/>
    <s v="Standard Class"/>
    <x v="782"/>
    <x v="782"/>
    <x v="1"/>
    <s v="United States"/>
    <s v="Huntsville"/>
    <x v="5"/>
    <n v="77340"/>
    <x v="2"/>
    <s v="TEC-PH-10001128"/>
    <x v="2"/>
    <s v="Phones"/>
    <s v="Motorola Droid Maxx"/>
    <x v="5025"/>
    <n v="6"/>
    <n v="0.2"/>
    <x v="6010"/>
    <x v="0"/>
  </r>
  <r>
    <n v="7547"/>
    <s v="CA-2016-103492"/>
    <x v="982"/>
    <d v="2016-10-15T00:00:00"/>
    <s v="Standard Class"/>
    <x v="782"/>
    <x v="782"/>
    <x v="1"/>
    <s v="United States"/>
    <s v="Huntsville"/>
    <x v="5"/>
    <n v="77340"/>
    <x v="2"/>
    <s v="TEC-PH-10004667"/>
    <x v="2"/>
    <s v="Phones"/>
    <s v="Cisco 8x8 Inc. 6753i IP Business Phone System"/>
    <x v="5026"/>
    <n v="7"/>
    <n v="0.2"/>
    <x v="6011"/>
    <x v="0"/>
  </r>
  <r>
    <n v="7548"/>
    <s v="CA-2016-103492"/>
    <x v="982"/>
    <d v="2016-10-15T00:00:00"/>
    <s v="Standard Class"/>
    <x v="782"/>
    <x v="782"/>
    <x v="1"/>
    <s v="United States"/>
    <s v="Huntsville"/>
    <x v="5"/>
    <n v="77340"/>
    <x v="2"/>
    <s v="OFF-BI-10004817"/>
    <x v="1"/>
    <s v="Binders"/>
    <s v="GBC Personal VeloBind Strips"/>
    <x v="5027"/>
    <n v="5"/>
    <n v="0.8"/>
    <x v="6012"/>
    <x v="0"/>
  </r>
  <r>
    <n v="7549"/>
    <s v="CA-2016-103492"/>
    <x v="982"/>
    <d v="2016-10-15T00:00:00"/>
    <s v="Standard Class"/>
    <x v="782"/>
    <x v="782"/>
    <x v="1"/>
    <s v="United States"/>
    <s v="Huntsville"/>
    <x v="5"/>
    <n v="77340"/>
    <x v="2"/>
    <s v="OFF-BI-10004140"/>
    <x v="1"/>
    <s v="Binders"/>
    <s v="Avery Non-Stick Binders"/>
    <x v="5028"/>
    <n v="1"/>
    <n v="0.8"/>
    <x v="6013"/>
    <x v="0"/>
  </r>
  <r>
    <n v="7550"/>
    <s v="CA-2018-136595"/>
    <x v="64"/>
    <d v="2018-09-07T00:00:00"/>
    <s v="First Class"/>
    <x v="605"/>
    <x v="605"/>
    <x v="1"/>
    <s v="United States"/>
    <s v="Houston"/>
    <x v="5"/>
    <n v="77036"/>
    <x v="2"/>
    <s v="FUR-FU-10004671"/>
    <x v="0"/>
    <s v="Furnishings"/>
    <s v="Executive Impressions 12&quot; Wall Clock"/>
    <x v="5029"/>
    <n v="3"/>
    <n v="0.6"/>
    <x v="6014"/>
    <x v="0"/>
  </r>
  <r>
    <n v="7551"/>
    <s v="CA-2016-140396"/>
    <x v="1164"/>
    <d v="2016-11-25T00:00:00"/>
    <s v="Standard Class"/>
    <x v="542"/>
    <x v="542"/>
    <x v="1"/>
    <s v="United States"/>
    <s v="New York City"/>
    <x v="15"/>
    <n v="10024"/>
    <x v="3"/>
    <s v="OFF-EN-10002592"/>
    <x v="1"/>
    <s v="Envelopes"/>
    <s v="Peel &amp; Seel Recycled Catalog Envelopes, Brown"/>
    <x v="5030"/>
    <n v="3"/>
    <n v="0"/>
    <x v="6015"/>
    <x v="0"/>
  </r>
  <r>
    <n v="7552"/>
    <s v="CA-2016-140396"/>
    <x v="1164"/>
    <d v="2016-11-25T00:00:00"/>
    <s v="Standard Class"/>
    <x v="542"/>
    <x v="542"/>
    <x v="1"/>
    <s v="United States"/>
    <s v="New York City"/>
    <x v="15"/>
    <n v="10024"/>
    <x v="3"/>
    <s v="TEC-PH-10004447"/>
    <x v="2"/>
    <s v="Phones"/>
    <s v="Toshiba IPT2010-SD IP Telephone"/>
    <x v="5031"/>
    <n v="6"/>
    <n v="0"/>
    <x v="6016"/>
    <x v="0"/>
  </r>
  <r>
    <n v="7553"/>
    <s v="CA-2016-140396"/>
    <x v="1164"/>
    <d v="2016-11-25T00:00:00"/>
    <s v="Standard Class"/>
    <x v="542"/>
    <x v="542"/>
    <x v="1"/>
    <s v="United States"/>
    <s v="New York City"/>
    <x v="15"/>
    <n v="10024"/>
    <x v="3"/>
    <s v="OFF-BI-10003669"/>
    <x v="1"/>
    <s v="Binders"/>
    <s v="3M Organizer Strips"/>
    <x v="91"/>
    <n v="3"/>
    <n v="0.2"/>
    <x v="3120"/>
    <x v="0"/>
  </r>
  <r>
    <n v="7554"/>
    <s v="CA-2016-140396"/>
    <x v="1164"/>
    <d v="2016-11-25T00:00:00"/>
    <s v="Standard Class"/>
    <x v="542"/>
    <x v="542"/>
    <x v="1"/>
    <s v="United States"/>
    <s v="New York City"/>
    <x v="15"/>
    <n v="10024"/>
    <x v="3"/>
    <s v="OFF-PA-10000223"/>
    <x v="1"/>
    <s v="Paper"/>
    <s v="Xerox 2000"/>
    <x v="243"/>
    <n v="4"/>
    <n v="0"/>
    <x v="245"/>
    <x v="0"/>
  </r>
  <r>
    <n v="7555"/>
    <s v="CA-2016-114181"/>
    <x v="1025"/>
    <d v="2016-05-14T00:00:00"/>
    <s v="Second Class"/>
    <x v="314"/>
    <x v="314"/>
    <x v="0"/>
    <s v="United States"/>
    <s v="Philadelphia"/>
    <x v="9"/>
    <n v="19134"/>
    <x v="3"/>
    <s v="FUR-BO-10004467"/>
    <x v="0"/>
    <s v="Bookcases"/>
    <s v="Bestar Classic Bookcase"/>
    <x v="5032"/>
    <n v="7"/>
    <n v="0.5"/>
    <x v="6017"/>
    <x v="0"/>
  </r>
  <r>
    <n v="7556"/>
    <s v="CA-2016-114181"/>
    <x v="1025"/>
    <d v="2016-05-14T00:00:00"/>
    <s v="Second Class"/>
    <x v="314"/>
    <x v="314"/>
    <x v="0"/>
    <s v="United States"/>
    <s v="Philadelphia"/>
    <x v="9"/>
    <n v="19134"/>
    <x v="3"/>
    <s v="OFF-AR-10000716"/>
    <x v="1"/>
    <s v="Art"/>
    <s v="DIXON Ticonderoga Erasable Checking Pencils"/>
    <x v="4732"/>
    <n v="5"/>
    <n v="0.2"/>
    <x v="6018"/>
    <x v="0"/>
  </r>
  <r>
    <n v="7557"/>
    <s v="CA-2019-159506"/>
    <x v="344"/>
    <d v="2019-12-02T00:00:00"/>
    <s v="Standard Class"/>
    <x v="335"/>
    <x v="335"/>
    <x v="1"/>
    <s v="United States"/>
    <s v="Columbus"/>
    <x v="14"/>
    <n v="47201"/>
    <x v="2"/>
    <s v="OFF-PA-10003641"/>
    <x v="1"/>
    <s v="Paper"/>
    <s v="Xerox 1909"/>
    <x v="5033"/>
    <n v="6"/>
    <n v="0"/>
    <x v="6019"/>
    <x v="0"/>
  </r>
  <r>
    <n v="7558"/>
    <s v="CA-2019-159506"/>
    <x v="344"/>
    <d v="2019-12-02T00:00:00"/>
    <s v="Standard Class"/>
    <x v="335"/>
    <x v="335"/>
    <x v="1"/>
    <s v="United States"/>
    <s v="Columbus"/>
    <x v="14"/>
    <n v="47201"/>
    <x v="2"/>
    <s v="OFF-BI-10004519"/>
    <x v="1"/>
    <s v="Binders"/>
    <s v="GBC DocuBind P100 Manual Binding Machine"/>
    <x v="5034"/>
    <n v="3"/>
    <n v="0"/>
    <x v="6020"/>
    <x v="0"/>
  </r>
  <r>
    <n v="7559"/>
    <s v="US-2016-137155"/>
    <x v="301"/>
    <d v="2016-11-05T00:00:00"/>
    <s v="Standard Class"/>
    <x v="351"/>
    <x v="351"/>
    <x v="0"/>
    <s v="United States"/>
    <s v="Long Beach"/>
    <x v="15"/>
    <n v="11561"/>
    <x v="3"/>
    <s v="OFF-AP-10002518"/>
    <x v="1"/>
    <s v="Appliances"/>
    <s v="Kensington 7 Outlet MasterPiece Power Center"/>
    <x v="5035"/>
    <n v="3"/>
    <n v="0"/>
    <x v="6021"/>
    <x v="0"/>
  </r>
  <r>
    <n v="7560"/>
    <s v="US-2016-137155"/>
    <x v="301"/>
    <d v="2016-11-05T00:00:00"/>
    <s v="Standard Class"/>
    <x v="351"/>
    <x v="351"/>
    <x v="0"/>
    <s v="United States"/>
    <s v="Long Beach"/>
    <x v="15"/>
    <n v="11561"/>
    <x v="3"/>
    <s v="OFF-PA-10000806"/>
    <x v="1"/>
    <s v="Paper"/>
    <s v="Xerox 1934"/>
    <x v="3856"/>
    <n v="3"/>
    <n v="0"/>
    <x v="4434"/>
    <x v="0"/>
  </r>
  <r>
    <n v="7561"/>
    <s v="US-2016-137155"/>
    <x v="301"/>
    <d v="2016-11-05T00:00:00"/>
    <s v="Standard Class"/>
    <x v="351"/>
    <x v="351"/>
    <x v="0"/>
    <s v="United States"/>
    <s v="Long Beach"/>
    <x v="15"/>
    <n v="11561"/>
    <x v="3"/>
    <s v="FUR-FU-10003142"/>
    <x v="0"/>
    <s v="Furnishings"/>
    <s v="Master Big Foot Doorstop, Beige"/>
    <x v="3381"/>
    <n v="6"/>
    <n v="0"/>
    <x v="6022"/>
    <x v="0"/>
  </r>
  <r>
    <n v="7562"/>
    <s v="CA-2018-105746"/>
    <x v="945"/>
    <d v="2019-01-01T00:00:00"/>
    <s v="First Class"/>
    <x v="205"/>
    <x v="205"/>
    <x v="0"/>
    <s v="United States"/>
    <s v="Lancaster"/>
    <x v="9"/>
    <n v="17602"/>
    <x v="3"/>
    <s v="FUR-CH-10000454"/>
    <x v="0"/>
    <s v="Chairs"/>
    <s v="Hon Deluxe Fabric Upholstered Stacking Chairs, Rounded Back"/>
    <x v="5036"/>
    <n v="1"/>
    <n v="0.3"/>
    <x v="232"/>
    <x v="0"/>
  </r>
  <r>
    <n v="7563"/>
    <s v="US-2018-104815"/>
    <x v="323"/>
    <d v="2018-09-07T00:00:00"/>
    <s v="Standard Class"/>
    <x v="262"/>
    <x v="262"/>
    <x v="0"/>
    <s v="United States"/>
    <s v="Chicago"/>
    <x v="10"/>
    <n v="60610"/>
    <x v="2"/>
    <s v="FUR-BO-10003894"/>
    <x v="0"/>
    <s v="Bookcases"/>
    <s v="Safco Value Mate Steel Bookcase, Baked Enamel Finish on Steel, Black"/>
    <x v="4765"/>
    <n v="4"/>
    <n v="0.3"/>
    <x v="232"/>
    <x v="0"/>
  </r>
  <r>
    <n v="7564"/>
    <s v="CA-2019-157672"/>
    <x v="361"/>
    <d v="2019-10-07T00:00:00"/>
    <s v="First Class"/>
    <x v="176"/>
    <x v="176"/>
    <x v="2"/>
    <s v="United States"/>
    <s v="Denver"/>
    <x v="22"/>
    <n v="80219"/>
    <x v="1"/>
    <s v="TEC-AC-10001714"/>
    <x v="2"/>
    <s v="Accessories"/>
    <s v="Logitech MX Performance Wireless Mouse"/>
    <x v="4384"/>
    <n v="2"/>
    <n v="0.2"/>
    <x v="6023"/>
    <x v="0"/>
  </r>
  <r>
    <n v="7565"/>
    <s v="US-2018-166660"/>
    <x v="806"/>
    <d v="2018-02-01T00:00:00"/>
    <s v="Second Class"/>
    <x v="621"/>
    <x v="621"/>
    <x v="0"/>
    <s v="United States"/>
    <s v="Seattle"/>
    <x v="4"/>
    <n v="98103"/>
    <x v="1"/>
    <s v="FUR-CH-10001190"/>
    <x v="0"/>
    <s v="Chairs"/>
    <s v="Global Deluxe High-Back Office Chair in Storm"/>
    <x v="5037"/>
    <n v="4"/>
    <n v="0.2"/>
    <x v="6024"/>
    <x v="0"/>
  </r>
  <r>
    <n v="7566"/>
    <s v="US-2018-166660"/>
    <x v="806"/>
    <d v="2018-02-01T00:00:00"/>
    <s v="Second Class"/>
    <x v="621"/>
    <x v="621"/>
    <x v="0"/>
    <s v="United States"/>
    <s v="Seattle"/>
    <x v="4"/>
    <n v="98103"/>
    <x v="1"/>
    <s v="FUR-BO-10000468"/>
    <x v="0"/>
    <s v="Bookcases"/>
    <s v="O'Sullivan 2-Shelf Heavy-Duty Bookcases"/>
    <x v="5038"/>
    <n v="1"/>
    <n v="0"/>
    <x v="6025"/>
    <x v="0"/>
  </r>
  <r>
    <n v="7567"/>
    <s v="CA-2019-140802"/>
    <x v="81"/>
    <d v="2019-04-23T00:00:00"/>
    <s v="First Class"/>
    <x v="471"/>
    <x v="471"/>
    <x v="1"/>
    <s v="United States"/>
    <s v="Houston"/>
    <x v="5"/>
    <n v="77070"/>
    <x v="2"/>
    <s v="TEC-AC-10001998"/>
    <x v="2"/>
    <s v="Accessories"/>
    <s v="Logitech LS21 Speaker System - PC Multimedia - 2.1-CH - Wired"/>
    <x v="334"/>
    <n v="3"/>
    <n v="0.2"/>
    <x v="6026"/>
    <x v="0"/>
  </r>
  <r>
    <n v="7568"/>
    <s v="CA-2019-140802"/>
    <x v="81"/>
    <d v="2019-04-23T00:00:00"/>
    <s v="First Class"/>
    <x v="471"/>
    <x v="471"/>
    <x v="1"/>
    <s v="United States"/>
    <s v="Houston"/>
    <x v="5"/>
    <n v="77070"/>
    <x v="2"/>
    <s v="OFF-PA-10001534"/>
    <x v="1"/>
    <s v="Paper"/>
    <s v="Xerox 230"/>
    <x v="561"/>
    <n v="4"/>
    <n v="0.2"/>
    <x v="570"/>
    <x v="0"/>
  </r>
  <r>
    <n v="7569"/>
    <s v="CA-2016-133830"/>
    <x v="29"/>
    <d v="2016-12-10T00:00:00"/>
    <s v="Standard Class"/>
    <x v="210"/>
    <x v="210"/>
    <x v="0"/>
    <s v="United States"/>
    <s v="Los Angeles"/>
    <x v="1"/>
    <n v="90045"/>
    <x v="1"/>
    <s v="OFF-AR-10003045"/>
    <x v="1"/>
    <s v="Art"/>
    <s v="Prang Colored Pencils"/>
    <x v="5039"/>
    <n v="9"/>
    <n v="0"/>
    <x v="6027"/>
    <x v="0"/>
  </r>
  <r>
    <n v="7570"/>
    <s v="CA-2016-133830"/>
    <x v="29"/>
    <d v="2016-12-10T00:00:00"/>
    <s v="Standard Class"/>
    <x v="210"/>
    <x v="210"/>
    <x v="0"/>
    <s v="United States"/>
    <s v="Los Angeles"/>
    <x v="1"/>
    <n v="90045"/>
    <x v="1"/>
    <s v="OFF-PA-10001363"/>
    <x v="1"/>
    <s v="Paper"/>
    <s v="Xerox 1933"/>
    <x v="338"/>
    <n v="4"/>
    <n v="0"/>
    <x v="346"/>
    <x v="0"/>
  </r>
  <r>
    <n v="7571"/>
    <s v="CA-2016-133830"/>
    <x v="29"/>
    <d v="2016-12-10T00:00:00"/>
    <s v="Standard Class"/>
    <x v="210"/>
    <x v="210"/>
    <x v="0"/>
    <s v="United States"/>
    <s v="Los Angeles"/>
    <x v="1"/>
    <n v="90045"/>
    <x v="1"/>
    <s v="OFF-FA-10002280"/>
    <x v="1"/>
    <s v="Fasteners"/>
    <s v="Advantus Plastic Paper Clips"/>
    <x v="1720"/>
    <n v="3"/>
    <n v="0"/>
    <x v="1824"/>
    <x v="0"/>
  </r>
  <r>
    <n v="7572"/>
    <s v="CA-2016-100916"/>
    <x v="618"/>
    <d v="2016-10-26T00:00:00"/>
    <s v="Standard Class"/>
    <x v="395"/>
    <x v="395"/>
    <x v="1"/>
    <s v="United States"/>
    <s v="Newport News"/>
    <x v="17"/>
    <n v="23602"/>
    <x v="0"/>
    <s v="OFF-ST-10003479"/>
    <x v="1"/>
    <s v="Storage"/>
    <s v="Eldon Base for stackable storage shelf, platinum"/>
    <x v="5040"/>
    <n v="5"/>
    <n v="0"/>
    <x v="6028"/>
    <x v="0"/>
  </r>
  <r>
    <n v="7573"/>
    <s v="CA-2016-100916"/>
    <x v="618"/>
    <d v="2016-10-26T00:00:00"/>
    <s v="Standard Class"/>
    <x v="395"/>
    <x v="395"/>
    <x v="1"/>
    <s v="United States"/>
    <s v="Newport News"/>
    <x v="17"/>
    <n v="23602"/>
    <x v="0"/>
    <s v="FUR-TA-10004607"/>
    <x v="0"/>
    <s v="Tables"/>
    <s v="Hon 2111 Invitation Series Straight Table"/>
    <x v="5041"/>
    <n v="4"/>
    <n v="0"/>
    <x v="6029"/>
    <x v="0"/>
  </r>
  <r>
    <n v="7574"/>
    <s v="CA-2016-100916"/>
    <x v="618"/>
    <d v="2016-10-26T00:00:00"/>
    <s v="Standard Class"/>
    <x v="395"/>
    <x v="395"/>
    <x v="1"/>
    <s v="United States"/>
    <s v="Newport News"/>
    <x v="17"/>
    <n v="23602"/>
    <x v="0"/>
    <s v="OFF-AR-10001022"/>
    <x v="1"/>
    <s v="Art"/>
    <s v="SANFORD Liquid Accent Tank-Style Highlighters"/>
    <x v="5042"/>
    <n v="1"/>
    <n v="0"/>
    <x v="6030"/>
    <x v="0"/>
  </r>
  <r>
    <n v="7575"/>
    <s v="CA-2017-129532"/>
    <x v="575"/>
    <d v="2017-12-12T00:00:00"/>
    <s v="Standard Class"/>
    <x v="453"/>
    <x v="453"/>
    <x v="1"/>
    <s v="United States"/>
    <s v="Los Angeles"/>
    <x v="1"/>
    <n v="90036"/>
    <x v="1"/>
    <s v="OFF-ST-10004186"/>
    <x v="1"/>
    <s v="Storage"/>
    <s v="Stur-D-Stor Shelving, Vertical 5-Shelf: 72&quot;H x 36&quot;W x 18 1/2&quot;D"/>
    <x v="5043"/>
    <n v="2"/>
    <n v="0"/>
    <x v="6031"/>
    <x v="0"/>
  </r>
  <r>
    <n v="7576"/>
    <s v="CA-2017-129532"/>
    <x v="575"/>
    <d v="2017-12-12T00:00:00"/>
    <s v="Standard Class"/>
    <x v="453"/>
    <x v="453"/>
    <x v="1"/>
    <s v="United States"/>
    <s v="Los Angeles"/>
    <x v="1"/>
    <n v="90036"/>
    <x v="1"/>
    <s v="TEC-AC-10000865"/>
    <x v="2"/>
    <s v="Accessories"/>
    <s v="WD My Passport Ultra 500GB Portable External Hard Drive"/>
    <x v="5044"/>
    <n v="4"/>
    <n v="0"/>
    <x v="6032"/>
    <x v="0"/>
  </r>
  <r>
    <n v="7577"/>
    <s v="CA-2016-134726"/>
    <x v="981"/>
    <d v="2016-11-07T00:00:00"/>
    <s v="Second Class"/>
    <x v="406"/>
    <x v="406"/>
    <x v="1"/>
    <s v="United States"/>
    <s v="Seattle"/>
    <x v="4"/>
    <n v="98115"/>
    <x v="1"/>
    <s v="TEC-AC-10000023"/>
    <x v="2"/>
    <s v="Accessories"/>
    <s v="Maxell 74 Minute CD-R Spindle, 50/Pack"/>
    <x v="5045"/>
    <n v="2"/>
    <n v="0"/>
    <x v="6033"/>
    <x v="1"/>
  </r>
  <r>
    <n v="7578"/>
    <s v="CA-2016-134726"/>
    <x v="981"/>
    <d v="2016-11-07T00:00:00"/>
    <s v="Second Class"/>
    <x v="406"/>
    <x v="406"/>
    <x v="1"/>
    <s v="United States"/>
    <s v="Seattle"/>
    <x v="4"/>
    <n v="98115"/>
    <x v="1"/>
    <s v="TEC-PH-10001750"/>
    <x v="2"/>
    <s v="Phones"/>
    <s v="Samsung Rugby III"/>
    <x v="5046"/>
    <n v="1"/>
    <n v="0.2"/>
    <x v="6034"/>
    <x v="1"/>
  </r>
  <r>
    <n v="7579"/>
    <s v="CA-2018-138597"/>
    <x v="122"/>
    <d v="2018-12-21T00:00:00"/>
    <s v="First Class"/>
    <x v="43"/>
    <x v="43"/>
    <x v="2"/>
    <s v="United States"/>
    <s v="Omaha"/>
    <x v="8"/>
    <n v="68104"/>
    <x v="2"/>
    <s v="FUR-CH-10004997"/>
    <x v="0"/>
    <s v="Chairs"/>
    <s v="Hon Every-Day Series Multi-Task Chairs"/>
    <x v="3801"/>
    <n v="3"/>
    <n v="0"/>
    <x v="4364"/>
    <x v="0"/>
  </r>
  <r>
    <n v="7580"/>
    <s v="CA-2017-123113"/>
    <x v="521"/>
    <d v="2017-11-27T00:00:00"/>
    <s v="Second Class"/>
    <x v="247"/>
    <x v="247"/>
    <x v="0"/>
    <s v="United States"/>
    <s v="Morristown"/>
    <x v="30"/>
    <n v="7960"/>
    <x v="3"/>
    <s v="OFF-AP-10000275"/>
    <x v="1"/>
    <s v="Appliances"/>
    <s v="Sanyo Counter Height Refrigerator with Crisper, 3.6 Cubic Foot, Stainless Steel/Black"/>
    <x v="5047"/>
    <n v="8"/>
    <n v="0"/>
    <x v="6035"/>
    <x v="0"/>
  </r>
  <r>
    <n v="7581"/>
    <s v="CA-2017-123113"/>
    <x v="521"/>
    <d v="2017-11-27T00:00:00"/>
    <s v="Second Class"/>
    <x v="247"/>
    <x v="247"/>
    <x v="0"/>
    <s v="United States"/>
    <s v="Morristown"/>
    <x v="30"/>
    <n v="7960"/>
    <x v="3"/>
    <s v="OFF-AR-10004999"/>
    <x v="1"/>
    <s v="Art"/>
    <s v="Newell 315"/>
    <x v="1465"/>
    <n v="3"/>
    <n v="0"/>
    <x v="6036"/>
    <x v="0"/>
  </r>
  <r>
    <n v="7582"/>
    <s v="CA-2017-169656"/>
    <x v="863"/>
    <d v="2017-08-16T00:00:00"/>
    <s v="First Class"/>
    <x v="719"/>
    <x v="719"/>
    <x v="0"/>
    <s v="United States"/>
    <s v="Philadelphia"/>
    <x v="9"/>
    <n v="19143"/>
    <x v="3"/>
    <s v="OFF-ST-10003816"/>
    <x v="1"/>
    <s v="Storage"/>
    <s v="Fellowes High-Stak Drawer Files"/>
    <x v="5048"/>
    <n v="3"/>
    <n v="0.2"/>
    <x v="6037"/>
    <x v="0"/>
  </r>
  <r>
    <n v="7583"/>
    <s v="CA-2017-142734"/>
    <x v="392"/>
    <d v="2017-04-21T00:00:00"/>
    <s v="Standard Class"/>
    <x v="664"/>
    <x v="664"/>
    <x v="1"/>
    <s v="United States"/>
    <s v="New York City"/>
    <x v="15"/>
    <n v="10024"/>
    <x v="3"/>
    <s v="FUR-CH-10003968"/>
    <x v="0"/>
    <s v="Chairs"/>
    <s v="Novimex Turbo Task Chair"/>
    <x v="4093"/>
    <n v="2"/>
    <n v="0.1"/>
    <x v="6038"/>
    <x v="0"/>
  </r>
  <r>
    <n v="7584"/>
    <s v="CA-2016-163223"/>
    <x v="90"/>
    <d v="2016-03-25T00:00:00"/>
    <s v="Standard Class"/>
    <x v="120"/>
    <x v="120"/>
    <x v="1"/>
    <s v="United States"/>
    <s v="Springfield"/>
    <x v="17"/>
    <n v="22153"/>
    <x v="0"/>
    <s v="TEC-PH-10000730"/>
    <x v="2"/>
    <s v="Phones"/>
    <s v="Samsung Galaxy S4 Active"/>
    <x v="5049"/>
    <n v="7"/>
    <n v="0"/>
    <x v="6039"/>
    <x v="0"/>
  </r>
  <r>
    <n v="7585"/>
    <s v="CA-2016-163223"/>
    <x v="90"/>
    <d v="2016-03-25T00:00:00"/>
    <s v="Standard Class"/>
    <x v="120"/>
    <x v="120"/>
    <x v="1"/>
    <s v="United States"/>
    <s v="Springfield"/>
    <x v="17"/>
    <n v="22153"/>
    <x v="0"/>
    <s v="OFF-LA-10004409"/>
    <x v="1"/>
    <s v="Labels"/>
    <s v="Avery 492"/>
    <x v="936"/>
    <n v="5"/>
    <n v="0"/>
    <x v="6040"/>
    <x v="0"/>
  </r>
  <r>
    <n v="7586"/>
    <s v="CA-2016-163223"/>
    <x v="90"/>
    <d v="2016-03-25T00:00:00"/>
    <s v="Standard Class"/>
    <x v="120"/>
    <x v="120"/>
    <x v="1"/>
    <s v="United States"/>
    <s v="Springfield"/>
    <x v="17"/>
    <n v="22153"/>
    <x v="0"/>
    <s v="OFF-PA-10000675"/>
    <x v="1"/>
    <s v="Paper"/>
    <s v="Xerox 1919"/>
    <x v="1247"/>
    <n v="3"/>
    <n v="0"/>
    <x v="1295"/>
    <x v="0"/>
  </r>
  <r>
    <n v="7587"/>
    <s v="CA-2016-163223"/>
    <x v="90"/>
    <d v="2016-03-25T00:00:00"/>
    <s v="Standard Class"/>
    <x v="120"/>
    <x v="120"/>
    <x v="1"/>
    <s v="United States"/>
    <s v="Springfield"/>
    <x v="17"/>
    <n v="22153"/>
    <x v="0"/>
    <s v="OFF-AR-10001573"/>
    <x v="1"/>
    <s v="Art"/>
    <s v="American Pencil"/>
    <x v="400"/>
    <n v="4"/>
    <n v="0"/>
    <x v="409"/>
    <x v="0"/>
  </r>
  <r>
    <n v="7588"/>
    <s v="CA-2016-163223"/>
    <x v="90"/>
    <d v="2016-03-25T00:00:00"/>
    <s v="Standard Class"/>
    <x v="120"/>
    <x v="120"/>
    <x v="1"/>
    <s v="United States"/>
    <s v="Springfield"/>
    <x v="17"/>
    <n v="22153"/>
    <x v="0"/>
    <s v="OFF-BI-10001597"/>
    <x v="1"/>
    <s v="Binders"/>
    <s v="Wilson Jones Ledger-Size, Piano-Hinge Binder, 2&quot;, Blue"/>
    <x v="1546"/>
    <n v="3"/>
    <n v="0"/>
    <x v="1633"/>
    <x v="0"/>
  </r>
  <r>
    <n v="7589"/>
    <s v="CA-2019-122945"/>
    <x v="673"/>
    <d v="2019-11-22T00:00:00"/>
    <s v="Standard Class"/>
    <x v="469"/>
    <x v="469"/>
    <x v="0"/>
    <s v="United States"/>
    <s v="Roseville"/>
    <x v="1"/>
    <n v="95661"/>
    <x v="1"/>
    <s v="FUR-FU-10001196"/>
    <x v="0"/>
    <s v="Furnishings"/>
    <s v="DAX Cubicle Frames - 8x10"/>
    <x v="1761"/>
    <n v="3"/>
    <n v="0"/>
    <x v="1873"/>
    <x v="0"/>
  </r>
  <r>
    <n v="7590"/>
    <s v="CA-2017-139738"/>
    <x v="12"/>
    <d v="2017-09-29T00:00:00"/>
    <s v="Standard Class"/>
    <x v="729"/>
    <x v="729"/>
    <x v="0"/>
    <s v="United States"/>
    <s v="Rockford"/>
    <x v="10"/>
    <n v="61107"/>
    <x v="2"/>
    <s v="OFF-AR-10004602"/>
    <x v="1"/>
    <s v="Art"/>
    <s v="Boston KS Multi-Size Manual Pencil Sharpener"/>
    <x v="2019"/>
    <n v="7"/>
    <n v="0.2"/>
    <x v="4504"/>
    <x v="0"/>
  </r>
  <r>
    <n v="7591"/>
    <s v="CA-2018-158778"/>
    <x v="64"/>
    <d v="2018-09-09T00:00:00"/>
    <s v="Standard Class"/>
    <x v="203"/>
    <x v="203"/>
    <x v="0"/>
    <s v="United States"/>
    <s v="Philadelphia"/>
    <x v="9"/>
    <n v="19134"/>
    <x v="3"/>
    <s v="FUR-FU-10000260"/>
    <x v="0"/>
    <s v="Furnishings"/>
    <s v="6&quot; Cubicle Wall Clock, Black"/>
    <x v="5050"/>
    <n v="9"/>
    <n v="0.2"/>
    <x v="6041"/>
    <x v="0"/>
  </r>
  <r>
    <n v="7592"/>
    <s v="CA-2018-158778"/>
    <x v="64"/>
    <d v="2018-09-09T00:00:00"/>
    <s v="Standard Class"/>
    <x v="203"/>
    <x v="203"/>
    <x v="0"/>
    <s v="United States"/>
    <s v="Philadelphia"/>
    <x v="9"/>
    <n v="19134"/>
    <x v="3"/>
    <s v="FUR-CH-10001146"/>
    <x v="0"/>
    <s v="Chairs"/>
    <s v="Global Task Chair, Black"/>
    <x v="5051"/>
    <n v="2"/>
    <n v="0.3"/>
    <x v="6042"/>
    <x v="0"/>
  </r>
  <r>
    <n v="7593"/>
    <s v="CA-2018-158778"/>
    <x v="64"/>
    <d v="2018-09-09T00:00:00"/>
    <s v="Standard Class"/>
    <x v="203"/>
    <x v="203"/>
    <x v="0"/>
    <s v="United States"/>
    <s v="Philadelphia"/>
    <x v="9"/>
    <n v="19134"/>
    <x v="3"/>
    <s v="OFF-AR-10000896"/>
    <x v="1"/>
    <s v="Art"/>
    <s v="Newell 329"/>
    <x v="964"/>
    <n v="3"/>
    <n v="0.2"/>
    <x v="6043"/>
    <x v="0"/>
  </r>
  <r>
    <n v="7594"/>
    <s v="CA-2018-158778"/>
    <x v="64"/>
    <d v="2018-09-09T00:00:00"/>
    <s v="Standard Class"/>
    <x v="203"/>
    <x v="203"/>
    <x v="0"/>
    <s v="United States"/>
    <s v="Philadelphia"/>
    <x v="9"/>
    <n v="19134"/>
    <x v="3"/>
    <s v="FUR-CH-10000309"/>
    <x v="0"/>
    <s v="Chairs"/>
    <s v="Global Comet Stacking Arm Chair"/>
    <x v="5052"/>
    <n v="3"/>
    <n v="0.3"/>
    <x v="6044"/>
    <x v="0"/>
  </r>
  <r>
    <n v="7595"/>
    <s v="CA-2019-119655"/>
    <x v="693"/>
    <d v="2019-04-24T00:00:00"/>
    <s v="Standard Class"/>
    <x v="610"/>
    <x v="610"/>
    <x v="0"/>
    <s v="United States"/>
    <s v="Detroit"/>
    <x v="12"/>
    <n v="48234"/>
    <x v="2"/>
    <s v="OFF-BI-10001989"/>
    <x v="1"/>
    <s v="Binders"/>
    <s v="Premium Transparent Presentation Covers by GBC"/>
    <x v="5053"/>
    <n v="7"/>
    <n v="0"/>
    <x v="6045"/>
    <x v="0"/>
  </r>
  <r>
    <n v="7596"/>
    <s v="CA-2019-119655"/>
    <x v="693"/>
    <d v="2019-04-24T00:00:00"/>
    <s v="Standard Class"/>
    <x v="610"/>
    <x v="610"/>
    <x v="0"/>
    <s v="United States"/>
    <s v="Detroit"/>
    <x v="12"/>
    <n v="48234"/>
    <x v="2"/>
    <s v="OFF-BI-10001036"/>
    <x v="1"/>
    <s v="Binders"/>
    <s v="Cardinal EasyOpen D-Ring Binders"/>
    <x v="3830"/>
    <n v="4"/>
    <n v="0"/>
    <x v="6046"/>
    <x v="0"/>
  </r>
  <r>
    <n v="7597"/>
    <s v="CA-2017-164567"/>
    <x v="925"/>
    <d v="2017-06-19T00:00:00"/>
    <s v="Standard Class"/>
    <x v="136"/>
    <x v="136"/>
    <x v="1"/>
    <s v="United States"/>
    <s v="Los Angeles"/>
    <x v="1"/>
    <n v="90004"/>
    <x v="1"/>
    <s v="TEC-PH-10002103"/>
    <x v="2"/>
    <s v="Phones"/>
    <s v="Jabra SPEAK 410"/>
    <x v="5054"/>
    <n v="3"/>
    <n v="0.2"/>
    <x v="6047"/>
    <x v="0"/>
  </r>
  <r>
    <n v="7598"/>
    <s v="CA-2016-131947"/>
    <x v="328"/>
    <d v="2016-09-22T00:00:00"/>
    <s v="Standard Class"/>
    <x v="350"/>
    <x v="350"/>
    <x v="0"/>
    <s v="United States"/>
    <s v="Springfield"/>
    <x v="21"/>
    <n v="97477"/>
    <x v="1"/>
    <s v="OFF-AR-10001473"/>
    <x v="1"/>
    <s v="Art"/>
    <s v="Newell 313"/>
    <x v="797"/>
    <n v="2"/>
    <n v="0.2"/>
    <x v="6048"/>
    <x v="0"/>
  </r>
  <r>
    <n v="7599"/>
    <s v="CA-2016-131947"/>
    <x v="328"/>
    <d v="2016-09-22T00:00:00"/>
    <s v="Standard Class"/>
    <x v="350"/>
    <x v="350"/>
    <x v="0"/>
    <s v="United States"/>
    <s v="Springfield"/>
    <x v="21"/>
    <n v="97477"/>
    <x v="1"/>
    <s v="OFF-AR-10000411"/>
    <x v="1"/>
    <s v="Art"/>
    <s v="Boston 16701 Slimline Battery Pencil Sharpener"/>
    <x v="5055"/>
    <n v="3"/>
    <n v="0.2"/>
    <x v="6049"/>
    <x v="0"/>
  </r>
  <r>
    <n v="7600"/>
    <s v="CA-2016-131947"/>
    <x v="328"/>
    <d v="2016-09-22T00:00:00"/>
    <s v="Standard Class"/>
    <x v="350"/>
    <x v="350"/>
    <x v="0"/>
    <s v="United States"/>
    <s v="Springfield"/>
    <x v="21"/>
    <n v="97477"/>
    <x v="1"/>
    <s v="OFF-PA-10000246"/>
    <x v="1"/>
    <s v="Paper"/>
    <s v="Riverleaf Stik-Withit Designer Note Cubes"/>
    <x v="5056"/>
    <n v="5"/>
    <n v="0.2"/>
    <x v="6050"/>
    <x v="0"/>
  </r>
  <r>
    <n v="7601"/>
    <s v="CA-2016-131947"/>
    <x v="328"/>
    <d v="2016-09-22T00:00:00"/>
    <s v="Standard Class"/>
    <x v="350"/>
    <x v="350"/>
    <x v="0"/>
    <s v="United States"/>
    <s v="Springfield"/>
    <x v="21"/>
    <n v="97477"/>
    <x v="1"/>
    <s v="TEC-MA-10004086"/>
    <x v="2"/>
    <s v="Machines"/>
    <s v="Plantronics Single Ear Headset"/>
    <x v="5057"/>
    <n v="5"/>
    <n v="0.7"/>
    <x v="6051"/>
    <x v="0"/>
  </r>
  <r>
    <n v="7602"/>
    <s v="CA-2016-131947"/>
    <x v="328"/>
    <d v="2016-09-22T00:00:00"/>
    <s v="Standard Class"/>
    <x v="350"/>
    <x v="350"/>
    <x v="0"/>
    <s v="United States"/>
    <s v="Springfield"/>
    <x v="21"/>
    <n v="97477"/>
    <x v="1"/>
    <s v="OFF-PA-10003039"/>
    <x v="1"/>
    <s v="Paper"/>
    <s v="Xerox 1960"/>
    <x v="5058"/>
    <n v="6"/>
    <n v="0.2"/>
    <x v="6052"/>
    <x v="0"/>
  </r>
  <r>
    <n v="7603"/>
    <s v="CA-2016-131947"/>
    <x v="328"/>
    <d v="2016-09-22T00:00:00"/>
    <s v="Standard Class"/>
    <x v="350"/>
    <x v="350"/>
    <x v="0"/>
    <s v="United States"/>
    <s v="Springfield"/>
    <x v="21"/>
    <n v="97477"/>
    <x v="1"/>
    <s v="TEC-AC-10004633"/>
    <x v="2"/>
    <s v="Accessories"/>
    <s v="Verbatim 25 GB 6x Blu-ray Single Layer Recordable Disc, 3/Pack"/>
    <x v="2336"/>
    <n v="10"/>
    <n v="0.2"/>
    <x v="6053"/>
    <x v="0"/>
  </r>
  <r>
    <n v="7604"/>
    <s v="CA-2018-152520"/>
    <x v="630"/>
    <d v="2018-07-12T00:00:00"/>
    <s v="Standard Class"/>
    <x v="764"/>
    <x v="764"/>
    <x v="1"/>
    <s v="United States"/>
    <s v="Providence"/>
    <x v="34"/>
    <n v="2908"/>
    <x v="3"/>
    <s v="OFF-PA-10000289"/>
    <x v="1"/>
    <s v="Paper"/>
    <s v="Xerox 213"/>
    <x v="91"/>
    <n v="2"/>
    <n v="0"/>
    <x v="91"/>
    <x v="0"/>
  </r>
  <r>
    <n v="7605"/>
    <s v="CA-2018-101791"/>
    <x v="1022"/>
    <d v="2018-05-31T00:00:00"/>
    <s v="Standard Class"/>
    <x v="574"/>
    <x v="574"/>
    <x v="0"/>
    <s v="United States"/>
    <s v="Chicago"/>
    <x v="10"/>
    <n v="60623"/>
    <x v="2"/>
    <s v="FUR-FU-10003247"/>
    <x v="0"/>
    <s v="Furnishings"/>
    <s v="36X48 HARDFLOOR CHAIRMAT"/>
    <x v="5059"/>
    <n v="3"/>
    <n v="0.6"/>
    <x v="6054"/>
    <x v="0"/>
  </r>
  <r>
    <n v="7606"/>
    <s v="CA-2018-101791"/>
    <x v="1022"/>
    <d v="2018-05-31T00:00:00"/>
    <s v="Standard Class"/>
    <x v="574"/>
    <x v="574"/>
    <x v="0"/>
    <s v="United States"/>
    <s v="Chicago"/>
    <x v="10"/>
    <n v="60623"/>
    <x v="2"/>
    <s v="FUR-FU-10002191"/>
    <x v="0"/>
    <s v="Furnishings"/>
    <s v="G.E. Halogen Desk Lamp Bulbs"/>
    <x v="215"/>
    <n v="2"/>
    <n v="0.6"/>
    <x v="6055"/>
    <x v="0"/>
  </r>
  <r>
    <n v="7607"/>
    <s v="CA-2018-101791"/>
    <x v="1022"/>
    <d v="2018-05-31T00:00:00"/>
    <s v="Standard Class"/>
    <x v="574"/>
    <x v="574"/>
    <x v="0"/>
    <s v="United States"/>
    <s v="Chicago"/>
    <x v="10"/>
    <n v="60623"/>
    <x v="2"/>
    <s v="OFF-ST-10001496"/>
    <x v="1"/>
    <s v="Storage"/>
    <s v="Standard Rollaway File with Lock"/>
    <x v="5060"/>
    <n v="9"/>
    <n v="0.2"/>
    <x v="6056"/>
    <x v="0"/>
  </r>
  <r>
    <n v="7608"/>
    <s v="CA-2019-121195"/>
    <x v="165"/>
    <d v="2019-12-27T00:00:00"/>
    <s v="First Class"/>
    <x v="515"/>
    <x v="515"/>
    <x v="0"/>
    <s v="United States"/>
    <s v="Dallas"/>
    <x v="5"/>
    <n v="75220"/>
    <x v="2"/>
    <s v="OFF-ST-10000585"/>
    <x v="1"/>
    <s v="Storage"/>
    <s v="Economy Rollaway Files"/>
    <x v="2108"/>
    <n v="2"/>
    <n v="0.2"/>
    <x v="2273"/>
    <x v="0"/>
  </r>
  <r>
    <n v="7609"/>
    <s v="CA-2019-163209"/>
    <x v="898"/>
    <d v="2019-05-07T00:00:00"/>
    <s v="Standard Class"/>
    <x v="177"/>
    <x v="177"/>
    <x v="0"/>
    <s v="United States"/>
    <s v="San Francisco"/>
    <x v="1"/>
    <n v="94122"/>
    <x v="1"/>
    <s v="OFF-PA-10001166"/>
    <x v="1"/>
    <s v="Paper"/>
    <s v="Xerox 2"/>
    <x v="243"/>
    <n v="4"/>
    <n v="0"/>
    <x v="245"/>
    <x v="0"/>
  </r>
  <r>
    <n v="7610"/>
    <s v="CA-2019-163209"/>
    <x v="898"/>
    <d v="2019-05-07T00:00:00"/>
    <s v="Standard Class"/>
    <x v="177"/>
    <x v="177"/>
    <x v="0"/>
    <s v="United States"/>
    <s v="San Francisco"/>
    <x v="1"/>
    <n v="94122"/>
    <x v="1"/>
    <s v="OFF-AR-10003651"/>
    <x v="1"/>
    <s v="Art"/>
    <s v="Newell 350"/>
    <x v="1011"/>
    <n v="7"/>
    <n v="0"/>
    <x v="1050"/>
    <x v="0"/>
  </r>
  <r>
    <n v="7611"/>
    <s v="CA-2016-133354"/>
    <x v="1165"/>
    <d v="2016-02-24T00:00:00"/>
    <s v="First Class"/>
    <x v="193"/>
    <x v="193"/>
    <x v="0"/>
    <s v="United States"/>
    <s v="Moreno Valley"/>
    <x v="1"/>
    <n v="92553"/>
    <x v="1"/>
    <s v="OFF-PA-10001800"/>
    <x v="1"/>
    <s v="Paper"/>
    <s v="Xerox 220"/>
    <x v="541"/>
    <n v="3"/>
    <n v="0"/>
    <x v="551"/>
    <x v="0"/>
  </r>
  <r>
    <n v="7612"/>
    <s v="US-2017-130491"/>
    <x v="285"/>
    <d v="2017-02-11T00:00:00"/>
    <s v="First Class"/>
    <x v="3"/>
    <x v="3"/>
    <x v="0"/>
    <s v="United States"/>
    <s v="Garden City"/>
    <x v="41"/>
    <n v="67846"/>
    <x v="2"/>
    <s v="OFF-PA-10000791"/>
    <x v="1"/>
    <s v="Paper"/>
    <s v="Wirebound Message Books, Four 2 3/4 x 5 Forms per Page, 200 Sets per Book"/>
    <x v="5061"/>
    <n v="2"/>
    <n v="0"/>
    <x v="6057"/>
    <x v="0"/>
  </r>
  <r>
    <n v="7613"/>
    <s v="US-2017-130491"/>
    <x v="285"/>
    <d v="2017-02-11T00:00:00"/>
    <s v="First Class"/>
    <x v="3"/>
    <x v="3"/>
    <x v="0"/>
    <s v="United States"/>
    <s v="Garden City"/>
    <x v="41"/>
    <n v="67846"/>
    <x v="2"/>
    <s v="OFF-FA-10000134"/>
    <x v="1"/>
    <s v="Fasteners"/>
    <s v="Advantus Push Pins, Aluminum Head"/>
    <x v="5062"/>
    <n v="1"/>
    <n v="0"/>
    <x v="6058"/>
    <x v="0"/>
  </r>
  <r>
    <n v="7614"/>
    <s v="US-2017-130491"/>
    <x v="285"/>
    <d v="2017-02-11T00:00:00"/>
    <s v="First Class"/>
    <x v="3"/>
    <x v="3"/>
    <x v="0"/>
    <s v="United States"/>
    <s v="Garden City"/>
    <x v="41"/>
    <n v="67846"/>
    <x v="2"/>
    <s v="OFF-AR-10001149"/>
    <x v="1"/>
    <s v="Art"/>
    <s v="Sanford Colorific Colored Pencils, 12/Box"/>
    <x v="1784"/>
    <n v="2"/>
    <n v="0"/>
    <x v="6059"/>
    <x v="0"/>
  </r>
  <r>
    <n v="7615"/>
    <s v="CA-2017-113740"/>
    <x v="252"/>
    <d v="2017-08-28T00:00:00"/>
    <s v="Second Class"/>
    <x v="618"/>
    <x v="618"/>
    <x v="0"/>
    <s v="United States"/>
    <s v="New York City"/>
    <x v="15"/>
    <n v="10035"/>
    <x v="3"/>
    <s v="FUR-FU-10000010"/>
    <x v="0"/>
    <s v="Furnishings"/>
    <s v="DAX Value U-Channel Document Frames, Easel Back"/>
    <x v="4126"/>
    <n v="3"/>
    <n v="0"/>
    <x v="4793"/>
    <x v="0"/>
  </r>
  <r>
    <n v="7616"/>
    <s v="CA-2016-148425"/>
    <x v="953"/>
    <d v="2016-12-04T00:00:00"/>
    <s v="Standard Class"/>
    <x v="575"/>
    <x v="575"/>
    <x v="1"/>
    <s v="United States"/>
    <s v="Orlando"/>
    <x v="2"/>
    <n v="32839"/>
    <x v="0"/>
    <s v="OFF-BI-10000201"/>
    <x v="1"/>
    <s v="Binders"/>
    <s v="Avery Triangle Shaped Sheet Lifters, Black, 2/Pack"/>
    <x v="5063"/>
    <n v="9"/>
    <n v="0.7"/>
    <x v="6060"/>
    <x v="0"/>
  </r>
  <r>
    <n v="7617"/>
    <s v="CA-2018-144309"/>
    <x v="107"/>
    <d v="2018-12-16T00:00:00"/>
    <s v="Standard Class"/>
    <x v="632"/>
    <x v="632"/>
    <x v="0"/>
    <s v="United States"/>
    <s v="Watertown"/>
    <x v="15"/>
    <n v="13601"/>
    <x v="3"/>
    <s v="OFF-PA-10001776"/>
    <x v="1"/>
    <s v="Paper"/>
    <s v="Wirebound Message Books, Four 2 3/4&quot; x 5&quot; Forms per Page, 600 Sets per Book"/>
    <x v="1909"/>
    <n v="2"/>
    <n v="0"/>
    <x v="2051"/>
    <x v="0"/>
  </r>
  <r>
    <n v="7618"/>
    <s v="CA-2018-144309"/>
    <x v="107"/>
    <d v="2018-12-16T00:00:00"/>
    <s v="Standard Class"/>
    <x v="632"/>
    <x v="632"/>
    <x v="0"/>
    <s v="United States"/>
    <s v="Watertown"/>
    <x v="15"/>
    <n v="13601"/>
    <x v="3"/>
    <s v="OFF-BI-10003656"/>
    <x v="1"/>
    <s v="Binders"/>
    <s v="Fellowes PB200 Plastic Comb Binding Machine"/>
    <x v="5064"/>
    <n v="5"/>
    <n v="0.2"/>
    <x v="6061"/>
    <x v="0"/>
  </r>
  <r>
    <n v="7619"/>
    <s v="CA-2019-151225"/>
    <x v="855"/>
    <d v="2019-10-29T00:00:00"/>
    <s v="First Class"/>
    <x v="487"/>
    <x v="487"/>
    <x v="1"/>
    <s v="United States"/>
    <s v="Los Angeles"/>
    <x v="1"/>
    <n v="90032"/>
    <x v="1"/>
    <s v="FUR-TA-10001539"/>
    <x v="0"/>
    <s v="Tables"/>
    <s v="Chromcraft Rectangular Conference Tables"/>
    <x v="5065"/>
    <n v="1"/>
    <n v="0.2"/>
    <x v="6062"/>
    <x v="0"/>
  </r>
  <r>
    <n v="7620"/>
    <s v="CA-2019-151225"/>
    <x v="855"/>
    <d v="2019-10-29T00:00:00"/>
    <s v="First Class"/>
    <x v="487"/>
    <x v="487"/>
    <x v="1"/>
    <s v="United States"/>
    <s v="Los Angeles"/>
    <x v="1"/>
    <n v="90032"/>
    <x v="1"/>
    <s v="TEC-PH-10004100"/>
    <x v="2"/>
    <s v="Phones"/>
    <s v="Griffin GC17055 Auxiliary Audio Cable"/>
    <x v="1002"/>
    <n v="5"/>
    <n v="0.2"/>
    <x v="6063"/>
    <x v="0"/>
  </r>
  <r>
    <n v="7621"/>
    <s v="US-2016-144078"/>
    <x v="641"/>
    <d v="2016-11-29T00:00:00"/>
    <s v="Standard Class"/>
    <x v="579"/>
    <x v="579"/>
    <x v="0"/>
    <s v="United States"/>
    <s v="Los Angeles"/>
    <x v="1"/>
    <n v="90004"/>
    <x v="1"/>
    <s v="TEC-PH-10001580"/>
    <x v="2"/>
    <s v="Phones"/>
    <s v="Logitech Mobile Speakerphone P710e - speaker phone"/>
    <x v="5066"/>
    <n v="5"/>
    <n v="0.2"/>
    <x v="6064"/>
    <x v="0"/>
  </r>
  <r>
    <n v="7622"/>
    <s v="US-2016-144078"/>
    <x v="641"/>
    <d v="2016-11-29T00:00:00"/>
    <s v="Standard Class"/>
    <x v="579"/>
    <x v="579"/>
    <x v="0"/>
    <s v="United States"/>
    <s v="Los Angeles"/>
    <x v="1"/>
    <n v="90004"/>
    <x v="1"/>
    <s v="FUR-CH-10002335"/>
    <x v="0"/>
    <s v="Chairs"/>
    <s v="Hon GuestStacker Chair"/>
    <x v="5067"/>
    <n v="4"/>
    <n v="0.2"/>
    <x v="6065"/>
    <x v="0"/>
  </r>
  <r>
    <n v="7623"/>
    <s v="US-2016-144078"/>
    <x v="641"/>
    <d v="2016-11-29T00:00:00"/>
    <s v="Standard Class"/>
    <x v="579"/>
    <x v="579"/>
    <x v="0"/>
    <s v="United States"/>
    <s v="Los Angeles"/>
    <x v="1"/>
    <n v="90004"/>
    <x v="1"/>
    <s v="OFF-AR-10004707"/>
    <x v="1"/>
    <s v="Art"/>
    <s v="Staples in misc. colors"/>
    <x v="5068"/>
    <n v="3"/>
    <n v="0"/>
    <x v="6066"/>
    <x v="0"/>
  </r>
  <r>
    <n v="7624"/>
    <s v="CA-2016-124464"/>
    <x v="686"/>
    <d v="2016-07-20T00:00:00"/>
    <s v="Standard Class"/>
    <x v="776"/>
    <x v="776"/>
    <x v="2"/>
    <s v="United States"/>
    <s v="Newark"/>
    <x v="13"/>
    <n v="19711"/>
    <x v="3"/>
    <s v="OFF-AP-10000576"/>
    <x v="1"/>
    <s v="Appliances"/>
    <s v="Belkin 7 Outlet SurgeMaster II"/>
    <x v="5069"/>
    <n v="1"/>
    <n v="0"/>
    <x v="6067"/>
    <x v="0"/>
  </r>
  <r>
    <n v="7625"/>
    <s v="CA-2017-136805"/>
    <x v="293"/>
    <d v="2017-05-27T00:00:00"/>
    <s v="Second Class"/>
    <x v="134"/>
    <x v="134"/>
    <x v="2"/>
    <s v="United States"/>
    <s v="Detroit"/>
    <x v="12"/>
    <n v="48234"/>
    <x v="2"/>
    <s v="OFF-AP-10001394"/>
    <x v="1"/>
    <s v="Appliances"/>
    <s v="Harmony Air Purifier"/>
    <x v="5070"/>
    <n v="5"/>
    <n v="0.1"/>
    <x v="6068"/>
    <x v="0"/>
  </r>
  <r>
    <n v="7626"/>
    <s v="CA-2017-136805"/>
    <x v="293"/>
    <d v="2017-05-27T00:00:00"/>
    <s v="Second Class"/>
    <x v="134"/>
    <x v="134"/>
    <x v="2"/>
    <s v="United States"/>
    <s v="Detroit"/>
    <x v="12"/>
    <n v="48234"/>
    <x v="2"/>
    <s v="FUR-FU-10003724"/>
    <x v="0"/>
    <s v="Furnishings"/>
    <s v="Westinghouse Clip-On Gooseneck Lamps"/>
    <x v="5071"/>
    <n v="9"/>
    <n v="0"/>
    <x v="6069"/>
    <x v="0"/>
  </r>
  <r>
    <n v="7627"/>
    <s v="US-2017-159499"/>
    <x v="82"/>
    <d v="2017-11-23T00:00:00"/>
    <s v="Second Class"/>
    <x v="313"/>
    <x v="313"/>
    <x v="1"/>
    <s v="United States"/>
    <s v="Phoenix"/>
    <x v="16"/>
    <n v="85023"/>
    <x v="1"/>
    <s v="OFF-AP-10002867"/>
    <x v="1"/>
    <s v="Appliances"/>
    <s v="Fellowes Command Center 5-outlet power strip"/>
    <x v="5072"/>
    <n v="6"/>
    <n v="0.2"/>
    <x v="6070"/>
    <x v="0"/>
  </r>
  <r>
    <n v="7628"/>
    <s v="US-2017-159499"/>
    <x v="82"/>
    <d v="2017-11-23T00:00:00"/>
    <s v="Second Class"/>
    <x v="313"/>
    <x v="313"/>
    <x v="1"/>
    <s v="United States"/>
    <s v="Phoenix"/>
    <x v="16"/>
    <n v="85023"/>
    <x v="1"/>
    <s v="TEC-AC-10002718"/>
    <x v="2"/>
    <s v="Accessories"/>
    <s v="Belkin Standard 104 key USB Keyboard"/>
    <x v="5073"/>
    <n v="2"/>
    <n v="0.2"/>
    <x v="6071"/>
    <x v="0"/>
  </r>
  <r>
    <n v="7629"/>
    <s v="US-2017-159499"/>
    <x v="82"/>
    <d v="2017-11-23T00:00:00"/>
    <s v="Second Class"/>
    <x v="313"/>
    <x v="313"/>
    <x v="1"/>
    <s v="United States"/>
    <s v="Phoenix"/>
    <x v="16"/>
    <n v="85023"/>
    <x v="1"/>
    <s v="OFF-LA-10003121"/>
    <x v="1"/>
    <s v="Labels"/>
    <s v="Avery 506"/>
    <x v="1053"/>
    <n v="5"/>
    <n v="0.2"/>
    <x v="5890"/>
    <x v="0"/>
  </r>
  <r>
    <n v="7630"/>
    <s v="CA-2016-162089"/>
    <x v="809"/>
    <d v="2016-04-01T00:00:00"/>
    <s v="First Class"/>
    <x v="88"/>
    <x v="88"/>
    <x v="2"/>
    <s v="United States"/>
    <s v="Brownsville"/>
    <x v="5"/>
    <n v="78521"/>
    <x v="2"/>
    <s v="OFF-EN-10002230"/>
    <x v="1"/>
    <s v="Envelopes"/>
    <s v="Airmail Envelopes"/>
    <x v="5074"/>
    <n v="5"/>
    <n v="0.2"/>
    <x v="6072"/>
    <x v="0"/>
  </r>
  <r>
    <n v="7631"/>
    <s v="CA-2016-162089"/>
    <x v="809"/>
    <d v="2016-04-01T00:00:00"/>
    <s v="First Class"/>
    <x v="88"/>
    <x v="88"/>
    <x v="2"/>
    <s v="United States"/>
    <s v="Brownsville"/>
    <x v="5"/>
    <n v="78521"/>
    <x v="2"/>
    <s v="TEC-PH-10001819"/>
    <x v="2"/>
    <s v="Phones"/>
    <s v="Innergie mMini Combo Duo USB Travel Charging Kit"/>
    <x v="5075"/>
    <n v="7"/>
    <n v="0.2"/>
    <x v="6073"/>
    <x v="0"/>
  </r>
  <r>
    <n v="7632"/>
    <s v="CA-2016-162089"/>
    <x v="809"/>
    <d v="2016-04-01T00:00:00"/>
    <s v="First Class"/>
    <x v="88"/>
    <x v="88"/>
    <x v="2"/>
    <s v="United States"/>
    <s v="Brownsville"/>
    <x v="5"/>
    <n v="78521"/>
    <x v="2"/>
    <s v="FUR-CH-10002304"/>
    <x v="0"/>
    <s v="Chairs"/>
    <s v="Global Stack Chair without Arms, Black"/>
    <x v="5076"/>
    <n v="7"/>
    <n v="0.3"/>
    <x v="6074"/>
    <x v="0"/>
  </r>
  <r>
    <n v="7633"/>
    <s v="US-2019-158526"/>
    <x v="614"/>
    <d v="2020-01-01T00:00:00"/>
    <s v="Second Class"/>
    <x v="347"/>
    <x v="347"/>
    <x v="0"/>
    <s v="United States"/>
    <s v="Louisville"/>
    <x v="0"/>
    <n v="40214"/>
    <x v="0"/>
    <s v="FUR-CH-10002602"/>
    <x v="0"/>
    <s v="Chairs"/>
    <s v="DMI Arturo Collection Mission-style Design Wood Chair"/>
    <x v="5077"/>
    <n v="8"/>
    <n v="0"/>
    <x v="6075"/>
    <x v="0"/>
  </r>
  <r>
    <n v="7634"/>
    <s v="US-2019-158526"/>
    <x v="614"/>
    <d v="2020-01-01T00:00:00"/>
    <s v="Second Class"/>
    <x v="347"/>
    <x v="347"/>
    <x v="0"/>
    <s v="United States"/>
    <s v="Louisville"/>
    <x v="0"/>
    <n v="40214"/>
    <x v="0"/>
    <s v="OFF-BI-10002414"/>
    <x v="1"/>
    <s v="Binders"/>
    <s v="GBC ProClick Spines for 32-Hole Punch"/>
    <x v="5078"/>
    <n v="1"/>
    <n v="0"/>
    <x v="6076"/>
    <x v="0"/>
  </r>
  <r>
    <n v="7635"/>
    <s v="US-2019-158526"/>
    <x v="614"/>
    <d v="2020-01-01T00:00:00"/>
    <s v="Second Class"/>
    <x v="347"/>
    <x v="347"/>
    <x v="0"/>
    <s v="United States"/>
    <s v="Louisville"/>
    <x v="0"/>
    <n v="40214"/>
    <x v="0"/>
    <s v="OFF-AR-10003696"/>
    <x v="1"/>
    <s v="Art"/>
    <s v="Panasonic KP-350BK Electric Pencil Sharpener with Auto Stop"/>
    <x v="1835"/>
    <n v="1"/>
    <n v="0"/>
    <x v="1968"/>
    <x v="0"/>
  </r>
  <r>
    <n v="7636"/>
    <s v="US-2019-158526"/>
    <x v="614"/>
    <d v="2020-01-01T00:00:00"/>
    <s v="Second Class"/>
    <x v="347"/>
    <x v="347"/>
    <x v="0"/>
    <s v="United States"/>
    <s v="Louisville"/>
    <x v="0"/>
    <n v="40214"/>
    <x v="0"/>
    <s v="FUR-CH-10004495"/>
    <x v="0"/>
    <s v="Chairs"/>
    <s v="Global Leather and Oak Executive Chair, Black"/>
    <x v="5079"/>
    <n v="1"/>
    <n v="0"/>
    <x v="6077"/>
    <x v="0"/>
  </r>
  <r>
    <n v="7637"/>
    <s v="US-2019-158526"/>
    <x v="614"/>
    <d v="2020-01-01T00:00:00"/>
    <s v="Second Class"/>
    <x v="347"/>
    <x v="347"/>
    <x v="0"/>
    <s v="United States"/>
    <s v="Louisville"/>
    <x v="0"/>
    <n v="40214"/>
    <x v="0"/>
    <s v="FUR-CH-10001270"/>
    <x v="0"/>
    <s v="Chairs"/>
    <s v="Harbour Creations Steel Folding Chair"/>
    <x v="5080"/>
    <n v="3"/>
    <n v="0"/>
    <x v="6078"/>
    <x v="0"/>
  </r>
  <r>
    <n v="7638"/>
    <s v="CA-2019-104885"/>
    <x v="580"/>
    <d v="2019-03-08T00:00:00"/>
    <s v="Standard Class"/>
    <x v="587"/>
    <x v="587"/>
    <x v="1"/>
    <s v="United States"/>
    <s v="Newark"/>
    <x v="13"/>
    <n v="19711"/>
    <x v="3"/>
    <s v="OFF-AR-10001615"/>
    <x v="1"/>
    <s v="Art"/>
    <s v="Newell 34"/>
    <x v="426"/>
    <n v="3"/>
    <n v="0"/>
    <x v="436"/>
    <x v="0"/>
  </r>
  <r>
    <n v="7639"/>
    <s v="CA-2019-104885"/>
    <x v="580"/>
    <d v="2019-03-08T00:00:00"/>
    <s v="Standard Class"/>
    <x v="587"/>
    <x v="587"/>
    <x v="1"/>
    <s v="United States"/>
    <s v="Newark"/>
    <x v="13"/>
    <n v="19711"/>
    <x v="3"/>
    <s v="OFF-EN-10003286"/>
    <x v="1"/>
    <s v="Envelopes"/>
    <s v="Staple envelope"/>
    <x v="4097"/>
    <n v="7"/>
    <n v="0"/>
    <x v="4758"/>
    <x v="0"/>
  </r>
  <r>
    <n v="7640"/>
    <s v="CA-2019-104885"/>
    <x v="580"/>
    <d v="2019-03-08T00:00:00"/>
    <s v="Standard Class"/>
    <x v="587"/>
    <x v="587"/>
    <x v="1"/>
    <s v="United States"/>
    <s v="Newark"/>
    <x v="13"/>
    <n v="19711"/>
    <x v="3"/>
    <s v="FUR-BO-10003660"/>
    <x v="0"/>
    <s v="Bookcases"/>
    <s v="Bush Cubix Collection Bookcases, Fully Assembled"/>
    <x v="5081"/>
    <n v="2"/>
    <n v="0"/>
    <x v="6079"/>
    <x v="0"/>
  </r>
  <r>
    <n v="7641"/>
    <s v="CA-2019-104885"/>
    <x v="580"/>
    <d v="2019-03-08T00:00:00"/>
    <s v="Standard Class"/>
    <x v="587"/>
    <x v="587"/>
    <x v="1"/>
    <s v="United States"/>
    <s v="Newark"/>
    <x v="13"/>
    <n v="19711"/>
    <x v="3"/>
    <s v="OFF-PA-10002764"/>
    <x v="1"/>
    <s v="Paper"/>
    <s v="Easy-staple paper"/>
    <x v="5082"/>
    <n v="6"/>
    <n v="0"/>
    <x v="6080"/>
    <x v="0"/>
  </r>
  <r>
    <n v="7642"/>
    <s v="US-2018-157490"/>
    <x v="1099"/>
    <d v="2018-10-07T00:00:00"/>
    <s v="First Class"/>
    <x v="697"/>
    <x v="697"/>
    <x v="2"/>
    <s v="United States"/>
    <s v="Pueblo"/>
    <x v="22"/>
    <n v="81001"/>
    <x v="1"/>
    <s v="TEC-MA-10001695"/>
    <x v="2"/>
    <s v="Machines"/>
    <s v="Zebra GK420t Direct Thermal/Thermal Transfer Printer"/>
    <x v="5083"/>
    <n v="6"/>
    <n v="0.7"/>
    <x v="6081"/>
    <x v="1"/>
  </r>
  <r>
    <n v="7643"/>
    <s v="US-2018-157490"/>
    <x v="1099"/>
    <d v="2018-10-07T00:00:00"/>
    <s v="First Class"/>
    <x v="697"/>
    <x v="697"/>
    <x v="2"/>
    <s v="United States"/>
    <s v="Pueblo"/>
    <x v="22"/>
    <n v="81001"/>
    <x v="1"/>
    <s v="OFF-BI-10002824"/>
    <x v="1"/>
    <s v="Binders"/>
    <s v="Recycled Easel Ring Binders"/>
    <x v="5084"/>
    <n v="4"/>
    <n v="0.7"/>
    <x v="6082"/>
    <x v="1"/>
  </r>
  <r>
    <n v="7644"/>
    <s v="US-2018-157490"/>
    <x v="1099"/>
    <d v="2018-10-07T00:00:00"/>
    <s v="First Class"/>
    <x v="697"/>
    <x v="697"/>
    <x v="2"/>
    <s v="United States"/>
    <s v="Pueblo"/>
    <x v="22"/>
    <n v="81001"/>
    <x v="1"/>
    <s v="OFF-BI-10002571"/>
    <x v="1"/>
    <s v="Binders"/>
    <s v="Avery Framed View Binder, EZD Ring (Locking), Navy, 1 1/2&quot;"/>
    <x v="5085"/>
    <n v="4"/>
    <n v="0.7"/>
    <x v="6083"/>
    <x v="1"/>
  </r>
  <r>
    <n v="7645"/>
    <s v="US-2018-157490"/>
    <x v="1099"/>
    <d v="2018-10-07T00:00:00"/>
    <s v="First Class"/>
    <x v="697"/>
    <x v="697"/>
    <x v="2"/>
    <s v="United States"/>
    <s v="Pueblo"/>
    <x v="22"/>
    <n v="81001"/>
    <x v="1"/>
    <s v="TEC-AC-10001553"/>
    <x v="2"/>
    <s v="Accessories"/>
    <s v="Memorex 25GB 6X Branded Blu-Ray Recordable Disc, 15/Pack"/>
    <x v="4584"/>
    <n v="5"/>
    <n v="0.2"/>
    <x v="6084"/>
    <x v="1"/>
  </r>
  <r>
    <n v="7646"/>
    <s v="CA-2017-161452"/>
    <x v="57"/>
    <d v="2017-04-11T00:00:00"/>
    <s v="Standard Class"/>
    <x v="662"/>
    <x v="662"/>
    <x v="1"/>
    <s v="United States"/>
    <s v="Los Angeles"/>
    <x v="1"/>
    <n v="90036"/>
    <x v="1"/>
    <s v="FUR-CH-10003973"/>
    <x v="0"/>
    <s v="Chairs"/>
    <s v="GuestStacker Chair with Chrome Finish Legs"/>
    <x v="1069"/>
    <n v="3"/>
    <n v="0.2"/>
    <x v="1110"/>
    <x v="0"/>
  </r>
  <r>
    <n v="7647"/>
    <s v="US-2016-115196"/>
    <x v="340"/>
    <d v="2016-09-13T00:00:00"/>
    <s v="Standard Class"/>
    <x v="351"/>
    <x v="351"/>
    <x v="0"/>
    <s v="United States"/>
    <s v="Greenville"/>
    <x v="3"/>
    <n v="27834"/>
    <x v="0"/>
    <s v="TEC-MA-10002073"/>
    <x v="2"/>
    <s v="Machines"/>
    <s v="3D Systems Cube Printer, 2nd Generation, White"/>
    <x v="5086"/>
    <n v="2"/>
    <n v="0.5"/>
    <x v="6085"/>
    <x v="0"/>
  </r>
  <r>
    <n v="7648"/>
    <s v="CA-2018-138968"/>
    <x v="543"/>
    <d v="2018-03-16T00:00:00"/>
    <s v="First Class"/>
    <x v="712"/>
    <x v="712"/>
    <x v="1"/>
    <s v="United States"/>
    <s v="San Francisco"/>
    <x v="1"/>
    <n v="94110"/>
    <x v="1"/>
    <s v="OFF-BI-10003529"/>
    <x v="1"/>
    <s v="Binders"/>
    <s v="Avery Round Ring Poly Binders"/>
    <x v="5087"/>
    <n v="2"/>
    <n v="0.2"/>
    <x v="6086"/>
    <x v="0"/>
  </r>
  <r>
    <n v="7649"/>
    <s v="CA-2018-138968"/>
    <x v="543"/>
    <d v="2018-03-16T00:00:00"/>
    <s v="First Class"/>
    <x v="712"/>
    <x v="712"/>
    <x v="1"/>
    <s v="United States"/>
    <s v="San Francisco"/>
    <x v="1"/>
    <n v="94110"/>
    <x v="1"/>
    <s v="FUR-CH-10000309"/>
    <x v="0"/>
    <s v="Chairs"/>
    <s v="Global Comet Stacking Arm Chair"/>
    <x v="5088"/>
    <n v="4"/>
    <n v="0.2"/>
    <x v="6087"/>
    <x v="0"/>
  </r>
  <r>
    <n v="7650"/>
    <s v="CA-2017-101889"/>
    <x v="17"/>
    <d v="2017-12-31T00:00:00"/>
    <s v="Standard Class"/>
    <x v="106"/>
    <x v="106"/>
    <x v="1"/>
    <s v="United States"/>
    <s v="Marion"/>
    <x v="24"/>
    <n v="43302"/>
    <x v="3"/>
    <s v="FUR-TA-10004154"/>
    <x v="0"/>
    <s v="Tables"/>
    <s v="Riverside Furniture Oval Coffee Table, Oval End Table, End Table with Drawer"/>
    <x v="5089"/>
    <n v="9"/>
    <n v="0.4"/>
    <x v="6088"/>
    <x v="0"/>
  </r>
  <r>
    <n v="7651"/>
    <s v="CA-2017-101889"/>
    <x v="17"/>
    <d v="2017-12-31T00:00:00"/>
    <s v="Standard Class"/>
    <x v="106"/>
    <x v="106"/>
    <x v="1"/>
    <s v="United States"/>
    <s v="Marion"/>
    <x v="24"/>
    <n v="43302"/>
    <x v="3"/>
    <s v="OFF-EN-10003286"/>
    <x v="1"/>
    <s v="Envelopes"/>
    <s v="Staple envelope"/>
    <x v="5090"/>
    <n v="3"/>
    <n v="0.2"/>
    <x v="6089"/>
    <x v="0"/>
  </r>
  <r>
    <n v="7652"/>
    <s v="CA-2019-110821"/>
    <x v="783"/>
    <d v="2019-08-08T00:00:00"/>
    <s v="First Class"/>
    <x v="237"/>
    <x v="237"/>
    <x v="0"/>
    <s v="United States"/>
    <s v="Dallas"/>
    <x v="5"/>
    <n v="75081"/>
    <x v="2"/>
    <s v="TEC-AC-10001552"/>
    <x v="2"/>
    <s v="Accessories"/>
    <s v="Logitech K350 2.4Ghz Wireless Keyboard"/>
    <x v="5091"/>
    <n v="3"/>
    <n v="0.2"/>
    <x v="6090"/>
    <x v="0"/>
  </r>
  <r>
    <n v="7653"/>
    <s v="CA-2019-110821"/>
    <x v="783"/>
    <d v="2019-08-08T00:00:00"/>
    <s v="First Class"/>
    <x v="237"/>
    <x v="237"/>
    <x v="0"/>
    <s v="United States"/>
    <s v="Dallas"/>
    <x v="5"/>
    <n v="75081"/>
    <x v="2"/>
    <s v="OFF-ST-10002790"/>
    <x v="1"/>
    <s v="Storage"/>
    <s v="Safco Industrial Shelving"/>
    <x v="5092"/>
    <n v="2"/>
    <n v="0.2"/>
    <x v="6091"/>
    <x v="0"/>
  </r>
  <r>
    <n v="7654"/>
    <s v="CA-2017-121552"/>
    <x v="204"/>
    <d v="2017-03-27T00:00:00"/>
    <s v="Standard Class"/>
    <x v="783"/>
    <x v="783"/>
    <x v="1"/>
    <s v="United States"/>
    <s v="Huntsville"/>
    <x v="19"/>
    <n v="35810"/>
    <x v="0"/>
    <s v="OFF-AR-10003217"/>
    <x v="1"/>
    <s v="Art"/>
    <s v="Newell 316"/>
    <x v="638"/>
    <n v="4"/>
    <n v="0"/>
    <x v="6092"/>
    <x v="0"/>
  </r>
  <r>
    <n v="7655"/>
    <s v="CA-2017-107685"/>
    <x v="672"/>
    <d v="2017-12-02T00:00:00"/>
    <s v="Second Class"/>
    <x v="622"/>
    <x v="622"/>
    <x v="0"/>
    <s v="United States"/>
    <s v="Las Vegas"/>
    <x v="33"/>
    <n v="89115"/>
    <x v="1"/>
    <s v="FUR-FU-10002813"/>
    <x v="0"/>
    <s v="Furnishings"/>
    <s v="DAX Contemporary Wood Frame with Silver Metal Mat, Desktop, 11 x 14 Size"/>
    <x v="4165"/>
    <n v="4"/>
    <n v="0"/>
    <x v="4846"/>
    <x v="0"/>
  </r>
  <r>
    <n v="7656"/>
    <s v="CA-2017-107685"/>
    <x v="672"/>
    <d v="2017-12-02T00:00:00"/>
    <s v="Second Class"/>
    <x v="622"/>
    <x v="622"/>
    <x v="0"/>
    <s v="United States"/>
    <s v="Las Vegas"/>
    <x v="33"/>
    <n v="89115"/>
    <x v="1"/>
    <s v="OFF-PA-10003848"/>
    <x v="1"/>
    <s v="Paper"/>
    <s v="Xerox 1997"/>
    <x v="243"/>
    <n v="4"/>
    <n v="0"/>
    <x v="245"/>
    <x v="0"/>
  </r>
  <r>
    <n v="7657"/>
    <s v="US-2016-120740"/>
    <x v="1166"/>
    <d v="2016-04-15T00:00:00"/>
    <s v="Same Day"/>
    <x v="28"/>
    <x v="28"/>
    <x v="2"/>
    <s v="United States"/>
    <s v="Los Angeles"/>
    <x v="1"/>
    <n v="90049"/>
    <x v="1"/>
    <s v="OFF-AP-10000240"/>
    <x v="1"/>
    <s v="Appliances"/>
    <s v="Belkin F9G930V10-GRY 9 Outlet Surge"/>
    <x v="1483"/>
    <n v="2"/>
    <n v="0"/>
    <x v="1562"/>
    <x v="0"/>
  </r>
  <r>
    <n v="7658"/>
    <s v="US-2016-120740"/>
    <x v="1166"/>
    <d v="2016-04-15T00:00:00"/>
    <s v="Same Day"/>
    <x v="28"/>
    <x v="28"/>
    <x v="2"/>
    <s v="United States"/>
    <s v="Los Angeles"/>
    <x v="1"/>
    <n v="90049"/>
    <x v="1"/>
    <s v="FUR-FU-10004091"/>
    <x v="0"/>
    <s v="Furnishings"/>
    <s v="Howard Miller 13&quot; Diameter Goldtone Round Wall Clock"/>
    <x v="5093"/>
    <n v="4"/>
    <n v="0"/>
    <x v="6093"/>
    <x v="0"/>
  </r>
  <r>
    <n v="7659"/>
    <s v="CA-2019-155740"/>
    <x v="245"/>
    <d v="2019-08-02T00:00:00"/>
    <s v="First Class"/>
    <x v="679"/>
    <x v="679"/>
    <x v="2"/>
    <s v="United States"/>
    <s v="Lakewood"/>
    <x v="24"/>
    <n v="44107"/>
    <x v="3"/>
    <s v="OFF-BI-10001071"/>
    <x v="1"/>
    <s v="Binders"/>
    <s v="GBC ProClick Punch Binding System"/>
    <x v="1996"/>
    <n v="4"/>
    <n v="0.7"/>
    <x v="6094"/>
    <x v="0"/>
  </r>
  <r>
    <n v="7660"/>
    <s v="CA-2019-146493"/>
    <x v="702"/>
    <d v="2019-06-05T00:00:00"/>
    <s v="Standard Class"/>
    <x v="51"/>
    <x v="51"/>
    <x v="1"/>
    <s v="United States"/>
    <s v="Fremont"/>
    <x v="8"/>
    <n v="68025"/>
    <x v="2"/>
    <s v="OFF-BI-10003676"/>
    <x v="1"/>
    <s v="Binders"/>
    <s v="GBC Standard Recycled Report Covers, Clear Plastic Sheets"/>
    <x v="5094"/>
    <n v="5"/>
    <n v="0"/>
    <x v="6095"/>
    <x v="0"/>
  </r>
  <r>
    <n v="7661"/>
    <s v="CA-2016-105417"/>
    <x v="1167"/>
    <d v="2016-01-12T00:00:00"/>
    <s v="Standard Class"/>
    <x v="745"/>
    <x v="745"/>
    <x v="0"/>
    <s v="United States"/>
    <s v="Huntsville"/>
    <x v="5"/>
    <n v="77340"/>
    <x v="2"/>
    <s v="FUR-FU-10004864"/>
    <x v="0"/>
    <s v="Furnishings"/>
    <s v="Howard Miller 14-1/2&quot; Diameter Chrome Round Wall Clock"/>
    <x v="5095"/>
    <n v="3"/>
    <n v="0.6"/>
    <x v="6096"/>
    <x v="0"/>
  </r>
  <r>
    <n v="7662"/>
    <s v="CA-2016-105417"/>
    <x v="1167"/>
    <d v="2016-01-12T00:00:00"/>
    <s v="Standard Class"/>
    <x v="745"/>
    <x v="745"/>
    <x v="0"/>
    <s v="United States"/>
    <s v="Huntsville"/>
    <x v="5"/>
    <n v="77340"/>
    <x v="2"/>
    <s v="OFF-BI-10003708"/>
    <x v="1"/>
    <s v="Binders"/>
    <s v="Acco Four Pocket Poly Ring Binder with Label Holder, Smoke, 1&quot;"/>
    <x v="5096"/>
    <n v="7"/>
    <n v="0.8"/>
    <x v="6097"/>
    <x v="0"/>
  </r>
  <r>
    <n v="7663"/>
    <s v="US-2019-141509"/>
    <x v="365"/>
    <d v="2019-10-01T00:00:00"/>
    <s v="First Class"/>
    <x v="623"/>
    <x v="623"/>
    <x v="0"/>
    <s v="United States"/>
    <s v="Los Angeles"/>
    <x v="1"/>
    <n v="90036"/>
    <x v="1"/>
    <s v="OFF-AR-10002067"/>
    <x v="1"/>
    <s v="Art"/>
    <s v="Newell 334"/>
    <x v="1618"/>
    <n v="5"/>
    <n v="0"/>
    <x v="1713"/>
    <x v="0"/>
  </r>
  <r>
    <n v="7664"/>
    <s v="CA-2019-139493"/>
    <x v="1168"/>
    <d v="2019-09-19T00:00:00"/>
    <s v="Standard Class"/>
    <x v="611"/>
    <x v="611"/>
    <x v="0"/>
    <s v="United States"/>
    <s v="Asheville"/>
    <x v="3"/>
    <n v="28806"/>
    <x v="0"/>
    <s v="OFF-AR-10003158"/>
    <x v="1"/>
    <s v="Art"/>
    <s v="Fluorescent Highlighters by Dixon"/>
    <x v="482"/>
    <n v="5"/>
    <n v="0.2"/>
    <x v="6098"/>
    <x v="0"/>
  </r>
  <r>
    <n v="7665"/>
    <s v="CA-2016-151967"/>
    <x v="68"/>
    <d v="2016-10-26T00:00:00"/>
    <s v="Standard Class"/>
    <x v="630"/>
    <x v="630"/>
    <x v="1"/>
    <s v="United States"/>
    <s v="Bossier City"/>
    <x v="28"/>
    <n v="71111"/>
    <x v="0"/>
    <s v="FUR-FU-10000193"/>
    <x v="0"/>
    <s v="Furnishings"/>
    <s v="Tenex Chairmats For Use with Hard Floors"/>
    <x v="681"/>
    <n v="4"/>
    <n v="0"/>
    <x v="2953"/>
    <x v="0"/>
  </r>
  <r>
    <n v="7666"/>
    <s v="US-2018-140158"/>
    <x v="964"/>
    <d v="2018-10-08T00:00:00"/>
    <s v="Standard Class"/>
    <x v="660"/>
    <x v="660"/>
    <x v="2"/>
    <s v="United States"/>
    <s v="Providence"/>
    <x v="34"/>
    <n v="2908"/>
    <x v="3"/>
    <s v="OFF-BI-10000977"/>
    <x v="1"/>
    <s v="Binders"/>
    <s v="Ibico Plastic Spiral Binding Combs"/>
    <x v="3361"/>
    <n v="1"/>
    <n v="0"/>
    <x v="6099"/>
    <x v="0"/>
  </r>
  <r>
    <n v="7667"/>
    <s v="US-2018-140158"/>
    <x v="964"/>
    <d v="2018-10-08T00:00:00"/>
    <s v="Standard Class"/>
    <x v="660"/>
    <x v="660"/>
    <x v="2"/>
    <s v="United States"/>
    <s v="Providence"/>
    <x v="34"/>
    <n v="2908"/>
    <x v="3"/>
    <s v="TEC-CO-10001449"/>
    <x v="2"/>
    <s v="Copiers"/>
    <s v="Hewlett Packard LaserJet 3310 Copier"/>
    <x v="5097"/>
    <n v="9"/>
    <n v="0"/>
    <x v="6100"/>
    <x v="0"/>
  </r>
  <r>
    <n v="7668"/>
    <s v="US-2018-140158"/>
    <x v="964"/>
    <d v="2018-10-08T00:00:00"/>
    <s v="Standard Class"/>
    <x v="660"/>
    <x v="660"/>
    <x v="2"/>
    <s v="United States"/>
    <s v="Providence"/>
    <x v="34"/>
    <n v="2908"/>
    <x v="3"/>
    <s v="OFF-ST-10000136"/>
    <x v="1"/>
    <s v="Storage"/>
    <s v="Letter Size File"/>
    <x v="5098"/>
    <n v="3"/>
    <n v="0"/>
    <x v="6101"/>
    <x v="0"/>
  </r>
  <r>
    <n v="7669"/>
    <s v="CA-2017-130974"/>
    <x v="154"/>
    <d v="2017-11-29T00:00:00"/>
    <s v="Second Class"/>
    <x v="15"/>
    <x v="15"/>
    <x v="2"/>
    <s v="United States"/>
    <s v="Everett"/>
    <x v="31"/>
    <n v="2149"/>
    <x v="3"/>
    <s v="OFF-PA-10000743"/>
    <x v="1"/>
    <s v="Paper"/>
    <s v="Xerox 1977"/>
    <x v="1598"/>
    <n v="6"/>
    <n v="0"/>
    <x v="1692"/>
    <x v="0"/>
  </r>
  <r>
    <n v="7670"/>
    <s v="CA-2017-130974"/>
    <x v="154"/>
    <d v="2017-11-29T00:00:00"/>
    <s v="Second Class"/>
    <x v="15"/>
    <x v="15"/>
    <x v="2"/>
    <s v="United States"/>
    <s v="Everett"/>
    <x v="31"/>
    <n v="2149"/>
    <x v="3"/>
    <s v="OFF-PA-10001019"/>
    <x v="1"/>
    <s v="Paper"/>
    <s v="Xerox 1884"/>
    <x v="731"/>
    <n v="3"/>
    <n v="0"/>
    <x v="749"/>
    <x v="0"/>
  </r>
  <r>
    <n v="7671"/>
    <s v="CA-2017-130974"/>
    <x v="154"/>
    <d v="2017-11-29T00:00:00"/>
    <s v="Second Class"/>
    <x v="15"/>
    <x v="15"/>
    <x v="2"/>
    <s v="United States"/>
    <s v="Everett"/>
    <x v="31"/>
    <n v="2149"/>
    <x v="3"/>
    <s v="TEC-AC-10003095"/>
    <x v="2"/>
    <s v="Accessories"/>
    <s v="Logitech G35 7.1-Channel Surround Sound Headset"/>
    <x v="5099"/>
    <n v="2"/>
    <n v="0"/>
    <x v="6102"/>
    <x v="0"/>
  </r>
  <r>
    <n v="7672"/>
    <s v="CA-2017-130974"/>
    <x v="154"/>
    <d v="2017-11-29T00:00:00"/>
    <s v="Second Class"/>
    <x v="15"/>
    <x v="15"/>
    <x v="2"/>
    <s v="United States"/>
    <s v="Everett"/>
    <x v="31"/>
    <n v="2149"/>
    <x v="3"/>
    <s v="FUR-BO-10002916"/>
    <x v="0"/>
    <s v="Bookcases"/>
    <s v="Rush Hierlooms Collection 1&quot; Thick Stackable Bookcases"/>
    <x v="5100"/>
    <n v="1"/>
    <n v="0"/>
    <x v="6103"/>
    <x v="0"/>
  </r>
  <r>
    <n v="7673"/>
    <s v="CA-2017-130974"/>
    <x v="154"/>
    <d v="2017-11-29T00:00:00"/>
    <s v="Second Class"/>
    <x v="15"/>
    <x v="15"/>
    <x v="2"/>
    <s v="United States"/>
    <s v="Everett"/>
    <x v="31"/>
    <n v="2149"/>
    <x v="3"/>
    <s v="FUR-FU-10002506"/>
    <x v="0"/>
    <s v="Furnishings"/>
    <s v="Tensor &quot;Hersey Kiss&quot; Styled Floor Lamp"/>
    <x v="2799"/>
    <n v="3"/>
    <n v="0"/>
    <x v="6104"/>
    <x v="0"/>
  </r>
  <r>
    <n v="7674"/>
    <s v="CA-2017-130974"/>
    <x v="154"/>
    <d v="2017-11-29T00:00:00"/>
    <s v="Second Class"/>
    <x v="15"/>
    <x v="15"/>
    <x v="2"/>
    <s v="United States"/>
    <s v="Everett"/>
    <x v="31"/>
    <n v="2149"/>
    <x v="3"/>
    <s v="OFF-PA-10003823"/>
    <x v="1"/>
    <s v="Paper"/>
    <s v="Xerox 197"/>
    <x v="901"/>
    <n v="5"/>
    <n v="0"/>
    <x v="934"/>
    <x v="0"/>
  </r>
  <r>
    <n v="7675"/>
    <s v="CA-2017-130974"/>
    <x v="154"/>
    <d v="2017-11-29T00:00:00"/>
    <s v="Second Class"/>
    <x v="15"/>
    <x v="15"/>
    <x v="2"/>
    <s v="United States"/>
    <s v="Everett"/>
    <x v="31"/>
    <n v="2149"/>
    <x v="3"/>
    <s v="FUR-TA-10004619"/>
    <x v="0"/>
    <s v="Tables"/>
    <s v="Hon Non-Folding Utility Tables"/>
    <x v="5101"/>
    <n v="4"/>
    <n v="0.3"/>
    <x v="232"/>
    <x v="0"/>
  </r>
  <r>
    <n v="7676"/>
    <s v="CA-2019-133487"/>
    <x v="636"/>
    <d v="2019-05-09T00:00:00"/>
    <s v="Second Class"/>
    <x v="772"/>
    <x v="772"/>
    <x v="0"/>
    <s v="United States"/>
    <s v="Rancho Cucamonga"/>
    <x v="1"/>
    <n v="91730"/>
    <x v="1"/>
    <s v="OFF-AP-10001271"/>
    <x v="1"/>
    <s v="Appliances"/>
    <s v="Eureka The Boss Cordless Rechargeable Stick Vac"/>
    <x v="513"/>
    <n v="3"/>
    <n v="0"/>
    <x v="525"/>
    <x v="0"/>
  </r>
  <r>
    <n v="7677"/>
    <s v="CA-2016-142951"/>
    <x v="1169"/>
    <d v="2016-10-08T00:00:00"/>
    <s v="Same Day"/>
    <x v="161"/>
    <x v="161"/>
    <x v="0"/>
    <s v="United States"/>
    <s v="Charlotte"/>
    <x v="3"/>
    <n v="28205"/>
    <x v="0"/>
    <s v="TEC-AC-10002331"/>
    <x v="2"/>
    <s v="Accessories"/>
    <s v="Maxell 74 Minute CDR, 10/Pack"/>
    <x v="3032"/>
    <n v="3"/>
    <n v="0.2"/>
    <x v="6105"/>
    <x v="0"/>
  </r>
  <r>
    <n v="7678"/>
    <s v="CA-2016-133592"/>
    <x v="520"/>
    <d v="2017-01-07T00:00:00"/>
    <s v="Standard Class"/>
    <x v="454"/>
    <x v="454"/>
    <x v="2"/>
    <s v="United States"/>
    <s v="Providence"/>
    <x v="34"/>
    <n v="2908"/>
    <x v="3"/>
    <s v="OFF-PA-10003228"/>
    <x v="1"/>
    <s v="Paper"/>
    <s v="Xerox 1917"/>
    <x v="3589"/>
    <n v="4"/>
    <n v="0"/>
    <x v="4092"/>
    <x v="0"/>
  </r>
  <r>
    <n v="7679"/>
    <s v="CA-2016-133592"/>
    <x v="520"/>
    <d v="2017-01-07T00:00:00"/>
    <s v="Standard Class"/>
    <x v="454"/>
    <x v="454"/>
    <x v="2"/>
    <s v="United States"/>
    <s v="Providence"/>
    <x v="34"/>
    <n v="2908"/>
    <x v="3"/>
    <s v="OFF-PA-10002586"/>
    <x v="1"/>
    <s v="Paper"/>
    <s v="Xerox 1970"/>
    <x v="1830"/>
    <n v="3"/>
    <n v="0"/>
    <x v="1961"/>
    <x v="0"/>
  </r>
  <r>
    <n v="7680"/>
    <s v="CA-2016-133592"/>
    <x v="520"/>
    <d v="2017-01-07T00:00:00"/>
    <s v="Standard Class"/>
    <x v="454"/>
    <x v="454"/>
    <x v="2"/>
    <s v="United States"/>
    <s v="Providence"/>
    <x v="34"/>
    <n v="2908"/>
    <x v="3"/>
    <s v="TEC-AC-10002049"/>
    <x v="2"/>
    <s v="Accessories"/>
    <s v="Plantronics Savi W720 Multi-Device Wireless Headset System"/>
    <x v="2832"/>
    <n v="4"/>
    <n v="0"/>
    <x v="3147"/>
    <x v="0"/>
  </r>
  <r>
    <n v="7681"/>
    <s v="CA-2016-133592"/>
    <x v="520"/>
    <d v="2017-01-07T00:00:00"/>
    <s v="Standard Class"/>
    <x v="454"/>
    <x v="454"/>
    <x v="2"/>
    <s v="United States"/>
    <s v="Providence"/>
    <x v="34"/>
    <n v="2908"/>
    <x v="3"/>
    <s v="FUR-BO-10000362"/>
    <x v="0"/>
    <s v="Bookcases"/>
    <s v="Sauder Inglewood Library Bookcases"/>
    <x v="2661"/>
    <n v="2"/>
    <n v="0"/>
    <x v="6106"/>
    <x v="0"/>
  </r>
  <r>
    <n v="7682"/>
    <s v="CA-2016-133592"/>
    <x v="520"/>
    <d v="2017-01-07T00:00:00"/>
    <s v="Standard Class"/>
    <x v="454"/>
    <x v="454"/>
    <x v="2"/>
    <s v="United States"/>
    <s v="Providence"/>
    <x v="34"/>
    <n v="2908"/>
    <x v="3"/>
    <s v="FUR-CH-10004218"/>
    <x v="0"/>
    <s v="Chairs"/>
    <s v="Global Fabric Manager's Chair, Dark Gray"/>
    <x v="5102"/>
    <n v="6"/>
    <n v="0"/>
    <x v="6107"/>
    <x v="0"/>
  </r>
  <r>
    <n v="7683"/>
    <s v="CA-2017-120782"/>
    <x v="152"/>
    <d v="2017-05-01T00:00:00"/>
    <s v="First Class"/>
    <x v="174"/>
    <x v="174"/>
    <x v="2"/>
    <s v="United States"/>
    <s v="Midland"/>
    <x v="12"/>
    <n v="48640"/>
    <x v="2"/>
    <s v="OFF-AP-10003779"/>
    <x v="1"/>
    <s v="Appliances"/>
    <s v="Kensington 7 Outlet MasterPiece Power Center with Fax/Phone Line Protection"/>
    <x v="5103"/>
    <n v="1"/>
    <n v="0.1"/>
    <x v="6108"/>
    <x v="0"/>
  </r>
  <r>
    <n v="7684"/>
    <s v="CA-2017-120782"/>
    <x v="152"/>
    <d v="2017-05-01T00:00:00"/>
    <s v="First Class"/>
    <x v="174"/>
    <x v="174"/>
    <x v="2"/>
    <s v="United States"/>
    <s v="Midland"/>
    <x v="12"/>
    <n v="48640"/>
    <x v="2"/>
    <s v="OFF-BI-10003527"/>
    <x v="1"/>
    <s v="Binders"/>
    <s v="Fellowes PB500 Electric Punch Plastic Comb Binding Machine with Manual Bind"/>
    <x v="5104"/>
    <n v="3"/>
    <n v="0"/>
    <x v="6109"/>
    <x v="0"/>
  </r>
  <r>
    <n v="7685"/>
    <s v="CA-2017-116876"/>
    <x v="966"/>
    <d v="2017-02-21T00:00:00"/>
    <s v="Standard Class"/>
    <x v="74"/>
    <x v="74"/>
    <x v="0"/>
    <s v="United States"/>
    <s v="Rochester"/>
    <x v="15"/>
    <n v="14609"/>
    <x v="3"/>
    <s v="OFF-BI-10002897"/>
    <x v="1"/>
    <s v="Binders"/>
    <s v="Black Avery Memo-Size 3-Ring Binder, 5 1/2&quot; x 8 1/2&quot;"/>
    <x v="5105"/>
    <n v="9"/>
    <n v="0.2"/>
    <x v="6110"/>
    <x v="0"/>
  </r>
  <r>
    <n v="7686"/>
    <s v="CA-2017-116876"/>
    <x v="966"/>
    <d v="2017-02-21T00:00:00"/>
    <s v="Standard Class"/>
    <x v="74"/>
    <x v="74"/>
    <x v="0"/>
    <s v="United States"/>
    <s v="Rochester"/>
    <x v="15"/>
    <n v="14609"/>
    <x v="3"/>
    <s v="TEC-PH-10002584"/>
    <x v="2"/>
    <s v="Phones"/>
    <s v="Samsung Galaxy S4"/>
    <x v="5106"/>
    <n v="1"/>
    <n v="0"/>
    <x v="6111"/>
    <x v="0"/>
  </r>
  <r>
    <n v="7687"/>
    <s v="CA-2018-169838"/>
    <x v="881"/>
    <d v="2018-11-29T00:00:00"/>
    <s v="Standard Class"/>
    <x v="179"/>
    <x v="179"/>
    <x v="1"/>
    <s v="United States"/>
    <s v="Jackson"/>
    <x v="12"/>
    <n v="49201"/>
    <x v="2"/>
    <s v="FUR-TA-10001095"/>
    <x v="0"/>
    <s v="Tables"/>
    <s v="Chromcraft Round Conference Tables"/>
    <x v="5107"/>
    <n v="9"/>
    <n v="0"/>
    <x v="6112"/>
    <x v="0"/>
  </r>
  <r>
    <n v="7688"/>
    <s v="CA-2018-169838"/>
    <x v="881"/>
    <d v="2018-11-29T00:00:00"/>
    <s v="Standard Class"/>
    <x v="179"/>
    <x v="179"/>
    <x v="1"/>
    <s v="United States"/>
    <s v="Jackson"/>
    <x v="12"/>
    <n v="49201"/>
    <x v="2"/>
    <s v="OFF-BI-10004002"/>
    <x v="1"/>
    <s v="Binders"/>
    <s v="Wilson Jones International Size A4 Ring Binders"/>
    <x v="5108"/>
    <n v="1"/>
    <n v="0"/>
    <x v="6113"/>
    <x v="0"/>
  </r>
  <r>
    <n v="7689"/>
    <s v="CA-2018-169838"/>
    <x v="881"/>
    <d v="2018-11-29T00:00:00"/>
    <s v="Standard Class"/>
    <x v="179"/>
    <x v="179"/>
    <x v="1"/>
    <s v="United States"/>
    <s v="Jackson"/>
    <x v="12"/>
    <n v="49201"/>
    <x v="2"/>
    <s v="TEC-AC-10004518"/>
    <x v="2"/>
    <s v="Accessories"/>
    <s v="Memorex Mini Travel Drive 32 GB USB 2.0 Flash Drive"/>
    <x v="5109"/>
    <n v="8"/>
    <n v="0"/>
    <x v="6114"/>
    <x v="0"/>
  </r>
  <r>
    <n v="7690"/>
    <s v="US-2019-128951"/>
    <x v="663"/>
    <d v="2019-07-17T00:00:00"/>
    <s v="First Class"/>
    <x v="602"/>
    <x v="602"/>
    <x v="1"/>
    <s v="United States"/>
    <s v="Suffolk"/>
    <x v="17"/>
    <n v="23434"/>
    <x v="0"/>
    <s v="OFF-AP-10002191"/>
    <x v="1"/>
    <s v="Appliances"/>
    <s v="Belkin 8 Outlet SurgeMaster II Gold Surge Protector"/>
    <x v="3998"/>
    <n v="3"/>
    <n v="0"/>
    <x v="6115"/>
    <x v="0"/>
  </r>
  <r>
    <n v="7691"/>
    <s v="US-2019-128951"/>
    <x v="663"/>
    <d v="2019-07-17T00:00:00"/>
    <s v="First Class"/>
    <x v="602"/>
    <x v="602"/>
    <x v="1"/>
    <s v="United States"/>
    <s v="Suffolk"/>
    <x v="17"/>
    <n v="23434"/>
    <x v="0"/>
    <s v="FUR-TA-10004575"/>
    <x v="0"/>
    <s v="Tables"/>
    <s v="Hon 5100 Series Wood Tables"/>
    <x v="1310"/>
    <n v="3"/>
    <n v="0"/>
    <x v="6116"/>
    <x v="0"/>
  </r>
  <r>
    <n v="7692"/>
    <s v="US-2019-128951"/>
    <x v="663"/>
    <d v="2019-07-17T00:00:00"/>
    <s v="First Class"/>
    <x v="602"/>
    <x v="602"/>
    <x v="1"/>
    <s v="United States"/>
    <s v="Suffolk"/>
    <x v="17"/>
    <n v="23434"/>
    <x v="0"/>
    <s v="OFF-PA-10003177"/>
    <x v="1"/>
    <s v="Paper"/>
    <s v="Xerox 1999"/>
    <x v="91"/>
    <n v="2"/>
    <n v="0"/>
    <x v="91"/>
    <x v="0"/>
  </r>
  <r>
    <n v="7693"/>
    <s v="CA-2016-102330"/>
    <x v="282"/>
    <d v="2017-01-03T00:00:00"/>
    <s v="Standard Class"/>
    <x v="482"/>
    <x v="482"/>
    <x v="0"/>
    <s v="United States"/>
    <s v="Brentwood"/>
    <x v="1"/>
    <n v="94513"/>
    <x v="1"/>
    <s v="OFF-LA-10003923"/>
    <x v="1"/>
    <s v="Labels"/>
    <s v="Alphabetical Labels for Top Tab Filing"/>
    <x v="333"/>
    <n v="6"/>
    <n v="0"/>
    <x v="6117"/>
    <x v="0"/>
  </r>
  <r>
    <n v="7694"/>
    <s v="CA-2016-102330"/>
    <x v="282"/>
    <d v="2017-01-03T00:00:00"/>
    <s v="Standard Class"/>
    <x v="482"/>
    <x v="482"/>
    <x v="0"/>
    <s v="United States"/>
    <s v="Brentwood"/>
    <x v="1"/>
    <n v="94513"/>
    <x v="1"/>
    <s v="TEC-PH-10001051"/>
    <x v="2"/>
    <s v="Phones"/>
    <s v="HTC One"/>
    <x v="1895"/>
    <n v="4"/>
    <n v="0.2"/>
    <x v="2033"/>
    <x v="0"/>
  </r>
  <r>
    <n v="7695"/>
    <s v="CA-2018-118899"/>
    <x v="554"/>
    <d v="2018-03-22T00:00:00"/>
    <s v="Same Day"/>
    <x v="507"/>
    <x v="507"/>
    <x v="0"/>
    <s v="United States"/>
    <s v="Seattle"/>
    <x v="4"/>
    <n v="98103"/>
    <x v="1"/>
    <s v="FUR-CH-10004754"/>
    <x v="0"/>
    <s v="Chairs"/>
    <s v="Global Stack Chair with Arms, Black"/>
    <x v="5110"/>
    <n v="7"/>
    <n v="0.2"/>
    <x v="6118"/>
    <x v="1"/>
  </r>
  <r>
    <n v="7696"/>
    <s v="CA-2019-107958"/>
    <x v="1170"/>
    <d v="2019-07-05T00:00:00"/>
    <s v="First Class"/>
    <x v="571"/>
    <x v="571"/>
    <x v="2"/>
    <s v="United States"/>
    <s v="Houston"/>
    <x v="5"/>
    <n v="77036"/>
    <x v="2"/>
    <s v="OFF-PA-10000357"/>
    <x v="1"/>
    <s v="Paper"/>
    <s v="White Dual Perf Computer Printout Paper, 2700 Sheets, 1 Part, Heavyweight, 20 lbs., 14 7/8 x 11"/>
    <x v="2919"/>
    <n v="5"/>
    <n v="0.2"/>
    <x v="5031"/>
    <x v="0"/>
  </r>
  <r>
    <n v="7697"/>
    <s v="CA-2019-107958"/>
    <x v="1170"/>
    <d v="2019-07-05T00:00:00"/>
    <s v="First Class"/>
    <x v="571"/>
    <x v="571"/>
    <x v="2"/>
    <s v="United States"/>
    <s v="Houston"/>
    <x v="5"/>
    <n v="77036"/>
    <x v="2"/>
    <s v="OFF-BI-10001787"/>
    <x v="1"/>
    <s v="Binders"/>
    <s v="Wilson Jones Four-Pocket Poly Binders"/>
    <x v="5111"/>
    <n v="4"/>
    <n v="0.8"/>
    <x v="6119"/>
    <x v="0"/>
  </r>
  <r>
    <n v="7698"/>
    <s v="CA-2019-151799"/>
    <x v="817"/>
    <d v="2019-12-18T00:00:00"/>
    <s v="Standard Class"/>
    <x v="408"/>
    <x v="408"/>
    <x v="2"/>
    <s v="United States"/>
    <s v="Lawrence"/>
    <x v="31"/>
    <n v="1841"/>
    <x v="3"/>
    <s v="TEC-CO-10002313"/>
    <x v="2"/>
    <s v="Copiers"/>
    <s v="Canon PC1080F Personal Copier"/>
    <x v="5112"/>
    <n v="2"/>
    <n v="0"/>
    <x v="6120"/>
    <x v="0"/>
  </r>
  <r>
    <n v="7699"/>
    <s v="CA-2019-151799"/>
    <x v="817"/>
    <d v="2019-12-18T00:00:00"/>
    <s v="Standard Class"/>
    <x v="408"/>
    <x v="408"/>
    <x v="2"/>
    <s v="United States"/>
    <s v="Lawrence"/>
    <x v="31"/>
    <n v="1841"/>
    <x v="3"/>
    <s v="OFF-ST-10002790"/>
    <x v="1"/>
    <s v="Storage"/>
    <s v="Safco Industrial Shelving"/>
    <x v="5113"/>
    <n v="1"/>
    <n v="0"/>
    <x v="6121"/>
    <x v="0"/>
  </r>
  <r>
    <n v="7700"/>
    <s v="CA-2019-151799"/>
    <x v="817"/>
    <d v="2019-12-18T00:00:00"/>
    <s v="Standard Class"/>
    <x v="408"/>
    <x v="408"/>
    <x v="2"/>
    <s v="United States"/>
    <s v="Lawrence"/>
    <x v="31"/>
    <n v="1841"/>
    <x v="3"/>
    <s v="OFF-SU-10001664"/>
    <x v="1"/>
    <s v="Supplies"/>
    <s v="Acme Office Executive Series Stainless Steel Trimmers"/>
    <x v="3567"/>
    <n v="3"/>
    <n v="0"/>
    <x v="4068"/>
    <x v="0"/>
  </r>
  <r>
    <n v="7701"/>
    <s v="CA-2019-151799"/>
    <x v="817"/>
    <d v="2019-12-18T00:00:00"/>
    <s v="Standard Class"/>
    <x v="408"/>
    <x v="408"/>
    <x v="2"/>
    <s v="United States"/>
    <s v="Lawrence"/>
    <x v="31"/>
    <n v="1841"/>
    <x v="3"/>
    <s v="OFF-FA-10001332"/>
    <x v="1"/>
    <s v="Fasteners"/>
    <s v="Acco Banker's Clasps, 5 3/4&quot;-Long"/>
    <x v="1315"/>
    <n v="6"/>
    <n v="0"/>
    <x v="6122"/>
    <x v="0"/>
  </r>
  <r>
    <n v="7702"/>
    <s v="CA-2019-151799"/>
    <x v="817"/>
    <d v="2019-12-18T00:00:00"/>
    <s v="Standard Class"/>
    <x v="408"/>
    <x v="408"/>
    <x v="2"/>
    <s v="United States"/>
    <s v="Lawrence"/>
    <x v="31"/>
    <n v="1841"/>
    <x v="3"/>
    <s v="FUR-TA-10003473"/>
    <x v="0"/>
    <s v="Tables"/>
    <s v="Bretford Rectangular Conference Table Tops"/>
    <x v="5114"/>
    <n v="2"/>
    <n v="0.3"/>
    <x v="6123"/>
    <x v="0"/>
  </r>
  <r>
    <n v="7703"/>
    <s v="CA-2018-114601"/>
    <x v="370"/>
    <d v="2018-09-02T00:00:00"/>
    <s v="Standard Class"/>
    <x v="4"/>
    <x v="4"/>
    <x v="0"/>
    <s v="United States"/>
    <s v="Detroit"/>
    <x v="12"/>
    <n v="48234"/>
    <x v="2"/>
    <s v="OFF-PA-10000605"/>
    <x v="1"/>
    <s v="Paper"/>
    <s v="Xerox 1950"/>
    <x v="1057"/>
    <n v="2"/>
    <n v="0"/>
    <x v="1302"/>
    <x v="0"/>
  </r>
  <r>
    <n v="7704"/>
    <s v="CA-2018-114601"/>
    <x v="370"/>
    <d v="2018-09-02T00:00:00"/>
    <s v="Standard Class"/>
    <x v="4"/>
    <x v="4"/>
    <x v="0"/>
    <s v="United States"/>
    <s v="Detroit"/>
    <x v="12"/>
    <n v="48234"/>
    <x v="2"/>
    <s v="TEC-PH-10002170"/>
    <x v="2"/>
    <s v="Phones"/>
    <s v="ClearSounds CSC500 Amplified Spirit Phone Corded phone"/>
    <x v="2779"/>
    <n v="3"/>
    <n v="0"/>
    <x v="4893"/>
    <x v="0"/>
  </r>
  <r>
    <n v="7705"/>
    <s v="CA-2018-114601"/>
    <x v="370"/>
    <d v="2018-09-02T00:00:00"/>
    <s v="Standard Class"/>
    <x v="4"/>
    <x v="4"/>
    <x v="0"/>
    <s v="United States"/>
    <s v="Detroit"/>
    <x v="12"/>
    <n v="48234"/>
    <x v="2"/>
    <s v="FUR-TA-10004147"/>
    <x v="0"/>
    <s v="Tables"/>
    <s v="Hon 4060 Series Tables"/>
    <x v="990"/>
    <n v="4"/>
    <n v="0"/>
    <x v="6124"/>
    <x v="0"/>
  </r>
  <r>
    <n v="7706"/>
    <s v="CA-2018-114601"/>
    <x v="370"/>
    <d v="2018-09-02T00:00:00"/>
    <s v="Standard Class"/>
    <x v="4"/>
    <x v="4"/>
    <x v="0"/>
    <s v="United States"/>
    <s v="Detroit"/>
    <x v="12"/>
    <n v="48234"/>
    <x v="2"/>
    <s v="TEC-AC-10003911"/>
    <x v="2"/>
    <s v="Accessories"/>
    <s v="NETGEAR AC1750 Dual Band Gigabit Smart WiFi Router"/>
    <x v="651"/>
    <n v="3"/>
    <n v="0"/>
    <x v="663"/>
    <x v="0"/>
  </r>
  <r>
    <n v="7707"/>
    <s v="CA-2018-114601"/>
    <x v="370"/>
    <d v="2018-09-02T00:00:00"/>
    <s v="Standard Class"/>
    <x v="4"/>
    <x v="4"/>
    <x v="0"/>
    <s v="United States"/>
    <s v="Detroit"/>
    <x v="12"/>
    <n v="48234"/>
    <x v="2"/>
    <s v="OFF-AR-10002578"/>
    <x v="1"/>
    <s v="Art"/>
    <s v="Newell 335"/>
    <x v="880"/>
    <n v="3"/>
    <n v="0"/>
    <x v="1032"/>
    <x v="0"/>
  </r>
  <r>
    <n v="7708"/>
    <s v="CA-2019-100237"/>
    <x v="453"/>
    <d v="2019-10-19T00:00:00"/>
    <s v="Standard Class"/>
    <x v="458"/>
    <x v="458"/>
    <x v="1"/>
    <s v="United States"/>
    <s v="Orem"/>
    <x v="7"/>
    <n v="84057"/>
    <x v="1"/>
    <s v="OFF-AR-10001761"/>
    <x v="1"/>
    <s v="Art"/>
    <s v="Avery Hi-Liter Smear-Safe Highlighters"/>
    <x v="2643"/>
    <n v="2"/>
    <n v="0"/>
    <x v="2390"/>
    <x v="0"/>
  </r>
  <r>
    <n v="7709"/>
    <s v="CA-2016-139542"/>
    <x v="1089"/>
    <d v="2016-10-29T00:00:00"/>
    <s v="Standard Class"/>
    <x v="699"/>
    <x v="699"/>
    <x v="0"/>
    <s v="United States"/>
    <s v="Philadelphia"/>
    <x v="9"/>
    <n v="19120"/>
    <x v="3"/>
    <s v="TEC-AC-10001553"/>
    <x v="2"/>
    <s v="Accessories"/>
    <s v="Memorex 25GB 6X Branded Blu-Ray Recordable Disc, 15/Pack"/>
    <x v="2868"/>
    <n v="3"/>
    <n v="0.2"/>
    <x v="6125"/>
    <x v="0"/>
  </r>
  <r>
    <n v="7710"/>
    <s v="CA-2016-139542"/>
    <x v="1089"/>
    <d v="2016-10-29T00:00:00"/>
    <s v="Standard Class"/>
    <x v="699"/>
    <x v="699"/>
    <x v="0"/>
    <s v="United States"/>
    <s v="Philadelphia"/>
    <x v="9"/>
    <n v="19120"/>
    <x v="3"/>
    <s v="OFF-BI-10000309"/>
    <x v="1"/>
    <s v="Binders"/>
    <s v="GBC Twin Loop Wire Binding Elements, 9/16&quot; Spine, Black"/>
    <x v="5115"/>
    <n v="3"/>
    <n v="0.7"/>
    <x v="6126"/>
    <x v="0"/>
  </r>
  <r>
    <n v="7711"/>
    <s v="US-2017-142811"/>
    <x v="788"/>
    <d v="2017-04-07T00:00:00"/>
    <s v="Standard Class"/>
    <x v="139"/>
    <x v="139"/>
    <x v="0"/>
    <s v="United States"/>
    <s v="Mesa"/>
    <x v="16"/>
    <n v="85204"/>
    <x v="1"/>
    <s v="TEC-PH-10003095"/>
    <x v="2"/>
    <s v="Phones"/>
    <s v="Samsung HM1900 Bluetooth Headset"/>
    <x v="4412"/>
    <n v="5"/>
    <n v="0.2"/>
    <x v="6127"/>
    <x v="0"/>
  </r>
  <r>
    <n v="7712"/>
    <s v="CA-2019-139353"/>
    <x v="960"/>
    <d v="2019-10-30T00:00:00"/>
    <s v="Second Class"/>
    <x v="49"/>
    <x v="49"/>
    <x v="0"/>
    <s v="United States"/>
    <s v="Fayetteville"/>
    <x v="3"/>
    <n v="28314"/>
    <x v="0"/>
    <s v="FUR-FU-10001876"/>
    <x v="0"/>
    <s v="Furnishings"/>
    <s v="Computer Room Manger, 14&quot;"/>
    <x v="2540"/>
    <n v="3"/>
    <n v="0.2"/>
    <x v="4107"/>
    <x v="0"/>
  </r>
  <r>
    <n v="7713"/>
    <s v="CA-2019-139353"/>
    <x v="960"/>
    <d v="2019-10-30T00:00:00"/>
    <s v="Second Class"/>
    <x v="49"/>
    <x v="49"/>
    <x v="0"/>
    <s v="United States"/>
    <s v="Fayetteville"/>
    <x v="3"/>
    <n v="28314"/>
    <x v="0"/>
    <s v="OFF-ST-10001522"/>
    <x v="1"/>
    <s v="Storage"/>
    <s v="Gould Plastics 18-Pocket Panel Bin, 34w x 5-1/4d x 20-1/2h"/>
    <x v="2772"/>
    <n v="2"/>
    <n v="0.2"/>
    <x v="3078"/>
    <x v="0"/>
  </r>
  <r>
    <n v="7714"/>
    <s v="CA-2019-139353"/>
    <x v="960"/>
    <d v="2019-10-30T00:00:00"/>
    <s v="Second Class"/>
    <x v="49"/>
    <x v="49"/>
    <x v="0"/>
    <s v="United States"/>
    <s v="Fayetteville"/>
    <x v="3"/>
    <n v="28314"/>
    <x v="0"/>
    <s v="OFF-PA-10000300"/>
    <x v="1"/>
    <s v="Paper"/>
    <s v="Xerox 1936"/>
    <x v="1107"/>
    <n v="3"/>
    <n v="0.2"/>
    <x v="3062"/>
    <x v="0"/>
  </r>
  <r>
    <n v="7715"/>
    <s v="CA-2016-150203"/>
    <x v="29"/>
    <d v="2016-12-07T00:00:00"/>
    <s v="First Class"/>
    <x v="102"/>
    <x v="102"/>
    <x v="0"/>
    <s v="United States"/>
    <s v="Los Angeles"/>
    <x v="1"/>
    <n v="90032"/>
    <x v="1"/>
    <s v="OFF-AP-10001469"/>
    <x v="1"/>
    <s v="Appliances"/>
    <s v="Fellowes 8 Outlet Superior Workstation Surge Protector"/>
    <x v="5116"/>
    <n v="6"/>
    <n v="0"/>
    <x v="6128"/>
    <x v="0"/>
  </r>
  <r>
    <n v="7716"/>
    <s v="US-2019-101518"/>
    <x v="132"/>
    <d v="2019-11-08T00:00:00"/>
    <s v="Standard Class"/>
    <x v="287"/>
    <x v="287"/>
    <x v="0"/>
    <s v="United States"/>
    <s v="Philadelphia"/>
    <x v="9"/>
    <n v="19140"/>
    <x v="3"/>
    <s v="TEC-AC-10001553"/>
    <x v="2"/>
    <s v="Accessories"/>
    <s v="Memorex 25GB 6X Branded Blu-Ray Recordable Disc, 15/Pack"/>
    <x v="2868"/>
    <n v="3"/>
    <n v="0.2"/>
    <x v="6125"/>
    <x v="0"/>
  </r>
  <r>
    <n v="7717"/>
    <s v="CA-2017-149636"/>
    <x v="1171"/>
    <d v="2017-01-12T00:00:00"/>
    <s v="Standard Class"/>
    <x v="407"/>
    <x v="407"/>
    <x v="1"/>
    <s v="United States"/>
    <s v="Colorado Springs"/>
    <x v="22"/>
    <n v="80906"/>
    <x v="1"/>
    <s v="OFF-PA-10004041"/>
    <x v="1"/>
    <s v="Paper"/>
    <s v="It's Hot Message Books with Stickers, 2 3/4&quot; x 5&quot;"/>
    <x v="5117"/>
    <n v="5"/>
    <n v="0.2"/>
    <x v="6129"/>
    <x v="1"/>
  </r>
  <r>
    <n v="7718"/>
    <s v="CA-2017-149636"/>
    <x v="1171"/>
    <d v="2017-01-12T00:00:00"/>
    <s v="Standard Class"/>
    <x v="407"/>
    <x v="407"/>
    <x v="1"/>
    <s v="United States"/>
    <s v="Colorado Springs"/>
    <x v="22"/>
    <n v="80906"/>
    <x v="1"/>
    <s v="OFF-BI-10002764"/>
    <x v="1"/>
    <s v="Binders"/>
    <s v="Recycled Pressboard Report Cover with Reinforced Top Hinge"/>
    <x v="5118"/>
    <n v="2"/>
    <n v="0.7"/>
    <x v="6130"/>
    <x v="1"/>
  </r>
  <r>
    <n v="7719"/>
    <s v="US-2019-146213"/>
    <x v="428"/>
    <d v="2019-09-14T00:00:00"/>
    <s v="Standard Class"/>
    <x v="204"/>
    <x v="204"/>
    <x v="1"/>
    <s v="United States"/>
    <s v="Los Angeles"/>
    <x v="1"/>
    <n v="90032"/>
    <x v="1"/>
    <s v="TEC-AC-10001114"/>
    <x v="2"/>
    <s v="Accessories"/>
    <s v="Microsoft Wireless Mobile Mouse 4000"/>
    <x v="5119"/>
    <n v="4"/>
    <n v="0"/>
    <x v="6131"/>
    <x v="0"/>
  </r>
  <r>
    <n v="7720"/>
    <s v="CA-2017-108588"/>
    <x v="956"/>
    <d v="2017-01-10T00:00:00"/>
    <s v="Standard Class"/>
    <x v="410"/>
    <x v="410"/>
    <x v="1"/>
    <s v="United States"/>
    <s v="New York City"/>
    <x v="15"/>
    <n v="10009"/>
    <x v="3"/>
    <s v="OFF-AR-10001615"/>
    <x v="1"/>
    <s v="Art"/>
    <s v="Newell 34"/>
    <x v="426"/>
    <n v="3"/>
    <n v="0"/>
    <x v="436"/>
    <x v="0"/>
  </r>
  <r>
    <n v="7721"/>
    <s v="CA-2017-108588"/>
    <x v="956"/>
    <d v="2017-01-10T00:00:00"/>
    <s v="Standard Class"/>
    <x v="410"/>
    <x v="410"/>
    <x v="1"/>
    <s v="United States"/>
    <s v="New York City"/>
    <x v="15"/>
    <n v="10009"/>
    <x v="3"/>
    <s v="OFF-EN-10000461"/>
    <x v="1"/>
    <s v="Envelopes"/>
    <s v="#10- 4 1/8&quot; x 9 1/2&quot; Recycled Envelopes"/>
    <x v="2053"/>
    <n v="2"/>
    <n v="0"/>
    <x v="2211"/>
    <x v="0"/>
  </r>
  <r>
    <n v="7722"/>
    <s v="CA-2017-108588"/>
    <x v="956"/>
    <d v="2017-01-10T00:00:00"/>
    <s v="Standard Class"/>
    <x v="410"/>
    <x v="410"/>
    <x v="1"/>
    <s v="United States"/>
    <s v="New York City"/>
    <x v="15"/>
    <n v="10009"/>
    <x v="3"/>
    <s v="OFF-BI-10004506"/>
    <x v="1"/>
    <s v="Binders"/>
    <s v="Wilson Jones data.warehouse D-Ring Binders with DublLock"/>
    <x v="5120"/>
    <n v="2"/>
    <n v="0.2"/>
    <x v="6132"/>
    <x v="0"/>
  </r>
  <r>
    <n v="7723"/>
    <s v="US-2019-138086"/>
    <x v="513"/>
    <d v="2019-04-20T00:00:00"/>
    <s v="Standard Class"/>
    <x v="270"/>
    <x v="270"/>
    <x v="2"/>
    <s v="United States"/>
    <s v="San Francisco"/>
    <x v="1"/>
    <n v="94109"/>
    <x v="1"/>
    <s v="OFF-AP-10000027"/>
    <x v="1"/>
    <s v="Appliances"/>
    <s v="Hoover Commercial SteamVac"/>
    <x v="1360"/>
    <n v="3"/>
    <n v="0"/>
    <x v="6133"/>
    <x v="0"/>
  </r>
  <r>
    <n v="7724"/>
    <s v="CA-2017-139374"/>
    <x v="229"/>
    <d v="2017-09-14T00:00:00"/>
    <s v="Standard Class"/>
    <x v="753"/>
    <x v="753"/>
    <x v="1"/>
    <s v="United States"/>
    <s v="Austin"/>
    <x v="5"/>
    <n v="78745"/>
    <x v="2"/>
    <s v="FUR-CH-10003981"/>
    <x v="0"/>
    <s v="Chairs"/>
    <s v="Global Commerce Series Low-Back Swivel/Tilt Chairs"/>
    <x v="5121"/>
    <n v="1"/>
    <n v="0.3"/>
    <x v="6134"/>
    <x v="0"/>
  </r>
  <r>
    <n v="7725"/>
    <s v="CA-2018-113978"/>
    <x v="477"/>
    <d v="2018-09-29T00:00:00"/>
    <s v="Standard Class"/>
    <x v="700"/>
    <x v="700"/>
    <x v="0"/>
    <s v="United States"/>
    <s v="Cleveland"/>
    <x v="24"/>
    <n v="44105"/>
    <x v="3"/>
    <s v="OFF-AP-10003849"/>
    <x v="1"/>
    <s v="Appliances"/>
    <s v="Hoover Shoulder Vac Commercial Portable Vacuum"/>
    <x v="5122"/>
    <n v="1"/>
    <n v="0.2"/>
    <x v="6135"/>
    <x v="0"/>
  </r>
  <r>
    <n v="7726"/>
    <s v="CA-2018-113978"/>
    <x v="477"/>
    <d v="2018-09-29T00:00:00"/>
    <s v="Standard Class"/>
    <x v="700"/>
    <x v="700"/>
    <x v="0"/>
    <s v="United States"/>
    <s v="Cleveland"/>
    <x v="24"/>
    <n v="44105"/>
    <x v="3"/>
    <s v="OFF-ST-10004963"/>
    <x v="1"/>
    <s v="Storage"/>
    <s v="Eldon Gobal File Keepers"/>
    <x v="5123"/>
    <n v="2"/>
    <n v="0.2"/>
    <x v="6136"/>
    <x v="0"/>
  </r>
  <r>
    <n v="7727"/>
    <s v="CA-2018-113978"/>
    <x v="477"/>
    <d v="2018-09-29T00:00:00"/>
    <s v="Standard Class"/>
    <x v="700"/>
    <x v="700"/>
    <x v="0"/>
    <s v="United States"/>
    <s v="Cleveland"/>
    <x v="24"/>
    <n v="44105"/>
    <x v="3"/>
    <s v="OFF-ST-10002574"/>
    <x v="1"/>
    <s v="Storage"/>
    <s v="SAFCO Commercial Wire Shelving, Black"/>
    <x v="4102"/>
    <n v="3"/>
    <n v="0.2"/>
    <x v="4764"/>
    <x v="0"/>
  </r>
  <r>
    <n v="7728"/>
    <s v="US-2017-150231"/>
    <x v="199"/>
    <d v="2017-03-20T00:00:00"/>
    <s v="Second Class"/>
    <x v="82"/>
    <x v="82"/>
    <x v="2"/>
    <s v="United States"/>
    <s v="New York City"/>
    <x v="15"/>
    <n v="10009"/>
    <x v="3"/>
    <s v="OFF-AR-10001761"/>
    <x v="1"/>
    <s v="Art"/>
    <s v="Avery Hi-Liter Smear-Safe Highlighters"/>
    <x v="255"/>
    <n v="3"/>
    <n v="0"/>
    <x v="6137"/>
    <x v="0"/>
  </r>
  <r>
    <n v="7729"/>
    <s v="CA-2018-106915"/>
    <x v="491"/>
    <d v="2018-12-02T00:00:00"/>
    <s v="Standard Class"/>
    <x v="654"/>
    <x v="654"/>
    <x v="0"/>
    <s v="United States"/>
    <s v="El Paso"/>
    <x v="5"/>
    <n v="79907"/>
    <x v="2"/>
    <s v="OFF-AR-10000716"/>
    <x v="1"/>
    <s v="Art"/>
    <s v="DIXON Ticonderoga Erasable Checking Pencils"/>
    <x v="329"/>
    <n v="4"/>
    <n v="0.2"/>
    <x v="6138"/>
    <x v="0"/>
  </r>
  <r>
    <n v="7730"/>
    <s v="US-2018-109260"/>
    <x v="182"/>
    <d v="2018-10-01T00:00:00"/>
    <s v="Standard Class"/>
    <x v="184"/>
    <x v="184"/>
    <x v="2"/>
    <s v="United States"/>
    <s v="Tallahassee"/>
    <x v="2"/>
    <n v="32303"/>
    <x v="0"/>
    <s v="TEC-AC-10002637"/>
    <x v="2"/>
    <s v="Accessories"/>
    <s v="Logitech VX Revolution Cordless Laser Mouse for Notebooks (Black)"/>
    <x v="2404"/>
    <n v="3"/>
    <n v="0.2"/>
    <x v="6139"/>
    <x v="0"/>
  </r>
  <r>
    <n v="7731"/>
    <s v="CA-2019-104850"/>
    <x v="487"/>
    <d v="2019-06-19T00:00:00"/>
    <s v="Standard Class"/>
    <x v="69"/>
    <x v="69"/>
    <x v="2"/>
    <s v="United States"/>
    <s v="Seattle"/>
    <x v="4"/>
    <n v="98103"/>
    <x v="1"/>
    <s v="FUR-CH-10003774"/>
    <x v="0"/>
    <s v="Chairs"/>
    <s v="Global Wood Trimmed Manager's Task Chair, Khaki"/>
    <x v="5124"/>
    <n v="4"/>
    <n v="0.2"/>
    <x v="6140"/>
    <x v="0"/>
  </r>
  <r>
    <n v="7732"/>
    <s v="CA-2019-140508"/>
    <x v="65"/>
    <d v="2019-09-21T00:00:00"/>
    <s v="First Class"/>
    <x v="50"/>
    <x v="50"/>
    <x v="2"/>
    <s v="United States"/>
    <s v="Dallas"/>
    <x v="5"/>
    <n v="75220"/>
    <x v="2"/>
    <s v="OFF-EN-10000927"/>
    <x v="1"/>
    <s v="Envelopes"/>
    <s v="Jet-Pak Recycled Peel 'N' Seal Padded Mailers"/>
    <x v="5125"/>
    <n v="4"/>
    <n v="0.2"/>
    <x v="6141"/>
    <x v="0"/>
  </r>
  <r>
    <n v="7733"/>
    <s v="CA-2019-143294"/>
    <x v="455"/>
    <d v="2019-06-08T00:00:00"/>
    <s v="Standard Class"/>
    <x v="479"/>
    <x v="479"/>
    <x v="0"/>
    <s v="United States"/>
    <s v="Houston"/>
    <x v="5"/>
    <n v="77070"/>
    <x v="2"/>
    <s v="OFF-PA-10000743"/>
    <x v="1"/>
    <s v="Paper"/>
    <s v="Xerox 1977"/>
    <x v="1432"/>
    <n v="2"/>
    <n v="0.2"/>
    <x v="1507"/>
    <x v="0"/>
  </r>
  <r>
    <n v="7734"/>
    <s v="CA-2018-165673"/>
    <x v="666"/>
    <d v="2018-05-19T00:00:00"/>
    <s v="Second Class"/>
    <x v="438"/>
    <x v="438"/>
    <x v="0"/>
    <s v="United States"/>
    <s v="Springfield"/>
    <x v="24"/>
    <n v="45503"/>
    <x v="3"/>
    <s v="OFF-PA-10000697"/>
    <x v="1"/>
    <s v="Paper"/>
    <s v="TOPS Voice Message Log Book, Flash Format"/>
    <x v="302"/>
    <n v="4"/>
    <n v="0.2"/>
    <x v="6142"/>
    <x v="0"/>
  </r>
  <r>
    <n v="7735"/>
    <s v="CA-2019-134418"/>
    <x v="175"/>
    <d v="2019-09-20T00:00:00"/>
    <s v="Standard Class"/>
    <x v="421"/>
    <x v="421"/>
    <x v="0"/>
    <s v="United States"/>
    <s v="Seattle"/>
    <x v="4"/>
    <n v="98103"/>
    <x v="1"/>
    <s v="OFF-AR-10004441"/>
    <x v="1"/>
    <s v="Art"/>
    <s v="BIC Brite Liner Highlighters"/>
    <x v="2162"/>
    <n v="3"/>
    <n v="0"/>
    <x v="1878"/>
    <x v="0"/>
  </r>
  <r>
    <n v="7736"/>
    <s v="US-2018-106313"/>
    <x v="250"/>
    <d v="2018-08-26T00:00:00"/>
    <s v="Standard Class"/>
    <x v="375"/>
    <x v="375"/>
    <x v="1"/>
    <s v="United States"/>
    <s v="Seattle"/>
    <x v="4"/>
    <n v="98105"/>
    <x v="1"/>
    <s v="OFF-PA-10001870"/>
    <x v="1"/>
    <s v="Paper"/>
    <s v="Xerox 202"/>
    <x v="541"/>
    <n v="3"/>
    <n v="0"/>
    <x v="551"/>
    <x v="0"/>
  </r>
  <r>
    <n v="7737"/>
    <s v="CA-2016-105872"/>
    <x v="992"/>
    <d v="2016-06-06T00:00:00"/>
    <s v="Standard Class"/>
    <x v="506"/>
    <x v="506"/>
    <x v="0"/>
    <s v="United States"/>
    <s v="New York City"/>
    <x v="15"/>
    <n v="10024"/>
    <x v="3"/>
    <s v="OFF-BI-10003684"/>
    <x v="1"/>
    <s v="Binders"/>
    <s v="Wilson Jones Legal Size Ring Binders"/>
    <x v="467"/>
    <n v="4"/>
    <n v="0.2"/>
    <x v="6143"/>
    <x v="0"/>
  </r>
  <r>
    <n v="7738"/>
    <s v="CA-2019-108287"/>
    <x v="404"/>
    <d v="2019-12-20T00:00:00"/>
    <s v="First Class"/>
    <x v="743"/>
    <x v="743"/>
    <x v="0"/>
    <s v="United States"/>
    <s v="Charlotte"/>
    <x v="3"/>
    <n v="28205"/>
    <x v="0"/>
    <s v="OFF-AR-10001315"/>
    <x v="1"/>
    <s v="Art"/>
    <s v="Newell 310"/>
    <x v="2538"/>
    <n v="9"/>
    <n v="0.2"/>
    <x v="6144"/>
    <x v="0"/>
  </r>
  <r>
    <n v="7739"/>
    <s v="CA-2019-141103"/>
    <x v="245"/>
    <d v="2019-08-06T00:00:00"/>
    <s v="Standard Class"/>
    <x v="282"/>
    <x v="282"/>
    <x v="0"/>
    <s v="United States"/>
    <s v="Baltimore"/>
    <x v="39"/>
    <n v="21215"/>
    <x v="3"/>
    <s v="TEC-PH-10003589"/>
    <x v="2"/>
    <s v="Phones"/>
    <s v="invisibleSHIELD by ZAGG Smudge-Free Screen Protector"/>
    <x v="5126"/>
    <n v="5"/>
    <n v="0"/>
    <x v="6145"/>
    <x v="0"/>
  </r>
  <r>
    <n v="7740"/>
    <s v="CA-2016-154781"/>
    <x v="871"/>
    <d v="2016-11-26T00:00:00"/>
    <s v="Standard Class"/>
    <x v="649"/>
    <x v="649"/>
    <x v="2"/>
    <s v="United States"/>
    <s v="San Francisco"/>
    <x v="1"/>
    <n v="94110"/>
    <x v="1"/>
    <s v="OFF-PA-10001609"/>
    <x v="1"/>
    <s v="Paper"/>
    <s v="Tops Wirebound Message Log Books"/>
    <x v="1545"/>
    <n v="2"/>
    <n v="0"/>
    <x v="1632"/>
    <x v="0"/>
  </r>
  <r>
    <n v="7741"/>
    <s v="CA-2016-154781"/>
    <x v="871"/>
    <d v="2016-11-26T00:00:00"/>
    <s v="Standard Class"/>
    <x v="649"/>
    <x v="649"/>
    <x v="2"/>
    <s v="United States"/>
    <s v="San Francisco"/>
    <x v="1"/>
    <n v="94110"/>
    <x v="1"/>
    <s v="TEC-AC-10000474"/>
    <x v="2"/>
    <s v="Accessories"/>
    <s v="Kensington Expert Mouse Optical USB Trackball for PC or Mac"/>
    <x v="5127"/>
    <n v="1"/>
    <n v="0"/>
    <x v="6146"/>
    <x v="0"/>
  </r>
  <r>
    <n v="7742"/>
    <s v="CA-2017-147816"/>
    <x v="496"/>
    <d v="2017-09-26T00:00:00"/>
    <s v="Second Class"/>
    <x v="619"/>
    <x v="619"/>
    <x v="0"/>
    <s v="United States"/>
    <s v="Tucson"/>
    <x v="16"/>
    <n v="85705"/>
    <x v="1"/>
    <s v="TEC-PH-10003095"/>
    <x v="2"/>
    <s v="Phones"/>
    <s v="Samsung HM1900 Bluetooth Headset"/>
    <x v="430"/>
    <n v="2"/>
    <n v="0.2"/>
    <x v="6147"/>
    <x v="0"/>
  </r>
  <r>
    <n v="7743"/>
    <s v="CA-2019-105326"/>
    <x v="648"/>
    <d v="2019-08-27T00:00:00"/>
    <s v="Standard Class"/>
    <x v="409"/>
    <x v="409"/>
    <x v="0"/>
    <s v="United States"/>
    <s v="Los Angeles"/>
    <x v="1"/>
    <n v="90036"/>
    <x v="1"/>
    <s v="OFF-PA-10001639"/>
    <x v="1"/>
    <s v="Paper"/>
    <s v="Xerox 203"/>
    <x v="243"/>
    <n v="4"/>
    <n v="0"/>
    <x v="245"/>
    <x v="0"/>
  </r>
  <r>
    <n v="7744"/>
    <s v="CA-2018-133613"/>
    <x v="26"/>
    <d v="2018-06-22T00:00:00"/>
    <s v="Standard Class"/>
    <x v="291"/>
    <x v="291"/>
    <x v="1"/>
    <s v="United States"/>
    <s v="Waterbury"/>
    <x v="29"/>
    <n v="6708"/>
    <x v="3"/>
    <s v="OFF-BI-10002003"/>
    <x v="1"/>
    <s v="Binders"/>
    <s v="Ibico Presentation Index for Binding Systems"/>
    <x v="4623"/>
    <n v="2"/>
    <n v="0"/>
    <x v="5477"/>
    <x v="0"/>
  </r>
  <r>
    <n v="7745"/>
    <s v="CA-2018-133613"/>
    <x v="26"/>
    <d v="2018-06-22T00:00:00"/>
    <s v="Standard Class"/>
    <x v="291"/>
    <x v="291"/>
    <x v="1"/>
    <s v="United States"/>
    <s v="Waterbury"/>
    <x v="29"/>
    <n v="6708"/>
    <x v="3"/>
    <s v="TEC-PH-10004539"/>
    <x v="2"/>
    <s v="Phones"/>
    <s v="Wireless Extenders zBoost YX545 SOHO Signal Booster"/>
    <x v="5128"/>
    <n v="3"/>
    <n v="0"/>
    <x v="6148"/>
    <x v="0"/>
  </r>
  <r>
    <n v="7746"/>
    <s v="CA-2018-133613"/>
    <x v="26"/>
    <d v="2018-06-22T00:00:00"/>
    <s v="Standard Class"/>
    <x v="291"/>
    <x v="291"/>
    <x v="1"/>
    <s v="United States"/>
    <s v="Waterbury"/>
    <x v="29"/>
    <n v="6708"/>
    <x v="3"/>
    <s v="OFF-AR-10003829"/>
    <x v="1"/>
    <s v="Art"/>
    <s v="Newell 35"/>
    <x v="296"/>
    <n v="3"/>
    <n v="0"/>
    <x v="301"/>
    <x v="0"/>
  </r>
  <r>
    <n v="7747"/>
    <s v="CA-2017-109113"/>
    <x v="546"/>
    <d v="2017-12-23T00:00:00"/>
    <s v="Standard Class"/>
    <x v="735"/>
    <x v="735"/>
    <x v="2"/>
    <s v="United States"/>
    <s v="Chicago"/>
    <x v="10"/>
    <n v="60610"/>
    <x v="2"/>
    <s v="TEC-AC-10004761"/>
    <x v="2"/>
    <s v="Accessories"/>
    <s v="Maxell 4.7GB DVD+RW 3/Pack"/>
    <x v="2116"/>
    <n v="2"/>
    <n v="0.2"/>
    <x v="6149"/>
    <x v="0"/>
  </r>
  <r>
    <n v="7748"/>
    <s v="CA-2017-156153"/>
    <x v="70"/>
    <d v="2017-06-02T00:00:00"/>
    <s v="Second Class"/>
    <x v="194"/>
    <x v="194"/>
    <x v="2"/>
    <s v="United States"/>
    <s v="Long Beach"/>
    <x v="15"/>
    <n v="11561"/>
    <x v="3"/>
    <s v="OFF-FA-10003472"/>
    <x v="1"/>
    <s v="Fasteners"/>
    <s v="Bagged Rubber Bands"/>
    <x v="262"/>
    <n v="6"/>
    <n v="0"/>
    <x v="264"/>
    <x v="0"/>
  </r>
  <r>
    <n v="7749"/>
    <s v="CA-2017-133242"/>
    <x v="652"/>
    <d v="2017-06-24T00:00:00"/>
    <s v="Standard Class"/>
    <x v="168"/>
    <x v="168"/>
    <x v="0"/>
    <s v="United States"/>
    <s v="Arlington"/>
    <x v="17"/>
    <n v="22204"/>
    <x v="0"/>
    <s v="FUR-FU-10003464"/>
    <x v="0"/>
    <s v="Furnishings"/>
    <s v="Seth Thomas 8 1/2&quot; Cubicle Clock"/>
    <x v="4053"/>
    <n v="3"/>
    <n v="0"/>
    <x v="6150"/>
    <x v="0"/>
  </r>
  <r>
    <n v="7750"/>
    <s v="CA-2017-133242"/>
    <x v="652"/>
    <d v="2017-06-24T00:00:00"/>
    <s v="Standard Class"/>
    <x v="168"/>
    <x v="168"/>
    <x v="0"/>
    <s v="United States"/>
    <s v="Arlington"/>
    <x v="17"/>
    <n v="22204"/>
    <x v="0"/>
    <s v="OFF-ST-10003716"/>
    <x v="1"/>
    <s v="Storage"/>
    <s v="Tennsco Double-Tier Lockers"/>
    <x v="5129"/>
    <n v="2"/>
    <n v="0"/>
    <x v="6151"/>
    <x v="0"/>
  </r>
  <r>
    <n v="7751"/>
    <s v="CA-2017-133242"/>
    <x v="652"/>
    <d v="2017-06-24T00:00:00"/>
    <s v="Standard Class"/>
    <x v="168"/>
    <x v="168"/>
    <x v="0"/>
    <s v="United States"/>
    <s v="Arlington"/>
    <x v="17"/>
    <n v="22204"/>
    <x v="0"/>
    <s v="OFF-BI-10004002"/>
    <x v="1"/>
    <s v="Binders"/>
    <s v="Wilson Jones International Size A4 Ring Binders"/>
    <x v="5130"/>
    <n v="2"/>
    <n v="0"/>
    <x v="6152"/>
    <x v="0"/>
  </r>
  <r>
    <n v="7752"/>
    <s v="CA-2017-133242"/>
    <x v="652"/>
    <d v="2017-06-24T00:00:00"/>
    <s v="Standard Class"/>
    <x v="168"/>
    <x v="168"/>
    <x v="0"/>
    <s v="United States"/>
    <s v="Arlington"/>
    <x v="17"/>
    <n v="22204"/>
    <x v="0"/>
    <s v="TEC-PH-10002496"/>
    <x v="2"/>
    <s v="Phones"/>
    <s v="Cisco SPA301"/>
    <x v="5131"/>
    <n v="3"/>
    <n v="0"/>
    <x v="6153"/>
    <x v="0"/>
  </r>
  <r>
    <n v="7753"/>
    <s v="CA-2017-133242"/>
    <x v="652"/>
    <d v="2017-06-24T00:00:00"/>
    <s v="Standard Class"/>
    <x v="168"/>
    <x v="168"/>
    <x v="0"/>
    <s v="United States"/>
    <s v="Arlington"/>
    <x v="17"/>
    <n v="22204"/>
    <x v="0"/>
    <s v="OFF-BI-10004826"/>
    <x v="1"/>
    <s v="Binders"/>
    <s v="JM Magazine Binder"/>
    <x v="5132"/>
    <n v="2"/>
    <n v="0"/>
    <x v="6154"/>
    <x v="0"/>
  </r>
  <r>
    <n v="7754"/>
    <s v="CA-2017-158323"/>
    <x v="672"/>
    <d v="2017-12-03T00:00:00"/>
    <s v="First Class"/>
    <x v="448"/>
    <x v="448"/>
    <x v="1"/>
    <s v="United States"/>
    <s v="Jacksonville"/>
    <x v="3"/>
    <n v="28540"/>
    <x v="0"/>
    <s v="FUR-FU-10001546"/>
    <x v="0"/>
    <s v="Furnishings"/>
    <s v="Dana Swing-Arm Lamps"/>
    <x v="1232"/>
    <n v="2"/>
    <n v="0.2"/>
    <x v="2566"/>
    <x v="0"/>
  </r>
  <r>
    <n v="7755"/>
    <s v="CA-2017-161795"/>
    <x v="379"/>
    <d v="2017-12-23T00:00:00"/>
    <s v="Second Class"/>
    <x v="340"/>
    <x v="340"/>
    <x v="1"/>
    <s v="United States"/>
    <s v="Columbus"/>
    <x v="24"/>
    <n v="43229"/>
    <x v="3"/>
    <s v="OFF-AR-10001919"/>
    <x v="1"/>
    <s v="Art"/>
    <s v="OIC #2 Pencils, Medium Soft"/>
    <x v="5133"/>
    <n v="2"/>
    <n v="0.2"/>
    <x v="6155"/>
    <x v="0"/>
  </r>
  <r>
    <n v="7756"/>
    <s v="CA-2019-100902"/>
    <x v="701"/>
    <d v="2019-11-21T00:00:00"/>
    <s v="Standard Class"/>
    <x v="242"/>
    <x v="242"/>
    <x v="0"/>
    <s v="United States"/>
    <s v="Charlotte"/>
    <x v="3"/>
    <n v="28205"/>
    <x v="0"/>
    <s v="OFF-PA-10002558"/>
    <x v="1"/>
    <s v="Paper"/>
    <s v="Xerox 1938"/>
    <x v="5134"/>
    <n v="7"/>
    <n v="0.2"/>
    <x v="6156"/>
    <x v="0"/>
  </r>
  <r>
    <n v="7757"/>
    <s v="CA-2019-100902"/>
    <x v="701"/>
    <d v="2019-11-21T00:00:00"/>
    <s v="Standard Class"/>
    <x v="242"/>
    <x v="242"/>
    <x v="0"/>
    <s v="United States"/>
    <s v="Charlotte"/>
    <x v="3"/>
    <n v="28205"/>
    <x v="0"/>
    <s v="TEC-AC-10003174"/>
    <x v="2"/>
    <s v="Accessories"/>
    <s v="Plantronics S12 Corded Telephone Headset System"/>
    <x v="5135"/>
    <n v="5"/>
    <n v="0.2"/>
    <x v="6157"/>
    <x v="0"/>
  </r>
  <r>
    <n v="7758"/>
    <s v="CA-2019-112844"/>
    <x v="38"/>
    <d v="2019-11-16T00:00:00"/>
    <s v="Second Class"/>
    <x v="407"/>
    <x v="407"/>
    <x v="1"/>
    <s v="United States"/>
    <s v="Buffalo"/>
    <x v="15"/>
    <n v="14215"/>
    <x v="3"/>
    <s v="TEC-PH-10003988"/>
    <x v="2"/>
    <s v="Phones"/>
    <s v="LF Elite 3D Dazzle Designer Hard Case Cover, Lf Stylus Pen and Wiper For Apple Iphone 5c Mini Lite"/>
    <x v="3582"/>
    <n v="4"/>
    <n v="0"/>
    <x v="6158"/>
    <x v="0"/>
  </r>
  <r>
    <n v="7759"/>
    <s v="CA-2019-112844"/>
    <x v="38"/>
    <d v="2019-11-16T00:00:00"/>
    <s v="Second Class"/>
    <x v="407"/>
    <x v="407"/>
    <x v="1"/>
    <s v="United States"/>
    <s v="Buffalo"/>
    <x v="15"/>
    <n v="14215"/>
    <x v="3"/>
    <s v="FUR-FU-10004845"/>
    <x v="0"/>
    <s v="Furnishings"/>
    <s v="Deflect-o EconoMat Nonstudded, No Bevel Mat"/>
    <x v="5136"/>
    <n v="3"/>
    <n v="0"/>
    <x v="6159"/>
    <x v="0"/>
  </r>
  <r>
    <n v="7760"/>
    <s v="CA-2018-158925"/>
    <x v="1057"/>
    <d v="2018-10-28T00:00:00"/>
    <s v="Standard Class"/>
    <x v="687"/>
    <x v="687"/>
    <x v="1"/>
    <s v="United States"/>
    <s v="Houston"/>
    <x v="5"/>
    <n v="77041"/>
    <x v="2"/>
    <s v="OFF-PA-10003072"/>
    <x v="1"/>
    <s v="Paper"/>
    <s v="Eureka Recycled Copy Paper 8 1/2&quot; x 11&quot;, Ream"/>
    <x v="12"/>
    <n v="3"/>
    <n v="0.2"/>
    <x v="12"/>
    <x v="0"/>
  </r>
  <r>
    <n v="7761"/>
    <s v="CA-2016-155390"/>
    <x v="776"/>
    <d v="2016-12-11T00:00:00"/>
    <s v="Standard Class"/>
    <x v="767"/>
    <x v="767"/>
    <x v="0"/>
    <s v="United States"/>
    <s v="Memphis"/>
    <x v="18"/>
    <n v="38109"/>
    <x v="0"/>
    <s v="OFF-PA-10003641"/>
    <x v="1"/>
    <s v="Paper"/>
    <s v="Xerox 1909"/>
    <x v="5137"/>
    <n v="2"/>
    <n v="0.2"/>
    <x v="6160"/>
    <x v="0"/>
  </r>
  <r>
    <n v="7762"/>
    <s v="CA-2019-123071"/>
    <x v="734"/>
    <d v="2019-12-06T00:00:00"/>
    <s v="First Class"/>
    <x v="142"/>
    <x v="142"/>
    <x v="0"/>
    <s v="United States"/>
    <s v="Plano"/>
    <x v="5"/>
    <n v="75023"/>
    <x v="2"/>
    <s v="OFF-PA-10003729"/>
    <x v="1"/>
    <s v="Paper"/>
    <s v="Xerox 1998"/>
    <x v="563"/>
    <n v="2"/>
    <n v="0.2"/>
    <x v="572"/>
    <x v="0"/>
  </r>
  <r>
    <n v="7763"/>
    <s v="CA-2019-156391"/>
    <x v="986"/>
    <d v="2019-09-28T00:00:00"/>
    <s v="First Class"/>
    <x v="359"/>
    <x v="359"/>
    <x v="2"/>
    <s v="United States"/>
    <s v="Salem"/>
    <x v="21"/>
    <n v="97301"/>
    <x v="1"/>
    <s v="OFF-AR-10003251"/>
    <x v="1"/>
    <s v="Art"/>
    <s v="Prang Drawing Pencil Set"/>
    <x v="5138"/>
    <n v="1"/>
    <n v="0.2"/>
    <x v="6161"/>
    <x v="1"/>
  </r>
  <r>
    <n v="7764"/>
    <s v="CA-2017-103093"/>
    <x v="302"/>
    <d v="2017-02-07T00:00:00"/>
    <s v="Standard Class"/>
    <x v="383"/>
    <x v="383"/>
    <x v="0"/>
    <s v="United States"/>
    <s v="Columbus"/>
    <x v="32"/>
    <n v="31907"/>
    <x v="0"/>
    <s v="OFF-EN-10003286"/>
    <x v="1"/>
    <s v="Envelopes"/>
    <s v="Staple envelope"/>
    <x v="5139"/>
    <n v="9"/>
    <n v="0"/>
    <x v="6162"/>
    <x v="0"/>
  </r>
  <r>
    <n v="7765"/>
    <s v="US-2019-118941"/>
    <x v="801"/>
    <d v="2019-08-12T00:00:00"/>
    <s v="Same Day"/>
    <x v="179"/>
    <x v="179"/>
    <x v="1"/>
    <s v="United States"/>
    <s v="Columbia"/>
    <x v="39"/>
    <n v="21044"/>
    <x v="3"/>
    <s v="OFF-AR-10004078"/>
    <x v="1"/>
    <s v="Art"/>
    <s v="Newell 312"/>
    <x v="255"/>
    <n v="3"/>
    <n v="0"/>
    <x v="2961"/>
    <x v="0"/>
  </r>
  <r>
    <n v="7766"/>
    <s v="US-2019-118941"/>
    <x v="801"/>
    <d v="2019-08-12T00:00:00"/>
    <s v="Same Day"/>
    <x v="179"/>
    <x v="179"/>
    <x v="1"/>
    <s v="United States"/>
    <s v="Columbia"/>
    <x v="39"/>
    <n v="21044"/>
    <x v="3"/>
    <s v="FUR-CH-10002331"/>
    <x v="0"/>
    <s v="Chairs"/>
    <s v="Hon 4700 Series Mobuis Mid-Back Task Chairs with Adjustable Arms"/>
    <x v="5140"/>
    <n v="5"/>
    <n v="0"/>
    <x v="6163"/>
    <x v="0"/>
  </r>
  <r>
    <n v="7767"/>
    <s v="US-2019-118941"/>
    <x v="801"/>
    <d v="2019-08-12T00:00:00"/>
    <s v="Same Day"/>
    <x v="179"/>
    <x v="179"/>
    <x v="1"/>
    <s v="United States"/>
    <s v="Columbia"/>
    <x v="39"/>
    <n v="21044"/>
    <x v="3"/>
    <s v="OFF-AR-10001953"/>
    <x v="1"/>
    <s v="Art"/>
    <s v="Boston 1645 Deluxe Heavier-Duty Electric Pencil Sharpener"/>
    <x v="5141"/>
    <n v="5"/>
    <n v="0"/>
    <x v="6164"/>
    <x v="0"/>
  </r>
  <r>
    <n v="7768"/>
    <s v="CA-2017-169299"/>
    <x v="252"/>
    <d v="2017-08-26T00:00:00"/>
    <s v="First Class"/>
    <x v="157"/>
    <x v="157"/>
    <x v="0"/>
    <s v="United States"/>
    <s v="Portland"/>
    <x v="21"/>
    <n v="97206"/>
    <x v="1"/>
    <s v="OFF-AR-10002053"/>
    <x v="1"/>
    <s v="Art"/>
    <s v="Premium Writing Pencils, Soft, #2 by Central Association for the Blind"/>
    <x v="489"/>
    <n v="3"/>
    <n v="0.2"/>
    <x v="500"/>
    <x v="0"/>
  </r>
  <r>
    <n v="7769"/>
    <s v="CA-2019-154088"/>
    <x v="105"/>
    <d v="2019-11-17T00:00:00"/>
    <s v="Standard Class"/>
    <x v="445"/>
    <x v="445"/>
    <x v="0"/>
    <s v="United States"/>
    <s v="Tallahassee"/>
    <x v="2"/>
    <n v="32303"/>
    <x v="0"/>
    <s v="OFF-PA-10003651"/>
    <x v="1"/>
    <s v="Paper"/>
    <s v="Xerox 1968"/>
    <x v="3059"/>
    <n v="5"/>
    <n v="0.2"/>
    <x v="3422"/>
    <x v="0"/>
  </r>
  <r>
    <n v="7770"/>
    <s v="CA-2018-155978"/>
    <x v="1147"/>
    <d v="2018-08-01T00:00:00"/>
    <s v="Same Day"/>
    <x v="131"/>
    <x v="131"/>
    <x v="1"/>
    <s v="United States"/>
    <s v="Riverside"/>
    <x v="1"/>
    <n v="92503"/>
    <x v="1"/>
    <s v="TEC-PH-10002885"/>
    <x v="2"/>
    <s v="Phones"/>
    <s v="Apple iPhone 5"/>
    <x v="5142"/>
    <n v="2"/>
    <n v="0.2"/>
    <x v="6165"/>
    <x v="0"/>
  </r>
  <r>
    <n v="7771"/>
    <s v="CA-2018-155978"/>
    <x v="1147"/>
    <d v="2018-08-01T00:00:00"/>
    <s v="Same Day"/>
    <x v="131"/>
    <x v="131"/>
    <x v="1"/>
    <s v="United States"/>
    <s v="Riverside"/>
    <x v="1"/>
    <n v="92503"/>
    <x v="1"/>
    <s v="OFF-AP-10002892"/>
    <x v="1"/>
    <s v="Appliances"/>
    <s v="Belkin F5C206VTEL 6 Outlet Surge"/>
    <x v="5143"/>
    <n v="2"/>
    <n v="0"/>
    <x v="6166"/>
    <x v="0"/>
  </r>
  <r>
    <n v="7772"/>
    <s v="CA-2018-108196"/>
    <x v="881"/>
    <d v="2018-12-02T00:00:00"/>
    <s v="Standard Class"/>
    <x v="473"/>
    <x v="473"/>
    <x v="0"/>
    <s v="United States"/>
    <s v="Lancaster"/>
    <x v="24"/>
    <n v="43130"/>
    <x v="3"/>
    <s v="OFF-BI-10000545"/>
    <x v="1"/>
    <s v="Binders"/>
    <s v="GBC Ibimaster 500 Manual ProClick Binding System"/>
    <x v="5144"/>
    <n v="2"/>
    <n v="0.7"/>
    <x v="6167"/>
    <x v="0"/>
  </r>
  <r>
    <n v="7773"/>
    <s v="CA-2018-108196"/>
    <x v="881"/>
    <d v="2018-12-02T00:00:00"/>
    <s v="Standard Class"/>
    <x v="473"/>
    <x v="473"/>
    <x v="0"/>
    <s v="United States"/>
    <s v="Lancaster"/>
    <x v="24"/>
    <n v="43130"/>
    <x v="3"/>
    <s v="TEC-MA-10000418"/>
    <x v="2"/>
    <s v="Machines"/>
    <s v="Cubify CubeX 3D Printer Double Head Print"/>
    <x v="5145"/>
    <n v="5"/>
    <n v="0.7"/>
    <x v="6168"/>
    <x v="0"/>
  </r>
  <r>
    <n v="7774"/>
    <s v="CA-2018-108196"/>
    <x v="881"/>
    <d v="2018-12-02T00:00:00"/>
    <s v="Standard Class"/>
    <x v="473"/>
    <x v="473"/>
    <x v="0"/>
    <s v="United States"/>
    <s v="Lancaster"/>
    <x v="24"/>
    <n v="43130"/>
    <x v="3"/>
    <s v="TEC-AC-10000926"/>
    <x v="2"/>
    <s v="Accessories"/>
    <s v="NETGEAR RangeMax WNR1000 Wireless Router"/>
    <x v="5146"/>
    <n v="3"/>
    <n v="0.2"/>
    <x v="2974"/>
    <x v="0"/>
  </r>
  <r>
    <n v="7775"/>
    <s v="CA-2018-152800"/>
    <x v="1172"/>
    <d v="2018-04-15T00:00:00"/>
    <s v="First Class"/>
    <x v="727"/>
    <x v="727"/>
    <x v="0"/>
    <s v="United States"/>
    <s v="San Francisco"/>
    <x v="1"/>
    <n v="94109"/>
    <x v="1"/>
    <s v="OFF-EN-10001509"/>
    <x v="1"/>
    <s v="Envelopes"/>
    <s v="Poly String Tie Envelopes"/>
    <x v="5147"/>
    <n v="3"/>
    <n v="0"/>
    <x v="6169"/>
    <x v="0"/>
  </r>
  <r>
    <n v="7776"/>
    <s v="CA-2016-166961"/>
    <x v="422"/>
    <d v="2016-12-31T00:00:00"/>
    <s v="Standard Class"/>
    <x v="522"/>
    <x v="522"/>
    <x v="2"/>
    <s v="United States"/>
    <s v="Moreno Valley"/>
    <x v="1"/>
    <n v="92553"/>
    <x v="1"/>
    <s v="OFF-AP-10001366"/>
    <x v="1"/>
    <s v="Appliances"/>
    <s v="Staple holder"/>
    <x v="5148"/>
    <n v="1"/>
    <n v="0"/>
    <x v="6170"/>
    <x v="0"/>
  </r>
  <r>
    <n v="7777"/>
    <s v="CA-2016-166961"/>
    <x v="422"/>
    <d v="2016-12-31T00:00:00"/>
    <s v="Standard Class"/>
    <x v="522"/>
    <x v="522"/>
    <x v="2"/>
    <s v="United States"/>
    <s v="Moreno Valley"/>
    <x v="1"/>
    <n v="92553"/>
    <x v="1"/>
    <s v="OFF-FA-10003485"/>
    <x v="1"/>
    <s v="Fasteners"/>
    <s v="Staples"/>
    <x v="2007"/>
    <n v="3"/>
    <n v="0"/>
    <x v="6171"/>
    <x v="0"/>
  </r>
  <r>
    <n v="7778"/>
    <s v="CA-2016-166961"/>
    <x v="422"/>
    <d v="2016-12-31T00:00:00"/>
    <s v="Standard Class"/>
    <x v="522"/>
    <x v="522"/>
    <x v="2"/>
    <s v="United States"/>
    <s v="Moreno Valley"/>
    <x v="1"/>
    <n v="92553"/>
    <x v="1"/>
    <s v="OFF-ST-10004507"/>
    <x v="1"/>
    <s v="Storage"/>
    <s v="Advantus Rolling Storage Box"/>
    <x v="492"/>
    <n v="3"/>
    <n v="0"/>
    <x v="503"/>
    <x v="0"/>
  </r>
  <r>
    <n v="7779"/>
    <s v="CA-2016-166961"/>
    <x v="422"/>
    <d v="2016-12-31T00:00:00"/>
    <s v="Standard Class"/>
    <x v="522"/>
    <x v="522"/>
    <x v="2"/>
    <s v="United States"/>
    <s v="Moreno Valley"/>
    <x v="1"/>
    <n v="92553"/>
    <x v="1"/>
    <s v="OFF-BI-10002353"/>
    <x v="1"/>
    <s v="Binders"/>
    <s v="GBC VeloBind Cover Sets"/>
    <x v="5149"/>
    <n v="3"/>
    <n v="0.2"/>
    <x v="6172"/>
    <x v="0"/>
  </r>
  <r>
    <n v="7780"/>
    <s v="CA-2018-139381"/>
    <x v="724"/>
    <d v="2018-04-22T00:00:00"/>
    <s v="Standard Class"/>
    <x v="167"/>
    <x v="167"/>
    <x v="0"/>
    <s v="United States"/>
    <s v="Chesapeake"/>
    <x v="17"/>
    <n v="23320"/>
    <x v="0"/>
    <s v="OFF-AP-10001271"/>
    <x v="1"/>
    <s v="Appliances"/>
    <s v="Eureka The Boss Cordless Rechargeable Stick Vac"/>
    <x v="2631"/>
    <n v="4"/>
    <n v="0"/>
    <x v="6173"/>
    <x v="0"/>
  </r>
  <r>
    <n v="7781"/>
    <s v="CA-2018-139381"/>
    <x v="724"/>
    <d v="2018-04-22T00:00:00"/>
    <s v="Standard Class"/>
    <x v="167"/>
    <x v="167"/>
    <x v="0"/>
    <s v="United States"/>
    <s v="Chesapeake"/>
    <x v="17"/>
    <n v="23320"/>
    <x v="0"/>
    <s v="TEC-PH-10004924"/>
    <x v="2"/>
    <s v="Phones"/>
    <s v="SKILCRAFT Telephone Shoulder Rest, 2&quot; x 6.5&quot; x 2.5&quot;, Black"/>
    <x v="5150"/>
    <n v="4"/>
    <n v="0"/>
    <x v="6174"/>
    <x v="0"/>
  </r>
  <r>
    <n v="7782"/>
    <s v="CA-2017-132136"/>
    <x v="936"/>
    <d v="2017-03-12T00:00:00"/>
    <s v="Standard Class"/>
    <x v="383"/>
    <x v="383"/>
    <x v="0"/>
    <s v="United States"/>
    <s v="Chicago"/>
    <x v="10"/>
    <n v="60623"/>
    <x v="2"/>
    <s v="OFF-BI-10002706"/>
    <x v="1"/>
    <s v="Binders"/>
    <s v="Avery Premier Heavy-Duty Binder with Round Locking Rings"/>
    <x v="841"/>
    <n v="3"/>
    <n v="0.8"/>
    <x v="872"/>
    <x v="0"/>
  </r>
  <r>
    <n v="7783"/>
    <s v="CA-2018-162236"/>
    <x v="254"/>
    <d v="2018-11-06T00:00:00"/>
    <s v="Second Class"/>
    <x v="45"/>
    <x v="45"/>
    <x v="1"/>
    <s v="United States"/>
    <s v="Charlotte"/>
    <x v="3"/>
    <n v="28205"/>
    <x v="0"/>
    <s v="OFF-ST-10003442"/>
    <x v="1"/>
    <s v="Storage"/>
    <s v="Eldon Portable Mobile Manager"/>
    <x v="3496"/>
    <n v="2"/>
    <n v="0.2"/>
    <x v="3978"/>
    <x v="0"/>
  </r>
  <r>
    <n v="7784"/>
    <s v="CA-2018-162236"/>
    <x v="254"/>
    <d v="2018-11-06T00:00:00"/>
    <s v="Second Class"/>
    <x v="45"/>
    <x v="45"/>
    <x v="1"/>
    <s v="United States"/>
    <s v="Charlotte"/>
    <x v="3"/>
    <n v="28205"/>
    <x v="0"/>
    <s v="FUR-TA-10002533"/>
    <x v="0"/>
    <s v="Tables"/>
    <s v="BPI Conference Tables"/>
    <x v="5151"/>
    <n v="10"/>
    <n v="0.4"/>
    <x v="6175"/>
    <x v="0"/>
  </r>
  <r>
    <n v="7785"/>
    <s v="CA-2018-162236"/>
    <x v="254"/>
    <d v="2018-11-06T00:00:00"/>
    <s v="Second Class"/>
    <x v="45"/>
    <x v="45"/>
    <x v="1"/>
    <s v="United States"/>
    <s v="Charlotte"/>
    <x v="3"/>
    <n v="28205"/>
    <x v="0"/>
    <s v="OFF-SU-10003505"/>
    <x v="1"/>
    <s v="Supplies"/>
    <s v="Premier Electric Letter Opener"/>
    <x v="442"/>
    <n v="2"/>
    <n v="0.2"/>
    <x v="453"/>
    <x v="0"/>
  </r>
  <r>
    <n v="7786"/>
    <s v="US-2016-111353"/>
    <x v="503"/>
    <d v="2016-12-06T00:00:00"/>
    <s v="Standard Class"/>
    <x v="171"/>
    <x v="171"/>
    <x v="0"/>
    <s v="United States"/>
    <s v="New York City"/>
    <x v="15"/>
    <n v="10009"/>
    <x v="3"/>
    <s v="OFF-LA-10002762"/>
    <x v="1"/>
    <s v="Labels"/>
    <s v="Avery 485"/>
    <x v="2989"/>
    <n v="2"/>
    <n v="0"/>
    <x v="3335"/>
    <x v="0"/>
  </r>
  <r>
    <n v="7787"/>
    <s v="US-2018-117037"/>
    <x v="624"/>
    <d v="2018-05-20T00:00:00"/>
    <s v="First Class"/>
    <x v="560"/>
    <x v="560"/>
    <x v="0"/>
    <s v="United States"/>
    <s v="Chicago"/>
    <x v="10"/>
    <n v="60653"/>
    <x v="2"/>
    <s v="OFF-BI-10000279"/>
    <x v="1"/>
    <s v="Binders"/>
    <s v="Acco Recycled 2&quot; Capacity Laser Printer Hanging Data Binders"/>
    <x v="5152"/>
    <n v="1"/>
    <n v="0.8"/>
    <x v="6176"/>
    <x v="0"/>
  </r>
  <r>
    <n v="7788"/>
    <s v="US-2018-117037"/>
    <x v="624"/>
    <d v="2018-05-20T00:00:00"/>
    <s v="First Class"/>
    <x v="560"/>
    <x v="560"/>
    <x v="0"/>
    <s v="United States"/>
    <s v="Chicago"/>
    <x v="10"/>
    <n v="60653"/>
    <x v="2"/>
    <s v="OFF-FA-10000936"/>
    <x v="1"/>
    <s v="Fasteners"/>
    <s v="Acco Hot Clips Clips to Go"/>
    <x v="5153"/>
    <n v="3"/>
    <n v="0.2"/>
    <x v="6177"/>
    <x v="0"/>
  </r>
  <r>
    <n v="7789"/>
    <s v="US-2018-117037"/>
    <x v="624"/>
    <d v="2018-05-20T00:00:00"/>
    <s v="First Class"/>
    <x v="560"/>
    <x v="560"/>
    <x v="0"/>
    <s v="United States"/>
    <s v="Chicago"/>
    <x v="10"/>
    <n v="60653"/>
    <x v="2"/>
    <s v="FUR-FU-10004973"/>
    <x v="0"/>
    <s v="Furnishings"/>
    <s v="Flat Face Poster Frame"/>
    <x v="1832"/>
    <n v="3"/>
    <n v="0.6"/>
    <x v="1963"/>
    <x v="0"/>
  </r>
  <r>
    <n v="7790"/>
    <s v="US-2018-117037"/>
    <x v="624"/>
    <d v="2018-05-20T00:00:00"/>
    <s v="First Class"/>
    <x v="560"/>
    <x v="560"/>
    <x v="0"/>
    <s v="United States"/>
    <s v="Chicago"/>
    <x v="10"/>
    <n v="60653"/>
    <x v="2"/>
    <s v="OFF-PA-10000791"/>
    <x v="1"/>
    <s v="Paper"/>
    <s v="Wirebound Message Books, Four 2 3/4 x 5 Forms per Page, 200 Sets per Book"/>
    <x v="5154"/>
    <n v="8"/>
    <n v="0.2"/>
    <x v="6178"/>
    <x v="0"/>
  </r>
  <r>
    <n v="7791"/>
    <s v="CA-2019-160801"/>
    <x v="20"/>
    <d v="2019-09-19T00:00:00"/>
    <s v="Same Day"/>
    <x v="435"/>
    <x v="435"/>
    <x v="2"/>
    <s v="United States"/>
    <s v="Philadelphia"/>
    <x v="9"/>
    <n v="19120"/>
    <x v="3"/>
    <s v="OFF-BI-10001132"/>
    <x v="1"/>
    <s v="Binders"/>
    <s v="Acco PRESSTEX Data Binder with Storage Hooks, Dark Blue, 9 1/2&quot; X 11&quot;"/>
    <x v="5155"/>
    <n v="3"/>
    <n v="0.7"/>
    <x v="6179"/>
    <x v="0"/>
  </r>
  <r>
    <n v="7792"/>
    <s v="CA-2018-108364"/>
    <x v="1054"/>
    <d v="2018-12-24T00:00:00"/>
    <s v="Standard Class"/>
    <x v="771"/>
    <x v="771"/>
    <x v="1"/>
    <s v="United States"/>
    <s v="Chicago"/>
    <x v="10"/>
    <n v="60623"/>
    <x v="2"/>
    <s v="OFF-BI-10002012"/>
    <x v="1"/>
    <s v="Binders"/>
    <s v="Wilson Jones Easy Flow II Sheet Lifters"/>
    <x v="5156"/>
    <n v="5"/>
    <n v="0.8"/>
    <x v="6180"/>
    <x v="0"/>
  </r>
  <r>
    <n v="7793"/>
    <s v="CA-2019-169362"/>
    <x v="386"/>
    <d v="2019-10-15T00:00:00"/>
    <s v="First Class"/>
    <x v="133"/>
    <x v="133"/>
    <x v="1"/>
    <s v="United States"/>
    <s v="Dallas"/>
    <x v="5"/>
    <n v="75217"/>
    <x v="2"/>
    <s v="TEC-AC-10001383"/>
    <x v="2"/>
    <s v="Accessories"/>
    <s v="Logitech Wireless Touch Keyboard K400"/>
    <x v="3936"/>
    <n v="2"/>
    <n v="0.2"/>
    <x v="6181"/>
    <x v="0"/>
  </r>
  <r>
    <n v="7794"/>
    <s v="CA-2017-127481"/>
    <x v="295"/>
    <d v="2017-12-15T00:00:00"/>
    <s v="Second Class"/>
    <x v="63"/>
    <x v="63"/>
    <x v="1"/>
    <s v="United States"/>
    <s v="Las Vegas"/>
    <x v="33"/>
    <n v="89115"/>
    <x v="1"/>
    <s v="OFF-PA-10002036"/>
    <x v="1"/>
    <s v="Paper"/>
    <s v="Xerox 1930"/>
    <x v="56"/>
    <n v="5"/>
    <n v="0"/>
    <x v="6182"/>
    <x v="0"/>
  </r>
  <r>
    <n v="7795"/>
    <s v="CA-2017-127481"/>
    <x v="295"/>
    <d v="2017-12-15T00:00:00"/>
    <s v="Second Class"/>
    <x v="63"/>
    <x v="63"/>
    <x v="1"/>
    <s v="United States"/>
    <s v="Las Vegas"/>
    <x v="33"/>
    <n v="89115"/>
    <x v="1"/>
    <s v="OFF-PA-10002377"/>
    <x v="1"/>
    <s v="Paper"/>
    <s v="Xerox 1916"/>
    <x v="3118"/>
    <n v="2"/>
    <n v="0"/>
    <x v="3500"/>
    <x v="0"/>
  </r>
  <r>
    <n v="7796"/>
    <s v="CA-2017-112711"/>
    <x v="984"/>
    <d v="2017-07-18T00:00:00"/>
    <s v="Standard Class"/>
    <x v="248"/>
    <x v="248"/>
    <x v="0"/>
    <s v="United States"/>
    <s v="Amarillo"/>
    <x v="5"/>
    <n v="79109"/>
    <x v="2"/>
    <s v="TEC-PH-10000526"/>
    <x v="2"/>
    <s v="Phones"/>
    <s v="Vtech CS6719"/>
    <x v="5157"/>
    <n v="4"/>
    <n v="0.2"/>
    <x v="6183"/>
    <x v="0"/>
  </r>
  <r>
    <n v="7797"/>
    <s v="US-2017-145121"/>
    <x v="653"/>
    <d v="2017-10-06T00:00:00"/>
    <s v="Standard Class"/>
    <x v="172"/>
    <x v="172"/>
    <x v="1"/>
    <s v="United States"/>
    <s v="Middletown"/>
    <x v="29"/>
    <n v="6457"/>
    <x v="3"/>
    <s v="OFF-BI-10001078"/>
    <x v="1"/>
    <s v="Binders"/>
    <s v="Acco PRESSTEX Data Binder with Storage Hooks, Dark Blue, 14 7/8&quot; X 11&quot;"/>
    <x v="5158"/>
    <n v="5"/>
    <n v="0"/>
    <x v="6184"/>
    <x v="0"/>
  </r>
  <r>
    <n v="7798"/>
    <s v="CA-2019-166184"/>
    <x v="668"/>
    <d v="2019-03-27T00:00:00"/>
    <s v="First Class"/>
    <x v="403"/>
    <x v="403"/>
    <x v="1"/>
    <s v="United States"/>
    <s v="New York City"/>
    <x v="15"/>
    <n v="10035"/>
    <x v="3"/>
    <s v="OFF-EN-10004483"/>
    <x v="1"/>
    <s v="Envelopes"/>
    <s v="#10 White Business Envelopes,4 1/8 x 9 1/2"/>
    <x v="5159"/>
    <n v="3"/>
    <n v="0"/>
    <x v="6185"/>
    <x v="0"/>
  </r>
  <r>
    <n v="7799"/>
    <s v="CA-2019-166184"/>
    <x v="668"/>
    <d v="2019-03-27T00:00:00"/>
    <s v="First Class"/>
    <x v="403"/>
    <x v="403"/>
    <x v="1"/>
    <s v="United States"/>
    <s v="New York City"/>
    <x v="15"/>
    <n v="10035"/>
    <x v="3"/>
    <s v="TEC-PH-10002624"/>
    <x v="2"/>
    <s v="Phones"/>
    <s v="Samsung Galaxy S4 Mini"/>
    <x v="5160"/>
    <n v="1"/>
    <n v="0"/>
    <x v="6186"/>
    <x v="0"/>
  </r>
  <r>
    <n v="7800"/>
    <s v="CA-2019-166184"/>
    <x v="668"/>
    <d v="2019-03-27T00:00:00"/>
    <s v="First Class"/>
    <x v="403"/>
    <x v="403"/>
    <x v="1"/>
    <s v="United States"/>
    <s v="New York City"/>
    <x v="15"/>
    <n v="10035"/>
    <x v="3"/>
    <s v="FUR-CH-10003396"/>
    <x v="0"/>
    <s v="Chairs"/>
    <s v="Global Deluxe Steno Chair"/>
    <x v="418"/>
    <n v="3"/>
    <n v="0.1"/>
    <x v="428"/>
    <x v="0"/>
  </r>
  <r>
    <n v="7801"/>
    <s v="CA-2019-157413"/>
    <x v="702"/>
    <d v="2019-06-06T00:00:00"/>
    <s v="Standard Class"/>
    <x v="768"/>
    <x v="768"/>
    <x v="0"/>
    <s v="United States"/>
    <s v="Philadelphia"/>
    <x v="9"/>
    <n v="19120"/>
    <x v="3"/>
    <s v="OFF-ST-10002756"/>
    <x v="1"/>
    <s v="Storage"/>
    <s v="Tennsco Stur-D-Stor Boltless Shelving, 5 Shelves, 24&quot; Deep, Sand"/>
    <x v="5161"/>
    <n v="3"/>
    <n v="0.2"/>
    <x v="6187"/>
    <x v="0"/>
  </r>
  <r>
    <n v="7802"/>
    <s v="CA-2016-143637"/>
    <x v="977"/>
    <d v="2016-03-29T00:00:00"/>
    <s v="Second Class"/>
    <x v="384"/>
    <x v="384"/>
    <x v="0"/>
    <s v="United States"/>
    <s v="Fresno"/>
    <x v="1"/>
    <n v="93727"/>
    <x v="1"/>
    <s v="FUR-FU-10002813"/>
    <x v="0"/>
    <s v="Furnishings"/>
    <s v="DAX Contemporary Wood Frame with Silver Metal Mat, Desktop, 11 x 14 Size"/>
    <x v="586"/>
    <n v="2"/>
    <n v="0"/>
    <x v="6188"/>
    <x v="0"/>
  </r>
  <r>
    <n v="7803"/>
    <s v="CA-2017-102260"/>
    <x v="357"/>
    <d v="2017-09-26T00:00:00"/>
    <s v="Standard Class"/>
    <x v="319"/>
    <x v="319"/>
    <x v="2"/>
    <s v="United States"/>
    <s v="Franklin"/>
    <x v="18"/>
    <n v="37064"/>
    <x v="0"/>
    <s v="OFF-LA-10003714"/>
    <x v="1"/>
    <s v="Labels"/>
    <s v="Avery 510"/>
    <x v="5162"/>
    <n v="4"/>
    <n v="0.2"/>
    <x v="6189"/>
    <x v="0"/>
  </r>
  <r>
    <n v="7804"/>
    <s v="CA-2017-102260"/>
    <x v="357"/>
    <d v="2017-09-26T00:00:00"/>
    <s v="Standard Class"/>
    <x v="319"/>
    <x v="319"/>
    <x v="2"/>
    <s v="United States"/>
    <s v="Franklin"/>
    <x v="18"/>
    <n v="37064"/>
    <x v="0"/>
    <s v="OFF-ST-10003716"/>
    <x v="1"/>
    <s v="Storage"/>
    <s v="Tennsco Double-Tier Lockers"/>
    <x v="2966"/>
    <n v="4"/>
    <n v="0.2"/>
    <x v="3310"/>
    <x v="0"/>
  </r>
  <r>
    <n v="7805"/>
    <s v="CA-2017-102260"/>
    <x v="357"/>
    <d v="2017-09-26T00:00:00"/>
    <s v="Standard Class"/>
    <x v="319"/>
    <x v="319"/>
    <x v="2"/>
    <s v="United States"/>
    <s v="Franklin"/>
    <x v="18"/>
    <n v="37064"/>
    <x v="0"/>
    <s v="OFF-ST-10002289"/>
    <x v="1"/>
    <s v="Storage"/>
    <s v="Safco Wire Cube Shelving System, For Use as 4 or 5 14&quot; Cubes, Black"/>
    <x v="5163"/>
    <n v="1"/>
    <n v="0.2"/>
    <x v="6190"/>
    <x v="0"/>
  </r>
  <r>
    <n v="7806"/>
    <s v="CA-2017-102260"/>
    <x v="357"/>
    <d v="2017-09-26T00:00:00"/>
    <s v="Standard Class"/>
    <x v="319"/>
    <x v="319"/>
    <x v="2"/>
    <s v="United States"/>
    <s v="Franklin"/>
    <x v="18"/>
    <n v="37064"/>
    <x v="0"/>
    <s v="OFF-AR-10001315"/>
    <x v="1"/>
    <s v="Art"/>
    <s v="Newell 310"/>
    <x v="1881"/>
    <n v="2"/>
    <n v="0.2"/>
    <x v="6191"/>
    <x v="0"/>
  </r>
  <r>
    <n v="7807"/>
    <s v="CA-2017-102260"/>
    <x v="357"/>
    <d v="2017-09-26T00:00:00"/>
    <s v="Standard Class"/>
    <x v="319"/>
    <x v="319"/>
    <x v="2"/>
    <s v="United States"/>
    <s v="Franklin"/>
    <x v="18"/>
    <n v="37064"/>
    <x v="0"/>
    <s v="OFF-BI-10000042"/>
    <x v="1"/>
    <s v="Binders"/>
    <s v="Pressboard Data Binder, Crimson, 12&quot; X 8 1/2&quot;"/>
    <x v="2234"/>
    <n v="2"/>
    <n v="0.7"/>
    <x v="6192"/>
    <x v="0"/>
  </r>
  <r>
    <n v="7808"/>
    <s v="US-2018-137295"/>
    <x v="1134"/>
    <d v="2018-01-13T00:00:00"/>
    <s v="Standard Class"/>
    <x v="745"/>
    <x v="745"/>
    <x v="0"/>
    <s v="United States"/>
    <s v="Raleigh"/>
    <x v="3"/>
    <n v="27604"/>
    <x v="0"/>
    <s v="OFF-BI-10004236"/>
    <x v="1"/>
    <s v="Binders"/>
    <s v="XtraLife ClearVue Slant-D Ring Binder, White, 3&quot;"/>
    <x v="5164"/>
    <n v="7"/>
    <n v="0.7"/>
    <x v="6193"/>
    <x v="0"/>
  </r>
  <r>
    <n v="7809"/>
    <s v="US-2018-137295"/>
    <x v="1134"/>
    <d v="2018-01-13T00:00:00"/>
    <s v="Standard Class"/>
    <x v="745"/>
    <x v="745"/>
    <x v="0"/>
    <s v="United States"/>
    <s v="Raleigh"/>
    <x v="3"/>
    <n v="27604"/>
    <x v="0"/>
    <s v="OFF-AR-10001955"/>
    <x v="1"/>
    <s v="Art"/>
    <s v="Newell 319"/>
    <x v="1662"/>
    <n v="3"/>
    <n v="0.2"/>
    <x v="6194"/>
    <x v="0"/>
  </r>
  <r>
    <n v="7810"/>
    <s v="US-2018-137295"/>
    <x v="1134"/>
    <d v="2018-01-13T00:00:00"/>
    <s v="Standard Class"/>
    <x v="745"/>
    <x v="745"/>
    <x v="0"/>
    <s v="United States"/>
    <s v="Raleigh"/>
    <x v="3"/>
    <n v="27604"/>
    <x v="0"/>
    <s v="TEC-PH-10004080"/>
    <x v="2"/>
    <s v="Phones"/>
    <s v="Avaya 5410 Digital phone"/>
    <x v="3034"/>
    <n v="2"/>
    <n v="0.2"/>
    <x v="6195"/>
    <x v="0"/>
  </r>
  <r>
    <n v="7811"/>
    <s v="CA-2018-134334"/>
    <x v="1173"/>
    <d v="2018-02-15T00:00:00"/>
    <s v="First Class"/>
    <x v="54"/>
    <x v="54"/>
    <x v="0"/>
    <s v="United States"/>
    <s v="Clinton"/>
    <x v="39"/>
    <n v="20735"/>
    <x v="3"/>
    <s v="OFF-PA-10000791"/>
    <x v="1"/>
    <s v="Paper"/>
    <s v="Wirebound Message Books, Four 2 3/4 x 5 Forms per Page, 200 Sets per Book"/>
    <x v="5165"/>
    <n v="1"/>
    <n v="0"/>
    <x v="6196"/>
    <x v="0"/>
  </r>
  <r>
    <n v="7812"/>
    <s v="CA-2018-134334"/>
    <x v="1173"/>
    <d v="2018-02-15T00:00:00"/>
    <s v="First Class"/>
    <x v="54"/>
    <x v="54"/>
    <x v="0"/>
    <s v="United States"/>
    <s v="Clinton"/>
    <x v="39"/>
    <n v="20735"/>
    <x v="3"/>
    <s v="OFF-AR-10001770"/>
    <x v="1"/>
    <s v="Art"/>
    <s v="Economy #2 Pencils"/>
    <x v="3373"/>
    <n v="3"/>
    <n v="0"/>
    <x v="3812"/>
    <x v="0"/>
  </r>
  <r>
    <n v="7813"/>
    <s v="CA-2018-134334"/>
    <x v="1173"/>
    <d v="2018-02-15T00:00:00"/>
    <s v="First Class"/>
    <x v="54"/>
    <x v="54"/>
    <x v="0"/>
    <s v="United States"/>
    <s v="Clinton"/>
    <x v="39"/>
    <n v="20735"/>
    <x v="3"/>
    <s v="FUR-TA-10002356"/>
    <x v="0"/>
    <s v="Tables"/>
    <s v="Bevis Boat-Shaped Conference Table"/>
    <x v="5166"/>
    <n v="3"/>
    <n v="0.3"/>
    <x v="6197"/>
    <x v="0"/>
  </r>
  <r>
    <n v="7814"/>
    <s v="CA-2018-134334"/>
    <x v="1173"/>
    <d v="2018-02-15T00:00:00"/>
    <s v="First Class"/>
    <x v="54"/>
    <x v="54"/>
    <x v="0"/>
    <s v="United States"/>
    <s v="Clinton"/>
    <x v="39"/>
    <n v="20735"/>
    <x v="3"/>
    <s v="FUR-FU-10003274"/>
    <x v="0"/>
    <s v="Furnishings"/>
    <s v="Regeneration Desk Collection"/>
    <x v="232"/>
    <n v="6"/>
    <n v="0"/>
    <x v="6198"/>
    <x v="0"/>
  </r>
  <r>
    <n v="7815"/>
    <s v="US-2019-109316"/>
    <x v="110"/>
    <d v="2019-06-10T00:00:00"/>
    <s v="First Class"/>
    <x v="67"/>
    <x v="67"/>
    <x v="2"/>
    <s v="United States"/>
    <s v="Los Angeles"/>
    <x v="1"/>
    <n v="90049"/>
    <x v="1"/>
    <s v="FUR-BO-10004834"/>
    <x v="0"/>
    <s v="Bookcases"/>
    <s v="Riverside Palais Royal Lawyers Bookcase, Royale Cherry Finish"/>
    <x v="5167"/>
    <n v="2"/>
    <n v="0.15"/>
    <x v="6199"/>
    <x v="0"/>
  </r>
  <r>
    <n v="7816"/>
    <s v="US-2019-109316"/>
    <x v="110"/>
    <d v="2019-06-10T00:00:00"/>
    <s v="First Class"/>
    <x v="67"/>
    <x v="67"/>
    <x v="2"/>
    <s v="United States"/>
    <s v="Los Angeles"/>
    <x v="1"/>
    <n v="90049"/>
    <x v="1"/>
    <s v="TEC-PH-10000307"/>
    <x v="2"/>
    <s v="Phones"/>
    <s v="Shocksock Galaxy S4 Armband"/>
    <x v="255"/>
    <n v="2"/>
    <n v="0.2"/>
    <x v="6200"/>
    <x v="0"/>
  </r>
  <r>
    <n v="7817"/>
    <s v="CA-2018-138478"/>
    <x v="147"/>
    <d v="2018-10-26T00:00:00"/>
    <s v="Second Class"/>
    <x v="503"/>
    <x v="503"/>
    <x v="2"/>
    <s v="United States"/>
    <s v="North Las Vegas"/>
    <x v="33"/>
    <n v="89031"/>
    <x v="1"/>
    <s v="OFF-AR-10002240"/>
    <x v="1"/>
    <s v="Art"/>
    <s v="Panasonic KP-150 Electric Pencil Sharpener"/>
    <x v="5168"/>
    <n v="3"/>
    <n v="0"/>
    <x v="6201"/>
    <x v="0"/>
  </r>
  <r>
    <n v="7818"/>
    <s v="CA-2018-138478"/>
    <x v="147"/>
    <d v="2018-10-26T00:00:00"/>
    <s v="Second Class"/>
    <x v="503"/>
    <x v="503"/>
    <x v="2"/>
    <s v="United States"/>
    <s v="North Las Vegas"/>
    <x v="33"/>
    <n v="89031"/>
    <x v="1"/>
    <s v="OFF-PA-10001801"/>
    <x v="1"/>
    <s v="Paper"/>
    <s v="Xerox 193"/>
    <x v="1211"/>
    <n v="6"/>
    <n v="0"/>
    <x v="4746"/>
    <x v="0"/>
  </r>
  <r>
    <n v="7819"/>
    <s v="CA-2018-138478"/>
    <x v="147"/>
    <d v="2018-10-26T00:00:00"/>
    <s v="Second Class"/>
    <x v="503"/>
    <x v="503"/>
    <x v="2"/>
    <s v="United States"/>
    <s v="North Las Vegas"/>
    <x v="33"/>
    <n v="89031"/>
    <x v="1"/>
    <s v="OFF-BI-10001120"/>
    <x v="1"/>
    <s v="Binders"/>
    <s v="Ibico EPK-21 Electric Binding System"/>
    <x v="5169"/>
    <n v="3"/>
    <n v="0.2"/>
    <x v="6202"/>
    <x v="0"/>
  </r>
  <r>
    <n v="7820"/>
    <s v="CA-2019-150469"/>
    <x v="795"/>
    <d v="2019-01-30T00:00:00"/>
    <s v="Standard Class"/>
    <x v="170"/>
    <x v="170"/>
    <x v="0"/>
    <s v="United States"/>
    <s v="San Francisco"/>
    <x v="1"/>
    <n v="94109"/>
    <x v="1"/>
    <s v="OFF-FA-10000611"/>
    <x v="1"/>
    <s v="Fasteners"/>
    <s v="Binder Clips by OIC"/>
    <x v="5170"/>
    <n v="8"/>
    <n v="0"/>
    <x v="6203"/>
    <x v="0"/>
  </r>
  <r>
    <n v="7821"/>
    <s v="CA-2019-152436"/>
    <x v="166"/>
    <d v="2019-12-10T00:00:00"/>
    <s v="Second Class"/>
    <x v="194"/>
    <x v="194"/>
    <x v="2"/>
    <s v="United States"/>
    <s v="Cranston"/>
    <x v="34"/>
    <n v="2920"/>
    <x v="3"/>
    <s v="OFF-ST-10000036"/>
    <x v="1"/>
    <s v="Storage"/>
    <s v="Recycled Data-Pak for Archival Bound Computer Printouts, 12-1/2 x 12-1/2 x 16"/>
    <x v="5171"/>
    <n v="6"/>
    <n v="0"/>
    <x v="6204"/>
    <x v="0"/>
  </r>
  <r>
    <n v="7822"/>
    <s v="CA-2018-169334"/>
    <x v="147"/>
    <d v="2018-10-24T00:00:00"/>
    <s v="Second Class"/>
    <x v="543"/>
    <x v="543"/>
    <x v="0"/>
    <s v="United States"/>
    <s v="Jackson"/>
    <x v="18"/>
    <n v="38301"/>
    <x v="0"/>
    <s v="OFF-ST-10004950"/>
    <x v="1"/>
    <s v="Storage"/>
    <s v="Tenex Personal Filing Tote With Secure Closure Lid, Black/Frost"/>
    <x v="2699"/>
    <n v="9"/>
    <n v="0.2"/>
    <x v="2988"/>
    <x v="0"/>
  </r>
  <r>
    <n v="7823"/>
    <s v="US-2016-115413"/>
    <x v="86"/>
    <d v="2016-09-01T00:00:00"/>
    <s v="Standard Class"/>
    <x v="452"/>
    <x v="452"/>
    <x v="2"/>
    <s v="United States"/>
    <s v="Newark"/>
    <x v="13"/>
    <n v="19711"/>
    <x v="3"/>
    <s v="OFF-AR-10003770"/>
    <x v="1"/>
    <s v="Art"/>
    <s v="Newell 340"/>
    <x v="880"/>
    <n v="3"/>
    <n v="0"/>
    <x v="1032"/>
    <x v="0"/>
  </r>
  <r>
    <n v="7824"/>
    <s v="US-2016-115413"/>
    <x v="86"/>
    <d v="2016-09-01T00:00:00"/>
    <s v="Standard Class"/>
    <x v="452"/>
    <x v="452"/>
    <x v="2"/>
    <s v="United States"/>
    <s v="Newark"/>
    <x v="13"/>
    <n v="19711"/>
    <x v="3"/>
    <s v="TEC-AC-10002800"/>
    <x v="2"/>
    <s v="Accessories"/>
    <s v="Plantronics Audio 478 Stereo USB Headset"/>
    <x v="145"/>
    <n v="3"/>
    <n v="0"/>
    <x v="2852"/>
    <x v="0"/>
  </r>
  <r>
    <n v="7825"/>
    <s v="CA-2016-125150"/>
    <x v="1174"/>
    <d v="2016-05-23T00:00:00"/>
    <s v="Standard Class"/>
    <x v="463"/>
    <x v="463"/>
    <x v="1"/>
    <s v="United States"/>
    <s v="Los Angeles"/>
    <x v="1"/>
    <n v="90036"/>
    <x v="1"/>
    <s v="FUR-CH-10002439"/>
    <x v="0"/>
    <s v="Chairs"/>
    <s v="Iceberg Nesting Folding Chair, 19w x 6d x 43h"/>
    <x v="3127"/>
    <n v="5"/>
    <n v="0.2"/>
    <x v="6205"/>
    <x v="0"/>
  </r>
  <r>
    <n v="7826"/>
    <s v="CA-2017-127327"/>
    <x v="302"/>
    <d v="2017-02-07T00:00:00"/>
    <s v="Standard Class"/>
    <x v="463"/>
    <x v="463"/>
    <x v="1"/>
    <s v="United States"/>
    <s v="Rome"/>
    <x v="15"/>
    <n v="13440"/>
    <x v="3"/>
    <s v="FUR-CH-10004218"/>
    <x v="0"/>
    <s v="Chairs"/>
    <s v="Global Fabric Manager's Chair, Dark Gray"/>
    <x v="5172"/>
    <n v="1"/>
    <n v="0.1"/>
    <x v="6206"/>
    <x v="0"/>
  </r>
  <r>
    <n v="7827"/>
    <s v="CA-2019-117114"/>
    <x v="1108"/>
    <d v="2019-11-05T00:00:00"/>
    <s v="Standard Class"/>
    <x v="388"/>
    <x v="388"/>
    <x v="1"/>
    <s v="United States"/>
    <s v="Chicago"/>
    <x v="10"/>
    <n v="60610"/>
    <x v="2"/>
    <s v="TEC-PH-10004042"/>
    <x v="2"/>
    <s v="Phones"/>
    <s v="ClearOne Communications CHAT 70 OC Speaker Phone"/>
    <x v="5173"/>
    <n v="4"/>
    <n v="0.2"/>
    <x v="5657"/>
    <x v="0"/>
  </r>
  <r>
    <n v="7828"/>
    <s v="CA-2019-117114"/>
    <x v="1108"/>
    <d v="2019-11-05T00:00:00"/>
    <s v="Standard Class"/>
    <x v="388"/>
    <x v="388"/>
    <x v="1"/>
    <s v="United States"/>
    <s v="Chicago"/>
    <x v="10"/>
    <n v="60610"/>
    <x v="2"/>
    <s v="OFF-EN-10001137"/>
    <x v="1"/>
    <s v="Envelopes"/>
    <s v="#10 Gummed Flap White Envelopes, 100/Box"/>
    <x v="4541"/>
    <n v="3"/>
    <n v="0.2"/>
    <x v="5360"/>
    <x v="0"/>
  </r>
  <r>
    <n v="7829"/>
    <s v="CA-2017-137302"/>
    <x v="33"/>
    <d v="2017-05-01T00:00:00"/>
    <s v="Standard Class"/>
    <x v="308"/>
    <x v="308"/>
    <x v="1"/>
    <s v="United States"/>
    <s v="San Diego"/>
    <x v="1"/>
    <n v="92105"/>
    <x v="1"/>
    <s v="FUR-CH-10002017"/>
    <x v="0"/>
    <s v="Chairs"/>
    <s v="SAFCO Optional Arm Kit for Workspace Cribbage Stacking Chair"/>
    <x v="2869"/>
    <n v="3"/>
    <n v="0.2"/>
    <x v="6207"/>
    <x v="0"/>
  </r>
  <r>
    <n v="7830"/>
    <s v="CA-2017-137302"/>
    <x v="33"/>
    <d v="2017-05-01T00:00:00"/>
    <s v="Standard Class"/>
    <x v="308"/>
    <x v="308"/>
    <x v="1"/>
    <s v="United States"/>
    <s v="San Diego"/>
    <x v="1"/>
    <n v="92105"/>
    <x v="1"/>
    <s v="OFF-AR-10000588"/>
    <x v="1"/>
    <s v="Art"/>
    <s v="Newell 345"/>
    <x v="426"/>
    <n v="3"/>
    <n v="0"/>
    <x v="436"/>
    <x v="0"/>
  </r>
  <r>
    <n v="7831"/>
    <s v="CA-2017-137302"/>
    <x v="33"/>
    <d v="2017-05-01T00:00:00"/>
    <s v="Standard Class"/>
    <x v="308"/>
    <x v="308"/>
    <x v="1"/>
    <s v="United States"/>
    <s v="San Diego"/>
    <x v="1"/>
    <n v="92105"/>
    <x v="1"/>
    <s v="TEC-PH-10003174"/>
    <x v="2"/>
    <s v="Phones"/>
    <s v="RCA ViSYS 25825 Wireless digital phone"/>
    <x v="3057"/>
    <n v="3"/>
    <n v="0.2"/>
    <x v="6208"/>
    <x v="0"/>
  </r>
  <r>
    <n v="7832"/>
    <s v="CA-2017-137302"/>
    <x v="33"/>
    <d v="2017-05-01T00:00:00"/>
    <s v="Standard Class"/>
    <x v="308"/>
    <x v="308"/>
    <x v="1"/>
    <s v="United States"/>
    <s v="San Diego"/>
    <x v="1"/>
    <n v="92105"/>
    <x v="1"/>
    <s v="OFF-BI-10001524"/>
    <x v="1"/>
    <s v="Binders"/>
    <s v="GBC Premium Transparent Covers with Diagonal Lined Pattern"/>
    <x v="4503"/>
    <n v="3"/>
    <n v="0.2"/>
    <x v="5307"/>
    <x v="0"/>
  </r>
  <r>
    <n v="7833"/>
    <s v="CA-2018-112382"/>
    <x v="195"/>
    <d v="2018-05-13T00:00:00"/>
    <s v="Standard Class"/>
    <x v="469"/>
    <x v="469"/>
    <x v="0"/>
    <s v="United States"/>
    <s v="Houston"/>
    <x v="5"/>
    <n v="77036"/>
    <x v="2"/>
    <s v="TEC-PH-10001552"/>
    <x v="2"/>
    <s v="Phones"/>
    <s v="I Need's 3d Hello Kitty Hybrid Silicone Case Cover for HTC One X 4g with 3d Hello Kitty Stylus Pen Green/pink"/>
    <x v="4501"/>
    <n v="2"/>
    <n v="0.2"/>
    <x v="6209"/>
    <x v="0"/>
  </r>
  <r>
    <n v="7834"/>
    <s v="CA-2017-128958"/>
    <x v="1175"/>
    <d v="2017-01-28T00:00:00"/>
    <s v="Standard Class"/>
    <x v="736"/>
    <x v="736"/>
    <x v="2"/>
    <s v="United States"/>
    <s v="West Palm Beach"/>
    <x v="2"/>
    <n v="33407"/>
    <x v="0"/>
    <s v="OFF-AR-10004757"/>
    <x v="1"/>
    <s v="Art"/>
    <s v="Crayola Colored Pencils"/>
    <x v="1332"/>
    <n v="5"/>
    <n v="0.2"/>
    <x v="5988"/>
    <x v="0"/>
  </r>
  <r>
    <n v="7835"/>
    <s v="CA-2017-106257"/>
    <x v="657"/>
    <d v="2017-04-17T00:00:00"/>
    <s v="Second Class"/>
    <x v="686"/>
    <x v="686"/>
    <x v="0"/>
    <s v="United States"/>
    <s v="Los Angeles"/>
    <x v="1"/>
    <n v="90045"/>
    <x v="1"/>
    <s v="FUR-TA-10002530"/>
    <x v="0"/>
    <s v="Tables"/>
    <s v="Iceberg OfficeWorks 42&quot; Round Tables"/>
    <x v="475"/>
    <n v="2"/>
    <n v="0.2"/>
    <x v="6210"/>
    <x v="0"/>
  </r>
  <r>
    <n v="7836"/>
    <s v="CA-2017-106257"/>
    <x v="657"/>
    <d v="2017-04-17T00:00:00"/>
    <s v="Second Class"/>
    <x v="686"/>
    <x v="686"/>
    <x v="0"/>
    <s v="United States"/>
    <s v="Los Angeles"/>
    <x v="1"/>
    <n v="90045"/>
    <x v="1"/>
    <s v="TEC-PH-10001494"/>
    <x v="2"/>
    <s v="Phones"/>
    <s v="Polycom CX600 IP Phone VoIP phone"/>
    <x v="5174"/>
    <n v="2"/>
    <n v="0.2"/>
    <x v="6211"/>
    <x v="0"/>
  </r>
  <r>
    <n v="7837"/>
    <s v="CA-2017-149083"/>
    <x v="12"/>
    <d v="2017-09-30T00:00:00"/>
    <s v="Standard Class"/>
    <x v="64"/>
    <x v="64"/>
    <x v="1"/>
    <s v="United States"/>
    <s v="Seattle"/>
    <x v="4"/>
    <n v="98103"/>
    <x v="1"/>
    <s v="FUR-CH-10004289"/>
    <x v="0"/>
    <s v="Chairs"/>
    <s v="Global Super Steno Chair"/>
    <x v="396"/>
    <n v="4"/>
    <n v="0.2"/>
    <x v="6212"/>
    <x v="0"/>
  </r>
  <r>
    <n v="7838"/>
    <s v="CA-2017-149083"/>
    <x v="12"/>
    <d v="2017-09-30T00:00:00"/>
    <s v="Standard Class"/>
    <x v="64"/>
    <x v="64"/>
    <x v="1"/>
    <s v="United States"/>
    <s v="Seattle"/>
    <x v="4"/>
    <n v="98103"/>
    <x v="1"/>
    <s v="OFF-LA-10002945"/>
    <x v="1"/>
    <s v="Labels"/>
    <s v="Permanent Self-Adhesive File Folder Labels for Typewriters, 1 1/8 x 3 1/2, White"/>
    <x v="2380"/>
    <n v="2"/>
    <n v="0"/>
    <x v="5782"/>
    <x v="0"/>
  </r>
  <r>
    <n v="7839"/>
    <s v="CA-2017-149083"/>
    <x v="12"/>
    <d v="2017-09-30T00:00:00"/>
    <s v="Standard Class"/>
    <x v="64"/>
    <x v="64"/>
    <x v="1"/>
    <s v="United States"/>
    <s v="Seattle"/>
    <x v="4"/>
    <n v="98103"/>
    <x v="1"/>
    <s v="TEC-AC-10002567"/>
    <x v="2"/>
    <s v="Accessories"/>
    <s v="Logitech G602 Wireless Gaming Mouse"/>
    <x v="460"/>
    <n v="2"/>
    <n v="0"/>
    <x v="471"/>
    <x v="0"/>
  </r>
  <r>
    <n v="7840"/>
    <s v="US-2016-137869"/>
    <x v="1176"/>
    <d v="2016-04-02T00:00:00"/>
    <s v="Standard Class"/>
    <x v="610"/>
    <x v="610"/>
    <x v="0"/>
    <s v="United States"/>
    <s v="Des Moines"/>
    <x v="23"/>
    <n v="50315"/>
    <x v="2"/>
    <s v="OFF-EN-10001509"/>
    <x v="1"/>
    <s v="Envelopes"/>
    <s v="Poly String Tie Envelopes"/>
    <x v="5147"/>
    <n v="3"/>
    <n v="0"/>
    <x v="6169"/>
    <x v="0"/>
  </r>
  <r>
    <n v="7841"/>
    <s v="US-2016-137869"/>
    <x v="1176"/>
    <d v="2016-04-02T00:00:00"/>
    <s v="Standard Class"/>
    <x v="610"/>
    <x v="610"/>
    <x v="0"/>
    <s v="United States"/>
    <s v="Des Moines"/>
    <x v="23"/>
    <n v="50315"/>
    <x v="2"/>
    <s v="FUR-TA-10003954"/>
    <x v="0"/>
    <s v="Tables"/>
    <s v="Hon 94000 Series Round Tables"/>
    <x v="5175"/>
    <n v="4"/>
    <n v="0"/>
    <x v="6213"/>
    <x v="0"/>
  </r>
  <r>
    <n v="7842"/>
    <s v="CA-2018-116603"/>
    <x v="19"/>
    <d v="2018-07-22T00:00:00"/>
    <s v="Standard Class"/>
    <x v="247"/>
    <x v="247"/>
    <x v="0"/>
    <s v="United States"/>
    <s v="New York City"/>
    <x v="15"/>
    <n v="10024"/>
    <x v="3"/>
    <s v="OFF-AP-10002892"/>
    <x v="1"/>
    <s v="Appliances"/>
    <s v="Belkin F5C206VTEL 6 Outlet Surge"/>
    <x v="5143"/>
    <n v="2"/>
    <n v="0"/>
    <x v="6166"/>
    <x v="0"/>
  </r>
  <r>
    <n v="7843"/>
    <s v="CA-2016-158470"/>
    <x v="987"/>
    <d v="2016-04-23T00:00:00"/>
    <s v="Second Class"/>
    <x v="369"/>
    <x v="369"/>
    <x v="0"/>
    <s v="United States"/>
    <s v="Arlington"/>
    <x v="17"/>
    <n v="22204"/>
    <x v="0"/>
    <s v="OFF-BI-10003638"/>
    <x v="1"/>
    <s v="Binders"/>
    <s v="GBC Durable Plastic Covers"/>
    <x v="706"/>
    <n v="3"/>
    <n v="0"/>
    <x v="720"/>
    <x v="0"/>
  </r>
  <r>
    <n v="7844"/>
    <s v="CA-2016-158470"/>
    <x v="987"/>
    <d v="2016-04-23T00:00:00"/>
    <s v="Second Class"/>
    <x v="369"/>
    <x v="369"/>
    <x v="0"/>
    <s v="United States"/>
    <s v="Arlington"/>
    <x v="17"/>
    <n v="22204"/>
    <x v="0"/>
    <s v="OFF-PA-10001569"/>
    <x v="1"/>
    <s v="Paper"/>
    <s v="Xerox 232"/>
    <x v="4362"/>
    <n v="11"/>
    <n v="0"/>
    <x v="5108"/>
    <x v="0"/>
  </r>
  <r>
    <n v="7845"/>
    <s v="US-2019-123834"/>
    <x v="246"/>
    <d v="2019-07-25T00:00:00"/>
    <s v="Standard Class"/>
    <x v="421"/>
    <x v="421"/>
    <x v="0"/>
    <s v="United States"/>
    <s v="Pharr"/>
    <x v="5"/>
    <n v="78577"/>
    <x v="2"/>
    <s v="FUR-TA-10001676"/>
    <x v="0"/>
    <s v="Tables"/>
    <s v="Hon 61000 Series Interactive Training Tables"/>
    <x v="5176"/>
    <n v="4"/>
    <n v="0.3"/>
    <x v="6214"/>
    <x v="1"/>
  </r>
  <r>
    <n v="7846"/>
    <s v="CA-2017-125976"/>
    <x v="874"/>
    <d v="2017-10-02T00:00:00"/>
    <s v="Standard Class"/>
    <x v="523"/>
    <x v="523"/>
    <x v="0"/>
    <s v="United States"/>
    <s v="Arlington"/>
    <x v="17"/>
    <n v="22204"/>
    <x v="0"/>
    <s v="OFF-PA-10001125"/>
    <x v="1"/>
    <s v="Paper"/>
    <s v="Xerox 1988"/>
    <x v="901"/>
    <n v="5"/>
    <n v="0"/>
    <x v="934"/>
    <x v="0"/>
  </r>
  <r>
    <n v="7847"/>
    <s v="CA-2017-125976"/>
    <x v="874"/>
    <d v="2017-10-02T00:00:00"/>
    <s v="Standard Class"/>
    <x v="523"/>
    <x v="523"/>
    <x v="0"/>
    <s v="United States"/>
    <s v="Arlington"/>
    <x v="17"/>
    <n v="22204"/>
    <x v="0"/>
    <s v="TEC-PH-10002496"/>
    <x v="2"/>
    <s v="Phones"/>
    <s v="Cisco SPA301"/>
    <x v="5177"/>
    <n v="12"/>
    <n v="0"/>
    <x v="6215"/>
    <x v="0"/>
  </r>
  <r>
    <n v="7848"/>
    <s v="CA-2018-128706"/>
    <x v="535"/>
    <d v="2018-03-02T00:00:00"/>
    <s v="Standard Class"/>
    <x v="386"/>
    <x v="386"/>
    <x v="0"/>
    <s v="United States"/>
    <s v="Houston"/>
    <x v="5"/>
    <n v="77070"/>
    <x v="2"/>
    <s v="FUR-FU-10004053"/>
    <x v="0"/>
    <s v="Furnishings"/>
    <s v="DAX Two-Tone Silver Metal Document Frame"/>
    <x v="2738"/>
    <n v="2"/>
    <n v="0.6"/>
    <x v="6216"/>
    <x v="0"/>
  </r>
  <r>
    <n v="7849"/>
    <s v="CA-2018-104311"/>
    <x v="440"/>
    <d v="2018-05-06T00:00:00"/>
    <s v="Standard Class"/>
    <x v="548"/>
    <x v="548"/>
    <x v="0"/>
    <s v="United States"/>
    <s v="Irving"/>
    <x v="5"/>
    <n v="75061"/>
    <x v="2"/>
    <s v="OFF-ST-10000321"/>
    <x v="1"/>
    <s v="Storage"/>
    <s v="Akro Stacking Bins"/>
    <x v="2247"/>
    <n v="3"/>
    <n v="0.2"/>
    <x v="6217"/>
    <x v="0"/>
  </r>
  <r>
    <n v="7850"/>
    <s v="CA-2018-104311"/>
    <x v="440"/>
    <d v="2018-05-06T00:00:00"/>
    <s v="Standard Class"/>
    <x v="548"/>
    <x v="548"/>
    <x v="0"/>
    <s v="United States"/>
    <s v="Irving"/>
    <x v="5"/>
    <n v="75061"/>
    <x v="2"/>
    <s v="OFF-ST-10002957"/>
    <x v="1"/>
    <s v="Storage"/>
    <s v="Sterilite Show Offs Storage Containers"/>
    <x v="2538"/>
    <n v="3"/>
    <n v="0.2"/>
    <x v="2831"/>
    <x v="0"/>
  </r>
  <r>
    <n v="7851"/>
    <s v="CA-2018-104311"/>
    <x v="440"/>
    <d v="2018-05-06T00:00:00"/>
    <s v="Standard Class"/>
    <x v="548"/>
    <x v="548"/>
    <x v="0"/>
    <s v="United States"/>
    <s v="Irving"/>
    <x v="5"/>
    <n v="75061"/>
    <x v="2"/>
    <s v="OFF-LA-10000973"/>
    <x v="1"/>
    <s v="Labels"/>
    <s v="Avery 502"/>
    <x v="1325"/>
    <n v="2"/>
    <n v="0.2"/>
    <x v="1382"/>
    <x v="0"/>
  </r>
  <r>
    <n v="7852"/>
    <s v="CA-2016-169649"/>
    <x v="337"/>
    <d v="2016-12-15T00:00:00"/>
    <s v="Standard Class"/>
    <x v="131"/>
    <x v="131"/>
    <x v="1"/>
    <s v="United States"/>
    <s v="Chicago"/>
    <x v="10"/>
    <n v="60653"/>
    <x v="2"/>
    <s v="OFF-PA-10000143"/>
    <x v="1"/>
    <s v="Paper"/>
    <s v="Astroparche Fine Business Paper"/>
    <x v="582"/>
    <n v="2"/>
    <n v="0.2"/>
    <x v="1525"/>
    <x v="0"/>
  </r>
  <r>
    <n v="7853"/>
    <s v="CA-2016-169649"/>
    <x v="337"/>
    <d v="2016-12-15T00:00:00"/>
    <s v="Standard Class"/>
    <x v="131"/>
    <x v="131"/>
    <x v="1"/>
    <s v="United States"/>
    <s v="Chicago"/>
    <x v="10"/>
    <n v="60653"/>
    <x v="2"/>
    <s v="OFF-AP-10003287"/>
    <x v="1"/>
    <s v="Appliances"/>
    <s v="Tripp Lite TLP810NET Broadband Surge for Modem/Fax"/>
    <x v="5178"/>
    <n v="2"/>
    <n v="0.8"/>
    <x v="6218"/>
    <x v="0"/>
  </r>
  <r>
    <n v="7854"/>
    <s v="CA-2017-144890"/>
    <x v="707"/>
    <d v="2017-12-29T00:00:00"/>
    <s v="Standard Class"/>
    <x v="598"/>
    <x v="598"/>
    <x v="2"/>
    <s v="United States"/>
    <s v="Los Angeles"/>
    <x v="1"/>
    <n v="90049"/>
    <x v="1"/>
    <s v="OFF-PA-10001526"/>
    <x v="1"/>
    <s v="Paper"/>
    <s v="Xerox 1949"/>
    <x v="745"/>
    <n v="2"/>
    <n v="0"/>
    <x v="5513"/>
    <x v="0"/>
  </r>
  <r>
    <n v="7855"/>
    <s v="CA-2019-135587"/>
    <x v="226"/>
    <d v="2019-12-12T00:00:00"/>
    <s v="Standard Class"/>
    <x v="3"/>
    <x v="3"/>
    <x v="0"/>
    <s v="United States"/>
    <s v="Hattiesburg"/>
    <x v="35"/>
    <n v="39401"/>
    <x v="0"/>
    <s v="OFF-AP-10004540"/>
    <x v="1"/>
    <s v="Appliances"/>
    <s v="Eureka The Boss Lite 10-Amp Upright Vacuum, Blue"/>
    <x v="5179"/>
    <n v="4"/>
    <n v="0"/>
    <x v="6219"/>
    <x v="0"/>
  </r>
  <r>
    <n v="7856"/>
    <s v="CA-2019-135587"/>
    <x v="226"/>
    <d v="2019-12-12T00:00:00"/>
    <s v="Standard Class"/>
    <x v="3"/>
    <x v="3"/>
    <x v="0"/>
    <s v="United States"/>
    <s v="Hattiesburg"/>
    <x v="35"/>
    <n v="39401"/>
    <x v="0"/>
    <s v="TEC-AC-10001266"/>
    <x v="2"/>
    <s v="Accessories"/>
    <s v="Memorex Micro Travel Drive 8 GB"/>
    <x v="5180"/>
    <n v="4"/>
    <n v="0"/>
    <x v="6220"/>
    <x v="0"/>
  </r>
  <r>
    <n v="7857"/>
    <s v="CA-2016-103429"/>
    <x v="992"/>
    <d v="2016-06-01T00:00:00"/>
    <s v="First Class"/>
    <x v="429"/>
    <x v="429"/>
    <x v="1"/>
    <s v="United States"/>
    <s v="New York City"/>
    <x v="15"/>
    <n v="10024"/>
    <x v="3"/>
    <s v="OFF-BI-10004233"/>
    <x v="1"/>
    <s v="Binders"/>
    <s v="GBC Pre-Punched Binding Paper, Plastic, White, 8-1/2&quot; x 11&quot;"/>
    <x v="2212"/>
    <n v="2"/>
    <n v="0.2"/>
    <x v="2386"/>
    <x v="0"/>
  </r>
  <r>
    <n v="7858"/>
    <s v="CA-2016-103429"/>
    <x v="992"/>
    <d v="2016-06-01T00:00:00"/>
    <s v="First Class"/>
    <x v="429"/>
    <x v="429"/>
    <x v="1"/>
    <s v="United States"/>
    <s v="New York City"/>
    <x v="15"/>
    <n v="10024"/>
    <x v="3"/>
    <s v="TEC-PH-10003505"/>
    <x v="2"/>
    <s v="Phones"/>
    <s v="Geemarc AmpliPOWER60"/>
    <x v="5181"/>
    <n v="5"/>
    <n v="0"/>
    <x v="6221"/>
    <x v="0"/>
  </r>
  <r>
    <n v="7859"/>
    <s v="CA-2016-103429"/>
    <x v="992"/>
    <d v="2016-06-01T00:00:00"/>
    <s v="First Class"/>
    <x v="429"/>
    <x v="429"/>
    <x v="1"/>
    <s v="United States"/>
    <s v="New York City"/>
    <x v="15"/>
    <n v="10024"/>
    <x v="3"/>
    <s v="OFF-AP-10001005"/>
    <x v="1"/>
    <s v="Appliances"/>
    <s v="Honeywell Quietcare HEPA Air Cleaner"/>
    <x v="5182"/>
    <n v="3"/>
    <n v="0"/>
    <x v="6222"/>
    <x v="0"/>
  </r>
  <r>
    <n v="7860"/>
    <s v="CA-2016-103429"/>
    <x v="992"/>
    <d v="2016-06-01T00:00:00"/>
    <s v="First Class"/>
    <x v="429"/>
    <x v="429"/>
    <x v="1"/>
    <s v="United States"/>
    <s v="New York City"/>
    <x v="15"/>
    <n v="10024"/>
    <x v="3"/>
    <s v="OFF-PA-10001712"/>
    <x v="1"/>
    <s v="Paper"/>
    <s v="Xerox 1948"/>
    <x v="792"/>
    <n v="4"/>
    <n v="0"/>
    <x v="1339"/>
    <x v="0"/>
  </r>
  <r>
    <n v="7861"/>
    <s v="CA-2019-152261"/>
    <x v="580"/>
    <d v="2019-03-06T00:00:00"/>
    <s v="Standard Class"/>
    <x v="350"/>
    <x v="350"/>
    <x v="0"/>
    <s v="United States"/>
    <s v="Cuyahoga Falls"/>
    <x v="24"/>
    <n v="44221"/>
    <x v="3"/>
    <s v="OFF-BI-10002353"/>
    <x v="1"/>
    <s v="Binders"/>
    <s v="GBC VeloBind Cover Sets"/>
    <x v="5183"/>
    <n v="4"/>
    <n v="0.7"/>
    <x v="6223"/>
    <x v="0"/>
  </r>
  <r>
    <n v="7862"/>
    <s v="CA-2017-142993"/>
    <x v="88"/>
    <d v="2017-10-17T00:00:00"/>
    <s v="Standard Class"/>
    <x v="567"/>
    <x v="567"/>
    <x v="0"/>
    <s v="United States"/>
    <s v="Seattle"/>
    <x v="4"/>
    <n v="98103"/>
    <x v="1"/>
    <s v="TEC-AC-10003038"/>
    <x v="2"/>
    <s v="Accessories"/>
    <s v="Kingston Digital DataTraveler 16GB USB 2.0"/>
    <x v="1511"/>
    <n v="2"/>
    <n v="0"/>
    <x v="1595"/>
    <x v="0"/>
  </r>
  <r>
    <n v="7863"/>
    <s v="CA-2017-142993"/>
    <x v="88"/>
    <d v="2017-10-17T00:00:00"/>
    <s v="Standard Class"/>
    <x v="567"/>
    <x v="567"/>
    <x v="0"/>
    <s v="United States"/>
    <s v="Seattle"/>
    <x v="4"/>
    <n v="98103"/>
    <x v="1"/>
    <s v="OFF-ST-10000934"/>
    <x v="1"/>
    <s v="Storage"/>
    <s v="Contico 72&quot;H Heavy-Duty Storage System"/>
    <x v="3411"/>
    <n v="2"/>
    <n v="0"/>
    <x v="232"/>
    <x v="0"/>
  </r>
  <r>
    <n v="7864"/>
    <s v="CA-2017-143364"/>
    <x v="1177"/>
    <d v="2017-07-19T00:00:00"/>
    <s v="Second Class"/>
    <x v="592"/>
    <x v="592"/>
    <x v="0"/>
    <s v="United States"/>
    <s v="Mesa"/>
    <x v="16"/>
    <n v="85204"/>
    <x v="1"/>
    <s v="OFF-ST-10002743"/>
    <x v="1"/>
    <s v="Storage"/>
    <s v="SAFCO Boltless Steel Shelving"/>
    <x v="697"/>
    <n v="3"/>
    <n v="0.2"/>
    <x v="711"/>
    <x v="0"/>
  </r>
  <r>
    <n v="7865"/>
    <s v="CA-2017-143364"/>
    <x v="1177"/>
    <d v="2017-07-19T00:00:00"/>
    <s v="Second Class"/>
    <x v="592"/>
    <x v="592"/>
    <x v="0"/>
    <s v="United States"/>
    <s v="Mesa"/>
    <x v="16"/>
    <n v="85204"/>
    <x v="1"/>
    <s v="OFF-PA-10001846"/>
    <x v="1"/>
    <s v="Paper"/>
    <s v="Xerox 1899"/>
    <x v="282"/>
    <n v="4"/>
    <n v="0.2"/>
    <x v="6224"/>
    <x v="0"/>
  </r>
  <r>
    <n v="7866"/>
    <s v="CA-2017-143364"/>
    <x v="1177"/>
    <d v="2017-07-19T00:00:00"/>
    <s v="Second Class"/>
    <x v="592"/>
    <x v="592"/>
    <x v="0"/>
    <s v="United States"/>
    <s v="Mesa"/>
    <x v="16"/>
    <n v="85204"/>
    <x v="1"/>
    <s v="FUR-CH-10004287"/>
    <x v="0"/>
    <s v="Chairs"/>
    <s v="SAFCO Arco Folding Chair"/>
    <x v="5184"/>
    <n v="2"/>
    <n v="0.2"/>
    <x v="6225"/>
    <x v="0"/>
  </r>
  <r>
    <n v="7867"/>
    <s v="CA-2017-143364"/>
    <x v="1177"/>
    <d v="2017-07-19T00:00:00"/>
    <s v="Second Class"/>
    <x v="592"/>
    <x v="592"/>
    <x v="0"/>
    <s v="United States"/>
    <s v="Mesa"/>
    <x v="16"/>
    <n v="85204"/>
    <x v="1"/>
    <s v="FUR-BO-10001608"/>
    <x v="0"/>
    <s v="Bookcases"/>
    <s v="Hon Metal Bookcases, Black"/>
    <x v="5185"/>
    <n v="6"/>
    <n v="0.7"/>
    <x v="6226"/>
    <x v="0"/>
  </r>
  <r>
    <n v="7868"/>
    <s v="CA-2016-100972"/>
    <x v="84"/>
    <d v="2016-11-24T00:00:00"/>
    <s v="Second Class"/>
    <x v="748"/>
    <x v="748"/>
    <x v="2"/>
    <s v="United States"/>
    <s v="Salt Lake City"/>
    <x v="7"/>
    <n v="84106"/>
    <x v="1"/>
    <s v="OFF-PA-10000357"/>
    <x v="1"/>
    <s v="Paper"/>
    <s v="Xerox 1888"/>
    <x v="1696"/>
    <n v="3"/>
    <n v="0"/>
    <x v="1797"/>
    <x v="0"/>
  </r>
  <r>
    <n v="7869"/>
    <s v="CA-2018-136994"/>
    <x v="1022"/>
    <d v="2018-06-02T00:00:00"/>
    <s v="Standard Class"/>
    <x v="201"/>
    <x v="201"/>
    <x v="0"/>
    <s v="United States"/>
    <s v="Los Angeles"/>
    <x v="1"/>
    <n v="90045"/>
    <x v="1"/>
    <s v="OFF-PA-10000575"/>
    <x v="1"/>
    <s v="Paper"/>
    <s v="Wirebound Message Books, Four 2 3/4 x 5 White Forms per Page"/>
    <x v="5186"/>
    <n v="2"/>
    <n v="0"/>
    <x v="6227"/>
    <x v="0"/>
  </r>
  <r>
    <n v="7870"/>
    <s v="US-2019-166233"/>
    <x v="445"/>
    <d v="2019-07-09T00:00:00"/>
    <s v="Standard Class"/>
    <x v="657"/>
    <x v="657"/>
    <x v="0"/>
    <s v="United States"/>
    <s v="Jacksonville"/>
    <x v="3"/>
    <n v="28540"/>
    <x v="0"/>
    <s v="TEC-AC-10002167"/>
    <x v="2"/>
    <s v="Accessories"/>
    <s v="Imation 8gb Micro Traveldrive Usb 2.0 Flash Drive"/>
    <x v="734"/>
    <n v="2"/>
    <n v="0.2"/>
    <x v="752"/>
    <x v="0"/>
  </r>
  <r>
    <n v="7871"/>
    <s v="CA-2019-122112"/>
    <x v="145"/>
    <d v="2019-09-29T00:00:00"/>
    <s v="Standard Class"/>
    <x v="662"/>
    <x v="662"/>
    <x v="1"/>
    <s v="United States"/>
    <s v="Lakewood"/>
    <x v="24"/>
    <n v="44107"/>
    <x v="3"/>
    <s v="OFF-EN-10004459"/>
    <x v="1"/>
    <s v="Envelopes"/>
    <s v="Security-Tint Envelopes"/>
    <x v="671"/>
    <n v="4"/>
    <n v="0.2"/>
    <x v="683"/>
    <x v="0"/>
  </r>
  <r>
    <n v="7872"/>
    <s v="CA-2018-101672"/>
    <x v="339"/>
    <d v="2018-10-07T00:00:00"/>
    <s v="Standard Class"/>
    <x v="626"/>
    <x v="626"/>
    <x v="2"/>
    <s v="United States"/>
    <s v="Lake Forest"/>
    <x v="1"/>
    <n v="92630"/>
    <x v="1"/>
    <s v="OFF-LA-10002271"/>
    <x v="1"/>
    <s v="Labels"/>
    <s v="Smead Alpha-Z Color-Coded Second Alphabetical Labels and Starter Set"/>
    <x v="51"/>
    <n v="2"/>
    <n v="0"/>
    <x v="51"/>
    <x v="0"/>
  </r>
  <r>
    <n v="7873"/>
    <s v="CA-2018-101672"/>
    <x v="339"/>
    <d v="2018-10-07T00:00:00"/>
    <s v="Standard Class"/>
    <x v="626"/>
    <x v="626"/>
    <x v="2"/>
    <s v="United States"/>
    <s v="Lake Forest"/>
    <x v="1"/>
    <n v="92630"/>
    <x v="1"/>
    <s v="FUR-CH-10004063"/>
    <x v="0"/>
    <s v="Chairs"/>
    <s v="Global Deluxe High-Back Manager's Chair"/>
    <x v="4390"/>
    <n v="4"/>
    <n v="0.2"/>
    <x v="5151"/>
    <x v="0"/>
  </r>
  <r>
    <n v="7874"/>
    <s v="CA-2018-101672"/>
    <x v="339"/>
    <d v="2018-10-07T00:00:00"/>
    <s v="Standard Class"/>
    <x v="626"/>
    <x v="626"/>
    <x v="2"/>
    <s v="United States"/>
    <s v="Lake Forest"/>
    <x v="1"/>
    <n v="92630"/>
    <x v="1"/>
    <s v="OFF-PA-10004610"/>
    <x v="1"/>
    <s v="Paper"/>
    <s v="Xerox 1900"/>
    <x v="18"/>
    <n v="2"/>
    <n v="0"/>
    <x v="1608"/>
    <x v="0"/>
  </r>
  <r>
    <n v="7875"/>
    <s v="CA-2018-101672"/>
    <x v="339"/>
    <d v="2018-10-07T00:00:00"/>
    <s v="Standard Class"/>
    <x v="626"/>
    <x v="626"/>
    <x v="2"/>
    <s v="United States"/>
    <s v="Lake Forest"/>
    <x v="1"/>
    <n v="92630"/>
    <x v="1"/>
    <s v="OFF-PA-10001878"/>
    <x v="1"/>
    <s v="Paper"/>
    <s v="Xerox 1891"/>
    <x v="619"/>
    <n v="2"/>
    <n v="0"/>
    <x v="630"/>
    <x v="0"/>
  </r>
  <r>
    <n v="7876"/>
    <s v="CA-2019-168403"/>
    <x v="428"/>
    <d v="2019-09-15T00:00:00"/>
    <s v="Standard Class"/>
    <x v="460"/>
    <x v="460"/>
    <x v="1"/>
    <s v="United States"/>
    <s v="Portland"/>
    <x v="21"/>
    <n v="97206"/>
    <x v="1"/>
    <s v="OFF-PA-10002036"/>
    <x v="1"/>
    <s v="Paper"/>
    <s v="Xerox 1930"/>
    <x v="277"/>
    <n v="6"/>
    <n v="0.2"/>
    <x v="3663"/>
    <x v="0"/>
  </r>
  <r>
    <n v="7877"/>
    <s v="CA-2019-168403"/>
    <x v="428"/>
    <d v="2019-09-15T00:00:00"/>
    <s v="Standard Class"/>
    <x v="460"/>
    <x v="460"/>
    <x v="1"/>
    <s v="United States"/>
    <s v="Portland"/>
    <x v="21"/>
    <n v="97206"/>
    <x v="1"/>
    <s v="OFF-AP-10003278"/>
    <x v="1"/>
    <s v="Appliances"/>
    <s v="Belkin 7-Outlet SurgeMaster Home Series"/>
    <x v="5187"/>
    <n v="1"/>
    <n v="0.2"/>
    <x v="6228"/>
    <x v="0"/>
  </r>
  <r>
    <n v="7878"/>
    <s v="CA-2017-148705"/>
    <x v="899"/>
    <d v="2017-03-18T00:00:00"/>
    <s v="Standard Class"/>
    <x v="432"/>
    <x v="432"/>
    <x v="0"/>
    <s v="United States"/>
    <s v="Charlotte"/>
    <x v="3"/>
    <n v="28205"/>
    <x v="0"/>
    <s v="OFF-LA-10001641"/>
    <x v="1"/>
    <s v="Labels"/>
    <s v="Avery 518"/>
    <x v="1325"/>
    <n v="2"/>
    <n v="0.2"/>
    <x v="1382"/>
    <x v="0"/>
  </r>
  <r>
    <n v="7879"/>
    <s v="CA-2018-160241"/>
    <x v="896"/>
    <d v="2018-12-04T00:00:00"/>
    <s v="Second Class"/>
    <x v="660"/>
    <x v="660"/>
    <x v="2"/>
    <s v="United States"/>
    <s v="Aurora"/>
    <x v="10"/>
    <n v="60505"/>
    <x v="2"/>
    <s v="FUR-FU-10003806"/>
    <x v="0"/>
    <s v="Furnishings"/>
    <s v="Tenex Chairmat w/ Average Lip, 45&quot; x 53&quot;"/>
    <x v="5188"/>
    <n v="4"/>
    <n v="0.6"/>
    <x v="6229"/>
    <x v="0"/>
  </r>
  <r>
    <n v="7880"/>
    <s v="CA-2018-155747"/>
    <x v="403"/>
    <d v="2018-06-21T00:00:00"/>
    <s v="Standard Class"/>
    <x v="40"/>
    <x v="40"/>
    <x v="1"/>
    <s v="United States"/>
    <s v="Philadelphia"/>
    <x v="9"/>
    <n v="19140"/>
    <x v="3"/>
    <s v="FUR-TA-10003392"/>
    <x v="0"/>
    <s v="Tables"/>
    <s v="Global Adaptabilities Conference Tables"/>
    <x v="5189"/>
    <n v="2"/>
    <n v="0.4"/>
    <x v="6230"/>
    <x v="0"/>
  </r>
  <r>
    <n v="7881"/>
    <s v="CA-2019-118017"/>
    <x v="734"/>
    <d v="2019-12-06T00:00:00"/>
    <s v="Second Class"/>
    <x v="48"/>
    <x v="48"/>
    <x v="0"/>
    <s v="United States"/>
    <s v="Thornton"/>
    <x v="22"/>
    <n v="80229"/>
    <x v="1"/>
    <s v="OFF-AR-10003856"/>
    <x v="1"/>
    <s v="Art"/>
    <s v="Newell 344"/>
    <x v="3963"/>
    <n v="6"/>
    <n v="0.2"/>
    <x v="5695"/>
    <x v="0"/>
  </r>
  <r>
    <n v="7882"/>
    <s v="CA-2019-118017"/>
    <x v="734"/>
    <d v="2019-12-06T00:00:00"/>
    <s v="Second Class"/>
    <x v="48"/>
    <x v="48"/>
    <x v="0"/>
    <s v="United States"/>
    <s v="Thornton"/>
    <x v="22"/>
    <n v="80229"/>
    <x v="1"/>
    <s v="TEC-AC-10002006"/>
    <x v="2"/>
    <s v="Accessories"/>
    <s v="Memorex Micro Travel Drive 16 GB"/>
    <x v="3499"/>
    <n v="6"/>
    <n v="0.2"/>
    <x v="6231"/>
    <x v="0"/>
  </r>
  <r>
    <n v="7883"/>
    <s v="CA-2019-118017"/>
    <x v="734"/>
    <d v="2019-12-06T00:00:00"/>
    <s v="Second Class"/>
    <x v="48"/>
    <x v="48"/>
    <x v="0"/>
    <s v="United States"/>
    <s v="Thornton"/>
    <x v="22"/>
    <n v="80229"/>
    <x v="1"/>
    <s v="TEC-AC-10002006"/>
    <x v="2"/>
    <s v="Accessories"/>
    <s v="Memorex Micro Travel Drive 16 GB"/>
    <x v="1141"/>
    <n v="8"/>
    <n v="0.2"/>
    <x v="6232"/>
    <x v="0"/>
  </r>
  <r>
    <n v="7884"/>
    <s v="CA-2019-118017"/>
    <x v="734"/>
    <d v="2019-12-06T00:00:00"/>
    <s v="Second Class"/>
    <x v="48"/>
    <x v="48"/>
    <x v="0"/>
    <s v="United States"/>
    <s v="Thornton"/>
    <x v="22"/>
    <n v="80229"/>
    <x v="1"/>
    <s v="OFF-PA-10002246"/>
    <x v="1"/>
    <s v="Paper"/>
    <s v="Wirebound Four 2-3/4 x 5 Forms per Page, 400 Sets per Book"/>
    <x v="5190"/>
    <n v="2"/>
    <n v="0.2"/>
    <x v="6233"/>
    <x v="0"/>
  </r>
  <r>
    <n v="7885"/>
    <s v="CA-2019-118017"/>
    <x v="734"/>
    <d v="2019-12-06T00:00:00"/>
    <s v="Second Class"/>
    <x v="48"/>
    <x v="48"/>
    <x v="0"/>
    <s v="United States"/>
    <s v="Thornton"/>
    <x v="22"/>
    <n v="80229"/>
    <x v="1"/>
    <s v="OFF-SU-10004782"/>
    <x v="1"/>
    <s v="Supplies"/>
    <s v="Elite 5&quot; Scissors"/>
    <x v="5191"/>
    <n v="7"/>
    <n v="0.2"/>
    <x v="6234"/>
    <x v="0"/>
  </r>
  <r>
    <n v="7886"/>
    <s v="CA-2019-118017"/>
    <x v="734"/>
    <d v="2019-12-06T00:00:00"/>
    <s v="Second Class"/>
    <x v="48"/>
    <x v="48"/>
    <x v="0"/>
    <s v="United States"/>
    <s v="Thornton"/>
    <x v="22"/>
    <n v="80229"/>
    <x v="1"/>
    <s v="FUR-FU-10004351"/>
    <x v="0"/>
    <s v="Furnishings"/>
    <s v="Staple-based wall hangings"/>
    <x v="5192"/>
    <n v="3"/>
    <n v="0.2"/>
    <x v="6235"/>
    <x v="0"/>
  </r>
  <r>
    <n v="7887"/>
    <s v="CA-2019-118017"/>
    <x v="734"/>
    <d v="2019-12-06T00:00:00"/>
    <s v="Second Class"/>
    <x v="48"/>
    <x v="48"/>
    <x v="0"/>
    <s v="United States"/>
    <s v="Thornton"/>
    <x v="22"/>
    <n v="80229"/>
    <x v="1"/>
    <s v="FUR-FU-10004270"/>
    <x v="0"/>
    <s v="Furnishings"/>
    <s v="Eldon Image Series Desk Accessories, Burgundy"/>
    <x v="2474"/>
    <n v="5"/>
    <n v="0.2"/>
    <x v="2707"/>
    <x v="0"/>
  </r>
  <r>
    <n v="7888"/>
    <s v="CA-2019-118017"/>
    <x v="734"/>
    <d v="2019-12-06T00:00:00"/>
    <s v="Second Class"/>
    <x v="48"/>
    <x v="48"/>
    <x v="0"/>
    <s v="United States"/>
    <s v="Thornton"/>
    <x v="22"/>
    <n v="80229"/>
    <x v="1"/>
    <s v="FUR-FU-10004053"/>
    <x v="0"/>
    <s v="Furnishings"/>
    <s v="DAX Two-Tone Silver Metal Document Frame"/>
    <x v="2738"/>
    <n v="1"/>
    <n v="0.2"/>
    <x v="6236"/>
    <x v="0"/>
  </r>
  <r>
    <n v="7889"/>
    <s v="CA-2018-113117"/>
    <x v="765"/>
    <d v="2018-08-22T00:00:00"/>
    <s v="Standard Class"/>
    <x v="187"/>
    <x v="187"/>
    <x v="0"/>
    <s v="United States"/>
    <s v="Davis"/>
    <x v="1"/>
    <n v="95616"/>
    <x v="1"/>
    <s v="OFF-PA-10000019"/>
    <x v="1"/>
    <s v="Paper"/>
    <s v="Xerox 1931"/>
    <x v="56"/>
    <n v="5"/>
    <n v="0"/>
    <x v="56"/>
    <x v="0"/>
  </r>
  <r>
    <n v="7890"/>
    <s v="CA-2018-148684"/>
    <x v="591"/>
    <d v="2018-12-29T00:00:00"/>
    <s v="Standard Class"/>
    <x v="772"/>
    <x v="772"/>
    <x v="0"/>
    <s v="United States"/>
    <s v="Fayetteville"/>
    <x v="36"/>
    <n v="72701"/>
    <x v="0"/>
    <s v="OFF-AR-10003811"/>
    <x v="1"/>
    <s v="Art"/>
    <s v="Newell 327"/>
    <x v="5193"/>
    <n v="9"/>
    <n v="0"/>
    <x v="6237"/>
    <x v="0"/>
  </r>
  <r>
    <n v="7891"/>
    <s v="CA-2018-148684"/>
    <x v="591"/>
    <d v="2018-12-29T00:00:00"/>
    <s v="Standard Class"/>
    <x v="772"/>
    <x v="772"/>
    <x v="0"/>
    <s v="United States"/>
    <s v="Fayetteville"/>
    <x v="36"/>
    <n v="72701"/>
    <x v="0"/>
    <s v="TEC-AC-10001838"/>
    <x v="2"/>
    <s v="Accessories"/>
    <s v="Razer Tiamat Over Ear 7.1 Surround Sound PC Gaming Headset"/>
    <x v="5194"/>
    <n v="2"/>
    <n v="0"/>
    <x v="6238"/>
    <x v="0"/>
  </r>
  <r>
    <n v="7892"/>
    <s v="CA-2018-148684"/>
    <x v="591"/>
    <d v="2018-12-29T00:00:00"/>
    <s v="Standard Class"/>
    <x v="772"/>
    <x v="772"/>
    <x v="0"/>
    <s v="United States"/>
    <s v="Fayetteville"/>
    <x v="36"/>
    <n v="72701"/>
    <x v="0"/>
    <s v="FUR-FU-10003553"/>
    <x v="0"/>
    <s v="Furnishings"/>
    <s v="Howard Miller 13-1/2&quot; Diameter Rosebrook Wall Clock"/>
    <x v="5195"/>
    <n v="5"/>
    <n v="0"/>
    <x v="6239"/>
    <x v="0"/>
  </r>
  <r>
    <n v="7893"/>
    <s v="CA-2018-148684"/>
    <x v="591"/>
    <d v="2018-12-29T00:00:00"/>
    <s v="Standard Class"/>
    <x v="772"/>
    <x v="772"/>
    <x v="0"/>
    <s v="United States"/>
    <s v="Fayetteville"/>
    <x v="36"/>
    <n v="72701"/>
    <x v="0"/>
    <s v="OFF-PA-10003302"/>
    <x v="1"/>
    <s v="Paper"/>
    <s v="Xerox 1906"/>
    <x v="1938"/>
    <n v="3"/>
    <n v="0"/>
    <x v="2086"/>
    <x v="0"/>
  </r>
  <r>
    <n v="7894"/>
    <s v="CA-2019-125367"/>
    <x v="283"/>
    <d v="2019-07-30T00:00:00"/>
    <s v="Standard Class"/>
    <x v="134"/>
    <x v="134"/>
    <x v="2"/>
    <s v="United States"/>
    <s v="New York City"/>
    <x v="15"/>
    <n v="10011"/>
    <x v="3"/>
    <s v="OFF-BI-10002412"/>
    <x v="1"/>
    <s v="Binders"/>
    <s v="Wilson Jones “Snap” Scratch Pad Binder Tool for Ring Binders"/>
    <x v="4107"/>
    <n v="3"/>
    <n v="0.2"/>
    <x v="6240"/>
    <x v="0"/>
  </r>
  <r>
    <n v="7895"/>
    <s v="CA-2019-124744"/>
    <x v="548"/>
    <d v="2019-06-25T00:00:00"/>
    <s v="Standard Class"/>
    <x v="258"/>
    <x v="258"/>
    <x v="2"/>
    <s v="United States"/>
    <s v="Wheeling"/>
    <x v="48"/>
    <n v="26003"/>
    <x v="3"/>
    <s v="OFF-BI-10002852"/>
    <x v="1"/>
    <s v="Binders"/>
    <s v="Ibico Standard Transparent Covers"/>
    <x v="5196"/>
    <n v="5"/>
    <n v="0"/>
    <x v="6241"/>
    <x v="0"/>
  </r>
  <r>
    <n v="7896"/>
    <s v="CA-2019-124744"/>
    <x v="548"/>
    <d v="2019-06-25T00:00:00"/>
    <s v="Standard Class"/>
    <x v="258"/>
    <x v="258"/>
    <x v="2"/>
    <s v="United States"/>
    <s v="Wheeling"/>
    <x v="48"/>
    <n v="26003"/>
    <x v="3"/>
    <s v="OFF-BI-10000145"/>
    <x v="1"/>
    <s v="Binders"/>
    <s v="Zipper Ring Binder Pockets"/>
    <x v="875"/>
    <n v="2"/>
    <n v="0"/>
    <x v="908"/>
    <x v="0"/>
  </r>
  <r>
    <n v="7897"/>
    <s v="CA-2019-124744"/>
    <x v="548"/>
    <d v="2019-06-25T00:00:00"/>
    <s v="Standard Class"/>
    <x v="258"/>
    <x v="258"/>
    <x v="2"/>
    <s v="United States"/>
    <s v="Wheeling"/>
    <x v="48"/>
    <n v="26003"/>
    <x v="3"/>
    <s v="OFF-PA-10001970"/>
    <x v="1"/>
    <s v="Paper"/>
    <s v="Xerox 1908"/>
    <x v="990"/>
    <n v="8"/>
    <n v="0"/>
    <x v="1281"/>
    <x v="0"/>
  </r>
  <r>
    <n v="7898"/>
    <s v="CA-2019-128363"/>
    <x v="802"/>
    <d v="2019-08-18T00:00:00"/>
    <s v="Standard Class"/>
    <x v="419"/>
    <x v="419"/>
    <x v="0"/>
    <s v="United States"/>
    <s v="Memphis"/>
    <x v="18"/>
    <n v="38109"/>
    <x v="0"/>
    <s v="OFF-AP-10001563"/>
    <x v="1"/>
    <s v="Appliances"/>
    <s v="Belkin Premiere Surge Master II 8-outlet surge protector"/>
    <x v="5197"/>
    <n v="7"/>
    <n v="0.2"/>
    <x v="6242"/>
    <x v="0"/>
  </r>
  <r>
    <n v="7899"/>
    <s v="CA-2019-128363"/>
    <x v="802"/>
    <d v="2019-08-18T00:00:00"/>
    <s v="Standard Class"/>
    <x v="419"/>
    <x v="419"/>
    <x v="0"/>
    <s v="United States"/>
    <s v="Memphis"/>
    <x v="18"/>
    <n v="38109"/>
    <x v="0"/>
    <s v="OFF-BI-10001359"/>
    <x v="1"/>
    <s v="Binders"/>
    <s v="GBC DocuBind TL300 Electric Binding System"/>
    <x v="5198"/>
    <n v="6"/>
    <n v="0.7"/>
    <x v="6243"/>
    <x v="0"/>
  </r>
  <r>
    <n v="7900"/>
    <s v="CA-2019-128363"/>
    <x v="802"/>
    <d v="2019-08-18T00:00:00"/>
    <s v="Standard Class"/>
    <x v="419"/>
    <x v="419"/>
    <x v="0"/>
    <s v="United States"/>
    <s v="Memphis"/>
    <x v="18"/>
    <n v="38109"/>
    <x v="0"/>
    <s v="OFF-FA-10003495"/>
    <x v="1"/>
    <s v="Fasteners"/>
    <s v="Staples"/>
    <x v="2426"/>
    <n v="5"/>
    <n v="0.2"/>
    <x v="6244"/>
    <x v="0"/>
  </r>
  <r>
    <n v="7901"/>
    <s v="CA-2019-128363"/>
    <x v="802"/>
    <d v="2019-08-18T00:00:00"/>
    <s v="Standard Class"/>
    <x v="419"/>
    <x v="419"/>
    <x v="0"/>
    <s v="United States"/>
    <s v="Memphis"/>
    <x v="18"/>
    <n v="38109"/>
    <x v="0"/>
    <s v="TEC-AC-10003709"/>
    <x v="2"/>
    <s v="Accessories"/>
    <s v="Maxell 4.7GB DVD-R 5/Pack"/>
    <x v="5199"/>
    <n v="2"/>
    <n v="0.2"/>
    <x v="6245"/>
    <x v="0"/>
  </r>
  <r>
    <n v="7902"/>
    <s v="CA-2019-128363"/>
    <x v="802"/>
    <d v="2019-08-18T00:00:00"/>
    <s v="Standard Class"/>
    <x v="419"/>
    <x v="419"/>
    <x v="0"/>
    <s v="United States"/>
    <s v="Memphis"/>
    <x v="18"/>
    <n v="38109"/>
    <x v="0"/>
    <s v="FUR-FU-10003268"/>
    <x v="0"/>
    <s v="Furnishings"/>
    <s v="Eldon Radial Chair Mat for Low to Medium Pile Carpets"/>
    <x v="236"/>
    <n v="1"/>
    <n v="0.2"/>
    <x v="232"/>
    <x v="0"/>
  </r>
  <r>
    <n v="7903"/>
    <s v="CA-2019-128363"/>
    <x v="802"/>
    <d v="2019-08-18T00:00:00"/>
    <s v="Standard Class"/>
    <x v="419"/>
    <x v="419"/>
    <x v="0"/>
    <s v="United States"/>
    <s v="Memphis"/>
    <x v="18"/>
    <n v="38109"/>
    <x v="0"/>
    <s v="OFF-EN-10003845"/>
    <x v="1"/>
    <s v="Envelopes"/>
    <s v="Colored Envelopes"/>
    <x v="1816"/>
    <n v="5"/>
    <n v="0.2"/>
    <x v="6246"/>
    <x v="0"/>
  </r>
  <r>
    <n v="7904"/>
    <s v="CA-2019-128363"/>
    <x v="802"/>
    <d v="2019-08-18T00:00:00"/>
    <s v="Standard Class"/>
    <x v="419"/>
    <x v="419"/>
    <x v="0"/>
    <s v="United States"/>
    <s v="Memphis"/>
    <x v="18"/>
    <n v="38109"/>
    <x v="0"/>
    <s v="FUR-CH-10002073"/>
    <x v="0"/>
    <s v="Chairs"/>
    <s v="Hon Olson Stacker Chairs"/>
    <x v="5200"/>
    <n v="2"/>
    <n v="0.2"/>
    <x v="6247"/>
    <x v="0"/>
  </r>
  <r>
    <n v="7905"/>
    <s v="CA-2017-126669"/>
    <x v="209"/>
    <d v="2017-11-13T00:00:00"/>
    <s v="Standard Class"/>
    <x v="770"/>
    <x v="770"/>
    <x v="0"/>
    <s v="United States"/>
    <s v="Houston"/>
    <x v="5"/>
    <n v="77036"/>
    <x v="2"/>
    <s v="OFF-PA-10001357"/>
    <x v="1"/>
    <s v="Paper"/>
    <s v="Xerox 1886"/>
    <x v="5201"/>
    <n v="2"/>
    <n v="0.2"/>
    <x v="6248"/>
    <x v="0"/>
  </r>
  <r>
    <n v="7906"/>
    <s v="US-2017-118766"/>
    <x v="52"/>
    <d v="2017-10-22T00:00:00"/>
    <s v="Standard Class"/>
    <x v="60"/>
    <x v="60"/>
    <x v="2"/>
    <s v="United States"/>
    <s v="Dallas"/>
    <x v="5"/>
    <n v="75217"/>
    <x v="2"/>
    <s v="OFF-EN-10001415"/>
    <x v="1"/>
    <s v="Envelopes"/>
    <s v="Staple envelope"/>
    <x v="3870"/>
    <n v="1"/>
    <n v="0.2"/>
    <x v="6249"/>
    <x v="0"/>
  </r>
  <r>
    <n v="7907"/>
    <s v="US-2017-118766"/>
    <x v="52"/>
    <d v="2017-10-22T00:00:00"/>
    <s v="Standard Class"/>
    <x v="60"/>
    <x v="60"/>
    <x v="2"/>
    <s v="United States"/>
    <s v="Dallas"/>
    <x v="5"/>
    <n v="75217"/>
    <x v="2"/>
    <s v="OFF-BI-10002813"/>
    <x v="1"/>
    <s v="Binders"/>
    <s v="Avery Reinforcements for Hole-Punch Pages"/>
    <x v="5202"/>
    <n v="10"/>
    <n v="0.8"/>
    <x v="6250"/>
    <x v="0"/>
  </r>
  <r>
    <n v="7908"/>
    <s v="CA-2018-112585"/>
    <x v="679"/>
    <d v="2018-08-02T00:00:00"/>
    <s v="First Class"/>
    <x v="338"/>
    <x v="338"/>
    <x v="1"/>
    <s v="United States"/>
    <s v="San Francisco"/>
    <x v="1"/>
    <n v="94122"/>
    <x v="1"/>
    <s v="OFF-AP-10003849"/>
    <x v="1"/>
    <s v="Appliances"/>
    <s v="Hoover Shoulder Vac Commercial Portable Vacuum"/>
    <x v="4169"/>
    <n v="2"/>
    <n v="0"/>
    <x v="4850"/>
    <x v="0"/>
  </r>
  <r>
    <n v="7909"/>
    <s v="CA-2018-149762"/>
    <x v="275"/>
    <d v="2018-12-07T00:00:00"/>
    <s v="Standard Class"/>
    <x v="742"/>
    <x v="742"/>
    <x v="0"/>
    <s v="United States"/>
    <s v="Morgan Hill"/>
    <x v="1"/>
    <n v="95037"/>
    <x v="1"/>
    <s v="FUR-TA-10004147"/>
    <x v="0"/>
    <s v="Tables"/>
    <s v="Hon 4060 Series Tables"/>
    <x v="5203"/>
    <n v="3"/>
    <n v="0.2"/>
    <x v="6251"/>
    <x v="0"/>
  </r>
  <r>
    <n v="7910"/>
    <s v="CA-2018-149762"/>
    <x v="275"/>
    <d v="2018-12-07T00:00:00"/>
    <s v="Standard Class"/>
    <x v="742"/>
    <x v="742"/>
    <x v="0"/>
    <s v="United States"/>
    <s v="Morgan Hill"/>
    <x v="1"/>
    <n v="95037"/>
    <x v="1"/>
    <s v="OFF-AR-10001662"/>
    <x v="1"/>
    <s v="Art"/>
    <s v="Rogers Handheld Barrel Pencil Sharpener"/>
    <x v="5204"/>
    <n v="8"/>
    <n v="0"/>
    <x v="6252"/>
    <x v="0"/>
  </r>
  <r>
    <n v="7911"/>
    <s v="CA-2018-149762"/>
    <x v="275"/>
    <d v="2018-12-07T00:00:00"/>
    <s v="Standard Class"/>
    <x v="742"/>
    <x v="742"/>
    <x v="0"/>
    <s v="United States"/>
    <s v="Morgan Hill"/>
    <x v="1"/>
    <n v="95037"/>
    <x v="1"/>
    <s v="OFF-ST-10001558"/>
    <x v="1"/>
    <s v="Storage"/>
    <s v="Acco Perma 4000 Stacking Storage Drawers"/>
    <x v="5205"/>
    <n v="3"/>
    <n v="0"/>
    <x v="6253"/>
    <x v="0"/>
  </r>
  <r>
    <n v="7912"/>
    <s v="CA-2018-149762"/>
    <x v="275"/>
    <d v="2018-12-07T00:00:00"/>
    <s v="Standard Class"/>
    <x v="742"/>
    <x v="742"/>
    <x v="0"/>
    <s v="United States"/>
    <s v="Morgan Hill"/>
    <x v="1"/>
    <n v="95037"/>
    <x v="1"/>
    <s v="FUR-BO-10001337"/>
    <x v="0"/>
    <s v="Bookcases"/>
    <s v="O'Sullivan Living Dimensions 2-Shelf Bookcases"/>
    <x v="4308"/>
    <n v="2"/>
    <n v="0.15"/>
    <x v="5036"/>
    <x v="0"/>
  </r>
  <r>
    <n v="7913"/>
    <s v="CA-2018-167605"/>
    <x v="236"/>
    <d v="2018-04-30T00:00:00"/>
    <s v="Second Class"/>
    <x v="262"/>
    <x v="262"/>
    <x v="0"/>
    <s v="United States"/>
    <s v="Saint Charles"/>
    <x v="10"/>
    <n v="60174"/>
    <x v="2"/>
    <s v="FUR-FU-10001602"/>
    <x v="0"/>
    <s v="Furnishings"/>
    <s v="Eldon Delta Triangular Chair Mat, 52&quot; x 58&quot;, Clear"/>
    <x v="5206"/>
    <n v="2"/>
    <n v="0.6"/>
    <x v="6254"/>
    <x v="0"/>
  </r>
  <r>
    <n v="7914"/>
    <s v="US-2019-105697"/>
    <x v="326"/>
    <d v="2019-08-27T00:00:00"/>
    <s v="First Class"/>
    <x v="555"/>
    <x v="555"/>
    <x v="0"/>
    <s v="United States"/>
    <s v="Cleveland"/>
    <x v="24"/>
    <n v="44105"/>
    <x v="3"/>
    <s v="OFF-ST-10003996"/>
    <x v="1"/>
    <s v="Storage"/>
    <s v="Letter/Legal File Tote with Clear Snap-On Lid, Black Granite"/>
    <x v="5207"/>
    <n v="2"/>
    <n v="0.2"/>
    <x v="6255"/>
    <x v="0"/>
  </r>
  <r>
    <n v="7915"/>
    <s v="CA-2019-165323"/>
    <x v="46"/>
    <d v="2019-06-21T00:00:00"/>
    <s v="Standard Class"/>
    <x v="256"/>
    <x v="256"/>
    <x v="2"/>
    <s v="United States"/>
    <s v="New York City"/>
    <x v="15"/>
    <n v="10024"/>
    <x v="3"/>
    <s v="TEC-MA-10003673"/>
    <x v="2"/>
    <s v="Machines"/>
    <s v="Hewlett-Packard Desktjet 6988DT Refurbished Printer"/>
    <x v="5208"/>
    <n v="5"/>
    <n v="0"/>
    <x v="6256"/>
    <x v="0"/>
  </r>
  <r>
    <n v="7916"/>
    <s v="CA-2019-165323"/>
    <x v="46"/>
    <d v="2019-06-21T00:00:00"/>
    <s v="Standard Class"/>
    <x v="256"/>
    <x v="256"/>
    <x v="2"/>
    <s v="United States"/>
    <s v="New York City"/>
    <x v="15"/>
    <n v="10024"/>
    <x v="3"/>
    <s v="TEC-AC-10004992"/>
    <x v="2"/>
    <s v="Accessories"/>
    <s v="Kingston Digital DataTraveler 64GB USB 2.0"/>
    <x v="3933"/>
    <n v="3"/>
    <n v="0"/>
    <x v="4539"/>
    <x v="0"/>
  </r>
  <r>
    <n v="7917"/>
    <s v="CA-2017-110891"/>
    <x v="312"/>
    <d v="2017-11-24T00:00:00"/>
    <s v="Standard Class"/>
    <x v="285"/>
    <x v="285"/>
    <x v="2"/>
    <s v="United States"/>
    <s v="Philadelphia"/>
    <x v="9"/>
    <n v="19140"/>
    <x v="3"/>
    <s v="FUR-CH-10002880"/>
    <x v="0"/>
    <s v="Chairs"/>
    <s v="Global High-Back Leather Tilter, Burgundy"/>
    <x v="5209"/>
    <n v="4"/>
    <n v="0.3"/>
    <x v="6257"/>
    <x v="0"/>
  </r>
  <r>
    <n v="7918"/>
    <s v="CA-2019-100783"/>
    <x v="507"/>
    <d v="2019-09-08T00:00:00"/>
    <s v="Second Class"/>
    <x v="451"/>
    <x v="451"/>
    <x v="2"/>
    <s v="United States"/>
    <s v="Garland"/>
    <x v="5"/>
    <n v="75043"/>
    <x v="2"/>
    <s v="OFF-AR-10000380"/>
    <x v="1"/>
    <s v="Art"/>
    <s v="Hunt PowerHouse Electric Pencil Sharpener, Blue"/>
    <x v="5210"/>
    <n v="1"/>
    <n v="0.2"/>
    <x v="6258"/>
    <x v="0"/>
  </r>
  <r>
    <n v="7919"/>
    <s v="CA-2017-152513"/>
    <x v="433"/>
    <d v="2017-07-08T00:00:00"/>
    <s v="Second Class"/>
    <x v="655"/>
    <x v="655"/>
    <x v="2"/>
    <s v="United States"/>
    <s v="San Diego"/>
    <x v="1"/>
    <n v="92024"/>
    <x v="1"/>
    <s v="OFF-BI-10002706"/>
    <x v="1"/>
    <s v="Binders"/>
    <s v="Avery Premier Heavy-Duty Binder with Round Locking Rings"/>
    <x v="2543"/>
    <n v="2"/>
    <n v="0.2"/>
    <x v="6259"/>
    <x v="0"/>
  </r>
  <r>
    <n v="7920"/>
    <s v="CA-2019-139822"/>
    <x v="175"/>
    <d v="2019-09-21T00:00:00"/>
    <s v="Standard Class"/>
    <x v="656"/>
    <x v="656"/>
    <x v="2"/>
    <s v="United States"/>
    <s v="Waterbury"/>
    <x v="29"/>
    <n v="6708"/>
    <x v="3"/>
    <s v="OFF-ST-10000943"/>
    <x v="1"/>
    <s v="Storage"/>
    <s v="Eldon ProFile File 'N Store Portable File Tub Letter/Legal Size Black"/>
    <x v="5211"/>
    <n v="2"/>
    <n v="0"/>
    <x v="6260"/>
    <x v="0"/>
  </r>
  <r>
    <n v="7921"/>
    <s v="CA-2019-139822"/>
    <x v="175"/>
    <d v="2019-09-21T00:00:00"/>
    <s v="Standard Class"/>
    <x v="656"/>
    <x v="656"/>
    <x v="2"/>
    <s v="United States"/>
    <s v="Waterbury"/>
    <x v="29"/>
    <n v="6708"/>
    <x v="3"/>
    <s v="TEC-AC-10001090"/>
    <x v="2"/>
    <s v="Accessories"/>
    <s v="Micro Innovations Wireless Classic Keyboard with Mouse"/>
    <x v="2830"/>
    <n v="2"/>
    <n v="0"/>
    <x v="6261"/>
    <x v="0"/>
  </r>
  <r>
    <n v="7922"/>
    <s v="CA-2019-107713"/>
    <x v="677"/>
    <d v="2019-03-17T00:00:00"/>
    <s v="Standard Class"/>
    <x v="677"/>
    <x v="677"/>
    <x v="0"/>
    <s v="United States"/>
    <s v="Columbia"/>
    <x v="39"/>
    <n v="21044"/>
    <x v="3"/>
    <s v="OFF-BI-10002026"/>
    <x v="1"/>
    <s v="Binders"/>
    <s v="Avery Arch Ring Binders"/>
    <x v="5212"/>
    <n v="3"/>
    <n v="0"/>
    <x v="6262"/>
    <x v="0"/>
  </r>
  <r>
    <n v="7923"/>
    <s v="CA-2019-134096"/>
    <x v="241"/>
    <d v="2019-09-29T00:00:00"/>
    <s v="Standard Class"/>
    <x v="452"/>
    <x v="452"/>
    <x v="2"/>
    <s v="United States"/>
    <s v="Hollywood"/>
    <x v="2"/>
    <n v="33021"/>
    <x v="0"/>
    <s v="TEC-PH-10000526"/>
    <x v="2"/>
    <s v="Phones"/>
    <s v="Vtech CS6719"/>
    <x v="3293"/>
    <n v="5"/>
    <n v="0.2"/>
    <x v="3716"/>
    <x v="0"/>
  </r>
  <r>
    <n v="7924"/>
    <s v="CA-2019-134096"/>
    <x v="241"/>
    <d v="2019-09-29T00:00:00"/>
    <s v="Standard Class"/>
    <x v="452"/>
    <x v="452"/>
    <x v="2"/>
    <s v="United States"/>
    <s v="Hollywood"/>
    <x v="2"/>
    <n v="33021"/>
    <x v="0"/>
    <s v="OFF-BI-10004002"/>
    <x v="1"/>
    <s v="Binders"/>
    <s v="Wilson Jones International Size A4 Ring Binders"/>
    <x v="4937"/>
    <n v="3"/>
    <n v="0.7"/>
    <x v="6263"/>
    <x v="0"/>
  </r>
  <r>
    <n v="7925"/>
    <s v="CA-2018-125843"/>
    <x v="572"/>
    <d v="2018-08-16T00:00:00"/>
    <s v="First Class"/>
    <x v="167"/>
    <x v="167"/>
    <x v="0"/>
    <s v="United States"/>
    <s v="Springfield"/>
    <x v="17"/>
    <n v="22153"/>
    <x v="0"/>
    <s v="OFF-BI-10002309"/>
    <x v="1"/>
    <s v="Binders"/>
    <s v="Avery Heavy-Duty EZD  Binder With Locking Rings"/>
    <x v="4732"/>
    <n v="4"/>
    <n v="0"/>
    <x v="6264"/>
    <x v="0"/>
  </r>
  <r>
    <n v="7926"/>
    <s v="CA-2018-125843"/>
    <x v="572"/>
    <d v="2018-08-16T00:00:00"/>
    <s v="First Class"/>
    <x v="167"/>
    <x v="167"/>
    <x v="0"/>
    <s v="United States"/>
    <s v="Springfield"/>
    <x v="17"/>
    <n v="22153"/>
    <x v="0"/>
    <s v="OFF-LA-10003923"/>
    <x v="1"/>
    <s v="Labels"/>
    <s v="Alphabetical Labels for Top Tab Filing"/>
    <x v="825"/>
    <n v="7"/>
    <n v="0"/>
    <x v="855"/>
    <x v="0"/>
  </r>
  <r>
    <n v="7927"/>
    <s v="CA-2019-120404"/>
    <x v="225"/>
    <d v="2019-11-24T00:00:00"/>
    <s v="Second Class"/>
    <x v="542"/>
    <x v="542"/>
    <x v="1"/>
    <s v="United States"/>
    <s v="New York City"/>
    <x v="15"/>
    <n v="10035"/>
    <x v="3"/>
    <s v="TEC-AC-10003433"/>
    <x v="2"/>
    <s v="Accessories"/>
    <s v="Maxell 4.7GB DVD+R 5/Pack"/>
    <x v="2629"/>
    <n v="3"/>
    <n v="0"/>
    <x v="2077"/>
    <x v="0"/>
  </r>
  <r>
    <n v="7928"/>
    <s v="CA-2019-120404"/>
    <x v="225"/>
    <d v="2019-11-24T00:00:00"/>
    <s v="Second Class"/>
    <x v="542"/>
    <x v="542"/>
    <x v="1"/>
    <s v="United States"/>
    <s v="New York City"/>
    <x v="15"/>
    <n v="10035"/>
    <x v="3"/>
    <s v="TEC-PH-10001363"/>
    <x v="2"/>
    <s v="Phones"/>
    <s v="Apple iPhone 5S"/>
    <x v="5213"/>
    <n v="1"/>
    <n v="0"/>
    <x v="6265"/>
    <x v="0"/>
  </r>
  <r>
    <n v="7929"/>
    <s v="CA-2019-120404"/>
    <x v="225"/>
    <d v="2019-11-24T00:00:00"/>
    <s v="Second Class"/>
    <x v="542"/>
    <x v="542"/>
    <x v="1"/>
    <s v="United States"/>
    <s v="New York City"/>
    <x v="15"/>
    <n v="10035"/>
    <x v="3"/>
    <s v="FUR-FU-10000820"/>
    <x v="0"/>
    <s v="Furnishings"/>
    <s v="Tensor Brushed Steel Torchiere Floor Lamp"/>
    <x v="4344"/>
    <n v="3"/>
    <n v="0"/>
    <x v="6266"/>
    <x v="0"/>
  </r>
  <r>
    <n v="7930"/>
    <s v="CA-2019-167549"/>
    <x v="800"/>
    <d v="2019-07-27T00:00:00"/>
    <s v="First Class"/>
    <x v="773"/>
    <x v="773"/>
    <x v="2"/>
    <s v="United States"/>
    <s v="Dallas"/>
    <x v="5"/>
    <n v="75217"/>
    <x v="2"/>
    <s v="FUR-TA-10004767"/>
    <x v="0"/>
    <s v="Tables"/>
    <s v="Safco Drafting Table"/>
    <x v="5214"/>
    <n v="6"/>
    <n v="0.3"/>
    <x v="6267"/>
    <x v="0"/>
  </r>
  <r>
    <n v="7931"/>
    <s v="CA-2018-120082"/>
    <x v="869"/>
    <d v="2018-03-27T00:00:00"/>
    <s v="Second Class"/>
    <x v="460"/>
    <x v="460"/>
    <x v="1"/>
    <s v="United States"/>
    <s v="New York City"/>
    <x v="15"/>
    <n v="10024"/>
    <x v="3"/>
    <s v="OFF-AR-10001955"/>
    <x v="1"/>
    <s v="Art"/>
    <s v="Newell 319"/>
    <x v="426"/>
    <n v="3"/>
    <n v="0"/>
    <x v="6268"/>
    <x v="0"/>
  </r>
  <r>
    <n v="7932"/>
    <s v="US-2018-168095"/>
    <x v="692"/>
    <d v="2018-07-20T00:00:00"/>
    <s v="Standard Class"/>
    <x v="466"/>
    <x v="466"/>
    <x v="1"/>
    <s v="United States"/>
    <s v="Portland"/>
    <x v="21"/>
    <n v="97206"/>
    <x v="1"/>
    <s v="FUR-CH-10004886"/>
    <x v="0"/>
    <s v="Chairs"/>
    <s v="Bevis Steel Folding Chairs"/>
    <x v="2186"/>
    <n v="3"/>
    <n v="0.2"/>
    <x v="2355"/>
    <x v="0"/>
  </r>
  <r>
    <n v="7933"/>
    <s v="US-2018-168095"/>
    <x v="692"/>
    <d v="2018-07-20T00:00:00"/>
    <s v="Standard Class"/>
    <x v="466"/>
    <x v="466"/>
    <x v="1"/>
    <s v="United States"/>
    <s v="Portland"/>
    <x v="21"/>
    <n v="97206"/>
    <x v="1"/>
    <s v="OFF-PA-10003641"/>
    <x v="1"/>
    <s v="Paper"/>
    <s v="Xerox 1909"/>
    <x v="151"/>
    <n v="5"/>
    <n v="0.2"/>
    <x v="6269"/>
    <x v="0"/>
  </r>
  <r>
    <n v="7934"/>
    <s v="CA-2019-166093"/>
    <x v="629"/>
    <d v="2019-08-24T00:00:00"/>
    <s v="Standard Class"/>
    <x v="459"/>
    <x v="459"/>
    <x v="1"/>
    <s v="United States"/>
    <s v="Brentwood"/>
    <x v="1"/>
    <n v="94513"/>
    <x v="1"/>
    <s v="OFF-EN-10003134"/>
    <x v="1"/>
    <s v="Envelopes"/>
    <s v="Staple envelope"/>
    <x v="371"/>
    <n v="2"/>
    <n v="0"/>
    <x v="5982"/>
    <x v="1"/>
  </r>
  <r>
    <n v="7935"/>
    <s v="CA-2019-166093"/>
    <x v="629"/>
    <d v="2019-08-24T00:00:00"/>
    <s v="Standard Class"/>
    <x v="459"/>
    <x v="459"/>
    <x v="1"/>
    <s v="United States"/>
    <s v="Brentwood"/>
    <x v="1"/>
    <n v="94513"/>
    <x v="1"/>
    <s v="TEC-PH-10002564"/>
    <x v="2"/>
    <s v="Phones"/>
    <s v="OtterBox Defender Series Case - Samsung Galaxy S4"/>
    <x v="981"/>
    <n v="3"/>
    <n v="0.2"/>
    <x v="3306"/>
    <x v="1"/>
  </r>
  <r>
    <n v="7936"/>
    <s v="CA-2019-166093"/>
    <x v="629"/>
    <d v="2019-08-24T00:00:00"/>
    <s v="Standard Class"/>
    <x v="459"/>
    <x v="459"/>
    <x v="1"/>
    <s v="United States"/>
    <s v="Brentwood"/>
    <x v="1"/>
    <n v="94513"/>
    <x v="1"/>
    <s v="OFF-PA-10003893"/>
    <x v="1"/>
    <s v="Paper"/>
    <s v="Xerox 1962"/>
    <x v="18"/>
    <n v="2"/>
    <n v="0"/>
    <x v="1608"/>
    <x v="1"/>
  </r>
  <r>
    <n v="7937"/>
    <s v="CA-2019-166093"/>
    <x v="629"/>
    <d v="2019-08-24T00:00:00"/>
    <s v="Standard Class"/>
    <x v="459"/>
    <x v="459"/>
    <x v="1"/>
    <s v="United States"/>
    <s v="Brentwood"/>
    <x v="1"/>
    <n v="94513"/>
    <x v="1"/>
    <s v="OFF-BI-10000174"/>
    <x v="1"/>
    <s v="Binders"/>
    <s v="Wilson Jones Clip &amp; Carry Folder Binder Tool for Ring Binders, Clear"/>
    <x v="4107"/>
    <n v="3"/>
    <n v="0.2"/>
    <x v="4771"/>
    <x v="1"/>
  </r>
  <r>
    <n v="7938"/>
    <s v="CA-2019-166093"/>
    <x v="629"/>
    <d v="2019-08-24T00:00:00"/>
    <s v="Standard Class"/>
    <x v="459"/>
    <x v="459"/>
    <x v="1"/>
    <s v="United States"/>
    <s v="Brentwood"/>
    <x v="1"/>
    <n v="94513"/>
    <x v="1"/>
    <s v="OFF-AP-10001058"/>
    <x v="1"/>
    <s v="Appliances"/>
    <s v="Sanyo 2.5 Cubic Foot Mid-Size Office Refrigerators"/>
    <x v="5215"/>
    <n v="9"/>
    <n v="0"/>
    <x v="6270"/>
    <x v="1"/>
  </r>
  <r>
    <n v="7939"/>
    <s v="CA-2019-166093"/>
    <x v="629"/>
    <d v="2019-08-24T00:00:00"/>
    <s v="Standard Class"/>
    <x v="459"/>
    <x v="459"/>
    <x v="1"/>
    <s v="United States"/>
    <s v="Brentwood"/>
    <x v="1"/>
    <n v="94513"/>
    <x v="1"/>
    <s v="OFF-ST-10001496"/>
    <x v="1"/>
    <s v="Storage"/>
    <s v="Standard Rollaway File with Lock"/>
    <x v="863"/>
    <n v="3"/>
    <n v="0"/>
    <x v="894"/>
    <x v="1"/>
  </r>
  <r>
    <n v="7940"/>
    <s v="CA-2019-166093"/>
    <x v="629"/>
    <d v="2019-08-24T00:00:00"/>
    <s v="Standard Class"/>
    <x v="459"/>
    <x v="459"/>
    <x v="1"/>
    <s v="United States"/>
    <s v="Brentwood"/>
    <x v="1"/>
    <n v="94513"/>
    <x v="1"/>
    <s v="OFF-BI-10004230"/>
    <x v="1"/>
    <s v="Binders"/>
    <s v="GBC Recycled Grain Textured Covers"/>
    <x v="5216"/>
    <n v="8"/>
    <n v="0.2"/>
    <x v="6271"/>
    <x v="1"/>
  </r>
  <r>
    <n v="7941"/>
    <s v="CA-2018-146325"/>
    <x v="882"/>
    <d v="2018-12-17T00:00:00"/>
    <s v="First Class"/>
    <x v="103"/>
    <x v="103"/>
    <x v="1"/>
    <s v="United States"/>
    <s v="San Diego"/>
    <x v="1"/>
    <n v="92037"/>
    <x v="1"/>
    <s v="FUR-CH-10001146"/>
    <x v="0"/>
    <s v="Chairs"/>
    <s v="Global Task Chair, Black"/>
    <x v="125"/>
    <n v="2"/>
    <n v="0.2"/>
    <x v="127"/>
    <x v="0"/>
  </r>
  <r>
    <n v="7942"/>
    <s v="CA-2018-146325"/>
    <x v="882"/>
    <d v="2018-12-17T00:00:00"/>
    <s v="First Class"/>
    <x v="103"/>
    <x v="103"/>
    <x v="1"/>
    <s v="United States"/>
    <s v="San Diego"/>
    <x v="1"/>
    <n v="92037"/>
    <x v="1"/>
    <s v="OFF-ST-10001590"/>
    <x v="1"/>
    <s v="Storage"/>
    <s v="Tenex Personal Project File with Scoop Front Design, Black"/>
    <x v="5217"/>
    <n v="10"/>
    <n v="0"/>
    <x v="6272"/>
    <x v="0"/>
  </r>
  <r>
    <n v="7943"/>
    <s v="CA-2019-134194"/>
    <x v="53"/>
    <d v="2020-01-01T00:00:00"/>
    <s v="Standard Class"/>
    <x v="315"/>
    <x v="315"/>
    <x v="0"/>
    <s v="United States"/>
    <s v="Dallas"/>
    <x v="5"/>
    <n v="75081"/>
    <x v="2"/>
    <s v="OFF-BI-10003684"/>
    <x v="1"/>
    <s v="Binders"/>
    <s v="Wilson Jones Legal Size Ring Binders"/>
    <x v="5218"/>
    <n v="9"/>
    <n v="0.8"/>
    <x v="6273"/>
    <x v="1"/>
  </r>
  <r>
    <n v="7944"/>
    <s v="CA-2019-134194"/>
    <x v="53"/>
    <d v="2020-01-01T00:00:00"/>
    <s v="Standard Class"/>
    <x v="315"/>
    <x v="315"/>
    <x v="0"/>
    <s v="United States"/>
    <s v="Dallas"/>
    <x v="5"/>
    <n v="75081"/>
    <x v="2"/>
    <s v="OFF-SU-10000946"/>
    <x v="1"/>
    <s v="Supplies"/>
    <s v="Staple remover"/>
    <x v="5219"/>
    <n v="7"/>
    <n v="0.2"/>
    <x v="6274"/>
    <x v="1"/>
  </r>
  <r>
    <n v="7945"/>
    <s v="CA-2019-134194"/>
    <x v="53"/>
    <d v="2020-01-01T00:00:00"/>
    <s v="Standard Class"/>
    <x v="315"/>
    <x v="315"/>
    <x v="0"/>
    <s v="United States"/>
    <s v="Dallas"/>
    <x v="5"/>
    <n v="75081"/>
    <x v="2"/>
    <s v="OFF-AR-10001615"/>
    <x v="1"/>
    <s v="Art"/>
    <s v="Newell 34"/>
    <x v="4142"/>
    <n v="2"/>
    <n v="0.2"/>
    <x v="6275"/>
    <x v="1"/>
  </r>
  <r>
    <n v="7946"/>
    <s v="CA-2019-134194"/>
    <x v="53"/>
    <d v="2020-01-01T00:00:00"/>
    <s v="Standard Class"/>
    <x v="315"/>
    <x v="315"/>
    <x v="0"/>
    <s v="United States"/>
    <s v="Dallas"/>
    <x v="5"/>
    <n v="75081"/>
    <x v="2"/>
    <s v="OFF-BI-10001597"/>
    <x v="1"/>
    <s v="Binders"/>
    <s v="Wilson Jones Ledger-Size, Piano-Hinge Binder, 2&quot;, Blue"/>
    <x v="5220"/>
    <n v="5"/>
    <n v="0.8"/>
    <x v="6276"/>
    <x v="1"/>
  </r>
  <r>
    <n v="7947"/>
    <s v="CA-2019-134194"/>
    <x v="53"/>
    <d v="2020-01-01T00:00:00"/>
    <s v="Standard Class"/>
    <x v="315"/>
    <x v="315"/>
    <x v="0"/>
    <s v="United States"/>
    <s v="Dallas"/>
    <x v="5"/>
    <n v="75081"/>
    <x v="2"/>
    <s v="OFF-BI-10001116"/>
    <x v="1"/>
    <s v="Binders"/>
    <s v="Wilson Jones 1&quot; Hanging DublLock Ring Binders"/>
    <x v="2567"/>
    <n v="3"/>
    <n v="0.8"/>
    <x v="6277"/>
    <x v="1"/>
  </r>
  <r>
    <n v="7948"/>
    <s v="CA-2016-131009"/>
    <x v="72"/>
    <d v="2016-03-05T00:00:00"/>
    <s v="Standard Class"/>
    <x v="618"/>
    <x v="618"/>
    <x v="0"/>
    <s v="United States"/>
    <s v="El Paso"/>
    <x v="5"/>
    <n v="79907"/>
    <x v="2"/>
    <s v="OFF-FA-10004395"/>
    <x v="1"/>
    <s v="Fasteners"/>
    <s v="Plymouth Boxed Rubber Bands by Plymouth"/>
    <x v="609"/>
    <n v="5"/>
    <n v="0.2"/>
    <x v="6278"/>
    <x v="0"/>
  </r>
  <r>
    <n v="7949"/>
    <s v="CA-2016-131009"/>
    <x v="72"/>
    <d v="2016-03-05T00:00:00"/>
    <s v="Standard Class"/>
    <x v="618"/>
    <x v="618"/>
    <x v="0"/>
    <s v="United States"/>
    <s v="El Paso"/>
    <x v="5"/>
    <n v="79907"/>
    <x v="2"/>
    <s v="FUR-CH-10001270"/>
    <x v="0"/>
    <s v="Chairs"/>
    <s v="Harbour Creations Steel Folding Chair"/>
    <x v="5221"/>
    <n v="6"/>
    <n v="0.3"/>
    <x v="232"/>
    <x v="0"/>
  </r>
  <r>
    <n v="7950"/>
    <s v="CA-2016-131009"/>
    <x v="72"/>
    <d v="2016-03-05T00:00:00"/>
    <s v="Standard Class"/>
    <x v="618"/>
    <x v="618"/>
    <x v="0"/>
    <s v="United States"/>
    <s v="El Paso"/>
    <x v="5"/>
    <n v="79907"/>
    <x v="2"/>
    <s v="FUR-FU-10001095"/>
    <x v="0"/>
    <s v="Furnishings"/>
    <s v="DAX Black Cherry Wood-Tone Poster Frame"/>
    <x v="3100"/>
    <n v="6"/>
    <n v="0.6"/>
    <x v="6279"/>
    <x v="0"/>
  </r>
  <r>
    <n v="7951"/>
    <s v="CA-2016-131009"/>
    <x v="72"/>
    <d v="2016-03-05T00:00:00"/>
    <s v="Standard Class"/>
    <x v="618"/>
    <x v="618"/>
    <x v="0"/>
    <s v="United States"/>
    <s v="El Paso"/>
    <x v="5"/>
    <n v="79907"/>
    <x v="2"/>
    <s v="OFF-ST-10001469"/>
    <x v="1"/>
    <s v="Storage"/>
    <s v="Fellowes Bankers Box Recycled Super Stor/Drawer"/>
    <x v="5222"/>
    <n v="3"/>
    <n v="0.2"/>
    <x v="6280"/>
    <x v="0"/>
  </r>
  <r>
    <n v="7952"/>
    <s v="CA-2017-145814"/>
    <x v="902"/>
    <d v="2017-11-24T00:00:00"/>
    <s v="Standard Class"/>
    <x v="44"/>
    <x v="44"/>
    <x v="0"/>
    <s v="United States"/>
    <s v="New York City"/>
    <x v="15"/>
    <n v="10035"/>
    <x v="3"/>
    <s v="OFF-BI-10003196"/>
    <x v="1"/>
    <s v="Binders"/>
    <s v="Accohide Poly Flexible Ring Binders"/>
    <x v="4452"/>
    <n v="2"/>
    <n v="0.2"/>
    <x v="6281"/>
    <x v="0"/>
  </r>
  <r>
    <n v="7953"/>
    <s v="CA-2017-145814"/>
    <x v="902"/>
    <d v="2017-11-24T00:00:00"/>
    <s v="Standard Class"/>
    <x v="44"/>
    <x v="44"/>
    <x v="0"/>
    <s v="United States"/>
    <s v="New York City"/>
    <x v="15"/>
    <n v="10035"/>
    <x v="3"/>
    <s v="TEC-PH-10002200"/>
    <x v="2"/>
    <s v="Phones"/>
    <s v="Aastra 6757i CT Wireless VoIP phone"/>
    <x v="5223"/>
    <n v="4"/>
    <n v="0"/>
    <x v="6282"/>
    <x v="0"/>
  </r>
  <r>
    <n v="7954"/>
    <s v="CA-2016-138359"/>
    <x v="470"/>
    <d v="2016-04-06T00:00:00"/>
    <s v="Standard Class"/>
    <x v="542"/>
    <x v="542"/>
    <x v="1"/>
    <s v="United States"/>
    <s v="Revere"/>
    <x v="31"/>
    <n v="2151"/>
    <x v="3"/>
    <s v="OFF-ST-10000636"/>
    <x v="1"/>
    <s v="Storage"/>
    <s v="Rogers Profile Extra Capacity Storage Tub"/>
    <x v="5224"/>
    <n v="4"/>
    <n v="0"/>
    <x v="6283"/>
    <x v="0"/>
  </r>
  <r>
    <n v="7955"/>
    <s v="CA-2016-138359"/>
    <x v="470"/>
    <d v="2016-04-06T00:00:00"/>
    <s v="Standard Class"/>
    <x v="542"/>
    <x v="542"/>
    <x v="1"/>
    <s v="United States"/>
    <s v="Revere"/>
    <x v="31"/>
    <n v="2151"/>
    <x v="3"/>
    <s v="OFF-BI-10000145"/>
    <x v="1"/>
    <s v="Binders"/>
    <s v="Zipper Ring Binder Pockets"/>
    <x v="875"/>
    <n v="2"/>
    <n v="0"/>
    <x v="908"/>
    <x v="0"/>
  </r>
  <r>
    <n v="7956"/>
    <s v="CA-2019-131807"/>
    <x v="361"/>
    <d v="2019-10-10T00:00:00"/>
    <s v="Standard Class"/>
    <x v="55"/>
    <x v="55"/>
    <x v="1"/>
    <s v="United States"/>
    <s v="Chico"/>
    <x v="1"/>
    <n v="95928"/>
    <x v="1"/>
    <s v="FUR-CH-10001190"/>
    <x v="0"/>
    <s v="Chairs"/>
    <s v="Global Deluxe High-Back Office Chair in Storm"/>
    <x v="5037"/>
    <n v="4"/>
    <n v="0.2"/>
    <x v="6024"/>
    <x v="1"/>
  </r>
  <r>
    <n v="7957"/>
    <s v="CA-2019-131807"/>
    <x v="361"/>
    <d v="2019-10-10T00:00:00"/>
    <s v="Standard Class"/>
    <x v="55"/>
    <x v="55"/>
    <x v="1"/>
    <s v="United States"/>
    <s v="Chico"/>
    <x v="1"/>
    <n v="95928"/>
    <x v="1"/>
    <s v="OFF-FA-10002780"/>
    <x v="1"/>
    <s v="Fasteners"/>
    <s v="Staples"/>
    <x v="81"/>
    <n v="5"/>
    <n v="0"/>
    <x v="6284"/>
    <x v="1"/>
  </r>
  <r>
    <n v="7958"/>
    <s v="CA-2019-131807"/>
    <x v="361"/>
    <d v="2019-10-10T00:00:00"/>
    <s v="Standard Class"/>
    <x v="55"/>
    <x v="55"/>
    <x v="1"/>
    <s v="United States"/>
    <s v="Chico"/>
    <x v="1"/>
    <n v="95928"/>
    <x v="1"/>
    <s v="OFF-AP-10004052"/>
    <x v="1"/>
    <s v="Appliances"/>
    <s v="Hoover Replacement Belts For Soft Guard &amp; Commercial Ltweight Upright Vacs, 2/Pk"/>
    <x v="2394"/>
    <n v="4"/>
    <n v="0"/>
    <x v="6285"/>
    <x v="1"/>
  </r>
  <r>
    <n v="7959"/>
    <s v="CA-2019-131807"/>
    <x v="361"/>
    <d v="2019-10-10T00:00:00"/>
    <s v="Standard Class"/>
    <x v="55"/>
    <x v="55"/>
    <x v="1"/>
    <s v="United States"/>
    <s v="Chico"/>
    <x v="1"/>
    <n v="95928"/>
    <x v="1"/>
    <s v="FUR-FU-10004666"/>
    <x v="0"/>
    <s v="Furnishings"/>
    <s v="DAX Clear Channel Poster Frame"/>
    <x v="5225"/>
    <n v="5"/>
    <n v="0"/>
    <x v="6286"/>
    <x v="1"/>
  </r>
  <r>
    <n v="7960"/>
    <s v="CA-2019-131807"/>
    <x v="361"/>
    <d v="2019-10-10T00:00:00"/>
    <s v="Standard Class"/>
    <x v="55"/>
    <x v="55"/>
    <x v="1"/>
    <s v="United States"/>
    <s v="Chico"/>
    <x v="1"/>
    <n v="95928"/>
    <x v="1"/>
    <s v="FUR-TA-10004086"/>
    <x v="0"/>
    <s v="Tables"/>
    <s v="KI Adjustable-Height Table"/>
    <x v="5226"/>
    <n v="3"/>
    <n v="0.2"/>
    <x v="6287"/>
    <x v="1"/>
  </r>
  <r>
    <n v="7961"/>
    <s v="CA-2019-131807"/>
    <x v="361"/>
    <d v="2019-10-10T00:00:00"/>
    <s v="Standard Class"/>
    <x v="55"/>
    <x v="55"/>
    <x v="1"/>
    <s v="United States"/>
    <s v="Chico"/>
    <x v="1"/>
    <n v="95928"/>
    <x v="1"/>
    <s v="TEC-PH-10000702"/>
    <x v="2"/>
    <s v="Phones"/>
    <s v="Square Credit Card Reader, 4 1/2&quot; x 4 1/2&quot; x 1&quot;, White"/>
    <x v="465"/>
    <n v="1"/>
    <n v="0.2"/>
    <x v="3148"/>
    <x v="1"/>
  </r>
  <r>
    <n v="7962"/>
    <s v="CA-2019-104864"/>
    <x v="551"/>
    <d v="2019-11-23T00:00:00"/>
    <s v="Second Class"/>
    <x v="40"/>
    <x v="40"/>
    <x v="1"/>
    <s v="United States"/>
    <s v="Miramar"/>
    <x v="2"/>
    <n v="33023"/>
    <x v="0"/>
    <s v="OFF-ST-10002301"/>
    <x v="1"/>
    <s v="Storage"/>
    <s v="Tennsco Commercial Shelving"/>
    <x v="5227"/>
    <n v="5"/>
    <n v="0.2"/>
    <x v="6288"/>
    <x v="0"/>
  </r>
  <r>
    <n v="7963"/>
    <s v="CA-2019-104864"/>
    <x v="551"/>
    <d v="2019-11-23T00:00:00"/>
    <s v="Second Class"/>
    <x v="40"/>
    <x v="40"/>
    <x v="1"/>
    <s v="United States"/>
    <s v="Miramar"/>
    <x v="2"/>
    <n v="33023"/>
    <x v="0"/>
    <s v="OFF-BI-10001636"/>
    <x v="1"/>
    <s v="Binders"/>
    <s v="Ibico Plastic and Wire Spiral Binding Combs"/>
    <x v="5228"/>
    <n v="8"/>
    <n v="0.7"/>
    <x v="6289"/>
    <x v="0"/>
  </r>
  <r>
    <n v="7964"/>
    <s v="CA-2019-104864"/>
    <x v="551"/>
    <d v="2019-11-23T00:00:00"/>
    <s v="Second Class"/>
    <x v="40"/>
    <x v="40"/>
    <x v="1"/>
    <s v="United States"/>
    <s v="Miramar"/>
    <x v="2"/>
    <n v="33023"/>
    <x v="0"/>
    <s v="OFF-AP-10002684"/>
    <x v="1"/>
    <s v="Appliances"/>
    <s v="Acco 7-Outlet Masterpiece Power Center, Wihtout Fax/Phone Line Protection"/>
    <x v="5229"/>
    <n v="4"/>
    <n v="0.2"/>
    <x v="6290"/>
    <x v="0"/>
  </r>
  <r>
    <n v="7965"/>
    <s v="CA-2019-104864"/>
    <x v="551"/>
    <d v="2019-11-23T00:00:00"/>
    <s v="Second Class"/>
    <x v="40"/>
    <x v="40"/>
    <x v="1"/>
    <s v="United States"/>
    <s v="Miramar"/>
    <x v="2"/>
    <n v="33023"/>
    <x v="0"/>
    <s v="OFF-PA-10004609"/>
    <x v="1"/>
    <s v="Paper"/>
    <s v="Xerox 221"/>
    <x v="561"/>
    <n v="4"/>
    <n v="0.2"/>
    <x v="570"/>
    <x v="0"/>
  </r>
  <r>
    <n v="7966"/>
    <s v="CA-2019-104864"/>
    <x v="551"/>
    <d v="2019-11-23T00:00:00"/>
    <s v="Second Class"/>
    <x v="40"/>
    <x v="40"/>
    <x v="1"/>
    <s v="United States"/>
    <s v="Miramar"/>
    <x v="2"/>
    <n v="33023"/>
    <x v="0"/>
    <s v="OFF-PA-10003309"/>
    <x v="1"/>
    <s v="Paper"/>
    <s v="Xerox 211"/>
    <x v="759"/>
    <n v="8"/>
    <n v="0.2"/>
    <x v="782"/>
    <x v="0"/>
  </r>
  <r>
    <n v="7967"/>
    <s v="CA-2017-138219"/>
    <x v="391"/>
    <d v="2017-03-30T00:00:00"/>
    <s v="Standard Class"/>
    <x v="162"/>
    <x v="162"/>
    <x v="1"/>
    <s v="United States"/>
    <s v="Los Angeles"/>
    <x v="1"/>
    <n v="90049"/>
    <x v="1"/>
    <s v="OFF-PA-10000380"/>
    <x v="1"/>
    <s v="Paper"/>
    <s v="REDIFORM Incoming/Outgoing Call Register, 11&quot; X 8 1/2&quot;, 100 Messages"/>
    <x v="1735"/>
    <n v="4"/>
    <n v="0"/>
    <x v="6291"/>
    <x v="0"/>
  </r>
  <r>
    <n v="7968"/>
    <s v="CA-2018-157707"/>
    <x v="1155"/>
    <d v="2018-10-12T00:00:00"/>
    <s v="First Class"/>
    <x v="566"/>
    <x v="566"/>
    <x v="1"/>
    <s v="United States"/>
    <s v="Denver"/>
    <x v="22"/>
    <n v="80219"/>
    <x v="1"/>
    <s v="FUR-BO-10001567"/>
    <x v="0"/>
    <s v="Bookcases"/>
    <s v="Bush Westfield Collection Bookcases, Dark Cherry Finish, Fully Assembled"/>
    <x v="5172"/>
    <n v="3"/>
    <n v="0.7"/>
    <x v="6292"/>
    <x v="0"/>
  </r>
  <r>
    <n v="7969"/>
    <s v="CA-2018-157707"/>
    <x v="1155"/>
    <d v="2018-10-12T00:00:00"/>
    <s v="First Class"/>
    <x v="566"/>
    <x v="566"/>
    <x v="1"/>
    <s v="United States"/>
    <s v="Denver"/>
    <x v="22"/>
    <n v="80219"/>
    <x v="1"/>
    <s v="TEC-PH-10002583"/>
    <x v="2"/>
    <s v="Phones"/>
    <s v="iOttie HLCRIO102 Car Mount"/>
    <x v="314"/>
    <n v="1"/>
    <n v="0.2"/>
    <x v="6293"/>
    <x v="0"/>
  </r>
  <r>
    <n v="7970"/>
    <s v="CA-2018-157707"/>
    <x v="1155"/>
    <d v="2018-10-12T00:00:00"/>
    <s v="First Class"/>
    <x v="566"/>
    <x v="566"/>
    <x v="1"/>
    <s v="United States"/>
    <s v="Denver"/>
    <x v="22"/>
    <n v="80219"/>
    <x v="1"/>
    <s v="FUR-CH-10004853"/>
    <x v="0"/>
    <s v="Chairs"/>
    <s v="Global Manager's Adjustable Task Chair, Storm"/>
    <x v="3200"/>
    <n v="1"/>
    <n v="0.2"/>
    <x v="6294"/>
    <x v="0"/>
  </r>
  <r>
    <n v="7971"/>
    <s v="US-2017-126753"/>
    <x v="748"/>
    <d v="2017-08-20T00:00:00"/>
    <s v="Standard Class"/>
    <x v="133"/>
    <x v="133"/>
    <x v="1"/>
    <s v="United States"/>
    <s v="Philadelphia"/>
    <x v="9"/>
    <n v="19134"/>
    <x v="3"/>
    <s v="TEC-PH-10003580"/>
    <x v="2"/>
    <s v="Phones"/>
    <s v="Cisco IP Phone 7961G-GE VoIP phone"/>
    <x v="5230"/>
    <n v="4"/>
    <n v="0.4"/>
    <x v="6295"/>
    <x v="0"/>
  </r>
  <r>
    <n v="7972"/>
    <s v="US-2017-126753"/>
    <x v="748"/>
    <d v="2017-08-20T00:00:00"/>
    <s v="Standard Class"/>
    <x v="133"/>
    <x v="133"/>
    <x v="1"/>
    <s v="United States"/>
    <s v="Philadelphia"/>
    <x v="9"/>
    <n v="19134"/>
    <x v="3"/>
    <s v="TEC-AC-10004227"/>
    <x v="2"/>
    <s v="Accessories"/>
    <s v="SanDisk Ultra 16 GB MicroSDHC Class 10 Memory Card"/>
    <x v="5231"/>
    <n v="3"/>
    <n v="0.2"/>
    <x v="6296"/>
    <x v="0"/>
  </r>
  <r>
    <n v="7973"/>
    <s v="US-2017-126753"/>
    <x v="748"/>
    <d v="2017-08-20T00:00:00"/>
    <s v="Standard Class"/>
    <x v="133"/>
    <x v="133"/>
    <x v="1"/>
    <s v="United States"/>
    <s v="Philadelphia"/>
    <x v="9"/>
    <n v="19134"/>
    <x v="3"/>
    <s v="OFF-PA-10002787"/>
    <x v="1"/>
    <s v="Paper"/>
    <s v="Xerox 227"/>
    <x v="563"/>
    <n v="2"/>
    <n v="0.2"/>
    <x v="572"/>
    <x v="0"/>
  </r>
  <r>
    <n v="7974"/>
    <s v="US-2017-126753"/>
    <x v="748"/>
    <d v="2017-08-20T00:00:00"/>
    <s v="Standard Class"/>
    <x v="133"/>
    <x v="133"/>
    <x v="1"/>
    <s v="United States"/>
    <s v="Philadelphia"/>
    <x v="9"/>
    <n v="19134"/>
    <x v="3"/>
    <s v="OFF-BI-10003981"/>
    <x v="1"/>
    <s v="Binders"/>
    <s v="Avery Durable Plastic 1&quot; Binders"/>
    <x v="5232"/>
    <n v="2"/>
    <n v="0.7"/>
    <x v="6297"/>
    <x v="0"/>
  </r>
  <r>
    <n v="7975"/>
    <s v="US-2017-126753"/>
    <x v="748"/>
    <d v="2017-08-20T00:00:00"/>
    <s v="Standard Class"/>
    <x v="133"/>
    <x v="133"/>
    <x v="1"/>
    <s v="United States"/>
    <s v="Philadelphia"/>
    <x v="9"/>
    <n v="19134"/>
    <x v="3"/>
    <s v="FUR-FU-10001488"/>
    <x v="0"/>
    <s v="Furnishings"/>
    <s v="Tenex 46&quot; x 60&quot; Computer Anti-Static Chairmat, Rectangular Shaped"/>
    <x v="1825"/>
    <n v="3"/>
    <n v="0.2"/>
    <x v="232"/>
    <x v="0"/>
  </r>
  <r>
    <n v="7976"/>
    <s v="US-2017-126753"/>
    <x v="748"/>
    <d v="2017-08-20T00:00:00"/>
    <s v="Standard Class"/>
    <x v="133"/>
    <x v="133"/>
    <x v="1"/>
    <s v="United States"/>
    <s v="Philadelphia"/>
    <x v="9"/>
    <n v="19134"/>
    <x v="3"/>
    <s v="OFF-BI-10003727"/>
    <x v="1"/>
    <s v="Binders"/>
    <s v="Avery Durable Slant Ring Binders With Label Holder"/>
    <x v="5233"/>
    <n v="3"/>
    <n v="0.7"/>
    <x v="6298"/>
    <x v="0"/>
  </r>
  <r>
    <n v="7977"/>
    <s v="US-2017-126753"/>
    <x v="748"/>
    <d v="2017-08-20T00:00:00"/>
    <s v="Standard Class"/>
    <x v="133"/>
    <x v="133"/>
    <x v="1"/>
    <s v="United States"/>
    <s v="Philadelphia"/>
    <x v="9"/>
    <n v="19134"/>
    <x v="3"/>
    <s v="OFF-PA-10000130"/>
    <x v="1"/>
    <s v="Paper"/>
    <s v="Xerox 199"/>
    <x v="1518"/>
    <n v="3"/>
    <n v="0.2"/>
    <x v="1603"/>
    <x v="0"/>
  </r>
  <r>
    <n v="7978"/>
    <s v="CA-2016-166051"/>
    <x v="1178"/>
    <d v="2016-06-05T00:00:00"/>
    <s v="Standard Class"/>
    <x v="600"/>
    <x v="600"/>
    <x v="0"/>
    <s v="United States"/>
    <s v="Jackson"/>
    <x v="35"/>
    <n v="39212"/>
    <x v="0"/>
    <s v="TEC-PH-10002680"/>
    <x v="2"/>
    <s v="Phones"/>
    <s v="Samsung Galaxy Note 3"/>
    <x v="5234"/>
    <n v="3"/>
    <n v="0"/>
    <x v="6299"/>
    <x v="0"/>
  </r>
  <r>
    <n v="7979"/>
    <s v="CA-2016-166051"/>
    <x v="1178"/>
    <d v="2016-06-05T00:00:00"/>
    <s v="Standard Class"/>
    <x v="600"/>
    <x v="600"/>
    <x v="0"/>
    <s v="United States"/>
    <s v="Jackson"/>
    <x v="35"/>
    <n v="39212"/>
    <x v="0"/>
    <s v="TEC-PH-10002538"/>
    <x v="2"/>
    <s v="Phones"/>
    <s v="Grandstream GXP1160 VoIP phone"/>
    <x v="4332"/>
    <n v="3"/>
    <n v="0"/>
    <x v="5070"/>
    <x v="0"/>
  </r>
  <r>
    <n v="7980"/>
    <s v="CA-2017-113040"/>
    <x v="375"/>
    <d v="2017-08-31T00:00:00"/>
    <s v="Standard Class"/>
    <x v="385"/>
    <x v="385"/>
    <x v="2"/>
    <s v="United States"/>
    <s v="Los Angeles"/>
    <x v="1"/>
    <n v="90045"/>
    <x v="1"/>
    <s v="OFF-BI-10001249"/>
    <x v="1"/>
    <s v="Binders"/>
    <s v="Avery Heavy-Duty EZD View Binder with Locking Rings"/>
    <x v="5235"/>
    <n v="1"/>
    <n v="0.2"/>
    <x v="6300"/>
    <x v="0"/>
  </r>
  <r>
    <n v="7981"/>
    <s v="CA-2016-103800"/>
    <x v="1179"/>
    <d v="2016-01-07T00:00:00"/>
    <s v="Standard Class"/>
    <x v="24"/>
    <x v="24"/>
    <x v="0"/>
    <s v="United States"/>
    <s v="Houston"/>
    <x v="5"/>
    <n v="77095"/>
    <x v="2"/>
    <s v="OFF-PA-10000174"/>
    <x v="1"/>
    <s v="Paper"/>
    <s v="Message Book, Wirebound, Four 5 1/2&quot; X 4&quot; Forms/Pg., 200 Dupl. Sets/Book"/>
    <x v="2861"/>
    <n v="2"/>
    <n v="0.2"/>
    <x v="3181"/>
    <x v="0"/>
  </r>
  <r>
    <n v="7982"/>
    <s v="CA-2016-113383"/>
    <x v="1076"/>
    <d v="2016-09-13T00:00:00"/>
    <s v="First Class"/>
    <x v="11"/>
    <x v="11"/>
    <x v="0"/>
    <s v="United States"/>
    <s v="Clifton"/>
    <x v="30"/>
    <n v="7011"/>
    <x v="3"/>
    <s v="OFF-AP-10004532"/>
    <x v="1"/>
    <s v="Appliances"/>
    <s v="Kensington 6 Outlet Guardian Standard Surge Protector"/>
    <x v="1067"/>
    <n v="4"/>
    <n v="0"/>
    <x v="1108"/>
    <x v="0"/>
  </r>
  <r>
    <n v="7983"/>
    <s v="CA-2016-113383"/>
    <x v="1076"/>
    <d v="2016-09-13T00:00:00"/>
    <s v="First Class"/>
    <x v="11"/>
    <x v="11"/>
    <x v="0"/>
    <s v="United States"/>
    <s v="Clifton"/>
    <x v="30"/>
    <n v="7011"/>
    <x v="3"/>
    <s v="FUR-FU-10001986"/>
    <x v="0"/>
    <s v="Furnishings"/>
    <s v="Dana Fluorescent Magnifying Lamp, White, 36&quot;"/>
    <x v="2574"/>
    <n v="5"/>
    <n v="0"/>
    <x v="6301"/>
    <x v="0"/>
  </r>
  <r>
    <n v="7984"/>
    <s v="CA-2019-152499"/>
    <x v="203"/>
    <d v="2019-01-25T00:00:00"/>
    <s v="Second Class"/>
    <x v="553"/>
    <x v="553"/>
    <x v="1"/>
    <s v="United States"/>
    <s v="Chicago"/>
    <x v="10"/>
    <n v="60623"/>
    <x v="2"/>
    <s v="OFF-FA-10002975"/>
    <x v="1"/>
    <s v="Fasteners"/>
    <s v="Staples"/>
    <x v="1150"/>
    <n v="5"/>
    <n v="0.2"/>
    <x v="1192"/>
    <x v="0"/>
  </r>
  <r>
    <n v="7985"/>
    <s v="CA-2019-152499"/>
    <x v="203"/>
    <d v="2019-01-25T00:00:00"/>
    <s v="Second Class"/>
    <x v="553"/>
    <x v="553"/>
    <x v="1"/>
    <s v="United States"/>
    <s v="Chicago"/>
    <x v="10"/>
    <n v="60623"/>
    <x v="2"/>
    <s v="OFF-AR-10003481"/>
    <x v="1"/>
    <s v="Art"/>
    <s v="Newell 348"/>
    <x v="964"/>
    <n v="3"/>
    <n v="0.2"/>
    <x v="3456"/>
    <x v="0"/>
  </r>
  <r>
    <n v="7986"/>
    <s v="CA-2018-151498"/>
    <x v="438"/>
    <d v="2018-04-24T00:00:00"/>
    <s v="First Class"/>
    <x v="35"/>
    <x v="35"/>
    <x v="0"/>
    <s v="United States"/>
    <s v="Seattle"/>
    <x v="4"/>
    <n v="98115"/>
    <x v="1"/>
    <s v="OFF-BI-10004967"/>
    <x v="1"/>
    <s v="Binders"/>
    <s v="Round Ring Binders"/>
    <x v="1366"/>
    <n v="5"/>
    <n v="0.2"/>
    <x v="5499"/>
    <x v="0"/>
  </r>
  <r>
    <n v="7987"/>
    <s v="CA-2018-137939"/>
    <x v="1180"/>
    <d v="2018-07-23T00:00:00"/>
    <s v="Second Class"/>
    <x v="307"/>
    <x v="307"/>
    <x v="0"/>
    <s v="United States"/>
    <s v="Long Beach"/>
    <x v="15"/>
    <n v="11561"/>
    <x v="3"/>
    <s v="TEC-PH-10003589"/>
    <x v="2"/>
    <s v="Phones"/>
    <s v="invisibleSHIELD by ZAGG Smudge-Free Screen Protector"/>
    <x v="5126"/>
    <n v="5"/>
    <n v="0"/>
    <x v="6145"/>
    <x v="0"/>
  </r>
  <r>
    <n v="7988"/>
    <s v="US-2018-117793"/>
    <x v="828"/>
    <d v="2018-08-29T00:00:00"/>
    <s v="Standard Class"/>
    <x v="15"/>
    <x v="15"/>
    <x v="2"/>
    <s v="United States"/>
    <s v="Sheboygan"/>
    <x v="6"/>
    <n v="53081"/>
    <x v="2"/>
    <s v="OFF-LA-10002945"/>
    <x v="1"/>
    <s v="Labels"/>
    <s v="Permanent Self-Adhesive File Folder Labels for Typewriters, 1 1/8 x 3 1/2, White"/>
    <x v="5236"/>
    <n v="4"/>
    <n v="0"/>
    <x v="6302"/>
    <x v="0"/>
  </r>
  <r>
    <n v="7989"/>
    <s v="US-2018-117793"/>
    <x v="828"/>
    <d v="2018-08-29T00:00:00"/>
    <s v="Standard Class"/>
    <x v="15"/>
    <x v="15"/>
    <x v="2"/>
    <s v="United States"/>
    <s v="Sheboygan"/>
    <x v="6"/>
    <n v="53081"/>
    <x v="2"/>
    <s v="OFF-LA-10003537"/>
    <x v="1"/>
    <s v="Labels"/>
    <s v="Avery 515"/>
    <x v="3185"/>
    <n v="3"/>
    <n v="0"/>
    <x v="3587"/>
    <x v="0"/>
  </r>
  <r>
    <n v="7990"/>
    <s v="US-2018-117793"/>
    <x v="828"/>
    <d v="2018-08-29T00:00:00"/>
    <s v="Standard Class"/>
    <x v="15"/>
    <x v="15"/>
    <x v="2"/>
    <s v="United States"/>
    <s v="Sheboygan"/>
    <x v="6"/>
    <n v="53081"/>
    <x v="2"/>
    <s v="OFF-ST-10002406"/>
    <x v="1"/>
    <s v="Storage"/>
    <s v="Pizazz Global Quick File"/>
    <x v="2748"/>
    <n v="1"/>
    <n v="0"/>
    <x v="3045"/>
    <x v="0"/>
  </r>
  <r>
    <n v="7991"/>
    <s v="US-2018-117793"/>
    <x v="828"/>
    <d v="2018-08-29T00:00:00"/>
    <s v="Standard Class"/>
    <x v="15"/>
    <x v="15"/>
    <x v="2"/>
    <s v="United States"/>
    <s v="Sheboygan"/>
    <x v="6"/>
    <n v="53081"/>
    <x v="2"/>
    <s v="TEC-AC-10003433"/>
    <x v="2"/>
    <s v="Accessories"/>
    <s v="Maxell 4.7GB DVD+R 5/Pack"/>
    <x v="5237"/>
    <n v="2"/>
    <n v="0"/>
    <x v="6303"/>
    <x v="0"/>
  </r>
  <r>
    <n v="7992"/>
    <s v="CA-2018-133872"/>
    <x v="403"/>
    <d v="2018-06-17T00:00:00"/>
    <s v="First Class"/>
    <x v="718"/>
    <x v="718"/>
    <x v="0"/>
    <s v="United States"/>
    <s v="Boca Raton"/>
    <x v="2"/>
    <n v="33433"/>
    <x v="0"/>
    <s v="OFF-BI-10002082"/>
    <x v="1"/>
    <s v="Binders"/>
    <s v="GBC Twin Loop Wire Binding Elements"/>
    <x v="5238"/>
    <n v="4"/>
    <n v="0.7"/>
    <x v="6304"/>
    <x v="0"/>
  </r>
  <r>
    <n v="7993"/>
    <s v="CA-2018-133872"/>
    <x v="403"/>
    <d v="2018-06-17T00:00:00"/>
    <s v="First Class"/>
    <x v="718"/>
    <x v="718"/>
    <x v="0"/>
    <s v="United States"/>
    <s v="Boca Raton"/>
    <x v="2"/>
    <n v="33433"/>
    <x v="0"/>
    <s v="TEC-AC-10000521"/>
    <x v="2"/>
    <s v="Accessories"/>
    <s v="Verbatim Slim CD and DVD Storage Cases, 50/Pack"/>
    <x v="4997"/>
    <n v="2"/>
    <n v="0.2"/>
    <x v="6305"/>
    <x v="0"/>
  </r>
  <r>
    <n v="7994"/>
    <s v="US-2017-165743"/>
    <x v="312"/>
    <d v="2017-11-23T00:00:00"/>
    <s v="Second Class"/>
    <x v="514"/>
    <x v="514"/>
    <x v="0"/>
    <s v="United States"/>
    <s v="Aurora"/>
    <x v="22"/>
    <n v="80013"/>
    <x v="1"/>
    <s v="OFF-BI-10001982"/>
    <x v="1"/>
    <s v="Binders"/>
    <s v="Wilson Jones Custom Binder Spines &amp; Labels"/>
    <x v="322"/>
    <n v="3"/>
    <n v="0.7"/>
    <x v="328"/>
    <x v="0"/>
  </r>
  <r>
    <n v="7995"/>
    <s v="US-2017-165743"/>
    <x v="312"/>
    <d v="2017-11-23T00:00:00"/>
    <s v="Second Class"/>
    <x v="514"/>
    <x v="514"/>
    <x v="0"/>
    <s v="United States"/>
    <s v="Aurora"/>
    <x v="22"/>
    <n v="80013"/>
    <x v="1"/>
    <s v="FUR-BO-10002268"/>
    <x v="0"/>
    <s v="Bookcases"/>
    <s v="Sauder Barrister Bookcases"/>
    <x v="3489"/>
    <n v="6"/>
    <n v="0.7"/>
    <x v="6306"/>
    <x v="0"/>
  </r>
  <r>
    <n v="7996"/>
    <s v="US-2017-165743"/>
    <x v="312"/>
    <d v="2017-11-23T00:00:00"/>
    <s v="Second Class"/>
    <x v="514"/>
    <x v="514"/>
    <x v="0"/>
    <s v="United States"/>
    <s v="Aurora"/>
    <x v="22"/>
    <n v="80013"/>
    <x v="1"/>
    <s v="OFF-BI-10001758"/>
    <x v="1"/>
    <s v="Binders"/>
    <s v="Wilson Jones 14 Line Acrylic Coated Pressboard Data Binders"/>
    <x v="5239"/>
    <n v="6"/>
    <n v="0.7"/>
    <x v="6307"/>
    <x v="0"/>
  </r>
  <r>
    <n v="7997"/>
    <s v="US-2019-105998"/>
    <x v="132"/>
    <d v="2019-11-05T00:00:00"/>
    <s v="First Class"/>
    <x v="615"/>
    <x v="615"/>
    <x v="2"/>
    <s v="United States"/>
    <s v="San Diego"/>
    <x v="1"/>
    <n v="92037"/>
    <x v="1"/>
    <s v="TEC-AC-10004469"/>
    <x v="2"/>
    <s v="Accessories"/>
    <s v="Microsoft Sculpt Comfort Mouse"/>
    <x v="5240"/>
    <n v="5"/>
    <n v="0"/>
    <x v="6308"/>
    <x v="0"/>
  </r>
  <r>
    <n v="7998"/>
    <s v="US-2019-105998"/>
    <x v="132"/>
    <d v="2019-11-05T00:00:00"/>
    <s v="First Class"/>
    <x v="615"/>
    <x v="615"/>
    <x v="2"/>
    <s v="United States"/>
    <s v="San Diego"/>
    <x v="1"/>
    <n v="92037"/>
    <x v="1"/>
    <s v="FUR-TA-10001095"/>
    <x v="0"/>
    <s v="Tables"/>
    <s v="Chromcraft Round Conference Tables"/>
    <x v="5241"/>
    <n v="12"/>
    <n v="0.2"/>
    <x v="6309"/>
    <x v="0"/>
  </r>
  <r>
    <n v="7999"/>
    <s v="US-2016-148194"/>
    <x v="417"/>
    <d v="2016-05-07T00:00:00"/>
    <s v="First Class"/>
    <x v="740"/>
    <x v="740"/>
    <x v="1"/>
    <s v="United States"/>
    <s v="Seattle"/>
    <x v="4"/>
    <n v="98105"/>
    <x v="1"/>
    <s v="FUR-FU-10001852"/>
    <x v="0"/>
    <s v="Furnishings"/>
    <s v="Eldon Regeneration Recycled Desk Accessories, Smoke"/>
    <x v="5242"/>
    <n v="7"/>
    <n v="0"/>
    <x v="6310"/>
    <x v="0"/>
  </r>
  <r>
    <n v="8000"/>
    <s v="US-2016-148194"/>
    <x v="417"/>
    <d v="2016-05-07T00:00:00"/>
    <s v="First Class"/>
    <x v="740"/>
    <x v="740"/>
    <x v="1"/>
    <s v="United States"/>
    <s v="Seattle"/>
    <x v="4"/>
    <n v="98105"/>
    <x v="1"/>
    <s v="OFF-AP-10000696"/>
    <x v="1"/>
    <s v="Appliances"/>
    <s v="Holmes Odor Grabber"/>
    <x v="5243"/>
    <n v="4"/>
    <n v="0"/>
    <x v="6311"/>
    <x v="0"/>
  </r>
  <r>
    <n v="8001"/>
    <s v="US-2017-151407"/>
    <x v="627"/>
    <d v="2017-11-12T00:00:00"/>
    <s v="Standard Class"/>
    <x v="361"/>
    <x v="361"/>
    <x v="0"/>
    <s v="United States"/>
    <s v="Dubuque"/>
    <x v="23"/>
    <n v="52001"/>
    <x v="2"/>
    <s v="TEC-PH-10003885"/>
    <x v="2"/>
    <s v="Phones"/>
    <s v="Cisco SPA508G"/>
    <x v="2392"/>
    <n v="4"/>
    <n v="0"/>
    <x v="6312"/>
    <x v="0"/>
  </r>
  <r>
    <n v="8002"/>
    <s v="CA-2017-110870"/>
    <x v="295"/>
    <d v="2017-12-15T00:00:00"/>
    <s v="First Class"/>
    <x v="30"/>
    <x v="30"/>
    <x v="0"/>
    <s v="United States"/>
    <s v="Los Angeles"/>
    <x v="1"/>
    <n v="90032"/>
    <x v="1"/>
    <s v="TEC-AC-10002926"/>
    <x v="2"/>
    <s v="Accessories"/>
    <s v="Logitech Wireless Marathon Mouse M705"/>
    <x v="5244"/>
    <n v="6"/>
    <n v="0"/>
    <x v="6313"/>
    <x v="0"/>
  </r>
  <r>
    <n v="8003"/>
    <s v="CA-2017-110870"/>
    <x v="295"/>
    <d v="2017-12-15T00:00:00"/>
    <s v="First Class"/>
    <x v="30"/>
    <x v="30"/>
    <x v="0"/>
    <s v="United States"/>
    <s v="Los Angeles"/>
    <x v="1"/>
    <n v="90032"/>
    <x v="1"/>
    <s v="OFF-SU-10001225"/>
    <x v="1"/>
    <s v="Supplies"/>
    <s v="Staple remover"/>
    <x v="4751"/>
    <n v="7"/>
    <n v="0"/>
    <x v="6314"/>
    <x v="0"/>
  </r>
  <r>
    <n v="8004"/>
    <s v="CA-2016-143210"/>
    <x v="588"/>
    <d v="2016-12-03T00:00:00"/>
    <s v="First Class"/>
    <x v="731"/>
    <x v="731"/>
    <x v="0"/>
    <s v="United States"/>
    <s v="Lowell"/>
    <x v="31"/>
    <n v="1852"/>
    <x v="3"/>
    <s v="TEC-PH-10004434"/>
    <x v="2"/>
    <s v="Phones"/>
    <s v="Cisco IP Phone 7961G VoIP phone - Dark gray"/>
    <x v="5245"/>
    <n v="2"/>
    <n v="0"/>
    <x v="6315"/>
    <x v="0"/>
  </r>
  <r>
    <n v="8005"/>
    <s v="CA-2016-143210"/>
    <x v="588"/>
    <d v="2016-12-03T00:00:00"/>
    <s v="First Class"/>
    <x v="731"/>
    <x v="731"/>
    <x v="0"/>
    <s v="United States"/>
    <s v="Lowell"/>
    <x v="31"/>
    <n v="1852"/>
    <x v="3"/>
    <s v="FUR-FU-10003878"/>
    <x v="0"/>
    <s v="Furnishings"/>
    <s v="Linden 10&quot; Round Wall Clock, Black"/>
    <x v="5246"/>
    <n v="3"/>
    <n v="0"/>
    <x v="6316"/>
    <x v="0"/>
  </r>
  <r>
    <n v="8006"/>
    <s v="CA-2016-143210"/>
    <x v="588"/>
    <d v="2016-12-03T00:00:00"/>
    <s v="First Class"/>
    <x v="731"/>
    <x v="731"/>
    <x v="0"/>
    <s v="United States"/>
    <s v="Lowell"/>
    <x v="31"/>
    <n v="1852"/>
    <x v="3"/>
    <s v="FUR-FU-10002268"/>
    <x v="0"/>
    <s v="Furnishings"/>
    <s v="Ultra Door Push Plate"/>
    <x v="765"/>
    <n v="2"/>
    <n v="0"/>
    <x v="3413"/>
    <x v="0"/>
  </r>
  <r>
    <n v="8007"/>
    <s v="CA-2018-139808"/>
    <x v="877"/>
    <d v="2018-10-11T00:00:00"/>
    <s v="Standard Class"/>
    <x v="498"/>
    <x v="498"/>
    <x v="0"/>
    <s v="United States"/>
    <s v="Marysville"/>
    <x v="4"/>
    <n v="98270"/>
    <x v="1"/>
    <s v="OFF-FA-10001883"/>
    <x v="1"/>
    <s v="Fasteners"/>
    <s v="Alliance Super-Size Bands, Assorted Sizes"/>
    <x v="5247"/>
    <n v="12"/>
    <n v="0"/>
    <x v="6317"/>
    <x v="0"/>
  </r>
  <r>
    <n v="8008"/>
    <s v="CA-2017-110863"/>
    <x v="972"/>
    <d v="2017-11-24T00:00:00"/>
    <s v="Standard Class"/>
    <x v="731"/>
    <x v="731"/>
    <x v="0"/>
    <s v="United States"/>
    <s v="Oklahoma City"/>
    <x v="26"/>
    <n v="73120"/>
    <x v="2"/>
    <s v="OFF-ST-10002756"/>
    <x v="1"/>
    <s v="Storage"/>
    <s v="Tennsco Stur-D-Stor Boltless Shelving, 5 Shelves, 24&quot; Deep, Sand"/>
    <x v="5248"/>
    <n v="4"/>
    <n v="0"/>
    <x v="6318"/>
    <x v="0"/>
  </r>
  <r>
    <n v="8009"/>
    <s v="CA-2017-110863"/>
    <x v="972"/>
    <d v="2017-11-24T00:00:00"/>
    <s v="Standard Class"/>
    <x v="731"/>
    <x v="731"/>
    <x v="0"/>
    <s v="United States"/>
    <s v="Oklahoma City"/>
    <x v="26"/>
    <n v="73120"/>
    <x v="2"/>
    <s v="OFF-PA-10000474"/>
    <x v="1"/>
    <s v="Paper"/>
    <s v="Easy-staple paper"/>
    <x v="1938"/>
    <n v="3"/>
    <n v="0"/>
    <x v="2086"/>
    <x v="0"/>
  </r>
  <r>
    <n v="8010"/>
    <s v="CA-2017-110863"/>
    <x v="972"/>
    <d v="2017-11-24T00:00:00"/>
    <s v="Standard Class"/>
    <x v="731"/>
    <x v="731"/>
    <x v="0"/>
    <s v="United States"/>
    <s v="Oklahoma City"/>
    <x v="26"/>
    <n v="73120"/>
    <x v="2"/>
    <s v="FUR-CH-10002073"/>
    <x v="0"/>
    <s v="Chairs"/>
    <s v="Hon Olson Stacker Chairs"/>
    <x v="5249"/>
    <n v="5"/>
    <n v="0"/>
    <x v="6319"/>
    <x v="0"/>
  </r>
  <r>
    <n v="8011"/>
    <s v="CA-2016-127859"/>
    <x v="461"/>
    <d v="2016-03-20T00:00:00"/>
    <s v="Second Class"/>
    <x v="425"/>
    <x v="425"/>
    <x v="1"/>
    <s v="United States"/>
    <s v="Philadelphia"/>
    <x v="9"/>
    <n v="19134"/>
    <x v="3"/>
    <s v="OFF-PA-10003641"/>
    <x v="1"/>
    <s v="Paper"/>
    <s v="Xerox 1909"/>
    <x v="5250"/>
    <n v="6"/>
    <n v="0.2"/>
    <x v="6320"/>
    <x v="0"/>
  </r>
  <r>
    <n v="8012"/>
    <s v="US-2017-136427"/>
    <x v="782"/>
    <d v="2017-06-23T00:00:00"/>
    <s v="First Class"/>
    <x v="594"/>
    <x v="594"/>
    <x v="0"/>
    <s v="United States"/>
    <s v="Aurora"/>
    <x v="22"/>
    <n v="80013"/>
    <x v="1"/>
    <s v="TEC-PH-10002070"/>
    <x v="2"/>
    <s v="Phones"/>
    <s v="Griffin GC36547 PowerJolt SE Lightning Charger"/>
    <x v="5251"/>
    <n v="7"/>
    <n v="0.2"/>
    <x v="6321"/>
    <x v="0"/>
  </r>
  <r>
    <n v="8013"/>
    <s v="CA-2019-120168"/>
    <x v="1126"/>
    <d v="2019-05-25T00:00:00"/>
    <s v="Same Day"/>
    <x v="577"/>
    <x v="577"/>
    <x v="0"/>
    <s v="United States"/>
    <s v="New York City"/>
    <x v="15"/>
    <n v="10009"/>
    <x v="3"/>
    <s v="OFF-BI-10004519"/>
    <x v="1"/>
    <s v="Binders"/>
    <s v="GBC DocuBind P100 Manual Binding Machine"/>
    <x v="5252"/>
    <n v="5"/>
    <n v="0.2"/>
    <x v="6322"/>
    <x v="0"/>
  </r>
  <r>
    <n v="8014"/>
    <s v="CA-2019-120168"/>
    <x v="1126"/>
    <d v="2019-05-25T00:00:00"/>
    <s v="Same Day"/>
    <x v="577"/>
    <x v="577"/>
    <x v="0"/>
    <s v="United States"/>
    <s v="New York City"/>
    <x v="15"/>
    <n v="10009"/>
    <x v="3"/>
    <s v="TEC-AC-10002167"/>
    <x v="2"/>
    <s v="Accessories"/>
    <s v="Imation 8gb Micro Traveldrive Usb 2.0 Flash Drive"/>
    <x v="5253"/>
    <n v="8"/>
    <n v="0"/>
    <x v="6323"/>
    <x v="0"/>
  </r>
  <r>
    <n v="8015"/>
    <s v="CA-2019-120168"/>
    <x v="1126"/>
    <d v="2019-05-25T00:00:00"/>
    <s v="Same Day"/>
    <x v="577"/>
    <x v="577"/>
    <x v="0"/>
    <s v="United States"/>
    <s v="New York City"/>
    <x v="15"/>
    <n v="10009"/>
    <x v="3"/>
    <s v="OFF-FA-10000936"/>
    <x v="1"/>
    <s v="Fasteners"/>
    <s v="Acco Hot Clips Clips to Go"/>
    <x v="5254"/>
    <n v="1"/>
    <n v="0"/>
    <x v="6324"/>
    <x v="0"/>
  </r>
  <r>
    <n v="8016"/>
    <s v="CA-2019-120168"/>
    <x v="1126"/>
    <d v="2019-05-25T00:00:00"/>
    <s v="Same Day"/>
    <x v="577"/>
    <x v="577"/>
    <x v="0"/>
    <s v="United States"/>
    <s v="New York City"/>
    <x v="15"/>
    <n v="10009"/>
    <x v="3"/>
    <s v="FUR-FU-10000732"/>
    <x v="0"/>
    <s v="Furnishings"/>
    <s v="Eldon 200 Class Desk Accessories"/>
    <x v="609"/>
    <n v="3"/>
    <n v="0"/>
    <x v="619"/>
    <x v="0"/>
  </r>
  <r>
    <n v="8017"/>
    <s v="US-2016-131870"/>
    <x v="340"/>
    <d v="2016-09-11T00:00:00"/>
    <s v="First Class"/>
    <x v="376"/>
    <x v="376"/>
    <x v="2"/>
    <s v="United States"/>
    <s v="Lancaster"/>
    <x v="24"/>
    <n v="43130"/>
    <x v="3"/>
    <s v="FUR-FU-10002501"/>
    <x v="0"/>
    <s v="Furnishings"/>
    <s v="Nu-Dell Executive Frame"/>
    <x v="5255"/>
    <n v="6"/>
    <n v="0.2"/>
    <x v="6325"/>
    <x v="0"/>
  </r>
  <r>
    <n v="8018"/>
    <s v="US-2016-131870"/>
    <x v="340"/>
    <d v="2016-09-11T00:00:00"/>
    <s v="First Class"/>
    <x v="376"/>
    <x v="376"/>
    <x v="2"/>
    <s v="United States"/>
    <s v="Lancaster"/>
    <x v="24"/>
    <n v="43130"/>
    <x v="3"/>
    <s v="OFF-AR-10000634"/>
    <x v="1"/>
    <s v="Art"/>
    <s v="Newell 320"/>
    <x v="2791"/>
    <n v="9"/>
    <n v="0.2"/>
    <x v="6326"/>
    <x v="0"/>
  </r>
  <r>
    <n v="8019"/>
    <s v="CA-2019-114804"/>
    <x v="161"/>
    <d v="2019-10-19T00:00:00"/>
    <s v="Second Class"/>
    <x v="292"/>
    <x v="292"/>
    <x v="1"/>
    <s v="United States"/>
    <s v="Modesto"/>
    <x v="1"/>
    <n v="95351"/>
    <x v="1"/>
    <s v="TEC-PH-10001700"/>
    <x v="2"/>
    <s v="Phones"/>
    <s v="Panasonic KX-TG6844B Expandable Digital Cordless Telephone"/>
    <x v="5046"/>
    <n v="1"/>
    <n v="0.2"/>
    <x v="6034"/>
    <x v="0"/>
  </r>
  <r>
    <n v="8020"/>
    <s v="CA-2019-167227"/>
    <x v="808"/>
    <d v="2019-11-05T00:00:00"/>
    <s v="First Class"/>
    <x v="73"/>
    <x v="73"/>
    <x v="0"/>
    <s v="United States"/>
    <s v="Saint Louis"/>
    <x v="25"/>
    <n v="63116"/>
    <x v="2"/>
    <s v="OFF-AP-10001962"/>
    <x v="1"/>
    <s v="Appliances"/>
    <s v="Black &amp; Decker Filter for Double Action Dustbuster Cordless Vac BLDV7210"/>
    <x v="4585"/>
    <n v="10"/>
    <n v="0"/>
    <x v="6327"/>
    <x v="0"/>
  </r>
  <r>
    <n v="8021"/>
    <s v="CA-2019-167227"/>
    <x v="808"/>
    <d v="2019-11-05T00:00:00"/>
    <s v="First Class"/>
    <x v="73"/>
    <x v="73"/>
    <x v="0"/>
    <s v="United States"/>
    <s v="Saint Louis"/>
    <x v="25"/>
    <n v="63116"/>
    <x v="2"/>
    <s v="OFF-PA-10001838"/>
    <x v="1"/>
    <s v="Paper"/>
    <s v="Adams Telephone Message Book W/Dividers/Space For Phone Numbers, 5 1/4&quot;X8 1/2&quot;, 300/Messages"/>
    <x v="2722"/>
    <n v="2"/>
    <n v="0"/>
    <x v="3975"/>
    <x v="0"/>
  </r>
  <r>
    <n v="8022"/>
    <s v="CA-2016-129189"/>
    <x v="609"/>
    <d v="2016-07-25T00:00:00"/>
    <s v="Standard Class"/>
    <x v="447"/>
    <x v="447"/>
    <x v="1"/>
    <s v="United States"/>
    <s v="Dallas"/>
    <x v="5"/>
    <n v="75217"/>
    <x v="2"/>
    <s v="OFF-AP-10000124"/>
    <x v="1"/>
    <s v="Appliances"/>
    <s v="Acco 6 Outlet Guardian Basic Surge Suppressor"/>
    <x v="5256"/>
    <n v="3"/>
    <n v="0.8"/>
    <x v="6328"/>
    <x v="0"/>
  </r>
  <r>
    <n v="8023"/>
    <s v="CA-2016-129189"/>
    <x v="609"/>
    <d v="2016-07-25T00:00:00"/>
    <s v="Standard Class"/>
    <x v="447"/>
    <x v="447"/>
    <x v="1"/>
    <s v="United States"/>
    <s v="Dallas"/>
    <x v="5"/>
    <n v="75217"/>
    <x v="2"/>
    <s v="OFF-EN-10003567"/>
    <x v="1"/>
    <s v="Envelopes"/>
    <s v="Inter-Office Recycled Envelopes, Brown Kraft, Button-String,10&quot; x 13&quot; , 100/Box"/>
    <x v="1190"/>
    <n v="5"/>
    <n v="0.2"/>
    <x v="6329"/>
    <x v="0"/>
  </r>
  <r>
    <n v="8024"/>
    <s v="CA-2016-129189"/>
    <x v="609"/>
    <d v="2016-07-25T00:00:00"/>
    <s v="Standard Class"/>
    <x v="447"/>
    <x v="447"/>
    <x v="1"/>
    <s v="United States"/>
    <s v="Dallas"/>
    <x v="5"/>
    <n v="75217"/>
    <x v="2"/>
    <s v="FUR-CH-10004997"/>
    <x v="0"/>
    <s v="Chairs"/>
    <s v="Hon Every-Day Series Multi-Task Chairs"/>
    <x v="2854"/>
    <n v="5"/>
    <n v="0.3"/>
    <x v="3172"/>
    <x v="0"/>
  </r>
  <r>
    <n v="8025"/>
    <s v="CA-2016-129189"/>
    <x v="609"/>
    <d v="2016-07-25T00:00:00"/>
    <s v="Standard Class"/>
    <x v="447"/>
    <x v="447"/>
    <x v="1"/>
    <s v="United States"/>
    <s v="Dallas"/>
    <x v="5"/>
    <n v="75217"/>
    <x v="2"/>
    <s v="OFF-BI-10000494"/>
    <x v="1"/>
    <s v="Binders"/>
    <s v="Acco Economy Flexible Poly Round Ring Binder"/>
    <x v="5257"/>
    <n v="1"/>
    <n v="0.8"/>
    <x v="6330"/>
    <x v="0"/>
  </r>
  <r>
    <n v="8026"/>
    <s v="CA-2017-132465"/>
    <x v="861"/>
    <d v="2017-09-15T00:00:00"/>
    <s v="Second Class"/>
    <x v="760"/>
    <x v="760"/>
    <x v="1"/>
    <s v="United States"/>
    <s v="New York City"/>
    <x v="15"/>
    <n v="10035"/>
    <x v="3"/>
    <s v="FUR-FU-10000277"/>
    <x v="0"/>
    <s v="Furnishings"/>
    <s v="Deflect-o DuraMat Antistatic Studded Beveled Mat for Medium Pile Carpeting"/>
    <x v="5258"/>
    <n v="2"/>
    <n v="0"/>
    <x v="6331"/>
    <x v="0"/>
  </r>
  <r>
    <n v="8027"/>
    <s v="CA-2017-132465"/>
    <x v="861"/>
    <d v="2017-09-15T00:00:00"/>
    <s v="Second Class"/>
    <x v="760"/>
    <x v="760"/>
    <x v="1"/>
    <s v="United States"/>
    <s v="New York City"/>
    <x v="15"/>
    <n v="10035"/>
    <x v="3"/>
    <s v="OFF-ST-10003641"/>
    <x v="1"/>
    <s v="Storage"/>
    <s v="Space Solutions Industrial Galvanized Steel Shelving."/>
    <x v="5259"/>
    <n v="1"/>
    <n v="0"/>
    <x v="6332"/>
    <x v="0"/>
  </r>
  <r>
    <n v="8028"/>
    <s v="CA-2017-132465"/>
    <x v="861"/>
    <d v="2017-09-15T00:00:00"/>
    <s v="Second Class"/>
    <x v="760"/>
    <x v="760"/>
    <x v="1"/>
    <s v="United States"/>
    <s v="New York City"/>
    <x v="15"/>
    <n v="10035"/>
    <x v="3"/>
    <s v="TEC-AC-10001998"/>
    <x v="2"/>
    <s v="Accessories"/>
    <s v="Logitech LS21 Speaker System - PC Multimedia - 2.1-CH - Wired"/>
    <x v="86"/>
    <n v="1"/>
    <n v="0"/>
    <x v="86"/>
    <x v="0"/>
  </r>
  <r>
    <n v="8029"/>
    <s v="CA-2017-132465"/>
    <x v="861"/>
    <d v="2017-09-15T00:00:00"/>
    <s v="Second Class"/>
    <x v="760"/>
    <x v="760"/>
    <x v="1"/>
    <s v="United States"/>
    <s v="New York City"/>
    <x v="15"/>
    <n v="10035"/>
    <x v="3"/>
    <s v="OFF-ST-10001932"/>
    <x v="1"/>
    <s v="Storage"/>
    <s v="Fellowes Staxonsteel Drawer Files"/>
    <x v="4321"/>
    <n v="4"/>
    <n v="0"/>
    <x v="5051"/>
    <x v="0"/>
  </r>
  <r>
    <n v="8030"/>
    <s v="CA-2018-166373"/>
    <x v="147"/>
    <d v="2018-10-25T00:00:00"/>
    <s v="Standard Class"/>
    <x v="535"/>
    <x v="535"/>
    <x v="0"/>
    <s v="United States"/>
    <s v="San Antonio"/>
    <x v="5"/>
    <n v="78207"/>
    <x v="2"/>
    <s v="TEC-AC-10002323"/>
    <x v="2"/>
    <s v="Accessories"/>
    <s v="SanDisk Ultra 32 GB MicroSDHC Class 10 Memory Card"/>
    <x v="5260"/>
    <n v="6"/>
    <n v="0.2"/>
    <x v="6333"/>
    <x v="0"/>
  </r>
  <r>
    <n v="8031"/>
    <s v="CA-2018-158806"/>
    <x v="676"/>
    <d v="2018-01-11T00:00:00"/>
    <s v="Standard Class"/>
    <x v="392"/>
    <x v="392"/>
    <x v="0"/>
    <s v="United States"/>
    <s v="Amarillo"/>
    <x v="5"/>
    <n v="79109"/>
    <x v="2"/>
    <s v="FUR-FU-10004270"/>
    <x v="0"/>
    <s v="Furnishings"/>
    <s v="Executive Impressions 13&quot; Clairmont Wall Clock"/>
    <x v="5261"/>
    <n v="3"/>
    <n v="0.6"/>
    <x v="6334"/>
    <x v="0"/>
  </r>
  <r>
    <n v="8032"/>
    <s v="CA-2018-158806"/>
    <x v="676"/>
    <d v="2018-01-11T00:00:00"/>
    <s v="Standard Class"/>
    <x v="392"/>
    <x v="392"/>
    <x v="0"/>
    <s v="United States"/>
    <s v="Amarillo"/>
    <x v="5"/>
    <n v="79109"/>
    <x v="2"/>
    <s v="OFF-PA-10004621"/>
    <x v="1"/>
    <s v="Paper"/>
    <s v="Xerox 212"/>
    <x v="233"/>
    <n v="5"/>
    <n v="0.2"/>
    <x v="1446"/>
    <x v="0"/>
  </r>
  <r>
    <n v="8033"/>
    <s v="CA-2017-119690"/>
    <x v="608"/>
    <d v="2017-06-28T00:00:00"/>
    <s v="First Class"/>
    <x v="597"/>
    <x v="597"/>
    <x v="0"/>
    <s v="United States"/>
    <s v="Houston"/>
    <x v="5"/>
    <n v="77041"/>
    <x v="2"/>
    <s v="OFF-PA-10001019"/>
    <x v="1"/>
    <s v="Paper"/>
    <s v="Xerox 1884"/>
    <x v="1107"/>
    <n v="3"/>
    <n v="0.2"/>
    <x v="3062"/>
    <x v="0"/>
  </r>
  <r>
    <n v="8034"/>
    <s v="CA-2017-119690"/>
    <x v="608"/>
    <d v="2017-06-28T00:00:00"/>
    <s v="First Class"/>
    <x v="597"/>
    <x v="597"/>
    <x v="0"/>
    <s v="United States"/>
    <s v="Houston"/>
    <x v="5"/>
    <n v="77041"/>
    <x v="2"/>
    <s v="OFF-BI-10000201"/>
    <x v="1"/>
    <s v="Binders"/>
    <s v="Avery Triangle Shaped Sheet Lifters, Black, 2/Pack"/>
    <x v="5262"/>
    <n v="2"/>
    <n v="0.8"/>
    <x v="6335"/>
    <x v="0"/>
  </r>
  <r>
    <n v="8035"/>
    <s v="CA-2017-119690"/>
    <x v="608"/>
    <d v="2017-06-28T00:00:00"/>
    <s v="First Class"/>
    <x v="597"/>
    <x v="597"/>
    <x v="0"/>
    <s v="United States"/>
    <s v="Houston"/>
    <x v="5"/>
    <n v="77041"/>
    <x v="2"/>
    <s v="FUR-FU-10004587"/>
    <x v="0"/>
    <s v="Furnishings"/>
    <s v="GE General Use Halogen Bulbs, 100 Watts, 1 Bulb per Pack"/>
    <x v="5263"/>
    <n v="9"/>
    <n v="0.6"/>
    <x v="6336"/>
    <x v="0"/>
  </r>
  <r>
    <n v="8036"/>
    <s v="CA-2017-119690"/>
    <x v="608"/>
    <d v="2017-06-28T00:00:00"/>
    <s v="First Class"/>
    <x v="597"/>
    <x v="597"/>
    <x v="0"/>
    <s v="United States"/>
    <s v="Houston"/>
    <x v="5"/>
    <n v="77041"/>
    <x v="2"/>
    <s v="OFF-LA-10001613"/>
    <x v="1"/>
    <s v="Labels"/>
    <s v="Avery File Folder Labels"/>
    <x v="877"/>
    <n v="2"/>
    <n v="0.2"/>
    <x v="910"/>
    <x v="0"/>
  </r>
  <r>
    <n v="8037"/>
    <s v="CA-2017-153738"/>
    <x v="1181"/>
    <d v="2017-09-22T00:00:00"/>
    <s v="First Class"/>
    <x v="8"/>
    <x v="8"/>
    <x v="0"/>
    <s v="United States"/>
    <s v="Lawrence"/>
    <x v="31"/>
    <n v="1841"/>
    <x v="3"/>
    <s v="OFF-BI-10001308"/>
    <x v="1"/>
    <s v="Binders"/>
    <s v="GBC Standard Plastic Binding Systems' Combs"/>
    <x v="1023"/>
    <n v="6"/>
    <n v="0"/>
    <x v="6337"/>
    <x v="0"/>
  </r>
  <r>
    <n v="8038"/>
    <s v="CA-2019-169012"/>
    <x v="815"/>
    <d v="2019-07-14T00:00:00"/>
    <s v="Standard Class"/>
    <x v="667"/>
    <x v="667"/>
    <x v="1"/>
    <s v="United States"/>
    <s v="Columbus"/>
    <x v="32"/>
    <n v="31907"/>
    <x v="0"/>
    <s v="OFF-AP-10003278"/>
    <x v="1"/>
    <s v="Appliances"/>
    <s v="Belkin 7-Outlet SurgeMaster Home Series"/>
    <x v="5264"/>
    <n v="3"/>
    <n v="0"/>
    <x v="6338"/>
    <x v="0"/>
  </r>
  <r>
    <n v="8039"/>
    <s v="CA-2019-109393"/>
    <x v="160"/>
    <d v="2019-07-02T00:00:00"/>
    <s v="Second Class"/>
    <x v="547"/>
    <x v="547"/>
    <x v="0"/>
    <s v="United States"/>
    <s v="Los Angeles"/>
    <x v="1"/>
    <n v="90032"/>
    <x v="1"/>
    <s v="FUR-BO-10003966"/>
    <x v="0"/>
    <s v="Bookcases"/>
    <s v="Sauder Facets Collection Library, Sky Alder Finish"/>
    <x v="2683"/>
    <n v="3"/>
    <n v="0.15"/>
    <x v="6339"/>
    <x v="0"/>
  </r>
  <r>
    <n v="8040"/>
    <s v="CA-2019-121489"/>
    <x v="170"/>
    <d v="2019-08-25T00:00:00"/>
    <s v="Second Class"/>
    <x v="698"/>
    <x v="698"/>
    <x v="1"/>
    <s v="United States"/>
    <s v="Seattle"/>
    <x v="4"/>
    <n v="98115"/>
    <x v="1"/>
    <s v="FUR-CH-10004698"/>
    <x v="0"/>
    <s v="Chairs"/>
    <s v="Padded Folding Chairs, Black, 4/Carton"/>
    <x v="340"/>
    <n v="6"/>
    <n v="0.2"/>
    <x v="6340"/>
    <x v="0"/>
  </r>
  <r>
    <n v="8041"/>
    <s v="CA-2019-121489"/>
    <x v="170"/>
    <d v="2019-08-25T00:00:00"/>
    <s v="Second Class"/>
    <x v="698"/>
    <x v="698"/>
    <x v="1"/>
    <s v="United States"/>
    <s v="Seattle"/>
    <x v="4"/>
    <n v="98115"/>
    <x v="1"/>
    <s v="OFF-ST-10000025"/>
    <x v="1"/>
    <s v="Storage"/>
    <s v="Fellowes Stor/Drawer Steel Plus Storage Drawers"/>
    <x v="720"/>
    <n v="6"/>
    <n v="0"/>
    <x v="738"/>
    <x v="0"/>
  </r>
  <r>
    <n v="8042"/>
    <s v="CA-2019-121489"/>
    <x v="170"/>
    <d v="2019-08-25T00:00:00"/>
    <s v="Second Class"/>
    <x v="698"/>
    <x v="698"/>
    <x v="1"/>
    <s v="United States"/>
    <s v="Seattle"/>
    <x v="4"/>
    <n v="98115"/>
    <x v="1"/>
    <s v="TEC-AC-10000682"/>
    <x v="2"/>
    <s v="Accessories"/>
    <s v="Kensington K72356US Mouse-in-a-Box USB Desktop Mouse"/>
    <x v="5265"/>
    <n v="2"/>
    <n v="0"/>
    <x v="6341"/>
    <x v="0"/>
  </r>
  <r>
    <n v="8043"/>
    <s v="US-2019-133081"/>
    <x v="825"/>
    <d v="2019-03-15T00:00:00"/>
    <s v="Standard Class"/>
    <x v="391"/>
    <x v="391"/>
    <x v="2"/>
    <s v="United States"/>
    <s v="Cambridge"/>
    <x v="31"/>
    <n v="2138"/>
    <x v="3"/>
    <s v="TEC-AC-10001772"/>
    <x v="2"/>
    <s v="Accessories"/>
    <s v="Memorex Mini Travel Drive 16 GB USB 2.0 Flash Drive"/>
    <x v="433"/>
    <n v="4"/>
    <n v="0"/>
    <x v="443"/>
    <x v="0"/>
  </r>
  <r>
    <n v="8044"/>
    <s v="US-2019-133081"/>
    <x v="825"/>
    <d v="2019-03-15T00:00:00"/>
    <s v="Standard Class"/>
    <x v="391"/>
    <x v="391"/>
    <x v="2"/>
    <s v="United States"/>
    <s v="Cambridge"/>
    <x v="31"/>
    <n v="2138"/>
    <x v="3"/>
    <s v="FUR-FU-10001379"/>
    <x v="0"/>
    <s v="Furnishings"/>
    <s v="Executive Impressions 16-1/2&quot; Circular Wall Clock"/>
    <x v="4111"/>
    <n v="1"/>
    <n v="0"/>
    <x v="6342"/>
    <x v="0"/>
  </r>
  <r>
    <n v="8045"/>
    <s v="CA-2019-165008"/>
    <x v="175"/>
    <d v="2019-09-17T00:00:00"/>
    <s v="Second Class"/>
    <x v="770"/>
    <x v="770"/>
    <x v="0"/>
    <s v="United States"/>
    <s v="Salt Lake City"/>
    <x v="7"/>
    <n v="84106"/>
    <x v="1"/>
    <s v="OFF-BI-10002794"/>
    <x v="1"/>
    <s v="Binders"/>
    <s v="Avery Trapezoid Ring Binder, 3&quot; Capacity, Black, 1040 sheets"/>
    <x v="5266"/>
    <n v="9"/>
    <n v="0.2"/>
    <x v="6343"/>
    <x v="1"/>
  </r>
  <r>
    <n v="8046"/>
    <s v="CA-2018-145611"/>
    <x v="873"/>
    <d v="2018-09-24T00:00:00"/>
    <s v="Standard Class"/>
    <x v="456"/>
    <x v="456"/>
    <x v="0"/>
    <s v="United States"/>
    <s v="New York City"/>
    <x v="15"/>
    <n v="10035"/>
    <x v="3"/>
    <s v="OFF-AP-10001005"/>
    <x v="1"/>
    <s v="Appliances"/>
    <s v="Honeywell Quietcare HEPA Air Cleaner"/>
    <x v="5267"/>
    <n v="5"/>
    <n v="0"/>
    <x v="6344"/>
    <x v="0"/>
  </r>
  <r>
    <n v="8047"/>
    <s v="CA-2018-113600"/>
    <x v="272"/>
    <d v="2018-12-17T00:00:00"/>
    <s v="Second Class"/>
    <x v="129"/>
    <x v="129"/>
    <x v="0"/>
    <s v="United States"/>
    <s v="Cuyahoga Falls"/>
    <x v="24"/>
    <n v="44221"/>
    <x v="3"/>
    <s v="OFF-BI-10000201"/>
    <x v="1"/>
    <s v="Binders"/>
    <s v="Avery Triangle Shaped Sheet Lifters, Black, 2/Pack"/>
    <x v="3631"/>
    <n v="3"/>
    <n v="0.7"/>
    <x v="4144"/>
    <x v="0"/>
  </r>
  <r>
    <n v="8048"/>
    <s v="CA-2019-130834"/>
    <x v="132"/>
    <d v="2019-11-06T00:00:00"/>
    <s v="Second Class"/>
    <x v="594"/>
    <x v="594"/>
    <x v="0"/>
    <s v="United States"/>
    <s v="Wilmington"/>
    <x v="3"/>
    <n v="28403"/>
    <x v="0"/>
    <s v="OFF-PA-10003673"/>
    <x v="1"/>
    <s v="Paper"/>
    <s v="Strathmore Photo Mount Cards"/>
    <x v="3965"/>
    <n v="3"/>
    <n v="0.2"/>
    <x v="6345"/>
    <x v="0"/>
  </r>
  <r>
    <n v="8049"/>
    <s v="CA-2018-168543"/>
    <x v="894"/>
    <d v="2018-07-07T00:00:00"/>
    <s v="Standard Class"/>
    <x v="158"/>
    <x v="158"/>
    <x v="1"/>
    <s v="United States"/>
    <s v="New York City"/>
    <x v="15"/>
    <n v="10035"/>
    <x v="3"/>
    <s v="OFF-AP-10000938"/>
    <x v="1"/>
    <s v="Appliances"/>
    <s v="Avanti 1.7 Cu. Ft. Refrigerator"/>
    <x v="3828"/>
    <n v="7"/>
    <n v="0"/>
    <x v="4401"/>
    <x v="0"/>
  </r>
  <r>
    <n v="8050"/>
    <s v="CA-2016-144974"/>
    <x v="467"/>
    <d v="2016-09-30T00:00:00"/>
    <s v="Standard Class"/>
    <x v="782"/>
    <x v="782"/>
    <x v="1"/>
    <s v="United States"/>
    <s v="Philadelphia"/>
    <x v="9"/>
    <n v="19140"/>
    <x v="3"/>
    <s v="OFF-BI-10003274"/>
    <x v="1"/>
    <s v="Binders"/>
    <s v="Avery Durable Slant Ring Binders, No Labels"/>
    <x v="3649"/>
    <n v="5"/>
    <n v="0.7"/>
    <x v="4169"/>
    <x v="0"/>
  </r>
  <r>
    <n v="8051"/>
    <s v="CA-2016-144974"/>
    <x v="467"/>
    <d v="2016-09-30T00:00:00"/>
    <s v="Standard Class"/>
    <x v="782"/>
    <x v="782"/>
    <x v="1"/>
    <s v="United States"/>
    <s v="Philadelphia"/>
    <x v="9"/>
    <n v="19140"/>
    <x v="3"/>
    <s v="FUR-FU-10001095"/>
    <x v="0"/>
    <s v="Furnishings"/>
    <s v="DAX Black Cherry Wood-Tone Poster Frame"/>
    <x v="4571"/>
    <n v="1"/>
    <n v="0.2"/>
    <x v="6346"/>
    <x v="0"/>
  </r>
  <r>
    <n v="8052"/>
    <s v="CA-2016-144974"/>
    <x v="467"/>
    <d v="2016-09-30T00:00:00"/>
    <s v="Standard Class"/>
    <x v="782"/>
    <x v="782"/>
    <x v="1"/>
    <s v="United States"/>
    <s v="Philadelphia"/>
    <x v="9"/>
    <n v="19140"/>
    <x v="3"/>
    <s v="OFF-AP-10001492"/>
    <x v="1"/>
    <s v="Appliances"/>
    <s v="Acco Six-Outlet Power Strip, 4' Cord Length"/>
    <x v="3101"/>
    <n v="6"/>
    <n v="0.2"/>
    <x v="6347"/>
    <x v="0"/>
  </r>
  <r>
    <n v="8053"/>
    <s v="CA-2016-109904"/>
    <x v="686"/>
    <d v="2016-07-17T00:00:00"/>
    <s v="Second Class"/>
    <x v="541"/>
    <x v="541"/>
    <x v="1"/>
    <s v="United States"/>
    <s v="New York City"/>
    <x v="15"/>
    <n v="10009"/>
    <x v="3"/>
    <s v="OFF-AR-10004999"/>
    <x v="1"/>
    <s v="Art"/>
    <s v="Newell 315"/>
    <x v="1465"/>
    <n v="3"/>
    <n v="0"/>
    <x v="6036"/>
    <x v="0"/>
  </r>
  <r>
    <n v="8054"/>
    <s v="CA-2019-152205"/>
    <x v="394"/>
    <d v="2019-10-05T00:00:00"/>
    <s v="Standard Class"/>
    <x v="245"/>
    <x v="245"/>
    <x v="1"/>
    <s v="United States"/>
    <s v="Philadelphia"/>
    <x v="9"/>
    <n v="19134"/>
    <x v="3"/>
    <s v="OFF-BI-10004094"/>
    <x v="1"/>
    <s v="Binders"/>
    <s v="GBC Standard Plastic Binding Systems Combs"/>
    <x v="5268"/>
    <n v="1"/>
    <n v="0.7"/>
    <x v="6348"/>
    <x v="0"/>
  </r>
  <r>
    <n v="8055"/>
    <s v="CA-2017-121188"/>
    <x v="834"/>
    <d v="2017-09-04T00:00:00"/>
    <s v="Standard Class"/>
    <x v="90"/>
    <x v="90"/>
    <x v="0"/>
    <s v="United States"/>
    <s v="Los Angeles"/>
    <x v="1"/>
    <n v="90049"/>
    <x v="1"/>
    <s v="OFF-ST-10001490"/>
    <x v="1"/>
    <s v="Storage"/>
    <s v="Hot File 7-Pocket, Floor Stand"/>
    <x v="5269"/>
    <n v="5"/>
    <n v="0"/>
    <x v="6349"/>
    <x v="0"/>
  </r>
  <r>
    <n v="8056"/>
    <s v="CA-2017-121188"/>
    <x v="834"/>
    <d v="2017-09-04T00:00:00"/>
    <s v="Standard Class"/>
    <x v="90"/>
    <x v="90"/>
    <x v="0"/>
    <s v="United States"/>
    <s v="Los Angeles"/>
    <x v="1"/>
    <n v="90049"/>
    <x v="1"/>
    <s v="FUR-BO-10004695"/>
    <x v="0"/>
    <s v="Bookcases"/>
    <s v="O'Sullivan 2-Door Barrister Bookcase in Odessa Pine"/>
    <x v="1496"/>
    <n v="2"/>
    <n v="0.15"/>
    <x v="6350"/>
    <x v="0"/>
  </r>
  <r>
    <n v="8057"/>
    <s v="CA-2017-121188"/>
    <x v="834"/>
    <d v="2017-09-04T00:00:00"/>
    <s v="Standard Class"/>
    <x v="90"/>
    <x v="90"/>
    <x v="0"/>
    <s v="United States"/>
    <s v="Los Angeles"/>
    <x v="1"/>
    <n v="90049"/>
    <x v="1"/>
    <s v="OFF-ST-10000736"/>
    <x v="1"/>
    <s v="Storage"/>
    <s v="Carina Double Wide Media Storage Towers in Natural &amp; Black"/>
    <x v="5270"/>
    <n v="9"/>
    <n v="0"/>
    <x v="6351"/>
    <x v="0"/>
  </r>
  <r>
    <n v="8058"/>
    <s v="CA-2017-121188"/>
    <x v="834"/>
    <d v="2017-09-04T00:00:00"/>
    <s v="Standard Class"/>
    <x v="90"/>
    <x v="90"/>
    <x v="0"/>
    <s v="United States"/>
    <s v="Los Angeles"/>
    <x v="1"/>
    <n v="90049"/>
    <x v="1"/>
    <s v="OFF-BI-10001617"/>
    <x v="1"/>
    <s v="Binders"/>
    <s v="GBC Wire Binding Combs"/>
    <x v="5271"/>
    <n v="5"/>
    <n v="0.2"/>
    <x v="6352"/>
    <x v="0"/>
  </r>
  <r>
    <n v="8059"/>
    <s v="CA-2017-121188"/>
    <x v="834"/>
    <d v="2017-09-04T00:00:00"/>
    <s v="Standard Class"/>
    <x v="90"/>
    <x v="90"/>
    <x v="0"/>
    <s v="United States"/>
    <s v="Los Angeles"/>
    <x v="1"/>
    <n v="90049"/>
    <x v="1"/>
    <s v="TEC-PH-10003589"/>
    <x v="2"/>
    <s v="Phones"/>
    <s v="invisibleSHIELD by ZAGG Smudge-Free Screen Protector"/>
    <x v="752"/>
    <n v="3"/>
    <n v="0.2"/>
    <x v="2740"/>
    <x v="0"/>
  </r>
  <r>
    <n v="8060"/>
    <s v="CA-2017-121188"/>
    <x v="834"/>
    <d v="2017-09-04T00:00:00"/>
    <s v="Standard Class"/>
    <x v="90"/>
    <x v="90"/>
    <x v="0"/>
    <s v="United States"/>
    <s v="Los Angeles"/>
    <x v="1"/>
    <n v="90049"/>
    <x v="1"/>
    <s v="FUR-FU-10003981"/>
    <x v="0"/>
    <s v="Furnishings"/>
    <s v="Eldon Wave Desk Accessories"/>
    <x v="1353"/>
    <n v="2"/>
    <n v="0"/>
    <x v="6353"/>
    <x v="0"/>
  </r>
  <r>
    <n v="8061"/>
    <s v="CA-2017-156013"/>
    <x v="1181"/>
    <d v="2017-09-26T00:00:00"/>
    <s v="Standard Class"/>
    <x v="568"/>
    <x v="568"/>
    <x v="1"/>
    <s v="United States"/>
    <s v="Long Beach"/>
    <x v="15"/>
    <n v="11561"/>
    <x v="3"/>
    <s v="OFF-PA-10001970"/>
    <x v="1"/>
    <s v="Paper"/>
    <s v="Xerox 1881"/>
    <x v="3733"/>
    <n v="5"/>
    <n v="0"/>
    <x v="4271"/>
    <x v="0"/>
  </r>
  <r>
    <n v="8062"/>
    <s v="CA-2017-156013"/>
    <x v="1181"/>
    <d v="2017-09-26T00:00:00"/>
    <s v="Standard Class"/>
    <x v="568"/>
    <x v="568"/>
    <x v="1"/>
    <s v="United States"/>
    <s v="Long Beach"/>
    <x v="15"/>
    <n v="11561"/>
    <x v="3"/>
    <s v="OFF-BI-10002437"/>
    <x v="1"/>
    <s v="Binders"/>
    <s v="Recycled Premium Regency Composition Covers"/>
    <x v="671"/>
    <n v="2"/>
    <n v="0.2"/>
    <x v="683"/>
    <x v="0"/>
  </r>
  <r>
    <n v="8063"/>
    <s v="CA-2018-132997"/>
    <x v="77"/>
    <d v="2018-11-09T00:00:00"/>
    <s v="First Class"/>
    <x v="560"/>
    <x v="560"/>
    <x v="0"/>
    <s v="United States"/>
    <s v="Rochester"/>
    <x v="15"/>
    <n v="14609"/>
    <x v="3"/>
    <s v="TEC-PH-10000586"/>
    <x v="2"/>
    <s v="Phones"/>
    <s v="AT&amp;T SB67148 SynJ"/>
    <x v="2392"/>
    <n v="4"/>
    <n v="0"/>
    <x v="2603"/>
    <x v="0"/>
  </r>
  <r>
    <n v="8064"/>
    <s v="CA-2018-132997"/>
    <x v="77"/>
    <d v="2018-11-09T00:00:00"/>
    <s v="First Class"/>
    <x v="560"/>
    <x v="560"/>
    <x v="0"/>
    <s v="United States"/>
    <s v="Rochester"/>
    <x v="15"/>
    <n v="14609"/>
    <x v="3"/>
    <s v="TEC-PH-10003811"/>
    <x v="2"/>
    <s v="Phones"/>
    <s v="Jabra Supreme Plus Driver Edition Headset"/>
    <x v="1911"/>
    <n v="3"/>
    <n v="0"/>
    <x v="6354"/>
    <x v="0"/>
  </r>
  <r>
    <n v="8065"/>
    <s v="CA-2018-132997"/>
    <x v="77"/>
    <d v="2018-11-09T00:00:00"/>
    <s v="First Class"/>
    <x v="560"/>
    <x v="560"/>
    <x v="0"/>
    <s v="United States"/>
    <s v="Rochester"/>
    <x v="15"/>
    <n v="14609"/>
    <x v="3"/>
    <s v="OFF-PA-10004983"/>
    <x v="1"/>
    <s v="Paper"/>
    <s v="Xerox 23"/>
    <x v="91"/>
    <n v="2"/>
    <n v="0"/>
    <x v="91"/>
    <x v="0"/>
  </r>
  <r>
    <n v="8066"/>
    <s v="CA-2018-132997"/>
    <x v="77"/>
    <d v="2018-11-09T00:00:00"/>
    <s v="First Class"/>
    <x v="560"/>
    <x v="560"/>
    <x v="0"/>
    <s v="United States"/>
    <s v="Rochester"/>
    <x v="15"/>
    <n v="14609"/>
    <x v="3"/>
    <s v="OFF-ST-10003479"/>
    <x v="1"/>
    <s v="Storage"/>
    <s v="Eldon Base for stackable storage shelf, platinum"/>
    <x v="5272"/>
    <n v="3"/>
    <n v="0"/>
    <x v="6355"/>
    <x v="0"/>
  </r>
  <r>
    <n v="8067"/>
    <s v="CA-2018-132997"/>
    <x v="77"/>
    <d v="2018-11-09T00:00:00"/>
    <s v="First Class"/>
    <x v="560"/>
    <x v="560"/>
    <x v="0"/>
    <s v="United States"/>
    <s v="Rochester"/>
    <x v="15"/>
    <n v="14609"/>
    <x v="3"/>
    <s v="OFF-BI-10004318"/>
    <x v="1"/>
    <s v="Binders"/>
    <s v="Ibico EB-19 Dual Function Manual Binding System"/>
    <x v="4795"/>
    <n v="2"/>
    <n v="0.2"/>
    <x v="5710"/>
    <x v="0"/>
  </r>
  <r>
    <n v="8068"/>
    <s v="US-2017-160563"/>
    <x v="1182"/>
    <d v="2017-10-24T00:00:00"/>
    <s v="Standard Class"/>
    <x v="374"/>
    <x v="374"/>
    <x v="1"/>
    <s v="United States"/>
    <s v="San Francisco"/>
    <x v="1"/>
    <n v="94109"/>
    <x v="1"/>
    <s v="TEC-AC-10002567"/>
    <x v="2"/>
    <s v="Accessories"/>
    <s v="Logitech G602 Wireless Gaming Mouse"/>
    <x v="764"/>
    <n v="3"/>
    <n v="0"/>
    <x v="6356"/>
    <x v="0"/>
  </r>
  <r>
    <n v="8069"/>
    <s v="US-2017-160563"/>
    <x v="1182"/>
    <d v="2017-10-24T00:00:00"/>
    <s v="Standard Class"/>
    <x v="374"/>
    <x v="374"/>
    <x v="1"/>
    <s v="United States"/>
    <s v="San Francisco"/>
    <x v="1"/>
    <n v="94109"/>
    <x v="1"/>
    <s v="FUR-FU-10001731"/>
    <x v="0"/>
    <s v="Furnishings"/>
    <s v="Acrylic Self-Standing Desk Frames"/>
    <x v="2003"/>
    <n v="6"/>
    <n v="0"/>
    <x v="6357"/>
    <x v="0"/>
  </r>
  <r>
    <n v="8070"/>
    <s v="CA-2019-151750"/>
    <x v="314"/>
    <d v="2019-01-05T00:00:00"/>
    <s v="Standard Class"/>
    <x v="49"/>
    <x v="49"/>
    <x v="0"/>
    <s v="United States"/>
    <s v="Huntsville"/>
    <x v="5"/>
    <n v="77340"/>
    <x v="2"/>
    <s v="OFF-ST-10002743"/>
    <x v="1"/>
    <s v="Storage"/>
    <s v="SAFCO Boltless Steel Shelving"/>
    <x v="5273"/>
    <n v="5"/>
    <n v="0.2"/>
    <x v="6358"/>
    <x v="0"/>
  </r>
  <r>
    <n v="8071"/>
    <s v="CA-2019-151750"/>
    <x v="314"/>
    <d v="2019-01-05T00:00:00"/>
    <s v="Standard Class"/>
    <x v="49"/>
    <x v="49"/>
    <x v="0"/>
    <s v="United States"/>
    <s v="Huntsville"/>
    <x v="5"/>
    <n v="77340"/>
    <x v="2"/>
    <s v="FUR-FU-10002116"/>
    <x v="0"/>
    <s v="Furnishings"/>
    <s v="Tenex Carpeted, Granite-Look or Clear Contemporary Contour Shape Chair Mats"/>
    <x v="5274"/>
    <n v="5"/>
    <n v="0.6"/>
    <x v="6359"/>
    <x v="0"/>
  </r>
  <r>
    <n v="8072"/>
    <s v="CA-2019-151750"/>
    <x v="314"/>
    <d v="2019-01-05T00:00:00"/>
    <s v="Standard Class"/>
    <x v="49"/>
    <x v="49"/>
    <x v="0"/>
    <s v="United States"/>
    <s v="Huntsville"/>
    <x v="5"/>
    <n v="77340"/>
    <x v="2"/>
    <s v="FUR-CH-10003199"/>
    <x v="0"/>
    <s v="Chairs"/>
    <s v="Office Star - Contemporary Task Swivel Chair"/>
    <x v="5275"/>
    <n v="4"/>
    <n v="0.3"/>
    <x v="6360"/>
    <x v="0"/>
  </r>
  <r>
    <n v="8073"/>
    <s v="CA-2019-151750"/>
    <x v="314"/>
    <d v="2019-01-05T00:00:00"/>
    <s v="Standard Class"/>
    <x v="49"/>
    <x v="49"/>
    <x v="0"/>
    <s v="United States"/>
    <s v="Huntsville"/>
    <x v="5"/>
    <n v="77340"/>
    <x v="2"/>
    <s v="OFF-AR-10003158"/>
    <x v="1"/>
    <s v="Art"/>
    <s v="Fluorescent Highlighters by Dixon"/>
    <x v="5276"/>
    <n v="4"/>
    <n v="0.2"/>
    <x v="6361"/>
    <x v="0"/>
  </r>
  <r>
    <n v="8074"/>
    <s v="CA-2019-151750"/>
    <x v="314"/>
    <d v="2019-01-05T00:00:00"/>
    <s v="Standard Class"/>
    <x v="49"/>
    <x v="49"/>
    <x v="0"/>
    <s v="United States"/>
    <s v="Huntsville"/>
    <x v="5"/>
    <n v="77340"/>
    <x v="2"/>
    <s v="OFF-BI-10000301"/>
    <x v="1"/>
    <s v="Binders"/>
    <s v="GBC Instant Report Kit"/>
    <x v="5277"/>
    <n v="5"/>
    <n v="0.8"/>
    <x v="6362"/>
    <x v="0"/>
  </r>
  <r>
    <n v="8075"/>
    <s v="CA-2019-151750"/>
    <x v="314"/>
    <d v="2019-01-05T00:00:00"/>
    <s v="Standard Class"/>
    <x v="49"/>
    <x v="49"/>
    <x v="0"/>
    <s v="United States"/>
    <s v="Huntsville"/>
    <x v="5"/>
    <n v="77340"/>
    <x v="2"/>
    <s v="OFF-BI-10000343"/>
    <x v="1"/>
    <s v="Binders"/>
    <s v="Pressboard Covers with Storage Hooks, 9 1/2&quot; x 11&quot;, Light Blue"/>
    <x v="5278"/>
    <n v="14"/>
    <n v="0.8"/>
    <x v="6363"/>
    <x v="0"/>
  </r>
  <r>
    <n v="8076"/>
    <s v="CA-2019-151750"/>
    <x v="314"/>
    <d v="2019-01-05T00:00:00"/>
    <s v="Standard Class"/>
    <x v="49"/>
    <x v="49"/>
    <x v="0"/>
    <s v="United States"/>
    <s v="Huntsville"/>
    <x v="5"/>
    <n v="77340"/>
    <x v="2"/>
    <s v="OFF-AP-10004708"/>
    <x v="1"/>
    <s v="Appliances"/>
    <s v="Fellowes Superior 10 Outlet Split Surge Protector"/>
    <x v="5279"/>
    <n v="2"/>
    <n v="0.8"/>
    <x v="6364"/>
    <x v="0"/>
  </r>
  <r>
    <n v="8077"/>
    <s v="CA-2017-106187"/>
    <x v="537"/>
    <d v="2017-06-29T00:00:00"/>
    <s v="Standard Class"/>
    <x v="575"/>
    <x v="575"/>
    <x v="1"/>
    <s v="United States"/>
    <s v="East Point"/>
    <x v="32"/>
    <n v="30344"/>
    <x v="0"/>
    <s v="FUR-FU-10000794"/>
    <x v="0"/>
    <s v="Furnishings"/>
    <s v="Eldon Stackable Tray, Side-Load, Legal, Smoke"/>
    <x v="1877"/>
    <n v="3"/>
    <n v="0"/>
    <x v="6365"/>
    <x v="0"/>
  </r>
  <r>
    <n v="8078"/>
    <s v="CA-2017-106187"/>
    <x v="537"/>
    <d v="2017-06-29T00:00:00"/>
    <s v="Standard Class"/>
    <x v="575"/>
    <x v="575"/>
    <x v="1"/>
    <s v="United States"/>
    <s v="East Point"/>
    <x v="32"/>
    <n v="30344"/>
    <x v="0"/>
    <s v="OFF-BI-10004519"/>
    <x v="1"/>
    <s v="Binders"/>
    <s v="GBC DocuBind P100 Manual Binding Machine"/>
    <x v="5280"/>
    <n v="1"/>
    <n v="0"/>
    <x v="6366"/>
    <x v="0"/>
  </r>
  <r>
    <n v="8079"/>
    <s v="CA-2017-106187"/>
    <x v="537"/>
    <d v="2017-06-29T00:00:00"/>
    <s v="Standard Class"/>
    <x v="575"/>
    <x v="575"/>
    <x v="1"/>
    <s v="United States"/>
    <s v="East Point"/>
    <x v="32"/>
    <n v="30344"/>
    <x v="0"/>
    <s v="TEC-AC-10001590"/>
    <x v="2"/>
    <s v="Accessories"/>
    <s v="Dell Slim USB Multimedia Keyboard"/>
    <x v="5281"/>
    <n v="3"/>
    <n v="0"/>
    <x v="6367"/>
    <x v="0"/>
  </r>
  <r>
    <n v="8080"/>
    <s v="US-2018-164945"/>
    <x v="441"/>
    <d v="2018-11-27T00:00:00"/>
    <s v="Standard Class"/>
    <x v="402"/>
    <x v="402"/>
    <x v="2"/>
    <s v="United States"/>
    <s v="New York City"/>
    <x v="15"/>
    <n v="10009"/>
    <x v="3"/>
    <s v="OFF-BI-10001524"/>
    <x v="1"/>
    <s v="Binders"/>
    <s v="GBC Premium Transparent Covers with Diagonal Lined Pattern"/>
    <x v="5282"/>
    <n v="8"/>
    <n v="0.2"/>
    <x v="6368"/>
    <x v="0"/>
  </r>
  <r>
    <n v="8081"/>
    <s v="CA-2017-150714"/>
    <x v="662"/>
    <d v="2017-11-01T00:00:00"/>
    <s v="Standard Class"/>
    <x v="120"/>
    <x v="120"/>
    <x v="1"/>
    <s v="United States"/>
    <s v="Springfield"/>
    <x v="21"/>
    <n v="97477"/>
    <x v="1"/>
    <s v="OFF-LA-10001474"/>
    <x v="1"/>
    <s v="Labels"/>
    <s v="Avery 477"/>
    <x v="5283"/>
    <n v="6"/>
    <n v="0.2"/>
    <x v="6369"/>
    <x v="0"/>
  </r>
  <r>
    <n v="8082"/>
    <s v="CA-2017-150714"/>
    <x v="662"/>
    <d v="2017-11-01T00:00:00"/>
    <s v="Standard Class"/>
    <x v="120"/>
    <x v="120"/>
    <x v="1"/>
    <s v="United States"/>
    <s v="Springfield"/>
    <x v="21"/>
    <n v="97477"/>
    <x v="1"/>
    <s v="OFF-PA-10001497"/>
    <x v="1"/>
    <s v="Paper"/>
    <s v="Xerox 1914"/>
    <x v="576"/>
    <n v="3"/>
    <n v="0.2"/>
    <x v="585"/>
    <x v="0"/>
  </r>
  <r>
    <n v="8083"/>
    <s v="CA-2017-150714"/>
    <x v="662"/>
    <d v="2017-11-01T00:00:00"/>
    <s v="Standard Class"/>
    <x v="120"/>
    <x v="120"/>
    <x v="1"/>
    <s v="United States"/>
    <s v="Springfield"/>
    <x v="21"/>
    <n v="97477"/>
    <x v="1"/>
    <s v="OFF-AP-10003287"/>
    <x v="1"/>
    <s v="Appliances"/>
    <s v="Tripp Lite TLP810NET Broadband Surge for Modem/Fax"/>
    <x v="5284"/>
    <n v="5"/>
    <n v="0.2"/>
    <x v="6370"/>
    <x v="0"/>
  </r>
  <r>
    <n v="8084"/>
    <s v="CA-2017-150714"/>
    <x v="662"/>
    <d v="2017-11-01T00:00:00"/>
    <s v="Standard Class"/>
    <x v="120"/>
    <x v="120"/>
    <x v="1"/>
    <s v="United States"/>
    <s v="Springfield"/>
    <x v="21"/>
    <n v="97477"/>
    <x v="1"/>
    <s v="OFF-BI-10002982"/>
    <x v="1"/>
    <s v="Binders"/>
    <s v="Avery Self-Adhesive Photo Pockets for Polaroid Photos"/>
    <x v="4459"/>
    <n v="7"/>
    <n v="0.7"/>
    <x v="5255"/>
    <x v="0"/>
  </r>
  <r>
    <n v="8085"/>
    <s v="CA-2017-150714"/>
    <x v="662"/>
    <d v="2017-11-01T00:00:00"/>
    <s v="Standard Class"/>
    <x v="120"/>
    <x v="120"/>
    <x v="1"/>
    <s v="United States"/>
    <s v="Springfield"/>
    <x v="21"/>
    <n v="97477"/>
    <x v="1"/>
    <s v="OFF-ST-10001809"/>
    <x v="1"/>
    <s v="Storage"/>
    <s v="Fellowes Officeware Wire Shelving"/>
    <x v="5285"/>
    <n v="10"/>
    <n v="0.2"/>
    <x v="6371"/>
    <x v="0"/>
  </r>
  <r>
    <n v="8086"/>
    <s v="CA-2018-105753"/>
    <x v="201"/>
    <d v="2018-10-26T00:00:00"/>
    <s v="Standard Class"/>
    <x v="784"/>
    <x v="784"/>
    <x v="2"/>
    <s v="United States"/>
    <s v="Arlington"/>
    <x v="17"/>
    <n v="22204"/>
    <x v="0"/>
    <s v="FUR-FU-10000246"/>
    <x v="0"/>
    <s v="Furnishings"/>
    <s v="Aluminum Document Frame"/>
    <x v="5286"/>
    <n v="5"/>
    <n v="0"/>
    <x v="6372"/>
    <x v="0"/>
  </r>
  <r>
    <n v="8087"/>
    <s v="CA-2019-120894"/>
    <x v="1045"/>
    <d v="2019-05-02T00:00:00"/>
    <s v="Standard Class"/>
    <x v="691"/>
    <x v="691"/>
    <x v="0"/>
    <s v="United States"/>
    <s v="Wilmington"/>
    <x v="3"/>
    <n v="28403"/>
    <x v="0"/>
    <s v="OFF-AP-10000252"/>
    <x v="1"/>
    <s v="Appliances"/>
    <s v="Harmony HEPA Quiet Air Purifiers"/>
    <x v="5287"/>
    <n v="3"/>
    <n v="0.2"/>
    <x v="6373"/>
    <x v="0"/>
  </r>
  <r>
    <n v="8088"/>
    <s v="CA-2018-106621"/>
    <x v="321"/>
    <d v="2018-10-01T00:00:00"/>
    <s v="Second Class"/>
    <x v="678"/>
    <x v="678"/>
    <x v="1"/>
    <s v="United States"/>
    <s v="Yuma"/>
    <x v="16"/>
    <n v="85364"/>
    <x v="1"/>
    <s v="OFF-AR-10002375"/>
    <x v="1"/>
    <s v="Art"/>
    <s v="Newell 351"/>
    <x v="5288"/>
    <n v="4"/>
    <n v="0.2"/>
    <x v="6374"/>
    <x v="0"/>
  </r>
  <r>
    <n v="8089"/>
    <s v="CA-2017-107020"/>
    <x v="848"/>
    <d v="2017-07-14T00:00:00"/>
    <s v="Standard Class"/>
    <x v="160"/>
    <x v="160"/>
    <x v="0"/>
    <s v="United States"/>
    <s v="San Bernardino"/>
    <x v="1"/>
    <n v="92404"/>
    <x v="1"/>
    <s v="OFF-BI-10003719"/>
    <x v="1"/>
    <s v="Binders"/>
    <s v="Large Capacity Hanging Post Binders"/>
    <x v="3089"/>
    <n v="2"/>
    <n v="0.2"/>
    <x v="6375"/>
    <x v="0"/>
  </r>
  <r>
    <n v="8090"/>
    <s v="US-2017-117492"/>
    <x v="976"/>
    <d v="2017-08-09T00:00:00"/>
    <s v="First Class"/>
    <x v="374"/>
    <x v="374"/>
    <x v="1"/>
    <s v="United States"/>
    <s v="Baltimore"/>
    <x v="39"/>
    <n v="21215"/>
    <x v="3"/>
    <s v="OFF-AP-10001492"/>
    <x v="1"/>
    <s v="Appliances"/>
    <s v="Acco Six-Outlet Power Strip, 4' Cord Length"/>
    <x v="5289"/>
    <n v="9"/>
    <n v="0"/>
    <x v="6376"/>
    <x v="0"/>
  </r>
  <r>
    <n v="8091"/>
    <s v="CA-2016-101392"/>
    <x v="1035"/>
    <d v="2016-12-13T00:00:00"/>
    <s v="Standard Class"/>
    <x v="357"/>
    <x v="357"/>
    <x v="2"/>
    <s v="United States"/>
    <s v="Seattle"/>
    <x v="4"/>
    <n v="98103"/>
    <x v="1"/>
    <s v="OFF-ST-10000532"/>
    <x v="1"/>
    <s v="Storage"/>
    <s v="Advantus Rolling Drawer Organizers"/>
    <x v="5290"/>
    <n v="7"/>
    <n v="0"/>
    <x v="6377"/>
    <x v="0"/>
  </r>
  <r>
    <n v="8092"/>
    <s v="CA-2017-127502"/>
    <x v="895"/>
    <d v="2017-12-14T00:00:00"/>
    <s v="Standard Class"/>
    <x v="363"/>
    <x v="363"/>
    <x v="0"/>
    <s v="United States"/>
    <s v="San Francisco"/>
    <x v="1"/>
    <n v="94110"/>
    <x v="1"/>
    <s v="OFF-LA-10001613"/>
    <x v="1"/>
    <s v="Labels"/>
    <s v="Avery File Folder Labels"/>
    <x v="1784"/>
    <n v="2"/>
    <n v="0"/>
    <x v="2167"/>
    <x v="0"/>
  </r>
  <r>
    <n v="8093"/>
    <s v="CA-2019-143658"/>
    <x v="1183"/>
    <d v="2019-11-13T00:00:00"/>
    <s v="Second Class"/>
    <x v="676"/>
    <x v="676"/>
    <x v="2"/>
    <s v="United States"/>
    <s v="New York City"/>
    <x v="15"/>
    <n v="10035"/>
    <x v="3"/>
    <s v="OFF-AR-10002818"/>
    <x v="1"/>
    <s v="Art"/>
    <s v="Panasonic KP-310 Heavy-Duty Electric Pencil Sharpener"/>
    <x v="2239"/>
    <n v="5"/>
    <n v="0"/>
    <x v="6378"/>
    <x v="0"/>
  </r>
  <r>
    <n v="8094"/>
    <s v="CA-2019-133046"/>
    <x v="944"/>
    <d v="2019-08-01T00:00:00"/>
    <s v="Second Class"/>
    <x v="589"/>
    <x v="589"/>
    <x v="0"/>
    <s v="United States"/>
    <s v="Seattle"/>
    <x v="4"/>
    <n v="98115"/>
    <x v="1"/>
    <s v="FUR-FU-10001940"/>
    <x v="0"/>
    <s v="Furnishings"/>
    <s v="Staple-based wall hangings"/>
    <x v="1708"/>
    <n v="3"/>
    <n v="0"/>
    <x v="1811"/>
    <x v="0"/>
  </r>
  <r>
    <n v="8095"/>
    <s v="CA-2019-133046"/>
    <x v="944"/>
    <d v="2019-08-01T00:00:00"/>
    <s v="Second Class"/>
    <x v="589"/>
    <x v="589"/>
    <x v="0"/>
    <s v="United States"/>
    <s v="Seattle"/>
    <x v="4"/>
    <n v="98115"/>
    <x v="1"/>
    <s v="OFF-PA-10003883"/>
    <x v="1"/>
    <s v="Paper"/>
    <s v="Message Book, Phone, Wirebound Standard Line Memo, 2 3/4&quot; X 5&quot;"/>
    <x v="2224"/>
    <n v="4"/>
    <n v="0"/>
    <x v="6379"/>
    <x v="0"/>
  </r>
  <r>
    <n v="8096"/>
    <s v="CA-2019-133046"/>
    <x v="944"/>
    <d v="2019-08-01T00:00:00"/>
    <s v="Second Class"/>
    <x v="589"/>
    <x v="589"/>
    <x v="0"/>
    <s v="United States"/>
    <s v="Seattle"/>
    <x v="4"/>
    <n v="98115"/>
    <x v="1"/>
    <s v="OFF-PA-10002787"/>
    <x v="1"/>
    <s v="Paper"/>
    <s v="Xerox 227"/>
    <x v="91"/>
    <n v="2"/>
    <n v="0"/>
    <x v="91"/>
    <x v="0"/>
  </r>
  <r>
    <n v="8097"/>
    <s v="CA-2019-133046"/>
    <x v="944"/>
    <d v="2019-08-01T00:00:00"/>
    <s v="Second Class"/>
    <x v="589"/>
    <x v="589"/>
    <x v="0"/>
    <s v="United States"/>
    <s v="Seattle"/>
    <x v="4"/>
    <n v="98115"/>
    <x v="1"/>
    <s v="TEC-AC-10000991"/>
    <x v="2"/>
    <s v="Accessories"/>
    <s v="Sony Micro Vault Click 8 GB USB 2.0 Flash Drive"/>
    <x v="5291"/>
    <n v="5"/>
    <n v="0"/>
    <x v="6380"/>
    <x v="0"/>
  </r>
  <r>
    <n v="8098"/>
    <s v="CA-2019-122798"/>
    <x v="116"/>
    <d v="2020-01-01T00:00:00"/>
    <s v="Standard Class"/>
    <x v="603"/>
    <x v="603"/>
    <x v="0"/>
    <s v="United States"/>
    <s v="Albuquerque"/>
    <x v="27"/>
    <n v="87105"/>
    <x v="1"/>
    <s v="OFF-ST-10003058"/>
    <x v="1"/>
    <s v="Storage"/>
    <s v="Eldon Mobile Mega Data Cart  Mega Stackable  Add-On Trays"/>
    <x v="2946"/>
    <n v="5"/>
    <n v="0"/>
    <x v="3284"/>
    <x v="0"/>
  </r>
  <r>
    <n v="8099"/>
    <s v="CA-2019-122798"/>
    <x v="116"/>
    <d v="2020-01-01T00:00:00"/>
    <s v="Standard Class"/>
    <x v="603"/>
    <x v="603"/>
    <x v="0"/>
    <s v="United States"/>
    <s v="Albuquerque"/>
    <x v="27"/>
    <n v="87105"/>
    <x v="1"/>
    <s v="OFF-PA-10004239"/>
    <x v="1"/>
    <s v="Paper"/>
    <s v="Xerox 1953"/>
    <x v="732"/>
    <n v="1"/>
    <n v="0"/>
    <x v="750"/>
    <x v="0"/>
  </r>
  <r>
    <n v="8100"/>
    <s v="CA-2018-169663"/>
    <x v="612"/>
    <d v="2018-03-13T00:00:00"/>
    <s v="First Class"/>
    <x v="563"/>
    <x v="563"/>
    <x v="2"/>
    <s v="United States"/>
    <s v="Los Angeles"/>
    <x v="1"/>
    <n v="90045"/>
    <x v="1"/>
    <s v="TEC-AC-10003038"/>
    <x v="2"/>
    <s v="Accessories"/>
    <s v="Kingston Digital DataTraveler 16GB USB 2.0"/>
    <x v="3999"/>
    <n v="3"/>
    <n v="0"/>
    <x v="4625"/>
    <x v="0"/>
  </r>
  <r>
    <n v="8101"/>
    <s v="CA-2018-169663"/>
    <x v="612"/>
    <d v="2018-03-13T00:00:00"/>
    <s v="First Class"/>
    <x v="563"/>
    <x v="563"/>
    <x v="2"/>
    <s v="United States"/>
    <s v="Los Angeles"/>
    <x v="1"/>
    <n v="90045"/>
    <x v="1"/>
    <s v="TEC-MA-10000984"/>
    <x v="2"/>
    <s v="Machines"/>
    <s v="Okidata MB760 Printer"/>
    <x v="5292"/>
    <n v="3"/>
    <n v="0.2"/>
    <x v="6381"/>
    <x v="0"/>
  </r>
  <r>
    <n v="8102"/>
    <s v="CA-2017-149846"/>
    <x v="1184"/>
    <d v="2017-05-26T00:00:00"/>
    <s v="Standard Class"/>
    <x v="766"/>
    <x v="766"/>
    <x v="0"/>
    <s v="United States"/>
    <s v="Los Angeles"/>
    <x v="1"/>
    <n v="90045"/>
    <x v="1"/>
    <s v="OFF-LA-10004484"/>
    <x v="1"/>
    <s v="Labels"/>
    <s v="Avery 476"/>
    <x v="341"/>
    <n v="2"/>
    <n v="0"/>
    <x v="349"/>
    <x v="0"/>
  </r>
  <r>
    <n v="8103"/>
    <s v="CA-2017-149846"/>
    <x v="1184"/>
    <d v="2017-05-26T00:00:00"/>
    <s v="Standard Class"/>
    <x v="766"/>
    <x v="766"/>
    <x v="0"/>
    <s v="United States"/>
    <s v="Los Angeles"/>
    <x v="1"/>
    <n v="90045"/>
    <x v="1"/>
    <s v="TEC-MA-10004002"/>
    <x v="2"/>
    <s v="Machines"/>
    <s v="Zebra GX420t Direct Thermal/Thermal Transfer Printer"/>
    <x v="5293"/>
    <n v="7"/>
    <n v="0.2"/>
    <x v="6382"/>
    <x v="0"/>
  </r>
  <r>
    <n v="8104"/>
    <s v="CA-2017-149846"/>
    <x v="1184"/>
    <d v="2017-05-26T00:00:00"/>
    <s v="Standard Class"/>
    <x v="766"/>
    <x v="766"/>
    <x v="0"/>
    <s v="United States"/>
    <s v="Los Angeles"/>
    <x v="1"/>
    <n v="90045"/>
    <x v="1"/>
    <s v="OFF-ST-10002406"/>
    <x v="1"/>
    <s v="Storage"/>
    <s v="Pizazz Global Quick File"/>
    <x v="352"/>
    <n v="7"/>
    <n v="0"/>
    <x v="360"/>
    <x v="0"/>
  </r>
  <r>
    <n v="8105"/>
    <s v="CA-2017-149846"/>
    <x v="1184"/>
    <d v="2017-05-26T00:00:00"/>
    <s v="Standard Class"/>
    <x v="766"/>
    <x v="766"/>
    <x v="0"/>
    <s v="United States"/>
    <s v="Los Angeles"/>
    <x v="1"/>
    <n v="90045"/>
    <x v="1"/>
    <s v="TEC-PH-10003645"/>
    <x v="2"/>
    <s v="Phones"/>
    <s v="Aastra 57i VoIP phone"/>
    <x v="5294"/>
    <n v="6"/>
    <n v="0.2"/>
    <x v="6383"/>
    <x v="0"/>
  </r>
  <r>
    <n v="8106"/>
    <s v="CA-2019-159149"/>
    <x v="922"/>
    <d v="2019-02-19T00:00:00"/>
    <s v="First Class"/>
    <x v="736"/>
    <x v="736"/>
    <x v="2"/>
    <s v="United States"/>
    <s v="Houston"/>
    <x v="5"/>
    <n v="77041"/>
    <x v="2"/>
    <s v="FUR-BO-10001601"/>
    <x v="0"/>
    <s v="Bookcases"/>
    <s v="Sauder Mission Library with Doors, Fruitwood Finish"/>
    <x v="5295"/>
    <n v="1"/>
    <n v="0.32"/>
    <x v="6384"/>
    <x v="0"/>
  </r>
  <r>
    <n v="8107"/>
    <s v="CA-2019-159149"/>
    <x v="922"/>
    <d v="2019-02-19T00:00:00"/>
    <s v="First Class"/>
    <x v="736"/>
    <x v="736"/>
    <x v="2"/>
    <s v="United States"/>
    <s v="Houston"/>
    <x v="5"/>
    <n v="77041"/>
    <x v="2"/>
    <s v="OFF-AR-10000937"/>
    <x v="1"/>
    <s v="Art"/>
    <s v="Dixon Ticonderoga Core-Lock Colored Pencils, 48-Color Set"/>
    <x v="5296"/>
    <n v="6"/>
    <n v="0.2"/>
    <x v="6385"/>
    <x v="0"/>
  </r>
  <r>
    <n v="8108"/>
    <s v="CA-2019-159149"/>
    <x v="922"/>
    <d v="2019-02-19T00:00:00"/>
    <s v="First Class"/>
    <x v="736"/>
    <x v="736"/>
    <x v="2"/>
    <s v="United States"/>
    <s v="Houston"/>
    <x v="5"/>
    <n v="77041"/>
    <x v="2"/>
    <s v="TEC-PH-10000038"/>
    <x v="2"/>
    <s v="Phones"/>
    <s v="Jawbone MINI JAMBOX Wireless Bluetooth Speaker"/>
    <x v="1435"/>
    <n v="4"/>
    <n v="0.2"/>
    <x v="1510"/>
    <x v="0"/>
  </r>
  <r>
    <n v="8109"/>
    <s v="US-2019-167570"/>
    <x v="166"/>
    <d v="2019-12-15T00:00:00"/>
    <s v="Standard Class"/>
    <x v="283"/>
    <x v="283"/>
    <x v="0"/>
    <s v="United States"/>
    <s v="Philadelphia"/>
    <x v="9"/>
    <n v="19140"/>
    <x v="3"/>
    <s v="FUR-CH-10003396"/>
    <x v="0"/>
    <s v="Chairs"/>
    <s v="Global Deluxe Steno Chair"/>
    <x v="5297"/>
    <n v="4"/>
    <n v="0.3"/>
    <x v="6386"/>
    <x v="0"/>
  </r>
  <r>
    <n v="8110"/>
    <s v="CA-2019-160122"/>
    <x v="551"/>
    <d v="2019-11-23T00:00:00"/>
    <s v="Standard Class"/>
    <x v="709"/>
    <x v="709"/>
    <x v="0"/>
    <s v="United States"/>
    <s v="Chicago"/>
    <x v="10"/>
    <n v="60623"/>
    <x v="2"/>
    <s v="OFF-EN-10002592"/>
    <x v="1"/>
    <s v="Envelopes"/>
    <s v="Peel &amp; Seel Recycled Catalog Envelopes, Brown"/>
    <x v="5298"/>
    <n v="6"/>
    <n v="0.2"/>
    <x v="6387"/>
    <x v="0"/>
  </r>
  <r>
    <n v="8111"/>
    <s v="CA-2019-160122"/>
    <x v="551"/>
    <d v="2019-11-23T00:00:00"/>
    <s v="Standard Class"/>
    <x v="709"/>
    <x v="709"/>
    <x v="0"/>
    <s v="United States"/>
    <s v="Chicago"/>
    <x v="10"/>
    <n v="60623"/>
    <x v="2"/>
    <s v="FUR-CH-10000422"/>
    <x v="0"/>
    <s v="Chairs"/>
    <s v="Global Highback Leather Tilter in Burgundy"/>
    <x v="5299"/>
    <n v="2"/>
    <n v="0.3"/>
    <x v="6388"/>
    <x v="0"/>
  </r>
  <r>
    <n v="8112"/>
    <s v="CA-2018-130393"/>
    <x v="49"/>
    <d v="2018-12-03T00:00:00"/>
    <s v="Second Class"/>
    <x v="622"/>
    <x v="622"/>
    <x v="0"/>
    <s v="United States"/>
    <s v="San Angelo"/>
    <x v="5"/>
    <n v="76903"/>
    <x v="2"/>
    <s v="FUR-CH-10002647"/>
    <x v="0"/>
    <s v="Chairs"/>
    <s v="Situations Contoured Folding Chairs, 4/Set"/>
    <x v="5300"/>
    <n v="5"/>
    <n v="0.3"/>
    <x v="6389"/>
    <x v="0"/>
  </r>
  <r>
    <n v="8113"/>
    <s v="CA-2018-130393"/>
    <x v="49"/>
    <d v="2018-12-03T00:00:00"/>
    <s v="Second Class"/>
    <x v="622"/>
    <x v="622"/>
    <x v="0"/>
    <s v="United States"/>
    <s v="San Angelo"/>
    <x v="5"/>
    <n v="76903"/>
    <x v="2"/>
    <s v="OFF-AP-10004859"/>
    <x v="1"/>
    <s v="Appliances"/>
    <s v="Acco 6 Outlet Guardian Premium Surge Suppressor"/>
    <x v="5301"/>
    <n v="4"/>
    <n v="0.8"/>
    <x v="6390"/>
    <x v="0"/>
  </r>
  <r>
    <n v="8114"/>
    <s v="CA-2018-130393"/>
    <x v="49"/>
    <d v="2018-12-03T00:00:00"/>
    <s v="Second Class"/>
    <x v="622"/>
    <x v="622"/>
    <x v="0"/>
    <s v="United States"/>
    <s v="San Angelo"/>
    <x v="5"/>
    <n v="76903"/>
    <x v="2"/>
    <s v="FUR-CH-10004477"/>
    <x v="0"/>
    <s v="Chairs"/>
    <s v="Global Push Button Manager's Chair, Indigo"/>
    <x v="4967"/>
    <n v="2"/>
    <n v="0.3"/>
    <x v="5996"/>
    <x v="0"/>
  </r>
  <r>
    <n v="8115"/>
    <s v="CA-2019-144820"/>
    <x v="621"/>
    <d v="2019-10-07T00:00:00"/>
    <s v="Second Class"/>
    <x v="429"/>
    <x v="429"/>
    <x v="1"/>
    <s v="United States"/>
    <s v="Pasadena"/>
    <x v="5"/>
    <n v="77506"/>
    <x v="2"/>
    <s v="OFF-AR-10004817"/>
    <x v="1"/>
    <s v="Art"/>
    <s v="Colorific Watercolor Pencils"/>
    <x v="5302"/>
    <n v="5"/>
    <n v="0.2"/>
    <x v="6391"/>
    <x v="0"/>
  </r>
  <r>
    <n v="8116"/>
    <s v="CA-2019-101014"/>
    <x v="635"/>
    <d v="2019-09-04T00:00:00"/>
    <s v="Standard Class"/>
    <x v="459"/>
    <x v="459"/>
    <x v="1"/>
    <s v="United States"/>
    <s v="Los Angeles"/>
    <x v="1"/>
    <n v="90049"/>
    <x v="1"/>
    <s v="FUR-FU-10003374"/>
    <x v="0"/>
    <s v="Furnishings"/>
    <s v="Electrix Fluorescent Magnifier Lamps &amp; Weighted Base"/>
    <x v="5303"/>
    <n v="3"/>
    <n v="0"/>
    <x v="6392"/>
    <x v="0"/>
  </r>
  <r>
    <n v="8117"/>
    <s v="CA-2019-105543"/>
    <x v="221"/>
    <d v="2019-11-24T00:00:00"/>
    <s v="Same Day"/>
    <x v="410"/>
    <x v="410"/>
    <x v="1"/>
    <s v="United States"/>
    <s v="Garden City"/>
    <x v="41"/>
    <n v="67846"/>
    <x v="2"/>
    <s v="OFF-ST-10003123"/>
    <x v="1"/>
    <s v="Storage"/>
    <s v="Fellowes Bases and Tops For Staxonsteel/High-Stak Systems"/>
    <x v="3304"/>
    <n v="1"/>
    <n v="0"/>
    <x v="3729"/>
    <x v="0"/>
  </r>
  <r>
    <n v="8118"/>
    <s v="US-2019-113201"/>
    <x v="160"/>
    <d v="2019-07-05T00:00:00"/>
    <s v="Standard Class"/>
    <x v="627"/>
    <x v="627"/>
    <x v="0"/>
    <s v="United States"/>
    <s v="Los Angeles"/>
    <x v="1"/>
    <n v="90045"/>
    <x v="1"/>
    <s v="OFF-PA-10000675"/>
    <x v="1"/>
    <s v="Paper"/>
    <s v="Xerox 1919"/>
    <x v="2929"/>
    <n v="5"/>
    <n v="0"/>
    <x v="3261"/>
    <x v="0"/>
  </r>
  <r>
    <n v="8119"/>
    <s v="US-2019-106551"/>
    <x v="847"/>
    <d v="2019-07-27T00:00:00"/>
    <s v="Standard Class"/>
    <x v="518"/>
    <x v="518"/>
    <x v="0"/>
    <s v="United States"/>
    <s v="Chicago"/>
    <x v="10"/>
    <n v="60653"/>
    <x v="2"/>
    <s v="FUR-CH-10004997"/>
    <x v="0"/>
    <s v="Chairs"/>
    <s v="Hon Every-Day Series Multi-Task Chairs"/>
    <x v="5304"/>
    <n v="4"/>
    <n v="0.3"/>
    <x v="6393"/>
    <x v="0"/>
  </r>
  <r>
    <n v="8120"/>
    <s v="CA-2018-116722"/>
    <x v="583"/>
    <d v="2018-11-16T00:00:00"/>
    <s v="Standard Class"/>
    <x v="221"/>
    <x v="221"/>
    <x v="0"/>
    <s v="United States"/>
    <s v="San Francisco"/>
    <x v="1"/>
    <n v="94110"/>
    <x v="1"/>
    <s v="FUR-FU-10001934"/>
    <x v="0"/>
    <s v="Furnishings"/>
    <s v="Magnifier Swing Arm Lamp"/>
    <x v="108"/>
    <n v="2"/>
    <n v="0"/>
    <x v="109"/>
    <x v="0"/>
  </r>
  <r>
    <n v="8121"/>
    <s v="CA-2018-116722"/>
    <x v="583"/>
    <d v="2018-11-16T00:00:00"/>
    <s v="Standard Class"/>
    <x v="221"/>
    <x v="221"/>
    <x v="0"/>
    <s v="United States"/>
    <s v="San Francisco"/>
    <x v="1"/>
    <n v="94110"/>
    <x v="1"/>
    <s v="FUR-CH-10004997"/>
    <x v="0"/>
    <s v="Chairs"/>
    <s v="Hon Every-Day Series Multi-Task Chairs"/>
    <x v="542"/>
    <n v="3"/>
    <n v="0.2"/>
    <x v="232"/>
    <x v="0"/>
  </r>
  <r>
    <n v="8122"/>
    <s v="CA-2018-116722"/>
    <x v="583"/>
    <d v="2018-11-16T00:00:00"/>
    <s v="Standard Class"/>
    <x v="221"/>
    <x v="221"/>
    <x v="0"/>
    <s v="United States"/>
    <s v="San Francisco"/>
    <x v="1"/>
    <n v="94110"/>
    <x v="1"/>
    <s v="OFF-BI-10001890"/>
    <x v="1"/>
    <s v="Binders"/>
    <s v="Avery Poly Binder Pockets"/>
    <x v="5305"/>
    <n v="11"/>
    <n v="0.2"/>
    <x v="6394"/>
    <x v="0"/>
  </r>
  <r>
    <n v="8123"/>
    <s v="CA-2016-138128"/>
    <x v="337"/>
    <d v="2016-12-15T00:00:00"/>
    <s v="Standard Class"/>
    <x v="224"/>
    <x v="224"/>
    <x v="0"/>
    <s v="United States"/>
    <s v="Philadelphia"/>
    <x v="9"/>
    <n v="19134"/>
    <x v="3"/>
    <s v="OFF-EN-10002500"/>
    <x v="1"/>
    <s v="Envelopes"/>
    <s v="Globe Weis Peel &amp; Seel First Class Envelopes"/>
    <x v="5306"/>
    <n v="3"/>
    <n v="0.2"/>
    <x v="6395"/>
    <x v="0"/>
  </r>
  <r>
    <n v="8124"/>
    <s v="CA-2016-138128"/>
    <x v="337"/>
    <d v="2016-12-15T00:00:00"/>
    <s v="Standard Class"/>
    <x v="224"/>
    <x v="224"/>
    <x v="0"/>
    <s v="United States"/>
    <s v="Philadelphia"/>
    <x v="9"/>
    <n v="19134"/>
    <x v="3"/>
    <s v="TEC-CO-10001766"/>
    <x v="2"/>
    <s v="Copiers"/>
    <s v="Canon PC940 Copier"/>
    <x v="5307"/>
    <n v="4"/>
    <n v="0.4"/>
    <x v="6396"/>
    <x v="0"/>
  </r>
  <r>
    <n v="8125"/>
    <s v="US-2019-150070"/>
    <x v="210"/>
    <d v="2019-09-12T00:00:00"/>
    <s v="Standard Class"/>
    <x v="350"/>
    <x v="350"/>
    <x v="0"/>
    <s v="United States"/>
    <s v="Modesto"/>
    <x v="1"/>
    <n v="95351"/>
    <x v="1"/>
    <s v="FUR-CH-10004860"/>
    <x v="0"/>
    <s v="Chairs"/>
    <s v="Global Low Back Tilter Chair"/>
    <x v="224"/>
    <n v="2"/>
    <n v="0.2"/>
    <x v="226"/>
    <x v="0"/>
  </r>
  <r>
    <n v="8126"/>
    <s v="CA-2017-137064"/>
    <x v="525"/>
    <d v="2017-02-13T00:00:00"/>
    <s v="Standard Class"/>
    <x v="772"/>
    <x v="772"/>
    <x v="0"/>
    <s v="United States"/>
    <s v="Houston"/>
    <x v="5"/>
    <n v="77070"/>
    <x v="2"/>
    <s v="OFF-BI-10002049"/>
    <x v="1"/>
    <s v="Binders"/>
    <s v="UniKeep View Case Binders"/>
    <x v="995"/>
    <n v="3"/>
    <n v="0.8"/>
    <x v="1034"/>
    <x v="0"/>
  </r>
  <r>
    <n v="8127"/>
    <s v="CA-2017-137064"/>
    <x v="525"/>
    <d v="2017-02-13T00:00:00"/>
    <s v="Standard Class"/>
    <x v="772"/>
    <x v="772"/>
    <x v="0"/>
    <s v="United States"/>
    <s v="Houston"/>
    <x v="5"/>
    <n v="77070"/>
    <x v="2"/>
    <s v="TEC-AC-10003499"/>
    <x v="2"/>
    <s v="Accessories"/>
    <s v="Memorex Mini Travel Drive 8 GB USB 2.0 Flash Drive"/>
    <x v="5183"/>
    <n v="2"/>
    <n v="0.2"/>
    <x v="6397"/>
    <x v="0"/>
  </r>
  <r>
    <n v="8128"/>
    <s v="CA-2017-137064"/>
    <x v="525"/>
    <d v="2017-02-13T00:00:00"/>
    <s v="Standard Class"/>
    <x v="772"/>
    <x v="772"/>
    <x v="0"/>
    <s v="United States"/>
    <s v="Houston"/>
    <x v="5"/>
    <n v="77070"/>
    <x v="2"/>
    <s v="OFF-ST-10003470"/>
    <x v="1"/>
    <s v="Storage"/>
    <s v="Tennsco Snap-Together Open Shelving Units, Starter Sets and Add-On Units"/>
    <x v="5308"/>
    <n v="3"/>
    <n v="0.2"/>
    <x v="6398"/>
    <x v="0"/>
  </r>
  <r>
    <n v="8129"/>
    <s v="CA-2019-157350"/>
    <x v="775"/>
    <d v="2019-09-01T00:00:00"/>
    <s v="Standard Class"/>
    <x v="24"/>
    <x v="24"/>
    <x v="0"/>
    <s v="United States"/>
    <s v="Chicago"/>
    <x v="10"/>
    <n v="60610"/>
    <x v="2"/>
    <s v="FUR-FU-10000222"/>
    <x v="0"/>
    <s v="Furnishings"/>
    <s v="Seth Thomas 16&quot; Steel Case Clock"/>
    <x v="647"/>
    <n v="5"/>
    <n v="0.6"/>
    <x v="6399"/>
    <x v="0"/>
  </r>
  <r>
    <n v="8130"/>
    <s v="CA-2016-127866"/>
    <x v="836"/>
    <d v="2016-07-23T00:00:00"/>
    <s v="First Class"/>
    <x v="63"/>
    <x v="63"/>
    <x v="1"/>
    <s v="United States"/>
    <s v="Riverside"/>
    <x v="1"/>
    <n v="92503"/>
    <x v="1"/>
    <s v="TEC-AC-10000023"/>
    <x v="2"/>
    <s v="Accessories"/>
    <s v="Maxell 74 Minute CD-R Spindle, 50/Pack"/>
    <x v="5045"/>
    <n v="2"/>
    <n v="0"/>
    <x v="6033"/>
    <x v="0"/>
  </r>
  <r>
    <n v="8131"/>
    <s v="CA-2016-127866"/>
    <x v="836"/>
    <d v="2016-07-23T00:00:00"/>
    <s v="First Class"/>
    <x v="63"/>
    <x v="63"/>
    <x v="1"/>
    <s v="United States"/>
    <s v="Riverside"/>
    <x v="1"/>
    <n v="92503"/>
    <x v="1"/>
    <s v="OFF-PA-10003971"/>
    <x v="1"/>
    <s v="Paper"/>
    <s v="Xerox 1965"/>
    <x v="493"/>
    <n v="2"/>
    <n v="0"/>
    <x v="2181"/>
    <x v="0"/>
  </r>
  <r>
    <n v="8132"/>
    <s v="CA-2016-127866"/>
    <x v="836"/>
    <d v="2016-07-23T00:00:00"/>
    <s v="First Class"/>
    <x v="63"/>
    <x v="63"/>
    <x v="1"/>
    <s v="United States"/>
    <s v="Riverside"/>
    <x v="1"/>
    <n v="92503"/>
    <x v="1"/>
    <s v="OFF-AR-10003481"/>
    <x v="1"/>
    <s v="Art"/>
    <s v="Newell 348"/>
    <x v="2805"/>
    <n v="4"/>
    <n v="0"/>
    <x v="3116"/>
    <x v="0"/>
  </r>
  <r>
    <n v="8133"/>
    <s v="CA-2016-127866"/>
    <x v="836"/>
    <d v="2016-07-23T00:00:00"/>
    <s v="First Class"/>
    <x v="63"/>
    <x v="63"/>
    <x v="1"/>
    <s v="United States"/>
    <s v="Riverside"/>
    <x v="1"/>
    <n v="92503"/>
    <x v="1"/>
    <s v="OFF-ST-10001490"/>
    <x v="1"/>
    <s v="Storage"/>
    <s v="Hot File 7-Pocket, Floor Stand"/>
    <x v="3469"/>
    <n v="3"/>
    <n v="0"/>
    <x v="3941"/>
    <x v="0"/>
  </r>
  <r>
    <n v="8134"/>
    <s v="CA-2017-131352"/>
    <x v="1049"/>
    <d v="2017-10-13T00:00:00"/>
    <s v="Standard Class"/>
    <x v="16"/>
    <x v="16"/>
    <x v="1"/>
    <s v="United States"/>
    <s v="Dallas"/>
    <x v="5"/>
    <n v="75081"/>
    <x v="2"/>
    <s v="FUR-FU-10003708"/>
    <x v="0"/>
    <s v="Furnishings"/>
    <s v="Tenex Traditional Chairmats for Medium Pile Carpet, Standard Lip, 36&quot; x 48&quot;"/>
    <x v="5309"/>
    <n v="3"/>
    <n v="0.6"/>
    <x v="6400"/>
    <x v="0"/>
  </r>
  <r>
    <n v="8135"/>
    <s v="CA-2017-121776"/>
    <x v="1130"/>
    <d v="2017-02-21T00:00:00"/>
    <s v="Standard Class"/>
    <x v="361"/>
    <x v="361"/>
    <x v="0"/>
    <s v="United States"/>
    <s v="Los Angeles"/>
    <x v="1"/>
    <n v="90008"/>
    <x v="1"/>
    <s v="OFF-PA-10001970"/>
    <x v="1"/>
    <s v="Paper"/>
    <s v="Xerox 1881"/>
    <x v="655"/>
    <n v="3"/>
    <n v="0"/>
    <x v="4445"/>
    <x v="0"/>
  </r>
  <r>
    <n v="8136"/>
    <s v="CA-2017-121776"/>
    <x v="1130"/>
    <d v="2017-02-21T00:00:00"/>
    <s v="Standard Class"/>
    <x v="361"/>
    <x v="361"/>
    <x v="0"/>
    <s v="United States"/>
    <s v="Los Angeles"/>
    <x v="1"/>
    <n v="90008"/>
    <x v="1"/>
    <s v="OFF-LA-10002762"/>
    <x v="1"/>
    <s v="Labels"/>
    <s v="Avery 485"/>
    <x v="2077"/>
    <n v="7"/>
    <n v="0"/>
    <x v="2238"/>
    <x v="0"/>
  </r>
  <r>
    <n v="8137"/>
    <s v="CA-2018-118073"/>
    <x v="399"/>
    <d v="2018-08-16T00:00:00"/>
    <s v="Standard Class"/>
    <x v="703"/>
    <x v="703"/>
    <x v="1"/>
    <s v="United States"/>
    <s v="Lakeland"/>
    <x v="2"/>
    <n v="33801"/>
    <x v="0"/>
    <s v="FUR-TA-10002533"/>
    <x v="0"/>
    <s v="Tables"/>
    <s v="BPI Conference Tables"/>
    <x v="5310"/>
    <n v="7"/>
    <n v="0.45"/>
    <x v="6401"/>
    <x v="0"/>
  </r>
  <r>
    <n v="8138"/>
    <s v="CA-2016-103219"/>
    <x v="187"/>
    <d v="2016-11-13T00:00:00"/>
    <s v="Standard Class"/>
    <x v="682"/>
    <x v="682"/>
    <x v="2"/>
    <s v="United States"/>
    <s v="New York City"/>
    <x v="15"/>
    <n v="10035"/>
    <x v="3"/>
    <s v="FUR-FU-10004091"/>
    <x v="0"/>
    <s v="Furnishings"/>
    <s v="Eldon 200 Class Desk Accessories, Black"/>
    <x v="5311"/>
    <n v="9"/>
    <n v="0"/>
    <x v="6402"/>
    <x v="0"/>
  </r>
  <r>
    <n v="8139"/>
    <s v="CA-2018-102561"/>
    <x v="427"/>
    <d v="2018-07-22T00:00:00"/>
    <s v="Standard Class"/>
    <x v="71"/>
    <x v="71"/>
    <x v="2"/>
    <s v="United States"/>
    <s v="Philadelphia"/>
    <x v="9"/>
    <n v="19140"/>
    <x v="3"/>
    <s v="OFF-AR-10001545"/>
    <x v="1"/>
    <s v="Art"/>
    <s v="Newell 326"/>
    <x v="2437"/>
    <n v="8"/>
    <n v="0.2"/>
    <x v="6403"/>
    <x v="0"/>
  </r>
  <r>
    <n v="8140"/>
    <s v="CA-2018-102561"/>
    <x v="427"/>
    <d v="2018-07-22T00:00:00"/>
    <s v="Standard Class"/>
    <x v="71"/>
    <x v="71"/>
    <x v="2"/>
    <s v="United States"/>
    <s v="Philadelphia"/>
    <x v="9"/>
    <n v="19140"/>
    <x v="3"/>
    <s v="OFF-ST-10001476"/>
    <x v="1"/>
    <s v="Storage"/>
    <s v="Steel Personal Filing/Posting Tote"/>
    <x v="5312"/>
    <n v="10"/>
    <n v="0.2"/>
    <x v="6404"/>
    <x v="0"/>
  </r>
  <r>
    <n v="8141"/>
    <s v="CA-2018-102561"/>
    <x v="427"/>
    <d v="2018-07-22T00:00:00"/>
    <s v="Standard Class"/>
    <x v="71"/>
    <x v="71"/>
    <x v="2"/>
    <s v="United States"/>
    <s v="Philadelphia"/>
    <x v="9"/>
    <n v="19140"/>
    <x v="3"/>
    <s v="OFF-PA-10004971"/>
    <x v="1"/>
    <s v="Paper"/>
    <s v="Xerox 196"/>
    <x v="282"/>
    <n v="4"/>
    <n v="0.2"/>
    <x v="6224"/>
    <x v="0"/>
  </r>
  <r>
    <n v="8142"/>
    <s v="CA-2018-100993"/>
    <x v="473"/>
    <d v="2018-02-10T00:00:00"/>
    <s v="Standard Class"/>
    <x v="616"/>
    <x v="616"/>
    <x v="0"/>
    <s v="United States"/>
    <s v="San Diego"/>
    <x v="1"/>
    <n v="92037"/>
    <x v="1"/>
    <s v="OFF-LA-10003223"/>
    <x v="1"/>
    <s v="Labels"/>
    <s v="Avery 508"/>
    <x v="1674"/>
    <n v="3"/>
    <n v="0"/>
    <x v="4030"/>
    <x v="0"/>
  </r>
  <r>
    <n v="8143"/>
    <s v="CA-2018-100993"/>
    <x v="473"/>
    <d v="2018-02-10T00:00:00"/>
    <s v="Standard Class"/>
    <x v="616"/>
    <x v="616"/>
    <x v="0"/>
    <s v="United States"/>
    <s v="San Diego"/>
    <x v="1"/>
    <n v="92037"/>
    <x v="1"/>
    <s v="OFF-ST-10004340"/>
    <x v="1"/>
    <s v="Storage"/>
    <s v="Fellowes Mobile File Cart, Black"/>
    <x v="4702"/>
    <n v="3"/>
    <n v="0"/>
    <x v="5587"/>
    <x v="0"/>
  </r>
  <r>
    <n v="8144"/>
    <s v="CA-2018-100993"/>
    <x v="473"/>
    <d v="2018-02-10T00:00:00"/>
    <s v="Standard Class"/>
    <x v="616"/>
    <x v="616"/>
    <x v="0"/>
    <s v="United States"/>
    <s v="San Diego"/>
    <x v="1"/>
    <n v="92037"/>
    <x v="1"/>
    <s v="FUR-TA-10001095"/>
    <x v="0"/>
    <s v="Tables"/>
    <s v="Chromcraft Round Conference Tables"/>
    <x v="5313"/>
    <n v="4"/>
    <n v="0.2"/>
    <x v="6405"/>
    <x v="0"/>
  </r>
  <r>
    <n v="8145"/>
    <s v="CA-2018-100993"/>
    <x v="473"/>
    <d v="2018-02-10T00:00:00"/>
    <s v="Standard Class"/>
    <x v="616"/>
    <x v="616"/>
    <x v="0"/>
    <s v="United States"/>
    <s v="San Diego"/>
    <x v="1"/>
    <n v="92037"/>
    <x v="1"/>
    <s v="TEC-PH-10001448"/>
    <x v="2"/>
    <s v="Phones"/>
    <s v="Anker Astro 15000mAh USB Portable Charger"/>
    <x v="4101"/>
    <n v="4"/>
    <n v="0.2"/>
    <x v="6406"/>
    <x v="0"/>
  </r>
  <r>
    <n v="8146"/>
    <s v="US-2016-112949"/>
    <x v="886"/>
    <d v="2016-06-27T00:00:00"/>
    <s v="Standard Class"/>
    <x v="476"/>
    <x v="476"/>
    <x v="0"/>
    <s v="United States"/>
    <s v="Lawton"/>
    <x v="26"/>
    <n v="73505"/>
    <x v="2"/>
    <s v="OFF-AP-10001005"/>
    <x v="1"/>
    <s v="Appliances"/>
    <s v="Honeywell Quietcare HEPA Air Cleaner"/>
    <x v="5314"/>
    <n v="6"/>
    <n v="0"/>
    <x v="6407"/>
    <x v="0"/>
  </r>
  <r>
    <n v="8147"/>
    <s v="US-2016-112949"/>
    <x v="886"/>
    <d v="2016-06-27T00:00:00"/>
    <s v="Standard Class"/>
    <x v="476"/>
    <x v="476"/>
    <x v="0"/>
    <s v="United States"/>
    <s v="Lawton"/>
    <x v="26"/>
    <n v="73505"/>
    <x v="2"/>
    <s v="OFF-AR-10003469"/>
    <x v="1"/>
    <s v="Art"/>
    <s v="Nontoxic Chalk"/>
    <x v="2872"/>
    <n v="2"/>
    <n v="0"/>
    <x v="5702"/>
    <x v="0"/>
  </r>
  <r>
    <n v="8148"/>
    <s v="US-2019-146822"/>
    <x v="255"/>
    <d v="2019-06-14T00:00:00"/>
    <s v="Standard Class"/>
    <x v="165"/>
    <x v="165"/>
    <x v="0"/>
    <s v="United States"/>
    <s v="Salem"/>
    <x v="17"/>
    <n v="24153"/>
    <x v="0"/>
    <s v="OFF-PA-10000249"/>
    <x v="1"/>
    <s v="Paper"/>
    <s v="Easy-staple paper"/>
    <x v="338"/>
    <n v="4"/>
    <n v="0"/>
    <x v="346"/>
    <x v="0"/>
  </r>
  <r>
    <n v="8149"/>
    <s v="US-2018-131058"/>
    <x v="797"/>
    <d v="2018-12-31T00:00:00"/>
    <s v="Standard Class"/>
    <x v="670"/>
    <x v="670"/>
    <x v="2"/>
    <s v="United States"/>
    <s v="Santa Ana"/>
    <x v="1"/>
    <n v="92704"/>
    <x v="1"/>
    <s v="OFF-LA-10001613"/>
    <x v="1"/>
    <s v="Labels"/>
    <s v="Avery File Folder Labels"/>
    <x v="171"/>
    <n v="7"/>
    <n v="0"/>
    <x v="765"/>
    <x v="0"/>
  </r>
  <r>
    <n v="8150"/>
    <s v="CA-2016-167997"/>
    <x v="755"/>
    <d v="2016-01-29T00:00:00"/>
    <s v="First Class"/>
    <x v="662"/>
    <x v="662"/>
    <x v="1"/>
    <s v="United States"/>
    <s v="Rapid City"/>
    <x v="44"/>
    <n v="57701"/>
    <x v="2"/>
    <s v="OFF-BI-10001758"/>
    <x v="1"/>
    <s v="Binders"/>
    <s v="Wilson Jones 14 Line Acrylic Coated Pressboard Data Binders"/>
    <x v="3893"/>
    <n v="2"/>
    <n v="0"/>
    <x v="6408"/>
    <x v="0"/>
  </r>
  <r>
    <n v="8151"/>
    <s v="CA-2016-167997"/>
    <x v="755"/>
    <d v="2016-01-29T00:00:00"/>
    <s v="First Class"/>
    <x v="662"/>
    <x v="662"/>
    <x v="1"/>
    <s v="United States"/>
    <s v="Rapid City"/>
    <x v="44"/>
    <n v="57701"/>
    <x v="2"/>
    <s v="FUR-BO-10004409"/>
    <x v="0"/>
    <s v="Bookcases"/>
    <s v="Safco Value Mate Series Steel Bookcases, Baked Enamel Finish on Steel, Gray"/>
    <x v="1741"/>
    <n v="2"/>
    <n v="0"/>
    <x v="1848"/>
    <x v="0"/>
  </r>
  <r>
    <n v="8152"/>
    <s v="CA-2019-140151"/>
    <x v="721"/>
    <d v="2019-03-25T00:00:00"/>
    <s v="First Class"/>
    <x v="181"/>
    <x v="181"/>
    <x v="0"/>
    <s v="United States"/>
    <s v="Seattle"/>
    <x v="4"/>
    <n v="98115"/>
    <x v="1"/>
    <s v="OFF-ST-10001558"/>
    <x v="1"/>
    <s v="Storage"/>
    <s v="Acco Perma 4000 Stacking Storage Drawers"/>
    <x v="4663"/>
    <n v="2"/>
    <n v="0"/>
    <x v="5530"/>
    <x v="1"/>
  </r>
  <r>
    <n v="8153"/>
    <s v="CA-2019-140151"/>
    <x v="721"/>
    <d v="2019-03-25T00:00:00"/>
    <s v="First Class"/>
    <x v="181"/>
    <x v="181"/>
    <x v="0"/>
    <s v="United States"/>
    <s v="Seattle"/>
    <x v="4"/>
    <n v="98115"/>
    <x v="1"/>
    <s v="OFF-PA-10002986"/>
    <x v="1"/>
    <s v="Paper"/>
    <s v="Xerox 1898"/>
    <x v="130"/>
    <n v="3"/>
    <n v="0"/>
    <x v="132"/>
    <x v="1"/>
  </r>
  <r>
    <n v="8154"/>
    <s v="CA-2019-140151"/>
    <x v="721"/>
    <d v="2019-03-25T00:00:00"/>
    <s v="First Class"/>
    <x v="181"/>
    <x v="181"/>
    <x v="0"/>
    <s v="United States"/>
    <s v="Seattle"/>
    <x v="4"/>
    <n v="98115"/>
    <x v="1"/>
    <s v="TEC-CO-10004722"/>
    <x v="2"/>
    <s v="Copiers"/>
    <s v="Canon imageCLASS 2200 Advanced Copier"/>
    <x v="5315"/>
    <n v="4"/>
    <n v="0"/>
    <x v="6409"/>
    <x v="1"/>
  </r>
  <r>
    <n v="8155"/>
    <s v="US-2019-143770"/>
    <x v="177"/>
    <d v="2019-03-24T00:00:00"/>
    <s v="Standard Class"/>
    <x v="742"/>
    <x v="742"/>
    <x v="0"/>
    <s v="United States"/>
    <s v="Middletown"/>
    <x v="29"/>
    <n v="6457"/>
    <x v="3"/>
    <s v="TEC-AC-10002842"/>
    <x v="2"/>
    <s v="Accessories"/>
    <s v="WD My Passport Ultra 2TB Portable External Hard Drive"/>
    <x v="1685"/>
    <n v="2"/>
    <n v="0"/>
    <x v="1785"/>
    <x v="0"/>
  </r>
  <r>
    <n v="8156"/>
    <s v="US-2019-143770"/>
    <x v="177"/>
    <d v="2019-03-24T00:00:00"/>
    <s v="Standard Class"/>
    <x v="742"/>
    <x v="742"/>
    <x v="0"/>
    <s v="United States"/>
    <s v="Middletown"/>
    <x v="29"/>
    <n v="6457"/>
    <x v="3"/>
    <s v="OFF-PA-10001125"/>
    <x v="1"/>
    <s v="Paper"/>
    <s v="Xerox 1988"/>
    <x v="1168"/>
    <n v="2"/>
    <n v="0"/>
    <x v="4027"/>
    <x v="0"/>
  </r>
  <r>
    <n v="8157"/>
    <s v="CA-2018-131296"/>
    <x v="964"/>
    <d v="2018-10-09T00:00:00"/>
    <s v="Standard Class"/>
    <x v="234"/>
    <x v="234"/>
    <x v="0"/>
    <s v="United States"/>
    <s v="Baltimore"/>
    <x v="39"/>
    <n v="21215"/>
    <x v="3"/>
    <s v="FUR-TA-10002622"/>
    <x v="0"/>
    <s v="Tables"/>
    <s v="Bush Andora Conference Table, Maple/Graphite Gray Finish"/>
    <x v="5316"/>
    <n v="2"/>
    <n v="0.3"/>
    <x v="6410"/>
    <x v="0"/>
  </r>
  <r>
    <n v="8158"/>
    <s v="CA-2018-103464"/>
    <x v="741"/>
    <d v="2018-11-22T00:00:00"/>
    <s v="Standard Class"/>
    <x v="310"/>
    <x v="310"/>
    <x v="0"/>
    <s v="United States"/>
    <s v="San Diego"/>
    <x v="1"/>
    <n v="92105"/>
    <x v="1"/>
    <s v="TEC-AC-10002842"/>
    <x v="2"/>
    <s v="Accessories"/>
    <s v="WD My Passport Ultra 2TB Portable External Hard Drive"/>
    <x v="2027"/>
    <n v="5"/>
    <n v="0"/>
    <x v="2185"/>
    <x v="0"/>
  </r>
  <r>
    <n v="8159"/>
    <s v="CA-2019-136238"/>
    <x v="377"/>
    <d v="2020-01-01T00:00:00"/>
    <s v="Standard Class"/>
    <x v="208"/>
    <x v="208"/>
    <x v="1"/>
    <s v="United States"/>
    <s v="Odessa"/>
    <x v="5"/>
    <n v="79762"/>
    <x v="2"/>
    <s v="OFF-PA-10004285"/>
    <x v="1"/>
    <s v="Paper"/>
    <s v="Xerox 1959"/>
    <x v="2975"/>
    <n v="3"/>
    <n v="0.2"/>
    <x v="6411"/>
    <x v="0"/>
  </r>
  <r>
    <n v="8160"/>
    <s v="CA-2018-120803"/>
    <x v="1185"/>
    <d v="2018-03-13T00:00:00"/>
    <s v="Standard Class"/>
    <x v="46"/>
    <x v="46"/>
    <x v="2"/>
    <s v="United States"/>
    <s v="Milford"/>
    <x v="29"/>
    <n v="6460"/>
    <x v="3"/>
    <s v="TEC-AC-10004469"/>
    <x v="2"/>
    <s v="Accessories"/>
    <s v="Microsoft Sculpt Comfort Mouse"/>
    <x v="5240"/>
    <n v="5"/>
    <n v="0"/>
    <x v="6308"/>
    <x v="0"/>
  </r>
  <r>
    <n v="8161"/>
    <s v="CA-2018-134138"/>
    <x v="595"/>
    <d v="2018-02-20T00:00:00"/>
    <s v="Standard Class"/>
    <x v="479"/>
    <x v="479"/>
    <x v="0"/>
    <s v="United States"/>
    <s v="Belleville"/>
    <x v="30"/>
    <n v="7109"/>
    <x v="3"/>
    <s v="FUR-CH-10001545"/>
    <x v="0"/>
    <s v="Chairs"/>
    <s v="Hon Comfortask Task/Swivel Chairs"/>
    <x v="5317"/>
    <n v="2"/>
    <n v="0"/>
    <x v="6412"/>
    <x v="0"/>
  </r>
  <r>
    <n v="8162"/>
    <s v="CA-2017-120915"/>
    <x v="694"/>
    <d v="2017-10-03T00:00:00"/>
    <s v="Second Class"/>
    <x v="370"/>
    <x v="370"/>
    <x v="0"/>
    <s v="United States"/>
    <s v="New York City"/>
    <x v="15"/>
    <n v="10035"/>
    <x v="3"/>
    <s v="OFF-AP-10002578"/>
    <x v="1"/>
    <s v="Appliances"/>
    <s v="Fellowes Premier Superior Surge Suppressor, 10-Outlet, With Phone and Remote"/>
    <x v="5318"/>
    <n v="6"/>
    <n v="0"/>
    <x v="6413"/>
    <x v="0"/>
  </r>
  <r>
    <n v="8163"/>
    <s v="CA-2017-120915"/>
    <x v="694"/>
    <d v="2017-10-03T00:00:00"/>
    <s v="Second Class"/>
    <x v="370"/>
    <x v="370"/>
    <x v="0"/>
    <s v="United States"/>
    <s v="New York City"/>
    <x v="15"/>
    <n v="10035"/>
    <x v="3"/>
    <s v="TEC-PH-10003012"/>
    <x v="2"/>
    <s v="Phones"/>
    <s v="Nortel Meridian M3904 Professional Digital phone"/>
    <x v="673"/>
    <n v="2"/>
    <n v="0"/>
    <x v="685"/>
    <x v="0"/>
  </r>
  <r>
    <n v="8164"/>
    <s v="CA-2017-168207"/>
    <x v="121"/>
    <d v="2017-11-06T00:00:00"/>
    <s v="Standard Class"/>
    <x v="299"/>
    <x v="299"/>
    <x v="0"/>
    <s v="United States"/>
    <s v="San Diego"/>
    <x v="1"/>
    <n v="92105"/>
    <x v="1"/>
    <s v="FUR-FU-10004909"/>
    <x v="0"/>
    <s v="Furnishings"/>
    <s v="Contemporary Wood/Metal Frame"/>
    <x v="5319"/>
    <n v="6"/>
    <n v="0"/>
    <x v="6414"/>
    <x v="0"/>
  </r>
  <r>
    <n v="8165"/>
    <s v="CA-2017-168207"/>
    <x v="121"/>
    <d v="2017-11-06T00:00:00"/>
    <s v="Standard Class"/>
    <x v="299"/>
    <x v="299"/>
    <x v="0"/>
    <s v="United States"/>
    <s v="San Diego"/>
    <x v="1"/>
    <n v="92105"/>
    <x v="1"/>
    <s v="OFF-BI-10001524"/>
    <x v="1"/>
    <s v="Binders"/>
    <s v="GBC Premium Transparent Covers with Diagonal Lined Pattern"/>
    <x v="3668"/>
    <n v="7"/>
    <n v="0.2"/>
    <x v="4195"/>
    <x v="0"/>
  </r>
  <r>
    <n v="8166"/>
    <s v="CA-2017-168207"/>
    <x v="121"/>
    <d v="2017-11-06T00:00:00"/>
    <s v="Standard Class"/>
    <x v="299"/>
    <x v="299"/>
    <x v="0"/>
    <s v="United States"/>
    <s v="San Diego"/>
    <x v="1"/>
    <n v="92105"/>
    <x v="1"/>
    <s v="OFF-BI-10003355"/>
    <x v="1"/>
    <s v="Binders"/>
    <s v="Cardinal Holdit Business Card Pockets"/>
    <x v="1655"/>
    <n v="3"/>
    <n v="0.2"/>
    <x v="4063"/>
    <x v="0"/>
  </r>
  <r>
    <n v="8167"/>
    <s v="CA-2017-168207"/>
    <x v="121"/>
    <d v="2017-11-06T00:00:00"/>
    <s v="Standard Class"/>
    <x v="299"/>
    <x v="299"/>
    <x v="0"/>
    <s v="United States"/>
    <s v="San Diego"/>
    <x v="1"/>
    <n v="92105"/>
    <x v="1"/>
    <s v="FUR-BO-10004357"/>
    <x v="0"/>
    <s v="Bookcases"/>
    <s v="O'Sullivan Living Dimensions 3-Shelf Bookcases"/>
    <x v="5320"/>
    <n v="3"/>
    <n v="0.15"/>
    <x v="6415"/>
    <x v="0"/>
  </r>
  <r>
    <n v="8168"/>
    <s v="CA-2018-144148"/>
    <x v="995"/>
    <d v="2018-08-05T00:00:00"/>
    <s v="Standard Class"/>
    <x v="706"/>
    <x v="706"/>
    <x v="1"/>
    <s v="United States"/>
    <s v="San Francisco"/>
    <x v="1"/>
    <n v="94122"/>
    <x v="1"/>
    <s v="FUR-TA-10002774"/>
    <x v="0"/>
    <s v="Tables"/>
    <s v="Laminate Occasional Tables"/>
    <x v="5321"/>
    <n v="7"/>
    <n v="0.2"/>
    <x v="6416"/>
    <x v="0"/>
  </r>
  <r>
    <n v="8169"/>
    <s v="CA-2019-107174"/>
    <x v="44"/>
    <d v="2019-11-13T00:00:00"/>
    <s v="Standard Class"/>
    <x v="144"/>
    <x v="144"/>
    <x v="2"/>
    <s v="United States"/>
    <s v="Seattle"/>
    <x v="4"/>
    <n v="98105"/>
    <x v="1"/>
    <s v="FUR-TA-10004575"/>
    <x v="0"/>
    <s v="Tables"/>
    <s v="Hon 5100 Series Wood Tables"/>
    <x v="5322"/>
    <n v="7"/>
    <n v="0"/>
    <x v="6417"/>
    <x v="0"/>
  </r>
  <r>
    <n v="8170"/>
    <s v="CA-2019-107174"/>
    <x v="44"/>
    <d v="2019-11-13T00:00:00"/>
    <s v="Standard Class"/>
    <x v="144"/>
    <x v="144"/>
    <x v="2"/>
    <s v="United States"/>
    <s v="Seattle"/>
    <x v="4"/>
    <n v="98105"/>
    <x v="1"/>
    <s v="FUR-CH-10003312"/>
    <x v="0"/>
    <s v="Chairs"/>
    <s v="Hon 2090 “Pillow Soft” Series Mid Back Swivel/Tilt Chairs"/>
    <x v="4920"/>
    <n v="2"/>
    <n v="0.2"/>
    <x v="6418"/>
    <x v="0"/>
  </r>
  <r>
    <n v="8171"/>
    <s v="CA-2019-107174"/>
    <x v="44"/>
    <d v="2019-11-13T00:00:00"/>
    <s v="Standard Class"/>
    <x v="144"/>
    <x v="144"/>
    <x v="2"/>
    <s v="United States"/>
    <s v="Seattle"/>
    <x v="4"/>
    <n v="98105"/>
    <x v="1"/>
    <s v="TEC-AC-10001465"/>
    <x v="2"/>
    <s v="Accessories"/>
    <s v="SanDisk Cruzer 64 GB USB Flash Drive"/>
    <x v="5323"/>
    <n v="3"/>
    <n v="0"/>
    <x v="6419"/>
    <x v="0"/>
  </r>
  <r>
    <n v="8172"/>
    <s v="CA-2018-146150"/>
    <x v="1173"/>
    <d v="2018-02-19T00:00:00"/>
    <s v="Standard Class"/>
    <x v="248"/>
    <x v="248"/>
    <x v="0"/>
    <s v="United States"/>
    <s v="Jackson"/>
    <x v="35"/>
    <n v="39212"/>
    <x v="0"/>
    <s v="OFF-AR-10002240"/>
    <x v="1"/>
    <s v="Art"/>
    <s v="Panasonic KP-150 Electric Pencil Sharpener"/>
    <x v="5324"/>
    <n v="7"/>
    <n v="0"/>
    <x v="6420"/>
    <x v="0"/>
  </r>
  <r>
    <n v="8173"/>
    <s v="CA-2016-114125"/>
    <x v="868"/>
    <d v="2016-07-13T00:00:00"/>
    <s v="Standard Class"/>
    <x v="689"/>
    <x v="689"/>
    <x v="2"/>
    <s v="United States"/>
    <s v="Los Angeles"/>
    <x v="1"/>
    <n v="90049"/>
    <x v="1"/>
    <s v="OFF-LA-10004559"/>
    <x v="1"/>
    <s v="Labels"/>
    <s v="Avery 49"/>
    <x v="709"/>
    <n v="1"/>
    <n v="0"/>
    <x v="723"/>
    <x v="0"/>
  </r>
  <r>
    <n v="8174"/>
    <s v="CA-2016-114125"/>
    <x v="868"/>
    <d v="2016-07-13T00:00:00"/>
    <s v="Standard Class"/>
    <x v="689"/>
    <x v="689"/>
    <x v="2"/>
    <s v="United States"/>
    <s v="Los Angeles"/>
    <x v="1"/>
    <n v="90049"/>
    <x v="1"/>
    <s v="OFF-BI-10003291"/>
    <x v="1"/>
    <s v="Binders"/>
    <s v="Wilson Jones Leather-Like Binders with DublLock Round Rings"/>
    <x v="4299"/>
    <n v="6"/>
    <n v="0.2"/>
    <x v="5022"/>
    <x v="0"/>
  </r>
  <r>
    <n v="8175"/>
    <s v="CA-2016-114125"/>
    <x v="868"/>
    <d v="2016-07-13T00:00:00"/>
    <s v="Standard Class"/>
    <x v="689"/>
    <x v="689"/>
    <x v="2"/>
    <s v="United States"/>
    <s v="Los Angeles"/>
    <x v="1"/>
    <n v="90049"/>
    <x v="1"/>
    <s v="OFF-ST-10001505"/>
    <x v="1"/>
    <s v="Storage"/>
    <s v="Perma STOR-ALL Hanging File Box, 13 1/8&quot;W x 12 1/4&quot;D x 10 1/2&quot;H"/>
    <x v="100"/>
    <n v="4"/>
    <n v="0"/>
    <x v="6421"/>
    <x v="0"/>
  </r>
  <r>
    <n v="8176"/>
    <s v="CA-2018-114944"/>
    <x v="806"/>
    <d v="2018-02-04T00:00:00"/>
    <s v="Standard Class"/>
    <x v="785"/>
    <x v="785"/>
    <x v="1"/>
    <s v="United States"/>
    <s v="Chicago"/>
    <x v="10"/>
    <n v="60623"/>
    <x v="2"/>
    <s v="OFF-PA-10003892"/>
    <x v="1"/>
    <s v="Paper"/>
    <s v="Xerox 1943"/>
    <x v="4415"/>
    <n v="4"/>
    <n v="0.2"/>
    <x v="6422"/>
    <x v="0"/>
  </r>
  <r>
    <n v="8177"/>
    <s v="CA-2018-135965"/>
    <x v="897"/>
    <d v="2018-09-25T00:00:00"/>
    <s v="First Class"/>
    <x v="449"/>
    <x v="449"/>
    <x v="2"/>
    <s v="United States"/>
    <s v="New York City"/>
    <x v="15"/>
    <n v="10035"/>
    <x v="3"/>
    <s v="OFF-ST-10002370"/>
    <x v="1"/>
    <s v="Storage"/>
    <s v="Sortfiler Multipurpose Personal File Organizer, Black"/>
    <x v="5325"/>
    <n v="6"/>
    <n v="0"/>
    <x v="6423"/>
    <x v="0"/>
  </r>
  <r>
    <n v="8178"/>
    <s v="CA-2019-149699"/>
    <x v="66"/>
    <d v="2019-12-24T00:00:00"/>
    <s v="First Class"/>
    <x v="441"/>
    <x v="441"/>
    <x v="0"/>
    <s v="United States"/>
    <s v="Los Angeles"/>
    <x v="1"/>
    <n v="90008"/>
    <x v="1"/>
    <s v="TEC-AC-10000474"/>
    <x v="2"/>
    <s v="Accessories"/>
    <s v="Kensington Expert Mouse Optical USB Trackball for PC or Mac"/>
    <x v="5326"/>
    <n v="5"/>
    <n v="0"/>
    <x v="6424"/>
    <x v="0"/>
  </r>
  <r>
    <n v="8179"/>
    <s v="CA-2018-166429"/>
    <x v="476"/>
    <d v="2018-09-08T00:00:00"/>
    <s v="Standard Class"/>
    <x v="592"/>
    <x v="592"/>
    <x v="0"/>
    <s v="United States"/>
    <s v="Des Moines"/>
    <x v="4"/>
    <n v="98198"/>
    <x v="1"/>
    <s v="TEC-CO-10002095"/>
    <x v="2"/>
    <s v="Copiers"/>
    <s v="Hewlett Packard 610 Color Digital Copier / Printer"/>
    <x v="3157"/>
    <n v="2"/>
    <n v="0"/>
    <x v="3549"/>
    <x v="0"/>
  </r>
  <r>
    <n v="8180"/>
    <s v="CA-2017-112767"/>
    <x v="991"/>
    <d v="2017-08-06T00:00:00"/>
    <s v="Standard Class"/>
    <x v="213"/>
    <x v="213"/>
    <x v="0"/>
    <s v="United States"/>
    <s v="Springfield"/>
    <x v="21"/>
    <n v="97477"/>
    <x v="1"/>
    <s v="FUR-TA-10003469"/>
    <x v="0"/>
    <s v="Tables"/>
    <s v="Balt Split Level Computer Training Table"/>
    <x v="5327"/>
    <n v="4"/>
    <n v="0.5"/>
    <x v="6425"/>
    <x v="0"/>
  </r>
  <r>
    <n v="8181"/>
    <s v="CA-2017-119879"/>
    <x v="82"/>
    <d v="2017-11-25T00:00:00"/>
    <s v="Standard Class"/>
    <x v="757"/>
    <x v="757"/>
    <x v="0"/>
    <s v="United States"/>
    <s v="Philadelphia"/>
    <x v="9"/>
    <n v="19120"/>
    <x v="3"/>
    <s v="FUR-TA-10002958"/>
    <x v="0"/>
    <s v="Tables"/>
    <s v="Bevis Oval Conference Table, Walnut"/>
    <x v="5328"/>
    <n v="8"/>
    <n v="0.4"/>
    <x v="6426"/>
    <x v="0"/>
  </r>
  <r>
    <n v="8182"/>
    <s v="CA-2017-119879"/>
    <x v="82"/>
    <d v="2017-11-25T00:00:00"/>
    <s v="Standard Class"/>
    <x v="757"/>
    <x v="757"/>
    <x v="0"/>
    <s v="United States"/>
    <s v="Philadelphia"/>
    <x v="9"/>
    <n v="19120"/>
    <x v="3"/>
    <s v="TEC-PH-10002923"/>
    <x v="2"/>
    <s v="Phones"/>
    <s v="Logitech B530 USB Headset - headset - Full size, Binaural"/>
    <x v="5329"/>
    <n v="5"/>
    <n v="0.4"/>
    <x v="6427"/>
    <x v="0"/>
  </r>
  <r>
    <n v="8183"/>
    <s v="CA-2019-155642"/>
    <x v="796"/>
    <d v="2019-05-22T00:00:00"/>
    <s v="Standard Class"/>
    <x v="606"/>
    <x v="606"/>
    <x v="1"/>
    <s v="United States"/>
    <s v="Chicago"/>
    <x v="10"/>
    <n v="60653"/>
    <x v="2"/>
    <s v="FUR-FU-10004973"/>
    <x v="0"/>
    <s v="Furnishings"/>
    <s v="Flat Face Poster Frame"/>
    <x v="1832"/>
    <n v="3"/>
    <n v="0.6"/>
    <x v="1963"/>
    <x v="0"/>
  </r>
  <r>
    <n v="8184"/>
    <s v="CA-2019-155642"/>
    <x v="796"/>
    <d v="2019-05-22T00:00:00"/>
    <s v="Standard Class"/>
    <x v="606"/>
    <x v="606"/>
    <x v="1"/>
    <s v="United States"/>
    <s v="Chicago"/>
    <x v="10"/>
    <n v="60653"/>
    <x v="2"/>
    <s v="FUR-FU-10001918"/>
    <x v="0"/>
    <s v="Furnishings"/>
    <s v="C-Line Cubicle Keepers Polyproplyene Holder With Velcro Backings"/>
    <x v="5330"/>
    <n v="1"/>
    <n v="0.6"/>
    <x v="6428"/>
    <x v="0"/>
  </r>
  <r>
    <n v="8185"/>
    <s v="US-2019-101721"/>
    <x v="283"/>
    <d v="2019-07-27T00:00:00"/>
    <s v="Standard Class"/>
    <x v="199"/>
    <x v="199"/>
    <x v="1"/>
    <s v="United States"/>
    <s v="Chicago"/>
    <x v="10"/>
    <n v="60623"/>
    <x v="2"/>
    <s v="OFF-PA-10003641"/>
    <x v="1"/>
    <s v="Paper"/>
    <s v="Xerox 1909"/>
    <x v="930"/>
    <n v="3"/>
    <n v="0.2"/>
    <x v="964"/>
    <x v="0"/>
  </r>
  <r>
    <n v="8186"/>
    <s v="CA-2017-136728"/>
    <x v="1023"/>
    <d v="2017-09-17T00:00:00"/>
    <s v="Second Class"/>
    <x v="151"/>
    <x v="151"/>
    <x v="0"/>
    <s v="United States"/>
    <s v="Chicago"/>
    <x v="10"/>
    <n v="60623"/>
    <x v="2"/>
    <s v="OFF-EN-10002621"/>
    <x v="1"/>
    <s v="Envelopes"/>
    <s v="Staple envelope"/>
    <x v="1635"/>
    <n v="1"/>
    <n v="0.2"/>
    <x v="1732"/>
    <x v="0"/>
  </r>
  <r>
    <n v="8187"/>
    <s v="CA-2017-136728"/>
    <x v="1023"/>
    <d v="2017-09-17T00:00:00"/>
    <s v="Second Class"/>
    <x v="151"/>
    <x v="151"/>
    <x v="0"/>
    <s v="United States"/>
    <s v="Chicago"/>
    <x v="10"/>
    <n v="60623"/>
    <x v="2"/>
    <s v="FUR-CH-10003817"/>
    <x v="0"/>
    <s v="Chairs"/>
    <s v="Global Value Steno Chair, Gray"/>
    <x v="5331"/>
    <n v="4"/>
    <n v="0.3"/>
    <x v="6429"/>
    <x v="0"/>
  </r>
  <r>
    <n v="8188"/>
    <s v="CA-2018-127194"/>
    <x v="107"/>
    <d v="2018-12-16T00:00:00"/>
    <s v="Standard Class"/>
    <x v="308"/>
    <x v="308"/>
    <x v="1"/>
    <s v="United States"/>
    <s v="New York City"/>
    <x v="15"/>
    <n v="10024"/>
    <x v="3"/>
    <s v="OFF-PA-10000659"/>
    <x v="1"/>
    <s v="Paper"/>
    <s v="Adams Phone Message Book, Professional, 400 Message Capacity, 5 3/6” x 11”"/>
    <x v="2159"/>
    <n v="9"/>
    <n v="0"/>
    <x v="6430"/>
    <x v="0"/>
  </r>
  <r>
    <n v="8189"/>
    <s v="CA-2017-140375"/>
    <x v="653"/>
    <d v="2017-10-05T00:00:00"/>
    <s v="Second Class"/>
    <x v="495"/>
    <x v="495"/>
    <x v="0"/>
    <s v="United States"/>
    <s v="Rockville"/>
    <x v="39"/>
    <n v="20852"/>
    <x v="3"/>
    <s v="OFF-PA-10001870"/>
    <x v="1"/>
    <s v="Paper"/>
    <s v="Xerox 202"/>
    <x v="541"/>
    <n v="3"/>
    <n v="0"/>
    <x v="551"/>
    <x v="0"/>
  </r>
  <r>
    <n v="8190"/>
    <s v="CA-2017-140375"/>
    <x v="653"/>
    <d v="2017-10-05T00:00:00"/>
    <s v="Second Class"/>
    <x v="495"/>
    <x v="495"/>
    <x v="0"/>
    <s v="United States"/>
    <s v="Rockville"/>
    <x v="39"/>
    <n v="20852"/>
    <x v="3"/>
    <s v="OFF-BI-10000320"/>
    <x v="1"/>
    <s v="Binders"/>
    <s v="GBC Plastic Binding Combs"/>
    <x v="1576"/>
    <n v="1"/>
    <n v="0"/>
    <x v="6431"/>
    <x v="0"/>
  </r>
  <r>
    <n v="8191"/>
    <s v="US-2019-155866"/>
    <x v="701"/>
    <d v="2019-11-21T00:00:00"/>
    <s v="Standard Class"/>
    <x v="666"/>
    <x v="666"/>
    <x v="0"/>
    <s v="United States"/>
    <s v="New York City"/>
    <x v="15"/>
    <n v="10011"/>
    <x v="3"/>
    <s v="OFF-PA-10004735"/>
    <x v="1"/>
    <s v="Paper"/>
    <s v="Xerox 1905"/>
    <x v="789"/>
    <n v="6"/>
    <n v="0"/>
    <x v="814"/>
    <x v="0"/>
  </r>
  <r>
    <n v="8192"/>
    <s v="US-2019-155866"/>
    <x v="701"/>
    <d v="2019-11-21T00:00:00"/>
    <s v="Standard Class"/>
    <x v="666"/>
    <x v="666"/>
    <x v="0"/>
    <s v="United States"/>
    <s v="New York City"/>
    <x v="15"/>
    <n v="10011"/>
    <x v="3"/>
    <s v="FUR-FU-10004091"/>
    <x v="0"/>
    <s v="Furnishings"/>
    <s v="Howard Miller 13&quot; Diameter Goldtone Round Wall Clock"/>
    <x v="5093"/>
    <n v="4"/>
    <n v="0"/>
    <x v="6093"/>
    <x v="0"/>
  </r>
  <r>
    <n v="8193"/>
    <s v="CA-2017-141327"/>
    <x v="672"/>
    <d v="2017-12-03T00:00:00"/>
    <s v="First Class"/>
    <x v="235"/>
    <x v="235"/>
    <x v="0"/>
    <s v="United States"/>
    <s v="Durham"/>
    <x v="3"/>
    <n v="27707"/>
    <x v="0"/>
    <s v="OFF-BI-10000546"/>
    <x v="1"/>
    <s v="Binders"/>
    <s v="Avery Durable Binders"/>
    <x v="5332"/>
    <n v="7"/>
    <n v="0.7"/>
    <x v="6432"/>
    <x v="0"/>
  </r>
  <r>
    <n v="8194"/>
    <s v="CA-2017-141327"/>
    <x v="672"/>
    <d v="2017-12-03T00:00:00"/>
    <s v="First Class"/>
    <x v="235"/>
    <x v="235"/>
    <x v="0"/>
    <s v="United States"/>
    <s v="Durham"/>
    <x v="3"/>
    <n v="27707"/>
    <x v="0"/>
    <s v="OFF-AP-10001293"/>
    <x v="1"/>
    <s v="Appliances"/>
    <s v="Belkin 8 Outlet Surge Protector"/>
    <x v="2066"/>
    <n v="3"/>
    <n v="0.2"/>
    <x v="6433"/>
    <x v="0"/>
  </r>
  <r>
    <n v="8195"/>
    <s v="CA-2017-141327"/>
    <x v="672"/>
    <d v="2017-12-03T00:00:00"/>
    <s v="First Class"/>
    <x v="235"/>
    <x v="235"/>
    <x v="0"/>
    <s v="United States"/>
    <s v="Durham"/>
    <x v="3"/>
    <n v="27707"/>
    <x v="0"/>
    <s v="FUR-FU-10000576"/>
    <x v="0"/>
    <s v="Furnishings"/>
    <s v="Luxo Professional Fluorescent Magnifier Lamp with Clamp-Mount Base"/>
    <x v="5333"/>
    <n v="2"/>
    <n v="0.2"/>
    <x v="6434"/>
    <x v="0"/>
  </r>
  <r>
    <n v="8196"/>
    <s v="CA-2017-136700"/>
    <x v="401"/>
    <d v="2017-12-11T00:00:00"/>
    <s v="Second Class"/>
    <x v="106"/>
    <x v="106"/>
    <x v="1"/>
    <s v="United States"/>
    <s v="Santa Barbara"/>
    <x v="1"/>
    <n v="93101"/>
    <x v="1"/>
    <s v="OFF-PA-10004519"/>
    <x v="1"/>
    <s v="Paper"/>
    <s v="Spiral Phone Message Books with Labels by Adams"/>
    <x v="2482"/>
    <n v="2"/>
    <n v="0"/>
    <x v="4602"/>
    <x v="0"/>
  </r>
  <r>
    <n v="8197"/>
    <s v="CA-2019-102736"/>
    <x v="528"/>
    <d v="2019-09-09T00:00:00"/>
    <s v="Standard Class"/>
    <x v="431"/>
    <x v="431"/>
    <x v="0"/>
    <s v="United States"/>
    <s v="Knoxville"/>
    <x v="18"/>
    <n v="37918"/>
    <x v="0"/>
    <s v="TEC-AC-10004568"/>
    <x v="2"/>
    <s v="Accessories"/>
    <s v="Maxell LTO Ultrium - 800 GB"/>
    <x v="2879"/>
    <n v="4"/>
    <n v="0.2"/>
    <x v="6435"/>
    <x v="0"/>
  </r>
  <r>
    <n v="8198"/>
    <s v="CA-2019-102736"/>
    <x v="528"/>
    <d v="2019-09-09T00:00:00"/>
    <s v="Standard Class"/>
    <x v="431"/>
    <x v="431"/>
    <x v="0"/>
    <s v="United States"/>
    <s v="Knoxville"/>
    <x v="18"/>
    <n v="37918"/>
    <x v="0"/>
    <s v="OFF-AR-10001897"/>
    <x v="1"/>
    <s v="Art"/>
    <s v="Model L Table or Wall-Mount Pencil Sharpener"/>
    <x v="1002"/>
    <n v="5"/>
    <n v="0.2"/>
    <x v="6063"/>
    <x v="0"/>
  </r>
  <r>
    <n v="8199"/>
    <s v="CA-2019-102736"/>
    <x v="528"/>
    <d v="2019-09-09T00:00:00"/>
    <s v="Standard Class"/>
    <x v="431"/>
    <x v="431"/>
    <x v="0"/>
    <s v="United States"/>
    <s v="Knoxville"/>
    <x v="18"/>
    <n v="37918"/>
    <x v="0"/>
    <s v="OFF-PA-10001800"/>
    <x v="1"/>
    <s v="Paper"/>
    <s v="Xerox 220"/>
    <x v="12"/>
    <n v="3"/>
    <n v="0.2"/>
    <x v="12"/>
    <x v="0"/>
  </r>
  <r>
    <n v="8200"/>
    <s v="CA-2019-125269"/>
    <x v="558"/>
    <d v="2019-04-30T00:00:00"/>
    <s v="Standard Class"/>
    <x v="578"/>
    <x v="578"/>
    <x v="0"/>
    <s v="United States"/>
    <s v="Chicago"/>
    <x v="10"/>
    <n v="60610"/>
    <x v="2"/>
    <s v="OFF-BI-10001628"/>
    <x v="1"/>
    <s v="Binders"/>
    <s v="Acco Data Flex Cable Posts For Top &amp; Bottom Load Binders, 6&quot; Capacity"/>
    <x v="5334"/>
    <n v="5"/>
    <n v="0.8"/>
    <x v="6436"/>
    <x v="0"/>
  </r>
  <r>
    <n v="8201"/>
    <s v="CA-2019-125269"/>
    <x v="558"/>
    <d v="2019-04-30T00:00:00"/>
    <s v="Standard Class"/>
    <x v="578"/>
    <x v="578"/>
    <x v="0"/>
    <s v="United States"/>
    <s v="Chicago"/>
    <x v="10"/>
    <n v="60610"/>
    <x v="2"/>
    <s v="OFF-ST-10004123"/>
    <x v="1"/>
    <s v="Storage"/>
    <s v="Safco Industrial Wire Shelving System"/>
    <x v="74"/>
    <n v="1"/>
    <n v="0.2"/>
    <x v="74"/>
    <x v="0"/>
  </r>
  <r>
    <n v="8202"/>
    <s v="CA-2017-114811"/>
    <x v="627"/>
    <d v="2017-11-08T00:00:00"/>
    <s v="Same Day"/>
    <x v="470"/>
    <x v="470"/>
    <x v="1"/>
    <s v="United States"/>
    <s v="New York City"/>
    <x v="15"/>
    <n v="10024"/>
    <x v="3"/>
    <s v="OFF-ST-10000885"/>
    <x v="1"/>
    <s v="Storage"/>
    <s v="Fellowes Desktop Hanging File Manager"/>
    <x v="5335"/>
    <n v="5"/>
    <n v="0"/>
    <x v="6437"/>
    <x v="0"/>
  </r>
  <r>
    <n v="8203"/>
    <s v="CA-2017-114811"/>
    <x v="627"/>
    <d v="2017-11-08T00:00:00"/>
    <s v="Same Day"/>
    <x v="470"/>
    <x v="470"/>
    <x v="1"/>
    <s v="United States"/>
    <s v="New York City"/>
    <x v="15"/>
    <n v="10024"/>
    <x v="3"/>
    <s v="TEC-PH-10004165"/>
    <x v="2"/>
    <s v="Phones"/>
    <s v="Mitel MiVoice 5330e IP Phone"/>
    <x v="5336"/>
    <n v="2"/>
    <n v="0"/>
    <x v="6438"/>
    <x v="0"/>
  </r>
  <r>
    <n v="8204"/>
    <s v="CA-2017-114811"/>
    <x v="627"/>
    <d v="2017-11-08T00:00:00"/>
    <s v="Same Day"/>
    <x v="470"/>
    <x v="470"/>
    <x v="1"/>
    <s v="United States"/>
    <s v="New York City"/>
    <x v="15"/>
    <n v="10024"/>
    <x v="3"/>
    <s v="FUR-FU-10002240"/>
    <x v="0"/>
    <s v="Furnishings"/>
    <s v="Nu-Dell EZ-Mount Plastic Wall Frames"/>
    <x v="5337"/>
    <n v="3"/>
    <n v="0"/>
    <x v="6439"/>
    <x v="0"/>
  </r>
  <r>
    <n v="8205"/>
    <s v="CA-2017-114811"/>
    <x v="627"/>
    <d v="2017-11-08T00:00:00"/>
    <s v="Same Day"/>
    <x v="470"/>
    <x v="470"/>
    <x v="1"/>
    <s v="United States"/>
    <s v="New York City"/>
    <x v="15"/>
    <n v="10024"/>
    <x v="3"/>
    <s v="TEC-MA-10000045"/>
    <x v="2"/>
    <s v="Machines"/>
    <s v="Zebra ZM400 Thermal Label Printer"/>
    <x v="5338"/>
    <n v="4"/>
    <n v="0"/>
    <x v="6440"/>
    <x v="0"/>
  </r>
  <r>
    <n v="8206"/>
    <s v="CA-2017-114811"/>
    <x v="627"/>
    <d v="2017-11-08T00:00:00"/>
    <s v="Same Day"/>
    <x v="470"/>
    <x v="470"/>
    <x v="1"/>
    <s v="United States"/>
    <s v="New York City"/>
    <x v="15"/>
    <n v="10024"/>
    <x v="3"/>
    <s v="FUR-CH-10003746"/>
    <x v="0"/>
    <s v="Chairs"/>
    <s v="Hon 4070 Series Pagoda Round Back Stacking Chairs"/>
    <x v="5339"/>
    <n v="2"/>
    <n v="0.1"/>
    <x v="6441"/>
    <x v="0"/>
  </r>
  <r>
    <n v="8207"/>
    <s v="CA-2017-122266"/>
    <x v="33"/>
    <d v="2017-04-30T00:00:00"/>
    <s v="Standard Class"/>
    <x v="193"/>
    <x v="193"/>
    <x v="0"/>
    <s v="United States"/>
    <s v="Daytona Beach"/>
    <x v="2"/>
    <n v="32114"/>
    <x v="0"/>
    <s v="FUR-TA-10000577"/>
    <x v="0"/>
    <s v="Tables"/>
    <s v="Bretford CR4500 Series Slim Rectangular Table"/>
    <x v="5340"/>
    <n v="1"/>
    <n v="0.45"/>
    <x v="6442"/>
    <x v="0"/>
  </r>
  <r>
    <n v="8208"/>
    <s v="CA-2017-122266"/>
    <x v="33"/>
    <d v="2017-04-30T00:00:00"/>
    <s v="Standard Class"/>
    <x v="193"/>
    <x v="193"/>
    <x v="0"/>
    <s v="United States"/>
    <s v="Daytona Beach"/>
    <x v="2"/>
    <n v="32114"/>
    <x v="0"/>
    <s v="OFF-AR-10004757"/>
    <x v="1"/>
    <s v="Art"/>
    <s v="Crayola Colored Pencils"/>
    <x v="370"/>
    <n v="1"/>
    <n v="0.2"/>
    <x v="379"/>
    <x v="0"/>
  </r>
  <r>
    <n v="8209"/>
    <s v="CA-2017-141565"/>
    <x v="1181"/>
    <d v="2017-09-24T00:00:00"/>
    <s v="Standard Class"/>
    <x v="767"/>
    <x v="767"/>
    <x v="0"/>
    <s v="United States"/>
    <s v="Nashville"/>
    <x v="18"/>
    <n v="37211"/>
    <x v="0"/>
    <s v="OFF-BI-10000545"/>
    <x v="1"/>
    <s v="Binders"/>
    <s v="GBC Ibimaster 500 Manual ProClick Binding System"/>
    <x v="5341"/>
    <n v="6"/>
    <n v="0.7"/>
    <x v="6443"/>
    <x v="0"/>
  </r>
  <r>
    <n v="8210"/>
    <s v="CA-2017-141565"/>
    <x v="1181"/>
    <d v="2017-09-24T00:00:00"/>
    <s v="Standard Class"/>
    <x v="767"/>
    <x v="767"/>
    <x v="0"/>
    <s v="United States"/>
    <s v="Nashville"/>
    <x v="18"/>
    <n v="37211"/>
    <x v="0"/>
    <s v="OFF-ST-10001522"/>
    <x v="1"/>
    <s v="Storage"/>
    <s v="Gould Plastics 18-Pocket Panel Bin, 34w x 5-1/4d x 20-1/2h"/>
    <x v="5342"/>
    <n v="4"/>
    <n v="0.2"/>
    <x v="6444"/>
    <x v="0"/>
  </r>
  <r>
    <n v="8211"/>
    <s v="CA-2019-128769"/>
    <x v="210"/>
    <d v="2019-09-12T00:00:00"/>
    <s v="Standard Class"/>
    <x v="678"/>
    <x v="678"/>
    <x v="1"/>
    <s v="United States"/>
    <s v="Nashville"/>
    <x v="18"/>
    <n v="37211"/>
    <x v="0"/>
    <s v="OFF-AP-10001271"/>
    <x v="1"/>
    <s v="Appliances"/>
    <s v="Eureka The Boss Cordless Rechargeable Stick Vac"/>
    <x v="2424"/>
    <n v="2"/>
    <n v="0.2"/>
    <x v="6445"/>
    <x v="0"/>
  </r>
  <r>
    <n v="8212"/>
    <s v="CA-2018-116337"/>
    <x v="77"/>
    <d v="2018-11-12T00:00:00"/>
    <s v="Standard Class"/>
    <x v="266"/>
    <x v="266"/>
    <x v="0"/>
    <s v="United States"/>
    <s v="Dallas"/>
    <x v="5"/>
    <n v="75220"/>
    <x v="2"/>
    <s v="FUR-FU-10002030"/>
    <x v="0"/>
    <s v="Furnishings"/>
    <s v="Executive Impressions 14&quot; Contract Wall Clock with Quartz Movement"/>
    <x v="5343"/>
    <n v="5"/>
    <n v="0.6"/>
    <x v="6446"/>
    <x v="0"/>
  </r>
  <r>
    <n v="8213"/>
    <s v="CA-2018-116337"/>
    <x v="77"/>
    <d v="2018-11-12T00:00:00"/>
    <s v="Standard Class"/>
    <x v="266"/>
    <x v="266"/>
    <x v="0"/>
    <s v="United States"/>
    <s v="Dallas"/>
    <x v="5"/>
    <n v="75220"/>
    <x v="2"/>
    <s v="OFF-ST-10001272"/>
    <x v="1"/>
    <s v="Storage"/>
    <s v="Mini 13-1/2 Capacity Data Binder Rack, Pearl"/>
    <x v="5344"/>
    <n v="3"/>
    <n v="0.2"/>
    <x v="6447"/>
    <x v="0"/>
  </r>
  <r>
    <n v="8214"/>
    <s v="CA-2017-120845"/>
    <x v="12"/>
    <d v="2017-10-02T00:00:00"/>
    <s v="Standard Class"/>
    <x v="504"/>
    <x v="504"/>
    <x v="1"/>
    <s v="United States"/>
    <s v="Murfreesboro"/>
    <x v="18"/>
    <n v="37130"/>
    <x v="0"/>
    <s v="OFF-BI-10001116"/>
    <x v="1"/>
    <s v="Binders"/>
    <s v="Wilson Jones 1&quot; Hanging DublLock Ring Binders"/>
    <x v="5345"/>
    <n v="4"/>
    <n v="0.7"/>
    <x v="6448"/>
    <x v="0"/>
  </r>
  <r>
    <n v="8215"/>
    <s v="CA-2017-120845"/>
    <x v="12"/>
    <d v="2017-10-02T00:00:00"/>
    <s v="Standard Class"/>
    <x v="504"/>
    <x v="504"/>
    <x v="1"/>
    <s v="United States"/>
    <s v="Murfreesboro"/>
    <x v="18"/>
    <n v="37130"/>
    <x v="0"/>
    <s v="OFF-PA-10004665"/>
    <x v="1"/>
    <s v="Paper"/>
    <s v="Advantus Motivational Note Cards"/>
    <x v="3755"/>
    <n v="1"/>
    <n v="0.2"/>
    <x v="6449"/>
    <x v="0"/>
  </r>
  <r>
    <n v="8216"/>
    <s v="CA-2017-120845"/>
    <x v="12"/>
    <d v="2017-10-02T00:00:00"/>
    <s v="Standard Class"/>
    <x v="504"/>
    <x v="504"/>
    <x v="1"/>
    <s v="United States"/>
    <s v="Murfreesboro"/>
    <x v="18"/>
    <n v="37130"/>
    <x v="0"/>
    <s v="OFF-BI-10004506"/>
    <x v="1"/>
    <s v="Binders"/>
    <s v="Wilson Jones data.warehouse D-Ring Binders with DublLock"/>
    <x v="5346"/>
    <n v="1"/>
    <n v="0.7"/>
    <x v="6450"/>
    <x v="0"/>
  </r>
  <r>
    <n v="8217"/>
    <s v="CA-2017-120845"/>
    <x v="12"/>
    <d v="2017-10-02T00:00:00"/>
    <s v="Standard Class"/>
    <x v="504"/>
    <x v="504"/>
    <x v="1"/>
    <s v="United States"/>
    <s v="Murfreesboro"/>
    <x v="18"/>
    <n v="37130"/>
    <x v="0"/>
    <s v="OFF-BI-10001982"/>
    <x v="1"/>
    <s v="Binders"/>
    <s v="Wilson Jones Custom Binder Spines &amp; Labels"/>
    <x v="5347"/>
    <n v="2"/>
    <n v="0.7"/>
    <x v="6451"/>
    <x v="0"/>
  </r>
  <r>
    <n v="8218"/>
    <s v="CA-2016-120775"/>
    <x v="462"/>
    <d v="2016-10-07T00:00:00"/>
    <s v="Standard Class"/>
    <x v="709"/>
    <x v="709"/>
    <x v="0"/>
    <s v="United States"/>
    <s v="Dallas"/>
    <x v="5"/>
    <n v="75217"/>
    <x v="2"/>
    <s v="OFF-FA-10002676"/>
    <x v="1"/>
    <s v="Fasteners"/>
    <s v="Colored Push Pins"/>
    <x v="1456"/>
    <n v="3"/>
    <n v="0.2"/>
    <x v="1535"/>
    <x v="0"/>
  </r>
  <r>
    <n v="8219"/>
    <s v="CA-2016-120775"/>
    <x v="462"/>
    <d v="2016-10-07T00:00:00"/>
    <s v="Standard Class"/>
    <x v="709"/>
    <x v="709"/>
    <x v="0"/>
    <s v="United States"/>
    <s v="Dallas"/>
    <x v="5"/>
    <n v="75217"/>
    <x v="2"/>
    <s v="FUR-FU-10000758"/>
    <x v="0"/>
    <s v="Furnishings"/>
    <s v="DAX Natural Wood-Tone Poster Frame"/>
    <x v="5348"/>
    <n v="3"/>
    <n v="0.6"/>
    <x v="6452"/>
    <x v="0"/>
  </r>
  <r>
    <n v="8220"/>
    <s v="CA-2016-120775"/>
    <x v="462"/>
    <d v="2016-10-07T00:00:00"/>
    <s v="Standard Class"/>
    <x v="709"/>
    <x v="709"/>
    <x v="0"/>
    <s v="United States"/>
    <s v="Dallas"/>
    <x v="5"/>
    <n v="75217"/>
    <x v="2"/>
    <s v="OFF-LA-10002271"/>
    <x v="1"/>
    <s v="Labels"/>
    <s v="Smead Alpha-Z Color-Coded Second Alphabetical Labels and Starter Set"/>
    <x v="1268"/>
    <n v="2"/>
    <n v="0.2"/>
    <x v="5212"/>
    <x v="0"/>
  </r>
  <r>
    <n v="8221"/>
    <s v="CA-2016-120775"/>
    <x v="462"/>
    <d v="2016-10-07T00:00:00"/>
    <s v="Standard Class"/>
    <x v="709"/>
    <x v="709"/>
    <x v="0"/>
    <s v="United States"/>
    <s v="Dallas"/>
    <x v="5"/>
    <n v="75217"/>
    <x v="2"/>
    <s v="OFF-BI-10002609"/>
    <x v="1"/>
    <s v="Binders"/>
    <s v="Avery Hidden Tab Dividers for Binding Systems"/>
    <x v="99"/>
    <n v="3"/>
    <n v="0.8"/>
    <x v="100"/>
    <x v="0"/>
  </r>
  <r>
    <n v="8222"/>
    <s v="CA-2016-120775"/>
    <x v="462"/>
    <d v="2016-10-07T00:00:00"/>
    <s v="Standard Class"/>
    <x v="709"/>
    <x v="709"/>
    <x v="0"/>
    <s v="United States"/>
    <s v="Dallas"/>
    <x v="5"/>
    <n v="75217"/>
    <x v="2"/>
    <s v="OFF-FA-10000254"/>
    <x v="1"/>
    <s v="Fasteners"/>
    <s v="Sterling Rubber Bands by Alliance"/>
    <x v="5349"/>
    <n v="4"/>
    <n v="0.2"/>
    <x v="6453"/>
    <x v="0"/>
  </r>
  <r>
    <n v="8223"/>
    <s v="CA-2016-152905"/>
    <x v="1087"/>
    <d v="2016-02-24T00:00:00"/>
    <s v="Standard Class"/>
    <x v="755"/>
    <x v="755"/>
    <x v="0"/>
    <s v="United States"/>
    <s v="Arlington"/>
    <x v="5"/>
    <n v="76017"/>
    <x v="2"/>
    <s v="OFF-ST-10000321"/>
    <x v="1"/>
    <s v="Storage"/>
    <s v="Akro Stacking Bins"/>
    <x v="1438"/>
    <n v="2"/>
    <n v="0.2"/>
    <x v="5629"/>
    <x v="0"/>
  </r>
  <r>
    <n v="8224"/>
    <s v="CA-2018-104633"/>
    <x v="1"/>
    <d v="2018-06-16T00:00:00"/>
    <s v="Standard Class"/>
    <x v="105"/>
    <x v="105"/>
    <x v="1"/>
    <s v="United States"/>
    <s v="Pasadena"/>
    <x v="1"/>
    <n v="91104"/>
    <x v="1"/>
    <s v="OFF-PA-10000241"/>
    <x v="1"/>
    <s v="Paper"/>
    <s v="IBM Multi-Purpose Copy Paper, 8 1/2 x 11&quot;, Case"/>
    <x v="790"/>
    <n v="6"/>
    <n v="0"/>
    <x v="6454"/>
    <x v="0"/>
  </r>
  <r>
    <n v="8225"/>
    <s v="CA-2018-104633"/>
    <x v="1"/>
    <d v="2018-06-16T00:00:00"/>
    <s v="Standard Class"/>
    <x v="105"/>
    <x v="105"/>
    <x v="1"/>
    <s v="United States"/>
    <s v="Pasadena"/>
    <x v="1"/>
    <n v="91104"/>
    <x v="1"/>
    <s v="OFF-PA-10004782"/>
    <x v="1"/>
    <s v="Paper"/>
    <s v="Xerox 228"/>
    <x v="91"/>
    <n v="2"/>
    <n v="0"/>
    <x v="91"/>
    <x v="0"/>
  </r>
  <r>
    <n v="8226"/>
    <s v="CA-2019-104136"/>
    <x v="752"/>
    <d v="2019-11-04T00:00:00"/>
    <s v="Second Class"/>
    <x v="11"/>
    <x v="11"/>
    <x v="0"/>
    <s v="United States"/>
    <s v="Everett"/>
    <x v="31"/>
    <n v="2149"/>
    <x v="3"/>
    <s v="OFF-PA-10004243"/>
    <x v="1"/>
    <s v="Paper"/>
    <s v="Xerox 1939"/>
    <x v="2408"/>
    <n v="10"/>
    <n v="0"/>
    <x v="6455"/>
    <x v="0"/>
  </r>
  <r>
    <n v="8227"/>
    <s v="CA-2019-104136"/>
    <x v="752"/>
    <d v="2019-11-04T00:00:00"/>
    <s v="Second Class"/>
    <x v="11"/>
    <x v="11"/>
    <x v="0"/>
    <s v="United States"/>
    <s v="Everett"/>
    <x v="31"/>
    <n v="2149"/>
    <x v="3"/>
    <s v="OFF-PA-10001033"/>
    <x v="1"/>
    <s v="Paper"/>
    <s v="Xerox 1893"/>
    <x v="1018"/>
    <n v="1"/>
    <n v="0"/>
    <x v="1057"/>
    <x v="0"/>
  </r>
  <r>
    <n v="8228"/>
    <s v="CA-2018-123050"/>
    <x v="958"/>
    <d v="2018-04-08T00:00:00"/>
    <s v="Second Class"/>
    <x v="604"/>
    <x v="604"/>
    <x v="2"/>
    <s v="United States"/>
    <s v="Troy"/>
    <x v="15"/>
    <n v="12180"/>
    <x v="3"/>
    <s v="FUR-FU-10000723"/>
    <x v="0"/>
    <s v="Furnishings"/>
    <s v="Deflect-o EconoMat Studded, No Bevel Mat for Low Pile Carpeting"/>
    <x v="5350"/>
    <n v="2"/>
    <n v="0"/>
    <x v="6456"/>
    <x v="0"/>
  </r>
  <r>
    <n v="8229"/>
    <s v="CA-2018-123050"/>
    <x v="958"/>
    <d v="2018-04-08T00:00:00"/>
    <s v="Second Class"/>
    <x v="604"/>
    <x v="604"/>
    <x v="2"/>
    <s v="United States"/>
    <s v="Troy"/>
    <x v="15"/>
    <n v="12180"/>
    <x v="3"/>
    <s v="OFF-ST-10003455"/>
    <x v="1"/>
    <s v="Storage"/>
    <s v="Tenex File Box, Personal Filing Tote with Lid, Black"/>
    <x v="5351"/>
    <n v="2"/>
    <n v="0"/>
    <x v="6457"/>
    <x v="0"/>
  </r>
  <r>
    <n v="8230"/>
    <s v="CA-2018-123050"/>
    <x v="958"/>
    <d v="2018-04-08T00:00:00"/>
    <s v="Second Class"/>
    <x v="604"/>
    <x v="604"/>
    <x v="2"/>
    <s v="United States"/>
    <s v="Troy"/>
    <x v="15"/>
    <n v="12180"/>
    <x v="3"/>
    <s v="TEC-AC-10001109"/>
    <x v="2"/>
    <s v="Accessories"/>
    <s v="Logitech Trackman Marble Mouse"/>
    <x v="1324"/>
    <n v="3"/>
    <n v="0"/>
    <x v="1381"/>
    <x v="0"/>
  </r>
  <r>
    <n v="8231"/>
    <s v="CA-2018-162355"/>
    <x v="1186"/>
    <d v="2018-07-02T00:00:00"/>
    <s v="Second Class"/>
    <x v="58"/>
    <x v="58"/>
    <x v="0"/>
    <s v="United States"/>
    <s v="Sandy Springs"/>
    <x v="32"/>
    <n v="30328"/>
    <x v="0"/>
    <s v="OFF-AR-10004344"/>
    <x v="1"/>
    <s v="Art"/>
    <s v="Bulldog Vacuum Base Pencil Sharpener"/>
    <x v="878"/>
    <n v="3"/>
    <n v="0"/>
    <x v="911"/>
    <x v="0"/>
  </r>
  <r>
    <n v="8232"/>
    <s v="CA-2018-162355"/>
    <x v="1186"/>
    <d v="2018-07-02T00:00:00"/>
    <s v="Second Class"/>
    <x v="58"/>
    <x v="58"/>
    <x v="0"/>
    <s v="United States"/>
    <s v="Sandy Springs"/>
    <x v="32"/>
    <n v="30328"/>
    <x v="0"/>
    <s v="FUR-BO-10004695"/>
    <x v="0"/>
    <s v="Bookcases"/>
    <s v="O'Sullivan 2-Door Barrister Bookcase in Odessa Pine"/>
    <x v="5352"/>
    <n v="7"/>
    <n v="0"/>
    <x v="6458"/>
    <x v="0"/>
  </r>
  <r>
    <n v="8233"/>
    <s v="CA-2016-158225"/>
    <x v="358"/>
    <d v="2016-09-28T00:00:00"/>
    <s v="Standard Class"/>
    <x v="339"/>
    <x v="339"/>
    <x v="0"/>
    <s v="United States"/>
    <s v="San Jose"/>
    <x v="1"/>
    <n v="95123"/>
    <x v="1"/>
    <s v="OFF-ST-10000675"/>
    <x v="1"/>
    <s v="Storage"/>
    <s v="File Shuttle II and Handi-File, Black"/>
    <x v="3382"/>
    <n v="5"/>
    <n v="0"/>
    <x v="3823"/>
    <x v="0"/>
  </r>
  <r>
    <n v="8234"/>
    <s v="CA-2016-158225"/>
    <x v="358"/>
    <d v="2016-09-28T00:00:00"/>
    <s v="Standard Class"/>
    <x v="339"/>
    <x v="339"/>
    <x v="0"/>
    <s v="United States"/>
    <s v="San Jose"/>
    <x v="1"/>
    <n v="95123"/>
    <x v="1"/>
    <s v="OFF-ST-10002301"/>
    <x v="1"/>
    <s v="Storage"/>
    <s v="Tennsco Commercial Shelving"/>
    <x v="1390"/>
    <n v="2"/>
    <n v="0"/>
    <x v="4594"/>
    <x v="0"/>
  </r>
  <r>
    <n v="8235"/>
    <s v="CA-2019-102204"/>
    <x v="927"/>
    <d v="2019-05-06T00:00:00"/>
    <s v="Standard Class"/>
    <x v="170"/>
    <x v="170"/>
    <x v="0"/>
    <s v="United States"/>
    <s v="Jacksonville"/>
    <x v="2"/>
    <n v="32216"/>
    <x v="0"/>
    <s v="OFF-SU-10001212"/>
    <x v="1"/>
    <s v="Supplies"/>
    <s v="Kleencut Forged Office Shears by Acme United Corporation"/>
    <x v="5353"/>
    <n v="2"/>
    <n v="0.2"/>
    <x v="6459"/>
    <x v="0"/>
  </r>
  <r>
    <n v="8236"/>
    <s v="CA-2019-102204"/>
    <x v="927"/>
    <d v="2019-05-06T00:00:00"/>
    <s v="Standard Class"/>
    <x v="170"/>
    <x v="170"/>
    <x v="0"/>
    <s v="United States"/>
    <s v="Jacksonville"/>
    <x v="2"/>
    <n v="32216"/>
    <x v="0"/>
    <s v="FUR-TA-10001889"/>
    <x v="0"/>
    <s v="Tables"/>
    <s v="Bush Advantage Collection Racetrack Conference Table"/>
    <x v="5354"/>
    <n v="4"/>
    <n v="0.45"/>
    <x v="6460"/>
    <x v="0"/>
  </r>
  <r>
    <n v="8237"/>
    <s v="CA-2019-102204"/>
    <x v="927"/>
    <d v="2019-05-06T00:00:00"/>
    <s v="Standard Class"/>
    <x v="170"/>
    <x v="170"/>
    <x v="0"/>
    <s v="United States"/>
    <s v="Jacksonville"/>
    <x v="2"/>
    <n v="32216"/>
    <x v="0"/>
    <s v="FUR-CH-10002024"/>
    <x v="0"/>
    <s v="Chairs"/>
    <s v="HON 5400 Series Task Chairs for Big and Tall"/>
    <x v="5355"/>
    <n v="5"/>
    <n v="0.2"/>
    <x v="232"/>
    <x v="0"/>
  </r>
  <r>
    <n v="8238"/>
    <s v="CA-2019-103065"/>
    <x v="179"/>
    <d v="2019-10-20T00:00:00"/>
    <s v="Same Day"/>
    <x v="690"/>
    <x v="690"/>
    <x v="0"/>
    <s v="United States"/>
    <s v="Jacksonville"/>
    <x v="2"/>
    <n v="32216"/>
    <x v="0"/>
    <s v="OFF-ST-10000617"/>
    <x v="1"/>
    <s v="Storage"/>
    <s v="Woodgrain Magazine Files by Perma"/>
    <x v="411"/>
    <n v="2"/>
    <n v="0.2"/>
    <x v="421"/>
    <x v="0"/>
  </r>
  <r>
    <n v="8239"/>
    <s v="CA-2019-103065"/>
    <x v="179"/>
    <d v="2019-10-20T00:00:00"/>
    <s v="Same Day"/>
    <x v="690"/>
    <x v="690"/>
    <x v="0"/>
    <s v="United States"/>
    <s v="Jacksonville"/>
    <x v="2"/>
    <n v="32216"/>
    <x v="0"/>
    <s v="OFF-PA-10000380"/>
    <x v="1"/>
    <s v="Paper"/>
    <s v="REDIFORM Incoming/Outgoing Call Register, 11&quot; X 8 1/2&quot;, 100 Messages"/>
    <x v="1407"/>
    <n v="1"/>
    <n v="0.2"/>
    <x v="6461"/>
    <x v="0"/>
  </r>
  <r>
    <n v="8240"/>
    <s v="CA-2019-103065"/>
    <x v="179"/>
    <d v="2019-10-20T00:00:00"/>
    <s v="Same Day"/>
    <x v="690"/>
    <x v="690"/>
    <x v="0"/>
    <s v="United States"/>
    <s v="Jacksonville"/>
    <x v="2"/>
    <n v="32216"/>
    <x v="0"/>
    <s v="OFF-AR-10003251"/>
    <x v="1"/>
    <s v="Art"/>
    <s v="Prang Drawing Pencil Set"/>
    <x v="3079"/>
    <n v="2"/>
    <n v="0.2"/>
    <x v="6462"/>
    <x v="0"/>
  </r>
  <r>
    <n v="8241"/>
    <s v="CA-2019-103065"/>
    <x v="179"/>
    <d v="2019-10-20T00:00:00"/>
    <s v="Same Day"/>
    <x v="690"/>
    <x v="690"/>
    <x v="0"/>
    <s v="United States"/>
    <s v="Jacksonville"/>
    <x v="2"/>
    <n v="32216"/>
    <x v="0"/>
    <s v="FUR-FU-10000175"/>
    <x v="0"/>
    <s v="Furnishings"/>
    <s v="DAX Wood Document Frame."/>
    <x v="5356"/>
    <n v="4"/>
    <n v="0.2"/>
    <x v="6463"/>
    <x v="0"/>
  </r>
  <r>
    <n v="8242"/>
    <s v="CA-2016-109855"/>
    <x v="416"/>
    <d v="2016-09-05T00:00:00"/>
    <s v="Standard Class"/>
    <x v="23"/>
    <x v="23"/>
    <x v="0"/>
    <s v="United States"/>
    <s v="New York City"/>
    <x v="15"/>
    <n v="10009"/>
    <x v="3"/>
    <s v="OFF-BI-10004716"/>
    <x v="1"/>
    <s v="Binders"/>
    <s v="Wilson Jones Hanging Recycled Pressboard Data Binders"/>
    <x v="5357"/>
    <n v="2"/>
    <n v="0.2"/>
    <x v="6464"/>
    <x v="0"/>
  </r>
  <r>
    <n v="8243"/>
    <s v="CA-2016-109855"/>
    <x v="416"/>
    <d v="2016-09-05T00:00:00"/>
    <s v="Standard Class"/>
    <x v="23"/>
    <x v="23"/>
    <x v="0"/>
    <s v="United States"/>
    <s v="New York City"/>
    <x v="15"/>
    <n v="10009"/>
    <x v="3"/>
    <s v="TEC-AC-10002842"/>
    <x v="2"/>
    <s v="Accessories"/>
    <s v="WD My Passport Ultra 2TB Portable External Hard Drive"/>
    <x v="5358"/>
    <n v="3"/>
    <n v="0"/>
    <x v="6465"/>
    <x v="0"/>
  </r>
  <r>
    <n v="8244"/>
    <s v="CA-2016-109897"/>
    <x v="1132"/>
    <d v="2016-08-16T00:00:00"/>
    <s v="Standard Class"/>
    <x v="572"/>
    <x v="572"/>
    <x v="0"/>
    <s v="United States"/>
    <s v="San Francisco"/>
    <x v="1"/>
    <n v="94122"/>
    <x v="1"/>
    <s v="TEC-PH-10003691"/>
    <x v="2"/>
    <s v="Phones"/>
    <s v="BlackBerry Q10"/>
    <x v="5359"/>
    <n v="8"/>
    <n v="0.2"/>
    <x v="5287"/>
    <x v="0"/>
  </r>
  <r>
    <n v="8245"/>
    <s v="CA-2016-109897"/>
    <x v="1132"/>
    <d v="2016-08-16T00:00:00"/>
    <s v="Standard Class"/>
    <x v="572"/>
    <x v="572"/>
    <x v="0"/>
    <s v="United States"/>
    <s v="San Francisco"/>
    <x v="1"/>
    <n v="94122"/>
    <x v="1"/>
    <s v="FUR-FU-10002878"/>
    <x v="0"/>
    <s v="Furnishings"/>
    <s v="Seth Thomas 14&quot; Day/Date Wall Clock"/>
    <x v="5360"/>
    <n v="3"/>
    <n v="0"/>
    <x v="6466"/>
    <x v="0"/>
  </r>
  <r>
    <n v="8246"/>
    <s v="US-2016-143581"/>
    <x v="710"/>
    <d v="2016-08-23T00:00:00"/>
    <s v="Standard Class"/>
    <x v="740"/>
    <x v="740"/>
    <x v="1"/>
    <s v="United States"/>
    <s v="Columbus"/>
    <x v="32"/>
    <n v="31907"/>
    <x v="0"/>
    <s v="OFF-ST-10000991"/>
    <x v="1"/>
    <s v="Storage"/>
    <s v="Space Solutions HD Industrial Steel Shelving."/>
    <x v="3216"/>
    <n v="3"/>
    <n v="0"/>
    <x v="3624"/>
    <x v="0"/>
  </r>
  <r>
    <n v="8247"/>
    <s v="CA-2017-129217"/>
    <x v="1187"/>
    <d v="2017-05-10T00:00:00"/>
    <s v="Same Day"/>
    <x v="503"/>
    <x v="503"/>
    <x v="2"/>
    <s v="United States"/>
    <s v="Aurora"/>
    <x v="10"/>
    <n v="60505"/>
    <x v="2"/>
    <s v="OFF-AP-10002439"/>
    <x v="1"/>
    <s v="Appliances"/>
    <s v="Tripp Lite Isotel 8 Ultra 8 Outlet Metal Surge"/>
    <x v="5361"/>
    <n v="5"/>
    <n v="0.8"/>
    <x v="6467"/>
    <x v="0"/>
  </r>
  <r>
    <n v="8248"/>
    <s v="CA-2017-129217"/>
    <x v="1187"/>
    <d v="2017-05-10T00:00:00"/>
    <s v="Same Day"/>
    <x v="503"/>
    <x v="503"/>
    <x v="2"/>
    <s v="United States"/>
    <s v="Aurora"/>
    <x v="10"/>
    <n v="60505"/>
    <x v="2"/>
    <s v="OFF-AR-10004602"/>
    <x v="1"/>
    <s v="Art"/>
    <s v="Boston KS Multi-Size Manual Pencil Sharpener"/>
    <x v="2862"/>
    <n v="2"/>
    <n v="0.2"/>
    <x v="6468"/>
    <x v="0"/>
  </r>
  <r>
    <n v="8249"/>
    <s v="CA-2018-133816"/>
    <x v="1120"/>
    <d v="2018-05-13T00:00:00"/>
    <s v="Second Class"/>
    <x v="37"/>
    <x v="37"/>
    <x v="2"/>
    <s v="United States"/>
    <s v="Philadelphia"/>
    <x v="9"/>
    <n v="19134"/>
    <x v="3"/>
    <s v="TEC-PH-10001795"/>
    <x v="2"/>
    <s v="Phones"/>
    <s v="ClearOne CHATAttach 160 - speaker phone"/>
    <x v="5362"/>
    <n v="2"/>
    <n v="0.4"/>
    <x v="6469"/>
    <x v="0"/>
  </r>
  <r>
    <n v="8250"/>
    <s v="CA-2017-140221"/>
    <x v="616"/>
    <d v="2017-03-09T00:00:00"/>
    <s v="Second Class"/>
    <x v="333"/>
    <x v="333"/>
    <x v="0"/>
    <s v="United States"/>
    <s v="Chicago"/>
    <x v="10"/>
    <n v="60653"/>
    <x v="2"/>
    <s v="OFF-BI-10002854"/>
    <x v="1"/>
    <s v="Binders"/>
    <s v="Performers Binder/Pad Holder, Black"/>
    <x v="5363"/>
    <n v="2"/>
    <n v="0.8"/>
    <x v="6470"/>
    <x v="0"/>
  </r>
  <r>
    <n v="8251"/>
    <s v="CA-2017-140221"/>
    <x v="616"/>
    <d v="2017-03-09T00:00:00"/>
    <s v="Second Class"/>
    <x v="333"/>
    <x v="333"/>
    <x v="0"/>
    <s v="United States"/>
    <s v="Chicago"/>
    <x v="10"/>
    <n v="60653"/>
    <x v="2"/>
    <s v="FUR-FU-10000023"/>
    <x v="0"/>
    <s v="Furnishings"/>
    <s v="Eldon Wave Desk Accessories"/>
    <x v="5364"/>
    <n v="2"/>
    <n v="0.6"/>
    <x v="6471"/>
    <x v="0"/>
  </r>
  <r>
    <n v="8252"/>
    <s v="CA-2017-140221"/>
    <x v="616"/>
    <d v="2017-03-09T00:00:00"/>
    <s v="Second Class"/>
    <x v="333"/>
    <x v="333"/>
    <x v="0"/>
    <s v="United States"/>
    <s v="Chicago"/>
    <x v="10"/>
    <n v="60653"/>
    <x v="2"/>
    <s v="OFF-AP-10000828"/>
    <x v="1"/>
    <s v="Appliances"/>
    <s v="Avanti 4.4 Cu. Ft. Refrigerator"/>
    <x v="5365"/>
    <n v="5"/>
    <n v="0.8"/>
    <x v="6472"/>
    <x v="0"/>
  </r>
  <r>
    <n v="8253"/>
    <s v="CA-2017-140221"/>
    <x v="616"/>
    <d v="2017-03-09T00:00:00"/>
    <s v="Second Class"/>
    <x v="333"/>
    <x v="333"/>
    <x v="0"/>
    <s v="United States"/>
    <s v="Chicago"/>
    <x v="10"/>
    <n v="60653"/>
    <x v="2"/>
    <s v="OFF-ST-10000777"/>
    <x v="1"/>
    <s v="Storage"/>
    <s v="Companion Letter/Legal File, Black"/>
    <x v="1556"/>
    <n v="2"/>
    <n v="0.2"/>
    <x v="1644"/>
    <x v="0"/>
  </r>
  <r>
    <n v="8254"/>
    <s v="CA-2019-152310"/>
    <x v="801"/>
    <d v="2019-08-19T00:00:00"/>
    <s v="Standard Class"/>
    <x v="729"/>
    <x v="729"/>
    <x v="0"/>
    <s v="United States"/>
    <s v="Seattle"/>
    <x v="4"/>
    <n v="98103"/>
    <x v="1"/>
    <s v="TEC-CO-10000971"/>
    <x v="2"/>
    <s v="Copiers"/>
    <s v="Hewlett Packard 310 Color Digital Copier"/>
    <x v="5366"/>
    <n v="1"/>
    <n v="0"/>
    <x v="3911"/>
    <x v="0"/>
  </r>
  <r>
    <n v="8255"/>
    <s v="CA-2019-152310"/>
    <x v="801"/>
    <d v="2019-08-19T00:00:00"/>
    <s v="Standard Class"/>
    <x v="729"/>
    <x v="729"/>
    <x v="0"/>
    <s v="United States"/>
    <s v="Seattle"/>
    <x v="4"/>
    <n v="98103"/>
    <x v="1"/>
    <s v="OFF-PA-10003134"/>
    <x v="1"/>
    <s v="Paper"/>
    <s v="Xerox 1937"/>
    <x v="2250"/>
    <n v="4"/>
    <n v="0"/>
    <x v="2430"/>
    <x v="0"/>
  </r>
  <r>
    <n v="8256"/>
    <s v="CA-2019-152310"/>
    <x v="801"/>
    <d v="2019-08-19T00:00:00"/>
    <s v="Standard Class"/>
    <x v="729"/>
    <x v="729"/>
    <x v="0"/>
    <s v="United States"/>
    <s v="Seattle"/>
    <x v="4"/>
    <n v="98103"/>
    <x v="1"/>
    <s v="TEC-PH-10002538"/>
    <x v="2"/>
    <s v="Phones"/>
    <s v="Grandstream GXP1160 VoIP phone"/>
    <x v="5367"/>
    <n v="8"/>
    <n v="0.2"/>
    <x v="6473"/>
    <x v="0"/>
  </r>
  <r>
    <n v="8257"/>
    <s v="CA-2019-152310"/>
    <x v="801"/>
    <d v="2019-08-19T00:00:00"/>
    <s v="Standard Class"/>
    <x v="729"/>
    <x v="729"/>
    <x v="0"/>
    <s v="United States"/>
    <s v="Seattle"/>
    <x v="4"/>
    <n v="98103"/>
    <x v="1"/>
    <s v="OFF-ST-10001228"/>
    <x v="1"/>
    <s v="Storage"/>
    <s v="Personal File Boxes with Fold-Down Carry Handle"/>
    <x v="485"/>
    <n v="3"/>
    <n v="0"/>
    <x v="496"/>
    <x v="0"/>
  </r>
  <r>
    <n v="8258"/>
    <s v="CA-2019-152310"/>
    <x v="801"/>
    <d v="2019-08-19T00:00:00"/>
    <s v="Standard Class"/>
    <x v="729"/>
    <x v="729"/>
    <x v="0"/>
    <s v="United States"/>
    <s v="Seattle"/>
    <x v="4"/>
    <n v="98103"/>
    <x v="1"/>
    <s v="TEC-AC-10000397"/>
    <x v="2"/>
    <s v="Accessories"/>
    <s v="Perixx PERIBOARD-512B, Ergonomic Split Keyboard"/>
    <x v="5368"/>
    <n v="5"/>
    <n v="0"/>
    <x v="6474"/>
    <x v="0"/>
  </r>
  <r>
    <n v="8259"/>
    <s v="CA-2019-152310"/>
    <x v="801"/>
    <d v="2019-08-19T00:00:00"/>
    <s v="Standard Class"/>
    <x v="729"/>
    <x v="729"/>
    <x v="0"/>
    <s v="United States"/>
    <s v="Seattle"/>
    <x v="4"/>
    <n v="98103"/>
    <x v="1"/>
    <s v="OFF-BI-10004308"/>
    <x v="1"/>
    <s v="Binders"/>
    <s v="Avery Legal 4-Ring Binder"/>
    <x v="997"/>
    <n v="6"/>
    <n v="0.2"/>
    <x v="6475"/>
    <x v="0"/>
  </r>
  <r>
    <n v="8260"/>
    <s v="CA-2018-118101"/>
    <x v="190"/>
    <d v="2018-06-26T00:00:00"/>
    <s v="Same Day"/>
    <x v="381"/>
    <x v="381"/>
    <x v="2"/>
    <s v="United States"/>
    <s v="Roseville"/>
    <x v="12"/>
    <n v="48066"/>
    <x v="2"/>
    <s v="OFF-PA-10000357"/>
    <x v="1"/>
    <s v="Paper"/>
    <s v="White Dual Perf Computer Printout Paper, 2700 Sheets, 1 Part, Heavyweight, 20 lbs., 14 7/8 x 11"/>
    <x v="1542"/>
    <n v="9"/>
    <n v="0"/>
    <x v="1629"/>
    <x v="0"/>
  </r>
  <r>
    <n v="8261"/>
    <s v="CA-2018-118101"/>
    <x v="190"/>
    <d v="2018-06-26T00:00:00"/>
    <s v="Same Day"/>
    <x v="381"/>
    <x v="381"/>
    <x v="2"/>
    <s v="United States"/>
    <s v="Roseville"/>
    <x v="12"/>
    <n v="48066"/>
    <x v="2"/>
    <s v="OFF-BI-10000773"/>
    <x v="1"/>
    <s v="Binders"/>
    <s v="Insertable Tab Post Binder Dividers"/>
    <x v="5369"/>
    <n v="1"/>
    <n v="0"/>
    <x v="6476"/>
    <x v="0"/>
  </r>
  <r>
    <n v="8262"/>
    <s v="CA-2018-118101"/>
    <x v="190"/>
    <d v="2018-06-26T00:00:00"/>
    <s v="Same Day"/>
    <x v="381"/>
    <x v="381"/>
    <x v="2"/>
    <s v="United States"/>
    <s v="Roseville"/>
    <x v="12"/>
    <n v="48066"/>
    <x v="2"/>
    <s v="OFF-ST-10001837"/>
    <x v="1"/>
    <s v="Storage"/>
    <s v="SAFCO Mobile Desk Side File, Wire Frame"/>
    <x v="5370"/>
    <n v="4"/>
    <n v="0"/>
    <x v="6477"/>
    <x v="0"/>
  </r>
  <r>
    <n v="8263"/>
    <s v="CA-2018-100307"/>
    <x v="272"/>
    <d v="2018-12-19T00:00:00"/>
    <s v="Standard Class"/>
    <x v="679"/>
    <x v="679"/>
    <x v="2"/>
    <s v="United States"/>
    <s v="Fayetteville"/>
    <x v="36"/>
    <n v="72701"/>
    <x v="0"/>
    <s v="OFF-PA-10002552"/>
    <x v="1"/>
    <s v="Paper"/>
    <s v="Xerox 1958"/>
    <x v="541"/>
    <n v="3"/>
    <n v="0"/>
    <x v="551"/>
    <x v="0"/>
  </r>
  <r>
    <n v="8264"/>
    <s v="CA-2017-138457"/>
    <x v="1023"/>
    <d v="2017-09-17T00:00:00"/>
    <s v="Standard Class"/>
    <x v="562"/>
    <x v="562"/>
    <x v="0"/>
    <s v="United States"/>
    <s v="Jacksonville"/>
    <x v="3"/>
    <n v="28540"/>
    <x v="0"/>
    <s v="OFF-BI-10000014"/>
    <x v="1"/>
    <s v="Binders"/>
    <s v="Heavy-Duty E-Z-D Binders"/>
    <x v="3702"/>
    <n v="4"/>
    <n v="0.7"/>
    <x v="4234"/>
    <x v="0"/>
  </r>
  <r>
    <n v="8265"/>
    <s v="CA-2016-131800"/>
    <x v="125"/>
    <d v="2017-01-04T00:00:00"/>
    <s v="Standard Class"/>
    <x v="195"/>
    <x v="195"/>
    <x v="0"/>
    <s v="United States"/>
    <s v="New York City"/>
    <x v="15"/>
    <n v="10035"/>
    <x v="3"/>
    <s v="OFF-AP-10004136"/>
    <x v="1"/>
    <s v="Appliances"/>
    <s v="Kensington 6 Outlet SmartSocket Surge Protector"/>
    <x v="1546"/>
    <n v="3"/>
    <n v="0"/>
    <x v="6478"/>
    <x v="0"/>
  </r>
  <r>
    <n v="8266"/>
    <s v="CA-2016-131800"/>
    <x v="125"/>
    <d v="2017-01-04T00:00:00"/>
    <s v="Standard Class"/>
    <x v="195"/>
    <x v="195"/>
    <x v="0"/>
    <s v="United States"/>
    <s v="New York City"/>
    <x v="15"/>
    <n v="10035"/>
    <x v="3"/>
    <s v="OFF-BI-10003429"/>
    <x v="1"/>
    <s v="Binders"/>
    <s v="Cardinal HOLDit! Binder Insert Strips,Extra Strips"/>
    <x v="5371"/>
    <n v="7"/>
    <n v="0.2"/>
    <x v="6479"/>
    <x v="0"/>
  </r>
  <r>
    <n v="8267"/>
    <s v="CA-2016-118304"/>
    <x v="333"/>
    <d v="2016-05-04T00:00:00"/>
    <s v="Standard Class"/>
    <x v="347"/>
    <x v="347"/>
    <x v="0"/>
    <s v="United States"/>
    <s v="Dover"/>
    <x v="13"/>
    <n v="19901"/>
    <x v="3"/>
    <s v="TEC-PH-10000376"/>
    <x v="2"/>
    <s v="Phones"/>
    <s v="Square Credit Card Reader"/>
    <x v="1024"/>
    <n v="2"/>
    <n v="0"/>
    <x v="6480"/>
    <x v="0"/>
  </r>
  <r>
    <n v="8268"/>
    <s v="CA-2019-121790"/>
    <x v="289"/>
    <d v="2019-02-06T00:00:00"/>
    <s v="Standard Class"/>
    <x v="431"/>
    <x v="431"/>
    <x v="0"/>
    <s v="United States"/>
    <s v="Aurora"/>
    <x v="10"/>
    <n v="60505"/>
    <x v="2"/>
    <s v="FUR-TA-10003469"/>
    <x v="0"/>
    <s v="Tables"/>
    <s v="Balt Split Level Computer Training Table"/>
    <x v="5372"/>
    <n v="1"/>
    <n v="0.5"/>
    <x v="6481"/>
    <x v="0"/>
  </r>
  <r>
    <n v="8269"/>
    <s v="CA-2019-121790"/>
    <x v="289"/>
    <d v="2019-02-06T00:00:00"/>
    <s v="Standard Class"/>
    <x v="431"/>
    <x v="431"/>
    <x v="0"/>
    <s v="United States"/>
    <s v="Aurora"/>
    <x v="10"/>
    <n v="60505"/>
    <x v="2"/>
    <s v="OFF-SU-10004231"/>
    <x v="1"/>
    <s v="Supplies"/>
    <s v="Acme Tagit Stainless Steel Antibacterial Scissors"/>
    <x v="2511"/>
    <n v="4"/>
    <n v="0.2"/>
    <x v="2752"/>
    <x v="0"/>
  </r>
  <r>
    <n v="8270"/>
    <s v="CA-2019-121790"/>
    <x v="289"/>
    <d v="2019-02-06T00:00:00"/>
    <s v="Standard Class"/>
    <x v="431"/>
    <x v="431"/>
    <x v="0"/>
    <s v="United States"/>
    <s v="Aurora"/>
    <x v="10"/>
    <n v="60505"/>
    <x v="2"/>
    <s v="TEC-PH-10002584"/>
    <x v="2"/>
    <s v="Phones"/>
    <s v="Samsung Galaxy S4"/>
    <x v="5373"/>
    <n v="4"/>
    <n v="0.2"/>
    <x v="6482"/>
    <x v="0"/>
  </r>
  <r>
    <n v="8271"/>
    <s v="CA-2019-121790"/>
    <x v="289"/>
    <d v="2019-02-06T00:00:00"/>
    <s v="Standard Class"/>
    <x v="431"/>
    <x v="431"/>
    <x v="0"/>
    <s v="United States"/>
    <s v="Aurora"/>
    <x v="10"/>
    <n v="60505"/>
    <x v="2"/>
    <s v="OFF-AR-10003602"/>
    <x v="1"/>
    <s v="Art"/>
    <s v="Quartet Omega Colored Chalk, 12/Pack"/>
    <x v="564"/>
    <n v="2"/>
    <n v="0.2"/>
    <x v="6483"/>
    <x v="0"/>
  </r>
  <r>
    <n v="8272"/>
    <s v="CA-2018-169670"/>
    <x v="591"/>
    <d v="2018-12-31T00:00:00"/>
    <s v="Standard Class"/>
    <x v="555"/>
    <x v="555"/>
    <x v="0"/>
    <s v="United States"/>
    <s v="New York City"/>
    <x v="15"/>
    <n v="10009"/>
    <x v="3"/>
    <s v="FUR-CH-10002331"/>
    <x v="0"/>
    <s v="Chairs"/>
    <s v="Hon 4700 Series Mobuis Mid-Back Task Chairs with Adjustable Arms"/>
    <x v="5374"/>
    <n v="8"/>
    <n v="0.1"/>
    <x v="6484"/>
    <x v="0"/>
  </r>
  <r>
    <n v="8273"/>
    <s v="CA-2018-139549"/>
    <x v="201"/>
    <d v="2018-10-25T00:00:00"/>
    <s v="Standard Class"/>
    <x v="501"/>
    <x v="501"/>
    <x v="1"/>
    <s v="United States"/>
    <s v="El Cajon"/>
    <x v="1"/>
    <n v="92020"/>
    <x v="1"/>
    <s v="FUR-CH-10001802"/>
    <x v="0"/>
    <s v="Chairs"/>
    <s v="Hon Every-Day Chair Series Swivel Task Chairs"/>
    <x v="2388"/>
    <n v="4"/>
    <n v="0.2"/>
    <x v="6485"/>
    <x v="0"/>
  </r>
  <r>
    <n v="8274"/>
    <s v="CA-2017-104059"/>
    <x v="385"/>
    <d v="2017-06-15T00:00:00"/>
    <s v="Second Class"/>
    <x v="763"/>
    <x v="763"/>
    <x v="2"/>
    <s v="United States"/>
    <s v="Springfield"/>
    <x v="24"/>
    <n v="45503"/>
    <x v="3"/>
    <s v="OFF-AR-10000634"/>
    <x v="1"/>
    <s v="Art"/>
    <s v="Newell 320"/>
    <x v="1321"/>
    <n v="1"/>
    <n v="0.2"/>
    <x v="6486"/>
    <x v="0"/>
  </r>
  <r>
    <n v="8275"/>
    <s v="CA-2019-164112"/>
    <x v="160"/>
    <d v="2019-07-04T00:00:00"/>
    <s v="Standard Class"/>
    <x v="540"/>
    <x v="540"/>
    <x v="1"/>
    <s v="United States"/>
    <s v="Mount Vernon"/>
    <x v="15"/>
    <n v="10550"/>
    <x v="3"/>
    <s v="OFF-ST-10002615"/>
    <x v="1"/>
    <s v="Storage"/>
    <s v="Dual Level, Single-Width Filing Carts"/>
    <x v="2969"/>
    <n v="7"/>
    <n v="0"/>
    <x v="3313"/>
    <x v="0"/>
  </r>
  <r>
    <n v="8276"/>
    <s v="CA-2017-143882"/>
    <x v="153"/>
    <d v="2017-06-30T00:00:00"/>
    <s v="Standard Class"/>
    <x v="748"/>
    <x v="748"/>
    <x v="2"/>
    <s v="United States"/>
    <s v="Lakewood"/>
    <x v="24"/>
    <n v="44107"/>
    <x v="3"/>
    <s v="OFF-PA-10004040"/>
    <x v="1"/>
    <s v="Paper"/>
    <s v="Universal Premium White Copier/Laser Paper (20Lb. and 87 Bright)"/>
    <x v="5375"/>
    <n v="9"/>
    <n v="0.2"/>
    <x v="6487"/>
    <x v="0"/>
  </r>
  <r>
    <n v="8277"/>
    <s v="US-2018-139262"/>
    <x v="823"/>
    <d v="2018-02-25T00:00:00"/>
    <s v="Standard Class"/>
    <x v="784"/>
    <x v="784"/>
    <x v="2"/>
    <s v="United States"/>
    <s v="Tampa"/>
    <x v="2"/>
    <n v="33614"/>
    <x v="0"/>
    <s v="OFF-BI-10003727"/>
    <x v="1"/>
    <s v="Binders"/>
    <s v="Avery Durable Slant Ring Binders With Label Holder"/>
    <x v="5233"/>
    <n v="3"/>
    <n v="0.7"/>
    <x v="6298"/>
    <x v="0"/>
  </r>
  <r>
    <n v="8278"/>
    <s v="US-2018-139262"/>
    <x v="823"/>
    <d v="2018-02-25T00:00:00"/>
    <s v="Standard Class"/>
    <x v="784"/>
    <x v="784"/>
    <x v="2"/>
    <s v="United States"/>
    <s v="Tampa"/>
    <x v="2"/>
    <n v="33614"/>
    <x v="0"/>
    <s v="OFF-BI-10002026"/>
    <x v="1"/>
    <s v="Binders"/>
    <s v="Avery Arch Ring Binders"/>
    <x v="5376"/>
    <n v="2"/>
    <n v="0.7"/>
    <x v="6488"/>
    <x v="0"/>
  </r>
  <r>
    <n v="8279"/>
    <s v="US-2018-139262"/>
    <x v="823"/>
    <d v="2018-02-25T00:00:00"/>
    <s v="Standard Class"/>
    <x v="784"/>
    <x v="784"/>
    <x v="2"/>
    <s v="United States"/>
    <s v="Tampa"/>
    <x v="2"/>
    <n v="33614"/>
    <x v="0"/>
    <s v="OFF-ST-10001496"/>
    <x v="1"/>
    <s v="Storage"/>
    <s v="Standard Rollaway File with Lock"/>
    <x v="5377"/>
    <n v="3"/>
    <n v="0.2"/>
    <x v="6489"/>
    <x v="0"/>
  </r>
  <r>
    <n v="8280"/>
    <s v="CA-2019-146192"/>
    <x v="300"/>
    <d v="2019-04-26T00:00:00"/>
    <s v="Standard Class"/>
    <x v="232"/>
    <x v="232"/>
    <x v="0"/>
    <s v="United States"/>
    <s v="Columbus"/>
    <x v="32"/>
    <n v="31907"/>
    <x v="0"/>
    <s v="OFF-ST-10003716"/>
    <x v="1"/>
    <s v="Storage"/>
    <s v="Tennsco Double-Tier Lockers"/>
    <x v="5378"/>
    <n v="3"/>
    <n v="0"/>
    <x v="6490"/>
    <x v="0"/>
  </r>
  <r>
    <n v="8281"/>
    <s v="CA-2019-134810"/>
    <x v="1188"/>
    <d v="2019-05-10T00:00:00"/>
    <s v="First Class"/>
    <x v="204"/>
    <x v="204"/>
    <x v="1"/>
    <s v="United States"/>
    <s v="Jacksonville"/>
    <x v="3"/>
    <n v="28540"/>
    <x v="0"/>
    <s v="OFF-EN-10002504"/>
    <x v="1"/>
    <s v="Envelopes"/>
    <s v="Tyvek  Top-Opening Peel &amp; Seel Envelopes, Plain White"/>
    <x v="5379"/>
    <n v="3"/>
    <n v="0.2"/>
    <x v="6491"/>
    <x v="0"/>
  </r>
  <r>
    <n v="8282"/>
    <s v="CA-2019-134810"/>
    <x v="1188"/>
    <d v="2019-05-10T00:00:00"/>
    <s v="First Class"/>
    <x v="204"/>
    <x v="204"/>
    <x v="1"/>
    <s v="United States"/>
    <s v="Jacksonville"/>
    <x v="3"/>
    <n v="28540"/>
    <x v="0"/>
    <s v="FUR-CH-10001270"/>
    <x v="0"/>
    <s v="Chairs"/>
    <s v="Harbour Creations Steel Folding Chair"/>
    <x v="724"/>
    <n v="3"/>
    <n v="0.2"/>
    <x v="1681"/>
    <x v="0"/>
  </r>
  <r>
    <n v="8283"/>
    <s v="CA-2017-154284"/>
    <x v="379"/>
    <d v="2017-12-26T00:00:00"/>
    <s v="Second Class"/>
    <x v="449"/>
    <x v="449"/>
    <x v="2"/>
    <s v="United States"/>
    <s v="Saint Charles"/>
    <x v="10"/>
    <n v="60174"/>
    <x v="2"/>
    <s v="TEC-MA-10004241"/>
    <x v="2"/>
    <s v="Machines"/>
    <s v="Star Micronics TSP800 TSP847IIU Receipt Printer"/>
    <x v="5380"/>
    <n v="2"/>
    <n v="0.3"/>
    <x v="6492"/>
    <x v="0"/>
  </r>
  <r>
    <n v="8284"/>
    <s v="CA-2017-154284"/>
    <x v="379"/>
    <d v="2017-12-26T00:00:00"/>
    <s v="Second Class"/>
    <x v="449"/>
    <x v="449"/>
    <x v="2"/>
    <s v="United States"/>
    <s v="Saint Charles"/>
    <x v="10"/>
    <n v="60174"/>
    <x v="2"/>
    <s v="OFF-AR-10001468"/>
    <x v="1"/>
    <s v="Art"/>
    <s v="Sanford Prismacolor Professional Thick Lead Art Pencils, 36-Color Set"/>
    <x v="3497"/>
    <n v="2"/>
    <n v="0.2"/>
    <x v="3979"/>
    <x v="0"/>
  </r>
  <r>
    <n v="8285"/>
    <s v="CA-2017-154284"/>
    <x v="379"/>
    <d v="2017-12-26T00:00:00"/>
    <s v="Second Class"/>
    <x v="449"/>
    <x v="449"/>
    <x v="2"/>
    <s v="United States"/>
    <s v="Saint Charles"/>
    <x v="10"/>
    <n v="60174"/>
    <x v="2"/>
    <s v="TEC-AC-10003198"/>
    <x v="2"/>
    <s v="Accessories"/>
    <s v="Enermax Acrylux Wireless Keyboard"/>
    <x v="5381"/>
    <n v="8"/>
    <n v="0.2"/>
    <x v="6493"/>
    <x v="0"/>
  </r>
  <r>
    <n v="8286"/>
    <s v="CA-2017-154284"/>
    <x v="379"/>
    <d v="2017-12-26T00:00:00"/>
    <s v="Second Class"/>
    <x v="449"/>
    <x v="449"/>
    <x v="2"/>
    <s v="United States"/>
    <s v="Saint Charles"/>
    <x v="10"/>
    <n v="60174"/>
    <x v="2"/>
    <s v="FUR-FU-10003039"/>
    <x v="0"/>
    <s v="Furnishings"/>
    <s v="Howard Miller 11-1/2&quot; Diameter Grantwood Wall Clock"/>
    <x v="5382"/>
    <n v="3"/>
    <n v="0.6"/>
    <x v="6494"/>
    <x v="0"/>
  </r>
  <r>
    <n v="8287"/>
    <s v="CA-2016-156244"/>
    <x v="1132"/>
    <d v="2016-08-16T00:00:00"/>
    <s v="Standard Class"/>
    <x v="723"/>
    <x v="723"/>
    <x v="2"/>
    <s v="United States"/>
    <s v="Miami"/>
    <x v="2"/>
    <n v="33180"/>
    <x v="0"/>
    <s v="OFF-PA-10000295"/>
    <x v="1"/>
    <s v="Paper"/>
    <s v="Xerox 229"/>
    <x v="277"/>
    <n v="6"/>
    <n v="0.2"/>
    <x v="282"/>
    <x v="0"/>
  </r>
  <r>
    <n v="8288"/>
    <s v="CA-2016-156244"/>
    <x v="1132"/>
    <d v="2016-08-16T00:00:00"/>
    <s v="Standard Class"/>
    <x v="723"/>
    <x v="723"/>
    <x v="2"/>
    <s v="United States"/>
    <s v="Miami"/>
    <x v="2"/>
    <n v="33180"/>
    <x v="0"/>
    <s v="OFF-AR-10004344"/>
    <x v="1"/>
    <s v="Art"/>
    <s v="Bulldog Vacuum Base Pencil Sharpener"/>
    <x v="1914"/>
    <n v="5"/>
    <n v="0.2"/>
    <x v="2058"/>
    <x v="0"/>
  </r>
  <r>
    <n v="8289"/>
    <s v="CA-2016-156244"/>
    <x v="1132"/>
    <d v="2016-08-16T00:00:00"/>
    <s v="Standard Class"/>
    <x v="723"/>
    <x v="723"/>
    <x v="2"/>
    <s v="United States"/>
    <s v="Miami"/>
    <x v="2"/>
    <n v="33180"/>
    <x v="0"/>
    <s v="TEC-AC-10002473"/>
    <x v="2"/>
    <s v="Accessories"/>
    <s v="Maxell 4.7GB DVD-R"/>
    <x v="2030"/>
    <n v="7"/>
    <n v="0.2"/>
    <x v="2188"/>
    <x v="0"/>
  </r>
  <r>
    <n v="8290"/>
    <s v="CA-2016-156244"/>
    <x v="1132"/>
    <d v="2016-08-16T00:00:00"/>
    <s v="Standard Class"/>
    <x v="723"/>
    <x v="723"/>
    <x v="2"/>
    <s v="United States"/>
    <s v="Miami"/>
    <x v="2"/>
    <n v="33180"/>
    <x v="0"/>
    <s v="OFF-AP-10002403"/>
    <x v="1"/>
    <s v="Appliances"/>
    <s v="Acco Smartsocket Color-Coded Six-Outlet AC Adapter Model Surge Protectors"/>
    <x v="5383"/>
    <n v="6"/>
    <n v="0.2"/>
    <x v="6495"/>
    <x v="0"/>
  </r>
  <r>
    <n v="8291"/>
    <s v="CA-2016-156244"/>
    <x v="1132"/>
    <d v="2016-08-16T00:00:00"/>
    <s v="Standard Class"/>
    <x v="723"/>
    <x v="723"/>
    <x v="2"/>
    <s v="United States"/>
    <s v="Miami"/>
    <x v="2"/>
    <n v="33180"/>
    <x v="0"/>
    <s v="OFF-SU-10000432"/>
    <x v="1"/>
    <s v="Supplies"/>
    <s v="Acco Side-Punched Conventional Columnar Pads"/>
    <x v="4839"/>
    <n v="2"/>
    <n v="0.2"/>
    <x v="5772"/>
    <x v="0"/>
  </r>
  <r>
    <n v="8292"/>
    <s v="CA-2016-156244"/>
    <x v="1132"/>
    <d v="2016-08-16T00:00:00"/>
    <s v="Standard Class"/>
    <x v="723"/>
    <x v="723"/>
    <x v="2"/>
    <s v="United States"/>
    <s v="Miami"/>
    <x v="2"/>
    <n v="33180"/>
    <x v="0"/>
    <s v="OFF-LA-10000443"/>
    <x v="1"/>
    <s v="Labels"/>
    <s v="Avery 501"/>
    <x v="5384"/>
    <n v="1"/>
    <n v="0.2"/>
    <x v="6496"/>
    <x v="0"/>
  </r>
  <r>
    <n v="8293"/>
    <s v="CA-2017-106362"/>
    <x v="555"/>
    <d v="2017-12-15T00:00:00"/>
    <s v="Standard Class"/>
    <x v="62"/>
    <x v="62"/>
    <x v="0"/>
    <s v="United States"/>
    <s v="Troy"/>
    <x v="24"/>
    <n v="45373"/>
    <x v="3"/>
    <s v="OFF-BI-10003166"/>
    <x v="1"/>
    <s v="Binders"/>
    <s v="GBC Plasticlear Binding Covers"/>
    <x v="2293"/>
    <n v="3"/>
    <n v="0.7"/>
    <x v="2479"/>
    <x v="0"/>
  </r>
  <r>
    <n v="8294"/>
    <s v="US-2019-168802"/>
    <x v="132"/>
    <d v="2019-11-07T00:00:00"/>
    <s v="Standard Class"/>
    <x v="705"/>
    <x v="705"/>
    <x v="1"/>
    <s v="United States"/>
    <s v="Seattle"/>
    <x v="4"/>
    <n v="98103"/>
    <x v="1"/>
    <s v="OFF-BI-10002393"/>
    <x v="1"/>
    <s v="Binders"/>
    <s v="Binder Posts"/>
    <x v="5385"/>
    <n v="4"/>
    <n v="0.2"/>
    <x v="6497"/>
    <x v="0"/>
  </r>
  <r>
    <n v="8295"/>
    <s v="US-2019-146906"/>
    <x v="677"/>
    <d v="2019-03-17T00:00:00"/>
    <s v="Standard Class"/>
    <x v="363"/>
    <x v="363"/>
    <x v="0"/>
    <s v="United States"/>
    <s v="New York City"/>
    <x v="15"/>
    <n v="10011"/>
    <x v="3"/>
    <s v="TEC-PH-10001809"/>
    <x v="2"/>
    <s v="Phones"/>
    <s v="Panasonic KX T7736-B Digital phone"/>
    <x v="1657"/>
    <n v="2"/>
    <n v="0"/>
    <x v="1755"/>
    <x v="0"/>
  </r>
  <r>
    <n v="8296"/>
    <s v="CA-2018-166380"/>
    <x v="198"/>
    <d v="2018-06-03T00:00:00"/>
    <s v="Standard Class"/>
    <x v="494"/>
    <x v="494"/>
    <x v="1"/>
    <s v="United States"/>
    <s v="Arlington"/>
    <x v="17"/>
    <n v="22204"/>
    <x v="0"/>
    <s v="OFF-EN-10002600"/>
    <x v="1"/>
    <s v="Envelopes"/>
    <s v="Redi-Strip #10 Envelopes, 4 1/8 x 9 1/2"/>
    <x v="5386"/>
    <n v="9"/>
    <n v="0"/>
    <x v="6498"/>
    <x v="0"/>
  </r>
  <r>
    <n v="8297"/>
    <s v="CA-2018-166380"/>
    <x v="198"/>
    <d v="2018-06-03T00:00:00"/>
    <s v="Standard Class"/>
    <x v="494"/>
    <x v="494"/>
    <x v="1"/>
    <s v="United States"/>
    <s v="Arlington"/>
    <x v="17"/>
    <n v="22204"/>
    <x v="0"/>
    <s v="TEC-AC-10000109"/>
    <x v="2"/>
    <s v="Accessories"/>
    <s v="Sony Micro Vault Click 16 GB USB 2.0 Flash Drive"/>
    <x v="5387"/>
    <n v="2"/>
    <n v="0"/>
    <x v="6499"/>
    <x v="0"/>
  </r>
  <r>
    <n v="8298"/>
    <s v="US-2017-158911"/>
    <x v="761"/>
    <d v="2017-07-11T00:00:00"/>
    <s v="Standard Class"/>
    <x v="276"/>
    <x v="276"/>
    <x v="1"/>
    <s v="United States"/>
    <s v="Charlotte"/>
    <x v="3"/>
    <n v="28205"/>
    <x v="0"/>
    <s v="FUR-FU-10003829"/>
    <x v="0"/>
    <s v="Furnishings"/>
    <s v="Stackable Trays"/>
    <x v="1268"/>
    <n v="2"/>
    <n v="0.2"/>
    <x v="2371"/>
    <x v="0"/>
  </r>
  <r>
    <n v="8299"/>
    <s v="US-2017-158911"/>
    <x v="761"/>
    <d v="2017-07-11T00:00:00"/>
    <s v="Standard Class"/>
    <x v="276"/>
    <x v="276"/>
    <x v="1"/>
    <s v="United States"/>
    <s v="Charlotte"/>
    <x v="3"/>
    <n v="28205"/>
    <x v="0"/>
    <s v="OFF-LA-10003223"/>
    <x v="1"/>
    <s v="Labels"/>
    <s v="Avery 508"/>
    <x v="696"/>
    <n v="3"/>
    <n v="0.2"/>
    <x v="710"/>
    <x v="0"/>
  </r>
  <r>
    <n v="8300"/>
    <s v="US-2016-103338"/>
    <x v="518"/>
    <d v="2016-03-15T00:00:00"/>
    <s v="Standard Class"/>
    <x v="579"/>
    <x v="579"/>
    <x v="0"/>
    <s v="United States"/>
    <s v="Roseville"/>
    <x v="1"/>
    <n v="95661"/>
    <x v="1"/>
    <s v="OFF-AR-10001770"/>
    <x v="1"/>
    <s v="Art"/>
    <s v="Economy #2 Pencils"/>
    <x v="3373"/>
    <n v="3"/>
    <n v="0"/>
    <x v="3812"/>
    <x v="0"/>
  </r>
  <r>
    <n v="8301"/>
    <s v="CA-2017-109169"/>
    <x v="704"/>
    <d v="2017-04-24T00:00:00"/>
    <s v="Standard Class"/>
    <x v="220"/>
    <x v="220"/>
    <x v="0"/>
    <s v="United States"/>
    <s v="Detroit"/>
    <x v="12"/>
    <n v="48234"/>
    <x v="2"/>
    <s v="OFF-EN-10003296"/>
    <x v="1"/>
    <s v="Envelopes"/>
    <s v="Tyvek Side-Opening Peel &amp; Seel Expanding Envelopes"/>
    <x v="2171"/>
    <n v="2"/>
    <n v="0"/>
    <x v="2338"/>
    <x v="0"/>
  </r>
  <r>
    <n v="8302"/>
    <s v="US-2019-167318"/>
    <x v="1189"/>
    <d v="2019-08-01T00:00:00"/>
    <s v="Standard Class"/>
    <x v="433"/>
    <x v="433"/>
    <x v="1"/>
    <s v="United States"/>
    <s v="Los Angeles"/>
    <x v="1"/>
    <n v="90036"/>
    <x v="1"/>
    <s v="TEC-AC-10003870"/>
    <x v="2"/>
    <s v="Accessories"/>
    <s v="Logitech Z-906 Speaker sys - home theater - 5.1-CH"/>
    <x v="3939"/>
    <n v="5"/>
    <n v="0"/>
    <x v="4548"/>
    <x v="0"/>
  </r>
  <r>
    <n v="8303"/>
    <s v="US-2019-167318"/>
    <x v="1189"/>
    <d v="2019-08-01T00:00:00"/>
    <s v="Standard Class"/>
    <x v="433"/>
    <x v="433"/>
    <x v="1"/>
    <s v="United States"/>
    <s v="Los Angeles"/>
    <x v="1"/>
    <n v="90036"/>
    <x v="1"/>
    <s v="FUR-CH-10000665"/>
    <x v="0"/>
    <s v="Chairs"/>
    <s v="Global Airflow Leather Mesh Back Chair, Black"/>
    <x v="1599"/>
    <n v="3"/>
    <n v="0.2"/>
    <x v="6500"/>
    <x v="0"/>
  </r>
  <r>
    <n v="8304"/>
    <s v="US-2016-120313"/>
    <x v="656"/>
    <d v="2016-11-02T00:00:00"/>
    <s v="Second Class"/>
    <x v="644"/>
    <x v="644"/>
    <x v="2"/>
    <s v="United States"/>
    <s v="San Francisco"/>
    <x v="1"/>
    <n v="94110"/>
    <x v="1"/>
    <s v="TEC-PH-10003092"/>
    <x v="2"/>
    <s v="Phones"/>
    <s v="Motorola L804"/>
    <x v="89"/>
    <n v="2"/>
    <n v="0.2"/>
    <x v="89"/>
    <x v="0"/>
  </r>
  <r>
    <n v="8305"/>
    <s v="CA-2019-135419"/>
    <x v="132"/>
    <d v="2019-11-09T00:00:00"/>
    <s v="Standard Class"/>
    <x v="696"/>
    <x v="696"/>
    <x v="0"/>
    <s v="United States"/>
    <s v="Bakersfield"/>
    <x v="1"/>
    <n v="93309"/>
    <x v="1"/>
    <s v="FUR-TA-10001086"/>
    <x v="0"/>
    <s v="Tables"/>
    <s v="SAFCO PlanMaster Boards, 60w x 37-1/2d, White Melamine"/>
    <x v="5388"/>
    <n v="4"/>
    <n v="0.2"/>
    <x v="6501"/>
    <x v="0"/>
  </r>
  <r>
    <n v="8306"/>
    <s v="CA-2018-128671"/>
    <x v="1190"/>
    <d v="2018-08-16T00:00:00"/>
    <s v="Standard Class"/>
    <x v="192"/>
    <x v="192"/>
    <x v="2"/>
    <s v="United States"/>
    <s v="Tulsa"/>
    <x v="26"/>
    <n v="74133"/>
    <x v="2"/>
    <s v="OFF-PA-10001870"/>
    <x v="1"/>
    <s v="Paper"/>
    <s v="Xerox 202"/>
    <x v="56"/>
    <n v="5"/>
    <n v="0"/>
    <x v="56"/>
    <x v="1"/>
  </r>
  <r>
    <n v="8307"/>
    <s v="CA-2018-128671"/>
    <x v="1190"/>
    <d v="2018-08-16T00:00:00"/>
    <s v="Standard Class"/>
    <x v="192"/>
    <x v="192"/>
    <x v="2"/>
    <s v="United States"/>
    <s v="Tulsa"/>
    <x v="26"/>
    <n v="74133"/>
    <x v="2"/>
    <s v="OFF-BI-10003305"/>
    <x v="1"/>
    <s v="Binders"/>
    <s v="Avery Hanging File Binders"/>
    <x v="1085"/>
    <n v="7"/>
    <n v="0"/>
    <x v="6502"/>
    <x v="1"/>
  </r>
  <r>
    <n v="8308"/>
    <s v="CA-2018-128671"/>
    <x v="1190"/>
    <d v="2018-08-16T00:00:00"/>
    <s v="Standard Class"/>
    <x v="192"/>
    <x v="192"/>
    <x v="2"/>
    <s v="United States"/>
    <s v="Tulsa"/>
    <x v="26"/>
    <n v="74133"/>
    <x v="2"/>
    <s v="OFF-BI-10003007"/>
    <x v="1"/>
    <s v="Binders"/>
    <s v="Premium Transparent Presentation Covers, No Pattern/Clear, 8 1/2&quot; x 11&quot;"/>
    <x v="4231"/>
    <n v="2"/>
    <n v="0"/>
    <x v="4935"/>
    <x v="1"/>
  </r>
  <r>
    <n v="8309"/>
    <s v="CA-2018-149335"/>
    <x v="197"/>
    <d v="2018-07-25T00:00:00"/>
    <s v="Same Day"/>
    <x v="604"/>
    <x v="604"/>
    <x v="2"/>
    <s v="United States"/>
    <s v="San Francisco"/>
    <x v="1"/>
    <n v="94122"/>
    <x v="1"/>
    <s v="OFF-AR-10001419"/>
    <x v="1"/>
    <s v="Art"/>
    <s v="Newell 325"/>
    <x v="5389"/>
    <n v="9"/>
    <n v="0"/>
    <x v="979"/>
    <x v="0"/>
  </r>
  <r>
    <n v="8310"/>
    <s v="CA-2016-168312"/>
    <x v="72"/>
    <d v="2016-03-07T00:00:00"/>
    <s v="Standard Class"/>
    <x v="543"/>
    <x v="543"/>
    <x v="0"/>
    <s v="United States"/>
    <s v="Houston"/>
    <x v="5"/>
    <n v="77036"/>
    <x v="2"/>
    <s v="OFF-ST-10003692"/>
    <x v="1"/>
    <s v="Storage"/>
    <s v="Recycled Steel Personal File for Hanging File Folders"/>
    <x v="5390"/>
    <n v="3"/>
    <n v="0.2"/>
    <x v="6503"/>
    <x v="0"/>
  </r>
  <r>
    <n v="8311"/>
    <s v="CA-2016-168312"/>
    <x v="72"/>
    <d v="2016-03-07T00:00:00"/>
    <s v="Standard Class"/>
    <x v="543"/>
    <x v="543"/>
    <x v="0"/>
    <s v="United States"/>
    <s v="Houston"/>
    <x v="5"/>
    <n v="77036"/>
    <x v="2"/>
    <s v="FUR-TA-10001866"/>
    <x v="0"/>
    <s v="Tables"/>
    <s v="Bevis Round Conference Room Tables and Bases"/>
    <x v="5391"/>
    <n v="3"/>
    <n v="0.3"/>
    <x v="6504"/>
    <x v="0"/>
  </r>
  <r>
    <n v="8312"/>
    <s v="US-2019-105935"/>
    <x v="795"/>
    <d v="2019-01-31T00:00:00"/>
    <s v="Standard Class"/>
    <x v="214"/>
    <x v="214"/>
    <x v="0"/>
    <s v="United States"/>
    <s v="Columbus"/>
    <x v="32"/>
    <n v="31907"/>
    <x v="0"/>
    <s v="FUR-FU-10002157"/>
    <x v="0"/>
    <s v="Furnishings"/>
    <s v="Artistic Insta-Plaque"/>
    <x v="5392"/>
    <n v="4"/>
    <n v="0"/>
    <x v="6505"/>
    <x v="0"/>
  </r>
  <r>
    <n v="8313"/>
    <s v="US-2019-105935"/>
    <x v="795"/>
    <d v="2019-01-31T00:00:00"/>
    <s v="Standard Class"/>
    <x v="214"/>
    <x v="214"/>
    <x v="0"/>
    <s v="United States"/>
    <s v="Columbus"/>
    <x v="32"/>
    <n v="31907"/>
    <x v="0"/>
    <s v="TEC-PH-10001459"/>
    <x v="2"/>
    <s v="Phones"/>
    <s v="Samsung Galaxy Mega 6.3"/>
    <x v="5393"/>
    <n v="7"/>
    <n v="0"/>
    <x v="6506"/>
    <x v="0"/>
  </r>
  <r>
    <n v="8314"/>
    <s v="CA-2016-161508"/>
    <x v="136"/>
    <d v="2016-07-16T00:00:00"/>
    <s v="Standard Class"/>
    <x v="391"/>
    <x v="391"/>
    <x v="2"/>
    <s v="United States"/>
    <s v="League City"/>
    <x v="5"/>
    <n v="77573"/>
    <x v="2"/>
    <s v="FUR-CH-10002126"/>
    <x v="0"/>
    <s v="Chairs"/>
    <s v="Hon Deluxe Fabric Upholstered Stacking Chairs"/>
    <x v="5394"/>
    <n v="3"/>
    <n v="0.3"/>
    <x v="6507"/>
    <x v="0"/>
  </r>
  <r>
    <n v="8315"/>
    <s v="CA-2016-161508"/>
    <x v="136"/>
    <d v="2016-07-16T00:00:00"/>
    <s v="Standard Class"/>
    <x v="391"/>
    <x v="391"/>
    <x v="2"/>
    <s v="United States"/>
    <s v="League City"/>
    <x v="5"/>
    <n v="77573"/>
    <x v="2"/>
    <s v="OFF-FA-10001561"/>
    <x v="1"/>
    <s v="Fasteners"/>
    <s v="Stockwell Push Pins"/>
    <x v="4273"/>
    <n v="2"/>
    <n v="0.2"/>
    <x v="4992"/>
    <x v="0"/>
  </r>
  <r>
    <n v="8316"/>
    <s v="CA-2016-161508"/>
    <x v="136"/>
    <d v="2016-07-16T00:00:00"/>
    <s v="Standard Class"/>
    <x v="391"/>
    <x v="391"/>
    <x v="2"/>
    <s v="United States"/>
    <s v="League City"/>
    <x v="5"/>
    <n v="77573"/>
    <x v="2"/>
    <s v="OFF-AR-10003158"/>
    <x v="1"/>
    <s v="Art"/>
    <s v="Fluorescent Highlighters by Dixon"/>
    <x v="2715"/>
    <n v="7"/>
    <n v="0.2"/>
    <x v="6508"/>
    <x v="0"/>
  </r>
  <r>
    <n v="8317"/>
    <s v="CA-2016-161508"/>
    <x v="136"/>
    <d v="2016-07-16T00:00:00"/>
    <s v="Standard Class"/>
    <x v="391"/>
    <x v="391"/>
    <x v="2"/>
    <s v="United States"/>
    <s v="League City"/>
    <x v="5"/>
    <n v="77573"/>
    <x v="2"/>
    <s v="OFF-PA-10001804"/>
    <x v="1"/>
    <s v="Paper"/>
    <s v="Xerox 195"/>
    <x v="2975"/>
    <n v="3"/>
    <n v="0.2"/>
    <x v="6411"/>
    <x v="0"/>
  </r>
  <r>
    <n v="8318"/>
    <s v="CA-2019-130904"/>
    <x v="645"/>
    <d v="2019-04-16T00:00:00"/>
    <s v="Standard Class"/>
    <x v="31"/>
    <x v="31"/>
    <x v="0"/>
    <s v="United States"/>
    <s v="Burlington"/>
    <x v="3"/>
    <n v="27217"/>
    <x v="0"/>
    <s v="OFF-AR-10000422"/>
    <x v="1"/>
    <s v="Art"/>
    <s v="Pencil and Crayon Sharpener"/>
    <x v="5395"/>
    <n v="1"/>
    <n v="0.2"/>
    <x v="6509"/>
    <x v="0"/>
  </r>
  <r>
    <n v="8319"/>
    <s v="CA-2019-130904"/>
    <x v="645"/>
    <d v="2019-04-16T00:00:00"/>
    <s v="Standard Class"/>
    <x v="31"/>
    <x v="31"/>
    <x v="0"/>
    <s v="United States"/>
    <s v="Burlington"/>
    <x v="3"/>
    <n v="27217"/>
    <x v="0"/>
    <s v="OFF-AR-10000127"/>
    <x v="1"/>
    <s v="Art"/>
    <s v="Newell 321"/>
    <x v="5396"/>
    <n v="8"/>
    <n v="0.2"/>
    <x v="6510"/>
    <x v="0"/>
  </r>
  <r>
    <n v="8320"/>
    <s v="CA-2019-133620"/>
    <x v="38"/>
    <d v="2019-11-18T00:00:00"/>
    <s v="Standard Class"/>
    <x v="191"/>
    <x v="191"/>
    <x v="0"/>
    <s v="United States"/>
    <s v="New York City"/>
    <x v="15"/>
    <n v="10009"/>
    <x v="3"/>
    <s v="OFF-ST-10004634"/>
    <x v="1"/>
    <s v="Storage"/>
    <s v="Personal Folder Holder, Ebony"/>
    <x v="1082"/>
    <n v="1"/>
    <n v="0"/>
    <x v="1123"/>
    <x v="0"/>
  </r>
  <r>
    <n v="8321"/>
    <s v="CA-2017-142937"/>
    <x v="901"/>
    <d v="2017-12-06T00:00:00"/>
    <s v="First Class"/>
    <x v="11"/>
    <x v="11"/>
    <x v="0"/>
    <s v="United States"/>
    <s v="Dallas"/>
    <x v="5"/>
    <n v="75220"/>
    <x v="2"/>
    <s v="OFF-AR-10003582"/>
    <x v="1"/>
    <s v="Art"/>
    <s v="Boston Electric Pencil Sharpener, Model 1818, Charcoal Black"/>
    <x v="3816"/>
    <n v="2"/>
    <n v="0.2"/>
    <x v="4382"/>
    <x v="0"/>
  </r>
  <r>
    <n v="8322"/>
    <s v="US-2018-149790"/>
    <x v="182"/>
    <d v="2018-10-01T00:00:00"/>
    <s v="Standard Class"/>
    <x v="618"/>
    <x v="618"/>
    <x v="0"/>
    <s v="United States"/>
    <s v="Houston"/>
    <x v="5"/>
    <n v="77095"/>
    <x v="2"/>
    <s v="OFF-BI-10002026"/>
    <x v="1"/>
    <s v="Binders"/>
    <s v="Ibico Recycled Linen-Style Covers"/>
    <x v="5397"/>
    <n v="2"/>
    <n v="0.8"/>
    <x v="6511"/>
    <x v="0"/>
  </r>
  <r>
    <n v="8323"/>
    <s v="CA-2018-130778"/>
    <x v="258"/>
    <d v="2018-11-25T00:00:00"/>
    <s v="Standard Class"/>
    <x v="444"/>
    <x v="444"/>
    <x v="0"/>
    <s v="United States"/>
    <s v="Long Beach"/>
    <x v="15"/>
    <n v="11561"/>
    <x v="3"/>
    <s v="OFF-AP-10000595"/>
    <x v="1"/>
    <s v="Appliances"/>
    <s v="Disposable Triple-Filter Dust Bags"/>
    <x v="4622"/>
    <n v="2"/>
    <n v="0"/>
    <x v="5476"/>
    <x v="0"/>
  </r>
  <r>
    <n v="8324"/>
    <s v="CA-2018-130778"/>
    <x v="258"/>
    <d v="2018-11-25T00:00:00"/>
    <s v="Standard Class"/>
    <x v="444"/>
    <x v="444"/>
    <x v="0"/>
    <s v="United States"/>
    <s v="Long Beach"/>
    <x v="15"/>
    <n v="11561"/>
    <x v="3"/>
    <s v="OFF-PA-10001509"/>
    <x v="1"/>
    <s v="Paper"/>
    <s v="Recycled Desk Saver Line &quot;While You Were Out&quot; Book, 5 1/2&quot; X 4&quot;"/>
    <x v="915"/>
    <n v="5"/>
    <n v="0"/>
    <x v="948"/>
    <x v="0"/>
  </r>
  <r>
    <n v="8325"/>
    <s v="CA-2019-144456"/>
    <x v="565"/>
    <d v="2019-09-09T00:00:00"/>
    <s v="First Class"/>
    <x v="763"/>
    <x v="763"/>
    <x v="2"/>
    <s v="United States"/>
    <s v="Hialeah"/>
    <x v="2"/>
    <n v="33012"/>
    <x v="0"/>
    <s v="OFF-ST-10001321"/>
    <x v="1"/>
    <s v="Storage"/>
    <s v="Decoflex Hanging Personal Folder File, Blue"/>
    <x v="3058"/>
    <n v="5"/>
    <n v="0.2"/>
    <x v="6512"/>
    <x v="0"/>
  </r>
  <r>
    <n v="8326"/>
    <s v="CA-2019-144456"/>
    <x v="565"/>
    <d v="2019-09-09T00:00:00"/>
    <s v="First Class"/>
    <x v="763"/>
    <x v="763"/>
    <x v="2"/>
    <s v="United States"/>
    <s v="Hialeah"/>
    <x v="2"/>
    <n v="33012"/>
    <x v="0"/>
    <s v="TEC-PH-10001750"/>
    <x v="2"/>
    <s v="Phones"/>
    <s v="Samsung Rugby III"/>
    <x v="3180"/>
    <n v="3"/>
    <n v="0.2"/>
    <x v="3581"/>
    <x v="0"/>
  </r>
  <r>
    <n v="8327"/>
    <s v="CA-2019-103478"/>
    <x v="246"/>
    <d v="2019-07-24T00:00:00"/>
    <s v="Second Class"/>
    <x v="126"/>
    <x v="126"/>
    <x v="1"/>
    <s v="United States"/>
    <s v="Aurora"/>
    <x v="10"/>
    <n v="60505"/>
    <x v="2"/>
    <s v="OFF-BI-10001890"/>
    <x v="1"/>
    <s v="Binders"/>
    <s v="Avery Poly Binder Pockets"/>
    <x v="5398"/>
    <n v="4"/>
    <n v="0.8"/>
    <x v="6513"/>
    <x v="0"/>
  </r>
  <r>
    <n v="8328"/>
    <s v="CA-2019-103478"/>
    <x v="246"/>
    <d v="2019-07-24T00:00:00"/>
    <s v="Second Class"/>
    <x v="126"/>
    <x v="126"/>
    <x v="1"/>
    <s v="United States"/>
    <s v="Aurora"/>
    <x v="10"/>
    <n v="60505"/>
    <x v="2"/>
    <s v="OFF-BI-10004224"/>
    <x v="1"/>
    <s v="Binders"/>
    <s v="Catalog Binders with Expanding Posts"/>
    <x v="5399"/>
    <n v="7"/>
    <n v="0.8"/>
    <x v="6514"/>
    <x v="0"/>
  </r>
  <r>
    <n v="8329"/>
    <s v="CA-2019-118577"/>
    <x v="833"/>
    <d v="2019-10-11T00:00:00"/>
    <s v="Standard Class"/>
    <x v="190"/>
    <x v="190"/>
    <x v="0"/>
    <s v="United States"/>
    <s v="Belleville"/>
    <x v="30"/>
    <n v="7109"/>
    <x v="3"/>
    <s v="OFF-PA-10001357"/>
    <x v="1"/>
    <s v="Paper"/>
    <s v="Xerox 1886"/>
    <x v="140"/>
    <n v="3"/>
    <n v="0"/>
    <x v="142"/>
    <x v="0"/>
  </r>
  <r>
    <n v="8330"/>
    <s v="CA-2019-118577"/>
    <x v="833"/>
    <d v="2019-10-11T00:00:00"/>
    <s v="Standard Class"/>
    <x v="190"/>
    <x v="190"/>
    <x v="0"/>
    <s v="United States"/>
    <s v="Belleville"/>
    <x v="30"/>
    <n v="7109"/>
    <x v="3"/>
    <s v="OFF-PA-10004888"/>
    <x v="1"/>
    <s v="Paper"/>
    <s v="Xerox 217"/>
    <x v="90"/>
    <n v="1"/>
    <n v="0"/>
    <x v="90"/>
    <x v="0"/>
  </r>
  <r>
    <n v="8331"/>
    <s v="CA-2019-113572"/>
    <x v="659"/>
    <d v="2019-11-11T00:00:00"/>
    <s v="Standard Class"/>
    <x v="224"/>
    <x v="224"/>
    <x v="0"/>
    <s v="United States"/>
    <s v="New York City"/>
    <x v="15"/>
    <n v="10024"/>
    <x v="3"/>
    <s v="TEC-AC-10002370"/>
    <x v="2"/>
    <s v="Accessories"/>
    <s v="Maxell CD-R Discs"/>
    <x v="2317"/>
    <n v="4"/>
    <n v="0"/>
    <x v="6515"/>
    <x v="0"/>
  </r>
  <r>
    <n v="8332"/>
    <s v="CA-2018-153269"/>
    <x v="1185"/>
    <d v="2018-03-12T00:00:00"/>
    <s v="First Class"/>
    <x v="519"/>
    <x v="519"/>
    <x v="0"/>
    <s v="United States"/>
    <s v="Andover"/>
    <x v="31"/>
    <n v="1810"/>
    <x v="3"/>
    <s v="OFF-ST-10004634"/>
    <x v="1"/>
    <s v="Storage"/>
    <s v="Personal Folder Holder, Ebony"/>
    <x v="1082"/>
    <n v="1"/>
    <n v="0"/>
    <x v="1123"/>
    <x v="0"/>
  </r>
  <r>
    <n v="8333"/>
    <s v="CA-2018-153269"/>
    <x v="1185"/>
    <d v="2018-03-12T00:00:00"/>
    <s v="First Class"/>
    <x v="519"/>
    <x v="519"/>
    <x v="0"/>
    <s v="United States"/>
    <s v="Andover"/>
    <x v="31"/>
    <n v="1810"/>
    <x v="3"/>
    <s v="FUR-CH-10002647"/>
    <x v="0"/>
    <s v="Chairs"/>
    <s v="Situations Contoured Folding Chairs, 4/Set"/>
    <x v="1383"/>
    <n v="5"/>
    <n v="0"/>
    <x v="5044"/>
    <x v="0"/>
  </r>
  <r>
    <n v="8334"/>
    <s v="CA-2018-153269"/>
    <x v="1185"/>
    <d v="2018-03-12T00:00:00"/>
    <s v="First Class"/>
    <x v="519"/>
    <x v="519"/>
    <x v="0"/>
    <s v="United States"/>
    <s v="Andover"/>
    <x v="31"/>
    <n v="1810"/>
    <x v="3"/>
    <s v="OFF-PA-10001801"/>
    <x v="1"/>
    <s v="Paper"/>
    <s v="Xerox 193"/>
    <x v="1465"/>
    <n v="3"/>
    <n v="0"/>
    <x v="1544"/>
    <x v="0"/>
  </r>
  <r>
    <n v="8335"/>
    <s v="CA-2018-153269"/>
    <x v="1185"/>
    <d v="2018-03-12T00:00:00"/>
    <s v="First Class"/>
    <x v="519"/>
    <x v="519"/>
    <x v="0"/>
    <s v="United States"/>
    <s v="Andover"/>
    <x v="31"/>
    <n v="1810"/>
    <x v="3"/>
    <s v="OFF-BI-10004632"/>
    <x v="1"/>
    <s v="Binders"/>
    <s v="GBC Binding covers"/>
    <x v="5400"/>
    <n v="4"/>
    <n v="0"/>
    <x v="6516"/>
    <x v="0"/>
  </r>
  <r>
    <n v="8336"/>
    <s v="CA-2019-161655"/>
    <x v="726"/>
    <d v="2019-05-18T00:00:00"/>
    <s v="Second Class"/>
    <x v="194"/>
    <x v="194"/>
    <x v="2"/>
    <s v="United States"/>
    <s v="Newark"/>
    <x v="13"/>
    <n v="19711"/>
    <x v="3"/>
    <s v="OFF-BI-10002082"/>
    <x v="1"/>
    <s v="Binders"/>
    <s v="GBC Twin Loop Wire Binding Elements"/>
    <x v="5401"/>
    <n v="9"/>
    <n v="0"/>
    <x v="6517"/>
    <x v="0"/>
  </r>
  <r>
    <n v="8337"/>
    <s v="CA-2018-101469"/>
    <x v="415"/>
    <d v="2018-07-08T00:00:00"/>
    <s v="Standard Class"/>
    <x v="347"/>
    <x v="347"/>
    <x v="0"/>
    <s v="United States"/>
    <s v="Arlington"/>
    <x v="17"/>
    <n v="22204"/>
    <x v="0"/>
    <s v="OFF-AR-10003986"/>
    <x v="1"/>
    <s v="Art"/>
    <s v="Avery Hi-Liter Pen Style Six-Color Fluorescent Set"/>
    <x v="5402"/>
    <n v="2"/>
    <n v="0"/>
    <x v="6518"/>
    <x v="0"/>
  </r>
  <r>
    <n v="8338"/>
    <s v="CA-2016-153087"/>
    <x v="422"/>
    <d v="2017-01-03T00:00:00"/>
    <s v="Standard Class"/>
    <x v="568"/>
    <x v="568"/>
    <x v="1"/>
    <s v="United States"/>
    <s v="Decatur"/>
    <x v="19"/>
    <n v="35601"/>
    <x v="0"/>
    <s v="OFF-PA-10001243"/>
    <x v="1"/>
    <s v="Paper"/>
    <s v="Xerox 1983"/>
    <x v="100"/>
    <n v="4"/>
    <n v="0"/>
    <x v="101"/>
    <x v="0"/>
  </r>
  <r>
    <n v="8339"/>
    <s v="CA-2016-153087"/>
    <x v="422"/>
    <d v="2017-01-03T00:00:00"/>
    <s v="Standard Class"/>
    <x v="568"/>
    <x v="568"/>
    <x v="1"/>
    <s v="United States"/>
    <s v="Decatur"/>
    <x v="19"/>
    <n v="35601"/>
    <x v="0"/>
    <s v="TEC-AC-10003198"/>
    <x v="2"/>
    <s v="Accessories"/>
    <s v="Enermax Acrylux Wireless Keyboard"/>
    <x v="5403"/>
    <n v="5"/>
    <n v="0"/>
    <x v="6519"/>
    <x v="0"/>
  </r>
  <r>
    <n v="8340"/>
    <s v="CA-2019-135076"/>
    <x v="669"/>
    <d v="2019-04-17T00:00:00"/>
    <s v="Standard Class"/>
    <x v="453"/>
    <x v="453"/>
    <x v="1"/>
    <s v="United States"/>
    <s v="Hesperia"/>
    <x v="1"/>
    <n v="92345"/>
    <x v="1"/>
    <s v="FUR-CH-10003774"/>
    <x v="0"/>
    <s v="Chairs"/>
    <s v="Global Wood Trimmed Manager's Task Chair, Khaki"/>
    <x v="5404"/>
    <n v="6"/>
    <n v="0.2"/>
    <x v="6520"/>
    <x v="0"/>
  </r>
  <r>
    <n v="8341"/>
    <s v="CA-2016-161634"/>
    <x v="687"/>
    <d v="2016-11-20T00:00:00"/>
    <s v="Standard Class"/>
    <x v="417"/>
    <x v="417"/>
    <x v="0"/>
    <s v="United States"/>
    <s v="Chesapeake"/>
    <x v="17"/>
    <n v="23320"/>
    <x v="0"/>
    <s v="OFF-PA-10002262"/>
    <x v="1"/>
    <s v="Paper"/>
    <s v="Xerox 192"/>
    <x v="56"/>
    <n v="5"/>
    <n v="0"/>
    <x v="56"/>
    <x v="0"/>
  </r>
  <r>
    <n v="8342"/>
    <s v="CA-2019-141481"/>
    <x v="532"/>
    <d v="2019-06-14T00:00:00"/>
    <s v="First Class"/>
    <x v="9"/>
    <x v="9"/>
    <x v="0"/>
    <s v="United States"/>
    <s v="Los Angeles"/>
    <x v="1"/>
    <n v="90036"/>
    <x v="1"/>
    <s v="OFF-AP-10004532"/>
    <x v="1"/>
    <s v="Appliances"/>
    <s v="Kensington 6 Outlet Guardian Standard Surge Protector"/>
    <x v="639"/>
    <n v="3"/>
    <n v="0"/>
    <x v="651"/>
    <x v="0"/>
  </r>
  <r>
    <n v="8343"/>
    <s v="CA-2018-132549"/>
    <x v="881"/>
    <d v="2018-11-30T00:00:00"/>
    <s v="Standard Class"/>
    <x v="271"/>
    <x v="271"/>
    <x v="0"/>
    <s v="United States"/>
    <s v="Huntsville"/>
    <x v="19"/>
    <n v="35810"/>
    <x v="0"/>
    <s v="OFF-ST-10001325"/>
    <x v="1"/>
    <s v="Storage"/>
    <s v="Sterilite Officeware Hinged File Box"/>
    <x v="5405"/>
    <n v="7"/>
    <n v="0"/>
    <x v="6521"/>
    <x v="0"/>
  </r>
  <r>
    <n v="8344"/>
    <s v="US-2016-155544"/>
    <x v="90"/>
    <d v="2016-03-25T00:00:00"/>
    <s v="Standard Class"/>
    <x v="306"/>
    <x v="306"/>
    <x v="0"/>
    <s v="United States"/>
    <s v="Knoxville"/>
    <x v="18"/>
    <n v="37918"/>
    <x v="0"/>
    <s v="OFF-LA-10004544"/>
    <x v="1"/>
    <s v="Labels"/>
    <s v="Avery 505"/>
    <x v="5406"/>
    <n v="5"/>
    <n v="0.2"/>
    <x v="6522"/>
    <x v="0"/>
  </r>
  <r>
    <n v="8345"/>
    <s v="US-2016-155544"/>
    <x v="90"/>
    <d v="2016-03-25T00:00:00"/>
    <s v="Standard Class"/>
    <x v="306"/>
    <x v="306"/>
    <x v="0"/>
    <s v="United States"/>
    <s v="Knoxville"/>
    <x v="18"/>
    <n v="37918"/>
    <x v="0"/>
    <s v="FUR-FU-10001473"/>
    <x v="0"/>
    <s v="Furnishings"/>
    <s v="DAX Wood Document Frame"/>
    <x v="2427"/>
    <n v="3"/>
    <n v="0.2"/>
    <x v="6523"/>
    <x v="0"/>
  </r>
  <r>
    <n v="8346"/>
    <s v="US-2016-155544"/>
    <x v="90"/>
    <d v="2016-03-25T00:00:00"/>
    <s v="Standard Class"/>
    <x v="306"/>
    <x v="306"/>
    <x v="0"/>
    <s v="United States"/>
    <s v="Knoxville"/>
    <x v="18"/>
    <n v="37918"/>
    <x v="0"/>
    <s v="FUR-CH-10000422"/>
    <x v="0"/>
    <s v="Chairs"/>
    <s v="Global Highback Leather Tilter in Burgundy"/>
    <x v="5407"/>
    <n v="3"/>
    <n v="0.2"/>
    <x v="6524"/>
    <x v="0"/>
  </r>
  <r>
    <n v="8347"/>
    <s v="US-2017-115238"/>
    <x v="28"/>
    <d v="2017-05-04T00:00:00"/>
    <s v="Standard Class"/>
    <x v="478"/>
    <x v="478"/>
    <x v="1"/>
    <s v="United States"/>
    <s v="Lawrence"/>
    <x v="31"/>
    <n v="1841"/>
    <x v="3"/>
    <s v="FUR-FU-10002960"/>
    <x v="0"/>
    <s v="Furnishings"/>
    <s v="Eldon 200 Class Desk Accessories, Burgundy"/>
    <x v="815"/>
    <n v="5"/>
    <n v="0"/>
    <x v="6525"/>
    <x v="0"/>
  </r>
  <r>
    <n v="8348"/>
    <s v="US-2017-115238"/>
    <x v="28"/>
    <d v="2017-05-04T00:00:00"/>
    <s v="Standard Class"/>
    <x v="478"/>
    <x v="478"/>
    <x v="1"/>
    <s v="United States"/>
    <s v="Lawrence"/>
    <x v="31"/>
    <n v="1841"/>
    <x v="3"/>
    <s v="FUR-FU-10002445"/>
    <x v="0"/>
    <s v="Furnishings"/>
    <s v="DAX Two-Tone Rosewood/Black Document Frame, Desktop, 5 x 7"/>
    <x v="5408"/>
    <n v="1"/>
    <n v="0"/>
    <x v="6526"/>
    <x v="0"/>
  </r>
  <r>
    <n v="8349"/>
    <s v="US-2017-115238"/>
    <x v="28"/>
    <d v="2017-05-04T00:00:00"/>
    <s v="Standard Class"/>
    <x v="478"/>
    <x v="478"/>
    <x v="1"/>
    <s v="United States"/>
    <s v="Lawrence"/>
    <x v="31"/>
    <n v="1841"/>
    <x v="3"/>
    <s v="TEC-PH-10001300"/>
    <x v="2"/>
    <s v="Phones"/>
    <s v="iKross Bluetooth Portable Keyboard + Cell Phone Stand Holder + Brush for Apple iPhone 5S 5C 5, 4S 4"/>
    <x v="5409"/>
    <n v="10"/>
    <n v="0"/>
    <x v="6527"/>
    <x v="0"/>
  </r>
  <r>
    <n v="8350"/>
    <s v="US-2017-115238"/>
    <x v="28"/>
    <d v="2017-05-04T00:00:00"/>
    <s v="Standard Class"/>
    <x v="478"/>
    <x v="478"/>
    <x v="1"/>
    <s v="United States"/>
    <s v="Lawrence"/>
    <x v="31"/>
    <n v="1841"/>
    <x v="3"/>
    <s v="FUR-FU-10001025"/>
    <x v="0"/>
    <s v="Furnishings"/>
    <s v="Eldon Imàge Series Desk Accessories, Clear"/>
    <x v="5410"/>
    <n v="5"/>
    <n v="0"/>
    <x v="6528"/>
    <x v="0"/>
  </r>
  <r>
    <n v="8351"/>
    <s v="US-2017-115238"/>
    <x v="28"/>
    <d v="2017-05-04T00:00:00"/>
    <s v="Standard Class"/>
    <x v="478"/>
    <x v="478"/>
    <x v="1"/>
    <s v="United States"/>
    <s v="Lawrence"/>
    <x v="31"/>
    <n v="1841"/>
    <x v="3"/>
    <s v="OFF-PA-10002689"/>
    <x v="1"/>
    <s v="Paper"/>
    <s v="Weyerhaeuser First Choice Laser/Copy Paper (20Lb. and 88 Bright)"/>
    <x v="90"/>
    <n v="1"/>
    <n v="0"/>
    <x v="90"/>
    <x v="0"/>
  </r>
  <r>
    <n v="8352"/>
    <s v="CA-2019-132199"/>
    <x v="898"/>
    <d v="2019-05-08T00:00:00"/>
    <s v="Standard Class"/>
    <x v="635"/>
    <x v="635"/>
    <x v="1"/>
    <s v="United States"/>
    <s v="Philadelphia"/>
    <x v="9"/>
    <n v="19134"/>
    <x v="3"/>
    <s v="FUR-FU-10004245"/>
    <x v="0"/>
    <s v="Furnishings"/>
    <s v="Career Cubicle Clock, 8 1/4&quot;, Black"/>
    <x v="5411"/>
    <n v="2"/>
    <n v="0.2"/>
    <x v="6529"/>
    <x v="0"/>
  </r>
  <r>
    <n v="8353"/>
    <s v="CA-2019-132199"/>
    <x v="898"/>
    <d v="2019-05-08T00:00:00"/>
    <s v="Standard Class"/>
    <x v="635"/>
    <x v="635"/>
    <x v="1"/>
    <s v="United States"/>
    <s v="Philadelphia"/>
    <x v="9"/>
    <n v="19134"/>
    <x v="3"/>
    <s v="OFF-BI-10003684"/>
    <x v="1"/>
    <s v="Binders"/>
    <s v="Wilson Jones Legal Size Ring Binders"/>
    <x v="5412"/>
    <n v="4"/>
    <n v="0.7"/>
    <x v="6530"/>
    <x v="0"/>
  </r>
  <r>
    <n v="8354"/>
    <s v="CA-2019-132199"/>
    <x v="898"/>
    <d v="2019-05-08T00:00:00"/>
    <s v="Standard Class"/>
    <x v="635"/>
    <x v="635"/>
    <x v="1"/>
    <s v="United States"/>
    <s v="Philadelphia"/>
    <x v="9"/>
    <n v="19134"/>
    <x v="3"/>
    <s v="FUR-TA-10003748"/>
    <x v="0"/>
    <s v="Tables"/>
    <s v="Bevis 36 x 72 Conference Tables"/>
    <x v="5413"/>
    <n v="5"/>
    <n v="0.4"/>
    <x v="6531"/>
    <x v="0"/>
  </r>
  <r>
    <n v="8355"/>
    <s v="CA-2019-132199"/>
    <x v="898"/>
    <d v="2019-05-08T00:00:00"/>
    <s v="Standard Class"/>
    <x v="635"/>
    <x v="635"/>
    <x v="1"/>
    <s v="United States"/>
    <s v="Philadelphia"/>
    <x v="9"/>
    <n v="19134"/>
    <x v="3"/>
    <s v="OFF-BI-10002133"/>
    <x v="1"/>
    <s v="Binders"/>
    <s v="Wilson Jones Elliptical Ring 3 1/2&quot; Capacity Binders, 800 sheets"/>
    <x v="4159"/>
    <n v="5"/>
    <n v="0.7"/>
    <x v="6532"/>
    <x v="0"/>
  </r>
  <r>
    <n v="8356"/>
    <s v="CA-2019-132199"/>
    <x v="898"/>
    <d v="2019-05-08T00:00:00"/>
    <s v="Standard Class"/>
    <x v="635"/>
    <x v="635"/>
    <x v="1"/>
    <s v="United States"/>
    <s v="Philadelphia"/>
    <x v="9"/>
    <n v="19134"/>
    <x v="3"/>
    <s v="OFF-FA-10002280"/>
    <x v="1"/>
    <s v="Fasteners"/>
    <s v="Advantus Plastic Paper Clips"/>
    <x v="3905"/>
    <n v="2"/>
    <n v="0.2"/>
    <x v="6533"/>
    <x v="0"/>
  </r>
  <r>
    <n v="8357"/>
    <s v="CA-2018-163174"/>
    <x v="370"/>
    <d v="2018-08-30T00:00:00"/>
    <s v="Standard Class"/>
    <x v="190"/>
    <x v="190"/>
    <x v="0"/>
    <s v="United States"/>
    <s v="Athens"/>
    <x v="32"/>
    <n v="30605"/>
    <x v="0"/>
    <s v="FUR-FU-10000308"/>
    <x v="0"/>
    <s v="Furnishings"/>
    <s v="Deflect-o Glass Clear Studded Chair Mats"/>
    <x v="4702"/>
    <n v="3"/>
    <n v="0"/>
    <x v="5643"/>
    <x v="0"/>
  </r>
  <r>
    <n v="8358"/>
    <s v="CA-2016-110555"/>
    <x v="909"/>
    <d v="2016-04-18T00:00:00"/>
    <s v="Standard Class"/>
    <x v="514"/>
    <x v="514"/>
    <x v="0"/>
    <s v="United States"/>
    <s v="Great Falls"/>
    <x v="37"/>
    <n v="59405"/>
    <x v="1"/>
    <s v="OFF-ST-10000876"/>
    <x v="1"/>
    <s v="Storage"/>
    <s v="Eldon Simplefile Box Office"/>
    <x v="5414"/>
    <n v="7"/>
    <n v="0"/>
    <x v="6534"/>
    <x v="0"/>
  </r>
  <r>
    <n v="8359"/>
    <s v="CA-2016-110555"/>
    <x v="909"/>
    <d v="2016-04-18T00:00:00"/>
    <s v="Standard Class"/>
    <x v="514"/>
    <x v="514"/>
    <x v="0"/>
    <s v="United States"/>
    <s v="Great Falls"/>
    <x v="37"/>
    <n v="59405"/>
    <x v="1"/>
    <s v="TEC-PH-10000586"/>
    <x v="2"/>
    <s v="Phones"/>
    <s v="AT&amp;T SB67148 SynJ"/>
    <x v="554"/>
    <n v="2"/>
    <n v="0.2"/>
    <x v="563"/>
    <x v="0"/>
  </r>
  <r>
    <n v="8360"/>
    <s v="CA-2016-110555"/>
    <x v="909"/>
    <d v="2016-04-18T00:00:00"/>
    <s v="Standard Class"/>
    <x v="514"/>
    <x v="514"/>
    <x v="0"/>
    <s v="United States"/>
    <s v="Great Falls"/>
    <x v="37"/>
    <n v="59405"/>
    <x v="1"/>
    <s v="TEC-AC-10003399"/>
    <x v="2"/>
    <s v="Accessories"/>
    <s v="Memorex Mini Travel Drive 64 GB USB 2.0 Flash Drive"/>
    <x v="5415"/>
    <n v="6"/>
    <n v="0"/>
    <x v="6535"/>
    <x v="0"/>
  </r>
  <r>
    <n v="8361"/>
    <s v="CA-2019-147207"/>
    <x v="460"/>
    <d v="2019-01-04T00:00:00"/>
    <s v="Second Class"/>
    <x v="772"/>
    <x v="772"/>
    <x v="0"/>
    <s v="United States"/>
    <s v="El Paso"/>
    <x v="5"/>
    <n v="79907"/>
    <x v="2"/>
    <s v="OFF-AR-10001955"/>
    <x v="1"/>
    <s v="Art"/>
    <s v="Newell 319"/>
    <x v="4142"/>
    <n v="2"/>
    <n v="0.2"/>
    <x v="6536"/>
    <x v="0"/>
  </r>
  <r>
    <n v="8362"/>
    <s v="CA-2019-147207"/>
    <x v="460"/>
    <d v="2019-01-04T00:00:00"/>
    <s v="Second Class"/>
    <x v="772"/>
    <x v="772"/>
    <x v="0"/>
    <s v="United States"/>
    <s v="El Paso"/>
    <x v="5"/>
    <n v="79907"/>
    <x v="2"/>
    <s v="OFF-AP-10000027"/>
    <x v="1"/>
    <s v="Appliances"/>
    <s v="Hoover Commercial SteamVac"/>
    <x v="5416"/>
    <n v="2"/>
    <n v="0.8"/>
    <x v="6537"/>
    <x v="0"/>
  </r>
  <r>
    <n v="8363"/>
    <s v="CA-2019-147207"/>
    <x v="460"/>
    <d v="2019-01-04T00:00:00"/>
    <s v="Second Class"/>
    <x v="772"/>
    <x v="772"/>
    <x v="0"/>
    <s v="United States"/>
    <s v="El Paso"/>
    <x v="5"/>
    <n v="79907"/>
    <x v="2"/>
    <s v="FUR-TA-10002958"/>
    <x v="0"/>
    <s v="Tables"/>
    <s v="Bevis Oval Conference Table, Walnut"/>
    <x v="3341"/>
    <n v="5"/>
    <n v="0.3"/>
    <x v="6538"/>
    <x v="0"/>
  </r>
  <r>
    <n v="8364"/>
    <s v="CA-2019-147207"/>
    <x v="460"/>
    <d v="2019-01-04T00:00:00"/>
    <s v="Second Class"/>
    <x v="772"/>
    <x v="772"/>
    <x v="0"/>
    <s v="United States"/>
    <s v="El Paso"/>
    <x v="5"/>
    <n v="79907"/>
    <x v="2"/>
    <s v="OFF-ST-10002615"/>
    <x v="1"/>
    <s v="Storage"/>
    <s v="Dual Level, Single-Width Filing Carts"/>
    <x v="5417"/>
    <n v="3"/>
    <n v="0.2"/>
    <x v="6539"/>
    <x v="0"/>
  </r>
  <r>
    <n v="8365"/>
    <s v="CA-2019-137631"/>
    <x v="1045"/>
    <d v="2019-05-02T00:00:00"/>
    <s v="Standard Class"/>
    <x v="538"/>
    <x v="538"/>
    <x v="0"/>
    <s v="United States"/>
    <s v="Kissimmee"/>
    <x v="2"/>
    <n v="34741"/>
    <x v="0"/>
    <s v="TEC-PH-10002624"/>
    <x v="2"/>
    <s v="Phones"/>
    <s v="Samsung Galaxy S4 Mini"/>
    <x v="5418"/>
    <n v="2"/>
    <n v="0.2"/>
    <x v="6540"/>
    <x v="0"/>
  </r>
  <r>
    <n v="8366"/>
    <s v="CA-2019-157273"/>
    <x v="289"/>
    <d v="2019-02-02T00:00:00"/>
    <s v="First Class"/>
    <x v="449"/>
    <x v="449"/>
    <x v="2"/>
    <s v="United States"/>
    <s v="Seattle"/>
    <x v="4"/>
    <n v="98105"/>
    <x v="1"/>
    <s v="TEC-PH-10002275"/>
    <x v="2"/>
    <s v="Phones"/>
    <s v="Mitel 5320 IP Phone VoIP phone"/>
    <x v="5419"/>
    <n v="4"/>
    <n v="0.2"/>
    <x v="6541"/>
    <x v="0"/>
  </r>
  <r>
    <n v="8367"/>
    <s v="CA-2016-109918"/>
    <x v="557"/>
    <d v="2016-09-12T00:00:00"/>
    <s v="Second Class"/>
    <x v="756"/>
    <x v="756"/>
    <x v="1"/>
    <s v="United States"/>
    <s v="Santa Clara"/>
    <x v="1"/>
    <n v="95051"/>
    <x v="1"/>
    <s v="OFF-SU-10004290"/>
    <x v="1"/>
    <s v="Supplies"/>
    <s v="Acme Design Line 8&quot; Stainless Steel Bent Scissors w/Champagne Handles, 3-1/8&quot; Cut"/>
    <x v="4083"/>
    <n v="4"/>
    <n v="0"/>
    <x v="6542"/>
    <x v="1"/>
  </r>
  <r>
    <n v="8368"/>
    <s v="CA-2016-109918"/>
    <x v="557"/>
    <d v="2016-09-12T00:00:00"/>
    <s v="Second Class"/>
    <x v="756"/>
    <x v="756"/>
    <x v="1"/>
    <s v="United States"/>
    <s v="Santa Clara"/>
    <x v="1"/>
    <n v="95051"/>
    <x v="1"/>
    <s v="OFF-PA-10000174"/>
    <x v="1"/>
    <s v="Paper"/>
    <s v="Message Book, Wirebound, Four 5 1/2&quot; X 4&quot; Forms/Pg., 200 Dupl. Sets/Book"/>
    <x v="5420"/>
    <n v="2"/>
    <n v="0"/>
    <x v="6543"/>
    <x v="1"/>
  </r>
  <r>
    <n v="8369"/>
    <s v="CA-2016-109918"/>
    <x v="557"/>
    <d v="2016-09-12T00:00:00"/>
    <s v="Second Class"/>
    <x v="756"/>
    <x v="756"/>
    <x v="1"/>
    <s v="United States"/>
    <s v="Santa Clara"/>
    <x v="1"/>
    <n v="95051"/>
    <x v="1"/>
    <s v="OFF-BI-10004308"/>
    <x v="1"/>
    <s v="Binders"/>
    <s v="Avery Legal 4-Ring Binder"/>
    <x v="2067"/>
    <n v="5"/>
    <n v="0.2"/>
    <x v="6544"/>
    <x v="1"/>
  </r>
  <r>
    <n v="8370"/>
    <s v="CA-2018-118745"/>
    <x v="725"/>
    <d v="2018-06-16T00:00:00"/>
    <s v="Standard Class"/>
    <x v="277"/>
    <x v="277"/>
    <x v="0"/>
    <s v="United States"/>
    <s v="Los Angeles"/>
    <x v="1"/>
    <n v="90049"/>
    <x v="1"/>
    <s v="FUR-TA-10003473"/>
    <x v="0"/>
    <s v="Tables"/>
    <s v="Bretford Rectangular Conference Table Tops"/>
    <x v="3458"/>
    <n v="3"/>
    <n v="0.2"/>
    <x v="3929"/>
    <x v="0"/>
  </r>
  <r>
    <n v="8371"/>
    <s v="CA-2018-163972"/>
    <x v="508"/>
    <d v="2018-10-21T00:00:00"/>
    <s v="Standard Class"/>
    <x v="450"/>
    <x v="450"/>
    <x v="2"/>
    <s v="United States"/>
    <s v="Fresno"/>
    <x v="1"/>
    <n v="93727"/>
    <x v="1"/>
    <s v="FUR-BO-10003894"/>
    <x v="0"/>
    <s v="Bookcases"/>
    <s v="Safco Value Mate Steel Bookcase, Baked Enamel Finish on Steel, Black"/>
    <x v="2497"/>
    <n v="2"/>
    <n v="0.15"/>
    <x v="6545"/>
    <x v="0"/>
  </r>
  <r>
    <n v="8372"/>
    <s v="CA-2016-165393"/>
    <x v="422"/>
    <d v="2016-12-30T00:00:00"/>
    <s v="First Class"/>
    <x v="720"/>
    <x v="720"/>
    <x v="0"/>
    <s v="United States"/>
    <s v="Fort Worth"/>
    <x v="5"/>
    <n v="76106"/>
    <x v="2"/>
    <s v="OFF-BI-10001658"/>
    <x v="1"/>
    <s v="Binders"/>
    <s v="GBC Standard Therm-A-Bind Covers"/>
    <x v="5421"/>
    <n v="1"/>
    <n v="0.8"/>
    <x v="6546"/>
    <x v="0"/>
  </r>
  <r>
    <n v="8373"/>
    <s v="CA-2018-113726"/>
    <x v="390"/>
    <d v="2018-12-01T00:00:00"/>
    <s v="Standard Class"/>
    <x v="649"/>
    <x v="649"/>
    <x v="2"/>
    <s v="United States"/>
    <s v="Seattle"/>
    <x v="4"/>
    <n v="98105"/>
    <x v="1"/>
    <s v="FUR-FU-10003535"/>
    <x v="0"/>
    <s v="Furnishings"/>
    <s v="Howard Miller Distant Time Traveler Alarm Clock"/>
    <x v="4465"/>
    <n v="3"/>
    <n v="0"/>
    <x v="5264"/>
    <x v="0"/>
  </r>
  <r>
    <n v="8374"/>
    <s v="CA-2018-152940"/>
    <x v="338"/>
    <d v="2018-11-13T00:00:00"/>
    <s v="First Class"/>
    <x v="197"/>
    <x v="197"/>
    <x v="0"/>
    <s v="United States"/>
    <s v="San Francisco"/>
    <x v="1"/>
    <n v="94110"/>
    <x v="1"/>
    <s v="OFF-ST-10000352"/>
    <x v="1"/>
    <s v="Storage"/>
    <s v="Acco Perma 2700 Stacking Storage Drawers"/>
    <x v="5422"/>
    <n v="1"/>
    <n v="0"/>
    <x v="6547"/>
    <x v="0"/>
  </r>
  <r>
    <n v="8375"/>
    <s v="CA-2017-158701"/>
    <x v="956"/>
    <d v="2017-01-10T00:00:00"/>
    <s v="Standard Class"/>
    <x v="311"/>
    <x v="311"/>
    <x v="2"/>
    <s v="United States"/>
    <s v="San Francisco"/>
    <x v="1"/>
    <n v="94110"/>
    <x v="1"/>
    <s v="OFF-AP-10004859"/>
    <x v="1"/>
    <s v="Appliances"/>
    <s v="Acco 6 Outlet Guardian Premium Surge Suppressor"/>
    <x v="5423"/>
    <n v="6"/>
    <n v="0"/>
    <x v="6548"/>
    <x v="0"/>
  </r>
  <r>
    <n v="8376"/>
    <s v="CA-2017-158701"/>
    <x v="956"/>
    <d v="2017-01-10T00:00:00"/>
    <s v="Standard Class"/>
    <x v="311"/>
    <x v="311"/>
    <x v="2"/>
    <s v="United States"/>
    <s v="San Francisco"/>
    <x v="1"/>
    <n v="94110"/>
    <x v="1"/>
    <s v="OFF-BI-10001294"/>
    <x v="1"/>
    <s v="Binders"/>
    <s v="Fellowes Binding Cases"/>
    <x v="5424"/>
    <n v="6"/>
    <n v="0.2"/>
    <x v="6549"/>
    <x v="0"/>
  </r>
  <r>
    <n v="8377"/>
    <s v="CA-2019-156272"/>
    <x v="708"/>
    <d v="2019-03-27T00:00:00"/>
    <s v="Standard Class"/>
    <x v="463"/>
    <x v="463"/>
    <x v="1"/>
    <s v="United States"/>
    <s v="Pompano Beach"/>
    <x v="2"/>
    <n v="33068"/>
    <x v="0"/>
    <s v="OFF-AP-10001242"/>
    <x v="1"/>
    <s v="Appliances"/>
    <s v="APC 7 Outlet Network SurgeArrest Surge Protector"/>
    <x v="5425"/>
    <n v="1"/>
    <n v="0.2"/>
    <x v="6550"/>
    <x v="0"/>
  </r>
  <r>
    <n v="8378"/>
    <s v="CA-2017-162964"/>
    <x v="768"/>
    <d v="2017-11-18T00:00:00"/>
    <s v="Standard Class"/>
    <x v="751"/>
    <x v="751"/>
    <x v="1"/>
    <s v="United States"/>
    <s v="Houston"/>
    <x v="5"/>
    <n v="77095"/>
    <x v="2"/>
    <s v="OFF-ST-10002344"/>
    <x v="1"/>
    <s v="Storage"/>
    <s v="Carina 42&quot;Hx23 3/4&quot;W Media Storage Unit"/>
    <x v="1466"/>
    <n v="1"/>
    <n v="0.2"/>
    <x v="1545"/>
    <x v="0"/>
  </r>
  <r>
    <n v="8379"/>
    <s v="CA-2017-162964"/>
    <x v="768"/>
    <d v="2017-11-18T00:00:00"/>
    <s v="Standard Class"/>
    <x v="751"/>
    <x v="751"/>
    <x v="1"/>
    <s v="United States"/>
    <s v="Houston"/>
    <x v="5"/>
    <n v="77095"/>
    <x v="2"/>
    <s v="OFF-PA-10003349"/>
    <x v="1"/>
    <s v="Paper"/>
    <s v="Xerox 1957"/>
    <x v="12"/>
    <n v="3"/>
    <n v="0.2"/>
    <x v="906"/>
    <x v="0"/>
  </r>
  <r>
    <n v="8380"/>
    <s v="CA-2017-162964"/>
    <x v="768"/>
    <d v="2017-11-18T00:00:00"/>
    <s v="Standard Class"/>
    <x v="751"/>
    <x v="751"/>
    <x v="1"/>
    <s v="United States"/>
    <s v="Houston"/>
    <x v="5"/>
    <n v="77095"/>
    <x v="2"/>
    <s v="OFF-EN-10003055"/>
    <x v="1"/>
    <s v="Envelopes"/>
    <s v="Blue String-Tie &amp; Button Interoffice Envelopes, 10 x 13"/>
    <x v="5426"/>
    <n v="7"/>
    <n v="0.2"/>
    <x v="6551"/>
    <x v="0"/>
  </r>
  <r>
    <n v="8381"/>
    <s v="CA-2016-103527"/>
    <x v="340"/>
    <d v="2016-09-14T00:00:00"/>
    <s v="Second Class"/>
    <x v="417"/>
    <x v="417"/>
    <x v="0"/>
    <s v="United States"/>
    <s v="Chicago"/>
    <x v="10"/>
    <n v="60653"/>
    <x v="2"/>
    <s v="OFF-PA-10001622"/>
    <x v="1"/>
    <s v="Paper"/>
    <s v="Ampad Poly Cover Wirebound Steno Book, 6&quot; x 9&quot; Assorted Colors, Gregg Ruled"/>
    <x v="3023"/>
    <n v="3"/>
    <n v="0.2"/>
    <x v="6552"/>
    <x v="0"/>
  </r>
  <r>
    <n v="8382"/>
    <s v="CA-2018-134544"/>
    <x v="716"/>
    <d v="2018-03-19T00:00:00"/>
    <s v="Second Class"/>
    <x v="663"/>
    <x v="663"/>
    <x v="0"/>
    <s v="United States"/>
    <s v="San Francisco"/>
    <x v="1"/>
    <n v="94109"/>
    <x v="1"/>
    <s v="TEC-PH-10003800"/>
    <x v="2"/>
    <s v="Phones"/>
    <s v="i.Sound Portable Power - 8000 mAh"/>
    <x v="560"/>
    <n v="2"/>
    <n v="0.2"/>
    <x v="569"/>
    <x v="0"/>
  </r>
  <r>
    <n v="8383"/>
    <s v="CA-2018-163048"/>
    <x v="597"/>
    <d v="2018-02-15T00:00:00"/>
    <s v="Standard Class"/>
    <x v="775"/>
    <x v="775"/>
    <x v="1"/>
    <s v="United States"/>
    <s v="Houston"/>
    <x v="5"/>
    <n v="77036"/>
    <x v="2"/>
    <s v="FUR-CH-10001270"/>
    <x v="0"/>
    <s v="Chairs"/>
    <s v="Harbour Creations Steel Folding Chair"/>
    <x v="5427"/>
    <n v="4"/>
    <n v="0.3"/>
    <x v="232"/>
    <x v="0"/>
  </r>
  <r>
    <n v="8384"/>
    <s v="CA-2018-145135"/>
    <x v="491"/>
    <d v="2018-11-28T00:00:00"/>
    <s v="First Class"/>
    <x v="522"/>
    <x v="522"/>
    <x v="2"/>
    <s v="United States"/>
    <s v="Shelton"/>
    <x v="29"/>
    <n v="6484"/>
    <x v="3"/>
    <s v="TEC-AC-10003447"/>
    <x v="2"/>
    <s v="Accessories"/>
    <s v="Micropad Numeric Keypads"/>
    <x v="1543"/>
    <n v="3"/>
    <n v="0"/>
    <x v="1630"/>
    <x v="0"/>
  </r>
  <r>
    <n v="8385"/>
    <s v="CA-2018-145135"/>
    <x v="491"/>
    <d v="2018-11-28T00:00:00"/>
    <s v="First Class"/>
    <x v="522"/>
    <x v="522"/>
    <x v="2"/>
    <s v="United States"/>
    <s v="Shelton"/>
    <x v="29"/>
    <n v="6484"/>
    <x v="3"/>
    <s v="OFF-PA-10004285"/>
    <x v="1"/>
    <s v="Paper"/>
    <s v="Xerox 1959"/>
    <x v="522"/>
    <n v="2"/>
    <n v="0"/>
    <x v="534"/>
    <x v="0"/>
  </r>
  <r>
    <n v="8386"/>
    <s v="CA-2019-137582"/>
    <x v="507"/>
    <d v="2019-09-08T00:00:00"/>
    <s v="Standard Class"/>
    <x v="51"/>
    <x v="51"/>
    <x v="1"/>
    <s v="United States"/>
    <s v="Oakland"/>
    <x v="1"/>
    <n v="94601"/>
    <x v="1"/>
    <s v="OFF-BI-10001757"/>
    <x v="1"/>
    <s v="Binders"/>
    <s v="Pressboard Hanging Data Binders for Unburst Sheets"/>
    <x v="929"/>
    <n v="3"/>
    <n v="0.2"/>
    <x v="5616"/>
    <x v="0"/>
  </r>
  <r>
    <n v="8387"/>
    <s v="CA-2017-149601"/>
    <x v="71"/>
    <d v="2017-06-03T00:00:00"/>
    <s v="Standard Class"/>
    <x v="577"/>
    <x v="577"/>
    <x v="0"/>
    <s v="United States"/>
    <s v="Manchester"/>
    <x v="29"/>
    <n v="6040"/>
    <x v="3"/>
    <s v="OFF-ST-10001558"/>
    <x v="1"/>
    <s v="Storage"/>
    <s v="Acco Perma 4000 Stacking Storage Drawers"/>
    <x v="5428"/>
    <n v="1"/>
    <n v="0"/>
    <x v="6553"/>
    <x v="0"/>
  </r>
  <r>
    <n v="8388"/>
    <s v="CA-2017-149601"/>
    <x v="71"/>
    <d v="2017-06-03T00:00:00"/>
    <s v="Standard Class"/>
    <x v="577"/>
    <x v="577"/>
    <x v="0"/>
    <s v="United States"/>
    <s v="Manchester"/>
    <x v="29"/>
    <n v="6040"/>
    <x v="3"/>
    <s v="OFF-ST-10001328"/>
    <x v="1"/>
    <s v="Storage"/>
    <s v="Personal Filing Tote with Lid, Black/Gray"/>
    <x v="3477"/>
    <n v="5"/>
    <n v="0"/>
    <x v="3952"/>
    <x v="0"/>
  </r>
  <r>
    <n v="8389"/>
    <s v="CA-2016-139423"/>
    <x v="301"/>
    <d v="2016-11-05T00:00:00"/>
    <s v="Standard Class"/>
    <x v="375"/>
    <x v="375"/>
    <x v="1"/>
    <s v="United States"/>
    <s v="Orange"/>
    <x v="30"/>
    <n v="7050"/>
    <x v="3"/>
    <s v="OFF-AP-10004708"/>
    <x v="1"/>
    <s v="Appliances"/>
    <s v="Fellowes Superior 10 Outlet Split Surge Protector"/>
    <x v="566"/>
    <n v="2"/>
    <n v="0"/>
    <x v="575"/>
    <x v="0"/>
  </r>
  <r>
    <n v="8390"/>
    <s v="CA-2018-102596"/>
    <x v="797"/>
    <d v="2018-12-30T00:00:00"/>
    <s v="First Class"/>
    <x v="279"/>
    <x v="279"/>
    <x v="2"/>
    <s v="United States"/>
    <s v="Akron"/>
    <x v="24"/>
    <n v="44312"/>
    <x v="3"/>
    <s v="OFF-FA-10000621"/>
    <x v="1"/>
    <s v="Fasteners"/>
    <s v="OIC Colored Binder Clips, Assorted Sizes"/>
    <x v="5429"/>
    <n v="6"/>
    <n v="0.2"/>
    <x v="6554"/>
    <x v="0"/>
  </r>
  <r>
    <n v="8391"/>
    <s v="CA-2019-153227"/>
    <x v="769"/>
    <d v="2019-12-06T00:00:00"/>
    <s v="First Class"/>
    <x v="294"/>
    <x v="294"/>
    <x v="1"/>
    <s v="United States"/>
    <s v="Los Angeles"/>
    <x v="1"/>
    <n v="90032"/>
    <x v="1"/>
    <s v="OFF-PA-10001838"/>
    <x v="1"/>
    <s v="Paper"/>
    <s v="Adams Telephone Message Book W/Dividers/Space For Phone Numbers, 5 1/4&quot;X8 1/2&quot;, 300/Messages"/>
    <x v="2722"/>
    <n v="2"/>
    <n v="0"/>
    <x v="3975"/>
    <x v="0"/>
  </r>
  <r>
    <n v="8392"/>
    <s v="CA-2019-110625"/>
    <x v="331"/>
    <d v="2019-12-30T00:00:00"/>
    <s v="Standard Class"/>
    <x v="674"/>
    <x v="674"/>
    <x v="2"/>
    <s v="United States"/>
    <s v="Danbury"/>
    <x v="29"/>
    <n v="6810"/>
    <x v="3"/>
    <s v="FUR-FU-10001473"/>
    <x v="0"/>
    <s v="Furnishings"/>
    <s v="DAX Wood Document Frame"/>
    <x v="1302"/>
    <n v="2"/>
    <n v="0"/>
    <x v="1357"/>
    <x v="0"/>
  </r>
  <r>
    <n v="8393"/>
    <s v="CA-2018-142594"/>
    <x v="49"/>
    <d v="2018-12-06T00:00:00"/>
    <s v="Second Class"/>
    <x v="412"/>
    <x v="412"/>
    <x v="0"/>
    <s v="United States"/>
    <s v="Franklin"/>
    <x v="31"/>
    <n v="2038"/>
    <x v="3"/>
    <s v="TEC-PH-10000193"/>
    <x v="2"/>
    <s v="Phones"/>
    <s v="Jensen SMPS-640 - speaker phone"/>
    <x v="4856"/>
    <n v="3"/>
    <n v="0"/>
    <x v="5793"/>
    <x v="0"/>
  </r>
  <r>
    <n v="8394"/>
    <s v="CA-2018-142594"/>
    <x v="49"/>
    <d v="2018-12-06T00:00:00"/>
    <s v="Second Class"/>
    <x v="412"/>
    <x v="412"/>
    <x v="0"/>
    <s v="United States"/>
    <s v="Franklin"/>
    <x v="31"/>
    <n v="2038"/>
    <x v="3"/>
    <s v="FUR-FU-10002045"/>
    <x v="0"/>
    <s v="Furnishings"/>
    <s v="Executive Impressions 14&quot;"/>
    <x v="4818"/>
    <n v="5"/>
    <n v="0"/>
    <x v="5741"/>
    <x v="0"/>
  </r>
  <r>
    <n v="8395"/>
    <s v="CA-2018-142594"/>
    <x v="49"/>
    <d v="2018-12-06T00:00:00"/>
    <s v="Second Class"/>
    <x v="412"/>
    <x v="412"/>
    <x v="0"/>
    <s v="United States"/>
    <s v="Franklin"/>
    <x v="31"/>
    <n v="2038"/>
    <x v="3"/>
    <s v="OFF-AP-10002945"/>
    <x v="1"/>
    <s v="Appliances"/>
    <s v="Honeywell Enviracaire Portable HEPA Air Cleaner for 17' x 22' Room"/>
    <x v="3352"/>
    <n v="3"/>
    <n v="0"/>
    <x v="3786"/>
    <x v="0"/>
  </r>
  <r>
    <n v="8396"/>
    <s v="CA-2018-142594"/>
    <x v="49"/>
    <d v="2018-12-06T00:00:00"/>
    <s v="Second Class"/>
    <x v="412"/>
    <x v="412"/>
    <x v="0"/>
    <s v="United States"/>
    <s v="Franklin"/>
    <x v="31"/>
    <n v="2038"/>
    <x v="3"/>
    <s v="FUR-TA-10001095"/>
    <x v="0"/>
    <s v="Tables"/>
    <s v="Chromcraft Round Conference Tables"/>
    <x v="5430"/>
    <n v="3"/>
    <n v="0.3"/>
    <x v="6555"/>
    <x v="0"/>
  </r>
  <r>
    <n v="8397"/>
    <s v="CA-2016-152254"/>
    <x v="479"/>
    <d v="2016-06-30T00:00:00"/>
    <s v="Same Day"/>
    <x v="379"/>
    <x v="379"/>
    <x v="0"/>
    <s v="United States"/>
    <s v="Wilmington"/>
    <x v="3"/>
    <n v="28403"/>
    <x v="0"/>
    <s v="OFF-PA-10001144"/>
    <x v="1"/>
    <s v="Paper"/>
    <s v="Xerox 1913"/>
    <x v="5431"/>
    <n v="7"/>
    <n v="0.2"/>
    <x v="6556"/>
    <x v="0"/>
  </r>
  <r>
    <n v="8398"/>
    <s v="US-2016-120236"/>
    <x v="1010"/>
    <d v="2016-09-04T00:00:00"/>
    <s v="First Class"/>
    <x v="280"/>
    <x v="280"/>
    <x v="2"/>
    <s v="United States"/>
    <s v="Houston"/>
    <x v="5"/>
    <n v="77095"/>
    <x v="2"/>
    <s v="OFF-BI-10004099"/>
    <x v="1"/>
    <s v="Binders"/>
    <s v="GBC VeloBinder Strips"/>
    <x v="5432"/>
    <n v="5"/>
    <n v="0.8"/>
    <x v="6557"/>
    <x v="0"/>
  </r>
  <r>
    <n v="8399"/>
    <s v="CA-2019-120061"/>
    <x v="808"/>
    <d v="2019-11-07T00:00:00"/>
    <s v="Second Class"/>
    <x v="676"/>
    <x v="676"/>
    <x v="2"/>
    <s v="United States"/>
    <s v="Springfield"/>
    <x v="24"/>
    <n v="45503"/>
    <x v="3"/>
    <s v="FUR-CH-10001973"/>
    <x v="0"/>
    <s v="Chairs"/>
    <s v="Office Star Flex Back Scooter Chair with White Frame"/>
    <x v="1177"/>
    <n v="2"/>
    <n v="0.3"/>
    <x v="5825"/>
    <x v="0"/>
  </r>
  <r>
    <n v="8400"/>
    <s v="CA-2017-133837"/>
    <x v="657"/>
    <d v="2017-04-18T00:00:00"/>
    <s v="Standard Class"/>
    <x v="513"/>
    <x v="513"/>
    <x v="0"/>
    <s v="United States"/>
    <s v="Glendale"/>
    <x v="16"/>
    <n v="85301"/>
    <x v="1"/>
    <s v="OFF-ST-10000344"/>
    <x v="1"/>
    <s v="Storage"/>
    <s v="Neat Ideas Personal Hanging Folder Files, Black"/>
    <x v="1356"/>
    <n v="1"/>
    <n v="0.2"/>
    <x v="1420"/>
    <x v="0"/>
  </r>
  <r>
    <n v="8401"/>
    <s v="CA-2017-110814"/>
    <x v="901"/>
    <d v="2017-12-09T00:00:00"/>
    <s v="Second Class"/>
    <x v="631"/>
    <x v="631"/>
    <x v="0"/>
    <s v="United States"/>
    <s v="New York City"/>
    <x v="15"/>
    <n v="10009"/>
    <x v="3"/>
    <s v="OFF-BI-10002026"/>
    <x v="1"/>
    <s v="Binders"/>
    <s v="Avery Arch Ring Binders"/>
    <x v="2656"/>
    <n v="5"/>
    <n v="0.2"/>
    <x v="2931"/>
    <x v="1"/>
  </r>
  <r>
    <n v="8402"/>
    <s v="CA-2017-110814"/>
    <x v="901"/>
    <d v="2017-12-09T00:00:00"/>
    <s v="Second Class"/>
    <x v="631"/>
    <x v="631"/>
    <x v="0"/>
    <s v="United States"/>
    <s v="New York City"/>
    <x v="15"/>
    <n v="10009"/>
    <x v="3"/>
    <s v="FUR-CH-10003535"/>
    <x v="0"/>
    <s v="Chairs"/>
    <s v="Global Armless Task Chair, Royal Blue"/>
    <x v="5433"/>
    <n v="3"/>
    <n v="0.1"/>
    <x v="6558"/>
    <x v="1"/>
  </r>
  <r>
    <n v="8403"/>
    <s v="CA-2017-110814"/>
    <x v="901"/>
    <d v="2017-12-09T00:00:00"/>
    <s v="Second Class"/>
    <x v="631"/>
    <x v="631"/>
    <x v="0"/>
    <s v="United States"/>
    <s v="New York City"/>
    <x v="15"/>
    <n v="10009"/>
    <x v="3"/>
    <s v="OFF-PA-10004156"/>
    <x v="1"/>
    <s v="Paper"/>
    <s v="Xerox 188"/>
    <x v="5434"/>
    <n v="2"/>
    <n v="0"/>
    <x v="6559"/>
    <x v="1"/>
  </r>
  <r>
    <n v="8404"/>
    <s v="CA-2018-154067"/>
    <x v="854"/>
    <d v="2018-02-07T00:00:00"/>
    <s v="Standard Class"/>
    <x v="416"/>
    <x v="416"/>
    <x v="1"/>
    <s v="United States"/>
    <s v="Los Angeles"/>
    <x v="1"/>
    <n v="90036"/>
    <x v="1"/>
    <s v="OFF-PA-10002254"/>
    <x v="1"/>
    <s v="Paper"/>
    <s v="Xerox 1883"/>
    <x v="151"/>
    <n v="4"/>
    <n v="0"/>
    <x v="153"/>
    <x v="0"/>
  </r>
  <r>
    <n v="8405"/>
    <s v="CA-2019-140480"/>
    <x v="141"/>
    <d v="2019-07-12T00:00:00"/>
    <s v="Standard Class"/>
    <x v="785"/>
    <x v="785"/>
    <x v="1"/>
    <s v="United States"/>
    <s v="Newark"/>
    <x v="13"/>
    <n v="19711"/>
    <x v="3"/>
    <s v="FUR-FU-10003247"/>
    <x v="0"/>
    <s v="Furnishings"/>
    <s v="36X48 HARDFLOOR CHAIRMAT"/>
    <x v="202"/>
    <n v="4"/>
    <n v="0"/>
    <x v="204"/>
    <x v="0"/>
  </r>
  <r>
    <n v="8406"/>
    <s v="CA-2019-140480"/>
    <x v="141"/>
    <d v="2019-07-12T00:00:00"/>
    <s v="Standard Class"/>
    <x v="785"/>
    <x v="785"/>
    <x v="1"/>
    <s v="United States"/>
    <s v="Newark"/>
    <x v="13"/>
    <n v="19711"/>
    <x v="3"/>
    <s v="TEC-AC-10002473"/>
    <x v="2"/>
    <s v="Accessories"/>
    <s v="Maxell 4.7GB DVD-R"/>
    <x v="5435"/>
    <n v="5"/>
    <n v="0"/>
    <x v="6560"/>
    <x v="0"/>
  </r>
  <r>
    <n v="8407"/>
    <s v="CA-2019-140480"/>
    <x v="141"/>
    <d v="2019-07-12T00:00:00"/>
    <s v="Standard Class"/>
    <x v="785"/>
    <x v="785"/>
    <x v="1"/>
    <s v="United States"/>
    <s v="Newark"/>
    <x v="13"/>
    <n v="19711"/>
    <x v="3"/>
    <s v="FUR-FU-10001057"/>
    <x v="0"/>
    <s v="Furnishings"/>
    <s v="Tensor Track Tree Floor Lamp"/>
    <x v="372"/>
    <n v="2"/>
    <n v="0"/>
    <x v="6561"/>
    <x v="0"/>
  </r>
  <r>
    <n v="8408"/>
    <s v="CA-2019-140480"/>
    <x v="141"/>
    <d v="2019-07-12T00:00:00"/>
    <s v="Standard Class"/>
    <x v="785"/>
    <x v="785"/>
    <x v="1"/>
    <s v="United States"/>
    <s v="Newark"/>
    <x v="13"/>
    <n v="19711"/>
    <x v="3"/>
    <s v="OFF-AR-10001419"/>
    <x v="1"/>
    <s v="Art"/>
    <s v="Newell 325"/>
    <x v="1316"/>
    <n v="7"/>
    <n v="0"/>
    <x v="6562"/>
    <x v="0"/>
  </r>
  <r>
    <n v="8409"/>
    <s v="CA-2019-140480"/>
    <x v="141"/>
    <d v="2019-07-12T00:00:00"/>
    <s v="Standard Class"/>
    <x v="785"/>
    <x v="785"/>
    <x v="1"/>
    <s v="United States"/>
    <s v="Newark"/>
    <x v="13"/>
    <n v="19711"/>
    <x v="3"/>
    <s v="OFF-AR-10004010"/>
    <x v="1"/>
    <s v="Art"/>
    <s v="Hunt Boston Vacuum Mount KS Pencil Sharpener"/>
    <x v="5368"/>
    <n v="5"/>
    <n v="0"/>
    <x v="6563"/>
    <x v="0"/>
  </r>
  <r>
    <n v="8410"/>
    <s v="CA-2017-134082"/>
    <x v="555"/>
    <d v="2017-12-17T00:00:00"/>
    <s v="Standard Class"/>
    <x v="82"/>
    <x v="82"/>
    <x v="2"/>
    <s v="United States"/>
    <s v="San Bernardino"/>
    <x v="1"/>
    <n v="92404"/>
    <x v="1"/>
    <s v="OFF-BI-10004230"/>
    <x v="1"/>
    <s v="Binders"/>
    <s v="GBC Recycled Grain Textured Covers"/>
    <x v="5436"/>
    <n v="4"/>
    <n v="0.2"/>
    <x v="6564"/>
    <x v="0"/>
  </r>
  <r>
    <n v="8411"/>
    <s v="CA-2018-130820"/>
    <x v="625"/>
    <d v="2018-11-15T00:00:00"/>
    <s v="Same Day"/>
    <x v="21"/>
    <x v="21"/>
    <x v="1"/>
    <s v="United States"/>
    <s v="Burlington"/>
    <x v="3"/>
    <n v="27217"/>
    <x v="0"/>
    <s v="FUR-TA-10001768"/>
    <x v="0"/>
    <s v="Tables"/>
    <s v="Hon Racetrack Conference Tables"/>
    <x v="5437"/>
    <n v="4"/>
    <n v="0.4"/>
    <x v="6565"/>
    <x v="0"/>
  </r>
  <r>
    <n v="8412"/>
    <s v="CA-2018-159765"/>
    <x v="195"/>
    <d v="2018-05-12T00:00:00"/>
    <s v="Second Class"/>
    <x v="513"/>
    <x v="513"/>
    <x v="0"/>
    <s v="United States"/>
    <s v="Salem"/>
    <x v="17"/>
    <n v="24153"/>
    <x v="0"/>
    <s v="OFF-AR-10003514"/>
    <x v="1"/>
    <s v="Art"/>
    <s v="4009 Highlighters by Sanford"/>
    <x v="5438"/>
    <n v="7"/>
    <n v="0"/>
    <x v="6566"/>
    <x v="0"/>
  </r>
  <r>
    <n v="8413"/>
    <s v="CA-2019-132290"/>
    <x v="434"/>
    <d v="2019-03-14T00:00:00"/>
    <s v="Standard Class"/>
    <x v="198"/>
    <x v="198"/>
    <x v="0"/>
    <s v="United States"/>
    <s v="Dallas"/>
    <x v="5"/>
    <n v="75217"/>
    <x v="2"/>
    <s v="FUR-TA-10002228"/>
    <x v="0"/>
    <s v="Tables"/>
    <s v="Bevis Traditional Conference Table Top, Plinth Base"/>
    <x v="5439"/>
    <n v="4"/>
    <n v="0.3"/>
    <x v="6567"/>
    <x v="0"/>
  </r>
  <r>
    <n v="8414"/>
    <s v="CA-2018-147109"/>
    <x v="907"/>
    <d v="2018-12-21T00:00:00"/>
    <s v="Standard Class"/>
    <x v="340"/>
    <x v="340"/>
    <x v="1"/>
    <s v="United States"/>
    <s v="Arlington"/>
    <x v="5"/>
    <n v="76017"/>
    <x v="2"/>
    <s v="OFF-PA-10001972"/>
    <x v="1"/>
    <s v="Paper"/>
    <s v="Xerox 214"/>
    <x v="5440"/>
    <n v="10"/>
    <n v="0.2"/>
    <x v="6568"/>
    <x v="0"/>
  </r>
  <r>
    <n v="8415"/>
    <s v="CA-2018-147109"/>
    <x v="907"/>
    <d v="2018-12-21T00:00:00"/>
    <s v="Standard Class"/>
    <x v="340"/>
    <x v="340"/>
    <x v="1"/>
    <s v="United States"/>
    <s v="Arlington"/>
    <x v="5"/>
    <n v="76017"/>
    <x v="2"/>
    <s v="TEC-AC-10002942"/>
    <x v="2"/>
    <s v="Accessories"/>
    <s v="WD My Passport Ultra 1TB Portable External Hard Drive"/>
    <x v="5441"/>
    <n v="3"/>
    <n v="0.2"/>
    <x v="6569"/>
    <x v="0"/>
  </r>
  <r>
    <n v="8416"/>
    <s v="CA-2019-107265"/>
    <x v="1191"/>
    <d v="2019-04-12T00:00:00"/>
    <s v="Standard Class"/>
    <x v="529"/>
    <x v="529"/>
    <x v="2"/>
    <s v="United States"/>
    <s v="Marion"/>
    <x v="23"/>
    <n v="52302"/>
    <x v="2"/>
    <s v="OFF-PA-10000474"/>
    <x v="1"/>
    <s v="Paper"/>
    <s v="Easy-staple paper"/>
    <x v="1938"/>
    <n v="3"/>
    <n v="0"/>
    <x v="2086"/>
    <x v="0"/>
  </r>
  <r>
    <n v="8417"/>
    <s v="CA-2019-118199"/>
    <x v="1188"/>
    <d v="2019-05-11T00:00:00"/>
    <s v="First Class"/>
    <x v="697"/>
    <x v="697"/>
    <x v="2"/>
    <s v="United States"/>
    <s v="Seattle"/>
    <x v="4"/>
    <n v="98105"/>
    <x v="1"/>
    <s v="OFF-BI-10004330"/>
    <x v="1"/>
    <s v="Binders"/>
    <s v="GBC Velobind Prepunched Cover Sets, Regency Series"/>
    <x v="5442"/>
    <n v="5"/>
    <n v="0.2"/>
    <x v="6570"/>
    <x v="0"/>
  </r>
  <r>
    <n v="8418"/>
    <s v="CA-2019-118199"/>
    <x v="1188"/>
    <d v="2019-05-11T00:00:00"/>
    <s v="First Class"/>
    <x v="697"/>
    <x v="697"/>
    <x v="2"/>
    <s v="United States"/>
    <s v="Seattle"/>
    <x v="4"/>
    <n v="98105"/>
    <x v="1"/>
    <s v="OFF-ST-10000604"/>
    <x v="1"/>
    <s v="Storage"/>
    <s v="Home/Office Personal File Carts"/>
    <x v="1464"/>
    <n v="3"/>
    <n v="0"/>
    <x v="1543"/>
    <x v="0"/>
  </r>
  <r>
    <n v="8419"/>
    <s v="CA-2019-118199"/>
    <x v="1188"/>
    <d v="2019-05-11T00:00:00"/>
    <s v="First Class"/>
    <x v="697"/>
    <x v="697"/>
    <x v="2"/>
    <s v="United States"/>
    <s v="Seattle"/>
    <x v="4"/>
    <n v="98105"/>
    <x v="1"/>
    <s v="FUR-TA-10004154"/>
    <x v="0"/>
    <s v="Tables"/>
    <s v="Riverside Furniture Oval Coffee Table, Oval End Table, End Table with Drawer"/>
    <x v="5443"/>
    <n v="1"/>
    <n v="0"/>
    <x v="6571"/>
    <x v="0"/>
  </r>
  <r>
    <n v="8420"/>
    <s v="CA-2019-118199"/>
    <x v="1188"/>
    <d v="2019-05-11T00:00:00"/>
    <s v="First Class"/>
    <x v="697"/>
    <x v="697"/>
    <x v="2"/>
    <s v="United States"/>
    <s v="Seattle"/>
    <x v="4"/>
    <n v="98105"/>
    <x v="1"/>
    <s v="OFF-ST-10000636"/>
    <x v="1"/>
    <s v="Storage"/>
    <s v="Rogers Profile Extra Capacity Storage Tub"/>
    <x v="5224"/>
    <n v="4"/>
    <n v="0"/>
    <x v="6283"/>
    <x v="0"/>
  </r>
  <r>
    <n v="8421"/>
    <s v="CA-2019-118199"/>
    <x v="1188"/>
    <d v="2019-05-11T00:00:00"/>
    <s v="First Class"/>
    <x v="697"/>
    <x v="697"/>
    <x v="2"/>
    <s v="United States"/>
    <s v="Seattle"/>
    <x v="4"/>
    <n v="98105"/>
    <x v="1"/>
    <s v="TEC-AC-10004171"/>
    <x v="2"/>
    <s v="Accessories"/>
    <s v="Razer Kraken 7.1 Surround Sound Over Ear USB Gaming Headset"/>
    <x v="1664"/>
    <n v="2"/>
    <n v="0"/>
    <x v="6572"/>
    <x v="0"/>
  </r>
  <r>
    <n v="8422"/>
    <s v="CA-2019-150091"/>
    <x v="386"/>
    <d v="2019-10-16T00:00:00"/>
    <s v="Standard Class"/>
    <x v="73"/>
    <x v="73"/>
    <x v="0"/>
    <s v="United States"/>
    <s v="Lakewood"/>
    <x v="30"/>
    <n v="8701"/>
    <x v="3"/>
    <s v="TEC-AC-10002167"/>
    <x v="2"/>
    <s v="Accessories"/>
    <s v="Imation 8gb Micro Traveldrive Usb 2.0 Flash Drive"/>
    <x v="47"/>
    <n v="3"/>
    <n v="0"/>
    <x v="47"/>
    <x v="0"/>
  </r>
  <r>
    <n v="8423"/>
    <s v="CA-2019-150091"/>
    <x v="386"/>
    <d v="2019-10-16T00:00:00"/>
    <s v="Standard Class"/>
    <x v="73"/>
    <x v="73"/>
    <x v="0"/>
    <s v="United States"/>
    <s v="Lakewood"/>
    <x v="30"/>
    <n v="8701"/>
    <x v="3"/>
    <s v="OFF-FA-10000621"/>
    <x v="1"/>
    <s v="Fasteners"/>
    <s v="OIC Colored Binder Clips, Assorted Sizes"/>
    <x v="1511"/>
    <n v="5"/>
    <n v="0"/>
    <x v="6573"/>
    <x v="0"/>
  </r>
  <r>
    <n v="8424"/>
    <s v="CA-2019-150091"/>
    <x v="386"/>
    <d v="2019-10-16T00:00:00"/>
    <s v="Standard Class"/>
    <x v="73"/>
    <x v="73"/>
    <x v="0"/>
    <s v="United States"/>
    <s v="Lakewood"/>
    <x v="30"/>
    <n v="8701"/>
    <x v="3"/>
    <s v="FUR-FU-10004053"/>
    <x v="0"/>
    <s v="Furnishings"/>
    <s v="DAX Two-Tone Silver Metal Document Frame"/>
    <x v="586"/>
    <n v="2"/>
    <n v="0"/>
    <x v="6574"/>
    <x v="0"/>
  </r>
  <r>
    <n v="8425"/>
    <s v="CA-2019-150091"/>
    <x v="386"/>
    <d v="2019-10-16T00:00:00"/>
    <s v="Standard Class"/>
    <x v="73"/>
    <x v="73"/>
    <x v="0"/>
    <s v="United States"/>
    <s v="Lakewood"/>
    <x v="30"/>
    <n v="8701"/>
    <x v="3"/>
    <s v="FUR-BO-10003404"/>
    <x v="0"/>
    <s v="Bookcases"/>
    <s v="Global Adaptabilites Bookcase, Cherry/Storm Gray Finish"/>
    <x v="5444"/>
    <n v="5"/>
    <n v="0"/>
    <x v="6575"/>
    <x v="0"/>
  </r>
  <r>
    <n v="8426"/>
    <s v="CA-2018-137652"/>
    <x v="770"/>
    <d v="2018-08-30T00:00:00"/>
    <s v="First Class"/>
    <x v="494"/>
    <x v="494"/>
    <x v="1"/>
    <s v="United States"/>
    <s v="Cincinnati"/>
    <x v="24"/>
    <n v="45231"/>
    <x v="3"/>
    <s v="OFF-BI-10004099"/>
    <x v="1"/>
    <s v="Binders"/>
    <s v="GBC VeloBinder Strips"/>
    <x v="5445"/>
    <n v="8"/>
    <n v="0.7"/>
    <x v="6576"/>
    <x v="0"/>
  </r>
  <r>
    <n v="8427"/>
    <s v="CA-2017-128356"/>
    <x v="653"/>
    <d v="2017-10-07T00:00:00"/>
    <s v="Standard Class"/>
    <x v="261"/>
    <x v="261"/>
    <x v="0"/>
    <s v="United States"/>
    <s v="Thornton"/>
    <x v="22"/>
    <n v="80229"/>
    <x v="1"/>
    <s v="OFF-SU-10004290"/>
    <x v="1"/>
    <s v="Supplies"/>
    <s v="Acme Design Line 8&quot; Stainless Steel Bent Scissors w/Champagne Handles, 3-1/8&quot; Cut"/>
    <x v="5446"/>
    <n v="2"/>
    <n v="0.2"/>
    <x v="6577"/>
    <x v="0"/>
  </r>
  <r>
    <n v="8428"/>
    <s v="CA-2019-167017"/>
    <x v="51"/>
    <d v="2019-11-25T00:00:00"/>
    <s v="First Class"/>
    <x v="419"/>
    <x v="419"/>
    <x v="0"/>
    <s v="United States"/>
    <s v="Roseville"/>
    <x v="12"/>
    <n v="48066"/>
    <x v="2"/>
    <s v="OFF-SU-10001935"/>
    <x v="1"/>
    <s v="Supplies"/>
    <s v="Staple remover"/>
    <x v="1009"/>
    <n v="2"/>
    <n v="0"/>
    <x v="6578"/>
    <x v="0"/>
  </r>
  <r>
    <n v="8429"/>
    <s v="US-2019-132220"/>
    <x v="105"/>
    <d v="2019-11-16T00:00:00"/>
    <s v="Standard Class"/>
    <x v="137"/>
    <x v="137"/>
    <x v="1"/>
    <s v="United States"/>
    <s v="Tempe"/>
    <x v="16"/>
    <n v="85281"/>
    <x v="1"/>
    <s v="TEC-AC-10004227"/>
    <x v="2"/>
    <s v="Accessories"/>
    <s v="SanDisk Ultra 16 GB MicroSDHC Class 10 Memory Card"/>
    <x v="5447"/>
    <n v="6"/>
    <n v="0.2"/>
    <x v="6579"/>
    <x v="0"/>
  </r>
  <r>
    <n v="8430"/>
    <s v="CA-2018-118129"/>
    <x v="1054"/>
    <d v="2018-12-21T00:00:00"/>
    <s v="Second Class"/>
    <x v="52"/>
    <x v="52"/>
    <x v="0"/>
    <s v="United States"/>
    <s v="Reading"/>
    <x v="9"/>
    <n v="19601"/>
    <x v="3"/>
    <s v="FUR-FU-10004904"/>
    <x v="0"/>
    <s v="Furnishings"/>
    <s v="Eldon &quot;L&quot; Workstation Diamond Chairmat"/>
    <x v="5448"/>
    <n v="5"/>
    <n v="0.2"/>
    <x v="6580"/>
    <x v="0"/>
  </r>
  <r>
    <n v="8431"/>
    <s v="US-2016-113124"/>
    <x v="809"/>
    <d v="2016-04-05T00:00:00"/>
    <s v="Standard Class"/>
    <x v="396"/>
    <x v="396"/>
    <x v="0"/>
    <s v="United States"/>
    <s v="Apple Valley"/>
    <x v="11"/>
    <n v="55124"/>
    <x v="2"/>
    <s v="OFF-ST-10001511"/>
    <x v="1"/>
    <s v="Storage"/>
    <s v="Space Solutions Commercial Steel Shelving"/>
    <x v="2396"/>
    <n v="2"/>
    <n v="0"/>
    <x v="2608"/>
    <x v="0"/>
  </r>
  <r>
    <n v="8432"/>
    <s v="CA-2019-155621"/>
    <x v="1183"/>
    <d v="2019-11-13T00:00:00"/>
    <s v="Standard Class"/>
    <x v="634"/>
    <x v="634"/>
    <x v="1"/>
    <s v="United States"/>
    <s v="Baltimore"/>
    <x v="39"/>
    <n v="21215"/>
    <x v="3"/>
    <s v="FUR-FU-10003535"/>
    <x v="0"/>
    <s v="Furnishings"/>
    <s v="Howard Miller Distant Time Traveler Alarm Clock"/>
    <x v="5449"/>
    <n v="10"/>
    <n v="0"/>
    <x v="6581"/>
    <x v="0"/>
  </r>
  <r>
    <n v="8433"/>
    <s v="US-2016-127635"/>
    <x v="80"/>
    <d v="2016-09-18T00:00:00"/>
    <s v="Second Class"/>
    <x v="609"/>
    <x v="609"/>
    <x v="1"/>
    <s v="United States"/>
    <s v="Corpus Christi"/>
    <x v="5"/>
    <n v="78415"/>
    <x v="2"/>
    <s v="OFF-FA-10000053"/>
    <x v="1"/>
    <s v="Fasteners"/>
    <s v="Revere Boxed Rubber Bands by Revere"/>
    <x v="192"/>
    <n v="4"/>
    <n v="0.2"/>
    <x v="6582"/>
    <x v="0"/>
  </r>
  <r>
    <n v="8434"/>
    <s v="US-2016-127635"/>
    <x v="80"/>
    <d v="2016-09-18T00:00:00"/>
    <s v="Second Class"/>
    <x v="609"/>
    <x v="609"/>
    <x v="1"/>
    <s v="United States"/>
    <s v="Corpus Christi"/>
    <x v="5"/>
    <n v="78415"/>
    <x v="2"/>
    <s v="OFF-PA-10004610"/>
    <x v="1"/>
    <s v="Paper"/>
    <s v="Xerox 1900"/>
    <x v="1312"/>
    <n v="2"/>
    <n v="0.2"/>
    <x v="2997"/>
    <x v="0"/>
  </r>
  <r>
    <n v="8435"/>
    <s v="US-2016-127635"/>
    <x v="80"/>
    <d v="2016-09-18T00:00:00"/>
    <s v="Second Class"/>
    <x v="609"/>
    <x v="609"/>
    <x v="1"/>
    <s v="United States"/>
    <s v="Corpus Christi"/>
    <x v="5"/>
    <n v="78415"/>
    <x v="2"/>
    <s v="FUR-FU-10000550"/>
    <x v="0"/>
    <s v="Furnishings"/>
    <s v="Stacking Trays by OIC"/>
    <x v="745"/>
    <n v="5"/>
    <n v="0.6"/>
    <x v="6583"/>
    <x v="0"/>
  </r>
  <r>
    <n v="8436"/>
    <s v="US-2016-127635"/>
    <x v="80"/>
    <d v="2016-09-18T00:00:00"/>
    <s v="Second Class"/>
    <x v="609"/>
    <x v="609"/>
    <x v="1"/>
    <s v="United States"/>
    <s v="Corpus Christi"/>
    <x v="5"/>
    <n v="78415"/>
    <x v="2"/>
    <s v="OFF-BI-10001721"/>
    <x v="1"/>
    <s v="Binders"/>
    <s v="Trimflex Flexible Post Binders"/>
    <x v="5450"/>
    <n v="2"/>
    <n v="0.8"/>
    <x v="6584"/>
    <x v="0"/>
  </r>
  <r>
    <n v="8437"/>
    <s v="CA-2017-151470"/>
    <x v="1181"/>
    <d v="2017-09-26T00:00:00"/>
    <s v="Standard Class"/>
    <x v="562"/>
    <x v="562"/>
    <x v="0"/>
    <s v="United States"/>
    <s v="Las Vegas"/>
    <x v="33"/>
    <n v="89115"/>
    <x v="1"/>
    <s v="OFF-BI-10004040"/>
    <x v="1"/>
    <s v="Binders"/>
    <s v="Wilson Jones Impact Binders"/>
    <x v="682"/>
    <n v="11"/>
    <n v="0.2"/>
    <x v="6585"/>
    <x v="0"/>
  </r>
  <r>
    <n v="8438"/>
    <s v="CA-2017-112823"/>
    <x v="895"/>
    <d v="2017-12-16T00:00:00"/>
    <s v="Standard Class"/>
    <x v="362"/>
    <x v="362"/>
    <x v="0"/>
    <s v="United States"/>
    <s v="Cleveland"/>
    <x v="24"/>
    <n v="44105"/>
    <x v="3"/>
    <s v="TEC-AC-10002550"/>
    <x v="2"/>
    <s v="Accessories"/>
    <s v="Maxell 4.7GB DVD-RW 3/Pack"/>
    <x v="2116"/>
    <n v="2"/>
    <n v="0.2"/>
    <x v="1201"/>
    <x v="0"/>
  </r>
  <r>
    <n v="8439"/>
    <s v="CA-2016-108861"/>
    <x v="1061"/>
    <d v="2016-06-01T00:00:00"/>
    <s v="Standard Class"/>
    <x v="570"/>
    <x v="570"/>
    <x v="0"/>
    <s v="United States"/>
    <s v="Seattle"/>
    <x v="4"/>
    <n v="98105"/>
    <x v="1"/>
    <s v="OFF-BI-10003876"/>
    <x v="1"/>
    <s v="Binders"/>
    <s v="Green Canvas Binder for 8-1/2&quot; x 14&quot; Sheets"/>
    <x v="5451"/>
    <n v="4"/>
    <n v="0.2"/>
    <x v="6586"/>
    <x v="1"/>
  </r>
  <r>
    <n v="8440"/>
    <s v="CA-2019-114370"/>
    <x v="1192"/>
    <d v="2019-03-17T00:00:00"/>
    <s v="Second Class"/>
    <x v="272"/>
    <x v="272"/>
    <x v="1"/>
    <s v="United States"/>
    <s v="Chicago"/>
    <x v="10"/>
    <n v="60623"/>
    <x v="2"/>
    <s v="TEC-PH-10000213"/>
    <x v="2"/>
    <s v="Phones"/>
    <s v="Seidio BD2-HK3IPH5-BK DILEX Case and Holster Combo for Apple iPhone 5/5s - Black"/>
    <x v="5021"/>
    <n v="2"/>
    <n v="0.2"/>
    <x v="6007"/>
    <x v="0"/>
  </r>
  <r>
    <n v="8441"/>
    <s v="CA-2018-158302"/>
    <x v="16"/>
    <d v="2018-12-12T00:00:00"/>
    <s v="Second Class"/>
    <x v="674"/>
    <x v="674"/>
    <x v="2"/>
    <s v="United States"/>
    <s v="Columbus"/>
    <x v="24"/>
    <n v="43229"/>
    <x v="3"/>
    <s v="OFF-PA-10002615"/>
    <x v="1"/>
    <s v="Paper"/>
    <s v="Ampad Gold Fibre Wirebound Steno Books, 6&quot; x 9&quot;, Gregg Ruled"/>
    <x v="5452"/>
    <n v="3"/>
    <n v="0.2"/>
    <x v="6587"/>
    <x v="0"/>
  </r>
  <r>
    <n v="8442"/>
    <s v="CA-2019-145779"/>
    <x v="636"/>
    <d v="2019-05-10T00:00:00"/>
    <s v="Standard Class"/>
    <x v="140"/>
    <x v="140"/>
    <x v="0"/>
    <s v="United States"/>
    <s v="Tucson"/>
    <x v="16"/>
    <n v="85705"/>
    <x v="1"/>
    <s v="OFF-PA-10002254"/>
    <x v="1"/>
    <s v="Paper"/>
    <s v="Xerox 1883"/>
    <x v="5453"/>
    <n v="4"/>
    <n v="0.2"/>
    <x v="6588"/>
    <x v="0"/>
  </r>
  <r>
    <n v="8443"/>
    <s v="US-2018-155173"/>
    <x v="1193"/>
    <d v="2018-03-10T00:00:00"/>
    <s v="Standard Class"/>
    <x v="674"/>
    <x v="674"/>
    <x v="2"/>
    <s v="United States"/>
    <s v="Philadelphia"/>
    <x v="9"/>
    <n v="19120"/>
    <x v="3"/>
    <s v="TEC-PH-10004586"/>
    <x v="2"/>
    <s v="Phones"/>
    <s v="Wilson SignalBoost 841262 DB PRO Amplifier Kit"/>
    <x v="5454"/>
    <n v="2"/>
    <n v="0.4"/>
    <x v="6589"/>
    <x v="0"/>
  </r>
  <r>
    <n v="8444"/>
    <s v="US-2018-155173"/>
    <x v="1193"/>
    <d v="2018-03-10T00:00:00"/>
    <s v="Standard Class"/>
    <x v="674"/>
    <x v="674"/>
    <x v="2"/>
    <s v="United States"/>
    <s v="Philadelphia"/>
    <x v="9"/>
    <n v="19120"/>
    <x v="3"/>
    <s v="OFF-BI-10002982"/>
    <x v="1"/>
    <s v="Binders"/>
    <s v="Avery Self-Adhesive Photo Pockets for Polaroid Photos"/>
    <x v="5455"/>
    <n v="1"/>
    <n v="0.7"/>
    <x v="6590"/>
    <x v="0"/>
  </r>
  <r>
    <n v="8445"/>
    <s v="US-2018-155173"/>
    <x v="1193"/>
    <d v="2018-03-10T00:00:00"/>
    <s v="Standard Class"/>
    <x v="674"/>
    <x v="674"/>
    <x v="2"/>
    <s v="United States"/>
    <s v="Philadelphia"/>
    <x v="9"/>
    <n v="19120"/>
    <x v="3"/>
    <s v="TEC-PH-10002538"/>
    <x v="2"/>
    <s v="Phones"/>
    <s v="Grandstream GXP1160 VoIP phone"/>
    <x v="5456"/>
    <n v="3"/>
    <n v="0.4"/>
    <x v="6591"/>
    <x v="0"/>
  </r>
  <r>
    <n v="8446"/>
    <s v="CA-2019-125451"/>
    <x v="436"/>
    <d v="2019-10-24T00:00:00"/>
    <s v="First Class"/>
    <x v="340"/>
    <x v="340"/>
    <x v="1"/>
    <s v="United States"/>
    <s v="Cranston"/>
    <x v="34"/>
    <n v="2920"/>
    <x v="3"/>
    <s v="FUR-TA-10001039"/>
    <x v="0"/>
    <s v="Tables"/>
    <s v="KI Adjustable-Height Table"/>
    <x v="5457"/>
    <n v="4"/>
    <n v="0.3"/>
    <x v="6592"/>
    <x v="0"/>
  </r>
  <r>
    <n v="8447"/>
    <s v="CA-2019-125451"/>
    <x v="436"/>
    <d v="2019-10-24T00:00:00"/>
    <s v="First Class"/>
    <x v="340"/>
    <x v="340"/>
    <x v="1"/>
    <s v="United States"/>
    <s v="Cranston"/>
    <x v="34"/>
    <n v="2920"/>
    <x v="3"/>
    <s v="FUR-FU-10004963"/>
    <x v="0"/>
    <s v="Furnishings"/>
    <s v="Eldon 400 Class Desk Accessories, Black Carbon"/>
    <x v="768"/>
    <n v="4"/>
    <n v="0"/>
    <x v="5259"/>
    <x v="0"/>
  </r>
  <r>
    <n v="8448"/>
    <s v="CA-2019-125451"/>
    <x v="436"/>
    <d v="2019-10-24T00:00:00"/>
    <s v="First Class"/>
    <x v="340"/>
    <x v="340"/>
    <x v="1"/>
    <s v="United States"/>
    <s v="Cranston"/>
    <x v="34"/>
    <n v="2920"/>
    <x v="3"/>
    <s v="FUR-FU-10000277"/>
    <x v="0"/>
    <s v="Furnishings"/>
    <s v="Deflect-o DuraMat Antistatic Studded Beveled Mat for Medium Pile Carpeting"/>
    <x v="5258"/>
    <n v="2"/>
    <n v="0"/>
    <x v="6331"/>
    <x v="0"/>
  </r>
  <r>
    <n v="8449"/>
    <s v="CA-2019-125451"/>
    <x v="436"/>
    <d v="2019-10-24T00:00:00"/>
    <s v="First Class"/>
    <x v="340"/>
    <x v="340"/>
    <x v="1"/>
    <s v="United States"/>
    <s v="Cranston"/>
    <x v="34"/>
    <n v="2920"/>
    <x v="3"/>
    <s v="FUR-TA-10004915"/>
    <x v="0"/>
    <s v="Tables"/>
    <s v="Office Impressions End Table, 20-1/2&quot;H x 24&quot;W x 20&quot;D"/>
    <x v="3109"/>
    <n v="3"/>
    <n v="0.3"/>
    <x v="3490"/>
    <x v="0"/>
  </r>
  <r>
    <n v="8450"/>
    <s v="CA-2019-125451"/>
    <x v="436"/>
    <d v="2019-10-24T00:00:00"/>
    <s v="First Class"/>
    <x v="340"/>
    <x v="340"/>
    <x v="1"/>
    <s v="United States"/>
    <s v="Cranston"/>
    <x v="34"/>
    <n v="2920"/>
    <x v="3"/>
    <s v="OFF-PA-10003724"/>
    <x v="1"/>
    <s v="Paper"/>
    <s v="Wirebound Message Book, 4 per Page"/>
    <x v="5458"/>
    <n v="8"/>
    <n v="0"/>
    <x v="6593"/>
    <x v="0"/>
  </r>
  <r>
    <n v="8451"/>
    <s v="CA-2019-125451"/>
    <x v="436"/>
    <d v="2019-10-24T00:00:00"/>
    <s v="First Class"/>
    <x v="340"/>
    <x v="340"/>
    <x v="1"/>
    <s v="United States"/>
    <s v="Cranston"/>
    <x v="34"/>
    <n v="2920"/>
    <x v="3"/>
    <s v="OFF-AP-10002906"/>
    <x v="1"/>
    <s v="Appliances"/>
    <s v="Hoover Replacement Belt for Commercial Guardsman Heavy-Duty Upright Vacuum"/>
    <x v="5459"/>
    <n v="1"/>
    <n v="0"/>
    <x v="6594"/>
    <x v="0"/>
  </r>
  <r>
    <n v="8452"/>
    <s v="CA-2016-131387"/>
    <x v="582"/>
    <d v="2016-04-30T00:00:00"/>
    <s v="First Class"/>
    <x v="482"/>
    <x v="482"/>
    <x v="0"/>
    <s v="United States"/>
    <s v="San Francisco"/>
    <x v="1"/>
    <n v="94122"/>
    <x v="1"/>
    <s v="TEC-PH-10001459"/>
    <x v="2"/>
    <s v="Phones"/>
    <s v="Samsung Galaxy Mega 6.3"/>
    <x v="5460"/>
    <n v="5"/>
    <n v="0.2"/>
    <x v="6595"/>
    <x v="0"/>
  </r>
  <r>
    <n v="8453"/>
    <s v="CA-2018-125087"/>
    <x v="724"/>
    <d v="2018-04-23T00:00:00"/>
    <s v="Standard Class"/>
    <x v="764"/>
    <x v="764"/>
    <x v="1"/>
    <s v="United States"/>
    <s v="Houston"/>
    <x v="5"/>
    <n v="77070"/>
    <x v="2"/>
    <s v="FUR-CH-10002880"/>
    <x v="0"/>
    <s v="Chairs"/>
    <s v="Global High-Back Leather Tilter, Burgundy"/>
    <x v="5209"/>
    <n v="4"/>
    <n v="0.3"/>
    <x v="6257"/>
    <x v="0"/>
  </r>
  <r>
    <n v="8454"/>
    <s v="CA-2018-125087"/>
    <x v="724"/>
    <d v="2018-04-23T00:00:00"/>
    <s v="Standard Class"/>
    <x v="764"/>
    <x v="764"/>
    <x v="1"/>
    <s v="United States"/>
    <s v="Houston"/>
    <x v="5"/>
    <n v="77070"/>
    <x v="2"/>
    <s v="OFF-ST-10001780"/>
    <x v="1"/>
    <s v="Storage"/>
    <s v="Tennsco 16-Compartment Lockers with Coat Rack"/>
    <x v="5461"/>
    <n v="3"/>
    <n v="0.2"/>
    <x v="6596"/>
    <x v="0"/>
  </r>
  <r>
    <n v="8455"/>
    <s v="CA-2018-125087"/>
    <x v="724"/>
    <d v="2018-04-23T00:00:00"/>
    <s v="Standard Class"/>
    <x v="764"/>
    <x v="764"/>
    <x v="1"/>
    <s v="United States"/>
    <s v="Houston"/>
    <x v="5"/>
    <n v="77070"/>
    <x v="2"/>
    <s v="FUR-FU-10004748"/>
    <x v="0"/>
    <s v="Furnishings"/>
    <s v="Howard Miller 16&quot; Diameter Gallery Wall Clock"/>
    <x v="1984"/>
    <n v="5"/>
    <n v="0.6"/>
    <x v="6597"/>
    <x v="0"/>
  </r>
  <r>
    <n v="8456"/>
    <s v="CA-2018-154081"/>
    <x v="730"/>
    <d v="2018-05-29T00:00:00"/>
    <s v="Standard Class"/>
    <x v="531"/>
    <x v="531"/>
    <x v="1"/>
    <s v="United States"/>
    <s v="Los Angeles"/>
    <x v="1"/>
    <n v="90049"/>
    <x v="1"/>
    <s v="TEC-PH-10001918"/>
    <x v="2"/>
    <s v="Phones"/>
    <s v="Nortel Business Series Terminal T7208 Digital phone"/>
    <x v="2705"/>
    <n v="2"/>
    <n v="0.2"/>
    <x v="6598"/>
    <x v="0"/>
  </r>
  <r>
    <n v="8457"/>
    <s v="US-2019-118556"/>
    <x v="39"/>
    <d v="2019-06-02T00:00:00"/>
    <s v="Second Class"/>
    <x v="260"/>
    <x v="260"/>
    <x v="1"/>
    <s v="United States"/>
    <s v="Chicago"/>
    <x v="10"/>
    <n v="60653"/>
    <x v="2"/>
    <s v="FUR-CH-10001146"/>
    <x v="0"/>
    <s v="Chairs"/>
    <s v="Global Task Chair, Black"/>
    <x v="5462"/>
    <n v="3"/>
    <n v="0.3"/>
    <x v="6599"/>
    <x v="0"/>
  </r>
  <r>
    <n v="8458"/>
    <s v="US-2019-118556"/>
    <x v="39"/>
    <d v="2019-06-02T00:00:00"/>
    <s v="Second Class"/>
    <x v="260"/>
    <x v="260"/>
    <x v="1"/>
    <s v="United States"/>
    <s v="Chicago"/>
    <x v="10"/>
    <n v="60653"/>
    <x v="2"/>
    <s v="OFF-BI-10004364"/>
    <x v="1"/>
    <s v="Binders"/>
    <s v="Storex Dura Pro Binders"/>
    <x v="3019"/>
    <n v="3"/>
    <n v="0.8"/>
    <x v="3369"/>
    <x v="0"/>
  </r>
  <r>
    <n v="8459"/>
    <s v="CA-2016-126200"/>
    <x v="55"/>
    <d v="2016-08-29T00:00:00"/>
    <s v="Standard Class"/>
    <x v="555"/>
    <x v="555"/>
    <x v="0"/>
    <s v="United States"/>
    <s v="Houston"/>
    <x v="5"/>
    <n v="77070"/>
    <x v="2"/>
    <s v="OFF-BI-10002133"/>
    <x v="1"/>
    <s v="Binders"/>
    <s v="Wilson Jones Elliptical Ring 3 1/2&quot; Capacity Binders, 800 sheets"/>
    <x v="5463"/>
    <n v="3"/>
    <n v="0.8"/>
    <x v="6600"/>
    <x v="0"/>
  </r>
  <r>
    <n v="8460"/>
    <s v="CA-2016-126200"/>
    <x v="55"/>
    <d v="2016-08-29T00:00:00"/>
    <s v="Standard Class"/>
    <x v="555"/>
    <x v="555"/>
    <x v="0"/>
    <s v="United States"/>
    <s v="Houston"/>
    <x v="5"/>
    <n v="77070"/>
    <x v="2"/>
    <s v="OFF-BI-10002225"/>
    <x v="1"/>
    <s v="Binders"/>
    <s v="Square Ring Data Binders, Rigid 75 Pt. Covers, 11&quot; x 14-7/8&quot;"/>
    <x v="5464"/>
    <n v="3"/>
    <n v="0.8"/>
    <x v="6601"/>
    <x v="0"/>
  </r>
  <r>
    <n v="8461"/>
    <s v="CA-2016-146500"/>
    <x v="1194"/>
    <d v="2016-09-04T00:00:00"/>
    <s v="Standard Class"/>
    <x v="247"/>
    <x v="247"/>
    <x v="0"/>
    <s v="United States"/>
    <s v="Bristol"/>
    <x v="29"/>
    <n v="6010"/>
    <x v="3"/>
    <s v="OFF-BI-10002432"/>
    <x v="1"/>
    <s v="Binders"/>
    <s v="Wilson Jones Standard D-Ring Binders"/>
    <x v="3276"/>
    <n v="5"/>
    <n v="0"/>
    <x v="3698"/>
    <x v="0"/>
  </r>
  <r>
    <n v="8462"/>
    <s v="CA-2016-146500"/>
    <x v="1194"/>
    <d v="2016-09-04T00:00:00"/>
    <s v="Standard Class"/>
    <x v="247"/>
    <x v="247"/>
    <x v="0"/>
    <s v="United States"/>
    <s v="Bristol"/>
    <x v="29"/>
    <n v="6010"/>
    <x v="3"/>
    <s v="OFF-ST-10000563"/>
    <x v="1"/>
    <s v="Storage"/>
    <s v="Fellowes Bankers Box Stor/Drawer Steel Plus"/>
    <x v="1449"/>
    <n v="3"/>
    <n v="0"/>
    <x v="1526"/>
    <x v="0"/>
  </r>
  <r>
    <n v="8463"/>
    <s v="CA-2017-169537"/>
    <x v="37"/>
    <d v="2017-09-07T00:00:00"/>
    <s v="Second Class"/>
    <x v="581"/>
    <x v="581"/>
    <x v="0"/>
    <s v="United States"/>
    <s v="Holland"/>
    <x v="12"/>
    <n v="49423"/>
    <x v="2"/>
    <s v="OFF-LA-10001982"/>
    <x v="1"/>
    <s v="Labels"/>
    <s v="Smead Alpha-Z Color-Coded Name Labels First Letter Starter Set"/>
    <x v="5465"/>
    <n v="2"/>
    <n v="0"/>
    <x v="6602"/>
    <x v="0"/>
  </r>
  <r>
    <n v="8464"/>
    <s v="CA-2016-100881"/>
    <x v="1176"/>
    <d v="2016-04-01T00:00:00"/>
    <s v="Standard Class"/>
    <x v="660"/>
    <x v="660"/>
    <x v="2"/>
    <s v="United States"/>
    <s v="Albuquerque"/>
    <x v="27"/>
    <n v="87105"/>
    <x v="1"/>
    <s v="TEC-PH-10003273"/>
    <x v="2"/>
    <s v="Phones"/>
    <s v="AT&amp;T TR1909W"/>
    <x v="214"/>
    <n v="3"/>
    <n v="0.2"/>
    <x v="216"/>
    <x v="0"/>
  </r>
  <r>
    <n v="8465"/>
    <s v="CA-2017-144043"/>
    <x v="1187"/>
    <d v="2017-05-15T00:00:00"/>
    <s v="Standard Class"/>
    <x v="269"/>
    <x v="269"/>
    <x v="0"/>
    <s v="United States"/>
    <s v="Louisville"/>
    <x v="22"/>
    <n v="80027"/>
    <x v="1"/>
    <s v="TEC-AC-10002718"/>
    <x v="2"/>
    <s v="Accessories"/>
    <s v="Belkin Standard 104 key USB Keyboard"/>
    <x v="3854"/>
    <n v="4"/>
    <n v="0.2"/>
    <x v="4432"/>
    <x v="0"/>
  </r>
  <r>
    <n v="8466"/>
    <s v="CA-2017-116512"/>
    <x v="265"/>
    <d v="2017-04-14T00:00:00"/>
    <s v="Standard Class"/>
    <x v="498"/>
    <x v="498"/>
    <x v="0"/>
    <s v="United States"/>
    <s v="New York City"/>
    <x v="15"/>
    <n v="10024"/>
    <x v="3"/>
    <s v="OFF-ST-10001505"/>
    <x v="1"/>
    <s v="Storage"/>
    <s v="Perma STOR-ALL Hanging File Box, 13 1/8&quot;W x 12 1/4&quot;D x 10 1/2&quot;H"/>
    <x v="1465"/>
    <n v="3"/>
    <n v="0"/>
    <x v="4241"/>
    <x v="0"/>
  </r>
  <r>
    <n v="8467"/>
    <s v="CA-2017-101000"/>
    <x v="265"/>
    <d v="2017-04-14T00:00:00"/>
    <s v="Standard Class"/>
    <x v="490"/>
    <x v="490"/>
    <x v="0"/>
    <s v="United States"/>
    <s v="Norwich"/>
    <x v="29"/>
    <n v="6360"/>
    <x v="3"/>
    <s v="OFF-AP-10000179"/>
    <x v="1"/>
    <s v="Appliances"/>
    <s v="Honeywell Enviracaire Portable HEPA Air Cleaner for up to 10 x 16 Room"/>
    <x v="5466"/>
    <n v="3"/>
    <n v="0"/>
    <x v="6603"/>
    <x v="0"/>
  </r>
  <r>
    <n v="8468"/>
    <s v="CA-2018-168557"/>
    <x v="251"/>
    <d v="2018-09-23T00:00:00"/>
    <s v="Standard Class"/>
    <x v="395"/>
    <x v="395"/>
    <x v="1"/>
    <s v="United States"/>
    <s v="San Francisco"/>
    <x v="1"/>
    <n v="94122"/>
    <x v="1"/>
    <s v="OFF-BI-10002309"/>
    <x v="1"/>
    <s v="Binders"/>
    <s v="Avery Heavy-Duty EZD  Binder With Locking Rings"/>
    <x v="436"/>
    <n v="2"/>
    <n v="0.2"/>
    <x v="6604"/>
    <x v="0"/>
  </r>
  <r>
    <n v="8469"/>
    <s v="US-2018-164196"/>
    <x v="583"/>
    <d v="2018-11-17T00:00:00"/>
    <s v="Standard Class"/>
    <x v="155"/>
    <x v="155"/>
    <x v="1"/>
    <s v="United States"/>
    <s v="Noblesville"/>
    <x v="14"/>
    <n v="46060"/>
    <x v="2"/>
    <s v="FUR-TA-10001950"/>
    <x v="0"/>
    <s v="Tables"/>
    <s v="Balt Solid Wood Round Tables"/>
    <x v="5467"/>
    <n v="6"/>
    <n v="0"/>
    <x v="6605"/>
    <x v="0"/>
  </r>
  <r>
    <n v="8470"/>
    <s v="US-2019-132031"/>
    <x v="756"/>
    <d v="2019-04-27T00:00:00"/>
    <s v="Standard Class"/>
    <x v="43"/>
    <x v="43"/>
    <x v="2"/>
    <s v="United States"/>
    <s v="Clarksville"/>
    <x v="18"/>
    <n v="37042"/>
    <x v="0"/>
    <s v="FUR-BO-10001972"/>
    <x v="0"/>
    <s v="Bookcases"/>
    <s v="O'Sullivan 4-Shelf Bookcase in Odessa Pine"/>
    <x v="2388"/>
    <n v="4"/>
    <n v="0.2"/>
    <x v="6606"/>
    <x v="0"/>
  </r>
  <r>
    <n v="8471"/>
    <s v="US-2019-132031"/>
    <x v="756"/>
    <d v="2019-04-27T00:00:00"/>
    <s v="Standard Class"/>
    <x v="43"/>
    <x v="43"/>
    <x v="2"/>
    <s v="United States"/>
    <s v="Clarksville"/>
    <x v="18"/>
    <n v="37042"/>
    <x v="0"/>
    <s v="TEC-AC-10002473"/>
    <x v="2"/>
    <s v="Accessories"/>
    <s v="Maxell 4.7GB DVD-R"/>
    <x v="5468"/>
    <n v="2"/>
    <n v="0.2"/>
    <x v="6607"/>
    <x v="0"/>
  </r>
  <r>
    <n v="8472"/>
    <s v="US-2019-132031"/>
    <x v="756"/>
    <d v="2019-04-27T00:00:00"/>
    <s v="Standard Class"/>
    <x v="43"/>
    <x v="43"/>
    <x v="2"/>
    <s v="United States"/>
    <s v="Clarksville"/>
    <x v="18"/>
    <n v="37042"/>
    <x v="0"/>
    <s v="FUR-FU-10000193"/>
    <x v="0"/>
    <s v="Furnishings"/>
    <s v="Tenex Chairmats For Use with Hard Floors"/>
    <x v="2540"/>
    <n v="3"/>
    <n v="0.2"/>
    <x v="6608"/>
    <x v="0"/>
  </r>
  <r>
    <n v="8473"/>
    <s v="US-2019-132031"/>
    <x v="756"/>
    <d v="2019-04-27T00:00:00"/>
    <s v="Standard Class"/>
    <x v="43"/>
    <x v="43"/>
    <x v="2"/>
    <s v="United States"/>
    <s v="Clarksville"/>
    <x v="18"/>
    <n v="37042"/>
    <x v="0"/>
    <s v="OFF-LA-10000081"/>
    <x v="1"/>
    <s v="Labels"/>
    <s v="Avery 496"/>
    <x v="3500"/>
    <n v="1"/>
    <n v="0.2"/>
    <x v="3983"/>
    <x v="0"/>
  </r>
  <r>
    <n v="8474"/>
    <s v="CA-2017-169733"/>
    <x v="420"/>
    <d v="2017-10-26T00:00:00"/>
    <s v="Second Class"/>
    <x v="421"/>
    <x v="421"/>
    <x v="0"/>
    <s v="United States"/>
    <s v="Hollywood"/>
    <x v="2"/>
    <n v="33021"/>
    <x v="0"/>
    <s v="OFF-ST-10000876"/>
    <x v="1"/>
    <s v="Storage"/>
    <s v="Eldon Simplefile Box Office"/>
    <x v="5469"/>
    <n v="1"/>
    <n v="0.2"/>
    <x v="6609"/>
    <x v="0"/>
  </r>
  <r>
    <n v="8475"/>
    <s v="CA-2019-169404"/>
    <x v="359"/>
    <d v="2019-04-14T00:00:00"/>
    <s v="Standard Class"/>
    <x v="544"/>
    <x v="544"/>
    <x v="1"/>
    <s v="United States"/>
    <s v="York"/>
    <x v="9"/>
    <n v="17403"/>
    <x v="3"/>
    <s v="OFF-BI-10004492"/>
    <x v="1"/>
    <s v="Binders"/>
    <s v="Tuf-Vin Binders"/>
    <x v="5470"/>
    <n v="4"/>
    <n v="0.7"/>
    <x v="6610"/>
    <x v="0"/>
  </r>
  <r>
    <n v="8476"/>
    <s v="CA-2019-169404"/>
    <x v="359"/>
    <d v="2019-04-14T00:00:00"/>
    <s v="Standard Class"/>
    <x v="544"/>
    <x v="544"/>
    <x v="1"/>
    <s v="United States"/>
    <s v="York"/>
    <x v="9"/>
    <n v="17403"/>
    <x v="3"/>
    <s v="OFF-PA-10001033"/>
    <x v="1"/>
    <s v="Paper"/>
    <s v="Xerox 1893"/>
    <x v="4975"/>
    <n v="2"/>
    <n v="0.2"/>
    <x v="5944"/>
    <x v="0"/>
  </r>
  <r>
    <n v="8477"/>
    <s v="CA-2019-134880"/>
    <x v="855"/>
    <d v="2019-11-01T00:00:00"/>
    <s v="Standard Class"/>
    <x v="69"/>
    <x v="69"/>
    <x v="2"/>
    <s v="United States"/>
    <s v="Mesa"/>
    <x v="16"/>
    <n v="85204"/>
    <x v="1"/>
    <s v="OFF-PA-10004039"/>
    <x v="1"/>
    <s v="Paper"/>
    <s v="Xerox 1882"/>
    <x v="2542"/>
    <n v="1"/>
    <n v="0.2"/>
    <x v="6611"/>
    <x v="0"/>
  </r>
  <r>
    <n v="8478"/>
    <s v="CA-2017-145758"/>
    <x v="628"/>
    <d v="2017-10-30T00:00:00"/>
    <s v="Same Day"/>
    <x v="292"/>
    <x v="292"/>
    <x v="1"/>
    <s v="United States"/>
    <s v="New York City"/>
    <x v="15"/>
    <n v="10024"/>
    <x v="3"/>
    <s v="TEC-MA-10004552"/>
    <x v="2"/>
    <s v="Machines"/>
    <s v="Star Micronics TSP100 TSP143LAN Receipt Printer"/>
    <x v="5471"/>
    <n v="4"/>
    <n v="0"/>
    <x v="6612"/>
    <x v="0"/>
  </r>
  <r>
    <n v="8479"/>
    <s v="CA-2019-158736"/>
    <x v="404"/>
    <d v="2019-12-24T00:00:00"/>
    <s v="Standard Class"/>
    <x v="499"/>
    <x v="499"/>
    <x v="2"/>
    <s v="United States"/>
    <s v="San Francisco"/>
    <x v="1"/>
    <n v="94110"/>
    <x v="1"/>
    <s v="OFF-AR-10002578"/>
    <x v="1"/>
    <s v="Art"/>
    <s v="Newell 335"/>
    <x v="1784"/>
    <n v="2"/>
    <n v="0"/>
    <x v="6613"/>
    <x v="0"/>
  </r>
  <r>
    <n v="8480"/>
    <s v="US-2018-119270"/>
    <x v="299"/>
    <d v="2018-03-16T00:00:00"/>
    <s v="Standard Class"/>
    <x v="573"/>
    <x v="573"/>
    <x v="0"/>
    <s v="United States"/>
    <s v="Los Angeles"/>
    <x v="1"/>
    <n v="90036"/>
    <x v="1"/>
    <s v="OFF-PA-10004022"/>
    <x v="1"/>
    <s v="Paper"/>
    <s v="Hammermill Color Copier Paper (28Lb. and 96 Bright)"/>
    <x v="1024"/>
    <n v="2"/>
    <n v="0"/>
    <x v="1064"/>
    <x v="0"/>
  </r>
  <r>
    <n v="8481"/>
    <s v="CA-2016-109890"/>
    <x v="609"/>
    <d v="2016-07-27T00:00:00"/>
    <s v="Standard Class"/>
    <x v="310"/>
    <x v="310"/>
    <x v="0"/>
    <s v="United States"/>
    <s v="Omaha"/>
    <x v="8"/>
    <n v="68104"/>
    <x v="2"/>
    <s v="TEC-PH-10004100"/>
    <x v="2"/>
    <s v="Phones"/>
    <s v="Griffin GC17055 Auxiliary Audio Cable"/>
    <x v="5472"/>
    <n v="2"/>
    <n v="0"/>
    <x v="6614"/>
    <x v="0"/>
  </r>
  <r>
    <n v="8482"/>
    <s v="CA-2018-138583"/>
    <x v="1012"/>
    <d v="2018-05-28T00:00:00"/>
    <s v="Standard Class"/>
    <x v="503"/>
    <x v="503"/>
    <x v="2"/>
    <s v="United States"/>
    <s v="Philadelphia"/>
    <x v="9"/>
    <n v="19120"/>
    <x v="3"/>
    <s v="OFF-AR-10001860"/>
    <x v="1"/>
    <s v="Art"/>
    <s v="BIC Liqua Brite Liner"/>
    <x v="4008"/>
    <n v="3"/>
    <n v="0.2"/>
    <x v="6615"/>
    <x v="0"/>
  </r>
  <r>
    <n v="8483"/>
    <s v="US-2019-118535"/>
    <x v="512"/>
    <d v="2019-02-15T00:00:00"/>
    <s v="Standard Class"/>
    <x v="137"/>
    <x v="137"/>
    <x v="1"/>
    <s v="United States"/>
    <s v="New York City"/>
    <x v="15"/>
    <n v="10024"/>
    <x v="3"/>
    <s v="OFF-LA-10001297"/>
    <x v="1"/>
    <s v="Labels"/>
    <s v="Avery 473"/>
    <x v="346"/>
    <n v="2"/>
    <n v="0"/>
    <x v="354"/>
    <x v="0"/>
  </r>
  <r>
    <n v="8484"/>
    <s v="CA-2018-126284"/>
    <x v="873"/>
    <d v="2018-09-24T00:00:00"/>
    <s v="Standard Class"/>
    <x v="633"/>
    <x v="633"/>
    <x v="0"/>
    <s v="United States"/>
    <s v="Grand Rapids"/>
    <x v="12"/>
    <n v="49505"/>
    <x v="2"/>
    <s v="OFF-BI-10004828"/>
    <x v="1"/>
    <s v="Binders"/>
    <s v="GBC Poly Designer Binding Covers"/>
    <x v="4162"/>
    <n v="5"/>
    <n v="0"/>
    <x v="6616"/>
    <x v="0"/>
  </r>
  <r>
    <n v="8485"/>
    <s v="CA-2019-142391"/>
    <x v="241"/>
    <d v="2019-09-24T00:00:00"/>
    <s v="Same Day"/>
    <x v="171"/>
    <x v="171"/>
    <x v="0"/>
    <s v="United States"/>
    <s v="Seattle"/>
    <x v="4"/>
    <n v="98115"/>
    <x v="1"/>
    <s v="FUR-FU-10002759"/>
    <x v="0"/>
    <s v="Furnishings"/>
    <s v="12-1/2 Diameter Round Wall Clock"/>
    <x v="5473"/>
    <n v="10"/>
    <n v="0"/>
    <x v="6617"/>
    <x v="0"/>
  </r>
  <r>
    <n v="8486"/>
    <s v="CA-2019-124716"/>
    <x v="996"/>
    <d v="2019-03-31T00:00:00"/>
    <s v="Standard Class"/>
    <x v="786"/>
    <x v="786"/>
    <x v="2"/>
    <s v="United States"/>
    <s v="Fresno"/>
    <x v="1"/>
    <n v="93727"/>
    <x v="1"/>
    <s v="OFF-PA-10000740"/>
    <x v="1"/>
    <s v="Paper"/>
    <s v="Xerox 1982"/>
    <x v="1846"/>
    <n v="2"/>
    <n v="0"/>
    <x v="1981"/>
    <x v="0"/>
  </r>
  <r>
    <n v="8487"/>
    <s v="CA-2019-124716"/>
    <x v="996"/>
    <d v="2019-03-31T00:00:00"/>
    <s v="Standard Class"/>
    <x v="786"/>
    <x v="786"/>
    <x v="2"/>
    <s v="United States"/>
    <s v="Fresno"/>
    <x v="1"/>
    <n v="93727"/>
    <x v="1"/>
    <s v="OFF-PA-10001144"/>
    <x v="1"/>
    <s v="Paper"/>
    <s v="Xerox 1913"/>
    <x v="168"/>
    <n v="2"/>
    <n v="0"/>
    <x v="170"/>
    <x v="0"/>
  </r>
  <r>
    <n v="8488"/>
    <s v="CA-2019-124716"/>
    <x v="996"/>
    <d v="2019-03-31T00:00:00"/>
    <s v="Standard Class"/>
    <x v="786"/>
    <x v="786"/>
    <x v="2"/>
    <s v="United States"/>
    <s v="Fresno"/>
    <x v="1"/>
    <n v="93727"/>
    <x v="1"/>
    <s v="OFF-PA-10000859"/>
    <x v="1"/>
    <s v="Paper"/>
    <s v="Unpadded Memo Slips"/>
    <x v="5474"/>
    <n v="3"/>
    <n v="0"/>
    <x v="6618"/>
    <x v="0"/>
  </r>
  <r>
    <n v="8489"/>
    <s v="CA-2018-158841"/>
    <x v="1056"/>
    <d v="2018-02-04T00:00:00"/>
    <s v="Second Class"/>
    <x v="339"/>
    <x v="339"/>
    <x v="0"/>
    <s v="United States"/>
    <s v="Arlington"/>
    <x v="17"/>
    <n v="22204"/>
    <x v="0"/>
    <s v="TEC-MA-10001127"/>
    <x v="2"/>
    <s v="Machines"/>
    <s v="HP Designjet T520 Inkjet Large Format Printer - 24&quot; Color"/>
    <x v="5475"/>
    <n v="5"/>
    <n v="0"/>
    <x v="6619"/>
    <x v="0"/>
  </r>
  <r>
    <n v="8490"/>
    <s v="CA-2018-158841"/>
    <x v="1056"/>
    <d v="2018-02-04T00:00:00"/>
    <s v="Second Class"/>
    <x v="339"/>
    <x v="339"/>
    <x v="0"/>
    <s v="United States"/>
    <s v="Arlington"/>
    <x v="17"/>
    <n v="22204"/>
    <x v="0"/>
    <s v="OFF-BI-10002557"/>
    <x v="1"/>
    <s v="Binders"/>
    <s v="Presstex Flexible Ring Binders"/>
    <x v="3441"/>
    <n v="8"/>
    <n v="0"/>
    <x v="6620"/>
    <x v="0"/>
  </r>
  <r>
    <n v="8491"/>
    <s v="CA-2018-158841"/>
    <x v="1056"/>
    <d v="2018-02-04T00:00:00"/>
    <s v="Second Class"/>
    <x v="339"/>
    <x v="339"/>
    <x v="0"/>
    <s v="United States"/>
    <s v="Arlington"/>
    <x v="17"/>
    <n v="22204"/>
    <x v="0"/>
    <s v="FUR-FU-10001731"/>
    <x v="0"/>
    <s v="Furnishings"/>
    <s v="Acrylic Self-Standing Desk Frames"/>
    <x v="5476"/>
    <n v="7"/>
    <n v="0"/>
    <x v="6621"/>
    <x v="0"/>
  </r>
  <r>
    <n v="8492"/>
    <s v="CA-2019-106824"/>
    <x v="437"/>
    <d v="2019-07-11T00:00:00"/>
    <s v="Standard Class"/>
    <x v="247"/>
    <x v="247"/>
    <x v="0"/>
    <s v="United States"/>
    <s v="Los Angeles"/>
    <x v="1"/>
    <n v="90049"/>
    <x v="1"/>
    <s v="OFF-FA-10001135"/>
    <x v="1"/>
    <s v="Fasteners"/>
    <s v="Brites Rubber Bands, 1 1/2 oz. Box"/>
    <x v="4095"/>
    <n v="3"/>
    <n v="0"/>
    <x v="6622"/>
    <x v="0"/>
  </r>
  <r>
    <n v="8493"/>
    <s v="CA-2017-109190"/>
    <x v="924"/>
    <d v="2017-10-28T00:00:00"/>
    <s v="Standard Class"/>
    <x v="530"/>
    <x v="530"/>
    <x v="0"/>
    <s v="United States"/>
    <s v="Lubbock"/>
    <x v="5"/>
    <n v="79424"/>
    <x v="2"/>
    <s v="OFF-PA-10000069"/>
    <x v="1"/>
    <s v="Paper"/>
    <s v="TOPS 4 x 6 Fluorescent Color Memo Sheets, 500 Sheets per Pack"/>
    <x v="5477"/>
    <n v="8"/>
    <n v="0.2"/>
    <x v="6623"/>
    <x v="0"/>
  </r>
  <r>
    <n v="8494"/>
    <s v="CA-2017-109190"/>
    <x v="924"/>
    <d v="2017-10-28T00:00:00"/>
    <s v="Standard Class"/>
    <x v="530"/>
    <x v="530"/>
    <x v="0"/>
    <s v="United States"/>
    <s v="Lubbock"/>
    <x v="5"/>
    <n v="79424"/>
    <x v="2"/>
    <s v="TEC-CO-10001943"/>
    <x v="2"/>
    <s v="Copiers"/>
    <s v="Canon PC-428 Personal Copier"/>
    <x v="5478"/>
    <n v="3"/>
    <n v="0.2"/>
    <x v="6624"/>
    <x v="0"/>
  </r>
  <r>
    <n v="8495"/>
    <s v="CA-2017-109190"/>
    <x v="924"/>
    <d v="2017-10-28T00:00:00"/>
    <s v="Standard Class"/>
    <x v="530"/>
    <x v="530"/>
    <x v="0"/>
    <s v="United States"/>
    <s v="Lubbock"/>
    <x v="5"/>
    <n v="79424"/>
    <x v="2"/>
    <s v="OFF-BI-10000977"/>
    <x v="1"/>
    <s v="Binders"/>
    <s v="Ibico Plastic Spiral Binding Combs"/>
    <x v="5479"/>
    <n v="1"/>
    <n v="0.8"/>
    <x v="6625"/>
    <x v="0"/>
  </r>
  <r>
    <n v="8496"/>
    <s v="CA-2018-143154"/>
    <x v="499"/>
    <d v="2018-12-08T00:00:00"/>
    <s v="Standard Class"/>
    <x v="127"/>
    <x v="127"/>
    <x v="1"/>
    <s v="United States"/>
    <s v="Longmont"/>
    <x v="22"/>
    <n v="80501"/>
    <x v="1"/>
    <s v="TEC-AC-10002942"/>
    <x v="2"/>
    <s v="Accessories"/>
    <s v="WD My Passport Ultra 1TB Portable External Hard Drive"/>
    <x v="5441"/>
    <n v="3"/>
    <n v="0.2"/>
    <x v="6569"/>
    <x v="0"/>
  </r>
  <r>
    <n v="8497"/>
    <s v="CA-2016-169061"/>
    <x v="1195"/>
    <d v="2016-03-08T00:00:00"/>
    <s v="Second Class"/>
    <x v="492"/>
    <x v="492"/>
    <x v="0"/>
    <s v="United States"/>
    <s v="Yonkers"/>
    <x v="15"/>
    <n v="10701"/>
    <x v="3"/>
    <s v="OFF-AR-10000588"/>
    <x v="1"/>
    <s v="Art"/>
    <s v="Newell 345"/>
    <x v="426"/>
    <n v="3"/>
    <n v="0"/>
    <x v="436"/>
    <x v="0"/>
  </r>
  <r>
    <n v="8498"/>
    <s v="CA-2016-169061"/>
    <x v="1195"/>
    <d v="2016-03-08T00:00:00"/>
    <s v="Second Class"/>
    <x v="492"/>
    <x v="492"/>
    <x v="0"/>
    <s v="United States"/>
    <s v="Yonkers"/>
    <x v="15"/>
    <n v="10701"/>
    <x v="3"/>
    <s v="TEC-AC-10002001"/>
    <x v="2"/>
    <s v="Accessories"/>
    <s v="Logitech Wireless Gaming Headset G930"/>
    <x v="651"/>
    <n v="3"/>
    <n v="0"/>
    <x v="6626"/>
    <x v="0"/>
  </r>
  <r>
    <n v="8499"/>
    <s v="CA-2016-169061"/>
    <x v="1195"/>
    <d v="2016-03-08T00:00:00"/>
    <s v="Second Class"/>
    <x v="492"/>
    <x v="492"/>
    <x v="0"/>
    <s v="United States"/>
    <s v="Yonkers"/>
    <x v="15"/>
    <n v="10701"/>
    <x v="3"/>
    <s v="OFF-SU-10000381"/>
    <x v="1"/>
    <s v="Supplies"/>
    <s v="Acme Forged Steel Scissors with Black Enamel Handles"/>
    <x v="5480"/>
    <n v="2"/>
    <n v="0"/>
    <x v="6627"/>
    <x v="0"/>
  </r>
  <r>
    <n v="8500"/>
    <s v="CA-2016-169061"/>
    <x v="1195"/>
    <d v="2016-03-08T00:00:00"/>
    <s v="Second Class"/>
    <x v="492"/>
    <x v="492"/>
    <x v="0"/>
    <s v="United States"/>
    <s v="Yonkers"/>
    <x v="15"/>
    <n v="10701"/>
    <x v="3"/>
    <s v="OFF-BI-10001617"/>
    <x v="1"/>
    <s v="Binders"/>
    <s v="GBC Wire Binding Combs"/>
    <x v="1612"/>
    <n v="6"/>
    <n v="0.2"/>
    <x v="6628"/>
    <x v="0"/>
  </r>
  <r>
    <n v="8501"/>
    <s v="CA-2016-169061"/>
    <x v="1195"/>
    <d v="2016-03-08T00:00:00"/>
    <s v="Second Class"/>
    <x v="492"/>
    <x v="492"/>
    <x v="0"/>
    <s v="United States"/>
    <s v="Yonkers"/>
    <x v="15"/>
    <n v="10701"/>
    <x v="3"/>
    <s v="OFF-PA-10001878"/>
    <x v="1"/>
    <s v="Paper"/>
    <s v="Xerox 1891"/>
    <x v="619"/>
    <n v="2"/>
    <n v="0"/>
    <x v="630"/>
    <x v="0"/>
  </r>
  <r>
    <n v="8502"/>
    <s v="CA-2017-102316"/>
    <x v="879"/>
    <d v="2017-03-03T00:00:00"/>
    <s v="Second Class"/>
    <x v="704"/>
    <x v="704"/>
    <x v="1"/>
    <s v="United States"/>
    <s v="Los Angeles"/>
    <x v="1"/>
    <n v="90045"/>
    <x v="1"/>
    <s v="TEC-PH-10000376"/>
    <x v="2"/>
    <s v="Phones"/>
    <s v="Square Credit Card Reader"/>
    <x v="2992"/>
    <n v="2"/>
    <n v="0.2"/>
    <x v="4815"/>
    <x v="0"/>
  </r>
  <r>
    <n v="8503"/>
    <s v="CA-2017-102316"/>
    <x v="879"/>
    <d v="2017-03-03T00:00:00"/>
    <s v="Second Class"/>
    <x v="704"/>
    <x v="704"/>
    <x v="1"/>
    <s v="United States"/>
    <s v="Los Angeles"/>
    <x v="1"/>
    <n v="90045"/>
    <x v="1"/>
    <s v="FUR-CH-10003396"/>
    <x v="0"/>
    <s v="Chairs"/>
    <s v="Global Deluxe Steno Chair"/>
    <x v="4236"/>
    <n v="3"/>
    <n v="0.2"/>
    <x v="4942"/>
    <x v="0"/>
  </r>
  <r>
    <n v="8504"/>
    <s v="CA-2016-164903"/>
    <x v="980"/>
    <d v="2016-02-24T00:00:00"/>
    <s v="Standard Class"/>
    <x v="256"/>
    <x v="256"/>
    <x v="2"/>
    <s v="United States"/>
    <s v="Los Angeles"/>
    <x v="1"/>
    <n v="90049"/>
    <x v="1"/>
    <s v="OFF-PA-10003363"/>
    <x v="1"/>
    <s v="Paper"/>
    <s v="Xerox 204"/>
    <x v="91"/>
    <n v="2"/>
    <n v="0"/>
    <x v="91"/>
    <x v="0"/>
  </r>
  <r>
    <n v="8505"/>
    <s v="CA-2018-109400"/>
    <x v="440"/>
    <d v="2018-05-06T00:00:00"/>
    <s v="Standard Class"/>
    <x v="749"/>
    <x v="749"/>
    <x v="0"/>
    <s v="United States"/>
    <s v="Amarillo"/>
    <x v="5"/>
    <n v="79109"/>
    <x v="2"/>
    <s v="FUR-CH-10003298"/>
    <x v="0"/>
    <s v="Chairs"/>
    <s v="Office Star - Contemporary Task Swivel chair with Loop Arms, Charcoal"/>
    <x v="4752"/>
    <n v="4"/>
    <n v="0.3"/>
    <x v="5650"/>
    <x v="0"/>
  </r>
  <r>
    <n v="8506"/>
    <s v="CA-2018-130400"/>
    <x v="387"/>
    <d v="2018-03-12T00:00:00"/>
    <s v="Standard Class"/>
    <x v="319"/>
    <x v="319"/>
    <x v="2"/>
    <s v="United States"/>
    <s v="Dallas"/>
    <x v="5"/>
    <n v="75217"/>
    <x v="2"/>
    <s v="OFF-BI-10001757"/>
    <x v="1"/>
    <s v="Binders"/>
    <s v="Pressboard Hanging Data Binders for Unburst Sheets"/>
    <x v="5481"/>
    <n v="9"/>
    <n v="0.8"/>
    <x v="6629"/>
    <x v="0"/>
  </r>
  <r>
    <n v="8507"/>
    <s v="CA-2018-130400"/>
    <x v="387"/>
    <d v="2018-03-12T00:00:00"/>
    <s v="Standard Class"/>
    <x v="319"/>
    <x v="319"/>
    <x v="2"/>
    <s v="United States"/>
    <s v="Dallas"/>
    <x v="5"/>
    <n v="75217"/>
    <x v="2"/>
    <s v="TEC-AC-10004633"/>
    <x v="2"/>
    <s v="Accessories"/>
    <s v="Verbatim 25 GB 6x Blu-ray Single Layer Recordable Disc, 3/Pack"/>
    <x v="5482"/>
    <n v="5"/>
    <n v="0.2"/>
    <x v="6630"/>
    <x v="0"/>
  </r>
  <r>
    <n v="8508"/>
    <s v="CA-2018-130400"/>
    <x v="387"/>
    <d v="2018-03-12T00:00:00"/>
    <s v="Standard Class"/>
    <x v="319"/>
    <x v="319"/>
    <x v="2"/>
    <s v="United States"/>
    <s v="Dallas"/>
    <x v="5"/>
    <n v="75217"/>
    <x v="2"/>
    <s v="OFF-EN-10001453"/>
    <x v="1"/>
    <s v="Envelopes"/>
    <s v="Tyvek Interoffice Envelopes, 9 1/2&quot; x 12 1/2&quot;, 100/Box"/>
    <x v="1770"/>
    <n v="3"/>
    <n v="0.2"/>
    <x v="6631"/>
    <x v="0"/>
  </r>
  <r>
    <n v="8509"/>
    <s v="CA-2017-135853"/>
    <x v="555"/>
    <d v="2017-12-14T00:00:00"/>
    <s v="First Class"/>
    <x v="222"/>
    <x v="222"/>
    <x v="0"/>
    <s v="United States"/>
    <s v="Detroit"/>
    <x v="12"/>
    <n v="48205"/>
    <x v="2"/>
    <s v="TEC-AC-10004761"/>
    <x v="2"/>
    <s v="Accessories"/>
    <s v="Maxell 4.7GB DVD+RW 3/Pack"/>
    <x v="5483"/>
    <n v="11"/>
    <n v="0"/>
    <x v="6632"/>
    <x v="0"/>
  </r>
  <r>
    <n v="8510"/>
    <s v="CA-2017-135853"/>
    <x v="555"/>
    <d v="2017-12-14T00:00:00"/>
    <s v="First Class"/>
    <x v="222"/>
    <x v="222"/>
    <x v="0"/>
    <s v="United States"/>
    <s v="Detroit"/>
    <x v="12"/>
    <n v="48205"/>
    <x v="2"/>
    <s v="TEC-PH-10003691"/>
    <x v="2"/>
    <s v="Phones"/>
    <s v="BlackBerry Q10"/>
    <x v="4874"/>
    <n v="1"/>
    <n v="0"/>
    <x v="6633"/>
    <x v="0"/>
  </r>
  <r>
    <n v="8511"/>
    <s v="CA-2017-135853"/>
    <x v="555"/>
    <d v="2017-12-14T00:00:00"/>
    <s v="First Class"/>
    <x v="222"/>
    <x v="222"/>
    <x v="0"/>
    <s v="United States"/>
    <s v="Detroit"/>
    <x v="12"/>
    <n v="48205"/>
    <x v="2"/>
    <s v="OFF-BI-10004965"/>
    <x v="1"/>
    <s v="Binders"/>
    <s v="Ibico Covers for Plastic or Wire Binding Elements"/>
    <x v="5484"/>
    <n v="2"/>
    <n v="0"/>
    <x v="6634"/>
    <x v="0"/>
  </r>
  <r>
    <n v="8512"/>
    <s v="CA-2018-103359"/>
    <x v="596"/>
    <d v="2018-12-26T00:00:00"/>
    <s v="Standard Class"/>
    <x v="62"/>
    <x v="62"/>
    <x v="0"/>
    <s v="United States"/>
    <s v="New York City"/>
    <x v="15"/>
    <n v="10035"/>
    <x v="3"/>
    <s v="OFF-BI-10004233"/>
    <x v="1"/>
    <s v="Binders"/>
    <s v="GBC Pre-Punched Binding Paper, Plastic, White, 8-1/2&quot; x 11&quot;"/>
    <x v="2212"/>
    <n v="2"/>
    <n v="0.2"/>
    <x v="2386"/>
    <x v="0"/>
  </r>
  <r>
    <n v="8513"/>
    <s v="CA-2018-144645"/>
    <x v="1056"/>
    <d v="2018-02-08T00:00:00"/>
    <s v="Standard Class"/>
    <x v="374"/>
    <x v="374"/>
    <x v="1"/>
    <s v="United States"/>
    <s v="Houston"/>
    <x v="5"/>
    <n v="77041"/>
    <x v="2"/>
    <s v="FUR-FU-10003601"/>
    <x v="0"/>
    <s v="Furnishings"/>
    <s v="Deflect-o RollaMat Studded, Beveled Mat for Medium Pile Carpeting"/>
    <x v="5485"/>
    <n v="2"/>
    <n v="0.6"/>
    <x v="6635"/>
    <x v="0"/>
  </r>
  <r>
    <n v="8514"/>
    <s v="CA-2019-141614"/>
    <x v="929"/>
    <d v="2019-06-09T00:00:00"/>
    <s v="Standard Class"/>
    <x v="374"/>
    <x v="374"/>
    <x v="1"/>
    <s v="United States"/>
    <s v="Orlando"/>
    <x v="2"/>
    <n v="32839"/>
    <x v="0"/>
    <s v="OFF-PA-10002787"/>
    <x v="1"/>
    <s v="Paper"/>
    <s v="Xerox 227"/>
    <x v="561"/>
    <n v="4"/>
    <n v="0.2"/>
    <x v="570"/>
    <x v="0"/>
  </r>
  <r>
    <n v="8515"/>
    <s v="CA-2017-122168"/>
    <x v="291"/>
    <d v="2017-08-26T00:00:00"/>
    <s v="Standard Class"/>
    <x v="428"/>
    <x v="428"/>
    <x v="1"/>
    <s v="United States"/>
    <s v="Florence"/>
    <x v="0"/>
    <n v="41042"/>
    <x v="0"/>
    <s v="OFF-AR-10003602"/>
    <x v="1"/>
    <s v="Art"/>
    <s v="Quartet Omega Colored Chalk, 12/Pack"/>
    <x v="255"/>
    <n v="3"/>
    <n v="0"/>
    <x v="6636"/>
    <x v="0"/>
  </r>
  <r>
    <n v="8516"/>
    <s v="CA-2017-122168"/>
    <x v="291"/>
    <d v="2017-08-26T00:00:00"/>
    <s v="Standard Class"/>
    <x v="428"/>
    <x v="428"/>
    <x v="1"/>
    <s v="United States"/>
    <s v="Florence"/>
    <x v="0"/>
    <n v="41042"/>
    <x v="0"/>
    <s v="OFF-AR-10002053"/>
    <x v="1"/>
    <s v="Art"/>
    <s v="Premium Writing Pencils, Soft, #2 by Central Association for the Blind"/>
    <x v="5486"/>
    <n v="12"/>
    <n v="0"/>
    <x v="6637"/>
    <x v="0"/>
  </r>
  <r>
    <n v="8517"/>
    <s v="CA-2018-132899"/>
    <x v="281"/>
    <d v="2018-04-11T00:00:00"/>
    <s v="Standard Class"/>
    <x v="227"/>
    <x v="227"/>
    <x v="0"/>
    <s v="United States"/>
    <s v="New York City"/>
    <x v="15"/>
    <n v="10009"/>
    <x v="3"/>
    <s v="OFF-AR-10002833"/>
    <x v="1"/>
    <s v="Art"/>
    <s v="Newell 322"/>
    <x v="1034"/>
    <n v="2"/>
    <n v="0"/>
    <x v="6638"/>
    <x v="0"/>
  </r>
  <r>
    <n v="8518"/>
    <s v="CA-2019-149720"/>
    <x v="400"/>
    <d v="2019-06-07T00:00:00"/>
    <s v="Second Class"/>
    <x v="191"/>
    <x v="191"/>
    <x v="0"/>
    <s v="United States"/>
    <s v="Frisco"/>
    <x v="5"/>
    <n v="75034"/>
    <x v="2"/>
    <s v="FUR-FU-10002501"/>
    <x v="0"/>
    <s v="Furnishings"/>
    <s v="Nu-Dell Executive Frame"/>
    <x v="5487"/>
    <n v="6"/>
    <n v="0.6"/>
    <x v="6639"/>
    <x v="0"/>
  </r>
  <r>
    <n v="8519"/>
    <s v="CA-2019-118003"/>
    <x v="769"/>
    <d v="2019-12-10T00:00:00"/>
    <s v="Standard Class"/>
    <x v="770"/>
    <x v="770"/>
    <x v="0"/>
    <s v="United States"/>
    <s v="Paterson"/>
    <x v="30"/>
    <n v="7501"/>
    <x v="3"/>
    <s v="FUR-FU-10002506"/>
    <x v="0"/>
    <s v="Furnishings"/>
    <s v="Tensor &quot;Hersey Kiss&quot; Styled Floor Lamp"/>
    <x v="2441"/>
    <n v="1"/>
    <n v="0"/>
    <x v="6640"/>
    <x v="0"/>
  </r>
  <r>
    <n v="8520"/>
    <s v="CA-2019-118003"/>
    <x v="769"/>
    <d v="2019-12-10T00:00:00"/>
    <s v="Standard Class"/>
    <x v="770"/>
    <x v="770"/>
    <x v="0"/>
    <s v="United States"/>
    <s v="Paterson"/>
    <x v="30"/>
    <n v="7501"/>
    <x v="3"/>
    <s v="FUR-CH-10003817"/>
    <x v="0"/>
    <s v="Chairs"/>
    <s v="Global Value Steno Chair, Gray"/>
    <x v="5488"/>
    <n v="3"/>
    <n v="0"/>
    <x v="6641"/>
    <x v="0"/>
  </r>
  <r>
    <n v="8521"/>
    <s v="CA-2019-118003"/>
    <x v="769"/>
    <d v="2019-12-10T00:00:00"/>
    <s v="Standard Class"/>
    <x v="770"/>
    <x v="770"/>
    <x v="0"/>
    <s v="United States"/>
    <s v="Paterson"/>
    <x v="30"/>
    <n v="7501"/>
    <x v="3"/>
    <s v="FUR-CH-10004860"/>
    <x v="0"/>
    <s v="Chairs"/>
    <s v="Global Low Back Tilter Chair"/>
    <x v="3367"/>
    <n v="3"/>
    <n v="0"/>
    <x v="6642"/>
    <x v="0"/>
  </r>
  <r>
    <n v="8522"/>
    <s v="CA-2018-141887"/>
    <x v="383"/>
    <d v="2018-01-15T00:00:00"/>
    <s v="Standard Class"/>
    <x v="88"/>
    <x v="88"/>
    <x v="2"/>
    <s v="United States"/>
    <s v="Columbus"/>
    <x v="24"/>
    <n v="43229"/>
    <x v="3"/>
    <s v="FUR-FU-10002268"/>
    <x v="0"/>
    <s v="Furnishings"/>
    <s v="Ultra Door Push Plate"/>
    <x v="5489"/>
    <n v="14"/>
    <n v="0.2"/>
    <x v="6643"/>
    <x v="0"/>
  </r>
  <r>
    <n v="8523"/>
    <s v="US-2018-160206"/>
    <x v="178"/>
    <d v="2018-04-07T00:00:00"/>
    <s v="Standard Class"/>
    <x v="501"/>
    <x v="501"/>
    <x v="1"/>
    <s v="United States"/>
    <s v="Milwaukee"/>
    <x v="6"/>
    <n v="53209"/>
    <x v="2"/>
    <s v="TEC-PH-10000148"/>
    <x v="2"/>
    <s v="Phones"/>
    <s v="Cyber Acoustics AC-202b Speech Recognition Stereo Headset"/>
    <x v="2441"/>
    <n v="1"/>
    <n v="0"/>
    <x v="6644"/>
    <x v="0"/>
  </r>
  <r>
    <n v="8524"/>
    <s v="CA-2019-133074"/>
    <x v="296"/>
    <d v="2019-09-25T00:00:00"/>
    <s v="Standard Class"/>
    <x v="140"/>
    <x v="140"/>
    <x v="0"/>
    <s v="United States"/>
    <s v="San Francisco"/>
    <x v="1"/>
    <n v="94109"/>
    <x v="1"/>
    <s v="OFF-PA-10004082"/>
    <x v="1"/>
    <s v="Paper"/>
    <s v="Adams Telephone Message Book w/Frequently-Called Numbers Space, 400 Messages per Book"/>
    <x v="5490"/>
    <n v="7"/>
    <n v="0"/>
    <x v="6645"/>
    <x v="0"/>
  </r>
  <r>
    <n v="8525"/>
    <s v="CA-2019-161172"/>
    <x v="633"/>
    <d v="2019-03-16T00:00:00"/>
    <s v="Same Day"/>
    <x v="727"/>
    <x v="727"/>
    <x v="0"/>
    <s v="United States"/>
    <s v="Columbus"/>
    <x v="24"/>
    <n v="43229"/>
    <x v="3"/>
    <s v="TEC-PH-10004348"/>
    <x v="2"/>
    <s v="Phones"/>
    <s v="OtterBox Defender Series Case - iPhone 5c"/>
    <x v="5491"/>
    <n v="2"/>
    <n v="0.4"/>
    <x v="6646"/>
    <x v="0"/>
  </r>
  <r>
    <n v="8526"/>
    <s v="CA-2019-161172"/>
    <x v="633"/>
    <d v="2019-03-16T00:00:00"/>
    <s v="Same Day"/>
    <x v="727"/>
    <x v="727"/>
    <x v="0"/>
    <s v="United States"/>
    <s v="Columbus"/>
    <x v="24"/>
    <n v="43229"/>
    <x v="3"/>
    <s v="FUR-FU-10003424"/>
    <x v="0"/>
    <s v="Furnishings"/>
    <s v="Nu-Dell Oak Frame"/>
    <x v="5492"/>
    <n v="6"/>
    <n v="0.2"/>
    <x v="6647"/>
    <x v="0"/>
  </r>
  <r>
    <n v="8527"/>
    <s v="CA-2019-161172"/>
    <x v="633"/>
    <d v="2019-03-16T00:00:00"/>
    <s v="Same Day"/>
    <x v="727"/>
    <x v="727"/>
    <x v="0"/>
    <s v="United States"/>
    <s v="Columbus"/>
    <x v="24"/>
    <n v="43229"/>
    <x v="3"/>
    <s v="OFF-BI-10004654"/>
    <x v="1"/>
    <s v="Binders"/>
    <s v="Avery Binding System Hidden Tab Executive Style Index Sets"/>
    <x v="5493"/>
    <n v="3"/>
    <n v="0.7"/>
    <x v="636"/>
    <x v="0"/>
  </r>
  <r>
    <n v="8528"/>
    <s v="CA-2019-161172"/>
    <x v="633"/>
    <d v="2019-03-16T00:00:00"/>
    <s v="Same Day"/>
    <x v="727"/>
    <x v="727"/>
    <x v="0"/>
    <s v="United States"/>
    <s v="Columbus"/>
    <x v="24"/>
    <n v="43229"/>
    <x v="3"/>
    <s v="TEC-AC-10004571"/>
    <x v="2"/>
    <s v="Accessories"/>
    <s v="Logitech G700s Rechargeable Gaming Mouse"/>
    <x v="1305"/>
    <n v="2"/>
    <n v="0.2"/>
    <x v="1360"/>
    <x v="0"/>
  </r>
  <r>
    <n v="8529"/>
    <s v="CA-2019-161172"/>
    <x v="633"/>
    <d v="2019-03-16T00:00:00"/>
    <s v="Same Day"/>
    <x v="727"/>
    <x v="727"/>
    <x v="0"/>
    <s v="United States"/>
    <s v="Columbus"/>
    <x v="24"/>
    <n v="43229"/>
    <x v="3"/>
    <s v="OFF-ST-10000675"/>
    <x v="1"/>
    <s v="Storage"/>
    <s v="File Shuttle II and Handi-File, Black"/>
    <x v="316"/>
    <n v="2"/>
    <n v="0.2"/>
    <x v="322"/>
    <x v="0"/>
  </r>
  <r>
    <n v="8530"/>
    <s v="CA-2019-137624"/>
    <x v="468"/>
    <d v="2019-11-17T00:00:00"/>
    <s v="Standard Class"/>
    <x v="467"/>
    <x v="467"/>
    <x v="2"/>
    <s v="United States"/>
    <s v="Los Angeles"/>
    <x v="1"/>
    <n v="90008"/>
    <x v="1"/>
    <s v="FUR-CH-10001714"/>
    <x v="0"/>
    <s v="Chairs"/>
    <s v="Global Leather &amp; Oak Executive Chair, Burgundy"/>
    <x v="5494"/>
    <n v="2"/>
    <n v="0.2"/>
    <x v="6648"/>
    <x v="0"/>
  </r>
  <r>
    <n v="8531"/>
    <s v="CA-2018-156748"/>
    <x v="885"/>
    <d v="2018-12-06T00:00:00"/>
    <s v="Standard Class"/>
    <x v="94"/>
    <x v="94"/>
    <x v="0"/>
    <s v="United States"/>
    <s v="Detroit"/>
    <x v="12"/>
    <n v="48227"/>
    <x v="2"/>
    <s v="OFF-PA-10000380"/>
    <x v="1"/>
    <s v="Paper"/>
    <s v="REDIFORM Incoming/Outgoing Call Register, 11&quot; X 8 1/2&quot;, 100 Messages"/>
    <x v="1735"/>
    <n v="4"/>
    <n v="0"/>
    <x v="6291"/>
    <x v="0"/>
  </r>
  <r>
    <n v="8532"/>
    <s v="CA-2018-156748"/>
    <x v="885"/>
    <d v="2018-12-06T00:00:00"/>
    <s v="Standard Class"/>
    <x v="94"/>
    <x v="94"/>
    <x v="0"/>
    <s v="United States"/>
    <s v="Detroit"/>
    <x v="12"/>
    <n v="48227"/>
    <x v="2"/>
    <s v="OFF-PA-10002713"/>
    <x v="1"/>
    <s v="Paper"/>
    <s v="Adams Phone Message Book, 200 Message Capacity, 8 1/16” x 11”"/>
    <x v="1288"/>
    <n v="2"/>
    <n v="0"/>
    <x v="1341"/>
    <x v="0"/>
  </r>
  <r>
    <n v="8533"/>
    <s v="CA-2018-156748"/>
    <x v="885"/>
    <d v="2018-12-06T00:00:00"/>
    <s v="Standard Class"/>
    <x v="94"/>
    <x v="94"/>
    <x v="0"/>
    <s v="United States"/>
    <s v="Detroit"/>
    <x v="12"/>
    <n v="48227"/>
    <x v="2"/>
    <s v="OFF-ST-10001370"/>
    <x v="1"/>
    <s v="Storage"/>
    <s v="Sensible Storage WireTech Storage Systems"/>
    <x v="5495"/>
    <n v="7"/>
    <n v="0"/>
    <x v="6649"/>
    <x v="0"/>
  </r>
  <r>
    <n v="8534"/>
    <s v="CA-2018-156748"/>
    <x v="885"/>
    <d v="2018-12-06T00:00:00"/>
    <s v="Standard Class"/>
    <x v="94"/>
    <x v="94"/>
    <x v="0"/>
    <s v="United States"/>
    <s v="Detroit"/>
    <x v="12"/>
    <n v="48227"/>
    <x v="2"/>
    <s v="FUR-CH-10000513"/>
    <x v="0"/>
    <s v="Chairs"/>
    <s v="High-Back Leather Manager's Chair"/>
    <x v="1948"/>
    <n v="3"/>
    <n v="0"/>
    <x v="6650"/>
    <x v="0"/>
  </r>
  <r>
    <n v="8535"/>
    <s v="CA-2017-169677"/>
    <x v="1004"/>
    <d v="2017-01-15T00:00:00"/>
    <s v="Second Class"/>
    <x v="754"/>
    <x v="754"/>
    <x v="1"/>
    <s v="United States"/>
    <s v="Columbus"/>
    <x v="32"/>
    <n v="31907"/>
    <x v="0"/>
    <s v="OFF-LA-10003223"/>
    <x v="1"/>
    <s v="Labels"/>
    <s v="Avery 508"/>
    <x v="765"/>
    <n v="2"/>
    <n v="0"/>
    <x v="787"/>
    <x v="0"/>
  </r>
  <r>
    <n v="8536"/>
    <s v="US-2016-163146"/>
    <x v="1174"/>
    <d v="2016-05-20T00:00:00"/>
    <s v="Standard Class"/>
    <x v="693"/>
    <x v="693"/>
    <x v="0"/>
    <s v="United States"/>
    <s v="San Francisco"/>
    <x v="1"/>
    <n v="94122"/>
    <x v="1"/>
    <s v="TEC-AC-10002217"/>
    <x v="2"/>
    <s v="Accessories"/>
    <s v="Imation Clip USB flash drive - 8 GB"/>
    <x v="5496"/>
    <n v="3"/>
    <n v="0"/>
    <x v="6651"/>
    <x v="0"/>
  </r>
  <r>
    <n v="8537"/>
    <s v="CA-2017-157343"/>
    <x v="722"/>
    <d v="2017-06-11T00:00:00"/>
    <s v="Standard Class"/>
    <x v="787"/>
    <x v="787"/>
    <x v="2"/>
    <s v="United States"/>
    <s v="Philadelphia"/>
    <x v="9"/>
    <n v="19143"/>
    <x v="3"/>
    <s v="OFF-BI-10003707"/>
    <x v="1"/>
    <s v="Binders"/>
    <s v="Aluminum Screw Posts"/>
    <x v="4654"/>
    <n v="4"/>
    <n v="0.7"/>
    <x v="5518"/>
    <x v="0"/>
  </r>
  <r>
    <n v="8538"/>
    <s v="CA-2017-157343"/>
    <x v="722"/>
    <d v="2017-06-11T00:00:00"/>
    <s v="Standard Class"/>
    <x v="787"/>
    <x v="787"/>
    <x v="2"/>
    <s v="United States"/>
    <s v="Philadelphia"/>
    <x v="9"/>
    <n v="19143"/>
    <x v="3"/>
    <s v="OFF-PA-10000552"/>
    <x v="1"/>
    <s v="Paper"/>
    <s v="Xerox 200"/>
    <x v="233"/>
    <n v="5"/>
    <n v="0.2"/>
    <x v="1446"/>
    <x v="0"/>
  </r>
  <r>
    <n v="8539"/>
    <s v="CA-2017-157343"/>
    <x v="722"/>
    <d v="2017-06-11T00:00:00"/>
    <s v="Standard Class"/>
    <x v="787"/>
    <x v="787"/>
    <x v="2"/>
    <s v="United States"/>
    <s v="Philadelphia"/>
    <x v="9"/>
    <n v="19143"/>
    <x v="3"/>
    <s v="OFF-AR-10003183"/>
    <x v="1"/>
    <s v="Art"/>
    <s v="Avery Fluorescent Highlighter Four-Color Set"/>
    <x v="2245"/>
    <n v="3"/>
    <n v="0.2"/>
    <x v="2423"/>
    <x v="0"/>
  </r>
  <r>
    <n v="8540"/>
    <s v="CA-2019-147354"/>
    <x v="631"/>
    <d v="2019-03-13T00:00:00"/>
    <s v="Standard Class"/>
    <x v="41"/>
    <x v="41"/>
    <x v="0"/>
    <s v="United States"/>
    <s v="Los Angeles"/>
    <x v="1"/>
    <n v="90008"/>
    <x v="1"/>
    <s v="TEC-CO-10000971"/>
    <x v="2"/>
    <s v="Copiers"/>
    <s v="Hewlett Packard 310 Color Digital Copier"/>
    <x v="2006"/>
    <n v="2"/>
    <n v="0.2"/>
    <x v="2158"/>
    <x v="0"/>
  </r>
  <r>
    <n v="8541"/>
    <s v="CA-2019-147354"/>
    <x v="631"/>
    <d v="2019-03-13T00:00:00"/>
    <s v="Standard Class"/>
    <x v="41"/>
    <x v="41"/>
    <x v="0"/>
    <s v="United States"/>
    <s v="Los Angeles"/>
    <x v="1"/>
    <n v="90008"/>
    <x v="1"/>
    <s v="OFF-BI-10003910"/>
    <x v="1"/>
    <s v="Binders"/>
    <s v="DXL Angle-View Binders with Locking Rings by Samsill"/>
    <x v="117"/>
    <n v="5"/>
    <n v="0.2"/>
    <x v="6652"/>
    <x v="0"/>
  </r>
  <r>
    <n v="8542"/>
    <s v="CA-2017-157287"/>
    <x v="937"/>
    <d v="2017-12-23T00:00:00"/>
    <s v="First Class"/>
    <x v="403"/>
    <x v="403"/>
    <x v="1"/>
    <s v="United States"/>
    <s v="Philadelphia"/>
    <x v="9"/>
    <n v="19140"/>
    <x v="3"/>
    <s v="OFF-ST-10001172"/>
    <x v="1"/>
    <s v="Storage"/>
    <s v="Tennsco Lockers, Sand"/>
    <x v="3295"/>
    <n v="2"/>
    <n v="0.2"/>
    <x v="6653"/>
    <x v="0"/>
  </r>
  <r>
    <n v="8543"/>
    <s v="CA-2017-157287"/>
    <x v="937"/>
    <d v="2017-12-23T00:00:00"/>
    <s v="First Class"/>
    <x v="403"/>
    <x v="403"/>
    <x v="1"/>
    <s v="United States"/>
    <s v="Philadelphia"/>
    <x v="9"/>
    <n v="19140"/>
    <x v="3"/>
    <s v="FUR-CH-10001270"/>
    <x v="0"/>
    <s v="Chairs"/>
    <s v="Harbour Creations Steel Folding Chair"/>
    <x v="5497"/>
    <n v="7"/>
    <n v="0.3"/>
    <x v="232"/>
    <x v="0"/>
  </r>
  <r>
    <n v="8544"/>
    <s v="CA-2016-137575"/>
    <x v="908"/>
    <d v="2016-08-11T00:00:00"/>
    <s v="Standard Class"/>
    <x v="577"/>
    <x v="577"/>
    <x v="0"/>
    <s v="United States"/>
    <s v="New York City"/>
    <x v="15"/>
    <n v="10035"/>
    <x v="3"/>
    <s v="TEC-AC-10004571"/>
    <x v="2"/>
    <s v="Accessories"/>
    <s v="Logitech G700s Rechargeable Gaming Mouse"/>
    <x v="1664"/>
    <n v="2"/>
    <n v="0"/>
    <x v="4210"/>
    <x v="0"/>
  </r>
  <r>
    <n v="8545"/>
    <s v="CA-2018-119074"/>
    <x v="1196"/>
    <d v="2018-03-31T00:00:00"/>
    <s v="Standard Class"/>
    <x v="103"/>
    <x v="103"/>
    <x v="1"/>
    <s v="United States"/>
    <s v="Columbus"/>
    <x v="32"/>
    <n v="31907"/>
    <x v="0"/>
    <s v="FUR-FU-10004053"/>
    <x v="0"/>
    <s v="Furnishings"/>
    <s v="DAX Two-Tone Silver Metal Document Frame"/>
    <x v="4895"/>
    <n v="1"/>
    <n v="0"/>
    <x v="6654"/>
    <x v="0"/>
  </r>
  <r>
    <n v="8546"/>
    <s v="CA-2018-119074"/>
    <x v="1196"/>
    <d v="2018-03-31T00:00:00"/>
    <s v="Standard Class"/>
    <x v="103"/>
    <x v="103"/>
    <x v="1"/>
    <s v="United States"/>
    <s v="Columbus"/>
    <x v="32"/>
    <n v="31907"/>
    <x v="0"/>
    <s v="FUR-FU-10003731"/>
    <x v="0"/>
    <s v="Furnishings"/>
    <s v="Eldon Expressions Wood and Plastic Desk Accessories, Oak"/>
    <x v="3089"/>
    <n v="4"/>
    <n v="0"/>
    <x v="3466"/>
    <x v="0"/>
  </r>
  <r>
    <n v="8547"/>
    <s v="CA-2018-119074"/>
    <x v="1196"/>
    <d v="2018-03-31T00:00:00"/>
    <s v="Standard Class"/>
    <x v="103"/>
    <x v="103"/>
    <x v="1"/>
    <s v="United States"/>
    <s v="Columbus"/>
    <x v="32"/>
    <n v="31907"/>
    <x v="0"/>
    <s v="OFF-BI-10000962"/>
    <x v="1"/>
    <s v="Binders"/>
    <s v="Acco Flexible ACCOHIDE Square Ring Data Binder, Dark Blue, 11 1/2&quot; X 14&quot; 7/8&quot;"/>
    <x v="2942"/>
    <n v="2"/>
    <n v="0"/>
    <x v="3279"/>
    <x v="0"/>
  </r>
  <r>
    <n v="8548"/>
    <s v="CA-2017-149566"/>
    <x v="901"/>
    <d v="2017-12-10T00:00:00"/>
    <s v="Standard Class"/>
    <x v="334"/>
    <x v="334"/>
    <x v="1"/>
    <s v="United States"/>
    <s v="Los Angeles"/>
    <x v="1"/>
    <n v="90049"/>
    <x v="1"/>
    <s v="TEC-AC-10001266"/>
    <x v="2"/>
    <s v="Accessories"/>
    <s v="Memorex Micro Travel Drive 8 GB"/>
    <x v="3926"/>
    <n v="3"/>
    <n v="0"/>
    <x v="6655"/>
    <x v="0"/>
  </r>
  <r>
    <n v="8549"/>
    <s v="CA-2017-149566"/>
    <x v="901"/>
    <d v="2017-12-10T00:00:00"/>
    <s v="Standard Class"/>
    <x v="334"/>
    <x v="334"/>
    <x v="1"/>
    <s v="United States"/>
    <s v="Los Angeles"/>
    <x v="1"/>
    <n v="90049"/>
    <x v="1"/>
    <s v="OFF-LA-10000452"/>
    <x v="1"/>
    <s v="Labels"/>
    <s v="Avery 488"/>
    <x v="2380"/>
    <n v="4"/>
    <n v="0"/>
    <x v="2588"/>
    <x v="0"/>
  </r>
  <r>
    <n v="8550"/>
    <s v="CA-2017-126186"/>
    <x v="861"/>
    <d v="2017-09-12T00:00:00"/>
    <s v="First Class"/>
    <x v="334"/>
    <x v="334"/>
    <x v="1"/>
    <s v="United States"/>
    <s v="Aurora"/>
    <x v="22"/>
    <n v="80013"/>
    <x v="1"/>
    <s v="FUR-FU-10000073"/>
    <x v="0"/>
    <s v="Furnishings"/>
    <s v="Deflect-O Glasstique Clear Desk Accessories"/>
    <x v="4443"/>
    <n v="4"/>
    <n v="0.2"/>
    <x v="6656"/>
    <x v="0"/>
  </r>
  <r>
    <n v="8551"/>
    <s v="CA-2017-121132"/>
    <x v="789"/>
    <d v="2017-07-24T00:00:00"/>
    <s v="Standard Class"/>
    <x v="146"/>
    <x v="146"/>
    <x v="1"/>
    <s v="United States"/>
    <s v="Houston"/>
    <x v="5"/>
    <n v="77041"/>
    <x v="2"/>
    <s v="OFF-LA-10002368"/>
    <x v="1"/>
    <s v="Labels"/>
    <s v="Avery 479"/>
    <x v="303"/>
    <n v="3"/>
    <n v="0.2"/>
    <x v="308"/>
    <x v="0"/>
  </r>
  <r>
    <n v="8552"/>
    <s v="CA-2017-121132"/>
    <x v="789"/>
    <d v="2017-07-24T00:00:00"/>
    <s v="Standard Class"/>
    <x v="146"/>
    <x v="146"/>
    <x v="1"/>
    <s v="United States"/>
    <s v="Houston"/>
    <x v="5"/>
    <n v="77041"/>
    <x v="2"/>
    <s v="OFF-FA-10004248"/>
    <x v="1"/>
    <s v="Fasteners"/>
    <s v="Advantus T-Pin Paper Clips"/>
    <x v="5498"/>
    <n v="4"/>
    <n v="0.2"/>
    <x v="6657"/>
    <x v="0"/>
  </r>
  <r>
    <n v="8553"/>
    <s v="CA-2016-140473"/>
    <x v="992"/>
    <d v="2016-06-03T00:00:00"/>
    <s v="Standard Class"/>
    <x v="466"/>
    <x v="466"/>
    <x v="1"/>
    <s v="United States"/>
    <s v="Chicago"/>
    <x v="10"/>
    <n v="60623"/>
    <x v="2"/>
    <s v="TEC-CO-10004202"/>
    <x v="2"/>
    <s v="Copiers"/>
    <s v="Brother DCP1000 Digital 3 in 1 Multifunction Machine"/>
    <x v="5499"/>
    <n v="3"/>
    <n v="0.2"/>
    <x v="6658"/>
    <x v="0"/>
  </r>
  <r>
    <n v="8554"/>
    <s v="US-2019-102904"/>
    <x v="38"/>
    <d v="2019-11-20T00:00:00"/>
    <s v="Standard Class"/>
    <x v="90"/>
    <x v="90"/>
    <x v="0"/>
    <s v="United States"/>
    <s v="Decatur"/>
    <x v="19"/>
    <n v="35601"/>
    <x v="0"/>
    <s v="TEC-AC-10000927"/>
    <x v="2"/>
    <s v="Accessories"/>
    <s v="Anker Ultrathin Bluetooth Wireless Keyboard Aluminum Cover with Stand"/>
    <x v="5500"/>
    <n v="8"/>
    <n v="0"/>
    <x v="6659"/>
    <x v="0"/>
  </r>
  <r>
    <n v="8555"/>
    <s v="CA-2018-102092"/>
    <x v="10"/>
    <d v="2018-12-11T00:00:00"/>
    <s v="First Class"/>
    <x v="400"/>
    <x v="400"/>
    <x v="0"/>
    <s v="United States"/>
    <s v="Springfield"/>
    <x v="17"/>
    <n v="22153"/>
    <x v="0"/>
    <s v="FUR-TA-10002530"/>
    <x v="0"/>
    <s v="Tables"/>
    <s v="Iceberg OfficeWorks 42&quot; Round Tables"/>
    <x v="2993"/>
    <n v="7"/>
    <n v="0"/>
    <x v="6660"/>
    <x v="0"/>
  </r>
  <r>
    <n v="8556"/>
    <s v="CA-2017-117884"/>
    <x v="204"/>
    <d v="2017-03-22T00:00:00"/>
    <s v="Same Day"/>
    <x v="290"/>
    <x v="290"/>
    <x v="0"/>
    <s v="United States"/>
    <s v="Plantation"/>
    <x v="2"/>
    <n v="33317"/>
    <x v="0"/>
    <s v="TEC-AC-10002567"/>
    <x v="2"/>
    <s v="Accessories"/>
    <s v="Logitech G602 Wireless Gaming Mouse"/>
    <x v="3020"/>
    <n v="7"/>
    <n v="0.2"/>
    <x v="3371"/>
    <x v="0"/>
  </r>
  <r>
    <n v="8557"/>
    <s v="CA-2017-117884"/>
    <x v="204"/>
    <d v="2017-03-22T00:00:00"/>
    <s v="Same Day"/>
    <x v="290"/>
    <x v="290"/>
    <x v="0"/>
    <s v="United States"/>
    <s v="Plantation"/>
    <x v="2"/>
    <n v="33317"/>
    <x v="0"/>
    <s v="OFF-ST-10002182"/>
    <x v="1"/>
    <s v="Storage"/>
    <s v="Iris 3-Drawer Stacking Bin, Black"/>
    <x v="5501"/>
    <n v="9"/>
    <n v="0.2"/>
    <x v="6661"/>
    <x v="0"/>
  </r>
  <r>
    <n v="8558"/>
    <s v="CA-2018-132829"/>
    <x v="443"/>
    <d v="2018-12-26T00:00:00"/>
    <s v="Second Class"/>
    <x v="156"/>
    <x v="156"/>
    <x v="1"/>
    <s v="United States"/>
    <s v="Houston"/>
    <x v="5"/>
    <n v="77041"/>
    <x v="2"/>
    <s v="TEC-PH-10004539"/>
    <x v="2"/>
    <s v="Phones"/>
    <s v="Wireless Extenders zBoost YX545 SOHO Signal Booster"/>
    <x v="1384"/>
    <n v="3"/>
    <n v="0.2"/>
    <x v="1450"/>
    <x v="0"/>
  </r>
  <r>
    <n v="8559"/>
    <s v="CA-2018-132829"/>
    <x v="443"/>
    <d v="2018-12-26T00:00:00"/>
    <s v="Second Class"/>
    <x v="156"/>
    <x v="156"/>
    <x v="1"/>
    <s v="United States"/>
    <s v="Houston"/>
    <x v="5"/>
    <n v="77041"/>
    <x v="2"/>
    <s v="OFF-LA-10002945"/>
    <x v="1"/>
    <s v="Labels"/>
    <s v="Permanent Self-Adhesive File Folder Labels for Typewriters, 1 1/8 x 3 1/2, White"/>
    <x v="1568"/>
    <n v="9"/>
    <n v="0.2"/>
    <x v="6662"/>
    <x v="0"/>
  </r>
  <r>
    <n v="8560"/>
    <s v="CA-2018-132829"/>
    <x v="443"/>
    <d v="2018-12-26T00:00:00"/>
    <s v="Second Class"/>
    <x v="156"/>
    <x v="156"/>
    <x v="1"/>
    <s v="United States"/>
    <s v="Houston"/>
    <x v="5"/>
    <n v="77041"/>
    <x v="2"/>
    <s v="TEC-PH-10004345"/>
    <x v="2"/>
    <s v="Phones"/>
    <s v="Cisco SPA 502G IP Phone"/>
    <x v="4246"/>
    <n v="3"/>
    <n v="0.2"/>
    <x v="4954"/>
    <x v="0"/>
  </r>
  <r>
    <n v="8561"/>
    <s v="CA-2018-132829"/>
    <x v="443"/>
    <d v="2018-12-26T00:00:00"/>
    <s v="Second Class"/>
    <x v="156"/>
    <x v="156"/>
    <x v="1"/>
    <s v="United States"/>
    <s v="Houston"/>
    <x v="5"/>
    <n v="77041"/>
    <x v="2"/>
    <s v="TEC-PH-10004912"/>
    <x v="2"/>
    <s v="Phones"/>
    <s v="Cisco SPA112 2 Port Phone Adapter"/>
    <x v="5502"/>
    <n v="3"/>
    <n v="0.2"/>
    <x v="6663"/>
    <x v="0"/>
  </r>
  <r>
    <n v="8562"/>
    <s v="CA-2018-132829"/>
    <x v="443"/>
    <d v="2018-12-26T00:00:00"/>
    <s v="Second Class"/>
    <x v="156"/>
    <x v="156"/>
    <x v="1"/>
    <s v="United States"/>
    <s v="Houston"/>
    <x v="5"/>
    <n v="77041"/>
    <x v="2"/>
    <s v="FUR-FU-10000206"/>
    <x v="0"/>
    <s v="Furnishings"/>
    <s v="GE General Purpose, Extra Long Life, Showcase &amp; Floodlight Incandescent Bulbs"/>
    <x v="998"/>
    <n v="2"/>
    <n v="0.6"/>
    <x v="1037"/>
    <x v="0"/>
  </r>
  <r>
    <n v="8563"/>
    <s v="CA-2018-123540"/>
    <x v="1197"/>
    <d v="2018-04-06T00:00:00"/>
    <s v="Second Class"/>
    <x v="249"/>
    <x v="249"/>
    <x v="1"/>
    <s v="United States"/>
    <s v="Milwaukee"/>
    <x v="6"/>
    <n v="53209"/>
    <x v="2"/>
    <s v="FUR-CH-10000847"/>
    <x v="0"/>
    <s v="Chairs"/>
    <s v="Global Executive Mid-Back Manager's Chair"/>
    <x v="5503"/>
    <n v="5"/>
    <n v="0"/>
    <x v="6664"/>
    <x v="0"/>
  </r>
  <r>
    <n v="8564"/>
    <s v="US-2019-108315"/>
    <x v="504"/>
    <d v="2019-05-04T00:00:00"/>
    <s v="Standard Class"/>
    <x v="414"/>
    <x v="414"/>
    <x v="2"/>
    <s v="United States"/>
    <s v="Sanford"/>
    <x v="2"/>
    <n v="32771"/>
    <x v="0"/>
    <s v="OFF-BI-10000822"/>
    <x v="1"/>
    <s v="Binders"/>
    <s v="Acco PRESSTEX Data Binder with Storage Hooks, Light Blue, 9 1/2&quot; X 11&quot;"/>
    <x v="5155"/>
    <n v="3"/>
    <n v="0.7"/>
    <x v="6665"/>
    <x v="0"/>
  </r>
  <r>
    <n v="8565"/>
    <s v="US-2019-108315"/>
    <x v="504"/>
    <d v="2019-05-04T00:00:00"/>
    <s v="Standard Class"/>
    <x v="414"/>
    <x v="414"/>
    <x v="2"/>
    <s v="United States"/>
    <s v="Sanford"/>
    <x v="2"/>
    <n v="32771"/>
    <x v="0"/>
    <s v="FUR-FU-10000747"/>
    <x v="0"/>
    <s v="Furnishings"/>
    <s v="Tenex B1-RE Series Chair Mats for Low Pile Carpets"/>
    <x v="5504"/>
    <n v="6"/>
    <n v="0.2"/>
    <x v="6666"/>
    <x v="0"/>
  </r>
  <r>
    <n v="8566"/>
    <s v="CA-2018-134110"/>
    <x v="1019"/>
    <d v="2018-11-18T00:00:00"/>
    <s v="First Class"/>
    <x v="767"/>
    <x v="767"/>
    <x v="0"/>
    <s v="United States"/>
    <s v="The Colony"/>
    <x v="5"/>
    <n v="75056"/>
    <x v="2"/>
    <s v="TEC-PH-10002350"/>
    <x v="2"/>
    <s v="Phones"/>
    <s v="Apple EarPods with Remote and Mic"/>
    <x v="5505"/>
    <n v="3"/>
    <n v="0.2"/>
    <x v="6667"/>
    <x v="0"/>
  </r>
  <r>
    <n v="8567"/>
    <s v="CA-2018-134110"/>
    <x v="1019"/>
    <d v="2018-11-18T00:00:00"/>
    <s v="First Class"/>
    <x v="767"/>
    <x v="767"/>
    <x v="0"/>
    <s v="United States"/>
    <s v="The Colony"/>
    <x v="5"/>
    <n v="75056"/>
    <x v="2"/>
    <s v="OFF-PA-10000697"/>
    <x v="1"/>
    <s v="Paper"/>
    <s v="TOPS Voice Message Log Book, Flash Format"/>
    <x v="302"/>
    <n v="4"/>
    <n v="0.2"/>
    <x v="6142"/>
    <x v="0"/>
  </r>
  <r>
    <n v="8568"/>
    <s v="US-2018-136581"/>
    <x v="338"/>
    <d v="2018-11-12T00:00:00"/>
    <s v="First Class"/>
    <x v="277"/>
    <x v="277"/>
    <x v="0"/>
    <s v="United States"/>
    <s v="Troy"/>
    <x v="24"/>
    <n v="45373"/>
    <x v="3"/>
    <s v="OFF-PA-10002787"/>
    <x v="1"/>
    <s v="Paper"/>
    <s v="Xerox 227"/>
    <x v="277"/>
    <n v="6"/>
    <n v="0.2"/>
    <x v="282"/>
    <x v="0"/>
  </r>
  <r>
    <n v="8569"/>
    <s v="CA-2018-162390"/>
    <x v="409"/>
    <d v="2018-12-12T00:00:00"/>
    <s v="Standard Class"/>
    <x v="317"/>
    <x v="317"/>
    <x v="1"/>
    <s v="United States"/>
    <s v="Hempstead"/>
    <x v="15"/>
    <n v="11550"/>
    <x v="3"/>
    <s v="OFF-BI-10004318"/>
    <x v="1"/>
    <s v="Binders"/>
    <s v="Ibico EB-19 Dual Function Manual Binding System"/>
    <x v="5506"/>
    <n v="7"/>
    <n v="0.2"/>
    <x v="6668"/>
    <x v="0"/>
  </r>
  <r>
    <n v="8570"/>
    <s v="CA-2018-162390"/>
    <x v="409"/>
    <d v="2018-12-12T00:00:00"/>
    <s v="Standard Class"/>
    <x v="317"/>
    <x v="317"/>
    <x v="1"/>
    <s v="United States"/>
    <s v="Hempstead"/>
    <x v="15"/>
    <n v="11550"/>
    <x v="3"/>
    <s v="OFF-BI-10001721"/>
    <x v="1"/>
    <s v="Binders"/>
    <s v="Trimflex Flexible Post Binders"/>
    <x v="5507"/>
    <n v="13"/>
    <n v="0.2"/>
    <x v="6669"/>
    <x v="0"/>
  </r>
  <r>
    <n v="8571"/>
    <s v="CA-2018-162390"/>
    <x v="409"/>
    <d v="2018-12-12T00:00:00"/>
    <s v="Standard Class"/>
    <x v="317"/>
    <x v="317"/>
    <x v="1"/>
    <s v="United States"/>
    <s v="Hempstead"/>
    <x v="15"/>
    <n v="11550"/>
    <x v="3"/>
    <s v="TEC-CO-10004202"/>
    <x v="2"/>
    <s v="Copiers"/>
    <s v="Brother DCP1000 Digital 3 in 1 Multifunction Machine"/>
    <x v="2006"/>
    <n v="2"/>
    <n v="0.2"/>
    <x v="3911"/>
    <x v="0"/>
  </r>
  <r>
    <n v="8572"/>
    <s v="CA-2018-162222"/>
    <x v="1015"/>
    <d v="2018-04-03T00:00:00"/>
    <s v="Same Day"/>
    <x v="256"/>
    <x v="256"/>
    <x v="2"/>
    <s v="United States"/>
    <s v="Dallas"/>
    <x v="5"/>
    <n v="75081"/>
    <x v="2"/>
    <s v="OFF-PA-10003893"/>
    <x v="1"/>
    <s v="Paper"/>
    <s v="Xerox 1962"/>
    <x v="1518"/>
    <n v="3"/>
    <n v="0.2"/>
    <x v="1603"/>
    <x v="0"/>
  </r>
  <r>
    <n v="8573"/>
    <s v="CA-2016-121629"/>
    <x v="683"/>
    <d v="2016-12-02T00:00:00"/>
    <s v="Standard Class"/>
    <x v="537"/>
    <x v="537"/>
    <x v="0"/>
    <s v="United States"/>
    <s v="Houston"/>
    <x v="5"/>
    <n v="77041"/>
    <x v="2"/>
    <s v="TEC-MA-10004679"/>
    <x v="2"/>
    <s v="Machines"/>
    <s v="StarTech.com 10/100 VDSL2 Ethernet Extender Kit"/>
    <x v="5508"/>
    <n v="5"/>
    <n v="0.4"/>
    <x v="6670"/>
    <x v="0"/>
  </r>
  <r>
    <n v="8574"/>
    <s v="CA-2017-164623"/>
    <x v="1182"/>
    <d v="2017-10-22T00:00:00"/>
    <s v="First Class"/>
    <x v="474"/>
    <x v="474"/>
    <x v="0"/>
    <s v="United States"/>
    <s v="New York City"/>
    <x v="15"/>
    <n v="10035"/>
    <x v="3"/>
    <s v="OFF-PA-10000249"/>
    <x v="1"/>
    <s v="Paper"/>
    <s v="Easy-staple paper"/>
    <x v="335"/>
    <n v="2"/>
    <n v="0"/>
    <x v="342"/>
    <x v="0"/>
  </r>
  <r>
    <n v="8575"/>
    <s v="CA-2016-159849"/>
    <x v="111"/>
    <d v="2016-09-19T00:00:00"/>
    <s v="Same Day"/>
    <x v="82"/>
    <x v="82"/>
    <x v="2"/>
    <s v="United States"/>
    <s v="San Francisco"/>
    <x v="1"/>
    <n v="94110"/>
    <x v="1"/>
    <s v="OFF-FA-10000053"/>
    <x v="1"/>
    <s v="Fasteners"/>
    <s v="Revere Boxed Rubber Bands by Revere"/>
    <x v="1995"/>
    <n v="3"/>
    <n v="0"/>
    <x v="2147"/>
    <x v="0"/>
  </r>
  <r>
    <n v="8576"/>
    <s v="CA-2019-101273"/>
    <x v="151"/>
    <d v="2019-08-30T00:00:00"/>
    <s v="Second Class"/>
    <x v="461"/>
    <x v="461"/>
    <x v="0"/>
    <s v="United States"/>
    <s v="Port Saint Lucie"/>
    <x v="2"/>
    <n v="34952"/>
    <x v="0"/>
    <s v="OFF-AP-10000804"/>
    <x v="1"/>
    <s v="Appliances"/>
    <s v="Hoover Portapower Portable Vacuum"/>
    <x v="5509"/>
    <n v="4"/>
    <n v="0.2"/>
    <x v="6671"/>
    <x v="1"/>
  </r>
  <r>
    <n v="8577"/>
    <s v="CA-2019-106747"/>
    <x v="445"/>
    <d v="2019-07-04T00:00:00"/>
    <s v="First Class"/>
    <x v="700"/>
    <x v="700"/>
    <x v="0"/>
    <s v="United States"/>
    <s v="Concord"/>
    <x v="38"/>
    <n v="3301"/>
    <x v="3"/>
    <s v="FUR-FU-10004188"/>
    <x v="0"/>
    <s v="Furnishings"/>
    <s v="Luxo Professional Combination Clamp-On Lamps"/>
    <x v="5510"/>
    <n v="1"/>
    <n v="0"/>
    <x v="6672"/>
    <x v="0"/>
  </r>
  <r>
    <n v="8578"/>
    <s v="CA-2019-146164"/>
    <x v="66"/>
    <d v="2019-12-26T00:00:00"/>
    <s v="Standard Class"/>
    <x v="496"/>
    <x v="496"/>
    <x v="0"/>
    <s v="United States"/>
    <s v="Rochester"/>
    <x v="11"/>
    <n v="55901"/>
    <x v="2"/>
    <s v="FUR-TA-10004915"/>
    <x v="0"/>
    <s v="Tables"/>
    <s v="Office Impressions End Table, 20-1/2&quot;H x 24&quot;W x 20&quot;D"/>
    <x v="5511"/>
    <n v="2"/>
    <n v="0"/>
    <x v="6673"/>
    <x v="0"/>
  </r>
  <r>
    <n v="8579"/>
    <s v="CA-2019-146164"/>
    <x v="66"/>
    <d v="2019-12-26T00:00:00"/>
    <s v="Standard Class"/>
    <x v="496"/>
    <x v="496"/>
    <x v="0"/>
    <s v="United States"/>
    <s v="Rochester"/>
    <x v="11"/>
    <n v="55901"/>
    <x v="2"/>
    <s v="OFF-ST-10001228"/>
    <x v="1"/>
    <s v="Storage"/>
    <s v="Personal File Boxes with Fold-Down Carry Handle"/>
    <x v="5512"/>
    <n v="2"/>
    <n v="0"/>
    <x v="6674"/>
    <x v="0"/>
  </r>
  <r>
    <n v="8580"/>
    <s v="CA-2018-111605"/>
    <x v="797"/>
    <d v="2019-01-02T00:00:00"/>
    <s v="Standard Class"/>
    <x v="527"/>
    <x v="527"/>
    <x v="0"/>
    <s v="United States"/>
    <s v="Louisville"/>
    <x v="0"/>
    <n v="40214"/>
    <x v="0"/>
    <s v="OFF-LA-10002368"/>
    <x v="1"/>
    <s v="Labels"/>
    <s v="Avery 479"/>
    <x v="537"/>
    <n v="1"/>
    <n v="0"/>
    <x v="547"/>
    <x v="0"/>
  </r>
  <r>
    <n v="8581"/>
    <s v="CA-2016-130673"/>
    <x v="671"/>
    <d v="2016-05-22T00:00:00"/>
    <s v="Second Class"/>
    <x v="565"/>
    <x v="565"/>
    <x v="1"/>
    <s v="United States"/>
    <s v="San Marcos"/>
    <x v="5"/>
    <n v="78666"/>
    <x v="2"/>
    <s v="FUR-FU-10003489"/>
    <x v="0"/>
    <s v="Furnishings"/>
    <s v="Contemporary Borderless Frame"/>
    <x v="5513"/>
    <n v="3"/>
    <n v="0.6"/>
    <x v="6675"/>
    <x v="0"/>
  </r>
  <r>
    <n v="8582"/>
    <s v="CA-2016-130673"/>
    <x v="671"/>
    <d v="2016-05-22T00:00:00"/>
    <s v="Second Class"/>
    <x v="565"/>
    <x v="565"/>
    <x v="1"/>
    <s v="United States"/>
    <s v="San Marcos"/>
    <x v="5"/>
    <n v="78666"/>
    <x v="2"/>
    <s v="OFF-PA-10000289"/>
    <x v="1"/>
    <s v="Paper"/>
    <s v="Xerox 213"/>
    <x v="563"/>
    <n v="2"/>
    <n v="0.2"/>
    <x v="572"/>
    <x v="0"/>
  </r>
  <r>
    <n v="8583"/>
    <s v="CA-2016-130673"/>
    <x v="671"/>
    <d v="2016-05-22T00:00:00"/>
    <s v="Second Class"/>
    <x v="565"/>
    <x v="565"/>
    <x v="1"/>
    <s v="United States"/>
    <s v="San Marcos"/>
    <x v="5"/>
    <n v="78666"/>
    <x v="2"/>
    <s v="TEC-AC-10004227"/>
    <x v="2"/>
    <s v="Accessories"/>
    <s v="SanDisk Ultra 16 GB MicroSDHC Class 10 Memory Card"/>
    <x v="4383"/>
    <n v="2"/>
    <n v="0.2"/>
    <x v="6676"/>
    <x v="0"/>
  </r>
  <r>
    <n v="8584"/>
    <s v="CA-2016-130673"/>
    <x v="671"/>
    <d v="2016-05-22T00:00:00"/>
    <s v="Second Class"/>
    <x v="565"/>
    <x v="565"/>
    <x v="1"/>
    <s v="United States"/>
    <s v="San Marcos"/>
    <x v="5"/>
    <n v="78666"/>
    <x v="2"/>
    <s v="OFF-ST-10000636"/>
    <x v="1"/>
    <s v="Storage"/>
    <s v="Rogers Profile Extra Capacity Storage Tub"/>
    <x v="5224"/>
    <n v="5"/>
    <n v="0.2"/>
    <x v="6677"/>
    <x v="0"/>
  </r>
  <r>
    <n v="8585"/>
    <s v="CA-2016-104808"/>
    <x v="519"/>
    <d v="2016-02-08T00:00:00"/>
    <s v="Second Class"/>
    <x v="775"/>
    <x v="775"/>
    <x v="1"/>
    <s v="United States"/>
    <s v="Escondido"/>
    <x v="1"/>
    <n v="92025"/>
    <x v="1"/>
    <s v="OFF-BI-10003676"/>
    <x v="1"/>
    <s v="Binders"/>
    <s v="GBC Standard Recycled Report Covers, Clear Plastic Sheets"/>
    <x v="3075"/>
    <n v="2"/>
    <n v="0.2"/>
    <x v="3444"/>
    <x v="0"/>
  </r>
  <r>
    <n v="8586"/>
    <s v="US-2019-132927"/>
    <x v="34"/>
    <d v="2019-12-15T00:00:00"/>
    <s v="Standard Class"/>
    <x v="742"/>
    <x v="742"/>
    <x v="0"/>
    <s v="United States"/>
    <s v="Philadelphia"/>
    <x v="9"/>
    <n v="19134"/>
    <x v="3"/>
    <s v="OFF-BI-10001116"/>
    <x v="1"/>
    <s v="Binders"/>
    <s v="Wilson Jones 1&quot; Hanging DublLock Ring Binders"/>
    <x v="2227"/>
    <n v="7"/>
    <n v="0.7"/>
    <x v="2403"/>
    <x v="0"/>
  </r>
  <r>
    <n v="8587"/>
    <s v="CA-2019-162015"/>
    <x v="497"/>
    <d v="2019-07-18T00:00:00"/>
    <s v="Standard Class"/>
    <x v="208"/>
    <x v="208"/>
    <x v="1"/>
    <s v="United States"/>
    <s v="Los Angeles"/>
    <x v="1"/>
    <n v="90049"/>
    <x v="1"/>
    <s v="TEC-AC-10003832"/>
    <x v="2"/>
    <s v="Accessories"/>
    <s v="Logitech P710e Mobile Speakerphone"/>
    <x v="2694"/>
    <n v="5"/>
    <n v="0"/>
    <x v="2981"/>
    <x v="1"/>
  </r>
  <r>
    <n v="8588"/>
    <s v="CA-2019-162015"/>
    <x v="497"/>
    <d v="2019-07-18T00:00:00"/>
    <s v="Standard Class"/>
    <x v="208"/>
    <x v="208"/>
    <x v="1"/>
    <s v="United States"/>
    <s v="Los Angeles"/>
    <x v="1"/>
    <n v="90049"/>
    <x v="1"/>
    <s v="OFF-AP-10003040"/>
    <x v="1"/>
    <s v="Appliances"/>
    <s v="Fellowes 8 Outlet Superior Workstation Surge Protector w/o Phone/Fax/Modem Protection"/>
    <x v="4660"/>
    <n v="5"/>
    <n v="0"/>
    <x v="5527"/>
    <x v="1"/>
  </r>
  <r>
    <n v="8589"/>
    <s v="CA-2017-138492"/>
    <x v="1060"/>
    <d v="2017-05-22T00:00:00"/>
    <s v="Standard Class"/>
    <x v="712"/>
    <x v="712"/>
    <x v="1"/>
    <s v="United States"/>
    <s v="Philadelphia"/>
    <x v="9"/>
    <n v="19140"/>
    <x v="3"/>
    <s v="OFF-ST-10002583"/>
    <x v="1"/>
    <s v="Storage"/>
    <s v="Fellowes Neat Ideas Storage Cubes"/>
    <x v="3518"/>
    <n v="2"/>
    <n v="0.2"/>
    <x v="6678"/>
    <x v="0"/>
  </r>
  <r>
    <n v="8590"/>
    <s v="CA-2019-145338"/>
    <x v="926"/>
    <d v="2019-02-01T00:00:00"/>
    <s v="First Class"/>
    <x v="420"/>
    <x v="420"/>
    <x v="0"/>
    <s v="United States"/>
    <s v="Philadelphia"/>
    <x v="9"/>
    <n v="19120"/>
    <x v="3"/>
    <s v="OFF-AR-10002053"/>
    <x v="1"/>
    <s v="Art"/>
    <s v="Premium Writing Pencils, Soft, #2 by Central Association for the Blind"/>
    <x v="411"/>
    <n v="2"/>
    <n v="0.2"/>
    <x v="6679"/>
    <x v="0"/>
  </r>
  <r>
    <n v="8591"/>
    <s v="CA-2019-126676"/>
    <x v="365"/>
    <d v="2019-10-01T00:00:00"/>
    <s v="First Class"/>
    <x v="92"/>
    <x v="92"/>
    <x v="1"/>
    <s v="United States"/>
    <s v="Hempstead"/>
    <x v="15"/>
    <n v="11550"/>
    <x v="3"/>
    <s v="OFF-EN-10004846"/>
    <x v="1"/>
    <s v="Envelopes"/>
    <s v="Letter or Legal Size Expandable Poly String Tie Envelopes"/>
    <x v="3373"/>
    <n v="3"/>
    <n v="0"/>
    <x v="6680"/>
    <x v="0"/>
  </r>
  <r>
    <n v="8592"/>
    <s v="CA-2019-101700"/>
    <x v="756"/>
    <d v="2019-04-26T00:00:00"/>
    <s v="First Class"/>
    <x v="2"/>
    <x v="2"/>
    <x v="0"/>
    <s v="United States"/>
    <s v="Greeley"/>
    <x v="22"/>
    <n v="80634"/>
    <x v="1"/>
    <s v="OFF-EN-10003134"/>
    <x v="1"/>
    <s v="Envelopes"/>
    <s v="Staple envelope"/>
    <x v="4061"/>
    <n v="2"/>
    <n v="0.2"/>
    <x v="6681"/>
    <x v="1"/>
  </r>
  <r>
    <n v="8593"/>
    <s v="CA-2019-101700"/>
    <x v="756"/>
    <d v="2019-04-26T00:00:00"/>
    <s v="First Class"/>
    <x v="2"/>
    <x v="2"/>
    <x v="0"/>
    <s v="United States"/>
    <s v="Greeley"/>
    <x v="22"/>
    <n v="80634"/>
    <x v="1"/>
    <s v="FUR-FU-10001025"/>
    <x v="0"/>
    <s v="Furnishings"/>
    <s v="Eldon Imàge Series Desk Accessories, Clear"/>
    <x v="5514"/>
    <n v="3"/>
    <n v="0.2"/>
    <x v="6682"/>
    <x v="1"/>
  </r>
  <r>
    <n v="8594"/>
    <s v="CA-2019-159667"/>
    <x v="45"/>
    <d v="2019-11-13T00:00:00"/>
    <s v="Standard Class"/>
    <x v="327"/>
    <x v="327"/>
    <x v="2"/>
    <s v="United States"/>
    <s v="Jacksonville"/>
    <x v="2"/>
    <n v="32216"/>
    <x v="0"/>
    <s v="TEC-AC-10002567"/>
    <x v="2"/>
    <s v="Accessories"/>
    <s v="Logitech G602 Wireless Gaming Mouse"/>
    <x v="1837"/>
    <n v="3"/>
    <n v="0.2"/>
    <x v="6683"/>
    <x v="0"/>
  </r>
  <r>
    <n v="8595"/>
    <s v="CA-2019-159667"/>
    <x v="45"/>
    <d v="2019-11-13T00:00:00"/>
    <s v="Standard Class"/>
    <x v="327"/>
    <x v="327"/>
    <x v="2"/>
    <s v="United States"/>
    <s v="Jacksonville"/>
    <x v="2"/>
    <n v="32216"/>
    <x v="0"/>
    <s v="TEC-PH-10004094"/>
    <x v="2"/>
    <s v="Phones"/>
    <s v="Motorola L703CM"/>
    <x v="5515"/>
    <n v="4"/>
    <n v="0.2"/>
    <x v="6684"/>
    <x v="0"/>
  </r>
  <r>
    <n v="8596"/>
    <s v="CA-2016-111934"/>
    <x v="952"/>
    <d v="2016-05-07T00:00:00"/>
    <s v="First Class"/>
    <x v="241"/>
    <x v="241"/>
    <x v="1"/>
    <s v="United States"/>
    <s v="Arlington"/>
    <x v="17"/>
    <n v="22204"/>
    <x v="0"/>
    <s v="OFF-BI-10004364"/>
    <x v="1"/>
    <s v="Binders"/>
    <s v="Storex Dura Pro Binders"/>
    <x v="5516"/>
    <n v="2"/>
    <n v="0"/>
    <x v="6685"/>
    <x v="0"/>
  </r>
  <r>
    <n v="8597"/>
    <s v="CA-2016-111934"/>
    <x v="952"/>
    <d v="2016-05-07T00:00:00"/>
    <s v="First Class"/>
    <x v="241"/>
    <x v="241"/>
    <x v="1"/>
    <s v="United States"/>
    <s v="Arlington"/>
    <x v="17"/>
    <n v="22204"/>
    <x v="0"/>
    <s v="OFF-PA-10000474"/>
    <x v="1"/>
    <s v="Paper"/>
    <s v="Easy-staple paper"/>
    <x v="131"/>
    <n v="1"/>
    <n v="0"/>
    <x v="133"/>
    <x v="0"/>
  </r>
  <r>
    <n v="8598"/>
    <s v="US-2018-117387"/>
    <x v="189"/>
    <d v="2018-10-31T00:00:00"/>
    <s v="Standard Class"/>
    <x v="50"/>
    <x v="50"/>
    <x v="2"/>
    <s v="United States"/>
    <s v="San Francisco"/>
    <x v="1"/>
    <n v="94122"/>
    <x v="1"/>
    <s v="OFF-BI-10004308"/>
    <x v="1"/>
    <s v="Binders"/>
    <s v="Avery Legal 4-Ring Binder"/>
    <x v="1743"/>
    <n v="4"/>
    <n v="0.2"/>
    <x v="1852"/>
    <x v="0"/>
  </r>
  <r>
    <n v="8599"/>
    <s v="CA-2016-141110"/>
    <x v="35"/>
    <d v="2016-12-01T00:00:00"/>
    <s v="Standard Class"/>
    <x v="624"/>
    <x v="624"/>
    <x v="1"/>
    <s v="United States"/>
    <s v="Fresno"/>
    <x v="1"/>
    <n v="93727"/>
    <x v="1"/>
    <s v="OFF-BI-10002012"/>
    <x v="1"/>
    <s v="Binders"/>
    <s v="Wilson Jones Easy Flow II Sheet Lifters"/>
    <x v="5517"/>
    <n v="3"/>
    <n v="0.2"/>
    <x v="1020"/>
    <x v="0"/>
  </r>
  <r>
    <n v="8600"/>
    <s v="CA-2016-141110"/>
    <x v="35"/>
    <d v="2016-12-01T00:00:00"/>
    <s v="Standard Class"/>
    <x v="624"/>
    <x v="624"/>
    <x v="1"/>
    <s v="United States"/>
    <s v="Fresno"/>
    <x v="1"/>
    <n v="93727"/>
    <x v="1"/>
    <s v="OFF-PA-10002586"/>
    <x v="1"/>
    <s v="Paper"/>
    <s v="Xerox 1970"/>
    <x v="1830"/>
    <n v="3"/>
    <n v="0"/>
    <x v="1961"/>
    <x v="0"/>
  </r>
  <r>
    <n v="8601"/>
    <s v="CA-2016-141110"/>
    <x v="35"/>
    <d v="2016-12-01T00:00:00"/>
    <s v="Standard Class"/>
    <x v="624"/>
    <x v="624"/>
    <x v="1"/>
    <s v="United States"/>
    <s v="Fresno"/>
    <x v="1"/>
    <n v="93727"/>
    <x v="1"/>
    <s v="OFF-AP-10000692"/>
    <x v="1"/>
    <s v="Appliances"/>
    <s v="Fellowes Mighty 8 Compact Surge Protector"/>
    <x v="5518"/>
    <n v="2"/>
    <n v="0"/>
    <x v="6686"/>
    <x v="0"/>
  </r>
  <r>
    <n v="8602"/>
    <s v="CA-2016-141110"/>
    <x v="35"/>
    <d v="2016-12-01T00:00:00"/>
    <s v="Standard Class"/>
    <x v="624"/>
    <x v="624"/>
    <x v="1"/>
    <s v="United States"/>
    <s v="Fresno"/>
    <x v="1"/>
    <n v="93727"/>
    <x v="1"/>
    <s v="OFF-BI-10001553"/>
    <x v="1"/>
    <s v="Binders"/>
    <s v="SpineVue Locking Slant-D Ring Binders by Cardinal"/>
    <x v="1775"/>
    <n v="1"/>
    <n v="0.2"/>
    <x v="1891"/>
    <x v="0"/>
  </r>
  <r>
    <n v="8603"/>
    <s v="US-2016-133949"/>
    <x v="520"/>
    <d v="2016-12-31T00:00:00"/>
    <s v="Same Day"/>
    <x v="311"/>
    <x v="311"/>
    <x v="2"/>
    <s v="United States"/>
    <s v="Reno"/>
    <x v="33"/>
    <n v="89502"/>
    <x v="1"/>
    <s v="TEC-PH-10004908"/>
    <x v="2"/>
    <s v="Phones"/>
    <s v="Panasonic KX TS3282W Corded phone"/>
    <x v="5519"/>
    <n v="7"/>
    <n v="0.2"/>
    <x v="6687"/>
    <x v="0"/>
  </r>
  <r>
    <n v="8604"/>
    <s v="US-2018-116365"/>
    <x v="835"/>
    <d v="2018-01-08T00:00:00"/>
    <s v="Standard Class"/>
    <x v="119"/>
    <x v="119"/>
    <x v="1"/>
    <s v="United States"/>
    <s v="San Antonio"/>
    <x v="5"/>
    <n v="78207"/>
    <x v="2"/>
    <s v="TEC-AC-10002217"/>
    <x v="2"/>
    <s v="Accessories"/>
    <s v="Imation Clip USB flash drive - 8 GB"/>
    <x v="5520"/>
    <n v="2"/>
    <n v="0.2"/>
    <x v="6688"/>
    <x v="0"/>
  </r>
  <r>
    <n v="8605"/>
    <s v="US-2018-116365"/>
    <x v="835"/>
    <d v="2018-01-08T00:00:00"/>
    <s v="Standard Class"/>
    <x v="119"/>
    <x v="119"/>
    <x v="1"/>
    <s v="United States"/>
    <s v="San Antonio"/>
    <x v="5"/>
    <n v="78207"/>
    <x v="2"/>
    <s v="TEC-AC-10002942"/>
    <x v="2"/>
    <s v="Accessories"/>
    <s v="WD My Passport Ultra 1TB Portable External Hard Drive"/>
    <x v="5441"/>
    <n v="3"/>
    <n v="0.2"/>
    <x v="6569"/>
    <x v="0"/>
  </r>
  <r>
    <n v="8606"/>
    <s v="US-2018-116365"/>
    <x v="835"/>
    <d v="2018-01-08T00:00:00"/>
    <s v="Standard Class"/>
    <x v="119"/>
    <x v="119"/>
    <x v="1"/>
    <s v="United States"/>
    <s v="San Antonio"/>
    <x v="5"/>
    <n v="78207"/>
    <x v="2"/>
    <s v="TEC-PH-10002890"/>
    <x v="2"/>
    <s v="Phones"/>
    <s v="AT&amp;T 17929 Lendline Telephone"/>
    <x v="2171"/>
    <n v="5"/>
    <n v="0.2"/>
    <x v="5258"/>
    <x v="0"/>
  </r>
  <r>
    <n v="8607"/>
    <s v="CA-2019-162936"/>
    <x v="238"/>
    <d v="2019-08-22T00:00:00"/>
    <s v="Standard Class"/>
    <x v="380"/>
    <x v="380"/>
    <x v="0"/>
    <s v="United States"/>
    <s v="New Bedford"/>
    <x v="31"/>
    <n v="2740"/>
    <x v="3"/>
    <s v="TEC-AC-10003614"/>
    <x v="2"/>
    <s v="Accessories"/>
    <s v="Verbatim 25 GB 6x Blu-ray Single Layer Recordable Disc, 10/Pack"/>
    <x v="5521"/>
    <n v="2"/>
    <n v="0"/>
    <x v="6689"/>
    <x v="0"/>
  </r>
  <r>
    <n v="8608"/>
    <s v="CA-2016-151946"/>
    <x v="611"/>
    <d v="2016-06-09T00:00:00"/>
    <s v="Standard Class"/>
    <x v="590"/>
    <x v="590"/>
    <x v="0"/>
    <s v="United States"/>
    <s v="New York City"/>
    <x v="15"/>
    <n v="10035"/>
    <x v="3"/>
    <s v="FUR-FU-10002878"/>
    <x v="0"/>
    <s v="Furnishings"/>
    <s v="Seth Thomas 14&quot; Day/Date Wall Clock"/>
    <x v="5522"/>
    <n v="2"/>
    <n v="0"/>
    <x v="6690"/>
    <x v="0"/>
  </r>
  <r>
    <n v="8609"/>
    <s v="CA-2016-151946"/>
    <x v="611"/>
    <d v="2016-06-09T00:00:00"/>
    <s v="Standard Class"/>
    <x v="590"/>
    <x v="590"/>
    <x v="0"/>
    <s v="United States"/>
    <s v="New York City"/>
    <x v="15"/>
    <n v="10035"/>
    <x v="3"/>
    <s v="OFF-AP-10001626"/>
    <x v="1"/>
    <s v="Appliances"/>
    <s v="Commercial WindTunnel Clean Air Upright Vacuum, Replacement Belts, Filtration Bags"/>
    <x v="2560"/>
    <n v="4"/>
    <n v="0"/>
    <x v="6691"/>
    <x v="0"/>
  </r>
  <r>
    <n v="8610"/>
    <s v="CA-2016-151946"/>
    <x v="611"/>
    <d v="2016-06-09T00:00:00"/>
    <s v="Standard Class"/>
    <x v="590"/>
    <x v="590"/>
    <x v="0"/>
    <s v="United States"/>
    <s v="New York City"/>
    <x v="15"/>
    <n v="10035"/>
    <x v="3"/>
    <s v="FUR-BO-10003272"/>
    <x v="0"/>
    <s v="Bookcases"/>
    <s v="O'Sullivan Living Dimensions 5-Shelf Bookcases"/>
    <x v="3832"/>
    <n v="2"/>
    <n v="0.2"/>
    <x v="4405"/>
    <x v="0"/>
  </r>
  <r>
    <n v="8611"/>
    <s v="CA-2016-151946"/>
    <x v="611"/>
    <d v="2016-06-09T00:00:00"/>
    <s v="Standard Class"/>
    <x v="590"/>
    <x v="590"/>
    <x v="0"/>
    <s v="United States"/>
    <s v="New York City"/>
    <x v="15"/>
    <n v="10035"/>
    <x v="3"/>
    <s v="FUR-FU-10002191"/>
    <x v="0"/>
    <s v="Furnishings"/>
    <s v="G.E. Halogen Desk Lamp Bulbs"/>
    <x v="544"/>
    <n v="2"/>
    <n v="0"/>
    <x v="955"/>
    <x v="0"/>
  </r>
  <r>
    <n v="8612"/>
    <s v="CA-2019-123624"/>
    <x v="38"/>
    <d v="2019-11-17T00:00:00"/>
    <s v="Second Class"/>
    <x v="339"/>
    <x v="339"/>
    <x v="0"/>
    <s v="United States"/>
    <s v="Oxnard"/>
    <x v="1"/>
    <n v="93030"/>
    <x v="1"/>
    <s v="TEC-AC-10000682"/>
    <x v="2"/>
    <s v="Accessories"/>
    <s v="Kensington K72356US Mouse-in-a-Box USB Desktop Mouse"/>
    <x v="2076"/>
    <n v="5"/>
    <n v="0"/>
    <x v="2237"/>
    <x v="0"/>
  </r>
  <r>
    <n v="8613"/>
    <s v="CA-2018-146437"/>
    <x v="1198"/>
    <d v="2018-02-01T00:00:00"/>
    <s v="Second Class"/>
    <x v="428"/>
    <x v="428"/>
    <x v="1"/>
    <s v="United States"/>
    <s v="Los Angeles"/>
    <x v="1"/>
    <n v="90036"/>
    <x v="1"/>
    <s v="OFF-AR-10000588"/>
    <x v="1"/>
    <s v="Art"/>
    <s v="Newell 345"/>
    <x v="2010"/>
    <n v="2"/>
    <n v="0"/>
    <x v="2163"/>
    <x v="0"/>
  </r>
  <r>
    <n v="8614"/>
    <s v="CA-2018-138233"/>
    <x v="1199"/>
    <d v="2018-11-14T00:00:00"/>
    <s v="Standard Class"/>
    <x v="58"/>
    <x v="58"/>
    <x v="0"/>
    <s v="United States"/>
    <s v="Oakland"/>
    <x v="1"/>
    <n v="94601"/>
    <x v="1"/>
    <s v="TEC-AC-10002001"/>
    <x v="2"/>
    <s v="Accessories"/>
    <s v="Logitech Wireless Gaming Headset G930"/>
    <x v="651"/>
    <n v="3"/>
    <n v="0"/>
    <x v="6626"/>
    <x v="0"/>
  </r>
  <r>
    <n v="8615"/>
    <s v="CA-2018-165918"/>
    <x v="545"/>
    <d v="2018-09-14T00:00:00"/>
    <s v="Standard Class"/>
    <x v="420"/>
    <x v="420"/>
    <x v="0"/>
    <s v="United States"/>
    <s v="Edmonds"/>
    <x v="4"/>
    <n v="98026"/>
    <x v="1"/>
    <s v="OFF-LA-10003720"/>
    <x v="1"/>
    <s v="Labels"/>
    <s v="Avery 487"/>
    <x v="1576"/>
    <n v="2"/>
    <n v="0"/>
    <x v="1666"/>
    <x v="0"/>
  </r>
  <r>
    <n v="8616"/>
    <s v="CA-2018-165918"/>
    <x v="545"/>
    <d v="2018-09-14T00:00:00"/>
    <s v="Standard Class"/>
    <x v="420"/>
    <x v="420"/>
    <x v="0"/>
    <s v="United States"/>
    <s v="Edmonds"/>
    <x v="4"/>
    <n v="98026"/>
    <x v="1"/>
    <s v="OFF-BI-10004364"/>
    <x v="1"/>
    <s v="Binders"/>
    <s v="Storex Dura Pro Binders"/>
    <x v="5523"/>
    <n v="3"/>
    <n v="0.2"/>
    <x v="6692"/>
    <x v="0"/>
  </r>
  <r>
    <n v="8617"/>
    <s v="CA-2018-165918"/>
    <x v="545"/>
    <d v="2018-09-14T00:00:00"/>
    <s v="Standard Class"/>
    <x v="420"/>
    <x v="420"/>
    <x v="0"/>
    <s v="United States"/>
    <s v="Edmonds"/>
    <x v="4"/>
    <n v="98026"/>
    <x v="1"/>
    <s v="OFF-PA-10000100"/>
    <x v="1"/>
    <s v="Paper"/>
    <s v="Xerox 1945"/>
    <x v="2658"/>
    <n v="2"/>
    <n v="0"/>
    <x v="2934"/>
    <x v="0"/>
  </r>
  <r>
    <n v="8618"/>
    <s v="CA-2018-165918"/>
    <x v="545"/>
    <d v="2018-09-14T00:00:00"/>
    <s v="Standard Class"/>
    <x v="420"/>
    <x v="420"/>
    <x v="0"/>
    <s v="United States"/>
    <s v="Edmonds"/>
    <x v="4"/>
    <n v="98026"/>
    <x v="1"/>
    <s v="OFF-BI-10004826"/>
    <x v="1"/>
    <s v="Binders"/>
    <s v="JM Magazine Binder"/>
    <x v="5524"/>
    <n v="3"/>
    <n v="0.2"/>
    <x v="6693"/>
    <x v="0"/>
  </r>
  <r>
    <n v="8619"/>
    <s v="CA-2019-117513"/>
    <x v="448"/>
    <d v="2019-03-08T00:00:00"/>
    <s v="Standard Class"/>
    <x v="387"/>
    <x v="387"/>
    <x v="1"/>
    <s v="United States"/>
    <s v="Los Angeles"/>
    <x v="1"/>
    <n v="90004"/>
    <x v="1"/>
    <s v="FUR-TA-10001520"/>
    <x v="0"/>
    <s v="Tables"/>
    <s v="Lesro Sheffield Collection Coffee Table, End Table, Center Table, Corner Table"/>
    <x v="3860"/>
    <n v="7"/>
    <n v="0.2"/>
    <x v="4439"/>
    <x v="1"/>
  </r>
  <r>
    <n v="8620"/>
    <s v="CA-2019-132437"/>
    <x v="565"/>
    <d v="2019-09-13T00:00:00"/>
    <s v="Second Class"/>
    <x v="313"/>
    <x v="313"/>
    <x v="1"/>
    <s v="United States"/>
    <s v="New York City"/>
    <x v="15"/>
    <n v="10024"/>
    <x v="3"/>
    <s v="OFF-ST-10001031"/>
    <x v="1"/>
    <s v="Storage"/>
    <s v="Adjustable Personal File Tote"/>
    <x v="5525"/>
    <n v="4"/>
    <n v="0"/>
    <x v="6694"/>
    <x v="0"/>
  </r>
  <r>
    <n v="8621"/>
    <s v="US-2019-119319"/>
    <x v="44"/>
    <d v="2019-11-09T00:00:00"/>
    <s v="Second Class"/>
    <x v="702"/>
    <x v="702"/>
    <x v="0"/>
    <s v="United States"/>
    <s v="Dallas"/>
    <x v="5"/>
    <n v="75217"/>
    <x v="2"/>
    <s v="FUR-FU-10003878"/>
    <x v="0"/>
    <s v="Furnishings"/>
    <s v="Linden 10&quot; Round Wall Clock, Black"/>
    <x v="5526"/>
    <n v="5"/>
    <n v="0.6"/>
    <x v="6695"/>
    <x v="0"/>
  </r>
  <r>
    <n v="8622"/>
    <s v="CA-2019-104318"/>
    <x v="726"/>
    <d v="2019-05-18T00:00:00"/>
    <s v="Standard Class"/>
    <x v="395"/>
    <x v="395"/>
    <x v="1"/>
    <s v="United States"/>
    <s v="Franklin"/>
    <x v="18"/>
    <n v="37064"/>
    <x v="0"/>
    <s v="OFF-AP-10000358"/>
    <x v="1"/>
    <s v="Appliances"/>
    <s v="Fellowes Basic Home/Office Series Surge Protectors"/>
    <x v="5527"/>
    <n v="2"/>
    <n v="0.2"/>
    <x v="6696"/>
    <x v="0"/>
  </r>
  <r>
    <n v="8623"/>
    <s v="US-2018-114230"/>
    <x v="581"/>
    <d v="2018-12-01T00:00:00"/>
    <s v="Standard Class"/>
    <x v="632"/>
    <x v="632"/>
    <x v="0"/>
    <s v="United States"/>
    <s v="Phoenix"/>
    <x v="16"/>
    <n v="85023"/>
    <x v="1"/>
    <s v="OFF-ST-10000876"/>
    <x v="1"/>
    <s v="Storage"/>
    <s v="Eldon Simplefile Box Office"/>
    <x v="5528"/>
    <n v="4"/>
    <n v="0.2"/>
    <x v="6697"/>
    <x v="1"/>
  </r>
  <r>
    <n v="8624"/>
    <s v="CA-2017-136147"/>
    <x v="50"/>
    <d v="2017-11-18T00:00:00"/>
    <s v="Standard Class"/>
    <x v="248"/>
    <x v="248"/>
    <x v="0"/>
    <s v="United States"/>
    <s v="Miami"/>
    <x v="2"/>
    <n v="33178"/>
    <x v="0"/>
    <s v="OFF-BI-10004224"/>
    <x v="1"/>
    <s v="Binders"/>
    <s v="Catalog Binders with Expanding Posts"/>
    <x v="1444"/>
    <n v="6"/>
    <n v="0.7"/>
    <x v="1520"/>
    <x v="0"/>
  </r>
  <r>
    <n v="8625"/>
    <s v="CA-2017-136147"/>
    <x v="50"/>
    <d v="2017-11-18T00:00:00"/>
    <s v="Standard Class"/>
    <x v="248"/>
    <x v="248"/>
    <x v="0"/>
    <s v="United States"/>
    <s v="Miami"/>
    <x v="2"/>
    <n v="33178"/>
    <x v="0"/>
    <s v="TEC-AC-10004568"/>
    <x v="2"/>
    <s v="Accessories"/>
    <s v="Maxell LTO Ultrium - 800 GB"/>
    <x v="1375"/>
    <n v="5"/>
    <n v="0.2"/>
    <x v="6698"/>
    <x v="0"/>
  </r>
  <r>
    <n v="8626"/>
    <s v="CA-2017-156118"/>
    <x v="575"/>
    <d v="2017-12-12T00:00:00"/>
    <s v="Standard Class"/>
    <x v="428"/>
    <x v="428"/>
    <x v="1"/>
    <s v="United States"/>
    <s v="Colorado Springs"/>
    <x v="22"/>
    <n v="80906"/>
    <x v="1"/>
    <s v="OFF-PA-10000533"/>
    <x v="1"/>
    <s v="Paper"/>
    <s v="Southworth Parchment Paper &amp; Envelopes"/>
    <x v="937"/>
    <n v="3"/>
    <n v="0.2"/>
    <x v="971"/>
    <x v="0"/>
  </r>
  <r>
    <n v="8627"/>
    <s v="CA-2017-164084"/>
    <x v="67"/>
    <d v="2017-09-12T00:00:00"/>
    <s v="Standard Class"/>
    <x v="132"/>
    <x v="132"/>
    <x v="1"/>
    <s v="United States"/>
    <s v="New York City"/>
    <x v="15"/>
    <n v="10011"/>
    <x v="3"/>
    <s v="OFF-ST-10003638"/>
    <x v="1"/>
    <s v="Storage"/>
    <s v="Mobile Personal File Cube"/>
    <x v="3824"/>
    <n v="3"/>
    <n v="0"/>
    <x v="4392"/>
    <x v="0"/>
  </r>
  <r>
    <n v="8628"/>
    <s v="CA-2017-164084"/>
    <x v="67"/>
    <d v="2017-09-12T00:00:00"/>
    <s v="Standard Class"/>
    <x v="132"/>
    <x v="132"/>
    <x v="1"/>
    <s v="United States"/>
    <s v="New York City"/>
    <x v="15"/>
    <n v="10011"/>
    <x v="3"/>
    <s v="TEC-AC-10002305"/>
    <x v="2"/>
    <s v="Accessories"/>
    <s v="KeyTronic E03601U1 - Keyboard - Beige"/>
    <x v="2597"/>
    <n v="5"/>
    <n v="0"/>
    <x v="6699"/>
    <x v="0"/>
  </r>
  <r>
    <n v="8629"/>
    <s v="CA-2017-164084"/>
    <x v="67"/>
    <d v="2017-09-12T00:00:00"/>
    <s v="Standard Class"/>
    <x v="132"/>
    <x v="132"/>
    <x v="1"/>
    <s v="United States"/>
    <s v="New York City"/>
    <x v="15"/>
    <n v="10011"/>
    <x v="3"/>
    <s v="OFF-BI-10000605"/>
    <x v="1"/>
    <s v="Binders"/>
    <s v="Acco Pressboard Covers with Storage Hooks, 9 1/2&quot; x 11&quot;, Executive Red"/>
    <x v="861"/>
    <n v="2"/>
    <n v="0.2"/>
    <x v="3942"/>
    <x v="0"/>
  </r>
  <r>
    <n v="8630"/>
    <s v="CA-2017-164084"/>
    <x v="67"/>
    <d v="2017-09-12T00:00:00"/>
    <s v="Standard Class"/>
    <x v="132"/>
    <x v="132"/>
    <x v="1"/>
    <s v="United States"/>
    <s v="New York City"/>
    <x v="15"/>
    <n v="10011"/>
    <x v="3"/>
    <s v="FUR-TA-10003569"/>
    <x v="0"/>
    <s v="Tables"/>
    <s v="Bretford CR8500 Series Meeting Room Furniture"/>
    <x v="5529"/>
    <n v="2"/>
    <n v="0.4"/>
    <x v="6700"/>
    <x v="0"/>
  </r>
  <r>
    <n v="8631"/>
    <s v="CA-2017-164084"/>
    <x v="67"/>
    <d v="2017-09-12T00:00:00"/>
    <s v="Standard Class"/>
    <x v="132"/>
    <x v="132"/>
    <x v="1"/>
    <s v="United States"/>
    <s v="New York City"/>
    <x v="15"/>
    <n v="10011"/>
    <x v="3"/>
    <s v="OFF-FA-10003059"/>
    <x v="1"/>
    <s v="Fasteners"/>
    <s v="Assorted Color Push Pins"/>
    <x v="5530"/>
    <n v="4"/>
    <n v="0"/>
    <x v="6701"/>
    <x v="0"/>
  </r>
  <r>
    <n v="8632"/>
    <s v="CA-2018-107783"/>
    <x v="1062"/>
    <d v="2018-07-29T00:00:00"/>
    <s v="First Class"/>
    <x v="220"/>
    <x v="220"/>
    <x v="0"/>
    <s v="United States"/>
    <s v="Bethlehem"/>
    <x v="9"/>
    <n v="18018"/>
    <x v="3"/>
    <s v="FUR-BO-10004409"/>
    <x v="0"/>
    <s v="Bookcases"/>
    <s v="Safco Value Mate Series Steel Bookcases, Baked Enamel Finish on Steel, Gray"/>
    <x v="5531"/>
    <n v="5"/>
    <n v="0.5"/>
    <x v="6702"/>
    <x v="0"/>
  </r>
  <r>
    <n v="8633"/>
    <s v="CA-2018-107783"/>
    <x v="1062"/>
    <d v="2018-07-29T00:00:00"/>
    <s v="First Class"/>
    <x v="220"/>
    <x v="220"/>
    <x v="0"/>
    <s v="United States"/>
    <s v="Bethlehem"/>
    <x v="9"/>
    <n v="18018"/>
    <x v="3"/>
    <s v="OFF-BI-10000545"/>
    <x v="1"/>
    <s v="Binders"/>
    <s v="GBC Ibimaster 500 Manual ProClick Binding System"/>
    <x v="5341"/>
    <n v="6"/>
    <n v="0.7"/>
    <x v="6443"/>
    <x v="0"/>
  </r>
  <r>
    <n v="8634"/>
    <s v="CA-2018-107783"/>
    <x v="1062"/>
    <d v="2018-07-29T00:00:00"/>
    <s v="First Class"/>
    <x v="220"/>
    <x v="220"/>
    <x v="0"/>
    <s v="United States"/>
    <s v="Bethlehem"/>
    <x v="9"/>
    <n v="18018"/>
    <x v="3"/>
    <s v="OFF-AP-10004052"/>
    <x v="1"/>
    <s v="Appliances"/>
    <s v="Hoover Replacement Belts For Soft Guard &amp; Commercial Ltweight Upright Vacs, 2/Pk"/>
    <x v="5408"/>
    <n v="3"/>
    <n v="0.2"/>
    <x v="6703"/>
    <x v="0"/>
  </r>
  <r>
    <n v="8635"/>
    <s v="CA-2019-159793"/>
    <x v="326"/>
    <d v="2019-08-29T00:00:00"/>
    <s v="Standard Class"/>
    <x v="277"/>
    <x v="277"/>
    <x v="0"/>
    <s v="United States"/>
    <s v="Philadelphia"/>
    <x v="9"/>
    <n v="19140"/>
    <x v="3"/>
    <s v="FUR-BO-10001798"/>
    <x v="0"/>
    <s v="Bookcases"/>
    <s v="Bush Somerset Collection Bookcase"/>
    <x v="5532"/>
    <n v="2"/>
    <n v="0.5"/>
    <x v="6704"/>
    <x v="0"/>
  </r>
  <r>
    <n v="8636"/>
    <s v="CA-2016-160094"/>
    <x v="1013"/>
    <d v="2016-05-02T00:00:00"/>
    <s v="First Class"/>
    <x v="594"/>
    <x v="594"/>
    <x v="0"/>
    <s v="United States"/>
    <s v="Louisville"/>
    <x v="0"/>
    <n v="40214"/>
    <x v="0"/>
    <s v="OFF-AR-10004010"/>
    <x v="1"/>
    <s v="Art"/>
    <s v="Hunt Boston Vacuum Mount KS Pencil Sharpener"/>
    <x v="5368"/>
    <n v="5"/>
    <n v="0"/>
    <x v="6563"/>
    <x v="0"/>
  </r>
  <r>
    <n v="8637"/>
    <s v="CA-2016-160094"/>
    <x v="1013"/>
    <d v="2016-05-02T00:00:00"/>
    <s v="First Class"/>
    <x v="594"/>
    <x v="594"/>
    <x v="0"/>
    <s v="United States"/>
    <s v="Louisville"/>
    <x v="0"/>
    <n v="40214"/>
    <x v="0"/>
    <s v="OFF-ST-10000585"/>
    <x v="1"/>
    <s v="Storage"/>
    <s v="Economy Rollaway Files"/>
    <x v="5533"/>
    <n v="5"/>
    <n v="0"/>
    <x v="6705"/>
    <x v="0"/>
  </r>
  <r>
    <n v="8638"/>
    <s v="CA-2019-151281"/>
    <x v="842"/>
    <d v="2019-05-02T00:00:00"/>
    <s v="Standard Class"/>
    <x v="31"/>
    <x v="31"/>
    <x v="0"/>
    <s v="United States"/>
    <s v="Seattle"/>
    <x v="4"/>
    <n v="98105"/>
    <x v="1"/>
    <s v="FUR-FU-10000397"/>
    <x v="0"/>
    <s v="Furnishings"/>
    <s v="Luxo Economy Swing Arm Lamp"/>
    <x v="5534"/>
    <n v="7"/>
    <n v="0"/>
    <x v="6706"/>
    <x v="0"/>
  </r>
  <r>
    <n v="8639"/>
    <s v="CA-2019-118346"/>
    <x v="283"/>
    <d v="2019-07-24T00:00:00"/>
    <s v="First Class"/>
    <x v="178"/>
    <x v="178"/>
    <x v="2"/>
    <s v="United States"/>
    <s v="Kenosha"/>
    <x v="6"/>
    <n v="53142"/>
    <x v="2"/>
    <s v="TEC-AC-10000736"/>
    <x v="2"/>
    <s v="Accessories"/>
    <s v="Logitech G600 MMO Gaming Mouse"/>
    <x v="4516"/>
    <n v="5"/>
    <n v="0"/>
    <x v="5323"/>
    <x v="0"/>
  </r>
  <r>
    <n v="8640"/>
    <s v="CA-2016-129819"/>
    <x v="736"/>
    <d v="2016-12-15T00:00:00"/>
    <s v="Second Class"/>
    <x v="169"/>
    <x v="169"/>
    <x v="1"/>
    <s v="United States"/>
    <s v="Henderson"/>
    <x v="0"/>
    <n v="42420"/>
    <x v="0"/>
    <s v="OFF-BI-10004970"/>
    <x v="1"/>
    <s v="Binders"/>
    <s v="ACCOHIDE 3-Ring Binder, Blue, 1&quot;"/>
    <x v="714"/>
    <n v="3"/>
    <n v="0"/>
    <x v="4112"/>
    <x v="0"/>
  </r>
  <r>
    <n v="8641"/>
    <s v="US-2019-148551"/>
    <x v="602"/>
    <d v="2019-01-16T00:00:00"/>
    <s v="Standard Class"/>
    <x v="106"/>
    <x v="106"/>
    <x v="1"/>
    <s v="United States"/>
    <s v="Dallas"/>
    <x v="5"/>
    <n v="75217"/>
    <x v="2"/>
    <s v="OFF-BI-10000545"/>
    <x v="1"/>
    <s v="Binders"/>
    <s v="GBC Ibimaster 500 Manual ProClick Binding System"/>
    <x v="5535"/>
    <n v="5"/>
    <n v="0.8"/>
    <x v="6707"/>
    <x v="0"/>
  </r>
  <r>
    <n v="8642"/>
    <s v="CA-2019-147767"/>
    <x v="574"/>
    <d v="2019-12-02T00:00:00"/>
    <s v="Same Day"/>
    <x v="603"/>
    <x v="603"/>
    <x v="0"/>
    <s v="United States"/>
    <s v="Peoria"/>
    <x v="16"/>
    <n v="85345"/>
    <x v="1"/>
    <s v="OFF-BI-10001670"/>
    <x v="1"/>
    <s v="Binders"/>
    <s v="Vinyl Sectional Post Binders"/>
    <x v="5536"/>
    <n v="6"/>
    <n v="0.7"/>
    <x v="6708"/>
    <x v="0"/>
  </r>
  <r>
    <n v="8643"/>
    <s v="CA-2017-108259"/>
    <x v="627"/>
    <d v="2017-11-15T00:00:00"/>
    <s v="Standard Class"/>
    <x v="374"/>
    <x v="374"/>
    <x v="1"/>
    <s v="United States"/>
    <s v="Jacksonville"/>
    <x v="3"/>
    <n v="28540"/>
    <x v="0"/>
    <s v="OFF-FA-10000624"/>
    <x v="1"/>
    <s v="Fasteners"/>
    <s v="OIC Binder Clips"/>
    <x v="5305"/>
    <n v="11"/>
    <n v="0.2"/>
    <x v="6709"/>
    <x v="0"/>
  </r>
  <r>
    <n v="8644"/>
    <s v="CA-2017-108259"/>
    <x v="627"/>
    <d v="2017-11-15T00:00:00"/>
    <s v="Standard Class"/>
    <x v="374"/>
    <x v="374"/>
    <x v="1"/>
    <s v="United States"/>
    <s v="Jacksonville"/>
    <x v="3"/>
    <n v="28540"/>
    <x v="0"/>
    <s v="OFF-LA-10002945"/>
    <x v="1"/>
    <s v="Labels"/>
    <s v="Permanent Self-Adhesive File Folder Labels for Typewriters, 1 1/8 x 3 1/2, White"/>
    <x v="1325"/>
    <n v="1"/>
    <n v="0.2"/>
    <x v="6710"/>
    <x v="0"/>
  </r>
  <r>
    <n v="8645"/>
    <s v="CA-2017-108259"/>
    <x v="627"/>
    <d v="2017-11-15T00:00:00"/>
    <s v="Standard Class"/>
    <x v="374"/>
    <x v="374"/>
    <x v="1"/>
    <s v="United States"/>
    <s v="Jacksonville"/>
    <x v="3"/>
    <n v="28540"/>
    <x v="0"/>
    <s v="OFF-BI-10000315"/>
    <x v="1"/>
    <s v="Binders"/>
    <s v="Poly Designer Cover &amp; Back"/>
    <x v="5537"/>
    <n v="7"/>
    <n v="0.7"/>
    <x v="6711"/>
    <x v="0"/>
  </r>
  <r>
    <n v="8646"/>
    <s v="CA-2017-108259"/>
    <x v="627"/>
    <d v="2017-11-15T00:00:00"/>
    <s v="Standard Class"/>
    <x v="374"/>
    <x v="374"/>
    <x v="1"/>
    <s v="United States"/>
    <s v="Jacksonville"/>
    <x v="3"/>
    <n v="28540"/>
    <x v="0"/>
    <s v="FUR-FU-10000023"/>
    <x v="0"/>
    <s v="Furnishings"/>
    <s v="Eldon Wave Desk Accessories"/>
    <x v="5364"/>
    <n v="1"/>
    <n v="0.2"/>
    <x v="6712"/>
    <x v="0"/>
  </r>
  <r>
    <n v="8647"/>
    <s v="CA-2018-113341"/>
    <x v="881"/>
    <d v="2018-11-29T00:00:00"/>
    <s v="Standard Class"/>
    <x v="708"/>
    <x v="708"/>
    <x v="0"/>
    <s v="United States"/>
    <s v="Los Angeles"/>
    <x v="1"/>
    <n v="90032"/>
    <x v="1"/>
    <s v="FUR-CH-10004698"/>
    <x v="0"/>
    <s v="Chairs"/>
    <s v="Padded Folding Chairs, Black, 4/Carton"/>
    <x v="4934"/>
    <n v="3"/>
    <n v="0.2"/>
    <x v="6713"/>
    <x v="1"/>
  </r>
  <r>
    <n v="8648"/>
    <s v="US-2017-131842"/>
    <x v="901"/>
    <d v="2017-12-08T00:00:00"/>
    <s v="First Class"/>
    <x v="645"/>
    <x v="645"/>
    <x v="1"/>
    <s v="United States"/>
    <s v="Nashville"/>
    <x v="18"/>
    <n v="37211"/>
    <x v="0"/>
    <s v="FUR-CH-10004477"/>
    <x v="0"/>
    <s v="Chairs"/>
    <s v="Global Push Button Manager's Chair, Indigo"/>
    <x v="5538"/>
    <n v="2"/>
    <n v="0.2"/>
    <x v="6714"/>
    <x v="0"/>
  </r>
  <r>
    <n v="8649"/>
    <s v="CA-2018-164574"/>
    <x v="875"/>
    <d v="2018-08-03T00:00:00"/>
    <s v="Standard Class"/>
    <x v="653"/>
    <x v="653"/>
    <x v="0"/>
    <s v="United States"/>
    <s v="Charlotte"/>
    <x v="3"/>
    <n v="28205"/>
    <x v="0"/>
    <s v="OFF-ST-10003816"/>
    <x v="1"/>
    <s v="Storage"/>
    <s v="Fellowes High-Stak Drawer Files"/>
    <x v="3327"/>
    <n v="5"/>
    <n v="0.2"/>
    <x v="6715"/>
    <x v="0"/>
  </r>
  <r>
    <n v="8650"/>
    <s v="CA-2018-164574"/>
    <x v="875"/>
    <d v="2018-08-03T00:00:00"/>
    <s v="Standard Class"/>
    <x v="653"/>
    <x v="653"/>
    <x v="0"/>
    <s v="United States"/>
    <s v="Charlotte"/>
    <x v="3"/>
    <n v="28205"/>
    <x v="0"/>
    <s v="OFF-BI-10002429"/>
    <x v="1"/>
    <s v="Binders"/>
    <s v="Premier Elliptical Ring Binder, Black"/>
    <x v="5539"/>
    <n v="3"/>
    <n v="0.7"/>
    <x v="6716"/>
    <x v="0"/>
  </r>
  <r>
    <n v="8651"/>
    <s v="CA-2016-142769"/>
    <x v="103"/>
    <d v="2016-09-13T00:00:00"/>
    <s v="Same Day"/>
    <x v="261"/>
    <x v="261"/>
    <x v="0"/>
    <s v="United States"/>
    <s v="Seattle"/>
    <x v="4"/>
    <n v="98103"/>
    <x v="1"/>
    <s v="OFF-FA-10000840"/>
    <x v="1"/>
    <s v="Fasteners"/>
    <s v="OIC Thumb-Tacks"/>
    <x v="5540"/>
    <n v="5"/>
    <n v="0"/>
    <x v="6717"/>
    <x v="1"/>
  </r>
  <r>
    <n v="8652"/>
    <s v="CA-2016-142769"/>
    <x v="103"/>
    <d v="2016-09-13T00:00:00"/>
    <s v="Same Day"/>
    <x v="261"/>
    <x v="261"/>
    <x v="0"/>
    <s v="United States"/>
    <s v="Seattle"/>
    <x v="4"/>
    <n v="98103"/>
    <x v="1"/>
    <s v="FUR-FU-10001918"/>
    <x v="0"/>
    <s v="Furnishings"/>
    <s v="C-Line Cubicle Keepers Polyproplyene Holder With Velcro Backings"/>
    <x v="5541"/>
    <n v="3"/>
    <n v="0"/>
    <x v="6718"/>
    <x v="1"/>
  </r>
  <r>
    <n v="8653"/>
    <s v="CA-2016-142769"/>
    <x v="103"/>
    <d v="2016-09-13T00:00:00"/>
    <s v="Same Day"/>
    <x v="261"/>
    <x v="261"/>
    <x v="0"/>
    <s v="United States"/>
    <s v="Seattle"/>
    <x v="4"/>
    <n v="98103"/>
    <x v="1"/>
    <s v="OFF-SU-10001574"/>
    <x v="1"/>
    <s v="Supplies"/>
    <s v="Acme Value Line Scissors"/>
    <x v="549"/>
    <n v="2"/>
    <n v="0"/>
    <x v="558"/>
    <x v="1"/>
  </r>
  <r>
    <n v="8654"/>
    <s v="CA-2016-142769"/>
    <x v="103"/>
    <d v="2016-09-13T00:00:00"/>
    <s v="Same Day"/>
    <x v="261"/>
    <x v="261"/>
    <x v="0"/>
    <s v="United States"/>
    <s v="Seattle"/>
    <x v="4"/>
    <n v="98103"/>
    <x v="1"/>
    <s v="TEC-AC-10001606"/>
    <x v="2"/>
    <s v="Accessories"/>
    <s v="Logitech Wireless Performance Mouse MX for PC and Mac"/>
    <x v="1664"/>
    <n v="2"/>
    <n v="0"/>
    <x v="6719"/>
    <x v="1"/>
  </r>
  <r>
    <n v="8655"/>
    <s v="CA-2016-142769"/>
    <x v="103"/>
    <d v="2016-09-13T00:00:00"/>
    <s v="Same Day"/>
    <x v="261"/>
    <x v="261"/>
    <x v="0"/>
    <s v="United States"/>
    <s v="Seattle"/>
    <x v="4"/>
    <n v="98103"/>
    <x v="1"/>
    <s v="TEC-AC-10003399"/>
    <x v="2"/>
    <s v="Accessories"/>
    <s v="Memorex Mini Travel Drive 64 GB USB 2.0 Flash Drive"/>
    <x v="5542"/>
    <n v="4"/>
    <n v="0"/>
    <x v="6720"/>
    <x v="1"/>
  </r>
  <r>
    <n v="8656"/>
    <s v="CA-2016-142769"/>
    <x v="103"/>
    <d v="2016-09-13T00:00:00"/>
    <s v="Same Day"/>
    <x v="261"/>
    <x v="261"/>
    <x v="0"/>
    <s v="United States"/>
    <s v="Seattle"/>
    <x v="4"/>
    <n v="98103"/>
    <x v="1"/>
    <s v="TEC-AC-10000865"/>
    <x v="2"/>
    <s v="Accessories"/>
    <s v="WD My Passport Ultra 500GB Portable External Hard Drive"/>
    <x v="5543"/>
    <n v="2"/>
    <n v="0"/>
    <x v="6721"/>
    <x v="1"/>
  </r>
  <r>
    <n v="8657"/>
    <s v="CA-2016-142769"/>
    <x v="103"/>
    <d v="2016-09-13T00:00:00"/>
    <s v="Same Day"/>
    <x v="261"/>
    <x v="261"/>
    <x v="0"/>
    <s v="United States"/>
    <s v="Seattle"/>
    <x v="4"/>
    <n v="98103"/>
    <x v="1"/>
    <s v="OFF-PA-10002923"/>
    <x v="1"/>
    <s v="Paper"/>
    <s v="Xerox 1942"/>
    <x v="1553"/>
    <n v="1"/>
    <n v="0"/>
    <x v="1641"/>
    <x v="1"/>
  </r>
  <r>
    <n v="8658"/>
    <s v="CA-2016-142769"/>
    <x v="103"/>
    <d v="2016-09-13T00:00:00"/>
    <s v="Same Day"/>
    <x v="261"/>
    <x v="261"/>
    <x v="0"/>
    <s v="United States"/>
    <s v="Seattle"/>
    <x v="4"/>
    <n v="98103"/>
    <x v="1"/>
    <s v="OFF-AP-10004785"/>
    <x v="1"/>
    <s v="Appliances"/>
    <s v="Holmes Replacement Filter for HEPA Air Cleaner, Medium Room"/>
    <x v="5544"/>
    <n v="2"/>
    <n v="0"/>
    <x v="6722"/>
    <x v="1"/>
  </r>
  <r>
    <n v="8659"/>
    <s v="CA-2018-168361"/>
    <x v="1028"/>
    <d v="2018-06-25T00:00:00"/>
    <s v="Standard Class"/>
    <x v="33"/>
    <x v="33"/>
    <x v="1"/>
    <s v="United States"/>
    <s v="Chicago"/>
    <x v="10"/>
    <n v="60623"/>
    <x v="2"/>
    <s v="OFF-BI-10003727"/>
    <x v="1"/>
    <s v="Binders"/>
    <s v="Avery Durable Slant Ring Binders With Label Holder"/>
    <x v="5545"/>
    <n v="1"/>
    <n v="0.8"/>
    <x v="6723"/>
    <x v="0"/>
  </r>
  <r>
    <n v="8660"/>
    <s v="CA-2018-153185"/>
    <x v="323"/>
    <d v="2018-09-08T00:00:00"/>
    <s v="Standard Class"/>
    <x v="588"/>
    <x v="588"/>
    <x v="1"/>
    <s v="United States"/>
    <s v="Cincinnati"/>
    <x v="24"/>
    <n v="45231"/>
    <x v="3"/>
    <s v="OFF-PA-10002246"/>
    <x v="1"/>
    <s v="Paper"/>
    <s v="Wirebound Four 2-3/4 x 5 Forms per Page, 400 Sets per Book"/>
    <x v="2733"/>
    <n v="6"/>
    <n v="0.2"/>
    <x v="3026"/>
    <x v="0"/>
  </r>
  <r>
    <n v="8661"/>
    <s v="CA-2019-124765"/>
    <x v="920"/>
    <d v="2019-11-30T00:00:00"/>
    <s v="Standard Class"/>
    <x v="521"/>
    <x v="521"/>
    <x v="0"/>
    <s v="United States"/>
    <s v="Fort Lauderdale"/>
    <x v="2"/>
    <n v="33311"/>
    <x v="0"/>
    <s v="FUR-BO-10003965"/>
    <x v="0"/>
    <s v="Bookcases"/>
    <s v="O'Sullivan Manor Hill 2-Door Library in Brianna Oak"/>
    <x v="1937"/>
    <n v="5"/>
    <n v="0.2"/>
    <x v="6724"/>
    <x v="0"/>
  </r>
  <r>
    <n v="8662"/>
    <s v="CA-2017-131856"/>
    <x v="793"/>
    <d v="2017-05-17T00:00:00"/>
    <s v="Standard Class"/>
    <x v="506"/>
    <x v="506"/>
    <x v="0"/>
    <s v="United States"/>
    <s v="Houston"/>
    <x v="5"/>
    <n v="77041"/>
    <x v="2"/>
    <s v="FUR-FU-10000175"/>
    <x v="0"/>
    <s v="Furnishings"/>
    <s v="DAX Wood Document Frame."/>
    <x v="5546"/>
    <n v="4"/>
    <n v="0.6"/>
    <x v="6725"/>
    <x v="0"/>
  </r>
  <r>
    <n v="8663"/>
    <s v="CA-2017-131856"/>
    <x v="793"/>
    <d v="2017-05-17T00:00:00"/>
    <s v="Standard Class"/>
    <x v="506"/>
    <x v="506"/>
    <x v="0"/>
    <s v="United States"/>
    <s v="Houston"/>
    <x v="5"/>
    <n v="77041"/>
    <x v="2"/>
    <s v="TEC-PH-10001336"/>
    <x v="2"/>
    <s v="Phones"/>
    <s v="Digium D40 VoIP phone"/>
    <x v="5547"/>
    <n v="6"/>
    <n v="0.2"/>
    <x v="6726"/>
    <x v="0"/>
  </r>
  <r>
    <n v="8664"/>
    <s v="CA-2017-131856"/>
    <x v="793"/>
    <d v="2017-05-17T00:00:00"/>
    <s v="Standard Class"/>
    <x v="506"/>
    <x v="506"/>
    <x v="0"/>
    <s v="United States"/>
    <s v="Houston"/>
    <x v="5"/>
    <n v="77041"/>
    <x v="2"/>
    <s v="OFF-PA-10001954"/>
    <x v="1"/>
    <s v="Paper"/>
    <s v="Xerox 1964"/>
    <x v="5548"/>
    <n v="7"/>
    <n v="0.2"/>
    <x v="6727"/>
    <x v="0"/>
  </r>
  <r>
    <n v="8665"/>
    <s v="CA-2019-126634"/>
    <x v="983"/>
    <d v="2019-04-01T00:00:00"/>
    <s v="Second Class"/>
    <x v="269"/>
    <x v="269"/>
    <x v="0"/>
    <s v="United States"/>
    <s v="Lakewood"/>
    <x v="1"/>
    <n v="90712"/>
    <x v="1"/>
    <s v="FUR-FU-10004973"/>
    <x v="0"/>
    <s v="Furnishings"/>
    <s v="Flat Face Poster Frame"/>
    <x v="5549"/>
    <n v="5"/>
    <n v="0"/>
    <x v="6728"/>
    <x v="0"/>
  </r>
  <r>
    <n v="8666"/>
    <s v="CA-2018-118500"/>
    <x v="1019"/>
    <d v="2018-11-18T00:00:00"/>
    <s v="First Class"/>
    <x v="707"/>
    <x v="707"/>
    <x v="2"/>
    <s v="United States"/>
    <s v="San Francisco"/>
    <x v="1"/>
    <n v="94122"/>
    <x v="1"/>
    <s v="OFF-SU-10004231"/>
    <x v="1"/>
    <s v="Supplies"/>
    <s v="Acme Tagit Stainless Steel Antibacterial Scissors"/>
    <x v="5550"/>
    <n v="5"/>
    <n v="0"/>
    <x v="1338"/>
    <x v="1"/>
  </r>
  <r>
    <n v="8667"/>
    <s v="CA-2018-163951"/>
    <x v="945"/>
    <d v="2019-01-02T00:00:00"/>
    <s v="First Class"/>
    <x v="788"/>
    <x v="788"/>
    <x v="1"/>
    <s v="United States"/>
    <s v="Philadelphia"/>
    <x v="9"/>
    <n v="19140"/>
    <x v="3"/>
    <s v="OFF-AR-10004269"/>
    <x v="1"/>
    <s v="Art"/>
    <s v="Newell 31"/>
    <x v="1053"/>
    <n v="5"/>
    <n v="0.2"/>
    <x v="6729"/>
    <x v="0"/>
  </r>
  <r>
    <n v="8668"/>
    <s v="CA-2018-149916"/>
    <x v="596"/>
    <d v="2018-12-24T00:00:00"/>
    <s v="Second Class"/>
    <x v="525"/>
    <x v="525"/>
    <x v="2"/>
    <s v="United States"/>
    <s v="Seattle"/>
    <x v="4"/>
    <n v="98115"/>
    <x v="1"/>
    <s v="OFF-BI-10004002"/>
    <x v="1"/>
    <s v="Binders"/>
    <s v="Wilson Jones International Size A4 Ring Binders"/>
    <x v="2444"/>
    <n v="4"/>
    <n v="0.2"/>
    <x v="6730"/>
    <x v="0"/>
  </r>
  <r>
    <n v="8669"/>
    <s v="CA-2018-149916"/>
    <x v="596"/>
    <d v="2018-12-24T00:00:00"/>
    <s v="Second Class"/>
    <x v="525"/>
    <x v="525"/>
    <x v="2"/>
    <s v="United States"/>
    <s v="Seattle"/>
    <x v="4"/>
    <n v="98115"/>
    <x v="1"/>
    <s v="TEC-MA-10000752"/>
    <x v="2"/>
    <s v="Machines"/>
    <s v="Texas Instrument TI-15 Fraction Calculator"/>
    <x v="1057"/>
    <n v="1"/>
    <n v="0.2"/>
    <x v="6731"/>
    <x v="0"/>
  </r>
  <r>
    <n v="8670"/>
    <s v="CA-2017-158918"/>
    <x v="139"/>
    <d v="2017-12-25T00:00:00"/>
    <s v="Second Class"/>
    <x v="482"/>
    <x v="482"/>
    <x v="0"/>
    <s v="United States"/>
    <s v="Los Angeles"/>
    <x v="1"/>
    <n v="90036"/>
    <x v="1"/>
    <s v="OFF-PA-10004947"/>
    <x v="1"/>
    <s v="Paper"/>
    <s v="Easy-staple paper"/>
    <x v="860"/>
    <n v="4"/>
    <n v="0"/>
    <x v="1786"/>
    <x v="0"/>
  </r>
  <r>
    <n v="8671"/>
    <s v="US-2016-159611"/>
    <x v="422"/>
    <d v="2017-01-01T00:00:00"/>
    <s v="Second Class"/>
    <x v="41"/>
    <x v="41"/>
    <x v="0"/>
    <s v="United States"/>
    <s v="Cleveland"/>
    <x v="24"/>
    <n v="44105"/>
    <x v="3"/>
    <s v="FUR-FU-10004904"/>
    <x v="0"/>
    <s v="Furnishings"/>
    <s v="Eldon &quot;L&quot; Workstation Diamond Chairmat"/>
    <x v="5551"/>
    <n v="3"/>
    <n v="0.2"/>
    <x v="6732"/>
    <x v="0"/>
  </r>
  <r>
    <n v="8672"/>
    <s v="US-2016-159611"/>
    <x v="422"/>
    <d v="2017-01-01T00:00:00"/>
    <s v="Second Class"/>
    <x v="41"/>
    <x v="41"/>
    <x v="0"/>
    <s v="United States"/>
    <s v="Cleveland"/>
    <x v="24"/>
    <n v="44105"/>
    <x v="3"/>
    <s v="OFF-ST-10002790"/>
    <x v="1"/>
    <s v="Storage"/>
    <s v="Safco Industrial Shelving"/>
    <x v="5092"/>
    <n v="2"/>
    <n v="0.2"/>
    <x v="6091"/>
    <x v="0"/>
  </r>
  <r>
    <n v="8673"/>
    <s v="CA-2019-163265"/>
    <x v="911"/>
    <d v="2019-02-21T00:00:00"/>
    <s v="Standard Class"/>
    <x v="559"/>
    <x v="559"/>
    <x v="0"/>
    <s v="United States"/>
    <s v="Decatur"/>
    <x v="10"/>
    <n v="62521"/>
    <x v="2"/>
    <s v="OFF-FA-10004854"/>
    <x v="1"/>
    <s v="Fasteners"/>
    <s v="Vinyl Coated Wire Paper Clips in Organizer Box, 800/Box"/>
    <x v="5385"/>
    <n v="2"/>
    <n v="0.2"/>
    <x v="6733"/>
    <x v="0"/>
  </r>
  <r>
    <n v="8674"/>
    <s v="CA-2019-163265"/>
    <x v="911"/>
    <d v="2019-02-21T00:00:00"/>
    <s v="Standard Class"/>
    <x v="559"/>
    <x v="559"/>
    <x v="0"/>
    <s v="United States"/>
    <s v="Decatur"/>
    <x v="10"/>
    <n v="62521"/>
    <x v="2"/>
    <s v="FUR-CH-10004063"/>
    <x v="0"/>
    <s v="Chairs"/>
    <s v="Global Deluxe High-Back Manager's Chair"/>
    <x v="121"/>
    <n v="3"/>
    <n v="0.3"/>
    <x v="123"/>
    <x v="0"/>
  </r>
  <r>
    <n v="8675"/>
    <s v="CA-2019-163265"/>
    <x v="911"/>
    <d v="2019-02-21T00:00:00"/>
    <s v="Standard Class"/>
    <x v="559"/>
    <x v="559"/>
    <x v="0"/>
    <s v="United States"/>
    <s v="Decatur"/>
    <x v="10"/>
    <n v="62521"/>
    <x v="2"/>
    <s v="OFF-ST-10000642"/>
    <x v="1"/>
    <s v="Storage"/>
    <s v="Tennsco Lockers, Gray"/>
    <x v="4503"/>
    <n v="3"/>
    <n v="0.2"/>
    <x v="6734"/>
    <x v="0"/>
  </r>
  <r>
    <n v="8676"/>
    <s v="CA-2019-163265"/>
    <x v="911"/>
    <d v="2019-02-21T00:00:00"/>
    <s v="Standard Class"/>
    <x v="559"/>
    <x v="559"/>
    <x v="0"/>
    <s v="United States"/>
    <s v="Decatur"/>
    <x v="10"/>
    <n v="62521"/>
    <x v="2"/>
    <s v="OFF-AR-10004078"/>
    <x v="1"/>
    <s v="Art"/>
    <s v="Newell 312"/>
    <x v="5552"/>
    <n v="6"/>
    <n v="0.2"/>
    <x v="2915"/>
    <x v="0"/>
  </r>
  <r>
    <n v="8677"/>
    <s v="CA-2019-163265"/>
    <x v="911"/>
    <d v="2019-02-21T00:00:00"/>
    <s v="Standard Class"/>
    <x v="559"/>
    <x v="559"/>
    <x v="0"/>
    <s v="United States"/>
    <s v="Decatur"/>
    <x v="10"/>
    <n v="62521"/>
    <x v="2"/>
    <s v="FUR-FU-10004270"/>
    <x v="0"/>
    <s v="Furnishings"/>
    <s v="Executive Impressions 13&quot; Clairmont Wall Clock"/>
    <x v="5553"/>
    <n v="1"/>
    <n v="0.6"/>
    <x v="6735"/>
    <x v="0"/>
  </r>
  <r>
    <n v="8678"/>
    <s v="CA-2019-141705"/>
    <x v="1200"/>
    <d v="2019-10-26T00:00:00"/>
    <s v="First Class"/>
    <x v="138"/>
    <x v="138"/>
    <x v="0"/>
    <s v="United States"/>
    <s v="Mansfield"/>
    <x v="5"/>
    <n v="76063"/>
    <x v="2"/>
    <s v="FUR-TA-10004607"/>
    <x v="0"/>
    <s v="Tables"/>
    <s v="Hon 2111 Invitation Series Straight Table"/>
    <x v="5554"/>
    <n v="5"/>
    <n v="0.3"/>
    <x v="6736"/>
    <x v="0"/>
  </r>
  <r>
    <n v="8679"/>
    <s v="CA-2018-112739"/>
    <x v="476"/>
    <d v="2018-09-07T00:00:00"/>
    <s v="Second Class"/>
    <x v="279"/>
    <x v="279"/>
    <x v="2"/>
    <s v="United States"/>
    <s v="Houston"/>
    <x v="5"/>
    <n v="77070"/>
    <x v="2"/>
    <s v="OFF-BI-10001132"/>
    <x v="1"/>
    <s v="Binders"/>
    <s v="Acco PRESSTEX Data Binder with Storage Hooks, Dark Blue, 9 1/2&quot; X 11&quot;"/>
    <x v="5555"/>
    <n v="8"/>
    <n v="0.8"/>
    <x v="6737"/>
    <x v="0"/>
  </r>
  <r>
    <n v="8680"/>
    <s v="CA-2018-112739"/>
    <x v="476"/>
    <d v="2018-09-07T00:00:00"/>
    <s v="Second Class"/>
    <x v="279"/>
    <x v="279"/>
    <x v="2"/>
    <s v="United States"/>
    <s v="Houston"/>
    <x v="5"/>
    <n v="77070"/>
    <x v="2"/>
    <s v="TEC-AC-10001714"/>
    <x v="2"/>
    <s v="Accessories"/>
    <s v="Logitech MX Performance Wireless Mouse"/>
    <x v="4703"/>
    <n v="5"/>
    <n v="0.2"/>
    <x v="6738"/>
    <x v="0"/>
  </r>
  <r>
    <n v="8681"/>
    <s v="CA-2018-143805"/>
    <x v="49"/>
    <d v="2018-12-03T00:00:00"/>
    <s v="Second Class"/>
    <x v="63"/>
    <x v="63"/>
    <x v="1"/>
    <s v="United States"/>
    <s v="Richmond"/>
    <x v="17"/>
    <n v="23223"/>
    <x v="0"/>
    <s v="OFF-AP-10002945"/>
    <x v="1"/>
    <s v="Appliances"/>
    <s v="Honeywell Enviracaire Portable HEPA Air Cleaner for 17' x 22' Room"/>
    <x v="5556"/>
    <n v="7"/>
    <n v="0"/>
    <x v="6739"/>
    <x v="0"/>
  </r>
  <r>
    <n v="8682"/>
    <s v="CA-2018-143805"/>
    <x v="49"/>
    <d v="2018-12-03T00:00:00"/>
    <s v="Second Class"/>
    <x v="63"/>
    <x v="63"/>
    <x v="1"/>
    <s v="United States"/>
    <s v="Richmond"/>
    <x v="17"/>
    <n v="23223"/>
    <x v="0"/>
    <s v="OFF-SU-10004664"/>
    <x v="1"/>
    <s v="Supplies"/>
    <s v="Acme Softgrip Scissors"/>
    <x v="5557"/>
    <n v="5"/>
    <n v="0"/>
    <x v="6740"/>
    <x v="0"/>
  </r>
  <r>
    <n v="8683"/>
    <s v="CA-2016-133634"/>
    <x v="1127"/>
    <d v="2016-11-10T00:00:00"/>
    <s v="Standard Class"/>
    <x v="256"/>
    <x v="256"/>
    <x v="2"/>
    <s v="United States"/>
    <s v="Arlington"/>
    <x v="17"/>
    <n v="22204"/>
    <x v="0"/>
    <s v="TEC-AC-10002550"/>
    <x v="2"/>
    <s v="Accessories"/>
    <s v="Maxell 4.7GB DVD-RW 3/Pack"/>
    <x v="3706"/>
    <n v="3"/>
    <n v="0"/>
    <x v="4239"/>
    <x v="0"/>
  </r>
  <r>
    <n v="8684"/>
    <s v="CA-2019-101665"/>
    <x v="920"/>
    <d v="2019-12-01T00:00:00"/>
    <s v="Standard Class"/>
    <x v="356"/>
    <x v="356"/>
    <x v="0"/>
    <s v="United States"/>
    <s v="San Francisco"/>
    <x v="1"/>
    <n v="94122"/>
    <x v="1"/>
    <s v="OFF-AR-10002335"/>
    <x v="1"/>
    <s v="Art"/>
    <s v="DIXON Oriole Pencils"/>
    <x v="788"/>
    <n v="2"/>
    <n v="0"/>
    <x v="813"/>
    <x v="0"/>
  </r>
  <r>
    <n v="8685"/>
    <s v="CA-2018-155446"/>
    <x v="186"/>
    <d v="2018-12-23T00:00:00"/>
    <s v="Standard Class"/>
    <x v="184"/>
    <x v="184"/>
    <x v="2"/>
    <s v="United States"/>
    <s v="San Diego"/>
    <x v="1"/>
    <n v="92024"/>
    <x v="1"/>
    <s v="TEC-AC-10001445"/>
    <x v="2"/>
    <s v="Accessories"/>
    <s v="Imation USB 2.0 Swivel Flash Drive USB flash drive - 4 GB - Pink"/>
    <x v="5558"/>
    <n v="7"/>
    <n v="0"/>
    <x v="6741"/>
    <x v="0"/>
  </r>
  <r>
    <n v="8686"/>
    <s v="CA-2019-137323"/>
    <x v="237"/>
    <d v="2019-11-18T00:00:00"/>
    <s v="Second Class"/>
    <x v="463"/>
    <x v="463"/>
    <x v="1"/>
    <s v="United States"/>
    <s v="Watertown"/>
    <x v="15"/>
    <n v="13601"/>
    <x v="3"/>
    <s v="OFF-ST-10003996"/>
    <x v="1"/>
    <s v="Storage"/>
    <s v="Letter/Legal File Tote with Clear Snap-On Lid, Black Granite"/>
    <x v="5559"/>
    <n v="6"/>
    <n v="0"/>
    <x v="6742"/>
    <x v="0"/>
  </r>
  <r>
    <n v="8687"/>
    <s v="CA-2018-144015"/>
    <x v="190"/>
    <d v="2018-06-26T00:00:00"/>
    <s v="Same Day"/>
    <x v="340"/>
    <x v="340"/>
    <x v="1"/>
    <s v="United States"/>
    <s v="Los Angeles"/>
    <x v="1"/>
    <n v="90036"/>
    <x v="1"/>
    <s v="OFF-SU-10003505"/>
    <x v="1"/>
    <s v="Supplies"/>
    <s v="Premier Electric Letter Opener"/>
    <x v="4540"/>
    <n v="2"/>
    <n v="0"/>
    <x v="5359"/>
    <x v="0"/>
  </r>
  <r>
    <n v="8688"/>
    <s v="CA-2018-144015"/>
    <x v="190"/>
    <d v="2018-06-26T00:00:00"/>
    <s v="Same Day"/>
    <x v="340"/>
    <x v="340"/>
    <x v="1"/>
    <s v="United States"/>
    <s v="Los Angeles"/>
    <x v="1"/>
    <n v="90036"/>
    <x v="1"/>
    <s v="OFF-FA-10000624"/>
    <x v="1"/>
    <s v="Fasteners"/>
    <s v="OIC Binder Clips"/>
    <x v="1511"/>
    <n v="5"/>
    <n v="0"/>
    <x v="5521"/>
    <x v="0"/>
  </r>
  <r>
    <n v="8689"/>
    <s v="CA-2018-144015"/>
    <x v="190"/>
    <d v="2018-06-26T00:00:00"/>
    <s v="Same Day"/>
    <x v="340"/>
    <x v="340"/>
    <x v="1"/>
    <s v="United States"/>
    <s v="Los Angeles"/>
    <x v="1"/>
    <n v="90036"/>
    <x v="1"/>
    <s v="OFF-PA-10002870"/>
    <x v="1"/>
    <s v="Paper"/>
    <s v="Ampad Phone Message Book, Recycled, 400 Message Capacity, 5 ¾” x 11”"/>
    <x v="1140"/>
    <n v="2"/>
    <n v="0"/>
    <x v="1181"/>
    <x v="0"/>
  </r>
  <r>
    <n v="8690"/>
    <s v="CA-2016-101427"/>
    <x v="58"/>
    <d v="2016-12-30T00:00:00"/>
    <s v="Standard Class"/>
    <x v="672"/>
    <x v="672"/>
    <x v="1"/>
    <s v="United States"/>
    <s v="Philadelphia"/>
    <x v="9"/>
    <n v="19140"/>
    <x v="3"/>
    <s v="OFF-AR-10002257"/>
    <x v="1"/>
    <s v="Art"/>
    <s v="Eldon Spacemaker Box, Quick-Snap Lid, Clear"/>
    <x v="2245"/>
    <n v="3"/>
    <n v="0.2"/>
    <x v="6743"/>
    <x v="0"/>
  </r>
  <r>
    <n v="8691"/>
    <s v="CA-2018-136770"/>
    <x v="1041"/>
    <d v="2018-08-18T00:00:00"/>
    <s v="Standard Class"/>
    <x v="70"/>
    <x v="70"/>
    <x v="1"/>
    <s v="United States"/>
    <s v="Akron"/>
    <x v="24"/>
    <n v="44312"/>
    <x v="3"/>
    <s v="TEC-PH-10003580"/>
    <x v="2"/>
    <s v="Phones"/>
    <s v="Cisco IP Phone 7961G-GE VoIP phone"/>
    <x v="4688"/>
    <n v="2"/>
    <n v="0.4"/>
    <x v="5569"/>
    <x v="0"/>
  </r>
  <r>
    <n v="8692"/>
    <s v="CA-2018-136770"/>
    <x v="1041"/>
    <d v="2018-08-18T00:00:00"/>
    <s v="Standard Class"/>
    <x v="70"/>
    <x v="70"/>
    <x v="1"/>
    <s v="United States"/>
    <s v="Akron"/>
    <x v="24"/>
    <n v="44312"/>
    <x v="3"/>
    <s v="TEC-PH-10001530"/>
    <x v="2"/>
    <s v="Phones"/>
    <s v="Plantronics Voyager Pro Legend"/>
    <x v="5560"/>
    <n v="2"/>
    <n v="0.4"/>
    <x v="6744"/>
    <x v="0"/>
  </r>
  <r>
    <n v="8693"/>
    <s v="CA-2018-136770"/>
    <x v="1041"/>
    <d v="2018-08-18T00:00:00"/>
    <s v="Standard Class"/>
    <x v="70"/>
    <x v="70"/>
    <x v="1"/>
    <s v="United States"/>
    <s v="Akron"/>
    <x v="24"/>
    <n v="44312"/>
    <x v="3"/>
    <s v="TEC-AC-10000420"/>
    <x v="2"/>
    <s v="Accessories"/>
    <s v="Logitech G500s Laser Gaming Mouse with Adjustable Weight Tuning"/>
    <x v="463"/>
    <n v="5"/>
    <n v="0.2"/>
    <x v="6745"/>
    <x v="0"/>
  </r>
  <r>
    <n v="8694"/>
    <s v="CA-2018-118311"/>
    <x v="1057"/>
    <d v="2018-10-28T00:00:00"/>
    <s v="Standard Class"/>
    <x v="525"/>
    <x v="525"/>
    <x v="2"/>
    <s v="United States"/>
    <s v="San Francisco"/>
    <x v="1"/>
    <n v="94110"/>
    <x v="1"/>
    <s v="TEC-AC-10000892"/>
    <x v="2"/>
    <s v="Accessories"/>
    <s v="NETGEAR N750 Dual Band Wi-Fi Gigabit Router"/>
    <x v="5561"/>
    <n v="5"/>
    <n v="0"/>
    <x v="6746"/>
    <x v="1"/>
  </r>
  <r>
    <n v="8695"/>
    <s v="US-2016-112795"/>
    <x v="709"/>
    <d v="2016-08-28T00:00:00"/>
    <s v="Second Class"/>
    <x v="128"/>
    <x v="128"/>
    <x v="2"/>
    <s v="United States"/>
    <s v="Grand Rapids"/>
    <x v="12"/>
    <n v="49505"/>
    <x v="2"/>
    <s v="OFF-PA-10001934"/>
    <x v="1"/>
    <s v="Paper"/>
    <s v="Xerox 1993"/>
    <x v="541"/>
    <n v="3"/>
    <n v="0"/>
    <x v="6747"/>
    <x v="0"/>
  </r>
  <r>
    <n v="8696"/>
    <s v="CA-2019-127096"/>
    <x v="175"/>
    <d v="2019-09-17T00:00:00"/>
    <s v="Second Class"/>
    <x v="37"/>
    <x v="37"/>
    <x v="2"/>
    <s v="United States"/>
    <s v="San Francisco"/>
    <x v="1"/>
    <n v="94109"/>
    <x v="1"/>
    <s v="FUR-TA-10003473"/>
    <x v="0"/>
    <s v="Tables"/>
    <s v="Bretford Rectangular Conference Table Tops"/>
    <x v="1216"/>
    <n v="1"/>
    <n v="0.2"/>
    <x v="1261"/>
    <x v="0"/>
  </r>
  <r>
    <n v="8697"/>
    <s v="CA-2019-119284"/>
    <x v="140"/>
    <d v="2019-06-20T00:00:00"/>
    <s v="Standard Class"/>
    <x v="131"/>
    <x v="131"/>
    <x v="1"/>
    <s v="United States"/>
    <s v="Nashville"/>
    <x v="18"/>
    <n v="37211"/>
    <x v="0"/>
    <s v="TEC-PH-10001051"/>
    <x v="2"/>
    <s v="Phones"/>
    <s v="HTC One"/>
    <x v="1977"/>
    <n v="3"/>
    <n v="0.2"/>
    <x v="5502"/>
    <x v="1"/>
  </r>
  <r>
    <n v="8698"/>
    <s v="CA-2019-119284"/>
    <x v="140"/>
    <d v="2019-06-20T00:00:00"/>
    <s v="Standard Class"/>
    <x v="131"/>
    <x v="131"/>
    <x v="1"/>
    <s v="United States"/>
    <s v="Nashville"/>
    <x v="18"/>
    <n v="37211"/>
    <x v="0"/>
    <s v="FUR-FU-10004351"/>
    <x v="0"/>
    <s v="Furnishings"/>
    <s v="Staple-based wall hangings"/>
    <x v="5562"/>
    <n v="4"/>
    <n v="0.2"/>
    <x v="6748"/>
    <x v="1"/>
  </r>
  <r>
    <n v="8699"/>
    <s v="CA-2019-119284"/>
    <x v="140"/>
    <d v="2019-06-20T00:00:00"/>
    <s v="Standard Class"/>
    <x v="131"/>
    <x v="131"/>
    <x v="1"/>
    <s v="United States"/>
    <s v="Nashville"/>
    <x v="18"/>
    <n v="37211"/>
    <x v="0"/>
    <s v="FUR-TA-10004152"/>
    <x v="0"/>
    <s v="Tables"/>
    <s v="Barricks 18&quot; x 48&quot; Non-Folding Utility Table with Bottom Storage Shelf"/>
    <x v="5563"/>
    <n v="2"/>
    <n v="0.4"/>
    <x v="6749"/>
    <x v="1"/>
  </r>
  <r>
    <n v="8700"/>
    <s v="CA-2019-119284"/>
    <x v="140"/>
    <d v="2019-06-20T00:00:00"/>
    <s v="Standard Class"/>
    <x v="131"/>
    <x v="131"/>
    <x v="1"/>
    <s v="United States"/>
    <s v="Nashville"/>
    <x v="18"/>
    <n v="37211"/>
    <x v="0"/>
    <s v="TEC-PH-10000560"/>
    <x v="2"/>
    <s v="Phones"/>
    <s v="Samsung Galaxy S III - 16GB - pebble blue (T-Mobile)"/>
    <x v="5564"/>
    <n v="8"/>
    <n v="0.2"/>
    <x v="6750"/>
    <x v="1"/>
  </r>
  <r>
    <n v="8701"/>
    <s v="CA-2019-119284"/>
    <x v="140"/>
    <d v="2019-06-20T00:00:00"/>
    <s v="Standard Class"/>
    <x v="131"/>
    <x v="131"/>
    <x v="1"/>
    <s v="United States"/>
    <s v="Nashville"/>
    <x v="18"/>
    <n v="37211"/>
    <x v="0"/>
    <s v="OFF-AP-10004249"/>
    <x v="1"/>
    <s v="Appliances"/>
    <s v="Staple holder"/>
    <x v="5565"/>
    <n v="8"/>
    <n v="0.2"/>
    <x v="6751"/>
    <x v="1"/>
  </r>
  <r>
    <n v="8702"/>
    <s v="CA-2019-119284"/>
    <x v="140"/>
    <d v="2019-06-20T00:00:00"/>
    <s v="Standard Class"/>
    <x v="131"/>
    <x v="131"/>
    <x v="1"/>
    <s v="United States"/>
    <s v="Nashville"/>
    <x v="18"/>
    <n v="37211"/>
    <x v="0"/>
    <s v="OFF-ST-10001490"/>
    <x v="1"/>
    <s v="Storage"/>
    <s v="Hot File 7-Pocket, Floor Stand"/>
    <x v="573"/>
    <n v="1"/>
    <n v="0.2"/>
    <x v="582"/>
    <x v="1"/>
  </r>
  <r>
    <n v="8703"/>
    <s v="CA-2019-119284"/>
    <x v="140"/>
    <d v="2019-06-20T00:00:00"/>
    <s v="Standard Class"/>
    <x v="131"/>
    <x v="131"/>
    <x v="1"/>
    <s v="United States"/>
    <s v="Nashville"/>
    <x v="18"/>
    <n v="37211"/>
    <x v="0"/>
    <s v="OFF-PA-10000312"/>
    <x v="1"/>
    <s v="Paper"/>
    <s v="Xerox 1955"/>
    <x v="5566"/>
    <n v="5"/>
    <n v="0.2"/>
    <x v="6752"/>
    <x v="1"/>
  </r>
  <r>
    <n v="8704"/>
    <s v="CA-2017-133494"/>
    <x v="879"/>
    <d v="2017-03-05T00:00:00"/>
    <s v="Standard Class"/>
    <x v="261"/>
    <x v="261"/>
    <x v="0"/>
    <s v="United States"/>
    <s v="Philadelphia"/>
    <x v="9"/>
    <n v="19120"/>
    <x v="3"/>
    <s v="OFF-AP-10002906"/>
    <x v="1"/>
    <s v="Appliances"/>
    <s v="Hoover Replacement Belt for Commercial Guardsman Heavy-Duty Upright Vacuum"/>
    <x v="1503"/>
    <n v="2"/>
    <n v="0.2"/>
    <x v="1585"/>
    <x v="0"/>
  </r>
  <r>
    <n v="8705"/>
    <s v="CA-2018-111318"/>
    <x v="310"/>
    <d v="2018-07-26T00:00:00"/>
    <s v="First Class"/>
    <x v="582"/>
    <x v="582"/>
    <x v="0"/>
    <s v="United States"/>
    <s v="Houston"/>
    <x v="5"/>
    <n v="77041"/>
    <x v="2"/>
    <s v="TEC-PH-10004100"/>
    <x v="2"/>
    <s v="Phones"/>
    <s v="Griffin GC17055 Auxiliary Audio Cable"/>
    <x v="5567"/>
    <n v="8"/>
    <n v="0.2"/>
    <x v="6753"/>
    <x v="0"/>
  </r>
  <r>
    <n v="8706"/>
    <s v="US-2016-132745"/>
    <x v="1201"/>
    <d v="2016-10-05T00:00:00"/>
    <s v="Standard Class"/>
    <x v="739"/>
    <x v="739"/>
    <x v="2"/>
    <s v="United States"/>
    <s v="Reno"/>
    <x v="33"/>
    <n v="89502"/>
    <x v="1"/>
    <s v="OFF-FA-10000254"/>
    <x v="1"/>
    <s v="Fasteners"/>
    <s v="Sterling Rubber Bands by Alliance"/>
    <x v="5568"/>
    <n v="1"/>
    <n v="0"/>
    <x v="232"/>
    <x v="0"/>
  </r>
  <r>
    <n v="8707"/>
    <s v="CA-2016-146815"/>
    <x v="78"/>
    <d v="2016-09-13T00:00:00"/>
    <s v="Standard Class"/>
    <x v="452"/>
    <x v="452"/>
    <x v="2"/>
    <s v="United States"/>
    <s v="New York City"/>
    <x v="15"/>
    <n v="10009"/>
    <x v="3"/>
    <s v="FUR-CH-10004289"/>
    <x v="0"/>
    <s v="Chairs"/>
    <s v="Global Super Steno Chair"/>
    <x v="3140"/>
    <n v="2"/>
    <n v="0.1"/>
    <x v="6754"/>
    <x v="0"/>
  </r>
  <r>
    <n v="8708"/>
    <s v="CA-2016-146815"/>
    <x v="78"/>
    <d v="2016-09-13T00:00:00"/>
    <s v="Standard Class"/>
    <x v="452"/>
    <x v="452"/>
    <x v="2"/>
    <s v="United States"/>
    <s v="New York City"/>
    <x v="15"/>
    <n v="10009"/>
    <x v="3"/>
    <s v="OFF-AR-10003469"/>
    <x v="1"/>
    <s v="Art"/>
    <s v="Nontoxic Chalk"/>
    <x v="2872"/>
    <n v="2"/>
    <n v="0"/>
    <x v="5702"/>
    <x v="0"/>
  </r>
  <r>
    <n v="8709"/>
    <s v="CA-2016-119144"/>
    <x v="912"/>
    <d v="2016-11-18T00:00:00"/>
    <s v="First Class"/>
    <x v="251"/>
    <x v="251"/>
    <x v="1"/>
    <s v="United States"/>
    <s v="Los Angeles"/>
    <x v="1"/>
    <n v="90008"/>
    <x v="1"/>
    <s v="TEC-PH-10004188"/>
    <x v="2"/>
    <s v="Phones"/>
    <s v="OtterBox Commuter Series Case - Samsung Galaxy S4"/>
    <x v="5569"/>
    <n v="4"/>
    <n v="0.2"/>
    <x v="6755"/>
    <x v="0"/>
  </r>
  <r>
    <n v="8710"/>
    <s v="CA-2016-119144"/>
    <x v="912"/>
    <d v="2016-11-18T00:00:00"/>
    <s v="First Class"/>
    <x v="251"/>
    <x v="251"/>
    <x v="1"/>
    <s v="United States"/>
    <s v="Los Angeles"/>
    <x v="1"/>
    <n v="90008"/>
    <x v="1"/>
    <s v="FUR-BO-10004015"/>
    <x v="0"/>
    <s v="Bookcases"/>
    <s v="Bush Andora Bookcase, Maple/Graphite Gray Finish"/>
    <x v="5570"/>
    <n v="3"/>
    <n v="0.15"/>
    <x v="6756"/>
    <x v="0"/>
  </r>
  <r>
    <n v="8711"/>
    <s v="CA-2016-119144"/>
    <x v="912"/>
    <d v="2016-11-18T00:00:00"/>
    <s v="First Class"/>
    <x v="251"/>
    <x v="251"/>
    <x v="1"/>
    <s v="United States"/>
    <s v="Los Angeles"/>
    <x v="1"/>
    <n v="90008"/>
    <x v="1"/>
    <s v="OFF-ST-10000991"/>
    <x v="1"/>
    <s v="Storage"/>
    <s v="Space Solutions HD Industrial Steel Shelving."/>
    <x v="3216"/>
    <n v="3"/>
    <n v="0"/>
    <x v="3624"/>
    <x v="0"/>
  </r>
  <r>
    <n v="8712"/>
    <s v="CA-2016-105648"/>
    <x v="223"/>
    <d v="2016-03-07T00:00:00"/>
    <s v="Standard Class"/>
    <x v="412"/>
    <x v="412"/>
    <x v="0"/>
    <s v="United States"/>
    <s v="San Diego"/>
    <x v="1"/>
    <n v="92037"/>
    <x v="1"/>
    <s v="FUR-TA-10002958"/>
    <x v="0"/>
    <s v="Tables"/>
    <s v="Bevis Oval Conference Table, Walnut"/>
    <x v="188"/>
    <n v="3"/>
    <n v="0.2"/>
    <x v="6757"/>
    <x v="0"/>
  </r>
  <r>
    <n v="8713"/>
    <s v="US-2017-145422"/>
    <x v="155"/>
    <d v="2017-12-07T00:00:00"/>
    <s v="Standard Class"/>
    <x v="617"/>
    <x v="617"/>
    <x v="0"/>
    <s v="United States"/>
    <s v="San Francisco"/>
    <x v="1"/>
    <n v="94110"/>
    <x v="1"/>
    <s v="FUR-BO-10002213"/>
    <x v="0"/>
    <s v="Bookcases"/>
    <s v="Sauder Forest Hills Library, Woodland Oak Finish"/>
    <x v="3754"/>
    <n v="3"/>
    <n v="0.15"/>
    <x v="4298"/>
    <x v="0"/>
  </r>
  <r>
    <n v="8714"/>
    <s v="CA-2019-136623"/>
    <x v="497"/>
    <d v="2019-07-16T00:00:00"/>
    <s v="Standard Class"/>
    <x v="747"/>
    <x v="747"/>
    <x v="1"/>
    <s v="United States"/>
    <s v="San Diego"/>
    <x v="1"/>
    <n v="92105"/>
    <x v="1"/>
    <s v="TEC-PH-10000004"/>
    <x v="2"/>
    <s v="Phones"/>
    <s v="Belkin iPhone and iPad Lightning Cable"/>
    <x v="5571"/>
    <n v="6"/>
    <n v="0.2"/>
    <x v="6758"/>
    <x v="0"/>
  </r>
  <r>
    <n v="8715"/>
    <s v="CA-2019-136623"/>
    <x v="497"/>
    <d v="2019-07-16T00:00:00"/>
    <s v="Standard Class"/>
    <x v="747"/>
    <x v="747"/>
    <x v="1"/>
    <s v="United States"/>
    <s v="San Diego"/>
    <x v="1"/>
    <n v="92105"/>
    <x v="1"/>
    <s v="OFF-BI-10003708"/>
    <x v="1"/>
    <s v="Binders"/>
    <s v="Acco Four Pocket Poly Ring Binder with Label Holder, Smoke, 1&quot;"/>
    <x v="1278"/>
    <n v="5"/>
    <n v="0.2"/>
    <x v="1329"/>
    <x v="0"/>
  </r>
  <r>
    <n v="8716"/>
    <s v="CA-2019-121678"/>
    <x v="673"/>
    <d v="2019-11-20T00:00:00"/>
    <s v="Second Class"/>
    <x v="312"/>
    <x v="312"/>
    <x v="1"/>
    <s v="United States"/>
    <s v="Elyria"/>
    <x v="24"/>
    <n v="44035"/>
    <x v="3"/>
    <s v="OFF-BI-10002949"/>
    <x v="1"/>
    <s v="Binders"/>
    <s v="Prestige Round Ring Binders"/>
    <x v="5572"/>
    <n v="1"/>
    <n v="0.7"/>
    <x v="6759"/>
    <x v="0"/>
  </r>
  <r>
    <n v="8717"/>
    <s v="CA-2018-120824"/>
    <x v="1"/>
    <d v="2018-06-16T00:00:00"/>
    <s v="Second Class"/>
    <x v="585"/>
    <x v="585"/>
    <x v="2"/>
    <s v="United States"/>
    <s v="Houston"/>
    <x v="5"/>
    <n v="77070"/>
    <x v="2"/>
    <s v="OFF-AP-10001242"/>
    <x v="1"/>
    <s v="Appliances"/>
    <s v="APC 7 Outlet Network SurgeArrest Surge Protector"/>
    <x v="5573"/>
    <n v="4"/>
    <n v="0.8"/>
    <x v="6760"/>
    <x v="0"/>
  </r>
  <r>
    <n v="8718"/>
    <s v="CA-2018-120824"/>
    <x v="1"/>
    <d v="2018-06-16T00:00:00"/>
    <s v="Second Class"/>
    <x v="585"/>
    <x v="585"/>
    <x v="2"/>
    <s v="United States"/>
    <s v="Houston"/>
    <x v="5"/>
    <n v="77070"/>
    <x v="2"/>
    <s v="FUR-FU-10001424"/>
    <x v="0"/>
    <s v="Furnishings"/>
    <s v="Dax Clear Box Frame"/>
    <x v="1913"/>
    <n v="2"/>
    <n v="0.6"/>
    <x v="6761"/>
    <x v="0"/>
  </r>
  <r>
    <n v="8719"/>
    <s v="CA-2018-120824"/>
    <x v="1"/>
    <d v="2018-06-16T00:00:00"/>
    <s v="Second Class"/>
    <x v="585"/>
    <x v="585"/>
    <x v="2"/>
    <s v="United States"/>
    <s v="Houston"/>
    <x v="5"/>
    <n v="77070"/>
    <x v="2"/>
    <s v="OFF-AR-10003469"/>
    <x v="1"/>
    <s v="Art"/>
    <s v="Nontoxic Chalk"/>
    <x v="2437"/>
    <n v="8"/>
    <n v="0.2"/>
    <x v="6762"/>
    <x v="0"/>
  </r>
  <r>
    <n v="8720"/>
    <s v="CA-2018-120824"/>
    <x v="1"/>
    <d v="2018-06-16T00:00:00"/>
    <s v="Second Class"/>
    <x v="585"/>
    <x v="585"/>
    <x v="2"/>
    <s v="United States"/>
    <s v="Houston"/>
    <x v="5"/>
    <n v="77070"/>
    <x v="2"/>
    <s v="OFF-PA-10000232"/>
    <x v="1"/>
    <s v="Paper"/>
    <s v="Xerox 1975"/>
    <x v="12"/>
    <n v="3"/>
    <n v="0.2"/>
    <x v="906"/>
    <x v="0"/>
  </r>
  <r>
    <n v="8721"/>
    <s v="CA-2018-120824"/>
    <x v="1"/>
    <d v="2018-06-16T00:00:00"/>
    <s v="Second Class"/>
    <x v="585"/>
    <x v="585"/>
    <x v="2"/>
    <s v="United States"/>
    <s v="Houston"/>
    <x v="5"/>
    <n v="77070"/>
    <x v="2"/>
    <s v="FUR-CH-10000229"/>
    <x v="0"/>
    <s v="Chairs"/>
    <s v="Global Enterprise Series Seating High-Back Swivel/Tilt Chairs"/>
    <x v="5574"/>
    <n v="2"/>
    <n v="0.3"/>
    <x v="6763"/>
    <x v="0"/>
  </r>
  <r>
    <n v="8722"/>
    <s v="CA-2018-120824"/>
    <x v="1"/>
    <d v="2018-06-16T00:00:00"/>
    <s v="Second Class"/>
    <x v="585"/>
    <x v="585"/>
    <x v="2"/>
    <s v="United States"/>
    <s v="Houston"/>
    <x v="5"/>
    <n v="77070"/>
    <x v="2"/>
    <s v="OFF-ST-10002562"/>
    <x v="1"/>
    <s v="Storage"/>
    <s v="Staple magnet"/>
    <x v="5575"/>
    <n v="9"/>
    <n v="0.2"/>
    <x v="6764"/>
    <x v="0"/>
  </r>
  <r>
    <n v="8723"/>
    <s v="CA-2018-120824"/>
    <x v="1"/>
    <d v="2018-06-16T00:00:00"/>
    <s v="Second Class"/>
    <x v="585"/>
    <x v="585"/>
    <x v="2"/>
    <s v="United States"/>
    <s v="Houston"/>
    <x v="5"/>
    <n v="77070"/>
    <x v="2"/>
    <s v="OFF-BI-10001525"/>
    <x v="1"/>
    <s v="Binders"/>
    <s v="Acco Pressboard Covers with Storage Hooks, 14 7/8&quot; x 11&quot;, Executive Red"/>
    <x v="5576"/>
    <n v="2"/>
    <n v="0.8"/>
    <x v="6765"/>
    <x v="0"/>
  </r>
  <r>
    <n v="8724"/>
    <s v="US-2018-135209"/>
    <x v="723"/>
    <d v="2018-12-31T00:00:00"/>
    <s v="Second Class"/>
    <x v="762"/>
    <x v="762"/>
    <x v="2"/>
    <s v="United States"/>
    <s v="Miami"/>
    <x v="2"/>
    <n v="33178"/>
    <x v="0"/>
    <s v="OFF-PA-10002986"/>
    <x v="1"/>
    <s v="Paper"/>
    <s v="Xerox 1898"/>
    <x v="5577"/>
    <n v="7"/>
    <n v="0.2"/>
    <x v="6766"/>
    <x v="0"/>
  </r>
  <r>
    <n v="8725"/>
    <s v="US-2018-135209"/>
    <x v="723"/>
    <d v="2018-12-31T00:00:00"/>
    <s v="Second Class"/>
    <x v="762"/>
    <x v="762"/>
    <x v="2"/>
    <s v="United States"/>
    <s v="Miami"/>
    <x v="2"/>
    <n v="33178"/>
    <x v="0"/>
    <s v="OFF-PA-10000143"/>
    <x v="1"/>
    <s v="Paper"/>
    <s v="Astroparche Fine Business Paper"/>
    <x v="869"/>
    <n v="6"/>
    <n v="0.2"/>
    <x v="2930"/>
    <x v="0"/>
  </r>
  <r>
    <n v="8726"/>
    <s v="CA-2019-148145"/>
    <x v="257"/>
    <d v="2019-03-23T00:00:00"/>
    <s v="Standard Class"/>
    <x v="349"/>
    <x v="349"/>
    <x v="0"/>
    <s v="United States"/>
    <s v="Seattle"/>
    <x v="4"/>
    <n v="98115"/>
    <x v="1"/>
    <s v="OFF-AR-10003752"/>
    <x v="1"/>
    <s v="Art"/>
    <s v="Deluxe Chalkboard Eraser Cleaner"/>
    <x v="849"/>
    <n v="4"/>
    <n v="0"/>
    <x v="6767"/>
    <x v="0"/>
  </r>
  <r>
    <n v="8727"/>
    <s v="CA-2017-103870"/>
    <x v="17"/>
    <d v="2017-12-31T00:00:00"/>
    <s v="Standard Class"/>
    <x v="133"/>
    <x v="133"/>
    <x v="1"/>
    <s v="United States"/>
    <s v="Murfreesboro"/>
    <x v="18"/>
    <n v="37130"/>
    <x v="0"/>
    <s v="TEC-AC-10002370"/>
    <x v="2"/>
    <s v="Accessories"/>
    <s v="Maxell CD-R Discs"/>
    <x v="5578"/>
    <n v="3"/>
    <n v="0.2"/>
    <x v="6768"/>
    <x v="0"/>
  </r>
  <r>
    <n v="8728"/>
    <s v="CA-2017-103870"/>
    <x v="17"/>
    <d v="2017-12-31T00:00:00"/>
    <s v="Standard Class"/>
    <x v="133"/>
    <x v="133"/>
    <x v="1"/>
    <s v="United States"/>
    <s v="Murfreesboro"/>
    <x v="18"/>
    <n v="37130"/>
    <x v="0"/>
    <s v="FUR-FU-10002030"/>
    <x v="0"/>
    <s v="Furnishings"/>
    <s v="Executive Impressions 14&quot; Contract Wall Clock with Quartz Movement"/>
    <x v="5579"/>
    <n v="3"/>
    <n v="0.2"/>
    <x v="6769"/>
    <x v="0"/>
  </r>
  <r>
    <n v="8729"/>
    <s v="CA-2017-103870"/>
    <x v="17"/>
    <d v="2017-12-31T00:00:00"/>
    <s v="Standard Class"/>
    <x v="133"/>
    <x v="133"/>
    <x v="1"/>
    <s v="United States"/>
    <s v="Murfreesboro"/>
    <x v="18"/>
    <n v="37130"/>
    <x v="0"/>
    <s v="FUR-BO-10002853"/>
    <x v="0"/>
    <s v="Bookcases"/>
    <s v="O'Sullivan 5-Shelf Heavy-Duty Bookcases"/>
    <x v="5580"/>
    <n v="2"/>
    <n v="0.2"/>
    <x v="6770"/>
    <x v="0"/>
  </r>
  <r>
    <n v="8730"/>
    <s v="CA-2017-103870"/>
    <x v="17"/>
    <d v="2017-12-31T00:00:00"/>
    <s v="Standard Class"/>
    <x v="133"/>
    <x v="133"/>
    <x v="1"/>
    <s v="United States"/>
    <s v="Murfreesboro"/>
    <x v="18"/>
    <n v="37130"/>
    <x v="0"/>
    <s v="OFF-ST-10002562"/>
    <x v="1"/>
    <s v="Storage"/>
    <s v="Staple magnet"/>
    <x v="2752"/>
    <n v="3"/>
    <n v="0.2"/>
    <x v="3051"/>
    <x v="0"/>
  </r>
  <r>
    <n v="8731"/>
    <s v="CA-2017-103870"/>
    <x v="17"/>
    <d v="2017-12-31T00:00:00"/>
    <s v="Standard Class"/>
    <x v="133"/>
    <x v="133"/>
    <x v="1"/>
    <s v="United States"/>
    <s v="Murfreesboro"/>
    <x v="18"/>
    <n v="37130"/>
    <x v="0"/>
    <s v="TEC-AC-10004227"/>
    <x v="2"/>
    <s v="Accessories"/>
    <s v="SanDisk Ultra 16 GB MicroSDHC Class 10 Memory Card"/>
    <x v="3145"/>
    <n v="7"/>
    <n v="0.2"/>
    <x v="6771"/>
    <x v="0"/>
  </r>
  <r>
    <n v="8732"/>
    <s v="CA-2017-111017"/>
    <x v="374"/>
    <d v="2017-08-06T00:00:00"/>
    <s v="Standard Class"/>
    <x v="281"/>
    <x v="281"/>
    <x v="1"/>
    <s v="United States"/>
    <s v="Saint Louis"/>
    <x v="25"/>
    <n v="63116"/>
    <x v="2"/>
    <s v="OFF-SU-10002573"/>
    <x v="1"/>
    <s v="Supplies"/>
    <s v="Acme 10&quot; Easy Grip Assistive Scissors"/>
    <x v="5581"/>
    <n v="3"/>
    <n v="0"/>
    <x v="6772"/>
    <x v="0"/>
  </r>
  <r>
    <n v="8733"/>
    <s v="CA-2019-116988"/>
    <x v="818"/>
    <d v="2019-06-29T00:00:00"/>
    <s v="Second Class"/>
    <x v="463"/>
    <x v="463"/>
    <x v="1"/>
    <s v="United States"/>
    <s v="Seattle"/>
    <x v="4"/>
    <n v="98105"/>
    <x v="1"/>
    <s v="OFF-PA-10003848"/>
    <x v="1"/>
    <s v="Paper"/>
    <s v="Xerox 1997"/>
    <x v="541"/>
    <n v="3"/>
    <n v="0"/>
    <x v="551"/>
    <x v="0"/>
  </r>
  <r>
    <n v="8734"/>
    <s v="CA-2019-116988"/>
    <x v="818"/>
    <d v="2019-06-29T00:00:00"/>
    <s v="Second Class"/>
    <x v="463"/>
    <x v="463"/>
    <x v="1"/>
    <s v="United States"/>
    <s v="Seattle"/>
    <x v="4"/>
    <n v="98105"/>
    <x v="1"/>
    <s v="FUR-FU-10001290"/>
    <x v="0"/>
    <s v="Furnishings"/>
    <s v="Executive Impressions Supervisor Wall Clock"/>
    <x v="487"/>
    <n v="3"/>
    <n v="0"/>
    <x v="498"/>
    <x v="0"/>
  </r>
  <r>
    <n v="8735"/>
    <s v="CA-2019-116988"/>
    <x v="818"/>
    <d v="2019-06-29T00:00:00"/>
    <s v="Second Class"/>
    <x v="463"/>
    <x v="463"/>
    <x v="1"/>
    <s v="United States"/>
    <s v="Seattle"/>
    <x v="4"/>
    <n v="98105"/>
    <x v="1"/>
    <s v="TEC-AC-10003832"/>
    <x v="2"/>
    <s v="Accessories"/>
    <s v="Logitech P710e Mobile Speakerphone"/>
    <x v="2694"/>
    <n v="5"/>
    <n v="0"/>
    <x v="2981"/>
    <x v="0"/>
  </r>
  <r>
    <n v="8736"/>
    <s v="US-2016-169390"/>
    <x v="315"/>
    <d v="2016-02-10T00:00:00"/>
    <s v="Second Class"/>
    <x v="294"/>
    <x v="294"/>
    <x v="1"/>
    <s v="United States"/>
    <s v="New York City"/>
    <x v="15"/>
    <n v="10024"/>
    <x v="3"/>
    <s v="OFF-ST-10001558"/>
    <x v="1"/>
    <s v="Storage"/>
    <s v="Acco Perma 4000 Stacking Storage Drawers"/>
    <x v="647"/>
    <n v="4"/>
    <n v="0"/>
    <x v="6773"/>
    <x v="0"/>
  </r>
  <r>
    <n v="8737"/>
    <s v="CA-2018-168774"/>
    <x v="913"/>
    <d v="2018-09-09T00:00:00"/>
    <s v="Standard Class"/>
    <x v="532"/>
    <x v="532"/>
    <x v="1"/>
    <s v="United States"/>
    <s v="Woodbury"/>
    <x v="11"/>
    <n v="55125"/>
    <x v="2"/>
    <s v="OFF-ST-10001490"/>
    <x v="1"/>
    <s v="Storage"/>
    <s v="Hot File 7-Pocket, Floor Stand"/>
    <x v="3469"/>
    <n v="3"/>
    <n v="0"/>
    <x v="3941"/>
    <x v="0"/>
  </r>
  <r>
    <n v="8738"/>
    <s v="CA-2019-161592"/>
    <x v="1191"/>
    <d v="2019-04-10T00:00:00"/>
    <s v="Standard Class"/>
    <x v="728"/>
    <x v="728"/>
    <x v="1"/>
    <s v="United States"/>
    <s v="Chattanooga"/>
    <x v="18"/>
    <n v="37421"/>
    <x v="0"/>
    <s v="OFF-BI-10003669"/>
    <x v="1"/>
    <s v="Binders"/>
    <s v="3M Organizer Strips"/>
    <x v="5582"/>
    <n v="5"/>
    <n v="0.7"/>
    <x v="6774"/>
    <x v="0"/>
  </r>
  <r>
    <n v="8739"/>
    <s v="US-2019-131961"/>
    <x v="166"/>
    <d v="2019-12-11T00:00:00"/>
    <s v="First Class"/>
    <x v="77"/>
    <x v="77"/>
    <x v="0"/>
    <s v="United States"/>
    <s v="Philadelphia"/>
    <x v="9"/>
    <n v="19140"/>
    <x v="3"/>
    <s v="OFF-AR-10004441"/>
    <x v="1"/>
    <s v="Art"/>
    <s v="BIC Brite Liner Highlighters"/>
    <x v="2153"/>
    <n v="4"/>
    <n v="0.2"/>
    <x v="2319"/>
    <x v="0"/>
  </r>
  <r>
    <n v="8740"/>
    <s v="US-2019-131961"/>
    <x v="166"/>
    <d v="2019-12-11T00:00:00"/>
    <s v="First Class"/>
    <x v="77"/>
    <x v="77"/>
    <x v="0"/>
    <s v="United States"/>
    <s v="Philadelphia"/>
    <x v="9"/>
    <n v="19140"/>
    <x v="3"/>
    <s v="TEC-PH-10001924"/>
    <x v="2"/>
    <s v="Phones"/>
    <s v="iHome FM Clock Radio with Lightning Dock"/>
    <x v="5583"/>
    <n v="2"/>
    <n v="0.4"/>
    <x v="6775"/>
    <x v="0"/>
  </r>
  <r>
    <n v="8741"/>
    <s v="CA-2018-102498"/>
    <x v="1131"/>
    <d v="2018-07-25T00:00:00"/>
    <s v="First Class"/>
    <x v="506"/>
    <x v="506"/>
    <x v="0"/>
    <s v="United States"/>
    <s v="Lafayette"/>
    <x v="28"/>
    <n v="70506"/>
    <x v="0"/>
    <s v="OFF-AR-10004456"/>
    <x v="1"/>
    <s v="Art"/>
    <s v="Panasonic KP-4ABK Battery-Operated Pencil Sharpener"/>
    <x v="1411"/>
    <n v="5"/>
    <n v="0"/>
    <x v="1483"/>
    <x v="0"/>
  </r>
  <r>
    <n v="8742"/>
    <s v="CA-2017-113222"/>
    <x v="529"/>
    <d v="2017-11-09T00:00:00"/>
    <s v="Same Day"/>
    <x v="326"/>
    <x v="326"/>
    <x v="2"/>
    <s v="United States"/>
    <s v="Lawrence"/>
    <x v="14"/>
    <n v="46226"/>
    <x v="2"/>
    <s v="OFF-BI-10001890"/>
    <x v="1"/>
    <s v="Binders"/>
    <s v="Avery Poly Binder Pockets"/>
    <x v="631"/>
    <n v="3"/>
    <n v="0"/>
    <x v="6776"/>
    <x v="0"/>
  </r>
  <r>
    <n v="8743"/>
    <s v="US-2017-144771"/>
    <x v="653"/>
    <d v="2017-10-04T00:00:00"/>
    <s v="First Class"/>
    <x v="237"/>
    <x v="237"/>
    <x v="0"/>
    <s v="United States"/>
    <s v="Hillsboro"/>
    <x v="21"/>
    <n v="97123"/>
    <x v="1"/>
    <s v="FUR-FU-10000629"/>
    <x v="0"/>
    <s v="Furnishings"/>
    <s v="9-3/4 Diameter Round Wall Clock"/>
    <x v="5584"/>
    <n v="1"/>
    <n v="0.2"/>
    <x v="6777"/>
    <x v="0"/>
  </r>
  <r>
    <n v="8744"/>
    <s v="US-2017-144771"/>
    <x v="653"/>
    <d v="2017-10-04T00:00:00"/>
    <s v="First Class"/>
    <x v="237"/>
    <x v="237"/>
    <x v="0"/>
    <s v="United States"/>
    <s v="Hillsboro"/>
    <x v="21"/>
    <n v="97123"/>
    <x v="1"/>
    <s v="TEC-AC-10002323"/>
    <x v="2"/>
    <s v="Accessories"/>
    <s v="SanDisk Ultra 32 GB MicroSDHC Class 10 Memory Card"/>
    <x v="4035"/>
    <n v="3"/>
    <n v="0.2"/>
    <x v="4679"/>
    <x v="0"/>
  </r>
  <r>
    <n v="8745"/>
    <s v="CA-2017-162376"/>
    <x v="6"/>
    <d v="2017-11-25T00:00:00"/>
    <s v="Second Class"/>
    <x v="787"/>
    <x v="787"/>
    <x v="2"/>
    <s v="United States"/>
    <s v="Cambridge"/>
    <x v="31"/>
    <n v="2138"/>
    <x v="3"/>
    <s v="OFF-AR-10003056"/>
    <x v="1"/>
    <s v="Art"/>
    <s v="Newell 341"/>
    <x v="860"/>
    <n v="4"/>
    <n v="0"/>
    <x v="2951"/>
    <x v="0"/>
  </r>
  <r>
    <n v="8746"/>
    <s v="CA-2017-162376"/>
    <x v="6"/>
    <d v="2017-11-25T00:00:00"/>
    <s v="Second Class"/>
    <x v="787"/>
    <x v="787"/>
    <x v="2"/>
    <s v="United States"/>
    <s v="Cambridge"/>
    <x v="31"/>
    <n v="2138"/>
    <x v="3"/>
    <s v="OFF-PA-10000300"/>
    <x v="1"/>
    <s v="Paper"/>
    <s v="Xerox 1936"/>
    <x v="731"/>
    <n v="3"/>
    <n v="0"/>
    <x v="749"/>
    <x v="0"/>
  </r>
  <r>
    <n v="8747"/>
    <s v="CA-2019-128076"/>
    <x v="62"/>
    <d v="2019-02-07T00:00:00"/>
    <s v="Standard Class"/>
    <x v="635"/>
    <x v="635"/>
    <x v="1"/>
    <s v="United States"/>
    <s v="San Diego"/>
    <x v="1"/>
    <n v="92105"/>
    <x v="1"/>
    <s v="FUR-FU-10000293"/>
    <x v="0"/>
    <s v="Furnishings"/>
    <s v="Eldon Antistatic Chair Mats for Low to Medium Pile Carpets"/>
    <x v="5585"/>
    <n v="2"/>
    <n v="0"/>
    <x v="6778"/>
    <x v="0"/>
  </r>
  <r>
    <n v="8748"/>
    <s v="CA-2019-128076"/>
    <x v="62"/>
    <d v="2019-02-07T00:00:00"/>
    <s v="Standard Class"/>
    <x v="635"/>
    <x v="635"/>
    <x v="1"/>
    <s v="United States"/>
    <s v="San Diego"/>
    <x v="1"/>
    <n v="92105"/>
    <x v="1"/>
    <s v="OFF-BI-10003638"/>
    <x v="1"/>
    <s v="Binders"/>
    <s v="GBC Durable Plastic Covers"/>
    <x v="5586"/>
    <n v="2"/>
    <n v="0.2"/>
    <x v="6779"/>
    <x v="0"/>
  </r>
  <r>
    <n v="8749"/>
    <s v="CA-2019-128076"/>
    <x v="62"/>
    <d v="2019-02-07T00:00:00"/>
    <s v="Standard Class"/>
    <x v="635"/>
    <x v="635"/>
    <x v="1"/>
    <s v="United States"/>
    <s v="San Diego"/>
    <x v="1"/>
    <n v="92105"/>
    <x v="1"/>
    <s v="TEC-MA-10002109"/>
    <x v="2"/>
    <s v="Machines"/>
    <s v="HP Officejet Pro 8600 e-All-In-One Printer, Copier, Scanner, Fax"/>
    <x v="2562"/>
    <n v="2"/>
    <n v="0.2"/>
    <x v="6780"/>
    <x v="0"/>
  </r>
  <r>
    <n v="8750"/>
    <s v="US-2017-163825"/>
    <x v="382"/>
    <d v="2017-06-19T00:00:00"/>
    <s v="First Class"/>
    <x v="62"/>
    <x v="62"/>
    <x v="0"/>
    <s v="United States"/>
    <s v="New York City"/>
    <x v="15"/>
    <n v="10009"/>
    <x v="3"/>
    <s v="OFF-BI-10003527"/>
    <x v="1"/>
    <s v="Binders"/>
    <s v="Fellowes PB500 Electric Punch Plastic Comb Binding Machine with Manual Bind"/>
    <x v="5587"/>
    <n v="3"/>
    <n v="0.2"/>
    <x v="6781"/>
    <x v="0"/>
  </r>
  <r>
    <n v="8751"/>
    <s v="US-2017-163825"/>
    <x v="382"/>
    <d v="2017-06-19T00:00:00"/>
    <s v="First Class"/>
    <x v="62"/>
    <x v="62"/>
    <x v="0"/>
    <s v="United States"/>
    <s v="New York City"/>
    <x v="15"/>
    <n v="10009"/>
    <x v="3"/>
    <s v="TEC-PH-10004922"/>
    <x v="2"/>
    <s v="Phones"/>
    <s v="RCA Visys Integrated PBX 8-Line Router"/>
    <x v="5588"/>
    <n v="2"/>
    <n v="0"/>
    <x v="6782"/>
    <x v="0"/>
  </r>
  <r>
    <n v="8752"/>
    <s v="CA-2018-105662"/>
    <x v="465"/>
    <d v="2018-05-09T00:00:00"/>
    <s v="Standard Class"/>
    <x v="46"/>
    <x v="46"/>
    <x v="2"/>
    <s v="United States"/>
    <s v="Tallahassee"/>
    <x v="2"/>
    <n v="32303"/>
    <x v="0"/>
    <s v="OFF-PA-10001001"/>
    <x v="1"/>
    <s v="Paper"/>
    <s v="Snap-A-Way Black Print Carbonless Speed Message, No Reply Area, Duplicate"/>
    <x v="5589"/>
    <n v="4"/>
    <n v="0.2"/>
    <x v="6783"/>
    <x v="0"/>
  </r>
  <r>
    <n v="8753"/>
    <s v="CA-2018-105662"/>
    <x v="465"/>
    <d v="2018-05-09T00:00:00"/>
    <s v="Standard Class"/>
    <x v="46"/>
    <x v="46"/>
    <x v="2"/>
    <s v="United States"/>
    <s v="Tallahassee"/>
    <x v="2"/>
    <n v="32303"/>
    <x v="0"/>
    <s v="TEC-PH-10001198"/>
    <x v="2"/>
    <s v="Phones"/>
    <s v="Avaya 4621SW VoIP phone"/>
    <x v="1665"/>
    <n v="3"/>
    <n v="0.2"/>
    <x v="1763"/>
    <x v="0"/>
  </r>
  <r>
    <n v="8754"/>
    <s v="CA-2019-152198"/>
    <x v="428"/>
    <d v="2019-09-10T00:00:00"/>
    <s v="First Class"/>
    <x v="557"/>
    <x v="557"/>
    <x v="0"/>
    <s v="United States"/>
    <s v="Toledo"/>
    <x v="24"/>
    <n v="43615"/>
    <x v="3"/>
    <s v="OFF-LA-10000443"/>
    <x v="1"/>
    <s v="Labels"/>
    <s v="Avery 501"/>
    <x v="1173"/>
    <n v="6"/>
    <n v="0.2"/>
    <x v="6784"/>
    <x v="0"/>
  </r>
  <r>
    <n v="8755"/>
    <s v="CA-2019-152198"/>
    <x v="428"/>
    <d v="2019-09-10T00:00:00"/>
    <s v="First Class"/>
    <x v="557"/>
    <x v="557"/>
    <x v="0"/>
    <s v="United States"/>
    <s v="Toledo"/>
    <x v="24"/>
    <n v="43615"/>
    <x v="3"/>
    <s v="OFF-BI-10003669"/>
    <x v="1"/>
    <s v="Binders"/>
    <s v="3M Organizer Strips"/>
    <x v="5590"/>
    <n v="3"/>
    <n v="0.7"/>
    <x v="6785"/>
    <x v="0"/>
  </r>
  <r>
    <n v="8756"/>
    <s v="CA-2019-152198"/>
    <x v="428"/>
    <d v="2019-09-10T00:00:00"/>
    <s v="First Class"/>
    <x v="557"/>
    <x v="557"/>
    <x v="0"/>
    <s v="United States"/>
    <s v="Toledo"/>
    <x v="24"/>
    <n v="43615"/>
    <x v="3"/>
    <s v="OFF-BI-10001628"/>
    <x v="1"/>
    <s v="Binders"/>
    <s v="Acco Data Flex Cable Posts For Top &amp; Bottom Load Binders, 6&quot; Capacity"/>
    <x v="5591"/>
    <n v="2"/>
    <n v="0.7"/>
    <x v="6786"/>
    <x v="0"/>
  </r>
  <r>
    <n v="8757"/>
    <s v="CA-2018-114307"/>
    <x v="405"/>
    <d v="2018-07-26T00:00:00"/>
    <s v="Standard Class"/>
    <x v="716"/>
    <x v="716"/>
    <x v="1"/>
    <s v="United States"/>
    <s v="Columbia"/>
    <x v="39"/>
    <n v="21044"/>
    <x v="3"/>
    <s v="OFF-AP-10002350"/>
    <x v="1"/>
    <s v="Appliances"/>
    <s v="Belkin F9H710-06 7 Outlet SurgeMaster Surge Protector"/>
    <x v="1023"/>
    <n v="2"/>
    <n v="0"/>
    <x v="1063"/>
    <x v="1"/>
  </r>
  <r>
    <n v="8758"/>
    <s v="CA-2018-114307"/>
    <x v="405"/>
    <d v="2018-07-26T00:00:00"/>
    <s v="Standard Class"/>
    <x v="716"/>
    <x v="716"/>
    <x v="1"/>
    <s v="United States"/>
    <s v="Columbia"/>
    <x v="39"/>
    <n v="21044"/>
    <x v="3"/>
    <s v="OFF-PA-10004100"/>
    <x v="1"/>
    <s v="Paper"/>
    <s v="Xerox 216"/>
    <x v="187"/>
    <n v="8"/>
    <n v="0"/>
    <x v="189"/>
    <x v="1"/>
  </r>
  <r>
    <n v="8759"/>
    <s v="CA-2018-114307"/>
    <x v="405"/>
    <d v="2018-07-26T00:00:00"/>
    <s v="Standard Class"/>
    <x v="716"/>
    <x v="716"/>
    <x v="1"/>
    <s v="United States"/>
    <s v="Columbia"/>
    <x v="39"/>
    <n v="21044"/>
    <x v="3"/>
    <s v="FUR-FU-10000794"/>
    <x v="0"/>
    <s v="Furnishings"/>
    <s v="Eldon Stackable Tray, Side-Load, Legal, Smoke"/>
    <x v="1877"/>
    <n v="3"/>
    <n v="0"/>
    <x v="6365"/>
    <x v="1"/>
  </r>
  <r>
    <n v="8760"/>
    <s v="CA-2018-114307"/>
    <x v="405"/>
    <d v="2018-07-26T00:00:00"/>
    <s v="Standard Class"/>
    <x v="716"/>
    <x v="716"/>
    <x v="1"/>
    <s v="United States"/>
    <s v="Columbia"/>
    <x v="39"/>
    <n v="21044"/>
    <x v="3"/>
    <s v="OFF-BI-10002012"/>
    <x v="1"/>
    <s v="Binders"/>
    <s v="Wilson Jones Easy Flow II Sheet Lifters"/>
    <x v="5592"/>
    <n v="3"/>
    <n v="0"/>
    <x v="6787"/>
    <x v="1"/>
  </r>
  <r>
    <n v="8761"/>
    <s v="CA-2018-159891"/>
    <x v="1011"/>
    <d v="2018-02-06T00:00:00"/>
    <s v="Standard Class"/>
    <x v="408"/>
    <x v="408"/>
    <x v="2"/>
    <s v="United States"/>
    <s v="Atlanta"/>
    <x v="32"/>
    <n v="30318"/>
    <x v="0"/>
    <s v="OFF-BI-10003527"/>
    <x v="1"/>
    <s v="Binders"/>
    <s v="Fellowes PB500 Electric Punch Plastic Comb Binding Machine with Manual Bind"/>
    <x v="5593"/>
    <n v="1"/>
    <n v="0"/>
    <x v="6788"/>
    <x v="0"/>
  </r>
  <r>
    <n v="8762"/>
    <s v="CA-2018-159891"/>
    <x v="1011"/>
    <d v="2018-02-06T00:00:00"/>
    <s v="Standard Class"/>
    <x v="408"/>
    <x v="408"/>
    <x v="2"/>
    <s v="United States"/>
    <s v="Atlanta"/>
    <x v="32"/>
    <n v="30318"/>
    <x v="0"/>
    <s v="OFF-EN-10004483"/>
    <x v="1"/>
    <s v="Envelopes"/>
    <s v="#10 White Business Envelopes,4 1/8 x 9 1/2"/>
    <x v="5594"/>
    <n v="8"/>
    <n v="0"/>
    <x v="6789"/>
    <x v="0"/>
  </r>
  <r>
    <n v="8763"/>
    <s v="CA-2018-112578"/>
    <x v="723"/>
    <d v="2019-01-02T00:00:00"/>
    <s v="Standard Class"/>
    <x v="383"/>
    <x v="383"/>
    <x v="0"/>
    <s v="United States"/>
    <s v="Sacramento"/>
    <x v="1"/>
    <n v="95823"/>
    <x v="1"/>
    <s v="OFF-ST-10003722"/>
    <x v="1"/>
    <s v="Storage"/>
    <s v="Project Tote Personal File"/>
    <x v="919"/>
    <n v="1"/>
    <n v="0"/>
    <x v="952"/>
    <x v="0"/>
  </r>
  <r>
    <n v="8764"/>
    <s v="CA-2018-112578"/>
    <x v="723"/>
    <d v="2019-01-02T00:00:00"/>
    <s v="Standard Class"/>
    <x v="383"/>
    <x v="383"/>
    <x v="0"/>
    <s v="United States"/>
    <s v="Sacramento"/>
    <x v="1"/>
    <n v="95823"/>
    <x v="1"/>
    <s v="OFF-SU-10002557"/>
    <x v="1"/>
    <s v="Supplies"/>
    <s v="Fiskars Spring-Action Scissors"/>
    <x v="5482"/>
    <n v="2"/>
    <n v="0"/>
    <x v="6790"/>
    <x v="0"/>
  </r>
  <r>
    <n v="8765"/>
    <s v="CA-2017-107083"/>
    <x v="82"/>
    <d v="2017-11-27T00:00:00"/>
    <s v="Standard Class"/>
    <x v="179"/>
    <x v="179"/>
    <x v="1"/>
    <s v="United States"/>
    <s v="Fort Worth"/>
    <x v="5"/>
    <n v="76106"/>
    <x v="2"/>
    <s v="OFF-AR-10002257"/>
    <x v="1"/>
    <s v="Art"/>
    <s v="Eldon Spacemaker Box, Quick-Snap Lid, Clear"/>
    <x v="758"/>
    <n v="2"/>
    <n v="0.2"/>
    <x v="1820"/>
    <x v="0"/>
  </r>
  <r>
    <n v="8766"/>
    <s v="CA-2017-107083"/>
    <x v="82"/>
    <d v="2017-11-27T00:00:00"/>
    <s v="Standard Class"/>
    <x v="179"/>
    <x v="179"/>
    <x v="1"/>
    <s v="United States"/>
    <s v="Fort Worth"/>
    <x v="5"/>
    <n v="76106"/>
    <x v="2"/>
    <s v="OFF-BI-10000756"/>
    <x v="1"/>
    <s v="Binders"/>
    <s v="Storex DuraTech Recycled Plastic Frosted Binders"/>
    <x v="5595"/>
    <n v="2"/>
    <n v="0.8"/>
    <x v="6791"/>
    <x v="0"/>
  </r>
  <r>
    <n v="8767"/>
    <s v="CA-2017-107083"/>
    <x v="82"/>
    <d v="2017-11-27T00:00:00"/>
    <s v="Standard Class"/>
    <x v="179"/>
    <x v="179"/>
    <x v="1"/>
    <s v="United States"/>
    <s v="Fort Worth"/>
    <x v="5"/>
    <n v="76106"/>
    <x v="2"/>
    <s v="OFF-AP-10004136"/>
    <x v="1"/>
    <s v="Appliances"/>
    <s v="Kensington 6 Outlet SmartSocket Surge Protector"/>
    <x v="4396"/>
    <n v="3"/>
    <n v="0.8"/>
    <x v="6792"/>
    <x v="0"/>
  </r>
  <r>
    <n v="8768"/>
    <s v="CA-2017-107083"/>
    <x v="82"/>
    <d v="2017-11-27T00:00:00"/>
    <s v="Standard Class"/>
    <x v="179"/>
    <x v="179"/>
    <x v="1"/>
    <s v="United States"/>
    <s v="Fort Worth"/>
    <x v="5"/>
    <n v="76106"/>
    <x v="2"/>
    <s v="OFF-BI-10002194"/>
    <x v="1"/>
    <s v="Binders"/>
    <s v="Cardinal Hold-It CD Pocket"/>
    <x v="5596"/>
    <n v="5"/>
    <n v="0.8"/>
    <x v="6793"/>
    <x v="0"/>
  </r>
  <r>
    <n v="8769"/>
    <s v="CA-2017-151722"/>
    <x v="348"/>
    <d v="2017-10-09T00:00:00"/>
    <s v="Standard Class"/>
    <x v="582"/>
    <x v="582"/>
    <x v="0"/>
    <s v="United States"/>
    <s v="Columbus"/>
    <x v="24"/>
    <n v="43229"/>
    <x v="3"/>
    <s v="TEC-AC-10000892"/>
    <x v="2"/>
    <s v="Accessories"/>
    <s v="NETGEAR N750 Dual Band Wi-Fi Gigabit Router"/>
    <x v="5597"/>
    <n v="4"/>
    <n v="0.2"/>
    <x v="6794"/>
    <x v="0"/>
  </r>
  <r>
    <n v="8770"/>
    <s v="CA-2018-151148"/>
    <x v="126"/>
    <d v="2018-09-13T00:00:00"/>
    <s v="Same Day"/>
    <x v="178"/>
    <x v="178"/>
    <x v="2"/>
    <s v="United States"/>
    <s v="Louisville"/>
    <x v="22"/>
    <n v="80027"/>
    <x v="1"/>
    <s v="TEC-PH-10001870"/>
    <x v="2"/>
    <s v="Phones"/>
    <s v="Lunatik TT5L-002 Taktik Strike Impact Protection System for iPhone 5"/>
    <x v="5598"/>
    <n v="3"/>
    <n v="0.2"/>
    <x v="6795"/>
    <x v="0"/>
  </r>
  <r>
    <n v="8771"/>
    <s v="CA-2018-151148"/>
    <x v="126"/>
    <d v="2018-09-13T00:00:00"/>
    <s v="Same Day"/>
    <x v="178"/>
    <x v="178"/>
    <x v="2"/>
    <s v="United States"/>
    <s v="Louisville"/>
    <x v="22"/>
    <n v="80027"/>
    <x v="1"/>
    <s v="FUR-CH-10002304"/>
    <x v="0"/>
    <s v="Chairs"/>
    <s v="Global Stack Chair without Arms, Black"/>
    <x v="5599"/>
    <n v="4"/>
    <n v="0.2"/>
    <x v="6796"/>
    <x v="0"/>
  </r>
  <r>
    <n v="8772"/>
    <s v="CA-2019-115882"/>
    <x v="32"/>
    <d v="2019-09-17T00:00:00"/>
    <s v="First Class"/>
    <x v="587"/>
    <x v="587"/>
    <x v="1"/>
    <s v="United States"/>
    <s v="Raleigh"/>
    <x v="3"/>
    <n v="27604"/>
    <x v="0"/>
    <s v="OFF-AP-10002534"/>
    <x v="1"/>
    <s v="Appliances"/>
    <s v="3.6 Cubic Foot Counter Height Office Refrigerator"/>
    <x v="5600"/>
    <n v="4"/>
    <n v="0.2"/>
    <x v="6797"/>
    <x v="0"/>
  </r>
  <r>
    <n v="8773"/>
    <s v="CA-2019-115882"/>
    <x v="32"/>
    <d v="2019-09-17T00:00:00"/>
    <s v="First Class"/>
    <x v="587"/>
    <x v="587"/>
    <x v="1"/>
    <s v="United States"/>
    <s v="Raleigh"/>
    <x v="3"/>
    <n v="27604"/>
    <x v="0"/>
    <s v="OFF-PA-10001125"/>
    <x v="1"/>
    <s v="Paper"/>
    <s v="Xerox 1988"/>
    <x v="1355"/>
    <n v="3"/>
    <n v="0.2"/>
    <x v="1419"/>
    <x v="0"/>
  </r>
  <r>
    <n v="8774"/>
    <s v="CA-2017-132276"/>
    <x v="1202"/>
    <d v="2017-02-28T00:00:00"/>
    <s v="Standard Class"/>
    <x v="784"/>
    <x v="784"/>
    <x v="2"/>
    <s v="United States"/>
    <s v="New York City"/>
    <x v="15"/>
    <n v="10024"/>
    <x v="3"/>
    <s v="OFF-AP-10000804"/>
    <x v="1"/>
    <s v="Appliances"/>
    <s v="Hoover Portapower Portable Vacuum"/>
    <x v="2051"/>
    <n v="6"/>
    <n v="0"/>
    <x v="6798"/>
    <x v="0"/>
  </r>
  <r>
    <n v="8775"/>
    <s v="CA-2017-132276"/>
    <x v="1202"/>
    <d v="2017-02-28T00:00:00"/>
    <s v="Standard Class"/>
    <x v="784"/>
    <x v="784"/>
    <x v="2"/>
    <s v="United States"/>
    <s v="New York City"/>
    <x v="15"/>
    <n v="10024"/>
    <x v="3"/>
    <s v="OFF-BI-10002982"/>
    <x v="1"/>
    <s v="Binders"/>
    <s v="Avery Self-Adhesive Photo Pockets for Polaroid Photos"/>
    <x v="3023"/>
    <n v="2"/>
    <n v="0.2"/>
    <x v="6799"/>
    <x v="0"/>
  </r>
  <r>
    <n v="8776"/>
    <s v="CA-2018-163636"/>
    <x v="5"/>
    <d v="2018-12-09T00:00:00"/>
    <s v="Second Class"/>
    <x v="486"/>
    <x v="486"/>
    <x v="2"/>
    <s v="United States"/>
    <s v="Chicago"/>
    <x v="10"/>
    <n v="60623"/>
    <x v="2"/>
    <s v="OFF-AR-10001547"/>
    <x v="1"/>
    <s v="Art"/>
    <s v="Newell 311"/>
    <x v="5601"/>
    <n v="2"/>
    <n v="0.2"/>
    <x v="6800"/>
    <x v="0"/>
  </r>
  <r>
    <n v="8777"/>
    <s v="CA-2018-102813"/>
    <x v="415"/>
    <d v="2018-07-03T00:00:00"/>
    <s v="First Class"/>
    <x v="105"/>
    <x v="105"/>
    <x v="1"/>
    <s v="United States"/>
    <s v="Huntsville"/>
    <x v="5"/>
    <n v="77340"/>
    <x v="2"/>
    <s v="FUR-CH-10000665"/>
    <x v="0"/>
    <s v="Chairs"/>
    <s v="Global Airflow Leather Mesh Back Chair, Black"/>
    <x v="2568"/>
    <n v="5"/>
    <n v="0.3"/>
    <x v="232"/>
    <x v="0"/>
  </r>
  <r>
    <n v="8778"/>
    <s v="CA-2018-102813"/>
    <x v="415"/>
    <d v="2018-07-03T00:00:00"/>
    <s v="First Class"/>
    <x v="105"/>
    <x v="105"/>
    <x v="1"/>
    <s v="United States"/>
    <s v="Huntsville"/>
    <x v="5"/>
    <n v="77340"/>
    <x v="2"/>
    <s v="OFF-PA-10000520"/>
    <x v="1"/>
    <s v="Paper"/>
    <s v="Xerox 201"/>
    <x v="759"/>
    <n v="8"/>
    <n v="0.2"/>
    <x v="782"/>
    <x v="0"/>
  </r>
  <r>
    <n v="8779"/>
    <s v="CA-2019-135377"/>
    <x v="1096"/>
    <d v="2019-12-18T00:00:00"/>
    <s v="Standard Class"/>
    <x v="162"/>
    <x v="162"/>
    <x v="1"/>
    <s v="United States"/>
    <s v="New York City"/>
    <x v="15"/>
    <n v="10024"/>
    <x v="3"/>
    <s v="FUR-BO-10004015"/>
    <x v="0"/>
    <s v="Bookcases"/>
    <s v="Bush Andora Bookcase, Maple/Graphite Gray Finish"/>
    <x v="5602"/>
    <n v="3"/>
    <n v="0.2"/>
    <x v="6801"/>
    <x v="0"/>
  </r>
  <r>
    <n v="8780"/>
    <s v="CA-2017-165813"/>
    <x v="305"/>
    <d v="2017-03-22T00:00:00"/>
    <s v="Second Class"/>
    <x v="298"/>
    <x v="298"/>
    <x v="0"/>
    <s v="United States"/>
    <s v="Salem"/>
    <x v="21"/>
    <n v="97301"/>
    <x v="1"/>
    <s v="OFF-ST-10004258"/>
    <x v="1"/>
    <s v="Storage"/>
    <s v="Portable Personal File Box"/>
    <x v="5603"/>
    <n v="3"/>
    <n v="0.2"/>
    <x v="6802"/>
    <x v="0"/>
  </r>
  <r>
    <n v="8781"/>
    <s v="CA-2017-133585"/>
    <x v="879"/>
    <d v="2017-03-04T00:00:00"/>
    <s v="First Class"/>
    <x v="782"/>
    <x v="782"/>
    <x v="1"/>
    <s v="United States"/>
    <s v="Houston"/>
    <x v="5"/>
    <n v="77070"/>
    <x v="2"/>
    <s v="OFF-AR-10003696"/>
    <x v="1"/>
    <s v="Art"/>
    <s v="Panasonic KP-350BK Electric Pencil Sharpener with Auto Stop"/>
    <x v="5604"/>
    <n v="2"/>
    <n v="0.2"/>
    <x v="6803"/>
    <x v="0"/>
  </r>
  <r>
    <n v="8782"/>
    <s v="CA-2017-133585"/>
    <x v="879"/>
    <d v="2017-03-04T00:00:00"/>
    <s v="First Class"/>
    <x v="782"/>
    <x v="782"/>
    <x v="1"/>
    <s v="United States"/>
    <s v="Houston"/>
    <x v="5"/>
    <n v="77070"/>
    <x v="2"/>
    <s v="FUR-BO-10001811"/>
    <x v="0"/>
    <s v="Bookcases"/>
    <s v="Atlantic Metals Mobile 5-Shelf Bookcases, Custom Colors"/>
    <x v="5605"/>
    <n v="6"/>
    <n v="0.32"/>
    <x v="6804"/>
    <x v="0"/>
  </r>
  <r>
    <n v="8783"/>
    <s v="CA-2018-116911"/>
    <x v="306"/>
    <d v="2018-09-20T00:00:00"/>
    <s v="Standard Class"/>
    <x v="251"/>
    <x v="251"/>
    <x v="1"/>
    <s v="United States"/>
    <s v="Twin Falls"/>
    <x v="45"/>
    <n v="83301"/>
    <x v="1"/>
    <s v="OFF-BI-10001249"/>
    <x v="1"/>
    <s v="Binders"/>
    <s v="Avery Heavy-Duty EZD View Binder with Locking Rings"/>
    <x v="5606"/>
    <n v="4"/>
    <n v="0.2"/>
    <x v="6805"/>
    <x v="0"/>
  </r>
  <r>
    <n v="8784"/>
    <s v="CA-2018-116911"/>
    <x v="306"/>
    <d v="2018-09-20T00:00:00"/>
    <s v="Standard Class"/>
    <x v="251"/>
    <x v="251"/>
    <x v="1"/>
    <s v="United States"/>
    <s v="Twin Falls"/>
    <x v="45"/>
    <n v="83301"/>
    <x v="1"/>
    <s v="FUR-TA-10003473"/>
    <x v="0"/>
    <s v="Tables"/>
    <s v="Bretford Rectangular Conference Table Tops"/>
    <x v="5607"/>
    <n v="3"/>
    <n v="0"/>
    <x v="6806"/>
    <x v="0"/>
  </r>
  <r>
    <n v="8785"/>
    <s v="US-2019-129224"/>
    <x v="294"/>
    <d v="2019-03-23T00:00:00"/>
    <s v="Standard Class"/>
    <x v="357"/>
    <x v="357"/>
    <x v="2"/>
    <s v="United States"/>
    <s v="Knoxville"/>
    <x v="18"/>
    <n v="37918"/>
    <x v="0"/>
    <s v="OFF-LA-10003190"/>
    <x v="1"/>
    <s v="Labels"/>
    <s v="Avery 474"/>
    <x v="877"/>
    <n v="2"/>
    <n v="0.2"/>
    <x v="910"/>
    <x v="0"/>
  </r>
  <r>
    <n v="8786"/>
    <s v="CA-2019-145765"/>
    <x v="39"/>
    <d v="2019-06-02T00:00:00"/>
    <s v="Standard Class"/>
    <x v="698"/>
    <x v="698"/>
    <x v="1"/>
    <s v="United States"/>
    <s v="Phoenix"/>
    <x v="16"/>
    <n v="85023"/>
    <x v="1"/>
    <s v="TEC-PH-10001305"/>
    <x v="2"/>
    <s v="Phones"/>
    <s v="Panasonic KX TS208W Corded phone"/>
    <x v="4398"/>
    <n v="5"/>
    <n v="0.2"/>
    <x v="5160"/>
    <x v="0"/>
  </r>
  <r>
    <n v="8787"/>
    <s v="CA-2019-145765"/>
    <x v="39"/>
    <d v="2019-06-02T00:00:00"/>
    <s v="Standard Class"/>
    <x v="698"/>
    <x v="698"/>
    <x v="1"/>
    <s v="United States"/>
    <s v="Phoenix"/>
    <x v="16"/>
    <n v="85023"/>
    <x v="1"/>
    <s v="OFF-PA-10001534"/>
    <x v="1"/>
    <s v="Paper"/>
    <s v="Xerox 230"/>
    <x v="12"/>
    <n v="3"/>
    <n v="0.2"/>
    <x v="12"/>
    <x v="0"/>
  </r>
  <r>
    <n v="8788"/>
    <s v="CA-2019-145765"/>
    <x v="39"/>
    <d v="2019-06-02T00:00:00"/>
    <s v="Standard Class"/>
    <x v="698"/>
    <x v="698"/>
    <x v="1"/>
    <s v="United States"/>
    <s v="Phoenix"/>
    <x v="16"/>
    <n v="85023"/>
    <x v="1"/>
    <s v="TEC-AC-10000844"/>
    <x v="2"/>
    <s v="Accessories"/>
    <s v="Logitech Gaming G510s - Keyboard"/>
    <x v="5608"/>
    <n v="4"/>
    <n v="0.2"/>
    <x v="6807"/>
    <x v="0"/>
  </r>
  <r>
    <n v="8789"/>
    <s v="CA-2019-126914"/>
    <x v="140"/>
    <d v="2019-06-19T00:00:00"/>
    <s v="Standard Class"/>
    <x v="555"/>
    <x v="555"/>
    <x v="0"/>
    <s v="United States"/>
    <s v="Monroe"/>
    <x v="3"/>
    <n v="28110"/>
    <x v="0"/>
    <s v="FUR-CH-10000847"/>
    <x v="0"/>
    <s v="Chairs"/>
    <s v="Global Executive Mid-Back Manager's Chair"/>
    <x v="327"/>
    <n v="3"/>
    <n v="0.2"/>
    <x v="5386"/>
    <x v="0"/>
  </r>
  <r>
    <n v="8790"/>
    <s v="CA-2019-126914"/>
    <x v="140"/>
    <d v="2019-06-19T00:00:00"/>
    <s v="Standard Class"/>
    <x v="555"/>
    <x v="555"/>
    <x v="0"/>
    <s v="United States"/>
    <s v="Monroe"/>
    <x v="3"/>
    <n v="28110"/>
    <x v="0"/>
    <s v="FUR-BO-10000468"/>
    <x v="0"/>
    <s v="Bookcases"/>
    <s v="O'Sullivan 2-Shelf Heavy-Duty Bookcases"/>
    <x v="5609"/>
    <n v="2"/>
    <n v="0.2"/>
    <x v="6808"/>
    <x v="0"/>
  </r>
  <r>
    <n v="8791"/>
    <s v="CA-2017-169572"/>
    <x v="684"/>
    <d v="2017-09-12T00:00:00"/>
    <s v="Standard Class"/>
    <x v="132"/>
    <x v="132"/>
    <x v="1"/>
    <s v="United States"/>
    <s v="Richmond"/>
    <x v="17"/>
    <n v="23223"/>
    <x v="0"/>
    <s v="OFF-BI-10002799"/>
    <x v="1"/>
    <s v="Binders"/>
    <s v="SlimView Poly Binder, 3/8&quot;"/>
    <x v="5610"/>
    <n v="9"/>
    <n v="0"/>
    <x v="6809"/>
    <x v="0"/>
  </r>
  <r>
    <n v="8792"/>
    <s v="CA-2019-162075"/>
    <x v="257"/>
    <d v="2019-03-24T00:00:00"/>
    <s v="Standard Class"/>
    <x v="627"/>
    <x v="627"/>
    <x v="0"/>
    <s v="United States"/>
    <s v="Houston"/>
    <x v="5"/>
    <n v="77041"/>
    <x v="2"/>
    <s v="TEC-PH-10001557"/>
    <x v="2"/>
    <s v="Phones"/>
    <s v="Pyle PMP37LED"/>
    <x v="3431"/>
    <n v="7"/>
    <n v="0.2"/>
    <x v="6810"/>
    <x v="0"/>
  </r>
  <r>
    <n v="8793"/>
    <s v="CA-2016-162992"/>
    <x v="174"/>
    <d v="2016-12-21T00:00:00"/>
    <s v="First Class"/>
    <x v="162"/>
    <x v="162"/>
    <x v="1"/>
    <s v="United States"/>
    <s v="Los Angeles"/>
    <x v="1"/>
    <n v="90008"/>
    <x v="1"/>
    <s v="OFF-LA-10001934"/>
    <x v="1"/>
    <s v="Labels"/>
    <s v="Avery 516"/>
    <x v="2"/>
    <n v="2"/>
    <n v="0"/>
    <x v="2"/>
    <x v="0"/>
  </r>
  <r>
    <n v="8794"/>
    <s v="CA-2016-162992"/>
    <x v="174"/>
    <d v="2016-12-21T00:00:00"/>
    <s v="First Class"/>
    <x v="162"/>
    <x v="162"/>
    <x v="1"/>
    <s v="United States"/>
    <s v="Los Angeles"/>
    <x v="1"/>
    <n v="90008"/>
    <x v="1"/>
    <s v="OFF-FA-10004248"/>
    <x v="1"/>
    <s v="Fasteners"/>
    <s v="Advantus T-Pin Paper Clips"/>
    <x v="5611"/>
    <n v="5"/>
    <n v="0"/>
    <x v="6811"/>
    <x v="0"/>
  </r>
  <r>
    <n v="8795"/>
    <s v="CA-2016-162992"/>
    <x v="174"/>
    <d v="2016-12-21T00:00:00"/>
    <s v="First Class"/>
    <x v="162"/>
    <x v="162"/>
    <x v="1"/>
    <s v="United States"/>
    <s v="Los Angeles"/>
    <x v="1"/>
    <n v="90008"/>
    <x v="1"/>
    <s v="TEC-PH-10001944"/>
    <x v="2"/>
    <s v="Phones"/>
    <s v="Wi-Ex zBoost YX540 Cellular Phone Signal Booster"/>
    <x v="5612"/>
    <n v="5"/>
    <n v="0.2"/>
    <x v="6812"/>
    <x v="0"/>
  </r>
  <r>
    <n v="8796"/>
    <s v="CA-2016-162992"/>
    <x v="174"/>
    <d v="2016-12-21T00:00:00"/>
    <s v="First Class"/>
    <x v="162"/>
    <x v="162"/>
    <x v="1"/>
    <s v="United States"/>
    <s v="Los Angeles"/>
    <x v="1"/>
    <n v="90008"/>
    <x v="1"/>
    <s v="TEC-PH-10002085"/>
    <x v="2"/>
    <s v="Phones"/>
    <s v="Clarity 53712"/>
    <x v="2005"/>
    <n v="4"/>
    <n v="0.2"/>
    <x v="2157"/>
    <x v="0"/>
  </r>
  <r>
    <n v="8797"/>
    <s v="CA-2018-106397"/>
    <x v="274"/>
    <d v="2018-07-13T00:00:00"/>
    <s v="Standard Class"/>
    <x v="77"/>
    <x v="77"/>
    <x v="0"/>
    <s v="United States"/>
    <s v="Orem"/>
    <x v="7"/>
    <n v="84057"/>
    <x v="1"/>
    <s v="OFF-PA-10003441"/>
    <x v="1"/>
    <s v="Paper"/>
    <s v="Xerox 226"/>
    <x v="91"/>
    <n v="2"/>
    <n v="0"/>
    <x v="91"/>
    <x v="0"/>
  </r>
  <r>
    <n v="8798"/>
    <s v="CA-2018-106397"/>
    <x v="274"/>
    <d v="2018-07-13T00:00:00"/>
    <s v="Standard Class"/>
    <x v="77"/>
    <x v="77"/>
    <x v="0"/>
    <s v="United States"/>
    <s v="Orem"/>
    <x v="7"/>
    <n v="84057"/>
    <x v="1"/>
    <s v="OFF-AR-10004602"/>
    <x v="1"/>
    <s v="Art"/>
    <s v="Boston KS Multi-Size Manual Pencil Sharpener"/>
    <x v="44"/>
    <n v="2"/>
    <n v="0"/>
    <x v="4504"/>
    <x v="0"/>
  </r>
  <r>
    <n v="8799"/>
    <s v="US-2018-150140"/>
    <x v="1203"/>
    <d v="2018-04-10T00:00:00"/>
    <s v="Standard Class"/>
    <x v="91"/>
    <x v="91"/>
    <x v="2"/>
    <s v="United States"/>
    <s v="Burlington"/>
    <x v="42"/>
    <m/>
    <x v="3"/>
    <s v="TEC-PH-10002555"/>
    <x v="2"/>
    <s v="Phones"/>
    <s v="Nortel Meridian M5316 Digital phone"/>
    <x v="5613"/>
    <n v="5"/>
    <n v="0"/>
    <x v="6813"/>
    <x v="0"/>
  </r>
  <r>
    <n v="8800"/>
    <s v="CA-2016-116666"/>
    <x v="1204"/>
    <d v="2016-05-10T00:00:00"/>
    <s v="First Class"/>
    <x v="409"/>
    <x v="409"/>
    <x v="0"/>
    <s v="United States"/>
    <s v="Philadelphia"/>
    <x v="9"/>
    <n v="19134"/>
    <x v="3"/>
    <s v="TEC-CO-10001449"/>
    <x v="2"/>
    <s v="Copiers"/>
    <s v="Hewlett Packard LaserJet 3310 Copier"/>
    <x v="5614"/>
    <n v="5"/>
    <n v="0.4"/>
    <x v="6814"/>
    <x v="0"/>
  </r>
  <r>
    <n v="8801"/>
    <s v="CA-2019-148992"/>
    <x v="51"/>
    <d v="2019-11-27T00:00:00"/>
    <s v="Standard Class"/>
    <x v="294"/>
    <x v="294"/>
    <x v="1"/>
    <s v="United States"/>
    <s v="Chicago"/>
    <x v="10"/>
    <n v="60623"/>
    <x v="2"/>
    <s v="OFF-PA-10004285"/>
    <x v="1"/>
    <s v="Paper"/>
    <s v="Xerox 1959"/>
    <x v="1432"/>
    <n v="2"/>
    <n v="0.2"/>
    <x v="1507"/>
    <x v="0"/>
  </r>
  <r>
    <n v="8802"/>
    <s v="CA-2018-140935"/>
    <x v="338"/>
    <d v="2018-11-12T00:00:00"/>
    <s v="First Class"/>
    <x v="755"/>
    <x v="755"/>
    <x v="0"/>
    <s v="United States"/>
    <s v="Oklahoma City"/>
    <x v="26"/>
    <n v="73120"/>
    <x v="2"/>
    <s v="TEC-PH-10000562"/>
    <x v="2"/>
    <s v="Phones"/>
    <s v="Samsung Convoy 3"/>
    <x v="5615"/>
    <n v="2"/>
    <n v="0"/>
    <x v="6815"/>
    <x v="0"/>
  </r>
  <r>
    <n v="8803"/>
    <s v="CA-2018-140935"/>
    <x v="338"/>
    <d v="2018-11-12T00:00:00"/>
    <s v="First Class"/>
    <x v="755"/>
    <x v="755"/>
    <x v="0"/>
    <s v="United States"/>
    <s v="Oklahoma City"/>
    <x v="26"/>
    <n v="73120"/>
    <x v="2"/>
    <s v="FUR-BO-10003966"/>
    <x v="0"/>
    <s v="Bookcases"/>
    <s v="Sauder Facets Collection Library, Sky Alder Finish"/>
    <x v="2661"/>
    <n v="2"/>
    <n v="0"/>
    <x v="6816"/>
    <x v="0"/>
  </r>
  <r>
    <n v="8804"/>
    <s v="CA-2016-157644"/>
    <x v="520"/>
    <d v="2017-01-01T00:00:00"/>
    <s v="First Class"/>
    <x v="692"/>
    <x v="692"/>
    <x v="1"/>
    <s v="United States"/>
    <s v="New York City"/>
    <x v="15"/>
    <n v="10035"/>
    <x v="3"/>
    <s v="TEC-AC-10003614"/>
    <x v="2"/>
    <s v="Accessories"/>
    <s v="Verbatim 25 GB 6x Blu-ray Single Layer Recordable Disc, 10/Pack"/>
    <x v="5616"/>
    <n v="3"/>
    <n v="0"/>
    <x v="6817"/>
    <x v="0"/>
  </r>
  <r>
    <n v="8805"/>
    <s v="CA-2016-157644"/>
    <x v="520"/>
    <d v="2017-01-01T00:00:00"/>
    <s v="First Class"/>
    <x v="692"/>
    <x v="692"/>
    <x v="1"/>
    <s v="United States"/>
    <s v="New York City"/>
    <x v="15"/>
    <n v="10035"/>
    <x v="3"/>
    <s v="OFF-LA-10003148"/>
    <x v="1"/>
    <s v="Labels"/>
    <s v="Avery 51"/>
    <x v="1381"/>
    <n v="3"/>
    <n v="0"/>
    <x v="3602"/>
    <x v="0"/>
  </r>
  <r>
    <n v="8806"/>
    <s v="US-2019-100398"/>
    <x v="971"/>
    <d v="2019-08-23T00:00:00"/>
    <s v="Standard Class"/>
    <x v="157"/>
    <x v="157"/>
    <x v="0"/>
    <s v="United States"/>
    <s v="Salt Lake City"/>
    <x v="7"/>
    <n v="84106"/>
    <x v="1"/>
    <s v="OFF-BI-10002133"/>
    <x v="1"/>
    <s v="Binders"/>
    <s v="Wilson Jones Elliptical Ring 3 1/2&quot; Capacity Binders, 800 sheets"/>
    <x v="5617"/>
    <n v="3"/>
    <n v="0.2"/>
    <x v="6818"/>
    <x v="0"/>
  </r>
  <r>
    <n v="8807"/>
    <s v="CA-2018-113082"/>
    <x v="126"/>
    <d v="2018-09-16T00:00:00"/>
    <s v="Standard Class"/>
    <x v="565"/>
    <x v="565"/>
    <x v="1"/>
    <s v="United States"/>
    <s v="Utica"/>
    <x v="15"/>
    <n v="13501"/>
    <x v="3"/>
    <s v="FUR-FU-10002813"/>
    <x v="0"/>
    <s v="Furnishings"/>
    <s v="DAX Contemporary Wood Frame with Silver Metal Mat, Desktop, 11 x 14 Size"/>
    <x v="586"/>
    <n v="2"/>
    <n v="0"/>
    <x v="6188"/>
    <x v="0"/>
  </r>
  <r>
    <n v="8808"/>
    <s v="US-2019-110646"/>
    <x v="40"/>
    <d v="2019-10-31T00:00:00"/>
    <s v="Standard Class"/>
    <x v="440"/>
    <x v="440"/>
    <x v="0"/>
    <s v="United States"/>
    <s v="Philadelphia"/>
    <x v="9"/>
    <n v="19134"/>
    <x v="3"/>
    <s v="OFF-BI-10004330"/>
    <x v="1"/>
    <s v="Binders"/>
    <s v="GBC Velobind Prepunched Cover Sets, Regency Series"/>
    <x v="5618"/>
    <n v="3"/>
    <n v="0.7"/>
    <x v="6819"/>
    <x v="0"/>
  </r>
  <r>
    <n v="8809"/>
    <s v="US-2019-110646"/>
    <x v="40"/>
    <d v="2019-10-31T00:00:00"/>
    <s v="Standard Class"/>
    <x v="440"/>
    <x v="440"/>
    <x v="0"/>
    <s v="United States"/>
    <s v="Philadelphia"/>
    <x v="9"/>
    <n v="19134"/>
    <x v="3"/>
    <s v="TEC-PH-10002807"/>
    <x v="2"/>
    <s v="Phones"/>
    <s v="Motorla HX550 Universal Bluetooth Headset"/>
    <x v="5619"/>
    <n v="5"/>
    <n v="0.4"/>
    <x v="6820"/>
    <x v="0"/>
  </r>
  <r>
    <n v="8810"/>
    <s v="US-2019-110646"/>
    <x v="40"/>
    <d v="2019-10-31T00:00:00"/>
    <s v="Standard Class"/>
    <x v="440"/>
    <x v="440"/>
    <x v="0"/>
    <s v="United States"/>
    <s v="Philadelphia"/>
    <x v="9"/>
    <n v="19134"/>
    <x v="3"/>
    <s v="OFF-LA-10001404"/>
    <x v="1"/>
    <s v="Labels"/>
    <s v="Avery 517"/>
    <x v="1816"/>
    <n v="5"/>
    <n v="0.2"/>
    <x v="6821"/>
    <x v="0"/>
  </r>
  <r>
    <n v="8811"/>
    <s v="CA-2019-120614"/>
    <x v="1109"/>
    <d v="2019-06-04T00:00:00"/>
    <s v="Standard Class"/>
    <x v="416"/>
    <x v="416"/>
    <x v="1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x v="6822"/>
    <x v="0"/>
  </r>
  <r>
    <n v="8812"/>
    <s v="US-2018-140172"/>
    <x v="387"/>
    <d v="2018-03-13T00:00:00"/>
    <s v="Standard Class"/>
    <x v="70"/>
    <x v="70"/>
    <x v="1"/>
    <s v="United States"/>
    <s v="Jackson"/>
    <x v="12"/>
    <n v="49201"/>
    <x v="2"/>
    <s v="OFF-AP-10004233"/>
    <x v="1"/>
    <s v="Appliances"/>
    <s v="Honeywell Enviracaire Portable Air Cleaner for up to 8 x 10 Room"/>
    <x v="5621"/>
    <n v="3"/>
    <n v="0.1"/>
    <x v="6823"/>
    <x v="1"/>
  </r>
  <r>
    <n v="8813"/>
    <s v="US-2018-140172"/>
    <x v="387"/>
    <d v="2018-03-13T00:00:00"/>
    <s v="Standard Class"/>
    <x v="70"/>
    <x v="70"/>
    <x v="1"/>
    <s v="United States"/>
    <s v="Jackson"/>
    <x v="12"/>
    <n v="49201"/>
    <x v="2"/>
    <s v="OFF-AR-10002766"/>
    <x v="1"/>
    <s v="Art"/>
    <s v="Prang Drawing Pencil Set"/>
    <x v="2255"/>
    <n v="5"/>
    <n v="0"/>
    <x v="6824"/>
    <x v="1"/>
  </r>
  <r>
    <n v="8814"/>
    <s v="CA-2017-127754"/>
    <x v="353"/>
    <d v="2017-07-31T00:00:00"/>
    <s v="Standard Class"/>
    <x v="316"/>
    <x v="316"/>
    <x v="1"/>
    <s v="United States"/>
    <s v="Glendale"/>
    <x v="16"/>
    <n v="85301"/>
    <x v="1"/>
    <s v="FUR-CH-10003199"/>
    <x v="0"/>
    <s v="Chairs"/>
    <s v="Office Star - Contemporary Task Swivel Chair"/>
    <x v="4602"/>
    <n v="3"/>
    <n v="0.2"/>
    <x v="6825"/>
    <x v="0"/>
  </r>
  <r>
    <n v="8815"/>
    <s v="CA-2017-144274"/>
    <x v="521"/>
    <d v="2017-11-25T00:00:00"/>
    <s v="Second Class"/>
    <x v="617"/>
    <x v="617"/>
    <x v="0"/>
    <s v="United States"/>
    <s v="Wilmington"/>
    <x v="13"/>
    <n v="19805"/>
    <x v="3"/>
    <s v="TEC-PH-10003012"/>
    <x v="2"/>
    <s v="Phones"/>
    <s v="Nortel Meridian M3904 Professional Digital phone"/>
    <x v="673"/>
    <n v="2"/>
    <n v="0"/>
    <x v="685"/>
    <x v="0"/>
  </r>
  <r>
    <n v="8816"/>
    <s v="CA-2017-144274"/>
    <x v="521"/>
    <d v="2017-11-25T00:00:00"/>
    <s v="Second Class"/>
    <x v="617"/>
    <x v="617"/>
    <x v="0"/>
    <s v="United States"/>
    <s v="Wilmington"/>
    <x v="13"/>
    <n v="19805"/>
    <x v="3"/>
    <s v="OFF-PA-10001583"/>
    <x v="1"/>
    <s v="Paper"/>
    <s v="1/4 Fold Party Design Invitations &amp; White Envelopes, 24 8-1/2&quot; X 11&quot; Cards, 25 Env./Pack"/>
    <x v="5622"/>
    <n v="6"/>
    <n v="0"/>
    <x v="6826"/>
    <x v="0"/>
  </r>
  <r>
    <n v="8817"/>
    <s v="CA-2017-144274"/>
    <x v="521"/>
    <d v="2017-11-25T00:00:00"/>
    <s v="Second Class"/>
    <x v="617"/>
    <x v="617"/>
    <x v="0"/>
    <s v="United States"/>
    <s v="Wilmington"/>
    <x v="13"/>
    <n v="19805"/>
    <x v="3"/>
    <s v="OFF-AR-10001940"/>
    <x v="1"/>
    <s v="Art"/>
    <s v="Sanford Colorific Eraseable Coloring Pencils, 12 Count"/>
    <x v="2805"/>
    <n v="4"/>
    <n v="0"/>
    <x v="6827"/>
    <x v="0"/>
  </r>
  <r>
    <n v="8818"/>
    <s v="CA-2017-144274"/>
    <x v="521"/>
    <d v="2017-11-25T00:00:00"/>
    <s v="Second Class"/>
    <x v="617"/>
    <x v="617"/>
    <x v="0"/>
    <s v="United States"/>
    <s v="Wilmington"/>
    <x v="13"/>
    <n v="19805"/>
    <x v="3"/>
    <s v="OFF-EN-10003286"/>
    <x v="1"/>
    <s v="Envelopes"/>
    <s v="Staple envelope"/>
    <x v="3416"/>
    <n v="2"/>
    <n v="0"/>
    <x v="6828"/>
    <x v="0"/>
  </r>
  <r>
    <n v="8819"/>
    <s v="CA-2017-144274"/>
    <x v="521"/>
    <d v="2017-11-25T00:00:00"/>
    <s v="Second Class"/>
    <x v="617"/>
    <x v="617"/>
    <x v="0"/>
    <s v="United States"/>
    <s v="Wilmington"/>
    <x v="13"/>
    <n v="19805"/>
    <x v="3"/>
    <s v="OFF-PA-10003441"/>
    <x v="1"/>
    <s v="Paper"/>
    <s v="Xerox 226"/>
    <x v="789"/>
    <n v="6"/>
    <n v="0"/>
    <x v="814"/>
    <x v="0"/>
  </r>
  <r>
    <n v="8820"/>
    <s v="CA-2017-142930"/>
    <x v="109"/>
    <d v="2017-12-02T00:00:00"/>
    <s v="Standard Class"/>
    <x v="432"/>
    <x v="432"/>
    <x v="0"/>
    <s v="United States"/>
    <s v="Austin"/>
    <x v="5"/>
    <n v="78745"/>
    <x v="2"/>
    <s v="OFF-PA-10003395"/>
    <x v="1"/>
    <s v="Paper"/>
    <s v="Xerox 1941"/>
    <x v="763"/>
    <n v="4"/>
    <n v="0.2"/>
    <x v="785"/>
    <x v="0"/>
  </r>
  <r>
    <n v="8821"/>
    <s v="CA-2019-100622"/>
    <x v="132"/>
    <d v="2019-11-07T00:00:00"/>
    <s v="Standard Class"/>
    <x v="54"/>
    <x v="54"/>
    <x v="0"/>
    <s v="United States"/>
    <s v="Orlando"/>
    <x v="2"/>
    <n v="32839"/>
    <x v="0"/>
    <s v="TEC-CO-10003236"/>
    <x v="2"/>
    <s v="Copiers"/>
    <s v="Canon Image Class D660 Copier"/>
    <x v="324"/>
    <n v="2"/>
    <n v="0.2"/>
    <x v="6829"/>
    <x v="0"/>
  </r>
  <r>
    <n v="8822"/>
    <s v="CA-2019-100622"/>
    <x v="132"/>
    <d v="2019-11-07T00:00:00"/>
    <s v="Standard Class"/>
    <x v="54"/>
    <x v="54"/>
    <x v="0"/>
    <s v="United States"/>
    <s v="Orlando"/>
    <x v="2"/>
    <n v="32839"/>
    <x v="0"/>
    <s v="OFF-BI-10002982"/>
    <x v="1"/>
    <s v="Binders"/>
    <s v="Avery Self-Adhesive Photo Pockets for Polaroid Photos"/>
    <x v="5623"/>
    <n v="2"/>
    <n v="0.7"/>
    <x v="6830"/>
    <x v="0"/>
  </r>
  <r>
    <n v="8823"/>
    <s v="CA-2019-100622"/>
    <x v="132"/>
    <d v="2019-11-07T00:00:00"/>
    <s v="Standard Class"/>
    <x v="54"/>
    <x v="54"/>
    <x v="0"/>
    <s v="United States"/>
    <s v="Orlando"/>
    <x v="2"/>
    <n v="32839"/>
    <x v="0"/>
    <s v="OFF-AR-10004010"/>
    <x v="1"/>
    <s v="Art"/>
    <s v="Hunt Boston Vacuum Mount KS Pencil Sharpener"/>
    <x v="4029"/>
    <n v="2"/>
    <n v="0.2"/>
    <x v="4672"/>
    <x v="0"/>
  </r>
  <r>
    <n v="8824"/>
    <s v="CA-2019-100622"/>
    <x v="132"/>
    <d v="2019-11-07T00:00:00"/>
    <s v="Standard Class"/>
    <x v="54"/>
    <x v="54"/>
    <x v="0"/>
    <s v="United States"/>
    <s v="Orlando"/>
    <x v="2"/>
    <n v="32839"/>
    <x v="0"/>
    <s v="OFF-PA-10002947"/>
    <x v="1"/>
    <s v="Paper"/>
    <s v="Xerox 1923"/>
    <x v="1432"/>
    <n v="2"/>
    <n v="0.2"/>
    <x v="1507"/>
    <x v="0"/>
  </r>
  <r>
    <n v="8825"/>
    <s v="CA-2019-117156"/>
    <x v="708"/>
    <d v="2019-03-23T00:00:00"/>
    <s v="Second Class"/>
    <x v="26"/>
    <x v="26"/>
    <x v="0"/>
    <s v="United States"/>
    <s v="Reading"/>
    <x v="9"/>
    <n v="19601"/>
    <x v="3"/>
    <s v="OFF-EN-10003845"/>
    <x v="1"/>
    <s v="Envelopes"/>
    <s v="Colored Envelopes"/>
    <x v="3179"/>
    <n v="3"/>
    <n v="0.2"/>
    <x v="4605"/>
    <x v="0"/>
  </r>
  <r>
    <n v="8826"/>
    <s v="CA-2017-115399"/>
    <x v="546"/>
    <d v="2017-12-22T00:00:00"/>
    <s v="First Class"/>
    <x v="151"/>
    <x v="151"/>
    <x v="0"/>
    <s v="United States"/>
    <s v="Philadelphia"/>
    <x v="9"/>
    <n v="19134"/>
    <x v="3"/>
    <s v="OFF-LA-10003190"/>
    <x v="1"/>
    <s v="Labels"/>
    <s v="Avery 474"/>
    <x v="2789"/>
    <n v="3"/>
    <n v="0.2"/>
    <x v="3177"/>
    <x v="0"/>
  </r>
  <r>
    <n v="8827"/>
    <s v="US-2016-157847"/>
    <x v="1063"/>
    <d v="2016-04-06T00:00:00"/>
    <s v="Second Class"/>
    <x v="710"/>
    <x v="710"/>
    <x v="0"/>
    <s v="United States"/>
    <s v="Houston"/>
    <x v="5"/>
    <n v="77095"/>
    <x v="2"/>
    <s v="OFF-PA-10002986"/>
    <x v="1"/>
    <s v="Paper"/>
    <s v="Xerox 1898"/>
    <x v="3059"/>
    <n v="5"/>
    <n v="0.2"/>
    <x v="3422"/>
    <x v="0"/>
  </r>
  <r>
    <n v="8828"/>
    <s v="US-2016-157847"/>
    <x v="1063"/>
    <d v="2016-04-06T00:00:00"/>
    <s v="Second Class"/>
    <x v="710"/>
    <x v="710"/>
    <x v="0"/>
    <s v="United States"/>
    <s v="Houston"/>
    <x v="5"/>
    <n v="77095"/>
    <x v="2"/>
    <s v="OFF-PA-10001593"/>
    <x v="1"/>
    <s v="Paper"/>
    <s v="Xerox 1947"/>
    <x v="1399"/>
    <n v="7"/>
    <n v="0.2"/>
    <x v="6831"/>
    <x v="0"/>
  </r>
  <r>
    <n v="8829"/>
    <s v="CA-2017-115168"/>
    <x v="1117"/>
    <d v="2017-06-09T00:00:00"/>
    <s v="Standard Class"/>
    <x v="179"/>
    <x v="179"/>
    <x v="1"/>
    <s v="United States"/>
    <s v="Saint Charles"/>
    <x v="25"/>
    <n v="63301"/>
    <x v="2"/>
    <s v="OFF-PA-10000528"/>
    <x v="1"/>
    <s v="Paper"/>
    <s v="Xerox 1981"/>
    <x v="232"/>
    <n v="2"/>
    <n v="0"/>
    <x v="234"/>
    <x v="0"/>
  </r>
  <r>
    <n v="8830"/>
    <s v="CA-2016-109680"/>
    <x v="191"/>
    <d v="2016-10-09T00:00:00"/>
    <s v="First Class"/>
    <x v="778"/>
    <x v="778"/>
    <x v="1"/>
    <s v="United States"/>
    <s v="Indianapolis"/>
    <x v="14"/>
    <n v="46203"/>
    <x v="2"/>
    <s v="OFF-ST-10001932"/>
    <x v="1"/>
    <s v="Storage"/>
    <s v="Fellowes Staxonsteel Drawer Files"/>
    <x v="5624"/>
    <n v="2"/>
    <n v="0"/>
    <x v="6832"/>
    <x v="0"/>
  </r>
  <r>
    <n v="8831"/>
    <s v="CA-2018-167983"/>
    <x v="1036"/>
    <d v="2018-08-24T00:00:00"/>
    <s v="Second Class"/>
    <x v="345"/>
    <x v="345"/>
    <x v="1"/>
    <s v="United States"/>
    <s v="Seattle"/>
    <x v="4"/>
    <n v="98115"/>
    <x v="1"/>
    <s v="OFF-BI-10003727"/>
    <x v="1"/>
    <s v="Binders"/>
    <s v="Avery Durable Slant Ring Binders With Label Holder"/>
    <x v="5625"/>
    <n v="10"/>
    <n v="0.2"/>
    <x v="6833"/>
    <x v="0"/>
  </r>
  <r>
    <n v="8832"/>
    <s v="CA-2017-145324"/>
    <x v="219"/>
    <d v="2017-11-19T00:00:00"/>
    <s v="Standard Class"/>
    <x v="723"/>
    <x v="723"/>
    <x v="2"/>
    <s v="United States"/>
    <s v="Harrisonburg"/>
    <x v="17"/>
    <n v="22801"/>
    <x v="0"/>
    <s v="FUR-FU-10002759"/>
    <x v="0"/>
    <s v="Furnishings"/>
    <s v="12-1/2 Diameter Round Wall Clock"/>
    <x v="792"/>
    <n v="2"/>
    <n v="0"/>
    <x v="6834"/>
    <x v="0"/>
  </r>
  <r>
    <n v="8833"/>
    <s v="CA-2017-153423"/>
    <x v="137"/>
    <d v="2017-06-27T00:00:00"/>
    <s v="Standard Class"/>
    <x v="517"/>
    <x v="517"/>
    <x v="0"/>
    <s v="United States"/>
    <s v="Rochester"/>
    <x v="15"/>
    <n v="14609"/>
    <x v="3"/>
    <s v="OFF-BI-10000545"/>
    <x v="1"/>
    <s v="Binders"/>
    <s v="GBC Ibimaster 500 Manual ProClick Binding System"/>
    <x v="1396"/>
    <n v="2"/>
    <n v="0.2"/>
    <x v="1465"/>
    <x v="0"/>
  </r>
  <r>
    <n v="8834"/>
    <s v="US-2019-132675"/>
    <x v="241"/>
    <d v="2019-09-28T00:00:00"/>
    <s v="Standard Class"/>
    <x v="580"/>
    <x v="580"/>
    <x v="2"/>
    <s v="United States"/>
    <s v="Sandy Springs"/>
    <x v="32"/>
    <n v="30328"/>
    <x v="0"/>
    <s v="OFF-ST-10004950"/>
    <x v="1"/>
    <s v="Storage"/>
    <s v="Tenex Personal Filing Tote With Secure Closure Lid, Black/Frost"/>
    <x v="4729"/>
    <n v="1"/>
    <n v="0"/>
    <x v="5877"/>
    <x v="0"/>
  </r>
  <r>
    <n v="8835"/>
    <s v="US-2019-132675"/>
    <x v="241"/>
    <d v="2019-09-28T00:00:00"/>
    <s v="Standard Class"/>
    <x v="580"/>
    <x v="580"/>
    <x v="2"/>
    <s v="United States"/>
    <s v="Sandy Springs"/>
    <x v="32"/>
    <n v="30328"/>
    <x v="0"/>
    <s v="TEC-PH-10003171"/>
    <x v="2"/>
    <s v="Phones"/>
    <s v="Plantronics Encore H101 Dual Earpieces Headset"/>
    <x v="5626"/>
    <n v="2"/>
    <n v="0"/>
    <x v="6835"/>
    <x v="0"/>
  </r>
  <r>
    <n v="8836"/>
    <s v="US-2019-132675"/>
    <x v="241"/>
    <d v="2019-09-28T00:00:00"/>
    <s v="Standard Class"/>
    <x v="580"/>
    <x v="580"/>
    <x v="2"/>
    <s v="United States"/>
    <s v="Sandy Springs"/>
    <x v="32"/>
    <n v="30328"/>
    <x v="0"/>
    <s v="OFF-AR-10000614"/>
    <x v="1"/>
    <s v="Art"/>
    <s v="Barrel Sharpener"/>
    <x v="293"/>
    <n v="4"/>
    <n v="0"/>
    <x v="6836"/>
    <x v="0"/>
  </r>
  <r>
    <n v="8837"/>
    <s v="US-2019-132675"/>
    <x v="241"/>
    <d v="2019-09-28T00:00:00"/>
    <s v="Standard Class"/>
    <x v="580"/>
    <x v="580"/>
    <x v="2"/>
    <s v="United States"/>
    <s v="Sandy Springs"/>
    <x v="32"/>
    <n v="30328"/>
    <x v="0"/>
    <s v="OFF-AR-10000034"/>
    <x v="1"/>
    <s v="Art"/>
    <s v="BIC Brite Liner Grip Highlighters, Assorted, 5/Pack"/>
    <x v="1936"/>
    <n v="3"/>
    <n v="0"/>
    <x v="6837"/>
    <x v="0"/>
  </r>
  <r>
    <n v="8838"/>
    <s v="US-2019-132675"/>
    <x v="241"/>
    <d v="2019-09-28T00:00:00"/>
    <s v="Standard Class"/>
    <x v="580"/>
    <x v="580"/>
    <x v="2"/>
    <s v="United States"/>
    <s v="Sandy Springs"/>
    <x v="32"/>
    <n v="30328"/>
    <x v="0"/>
    <s v="OFF-LA-10003766"/>
    <x v="1"/>
    <s v="Labels"/>
    <s v="Self-Adhesive Removable Labels"/>
    <x v="2143"/>
    <n v="5"/>
    <n v="0"/>
    <x v="2309"/>
    <x v="0"/>
  </r>
  <r>
    <n v="8839"/>
    <s v="CA-2016-153808"/>
    <x v="322"/>
    <d v="2016-04-10T00:00:00"/>
    <s v="Second Class"/>
    <x v="395"/>
    <x v="395"/>
    <x v="1"/>
    <s v="United States"/>
    <s v="Los Angeles"/>
    <x v="1"/>
    <n v="90004"/>
    <x v="1"/>
    <s v="OFF-AR-10001725"/>
    <x v="1"/>
    <s v="Art"/>
    <s v="Boston Home &amp; Office Model 2000 Electric Pencil Sharpeners"/>
    <x v="421"/>
    <n v="3"/>
    <n v="0"/>
    <x v="3810"/>
    <x v="0"/>
  </r>
  <r>
    <n v="8840"/>
    <s v="CA-2016-153808"/>
    <x v="322"/>
    <d v="2016-04-10T00:00:00"/>
    <s v="Second Class"/>
    <x v="395"/>
    <x v="395"/>
    <x v="1"/>
    <s v="United States"/>
    <s v="Los Angeles"/>
    <x v="1"/>
    <n v="90004"/>
    <x v="1"/>
    <s v="OFF-BI-10002794"/>
    <x v="1"/>
    <s v="Binders"/>
    <s v="Avery Trapezoid Ring Binder, 3&quot; Capacity, Black, 1040 sheets"/>
    <x v="959"/>
    <n v="2"/>
    <n v="0.2"/>
    <x v="6838"/>
    <x v="0"/>
  </r>
  <r>
    <n v="8841"/>
    <s v="CA-2016-153808"/>
    <x v="322"/>
    <d v="2016-04-10T00:00:00"/>
    <s v="Second Class"/>
    <x v="395"/>
    <x v="395"/>
    <x v="1"/>
    <s v="United States"/>
    <s v="Los Angeles"/>
    <x v="1"/>
    <n v="90004"/>
    <x v="1"/>
    <s v="TEC-AC-10004171"/>
    <x v="2"/>
    <s v="Accessories"/>
    <s v="Razer Kraken 7.1 Surround Sound Over Ear USB Gaming Headset"/>
    <x v="674"/>
    <n v="3"/>
    <n v="0"/>
    <x v="6839"/>
    <x v="0"/>
  </r>
  <r>
    <n v="8842"/>
    <s v="US-2018-112396"/>
    <x v="1205"/>
    <d v="2018-02-13T00:00:00"/>
    <s v="Standard Class"/>
    <x v="335"/>
    <x v="335"/>
    <x v="1"/>
    <s v="United States"/>
    <s v="San Francisco"/>
    <x v="1"/>
    <n v="94110"/>
    <x v="1"/>
    <s v="TEC-AC-10003628"/>
    <x v="2"/>
    <s v="Accessories"/>
    <s v="Logitech 910-002974 M325 Wireless Mouse for Web Scrolling"/>
    <x v="1324"/>
    <n v="3"/>
    <n v="0"/>
    <x v="6840"/>
    <x v="0"/>
  </r>
  <r>
    <n v="8843"/>
    <s v="US-2018-112396"/>
    <x v="1205"/>
    <d v="2018-02-13T00:00:00"/>
    <s v="Standard Class"/>
    <x v="335"/>
    <x v="335"/>
    <x v="1"/>
    <s v="United States"/>
    <s v="San Francisco"/>
    <x v="1"/>
    <n v="94110"/>
    <x v="1"/>
    <s v="TEC-AC-10004761"/>
    <x v="2"/>
    <s v="Accessories"/>
    <s v="Maxell 4.7GB DVD+RW 3/Pack"/>
    <x v="945"/>
    <n v="2"/>
    <n v="0"/>
    <x v="979"/>
    <x v="0"/>
  </r>
  <r>
    <n v="8844"/>
    <s v="CA-2016-141173"/>
    <x v="728"/>
    <d v="2016-11-20T00:00:00"/>
    <s v="Second Class"/>
    <x v="36"/>
    <x v="36"/>
    <x v="1"/>
    <s v="United States"/>
    <s v="Minneapolis"/>
    <x v="11"/>
    <n v="55407"/>
    <x v="2"/>
    <s v="OFF-ST-10000885"/>
    <x v="1"/>
    <s v="Storage"/>
    <s v="Fellowes Desktop Hanging File Manager"/>
    <x v="5335"/>
    <n v="5"/>
    <n v="0"/>
    <x v="6437"/>
    <x v="0"/>
  </r>
  <r>
    <n v="8845"/>
    <s v="CA-2019-156664"/>
    <x v="404"/>
    <d v="2019-12-23T00:00:00"/>
    <s v="Standard Class"/>
    <x v="443"/>
    <x v="443"/>
    <x v="0"/>
    <s v="United States"/>
    <s v="Columbus"/>
    <x v="24"/>
    <n v="43229"/>
    <x v="3"/>
    <s v="OFF-BI-10004209"/>
    <x v="1"/>
    <s v="Binders"/>
    <s v="Fellowes Twister Kit, Gray/Clear, 3/pkg"/>
    <x v="5627"/>
    <n v="3"/>
    <n v="0.7"/>
    <x v="6841"/>
    <x v="0"/>
  </r>
  <r>
    <n v="8846"/>
    <s v="CA-2019-156664"/>
    <x v="404"/>
    <d v="2019-12-23T00:00:00"/>
    <s v="Standard Class"/>
    <x v="443"/>
    <x v="443"/>
    <x v="0"/>
    <s v="United States"/>
    <s v="Columbus"/>
    <x v="24"/>
    <n v="43229"/>
    <x v="3"/>
    <s v="OFF-FA-10002988"/>
    <x v="1"/>
    <s v="Fasteners"/>
    <s v="Ideal Clamps"/>
    <x v="5628"/>
    <n v="3"/>
    <n v="0.2"/>
    <x v="6842"/>
    <x v="0"/>
  </r>
  <r>
    <n v="8847"/>
    <s v="CA-2019-156664"/>
    <x v="404"/>
    <d v="2019-12-23T00:00:00"/>
    <s v="Standard Class"/>
    <x v="443"/>
    <x v="443"/>
    <x v="0"/>
    <s v="United States"/>
    <s v="Columbus"/>
    <x v="24"/>
    <n v="43229"/>
    <x v="3"/>
    <s v="OFF-PA-10002222"/>
    <x v="1"/>
    <s v="Paper"/>
    <s v="Xerox Color Copier Paper, 11&quot; x 17&quot;, Ream"/>
    <x v="5566"/>
    <n v="5"/>
    <n v="0.2"/>
    <x v="6752"/>
    <x v="0"/>
  </r>
  <r>
    <n v="8848"/>
    <s v="CA-2019-156664"/>
    <x v="404"/>
    <d v="2019-12-23T00:00:00"/>
    <s v="Standard Class"/>
    <x v="443"/>
    <x v="443"/>
    <x v="0"/>
    <s v="United States"/>
    <s v="Columbus"/>
    <x v="24"/>
    <n v="43229"/>
    <x v="3"/>
    <s v="OFF-AP-10004487"/>
    <x v="1"/>
    <s v="Appliances"/>
    <s v="Kensington 4 Outlet MasterPiece Compact Power Control Center"/>
    <x v="5629"/>
    <n v="2"/>
    <n v="0.2"/>
    <x v="6843"/>
    <x v="0"/>
  </r>
  <r>
    <n v="8849"/>
    <s v="CA-2017-140718"/>
    <x v="740"/>
    <d v="2017-07-04T00:00:00"/>
    <s v="First Class"/>
    <x v="135"/>
    <x v="135"/>
    <x v="1"/>
    <s v="United States"/>
    <s v="Raleigh"/>
    <x v="3"/>
    <n v="27604"/>
    <x v="0"/>
    <s v="TEC-PH-10003505"/>
    <x v="2"/>
    <s v="Phones"/>
    <s v="Geemarc AmpliPOWER60"/>
    <x v="5630"/>
    <n v="1"/>
    <n v="0.2"/>
    <x v="6844"/>
    <x v="0"/>
  </r>
  <r>
    <n v="8850"/>
    <s v="CA-2017-140718"/>
    <x v="740"/>
    <d v="2017-07-04T00:00:00"/>
    <s v="First Class"/>
    <x v="135"/>
    <x v="135"/>
    <x v="1"/>
    <s v="United States"/>
    <s v="Raleigh"/>
    <x v="3"/>
    <n v="27604"/>
    <x v="0"/>
    <s v="FUR-FU-10000076"/>
    <x v="0"/>
    <s v="Furnishings"/>
    <s v="24-Hour Round Wall Clock"/>
    <x v="5631"/>
    <n v="10"/>
    <n v="0.2"/>
    <x v="6845"/>
    <x v="0"/>
  </r>
  <r>
    <n v="8851"/>
    <s v="CA-2017-140718"/>
    <x v="740"/>
    <d v="2017-07-04T00:00:00"/>
    <s v="First Class"/>
    <x v="135"/>
    <x v="135"/>
    <x v="1"/>
    <s v="United States"/>
    <s v="Raleigh"/>
    <x v="3"/>
    <n v="27604"/>
    <x v="0"/>
    <s v="OFF-BI-10004728"/>
    <x v="1"/>
    <s v="Binders"/>
    <s v="Wilson Jones Turn Tabs Binder Tool for Ring Binders"/>
    <x v="5632"/>
    <n v="2"/>
    <n v="0.7"/>
    <x v="6846"/>
    <x v="0"/>
  </r>
  <r>
    <n v="8852"/>
    <s v="CA-2017-140718"/>
    <x v="740"/>
    <d v="2017-07-04T00:00:00"/>
    <s v="First Class"/>
    <x v="135"/>
    <x v="135"/>
    <x v="1"/>
    <s v="United States"/>
    <s v="Raleigh"/>
    <x v="3"/>
    <n v="27604"/>
    <x v="0"/>
    <s v="OFF-PA-10002250"/>
    <x v="1"/>
    <s v="Paper"/>
    <s v="Things To Do Today Pad"/>
    <x v="1746"/>
    <n v="2"/>
    <n v="0.2"/>
    <x v="1855"/>
    <x v="0"/>
  </r>
  <r>
    <n v="8853"/>
    <s v="CA-2016-119977"/>
    <x v="1169"/>
    <d v="2016-10-13T00:00:00"/>
    <s v="Second Class"/>
    <x v="35"/>
    <x v="35"/>
    <x v="0"/>
    <s v="United States"/>
    <s v="New York City"/>
    <x v="15"/>
    <n v="10011"/>
    <x v="3"/>
    <s v="OFF-PA-10003823"/>
    <x v="1"/>
    <s v="Paper"/>
    <s v="Xerox 197"/>
    <x v="1862"/>
    <n v="4"/>
    <n v="0"/>
    <x v="1997"/>
    <x v="0"/>
  </r>
  <r>
    <n v="8854"/>
    <s v="US-2017-115343"/>
    <x v="357"/>
    <d v="2017-09-25T00:00:00"/>
    <s v="First Class"/>
    <x v="383"/>
    <x v="383"/>
    <x v="0"/>
    <s v="United States"/>
    <s v="Philadelphia"/>
    <x v="9"/>
    <n v="19143"/>
    <x v="3"/>
    <s v="OFF-SU-10000898"/>
    <x v="1"/>
    <s v="Supplies"/>
    <s v="Acme Hot Forged Carbon Steel Scissors with Nickel-Plated Handles, 3 7/8&quot; Cut, 8&quot;L"/>
    <x v="5633"/>
    <n v="5"/>
    <n v="0.2"/>
    <x v="6847"/>
    <x v="0"/>
  </r>
  <r>
    <n v="8855"/>
    <s v="US-2017-115343"/>
    <x v="357"/>
    <d v="2017-09-25T00:00:00"/>
    <s v="First Class"/>
    <x v="383"/>
    <x v="383"/>
    <x v="0"/>
    <s v="United States"/>
    <s v="Philadelphia"/>
    <x v="9"/>
    <n v="19143"/>
    <x v="3"/>
    <s v="TEC-AC-10003832"/>
    <x v="2"/>
    <s v="Accessories"/>
    <s v="Logitech P710e Mobile Speakerphone"/>
    <x v="231"/>
    <n v="3"/>
    <n v="0.2"/>
    <x v="233"/>
    <x v="0"/>
  </r>
  <r>
    <n v="8856"/>
    <s v="CA-2019-163671"/>
    <x v="165"/>
    <d v="2019-12-30T00:00:00"/>
    <s v="Standard Class"/>
    <x v="317"/>
    <x v="317"/>
    <x v="1"/>
    <s v="United States"/>
    <s v="Meridian"/>
    <x v="45"/>
    <n v="83642"/>
    <x v="1"/>
    <s v="OFF-BI-10001679"/>
    <x v="1"/>
    <s v="Binders"/>
    <s v="GBC Instant Index System for Binding Systems"/>
    <x v="3406"/>
    <n v="3"/>
    <n v="0.2"/>
    <x v="6848"/>
    <x v="0"/>
  </r>
  <r>
    <n v="8857"/>
    <s v="CA-2019-135909"/>
    <x v="119"/>
    <d v="2019-10-20T00:00:00"/>
    <s v="Standard Class"/>
    <x v="478"/>
    <x v="478"/>
    <x v="1"/>
    <s v="United States"/>
    <s v="Sacramento"/>
    <x v="1"/>
    <n v="95823"/>
    <x v="1"/>
    <s v="TEC-AC-10002335"/>
    <x v="2"/>
    <s v="Accessories"/>
    <s v="Logitech Media Keyboard K200"/>
    <x v="4552"/>
    <n v="6"/>
    <n v="0"/>
    <x v="6849"/>
    <x v="0"/>
  </r>
  <r>
    <n v="8858"/>
    <s v="CA-2019-135909"/>
    <x v="119"/>
    <d v="2019-10-20T00:00:00"/>
    <s v="Standard Class"/>
    <x v="478"/>
    <x v="478"/>
    <x v="1"/>
    <s v="United States"/>
    <s v="Sacramento"/>
    <x v="1"/>
    <n v="95823"/>
    <x v="1"/>
    <s v="TEC-PH-10003187"/>
    <x v="2"/>
    <s v="Phones"/>
    <s v="Anker Astro Mini 3000mAh Ultra-Compact Portable Charger"/>
    <x v="236"/>
    <n v="2"/>
    <n v="0.2"/>
    <x v="5558"/>
    <x v="0"/>
  </r>
  <r>
    <n v="8859"/>
    <s v="CA-2019-135909"/>
    <x v="119"/>
    <d v="2019-10-20T00:00:00"/>
    <s v="Standard Class"/>
    <x v="478"/>
    <x v="478"/>
    <x v="1"/>
    <s v="United States"/>
    <s v="Sacramento"/>
    <x v="1"/>
    <n v="95823"/>
    <x v="1"/>
    <s v="OFF-BI-10003527"/>
    <x v="1"/>
    <s v="Binders"/>
    <s v="Fellowes PB500 Electric Punch Plastic Comb Binding Machine with Manual Bind"/>
    <x v="5634"/>
    <n v="5"/>
    <n v="0.2"/>
    <x v="6850"/>
    <x v="0"/>
  </r>
  <r>
    <n v="8860"/>
    <s v="US-2019-114356"/>
    <x v="648"/>
    <d v="2019-08-26T00:00:00"/>
    <s v="Standard Class"/>
    <x v="499"/>
    <x v="499"/>
    <x v="2"/>
    <s v="United States"/>
    <s v="Charlotte"/>
    <x v="3"/>
    <n v="28205"/>
    <x v="0"/>
    <s v="TEC-PH-10003171"/>
    <x v="2"/>
    <s v="Phones"/>
    <s v="Plantronics Encore H101 Dual Earpieces Headset"/>
    <x v="3651"/>
    <n v="1"/>
    <n v="0.2"/>
    <x v="6851"/>
    <x v="0"/>
  </r>
  <r>
    <n v="8861"/>
    <s v="CA-2017-125934"/>
    <x v="861"/>
    <d v="2017-09-18T00:00:00"/>
    <s v="Standard Class"/>
    <x v="381"/>
    <x v="381"/>
    <x v="2"/>
    <s v="United States"/>
    <s v="Paterson"/>
    <x v="30"/>
    <n v="7501"/>
    <x v="3"/>
    <s v="OFF-LA-10000414"/>
    <x v="1"/>
    <s v="Labels"/>
    <s v="Avery 503"/>
    <x v="2551"/>
    <n v="3"/>
    <n v="0"/>
    <x v="2797"/>
    <x v="0"/>
  </r>
  <r>
    <n v="8862"/>
    <s v="CA-2017-125934"/>
    <x v="861"/>
    <d v="2017-09-18T00:00:00"/>
    <s v="Standard Class"/>
    <x v="381"/>
    <x v="381"/>
    <x v="2"/>
    <s v="United States"/>
    <s v="Paterson"/>
    <x v="30"/>
    <n v="7501"/>
    <x v="3"/>
    <s v="FUR-FU-10002107"/>
    <x v="0"/>
    <s v="Furnishings"/>
    <s v="Eldon Pizzaz Desk Accessories"/>
    <x v="4206"/>
    <n v="4"/>
    <n v="0"/>
    <x v="4898"/>
    <x v="0"/>
  </r>
  <r>
    <n v="8863"/>
    <s v="CA-2017-125934"/>
    <x v="861"/>
    <d v="2017-09-18T00:00:00"/>
    <s v="Standard Class"/>
    <x v="381"/>
    <x v="381"/>
    <x v="2"/>
    <s v="United States"/>
    <s v="Paterson"/>
    <x v="30"/>
    <n v="7501"/>
    <x v="3"/>
    <s v="OFF-BI-10004593"/>
    <x v="1"/>
    <s v="Binders"/>
    <s v="Ibico Laser Imprintable Binding System Covers"/>
    <x v="5635"/>
    <n v="4"/>
    <n v="0"/>
    <x v="6852"/>
    <x v="0"/>
  </r>
  <r>
    <n v="8864"/>
    <s v="CA-2017-125934"/>
    <x v="861"/>
    <d v="2017-09-18T00:00:00"/>
    <s v="Standard Class"/>
    <x v="381"/>
    <x v="381"/>
    <x v="2"/>
    <s v="United States"/>
    <s v="Paterson"/>
    <x v="30"/>
    <n v="7501"/>
    <x v="3"/>
    <s v="OFF-AP-10003860"/>
    <x v="1"/>
    <s v="Appliances"/>
    <s v="Fellowes Advanced 8 Outlet Surge Suppressor with Phone/Fax Protection"/>
    <x v="5636"/>
    <n v="4"/>
    <n v="0"/>
    <x v="6853"/>
    <x v="0"/>
  </r>
  <r>
    <n v="8865"/>
    <s v="CA-2017-125934"/>
    <x v="861"/>
    <d v="2017-09-18T00:00:00"/>
    <s v="Standard Class"/>
    <x v="381"/>
    <x v="381"/>
    <x v="2"/>
    <s v="United States"/>
    <s v="Paterson"/>
    <x v="30"/>
    <n v="7501"/>
    <x v="3"/>
    <s v="OFF-PA-10000556"/>
    <x v="1"/>
    <s v="Paper"/>
    <s v="Xerox 208"/>
    <x v="789"/>
    <n v="6"/>
    <n v="0"/>
    <x v="814"/>
    <x v="0"/>
  </r>
  <r>
    <n v="8866"/>
    <s v="CA-2017-158148"/>
    <x v="139"/>
    <d v="2017-12-26T00:00:00"/>
    <s v="Standard Class"/>
    <x v="622"/>
    <x v="622"/>
    <x v="0"/>
    <s v="United States"/>
    <s v="Arlington"/>
    <x v="17"/>
    <n v="22204"/>
    <x v="0"/>
    <s v="OFF-AP-10003281"/>
    <x v="1"/>
    <s v="Appliances"/>
    <s v="Acco 6 Outlet Guardian Standard Surge Suppressor"/>
    <x v="2311"/>
    <n v="3"/>
    <n v="0"/>
    <x v="2503"/>
    <x v="0"/>
  </r>
  <r>
    <n v="8867"/>
    <s v="CA-2016-120411"/>
    <x v="59"/>
    <d v="2016-09-23T00:00:00"/>
    <s v="First Class"/>
    <x v="766"/>
    <x v="766"/>
    <x v="0"/>
    <s v="United States"/>
    <s v="Chicago"/>
    <x v="10"/>
    <n v="60653"/>
    <x v="2"/>
    <s v="FUR-BO-10004218"/>
    <x v="0"/>
    <s v="Bookcases"/>
    <s v="Bush Heritage Pine Collection 5-Shelf Bookcase, Albany Pine Finish, *Special Order"/>
    <x v="5637"/>
    <n v="5"/>
    <n v="0.3"/>
    <x v="6854"/>
    <x v="0"/>
  </r>
  <r>
    <n v="8868"/>
    <s v="CA-2016-120411"/>
    <x v="59"/>
    <d v="2016-09-23T00:00:00"/>
    <s v="First Class"/>
    <x v="766"/>
    <x v="766"/>
    <x v="0"/>
    <s v="United States"/>
    <s v="Chicago"/>
    <x v="10"/>
    <n v="60653"/>
    <x v="2"/>
    <s v="TEC-PH-10002185"/>
    <x v="2"/>
    <s v="Phones"/>
    <s v="QVS USB Car Charger 2-Port 2.1Amp for iPod/iPhone/iPad/iPad 2/iPad 3"/>
    <x v="3988"/>
    <n v="2"/>
    <n v="0.2"/>
    <x v="4609"/>
    <x v="0"/>
  </r>
  <r>
    <n v="8869"/>
    <s v="CA-2018-158260"/>
    <x v="254"/>
    <d v="2018-11-08T00:00:00"/>
    <s v="Standard Class"/>
    <x v="693"/>
    <x v="693"/>
    <x v="0"/>
    <s v="United States"/>
    <s v="San Diego"/>
    <x v="1"/>
    <n v="92037"/>
    <x v="1"/>
    <s v="TEC-MA-10003176"/>
    <x v="2"/>
    <s v="Machines"/>
    <s v="Okidata B400 Printer"/>
    <x v="5638"/>
    <n v="2"/>
    <n v="0.2"/>
    <x v="6855"/>
    <x v="0"/>
  </r>
  <r>
    <n v="8870"/>
    <s v="CA-2019-101805"/>
    <x v="96"/>
    <d v="2019-12-06T00:00:00"/>
    <s v="Standard Class"/>
    <x v="64"/>
    <x v="64"/>
    <x v="1"/>
    <s v="United States"/>
    <s v="Seattle"/>
    <x v="4"/>
    <n v="98105"/>
    <x v="1"/>
    <s v="OFF-BI-10002003"/>
    <x v="1"/>
    <s v="Binders"/>
    <s v="Ibico Presentation Index for Binding Systems"/>
    <x v="482"/>
    <n v="5"/>
    <n v="0.2"/>
    <x v="493"/>
    <x v="1"/>
  </r>
  <r>
    <n v="8871"/>
    <s v="CA-2019-101805"/>
    <x v="96"/>
    <d v="2019-12-06T00:00:00"/>
    <s v="Standard Class"/>
    <x v="64"/>
    <x v="64"/>
    <x v="1"/>
    <s v="United States"/>
    <s v="Seattle"/>
    <x v="4"/>
    <n v="98105"/>
    <x v="1"/>
    <s v="FUR-FU-10000023"/>
    <x v="0"/>
    <s v="Furnishings"/>
    <s v="Eldon Wave Desk Accessories"/>
    <x v="5639"/>
    <n v="12"/>
    <n v="0"/>
    <x v="6856"/>
    <x v="1"/>
  </r>
  <r>
    <n v="8872"/>
    <s v="CA-2019-101805"/>
    <x v="96"/>
    <d v="2019-12-06T00:00:00"/>
    <s v="Standard Class"/>
    <x v="64"/>
    <x v="64"/>
    <x v="1"/>
    <s v="United States"/>
    <s v="Seattle"/>
    <x v="4"/>
    <n v="98105"/>
    <x v="1"/>
    <s v="OFF-ST-10002756"/>
    <x v="1"/>
    <s v="Storage"/>
    <s v="Tennsco Stur-D-Stor Boltless Shelving, 5 Shelves, 24&quot; Deep, Sand"/>
    <x v="5248"/>
    <n v="4"/>
    <n v="0"/>
    <x v="6318"/>
    <x v="1"/>
  </r>
  <r>
    <n v="8873"/>
    <s v="US-2016-105137"/>
    <x v="982"/>
    <d v="2016-10-10T00:00:00"/>
    <s v="Same Day"/>
    <x v="579"/>
    <x v="579"/>
    <x v="0"/>
    <s v="United States"/>
    <s v="Columbus"/>
    <x v="24"/>
    <n v="43229"/>
    <x v="3"/>
    <s v="TEC-MA-10002694"/>
    <x v="2"/>
    <s v="Machines"/>
    <s v="Hewlett-Packard Deskjet F4180 All-in-One Color Ink-jet - Printer / copier / scanner"/>
    <x v="5640"/>
    <n v="2"/>
    <n v="0.7"/>
    <x v="6857"/>
    <x v="1"/>
  </r>
  <r>
    <n v="8874"/>
    <s v="US-2016-105137"/>
    <x v="982"/>
    <d v="2016-10-10T00:00:00"/>
    <s v="Same Day"/>
    <x v="579"/>
    <x v="579"/>
    <x v="0"/>
    <s v="United States"/>
    <s v="Columbus"/>
    <x v="24"/>
    <n v="43229"/>
    <x v="3"/>
    <s v="OFF-BI-10002429"/>
    <x v="1"/>
    <s v="Binders"/>
    <s v="Premier Elliptical Ring Binder, Black"/>
    <x v="3594"/>
    <n v="2"/>
    <n v="0.7"/>
    <x v="6858"/>
    <x v="1"/>
  </r>
  <r>
    <n v="8875"/>
    <s v="CA-2019-142489"/>
    <x v="237"/>
    <d v="2019-11-16T00:00:00"/>
    <s v="Second Class"/>
    <x v="646"/>
    <x v="646"/>
    <x v="0"/>
    <s v="United States"/>
    <s v="Houston"/>
    <x v="5"/>
    <n v="77095"/>
    <x v="2"/>
    <s v="OFF-BI-10003684"/>
    <x v="1"/>
    <s v="Binders"/>
    <s v="Wilson Jones Legal Size Ring Binders"/>
    <x v="5641"/>
    <n v="5"/>
    <n v="0.8"/>
    <x v="6859"/>
    <x v="0"/>
  </r>
  <r>
    <n v="8876"/>
    <s v="US-2018-141264"/>
    <x v="572"/>
    <d v="2018-08-19T00:00:00"/>
    <s v="Standard Class"/>
    <x v="564"/>
    <x v="564"/>
    <x v="0"/>
    <s v="United States"/>
    <s v="Irving"/>
    <x v="5"/>
    <n v="75061"/>
    <x v="2"/>
    <s v="OFF-SU-10003505"/>
    <x v="1"/>
    <s v="Supplies"/>
    <s v="Premier Electric Letter Opener"/>
    <x v="442"/>
    <n v="2"/>
    <n v="0.2"/>
    <x v="453"/>
    <x v="0"/>
  </r>
  <r>
    <n v="8877"/>
    <s v="US-2018-141264"/>
    <x v="572"/>
    <d v="2018-08-19T00:00:00"/>
    <s v="Standard Class"/>
    <x v="564"/>
    <x v="564"/>
    <x v="0"/>
    <s v="United States"/>
    <s v="Irving"/>
    <x v="5"/>
    <n v="75061"/>
    <x v="2"/>
    <s v="OFF-AP-10002534"/>
    <x v="1"/>
    <s v="Appliances"/>
    <s v="3.6 Cubic Foot Counter Height Office Refrigerator"/>
    <x v="5642"/>
    <n v="1"/>
    <n v="0.8"/>
    <x v="6860"/>
    <x v="0"/>
  </r>
  <r>
    <n v="8878"/>
    <s v="CA-2019-126928"/>
    <x v="697"/>
    <d v="2019-09-23T00:00:00"/>
    <s v="Standard Class"/>
    <x v="47"/>
    <x v="47"/>
    <x v="0"/>
    <s v="United States"/>
    <s v="Morristown"/>
    <x v="30"/>
    <n v="7960"/>
    <x v="3"/>
    <s v="TEC-MA-10004626"/>
    <x v="2"/>
    <s v="Machines"/>
    <s v="Lexmark 20R1285 X6650 Wireless All-in-One Printer"/>
    <x v="5643"/>
    <n v="4"/>
    <n v="0"/>
    <x v="6861"/>
    <x v="0"/>
  </r>
  <r>
    <n v="8879"/>
    <s v="CA-2019-126928"/>
    <x v="697"/>
    <d v="2019-09-23T00:00:00"/>
    <s v="Standard Class"/>
    <x v="47"/>
    <x v="47"/>
    <x v="0"/>
    <s v="United States"/>
    <s v="Morristown"/>
    <x v="30"/>
    <n v="7960"/>
    <x v="3"/>
    <s v="OFF-ST-10000615"/>
    <x v="1"/>
    <s v="Storage"/>
    <s v="SimpliFile Personal File, Black Granite, 15w x 6-15/16d x 11-1/4h"/>
    <x v="4024"/>
    <n v="3"/>
    <n v="0"/>
    <x v="4665"/>
    <x v="0"/>
  </r>
  <r>
    <n v="8880"/>
    <s v="US-2017-107944"/>
    <x v="391"/>
    <d v="2017-03-25T00:00:00"/>
    <s v="First Class"/>
    <x v="87"/>
    <x v="87"/>
    <x v="1"/>
    <s v="United States"/>
    <s v="Los Angeles"/>
    <x v="1"/>
    <n v="90008"/>
    <x v="1"/>
    <s v="OFF-PA-10000659"/>
    <x v="1"/>
    <s v="Paper"/>
    <s v="TOPS Carbonless Receipt Book, Four 2-3/4 x 7-1/4 Money Receipts per Page"/>
    <x v="5644"/>
    <n v="11"/>
    <n v="0"/>
    <x v="6862"/>
    <x v="0"/>
  </r>
  <r>
    <n v="8881"/>
    <s v="US-2017-107944"/>
    <x v="391"/>
    <d v="2017-03-25T00:00:00"/>
    <s v="First Class"/>
    <x v="87"/>
    <x v="87"/>
    <x v="1"/>
    <s v="United States"/>
    <s v="Los Angeles"/>
    <x v="1"/>
    <n v="90008"/>
    <x v="1"/>
    <s v="TEC-AC-10000736"/>
    <x v="2"/>
    <s v="Accessories"/>
    <s v="Logitech G600 MMO Gaming Mouse"/>
    <x v="764"/>
    <n v="3"/>
    <n v="0"/>
    <x v="6356"/>
    <x v="0"/>
  </r>
  <r>
    <n v="8882"/>
    <s v="CA-2018-135594"/>
    <x v="1186"/>
    <d v="2018-07-03T00:00:00"/>
    <s v="Second Class"/>
    <x v="571"/>
    <x v="571"/>
    <x v="2"/>
    <s v="United States"/>
    <s v="Aurora"/>
    <x v="10"/>
    <n v="60505"/>
    <x v="2"/>
    <s v="TEC-AC-10003038"/>
    <x v="2"/>
    <s v="Accessories"/>
    <s v="Kingston Digital DataTraveler 16GB USB 2.0"/>
    <x v="2298"/>
    <n v="7"/>
    <n v="0.2"/>
    <x v="2485"/>
    <x v="0"/>
  </r>
  <r>
    <n v="8883"/>
    <s v="US-2019-115252"/>
    <x v="179"/>
    <d v="2019-10-25T00:00:00"/>
    <s v="Standard Class"/>
    <x v="501"/>
    <x v="501"/>
    <x v="1"/>
    <s v="United States"/>
    <s v="Durham"/>
    <x v="3"/>
    <n v="27707"/>
    <x v="0"/>
    <s v="TEC-PH-10004071"/>
    <x v="2"/>
    <s v="Phones"/>
    <s v="PayAnywhere Card Reader"/>
    <x v="2992"/>
    <n v="2"/>
    <n v="0.2"/>
    <x v="6863"/>
    <x v="0"/>
  </r>
  <r>
    <n v="8884"/>
    <s v="US-2019-115252"/>
    <x v="179"/>
    <d v="2019-10-25T00:00:00"/>
    <s v="Standard Class"/>
    <x v="501"/>
    <x v="501"/>
    <x v="1"/>
    <s v="United States"/>
    <s v="Durham"/>
    <x v="3"/>
    <n v="27707"/>
    <x v="0"/>
    <s v="OFF-PA-10001667"/>
    <x v="1"/>
    <s v="Paper"/>
    <s v="Great White Multi-Use Recycled Paper (20Lb. and 84 Bright)"/>
    <x v="646"/>
    <n v="3"/>
    <n v="0.2"/>
    <x v="2978"/>
    <x v="0"/>
  </r>
  <r>
    <n v="8885"/>
    <s v="CA-2016-107398"/>
    <x v="55"/>
    <d v="2016-08-30T00:00:00"/>
    <s v="Standard Class"/>
    <x v="29"/>
    <x v="29"/>
    <x v="1"/>
    <s v="United States"/>
    <s v="Columbus"/>
    <x v="24"/>
    <n v="43229"/>
    <x v="3"/>
    <s v="OFF-BI-10001982"/>
    <x v="1"/>
    <s v="Binders"/>
    <s v="Wilson Jones Custom Binder Spines &amp; Labels"/>
    <x v="5645"/>
    <n v="4"/>
    <n v="0.7"/>
    <x v="6864"/>
    <x v="0"/>
  </r>
  <r>
    <n v="8886"/>
    <s v="CA-2016-107398"/>
    <x v="55"/>
    <d v="2016-08-30T00:00:00"/>
    <s v="Standard Class"/>
    <x v="29"/>
    <x v="29"/>
    <x v="1"/>
    <s v="United States"/>
    <s v="Columbus"/>
    <x v="24"/>
    <n v="43229"/>
    <x v="3"/>
    <s v="OFF-BI-10004141"/>
    <x v="1"/>
    <s v="Binders"/>
    <s v="Insertable Tab Indexes For Data Binders"/>
    <x v="5646"/>
    <n v="3"/>
    <n v="0.7"/>
    <x v="6865"/>
    <x v="0"/>
  </r>
  <r>
    <n v="8887"/>
    <s v="CA-2016-107398"/>
    <x v="55"/>
    <d v="2016-08-30T00:00:00"/>
    <s v="Standard Class"/>
    <x v="29"/>
    <x v="29"/>
    <x v="1"/>
    <s v="United States"/>
    <s v="Columbus"/>
    <x v="24"/>
    <n v="43229"/>
    <x v="3"/>
    <s v="OFF-BI-10002103"/>
    <x v="1"/>
    <s v="Binders"/>
    <s v="Cardinal Slant-D Ring Binder, Heavy Gauge Vinyl"/>
    <x v="5647"/>
    <n v="8"/>
    <n v="0.7"/>
    <x v="6866"/>
    <x v="0"/>
  </r>
  <r>
    <n v="8888"/>
    <s v="CA-2016-169642"/>
    <x v="923"/>
    <d v="2016-07-30T00:00:00"/>
    <s v="Second Class"/>
    <x v="121"/>
    <x v="121"/>
    <x v="1"/>
    <s v="United States"/>
    <s v="Los Angeles"/>
    <x v="1"/>
    <n v="90036"/>
    <x v="1"/>
    <s v="OFF-ST-10002574"/>
    <x v="1"/>
    <s v="Storage"/>
    <s v="SAFCO Commercial Wire Shelving, Black"/>
    <x v="5648"/>
    <n v="2"/>
    <n v="0"/>
    <x v="232"/>
    <x v="0"/>
  </r>
  <r>
    <n v="8889"/>
    <s v="CA-2019-103968"/>
    <x v="96"/>
    <d v="2019-12-07T00:00:00"/>
    <s v="Standard Class"/>
    <x v="529"/>
    <x v="529"/>
    <x v="2"/>
    <s v="United States"/>
    <s v="Stockton"/>
    <x v="1"/>
    <n v="95207"/>
    <x v="1"/>
    <s v="FUR-FU-10003394"/>
    <x v="0"/>
    <s v="Furnishings"/>
    <s v="Tenex &quot;The Solids&quot; Textured Chair Mats"/>
    <x v="5649"/>
    <n v="9"/>
    <n v="0"/>
    <x v="6867"/>
    <x v="0"/>
  </r>
  <r>
    <n v="8890"/>
    <s v="CA-2018-147256"/>
    <x v="508"/>
    <d v="2018-10-21T00:00:00"/>
    <s v="Second Class"/>
    <x v="763"/>
    <x v="763"/>
    <x v="2"/>
    <s v="United States"/>
    <s v="Columbia"/>
    <x v="25"/>
    <n v="65203"/>
    <x v="2"/>
    <s v="TEC-PH-10003072"/>
    <x v="2"/>
    <s v="Phones"/>
    <s v="Panasonic KX-TG9541B DECT 6.0 Digital 2-Line Expandable Cordless Phone With Digital Answering System"/>
    <x v="5650"/>
    <n v="3"/>
    <n v="0"/>
    <x v="6868"/>
    <x v="0"/>
  </r>
  <r>
    <n v="8891"/>
    <s v="CA-2018-147256"/>
    <x v="508"/>
    <d v="2018-10-21T00:00:00"/>
    <s v="Second Class"/>
    <x v="763"/>
    <x v="763"/>
    <x v="2"/>
    <s v="United States"/>
    <s v="Columbia"/>
    <x v="25"/>
    <n v="65203"/>
    <x v="2"/>
    <s v="OFF-AP-10003057"/>
    <x v="1"/>
    <s v="Appliances"/>
    <s v="Honeywell Enviracaire Portable HEPA Air Cleaner for 16' x 20' Room"/>
    <x v="5651"/>
    <n v="7"/>
    <n v="0"/>
    <x v="6869"/>
    <x v="0"/>
  </r>
  <r>
    <n v="8892"/>
    <s v="CA-2018-162159"/>
    <x v="1142"/>
    <d v="2018-09-18T00:00:00"/>
    <s v="First Class"/>
    <x v="128"/>
    <x v="128"/>
    <x v="2"/>
    <s v="United States"/>
    <s v="Columbus"/>
    <x v="32"/>
    <n v="31907"/>
    <x v="0"/>
    <s v="FUR-CH-10001146"/>
    <x v="0"/>
    <s v="Chairs"/>
    <s v="Global Value Mid-Back Manager's Chair, Gray"/>
    <x v="5652"/>
    <n v="2"/>
    <n v="0"/>
    <x v="6870"/>
    <x v="1"/>
  </r>
  <r>
    <n v="8893"/>
    <s v="CA-2017-111038"/>
    <x v="494"/>
    <d v="2017-12-06T00:00:00"/>
    <s v="Standard Class"/>
    <x v="784"/>
    <x v="784"/>
    <x v="2"/>
    <s v="United States"/>
    <s v="San Diego"/>
    <x v="1"/>
    <n v="92037"/>
    <x v="1"/>
    <s v="FUR-CH-10003973"/>
    <x v="0"/>
    <s v="Chairs"/>
    <s v="GuestStacker Chair with Chrome Finish Legs"/>
    <x v="5653"/>
    <n v="9"/>
    <n v="0.2"/>
    <x v="6871"/>
    <x v="0"/>
  </r>
  <r>
    <n v="8894"/>
    <s v="CA-2016-124723"/>
    <x v="79"/>
    <d v="2016-08-12T00:00:00"/>
    <s v="Standard Class"/>
    <x v="47"/>
    <x v="47"/>
    <x v="0"/>
    <s v="United States"/>
    <s v="Texas City"/>
    <x v="5"/>
    <n v="77590"/>
    <x v="2"/>
    <s v="FUR-TA-10001307"/>
    <x v="0"/>
    <s v="Tables"/>
    <s v="SAFCO PlanMaster Heigh-Adjustable Drafting Table Base, 43w x 30d x 30-37h, Black"/>
    <x v="5654"/>
    <n v="2"/>
    <n v="0.3"/>
    <x v="6872"/>
    <x v="0"/>
  </r>
  <r>
    <n v="8895"/>
    <s v="CA-2018-167241"/>
    <x v="243"/>
    <d v="2018-08-22T00:00:00"/>
    <s v="Standard Class"/>
    <x v="217"/>
    <x v="217"/>
    <x v="0"/>
    <s v="United States"/>
    <s v="Los Angeles"/>
    <x v="1"/>
    <n v="90004"/>
    <x v="1"/>
    <s v="FUR-FU-10004071"/>
    <x v="0"/>
    <s v="Furnishings"/>
    <s v="Luxo Professional Magnifying Clamp-On Fluorescent Lamps"/>
    <x v="5655"/>
    <n v="3"/>
    <n v="0"/>
    <x v="6873"/>
    <x v="0"/>
  </r>
  <r>
    <n v="8896"/>
    <s v="CA-2018-167241"/>
    <x v="243"/>
    <d v="2018-08-22T00:00:00"/>
    <s v="Standard Class"/>
    <x v="217"/>
    <x v="217"/>
    <x v="0"/>
    <s v="United States"/>
    <s v="Los Angeles"/>
    <x v="1"/>
    <n v="90004"/>
    <x v="1"/>
    <s v="OFF-ST-10001505"/>
    <x v="1"/>
    <s v="Storage"/>
    <s v="Perma STOR-ALL Hanging File Box, 13 1/8&quot;W x 12 1/4&quot;D x 10 1/2&quot;H"/>
    <x v="1465"/>
    <n v="3"/>
    <n v="0"/>
    <x v="4241"/>
    <x v="0"/>
  </r>
  <r>
    <n v="8897"/>
    <s v="CA-2018-167241"/>
    <x v="243"/>
    <d v="2018-08-22T00:00:00"/>
    <s v="Standard Class"/>
    <x v="217"/>
    <x v="217"/>
    <x v="0"/>
    <s v="United States"/>
    <s v="Los Angeles"/>
    <x v="1"/>
    <n v="90004"/>
    <x v="1"/>
    <s v="TEC-PH-10004614"/>
    <x v="2"/>
    <s v="Phones"/>
    <s v="AT&amp;T 841000 Phone"/>
    <x v="5441"/>
    <n v="3"/>
    <n v="0.2"/>
    <x v="139"/>
    <x v="0"/>
  </r>
  <r>
    <n v="8898"/>
    <s v="CA-2018-167241"/>
    <x v="243"/>
    <d v="2018-08-22T00:00:00"/>
    <s v="Standard Class"/>
    <x v="217"/>
    <x v="217"/>
    <x v="0"/>
    <s v="United States"/>
    <s v="Los Angeles"/>
    <x v="1"/>
    <n v="90004"/>
    <x v="1"/>
    <s v="OFF-PA-10004911"/>
    <x v="1"/>
    <s v="Paper"/>
    <s v="Rediform S.O.S. 1-Up Phone Message Bk, 4-1/4x3-1/16 Bk, 1 Form/Pg, 40 Messages/Bk, 3/Pk"/>
    <x v="5620"/>
    <n v="4"/>
    <n v="0"/>
    <x v="6822"/>
    <x v="0"/>
  </r>
  <r>
    <n v="8899"/>
    <s v="CA-2017-163237"/>
    <x v="976"/>
    <d v="2017-08-09T00:00:00"/>
    <s v="Second Class"/>
    <x v="313"/>
    <x v="313"/>
    <x v="1"/>
    <s v="United States"/>
    <s v="Springfield"/>
    <x v="17"/>
    <n v="22153"/>
    <x v="0"/>
    <s v="TEC-PH-10003601"/>
    <x v="2"/>
    <s v="Phones"/>
    <s v="Ativa D5772 2-Line 5.8GHz Digital Expandable Corded/Cordless Phone System with Answering &amp; Caller ID/Call Waiting, Black/Silver"/>
    <x v="4678"/>
    <n v="3"/>
    <n v="0"/>
    <x v="5551"/>
    <x v="0"/>
  </r>
  <r>
    <n v="8900"/>
    <s v="CA-2017-163237"/>
    <x v="976"/>
    <d v="2017-08-09T00:00:00"/>
    <s v="Second Class"/>
    <x v="313"/>
    <x v="313"/>
    <x v="1"/>
    <s v="United States"/>
    <s v="Springfield"/>
    <x v="17"/>
    <n v="22153"/>
    <x v="0"/>
    <s v="OFF-LA-10004545"/>
    <x v="1"/>
    <s v="Labels"/>
    <s v="Avery 50"/>
    <x v="2989"/>
    <n v="2"/>
    <n v="0"/>
    <x v="3335"/>
    <x v="0"/>
  </r>
  <r>
    <n v="8901"/>
    <s v="CA-2018-150483"/>
    <x v="1206"/>
    <d v="2018-06-04T00:00:00"/>
    <s v="Standard Class"/>
    <x v="443"/>
    <x v="443"/>
    <x v="0"/>
    <s v="United States"/>
    <s v="Decatur"/>
    <x v="10"/>
    <n v="62521"/>
    <x v="2"/>
    <s v="FUR-FU-10001379"/>
    <x v="0"/>
    <s v="Furnishings"/>
    <s v="Executive Impressions 16-1/2&quot; Circular Wall Clock"/>
    <x v="164"/>
    <n v="3"/>
    <n v="0.6"/>
    <x v="6874"/>
    <x v="0"/>
  </r>
  <r>
    <n v="8902"/>
    <s v="CA-2018-150483"/>
    <x v="1206"/>
    <d v="2018-06-04T00:00:00"/>
    <s v="Standard Class"/>
    <x v="443"/>
    <x v="443"/>
    <x v="0"/>
    <s v="United States"/>
    <s v="Decatur"/>
    <x v="10"/>
    <n v="62521"/>
    <x v="2"/>
    <s v="OFF-PA-10001846"/>
    <x v="1"/>
    <s v="Paper"/>
    <s v="Xerox 1899"/>
    <x v="282"/>
    <n v="4"/>
    <n v="0.2"/>
    <x v="6224"/>
    <x v="0"/>
  </r>
  <r>
    <n v="8903"/>
    <s v="CA-2018-150483"/>
    <x v="1206"/>
    <d v="2018-06-04T00:00:00"/>
    <s v="Standard Class"/>
    <x v="443"/>
    <x v="443"/>
    <x v="0"/>
    <s v="United States"/>
    <s v="Decatur"/>
    <x v="10"/>
    <n v="62521"/>
    <x v="2"/>
    <s v="FUR-CH-10000422"/>
    <x v="0"/>
    <s v="Chairs"/>
    <s v="Global Highback Leather Tilter in Burgundy"/>
    <x v="5656"/>
    <n v="3"/>
    <n v="0.3"/>
    <x v="6875"/>
    <x v="0"/>
  </r>
  <r>
    <n v="8904"/>
    <s v="CA-2018-150483"/>
    <x v="1206"/>
    <d v="2018-06-04T00:00:00"/>
    <s v="Standard Class"/>
    <x v="443"/>
    <x v="443"/>
    <x v="0"/>
    <s v="United States"/>
    <s v="Decatur"/>
    <x v="10"/>
    <n v="62521"/>
    <x v="2"/>
    <s v="OFF-PA-10004621"/>
    <x v="1"/>
    <s v="Paper"/>
    <s v="Xerox 212"/>
    <x v="563"/>
    <n v="2"/>
    <n v="0.2"/>
    <x v="572"/>
    <x v="0"/>
  </r>
  <r>
    <n v="8905"/>
    <s v="US-2018-126431"/>
    <x v="949"/>
    <d v="2018-07-01T00:00:00"/>
    <s v="Same Day"/>
    <x v="711"/>
    <x v="711"/>
    <x v="2"/>
    <s v="United States"/>
    <s v="New York City"/>
    <x v="15"/>
    <n v="10009"/>
    <x v="3"/>
    <s v="OFF-LA-10001474"/>
    <x v="1"/>
    <s v="Labels"/>
    <s v="Avery 477"/>
    <x v="5657"/>
    <n v="1"/>
    <n v="0"/>
    <x v="6876"/>
    <x v="0"/>
  </r>
  <r>
    <n v="8906"/>
    <s v="US-2018-126431"/>
    <x v="949"/>
    <d v="2018-07-01T00:00:00"/>
    <s v="Same Day"/>
    <x v="711"/>
    <x v="711"/>
    <x v="2"/>
    <s v="United States"/>
    <s v="New York City"/>
    <x v="15"/>
    <n v="10009"/>
    <x v="3"/>
    <s v="TEC-AC-10001635"/>
    <x v="2"/>
    <s v="Accessories"/>
    <s v="KeyTronic KT400U2 - Keyboard - Black"/>
    <x v="5658"/>
    <n v="3"/>
    <n v="0"/>
    <x v="6877"/>
    <x v="0"/>
  </r>
  <r>
    <n v="8907"/>
    <s v="US-2018-126431"/>
    <x v="949"/>
    <d v="2018-07-01T00:00:00"/>
    <s v="Same Day"/>
    <x v="711"/>
    <x v="711"/>
    <x v="2"/>
    <s v="United States"/>
    <s v="New York City"/>
    <x v="15"/>
    <n v="10009"/>
    <x v="3"/>
    <s v="OFF-PA-10001950"/>
    <x v="1"/>
    <s v="Paper"/>
    <s v="Southworth 25% Cotton Antique Laid Paper &amp; Envelopes"/>
    <x v="5659"/>
    <n v="9"/>
    <n v="0"/>
    <x v="6878"/>
    <x v="0"/>
  </r>
  <r>
    <n v="8908"/>
    <s v="CA-2018-139934"/>
    <x v="122"/>
    <d v="2018-12-20T00:00:00"/>
    <s v="First Class"/>
    <x v="672"/>
    <x v="672"/>
    <x v="1"/>
    <s v="United States"/>
    <s v="San Francisco"/>
    <x v="1"/>
    <n v="94110"/>
    <x v="1"/>
    <s v="TEC-PH-10001552"/>
    <x v="2"/>
    <s v="Phones"/>
    <s v="I Need's 3d Hello Kitty Hybrid Silicone Case Cover for HTC One X 4g with 3d Hello Kitty Stylus Pen Green/pink"/>
    <x v="5660"/>
    <n v="7"/>
    <n v="0.2"/>
    <x v="2070"/>
    <x v="0"/>
  </r>
  <r>
    <n v="8909"/>
    <s v="CA-2017-109603"/>
    <x v="1207"/>
    <d v="2017-02-01T00:00:00"/>
    <s v="Standard Class"/>
    <x v="605"/>
    <x v="605"/>
    <x v="1"/>
    <s v="United States"/>
    <s v="Moreno Valley"/>
    <x v="1"/>
    <n v="92553"/>
    <x v="1"/>
    <s v="OFF-PA-10003790"/>
    <x v="1"/>
    <s v="Paper"/>
    <s v="Xerox 1991"/>
    <x v="685"/>
    <n v="8"/>
    <n v="0"/>
    <x v="698"/>
    <x v="0"/>
  </r>
  <r>
    <n v="8910"/>
    <s v="CA-2019-160661"/>
    <x v="960"/>
    <d v="2019-11-01T00:00:00"/>
    <s v="Standard Class"/>
    <x v="193"/>
    <x v="193"/>
    <x v="0"/>
    <s v="United States"/>
    <s v="Everett"/>
    <x v="31"/>
    <n v="2149"/>
    <x v="3"/>
    <s v="OFF-LA-10002475"/>
    <x v="1"/>
    <s v="Labels"/>
    <s v="Avery 519"/>
    <x v="2521"/>
    <n v="3"/>
    <n v="0"/>
    <x v="3635"/>
    <x v="0"/>
  </r>
  <r>
    <n v="8911"/>
    <s v="CA-2019-102610"/>
    <x v="259"/>
    <d v="2019-11-08T00:00:00"/>
    <s v="Standard Class"/>
    <x v="244"/>
    <x v="244"/>
    <x v="0"/>
    <s v="United States"/>
    <s v="Chattanooga"/>
    <x v="18"/>
    <n v="37421"/>
    <x v="0"/>
    <s v="TEC-AC-10000303"/>
    <x v="2"/>
    <s v="Accessories"/>
    <s v="Logitech M510 Wireless Mouse"/>
    <x v="98"/>
    <n v="3"/>
    <n v="0.2"/>
    <x v="6879"/>
    <x v="0"/>
  </r>
  <r>
    <n v="8912"/>
    <s v="CA-2019-102610"/>
    <x v="259"/>
    <d v="2019-11-08T00:00:00"/>
    <s v="Standard Class"/>
    <x v="244"/>
    <x v="244"/>
    <x v="0"/>
    <s v="United States"/>
    <s v="Chattanooga"/>
    <x v="18"/>
    <n v="37421"/>
    <x v="0"/>
    <s v="TEC-PH-10000127"/>
    <x v="2"/>
    <s v="Phones"/>
    <s v="iOttie XL Car Mount"/>
    <x v="5661"/>
    <n v="9"/>
    <n v="0.2"/>
    <x v="6880"/>
    <x v="0"/>
  </r>
  <r>
    <n v="8913"/>
    <s v="CA-2019-102610"/>
    <x v="259"/>
    <d v="2019-11-08T00:00:00"/>
    <s v="Standard Class"/>
    <x v="244"/>
    <x v="244"/>
    <x v="0"/>
    <s v="United States"/>
    <s v="Chattanooga"/>
    <x v="18"/>
    <n v="37421"/>
    <x v="0"/>
    <s v="OFF-BI-10004364"/>
    <x v="1"/>
    <s v="Binders"/>
    <s v="Storex Dura Pro Binders"/>
    <x v="5662"/>
    <n v="2"/>
    <n v="0.7"/>
    <x v="6881"/>
    <x v="0"/>
  </r>
  <r>
    <n v="8914"/>
    <s v="CA-2019-102610"/>
    <x v="259"/>
    <d v="2019-11-08T00:00:00"/>
    <s v="Standard Class"/>
    <x v="244"/>
    <x v="244"/>
    <x v="0"/>
    <s v="United States"/>
    <s v="Chattanooga"/>
    <x v="18"/>
    <n v="37421"/>
    <x v="0"/>
    <s v="OFF-LA-10002195"/>
    <x v="1"/>
    <s v="Labels"/>
    <s v="Avery 481"/>
    <x v="1268"/>
    <n v="2"/>
    <n v="0.2"/>
    <x v="5212"/>
    <x v="0"/>
  </r>
  <r>
    <n v="8915"/>
    <s v="US-2018-144057"/>
    <x v="195"/>
    <d v="2018-05-13T00:00:00"/>
    <s v="Standard Class"/>
    <x v="51"/>
    <x v="51"/>
    <x v="1"/>
    <s v="United States"/>
    <s v="Austin"/>
    <x v="5"/>
    <n v="78745"/>
    <x v="2"/>
    <s v="OFF-ST-10001490"/>
    <x v="1"/>
    <s v="Storage"/>
    <s v="Hot File 7-Pocket, Floor Stand"/>
    <x v="5663"/>
    <n v="6"/>
    <n v="0.2"/>
    <x v="6882"/>
    <x v="1"/>
  </r>
  <r>
    <n v="8916"/>
    <s v="US-2018-144057"/>
    <x v="195"/>
    <d v="2018-05-13T00:00:00"/>
    <s v="Standard Class"/>
    <x v="51"/>
    <x v="51"/>
    <x v="1"/>
    <s v="United States"/>
    <s v="Austin"/>
    <x v="5"/>
    <n v="78745"/>
    <x v="2"/>
    <s v="OFF-BI-10002852"/>
    <x v="1"/>
    <s v="Binders"/>
    <s v="Ibico Standard Transparent Covers"/>
    <x v="5664"/>
    <n v="4"/>
    <n v="0.8"/>
    <x v="6883"/>
    <x v="1"/>
  </r>
  <r>
    <n v="8917"/>
    <s v="US-2018-144057"/>
    <x v="195"/>
    <d v="2018-05-13T00:00:00"/>
    <s v="Standard Class"/>
    <x v="51"/>
    <x v="51"/>
    <x v="1"/>
    <s v="United States"/>
    <s v="Austin"/>
    <x v="5"/>
    <n v="78745"/>
    <x v="2"/>
    <s v="OFF-AP-10000390"/>
    <x v="1"/>
    <s v="Appliances"/>
    <s v="Euro Pro Shark Stick Mini Vacuum"/>
    <x v="5665"/>
    <n v="4"/>
    <n v="0.8"/>
    <x v="6884"/>
    <x v="1"/>
  </r>
  <r>
    <n v="8918"/>
    <s v="US-2018-144057"/>
    <x v="195"/>
    <d v="2018-05-13T00:00:00"/>
    <s v="Standard Class"/>
    <x v="51"/>
    <x v="51"/>
    <x v="1"/>
    <s v="United States"/>
    <s v="Austin"/>
    <x v="5"/>
    <n v="78745"/>
    <x v="2"/>
    <s v="OFF-PA-10004327"/>
    <x v="1"/>
    <s v="Paper"/>
    <s v="Xerox 1911"/>
    <x v="5201"/>
    <n v="2"/>
    <n v="0.2"/>
    <x v="6248"/>
    <x v="1"/>
  </r>
  <r>
    <n v="8919"/>
    <s v="US-2018-144057"/>
    <x v="195"/>
    <d v="2018-05-13T00:00:00"/>
    <s v="Standard Class"/>
    <x v="51"/>
    <x v="51"/>
    <x v="1"/>
    <s v="United States"/>
    <s v="Austin"/>
    <x v="5"/>
    <n v="78745"/>
    <x v="2"/>
    <s v="OFF-BI-10002353"/>
    <x v="1"/>
    <s v="Binders"/>
    <s v="GBC VeloBind Cover Sets"/>
    <x v="5666"/>
    <n v="6"/>
    <n v="0.8"/>
    <x v="6885"/>
    <x v="1"/>
  </r>
  <r>
    <n v="8920"/>
    <s v="CA-2016-160276"/>
    <x v="1063"/>
    <d v="2016-04-08T00:00:00"/>
    <s v="Standard Class"/>
    <x v="706"/>
    <x v="706"/>
    <x v="1"/>
    <s v="United States"/>
    <s v="Virginia Beach"/>
    <x v="17"/>
    <n v="23464"/>
    <x v="0"/>
    <s v="FUR-FU-10003192"/>
    <x v="0"/>
    <s v="Furnishings"/>
    <s v="Luxo Adjustable Task Clamp Lamp"/>
    <x v="5667"/>
    <n v="2"/>
    <n v="0"/>
    <x v="6886"/>
    <x v="0"/>
  </r>
  <r>
    <n v="8921"/>
    <s v="CA-2016-132983"/>
    <x v="582"/>
    <d v="2016-05-03T00:00:00"/>
    <s v="Standard Class"/>
    <x v="103"/>
    <x v="103"/>
    <x v="1"/>
    <s v="United States"/>
    <s v="Jamestown"/>
    <x v="15"/>
    <n v="14701"/>
    <x v="3"/>
    <s v="TEC-AC-10000736"/>
    <x v="2"/>
    <s v="Accessories"/>
    <s v="Logitech G600 MMO Gaming Mouse"/>
    <x v="460"/>
    <n v="2"/>
    <n v="0"/>
    <x v="471"/>
    <x v="0"/>
  </r>
  <r>
    <n v="8922"/>
    <s v="CA-2018-145709"/>
    <x v="964"/>
    <d v="2018-10-08T00:00:00"/>
    <s v="Standard Class"/>
    <x v="706"/>
    <x v="706"/>
    <x v="1"/>
    <s v="United States"/>
    <s v="Coral Gables"/>
    <x v="2"/>
    <n v="33134"/>
    <x v="0"/>
    <s v="TEC-PH-10003095"/>
    <x v="2"/>
    <s v="Phones"/>
    <s v="Samsung HM1900 Bluetooth Headset"/>
    <x v="2672"/>
    <n v="3"/>
    <n v="0.2"/>
    <x v="2949"/>
    <x v="0"/>
  </r>
  <r>
    <n v="8923"/>
    <s v="CA-2018-145709"/>
    <x v="964"/>
    <d v="2018-10-08T00:00:00"/>
    <s v="Standard Class"/>
    <x v="706"/>
    <x v="706"/>
    <x v="1"/>
    <s v="United States"/>
    <s v="Coral Gables"/>
    <x v="2"/>
    <n v="33134"/>
    <x v="0"/>
    <s v="FUR-FU-10002885"/>
    <x v="0"/>
    <s v="Furnishings"/>
    <s v="Magna Visual Magnetic Picture Hangers"/>
    <x v="5668"/>
    <n v="3"/>
    <n v="0.2"/>
    <x v="6887"/>
    <x v="0"/>
  </r>
  <r>
    <n v="8924"/>
    <s v="CA-2019-133928"/>
    <x v="532"/>
    <d v="2019-06-17T00:00:00"/>
    <s v="Standard Class"/>
    <x v="233"/>
    <x v="233"/>
    <x v="0"/>
    <s v="United States"/>
    <s v="Hickory"/>
    <x v="3"/>
    <n v="28601"/>
    <x v="0"/>
    <s v="OFF-BI-10001525"/>
    <x v="1"/>
    <s v="Binders"/>
    <s v="Acco Pressboard Covers with Storage Hooks, 14 7/8&quot; x 11&quot;, Executive Red"/>
    <x v="5669"/>
    <n v="4"/>
    <n v="0.7"/>
    <x v="6888"/>
    <x v="0"/>
  </r>
  <r>
    <n v="8925"/>
    <s v="CA-2018-168032"/>
    <x v="806"/>
    <d v="2018-02-03T00:00:00"/>
    <s v="Standard Class"/>
    <x v="650"/>
    <x v="650"/>
    <x v="0"/>
    <s v="United States"/>
    <s v="Rockford"/>
    <x v="10"/>
    <n v="61107"/>
    <x v="2"/>
    <s v="TEC-PH-10004241"/>
    <x v="2"/>
    <s v="Phones"/>
    <s v="Nokia Lumia 1020"/>
    <x v="4345"/>
    <n v="4"/>
    <n v="0.2"/>
    <x v="6889"/>
    <x v="0"/>
  </r>
  <r>
    <n v="8926"/>
    <s v="CA-2018-168032"/>
    <x v="806"/>
    <d v="2018-02-03T00:00:00"/>
    <s v="Standard Class"/>
    <x v="650"/>
    <x v="650"/>
    <x v="0"/>
    <s v="United States"/>
    <s v="Rockford"/>
    <x v="10"/>
    <n v="61107"/>
    <x v="2"/>
    <s v="OFF-BI-10000546"/>
    <x v="1"/>
    <s v="Binders"/>
    <s v="Avery Durable Binders"/>
    <x v="5670"/>
    <n v="3"/>
    <n v="0.8"/>
    <x v="6890"/>
    <x v="0"/>
  </r>
  <r>
    <n v="8927"/>
    <s v="CA-2018-168032"/>
    <x v="806"/>
    <d v="2018-02-03T00:00:00"/>
    <s v="Standard Class"/>
    <x v="650"/>
    <x v="650"/>
    <x v="0"/>
    <s v="United States"/>
    <s v="Rockford"/>
    <x v="10"/>
    <n v="61107"/>
    <x v="2"/>
    <s v="FUR-TA-10004256"/>
    <x v="0"/>
    <s v="Tables"/>
    <s v="Bretford “Just In Time” Height-Adjustable Multi-Task Work Tables"/>
    <x v="5671"/>
    <n v="3"/>
    <n v="0.5"/>
    <x v="6891"/>
    <x v="0"/>
  </r>
  <r>
    <n v="8928"/>
    <s v="CA-2017-143616"/>
    <x v="874"/>
    <d v="2017-09-29T00:00:00"/>
    <s v="Second Class"/>
    <x v="164"/>
    <x v="164"/>
    <x v="1"/>
    <s v="United States"/>
    <s v="Seattle"/>
    <x v="4"/>
    <n v="98103"/>
    <x v="1"/>
    <s v="OFF-AR-10002067"/>
    <x v="1"/>
    <s v="Art"/>
    <s v="Newell 334"/>
    <x v="1618"/>
    <n v="5"/>
    <n v="0"/>
    <x v="1713"/>
    <x v="0"/>
  </r>
  <r>
    <n v="8929"/>
    <s v="US-2017-168704"/>
    <x v="657"/>
    <d v="2017-04-17T00:00:00"/>
    <s v="Standard Class"/>
    <x v="224"/>
    <x v="224"/>
    <x v="0"/>
    <s v="United States"/>
    <s v="Huntsville"/>
    <x v="5"/>
    <n v="77340"/>
    <x v="2"/>
    <s v="FUR-TA-10000688"/>
    <x v="0"/>
    <s v="Tables"/>
    <s v="Chromcraft Bull-Nose Wood Round Conference Table Top, Wood Base"/>
    <x v="5672"/>
    <n v="4"/>
    <n v="0.3"/>
    <x v="6892"/>
    <x v="0"/>
  </r>
  <r>
    <n v="8930"/>
    <s v="US-2017-168704"/>
    <x v="657"/>
    <d v="2017-04-17T00:00:00"/>
    <s v="Standard Class"/>
    <x v="224"/>
    <x v="224"/>
    <x v="0"/>
    <s v="United States"/>
    <s v="Huntsville"/>
    <x v="5"/>
    <n v="77340"/>
    <x v="2"/>
    <s v="FUR-TA-10002530"/>
    <x v="0"/>
    <s v="Tables"/>
    <s v="Iceberg OfficeWorks 42&quot; Round Tables"/>
    <x v="5673"/>
    <n v="2"/>
    <n v="0.3"/>
    <x v="6893"/>
    <x v="0"/>
  </r>
  <r>
    <n v="8931"/>
    <s v="US-2017-168704"/>
    <x v="657"/>
    <d v="2017-04-17T00:00:00"/>
    <s v="Standard Class"/>
    <x v="224"/>
    <x v="224"/>
    <x v="0"/>
    <s v="United States"/>
    <s v="Huntsville"/>
    <x v="5"/>
    <n v="77340"/>
    <x v="2"/>
    <s v="TEC-PH-10001061"/>
    <x v="2"/>
    <s v="Phones"/>
    <s v="Apple iPhone 5C"/>
    <x v="1977"/>
    <n v="3"/>
    <n v="0.2"/>
    <x v="5148"/>
    <x v="0"/>
  </r>
  <r>
    <n v="8932"/>
    <s v="CA-2019-143252"/>
    <x v="404"/>
    <d v="2019-12-24T00:00:00"/>
    <s v="Standard Class"/>
    <x v="785"/>
    <x v="785"/>
    <x v="1"/>
    <s v="United States"/>
    <s v="Milwaukee"/>
    <x v="6"/>
    <n v="53209"/>
    <x v="2"/>
    <s v="FUR-FU-10001057"/>
    <x v="0"/>
    <s v="Furnishings"/>
    <s v="Tensor Track Tree Floor Lamp"/>
    <x v="5674"/>
    <n v="5"/>
    <n v="0"/>
    <x v="6894"/>
    <x v="0"/>
  </r>
  <r>
    <n v="8933"/>
    <s v="CA-2019-143252"/>
    <x v="404"/>
    <d v="2019-12-24T00:00:00"/>
    <s v="Standard Class"/>
    <x v="785"/>
    <x v="785"/>
    <x v="1"/>
    <s v="United States"/>
    <s v="Milwaukee"/>
    <x v="6"/>
    <n v="53209"/>
    <x v="2"/>
    <s v="TEC-AC-10002331"/>
    <x v="2"/>
    <s v="Accessories"/>
    <s v="Maxell 74 Minute CDR, 10/Pack"/>
    <x v="1624"/>
    <n v="3"/>
    <n v="0"/>
    <x v="6895"/>
    <x v="0"/>
  </r>
  <r>
    <n v="8934"/>
    <s v="CA-2018-102134"/>
    <x v="560"/>
    <d v="2018-03-19T00:00:00"/>
    <s v="Standard Class"/>
    <x v="259"/>
    <x v="259"/>
    <x v="1"/>
    <s v="United States"/>
    <s v="Green Bay"/>
    <x v="6"/>
    <n v="54302"/>
    <x v="2"/>
    <s v="FUR-FU-10003724"/>
    <x v="0"/>
    <s v="Furnishings"/>
    <s v="Westinghouse Clip-On Gooseneck Lamps"/>
    <x v="2499"/>
    <n v="2"/>
    <n v="0"/>
    <x v="3063"/>
    <x v="0"/>
  </r>
  <r>
    <n v="8935"/>
    <s v="CA-2019-130036"/>
    <x v="151"/>
    <d v="2019-08-27T00:00:00"/>
    <s v="Same Day"/>
    <x v="130"/>
    <x v="130"/>
    <x v="1"/>
    <s v="United States"/>
    <s v="Philadelphia"/>
    <x v="9"/>
    <n v="19120"/>
    <x v="3"/>
    <s v="OFF-PA-10000528"/>
    <x v="1"/>
    <s v="Paper"/>
    <s v="Xerox 1981"/>
    <x v="2538"/>
    <n v="3"/>
    <n v="0.2"/>
    <x v="6896"/>
    <x v="0"/>
  </r>
  <r>
    <n v="8936"/>
    <s v="CA-2019-130036"/>
    <x v="151"/>
    <d v="2019-08-27T00:00:00"/>
    <s v="Same Day"/>
    <x v="130"/>
    <x v="130"/>
    <x v="1"/>
    <s v="United States"/>
    <s v="Philadelphia"/>
    <x v="9"/>
    <n v="19120"/>
    <x v="3"/>
    <s v="TEC-AC-10001908"/>
    <x v="2"/>
    <s v="Accessories"/>
    <s v="Logitech Wireless Headset h800"/>
    <x v="5675"/>
    <n v="14"/>
    <n v="0.2"/>
    <x v="6897"/>
    <x v="0"/>
  </r>
  <r>
    <n v="8937"/>
    <s v="CA-2017-134117"/>
    <x v="997"/>
    <d v="2017-12-19T00:00:00"/>
    <s v="Second Class"/>
    <x v="38"/>
    <x v="38"/>
    <x v="0"/>
    <s v="United States"/>
    <s v="Los Angeles"/>
    <x v="1"/>
    <n v="90008"/>
    <x v="1"/>
    <s v="OFF-AR-10003903"/>
    <x v="1"/>
    <s v="Art"/>
    <s v="Sanford 52201 APSCO Electric Pencil Sharpener"/>
    <x v="3135"/>
    <n v="5"/>
    <n v="0"/>
    <x v="6898"/>
    <x v="0"/>
  </r>
  <r>
    <n v="8938"/>
    <s v="CA-2017-134117"/>
    <x v="997"/>
    <d v="2017-12-19T00:00:00"/>
    <s v="Second Class"/>
    <x v="38"/>
    <x v="38"/>
    <x v="0"/>
    <s v="United States"/>
    <s v="Los Angeles"/>
    <x v="1"/>
    <n v="90008"/>
    <x v="1"/>
    <s v="TEC-PH-10004908"/>
    <x v="2"/>
    <s v="Phones"/>
    <s v="Panasonic KX TS3282W Corded phone"/>
    <x v="5676"/>
    <n v="2"/>
    <n v="0.2"/>
    <x v="6899"/>
    <x v="0"/>
  </r>
  <r>
    <n v="8939"/>
    <s v="CA-2017-134117"/>
    <x v="997"/>
    <d v="2017-12-19T00:00:00"/>
    <s v="Second Class"/>
    <x v="38"/>
    <x v="38"/>
    <x v="0"/>
    <s v="United States"/>
    <s v="Los Angeles"/>
    <x v="1"/>
    <n v="90008"/>
    <x v="1"/>
    <s v="OFF-AR-10001940"/>
    <x v="1"/>
    <s v="Art"/>
    <s v="Sanford Colorific Eraseable Coloring Pencils, 12 Count"/>
    <x v="1235"/>
    <n v="5"/>
    <n v="0"/>
    <x v="6900"/>
    <x v="0"/>
  </r>
  <r>
    <n v="8940"/>
    <s v="CA-2017-134117"/>
    <x v="997"/>
    <d v="2017-12-19T00:00:00"/>
    <s v="Second Class"/>
    <x v="38"/>
    <x v="38"/>
    <x v="0"/>
    <s v="United States"/>
    <s v="Los Angeles"/>
    <x v="1"/>
    <n v="90008"/>
    <x v="1"/>
    <s v="OFF-BI-10002026"/>
    <x v="1"/>
    <s v="Binders"/>
    <s v="Avery Arch Ring Binders"/>
    <x v="5677"/>
    <n v="2"/>
    <n v="0.2"/>
    <x v="6901"/>
    <x v="0"/>
  </r>
  <r>
    <n v="8941"/>
    <s v="CA-2016-130918"/>
    <x v="963"/>
    <d v="2016-08-24T00:00:00"/>
    <s v="Second Class"/>
    <x v="187"/>
    <x v="187"/>
    <x v="0"/>
    <s v="United States"/>
    <s v="North Miami"/>
    <x v="2"/>
    <n v="33161"/>
    <x v="0"/>
    <s v="OFF-SU-10003936"/>
    <x v="1"/>
    <s v="Supplies"/>
    <s v="Acme Serrated Blade Letter Opener"/>
    <x v="5678"/>
    <n v="3"/>
    <n v="0.2"/>
    <x v="6902"/>
    <x v="0"/>
  </r>
  <r>
    <n v="8942"/>
    <s v="CA-2018-159023"/>
    <x v="54"/>
    <d v="2018-11-05T00:00:00"/>
    <s v="First Class"/>
    <x v="508"/>
    <x v="508"/>
    <x v="0"/>
    <s v="United States"/>
    <s v="Portland"/>
    <x v="21"/>
    <n v="97206"/>
    <x v="1"/>
    <s v="OFF-BI-10002813"/>
    <x v="1"/>
    <s v="Binders"/>
    <s v="Avery Reinforcements for Hole-Punch Pages"/>
    <x v="4909"/>
    <n v="7"/>
    <n v="0.7"/>
    <x v="5865"/>
    <x v="1"/>
  </r>
  <r>
    <n v="8943"/>
    <s v="CA-2018-159023"/>
    <x v="54"/>
    <d v="2018-11-05T00:00:00"/>
    <s v="First Class"/>
    <x v="508"/>
    <x v="508"/>
    <x v="0"/>
    <s v="United States"/>
    <s v="Portland"/>
    <x v="21"/>
    <n v="97206"/>
    <x v="1"/>
    <s v="TEC-MA-10003337"/>
    <x v="2"/>
    <s v="Machines"/>
    <s v="Okidata B401 Printer"/>
    <x v="5679"/>
    <n v="3"/>
    <n v="0.7"/>
    <x v="6903"/>
    <x v="1"/>
  </r>
  <r>
    <n v="8944"/>
    <s v="CA-2019-111717"/>
    <x v="1208"/>
    <d v="2019-10-16T00:00:00"/>
    <s v="Standard Class"/>
    <x v="573"/>
    <x v="573"/>
    <x v="0"/>
    <s v="United States"/>
    <s v="Aurora"/>
    <x v="10"/>
    <n v="60505"/>
    <x v="2"/>
    <s v="FUR-CH-10001545"/>
    <x v="0"/>
    <s v="Chairs"/>
    <s v="Hon Comfortask Task/Swivel Chairs"/>
    <x v="5680"/>
    <n v="3"/>
    <n v="0.3"/>
    <x v="6904"/>
    <x v="0"/>
  </r>
  <r>
    <n v="8945"/>
    <s v="CA-2016-154592"/>
    <x v="1035"/>
    <d v="2016-12-08T00:00:00"/>
    <s v="First Class"/>
    <x v="382"/>
    <x v="382"/>
    <x v="2"/>
    <s v="United States"/>
    <s v="San Francisco"/>
    <x v="1"/>
    <n v="94109"/>
    <x v="1"/>
    <s v="OFF-PA-10000062"/>
    <x v="1"/>
    <s v="Paper"/>
    <s v="Green Bar Computer Printout Paper"/>
    <x v="2210"/>
    <n v="3"/>
    <n v="0"/>
    <x v="2384"/>
    <x v="0"/>
  </r>
  <r>
    <n v="8946"/>
    <s v="CA-2016-128622"/>
    <x v="647"/>
    <d v="2016-11-17T00:00:00"/>
    <s v="Second Class"/>
    <x v="609"/>
    <x v="609"/>
    <x v="1"/>
    <s v="United States"/>
    <s v="San Francisco"/>
    <x v="1"/>
    <n v="94110"/>
    <x v="1"/>
    <s v="OFF-SU-10001574"/>
    <x v="1"/>
    <s v="Supplies"/>
    <s v="Acme Value Line Scissors"/>
    <x v="1031"/>
    <n v="3"/>
    <n v="0"/>
    <x v="3561"/>
    <x v="0"/>
  </r>
  <r>
    <n v="8947"/>
    <s v="CA-2019-148355"/>
    <x v="165"/>
    <d v="2019-12-28T00:00:00"/>
    <s v="Standard Class"/>
    <x v="714"/>
    <x v="714"/>
    <x v="1"/>
    <s v="United States"/>
    <s v="New Bedford"/>
    <x v="31"/>
    <n v="2740"/>
    <x v="3"/>
    <s v="OFF-PA-10001972"/>
    <x v="1"/>
    <s v="Paper"/>
    <s v="Xerox 214"/>
    <x v="541"/>
    <n v="3"/>
    <n v="0"/>
    <x v="551"/>
    <x v="0"/>
  </r>
  <r>
    <n v="8948"/>
    <s v="CA-2019-148355"/>
    <x v="165"/>
    <d v="2019-12-28T00:00:00"/>
    <s v="Standard Class"/>
    <x v="714"/>
    <x v="714"/>
    <x v="1"/>
    <s v="United States"/>
    <s v="New Bedford"/>
    <x v="31"/>
    <n v="2740"/>
    <x v="3"/>
    <s v="OFF-BI-10000201"/>
    <x v="1"/>
    <s v="Binders"/>
    <s v="Avery Triangle Shaped Sheet Lifters, Black, 2/Pack"/>
    <x v="5681"/>
    <n v="5"/>
    <n v="0"/>
    <x v="6905"/>
    <x v="0"/>
  </r>
  <r>
    <n v="8949"/>
    <s v="CA-2016-132913"/>
    <x v="163"/>
    <d v="2016-12-26T00:00:00"/>
    <s v="First Class"/>
    <x v="548"/>
    <x v="548"/>
    <x v="0"/>
    <s v="United States"/>
    <s v="San Diego"/>
    <x v="1"/>
    <n v="92037"/>
    <x v="1"/>
    <s v="OFF-AP-10003278"/>
    <x v="1"/>
    <s v="Appliances"/>
    <s v="Belkin 7-Outlet SurgeMaster Home Series"/>
    <x v="5682"/>
    <n v="1"/>
    <n v="0"/>
    <x v="6906"/>
    <x v="0"/>
  </r>
  <r>
    <n v="8950"/>
    <s v="CA-2019-150910"/>
    <x v="66"/>
    <d v="2019-12-28T00:00:00"/>
    <s v="Standard Class"/>
    <x v="691"/>
    <x v="691"/>
    <x v="0"/>
    <s v="United States"/>
    <s v="Jackson"/>
    <x v="18"/>
    <n v="38301"/>
    <x v="0"/>
    <s v="FUR-TA-10002903"/>
    <x v="0"/>
    <s v="Tables"/>
    <s v="Bevis Round Bullnose 29&quot; High Table Top"/>
    <x v="5683"/>
    <n v="6"/>
    <n v="0.4"/>
    <x v="6907"/>
    <x v="1"/>
  </r>
  <r>
    <n v="8951"/>
    <s v="CA-2019-150910"/>
    <x v="66"/>
    <d v="2019-12-28T00:00:00"/>
    <s v="Standard Class"/>
    <x v="691"/>
    <x v="691"/>
    <x v="0"/>
    <s v="United States"/>
    <s v="Jackson"/>
    <x v="18"/>
    <n v="38301"/>
    <x v="0"/>
    <s v="TEC-AC-10001013"/>
    <x v="2"/>
    <s v="Accessories"/>
    <s v="Logitech ClearChat Comfort/USB Headset H390"/>
    <x v="1525"/>
    <n v="2"/>
    <n v="0.2"/>
    <x v="1612"/>
    <x v="1"/>
  </r>
  <r>
    <n v="8952"/>
    <s v="CA-2019-150910"/>
    <x v="66"/>
    <d v="2019-12-28T00:00:00"/>
    <s v="Standard Class"/>
    <x v="691"/>
    <x v="691"/>
    <x v="0"/>
    <s v="United States"/>
    <s v="Jackson"/>
    <x v="18"/>
    <n v="38301"/>
    <x v="0"/>
    <s v="OFF-ST-10000918"/>
    <x v="1"/>
    <s v="Storage"/>
    <s v="Crate-A-Files"/>
    <x v="4322"/>
    <n v="3"/>
    <n v="0.2"/>
    <x v="5054"/>
    <x v="1"/>
  </r>
  <r>
    <n v="8953"/>
    <s v="CA-2019-150910"/>
    <x v="66"/>
    <d v="2019-12-28T00:00:00"/>
    <s v="Standard Class"/>
    <x v="691"/>
    <x v="691"/>
    <x v="0"/>
    <s v="United States"/>
    <s v="Jackson"/>
    <x v="18"/>
    <n v="38301"/>
    <x v="0"/>
    <s v="OFF-AR-10001419"/>
    <x v="1"/>
    <s v="Art"/>
    <s v="Newell 325"/>
    <x v="5684"/>
    <n v="7"/>
    <n v="0.2"/>
    <x v="6908"/>
    <x v="1"/>
  </r>
  <r>
    <n v="8954"/>
    <s v="CA-2019-150910"/>
    <x v="66"/>
    <d v="2019-12-28T00:00:00"/>
    <s v="Standard Class"/>
    <x v="691"/>
    <x v="691"/>
    <x v="0"/>
    <s v="United States"/>
    <s v="Jackson"/>
    <x v="18"/>
    <n v="38301"/>
    <x v="0"/>
    <s v="OFF-AP-10003266"/>
    <x v="1"/>
    <s v="Appliances"/>
    <s v="Holmes Replacement Filter for HEPA Air Cleaner, Large Room"/>
    <x v="5685"/>
    <n v="5"/>
    <n v="0.2"/>
    <x v="6909"/>
    <x v="1"/>
  </r>
  <r>
    <n v="8955"/>
    <s v="CA-2016-156790"/>
    <x v="233"/>
    <d v="2016-08-10T00:00:00"/>
    <s v="Second Class"/>
    <x v="364"/>
    <x v="364"/>
    <x v="0"/>
    <s v="United States"/>
    <s v="Jacksonville"/>
    <x v="2"/>
    <n v="32216"/>
    <x v="0"/>
    <s v="FUR-BO-10000468"/>
    <x v="0"/>
    <s v="Bookcases"/>
    <s v="O'Sullivan 2-Shelf Heavy-Duty Bookcases"/>
    <x v="5686"/>
    <n v="4"/>
    <n v="0.2"/>
    <x v="6910"/>
    <x v="0"/>
  </r>
  <r>
    <n v="8956"/>
    <s v="CA-2016-126480"/>
    <x v="59"/>
    <d v="2016-09-24T00:00:00"/>
    <s v="Standard Class"/>
    <x v="428"/>
    <x v="428"/>
    <x v="1"/>
    <s v="United States"/>
    <s v="San Diego"/>
    <x v="1"/>
    <n v="92024"/>
    <x v="1"/>
    <s v="OFF-PA-10004610"/>
    <x v="1"/>
    <s v="Paper"/>
    <s v="Xerox 1900"/>
    <x v="18"/>
    <n v="2"/>
    <n v="0"/>
    <x v="1608"/>
    <x v="0"/>
  </r>
  <r>
    <n v="8957"/>
    <s v="CA-2019-105620"/>
    <x v="53"/>
    <d v="2019-12-28T00:00:00"/>
    <s v="First Class"/>
    <x v="371"/>
    <x v="371"/>
    <x v="0"/>
    <s v="United States"/>
    <s v="Hialeah"/>
    <x v="2"/>
    <n v="33012"/>
    <x v="0"/>
    <s v="FUR-FU-10004963"/>
    <x v="0"/>
    <s v="Furnishings"/>
    <s v="Eldon 400 Class Desk Accessories, Black Carbon"/>
    <x v="5687"/>
    <n v="3"/>
    <n v="0.2"/>
    <x v="6911"/>
    <x v="0"/>
  </r>
  <r>
    <n v="8958"/>
    <s v="CA-2019-105620"/>
    <x v="53"/>
    <d v="2019-12-28T00:00:00"/>
    <s v="First Class"/>
    <x v="371"/>
    <x v="371"/>
    <x v="0"/>
    <s v="United States"/>
    <s v="Hialeah"/>
    <x v="2"/>
    <n v="33012"/>
    <x v="0"/>
    <s v="TEC-MA-10004626"/>
    <x v="2"/>
    <s v="Machines"/>
    <s v="Lexmark 20R1285 X6650 Wireless All-in-One Printer"/>
    <x v="5253"/>
    <n v="2"/>
    <n v="0.5"/>
    <x v="6912"/>
    <x v="0"/>
  </r>
  <r>
    <n v="8959"/>
    <s v="CA-2019-150266"/>
    <x v="920"/>
    <d v="2019-11-30T00:00:00"/>
    <s v="Standard Class"/>
    <x v="197"/>
    <x v="197"/>
    <x v="0"/>
    <s v="United States"/>
    <s v="Houston"/>
    <x v="5"/>
    <n v="77070"/>
    <x v="2"/>
    <s v="TEC-PH-10003437"/>
    <x v="2"/>
    <s v="Phones"/>
    <s v="Blue Parrot B250XT Professional Grade Wireless Bluetooth Headset with"/>
    <x v="5688"/>
    <n v="5"/>
    <n v="0.2"/>
    <x v="6913"/>
    <x v="0"/>
  </r>
  <r>
    <n v="8960"/>
    <s v="CA-2019-150266"/>
    <x v="920"/>
    <d v="2019-11-30T00:00:00"/>
    <s v="Standard Class"/>
    <x v="197"/>
    <x v="197"/>
    <x v="0"/>
    <s v="United States"/>
    <s v="Houston"/>
    <x v="5"/>
    <n v="77070"/>
    <x v="2"/>
    <s v="OFF-AP-10002867"/>
    <x v="1"/>
    <s v="Appliances"/>
    <s v="Fellowes Command Center 5-outlet power strip"/>
    <x v="5689"/>
    <n v="5"/>
    <n v="0.8"/>
    <x v="6914"/>
    <x v="0"/>
  </r>
  <r>
    <n v="8961"/>
    <s v="CA-2019-150266"/>
    <x v="920"/>
    <d v="2019-11-30T00:00:00"/>
    <s v="Standard Class"/>
    <x v="197"/>
    <x v="197"/>
    <x v="0"/>
    <s v="United States"/>
    <s v="Houston"/>
    <x v="5"/>
    <n v="77070"/>
    <x v="2"/>
    <s v="FUR-CH-10002126"/>
    <x v="0"/>
    <s v="Chairs"/>
    <s v="Hon Deluxe Fabric Upholstered Stacking Chairs"/>
    <x v="3122"/>
    <n v="5"/>
    <n v="0.3"/>
    <x v="6915"/>
    <x v="0"/>
  </r>
  <r>
    <n v="8962"/>
    <s v="CA-2019-150266"/>
    <x v="920"/>
    <d v="2019-11-30T00:00:00"/>
    <s v="Standard Class"/>
    <x v="197"/>
    <x v="197"/>
    <x v="0"/>
    <s v="United States"/>
    <s v="Houston"/>
    <x v="5"/>
    <n v="77070"/>
    <x v="2"/>
    <s v="OFF-AR-10001761"/>
    <x v="1"/>
    <s v="Art"/>
    <s v="Avery Hi-Liter Smear-Safe Highlighters"/>
    <x v="4061"/>
    <n v="4"/>
    <n v="0.2"/>
    <x v="6916"/>
    <x v="0"/>
  </r>
  <r>
    <n v="8963"/>
    <s v="CA-2018-157280"/>
    <x v="732"/>
    <d v="2018-11-07T00:00:00"/>
    <s v="First Class"/>
    <x v="752"/>
    <x v="752"/>
    <x v="0"/>
    <s v="United States"/>
    <s v="Virginia Beach"/>
    <x v="17"/>
    <n v="23464"/>
    <x v="0"/>
    <s v="FUR-FU-10004665"/>
    <x v="0"/>
    <s v="Furnishings"/>
    <s v="3M Polarizing Task Lamp with Clamp Arm, Light Gray"/>
    <x v="2963"/>
    <n v="2"/>
    <n v="0"/>
    <x v="4510"/>
    <x v="1"/>
  </r>
  <r>
    <n v="8964"/>
    <s v="CA-2018-157280"/>
    <x v="732"/>
    <d v="2018-11-07T00:00:00"/>
    <s v="First Class"/>
    <x v="752"/>
    <x v="752"/>
    <x v="0"/>
    <s v="United States"/>
    <s v="Virginia Beach"/>
    <x v="17"/>
    <n v="23464"/>
    <x v="0"/>
    <s v="TEC-AC-10000057"/>
    <x v="2"/>
    <s v="Accessories"/>
    <s v="Microsoft Natural Ergonomic Keyboard 4000"/>
    <x v="1324"/>
    <n v="3"/>
    <n v="0"/>
    <x v="2965"/>
    <x v="1"/>
  </r>
  <r>
    <n v="8965"/>
    <s v="CA-2018-157280"/>
    <x v="732"/>
    <d v="2018-11-07T00:00:00"/>
    <s v="First Class"/>
    <x v="752"/>
    <x v="752"/>
    <x v="0"/>
    <s v="United States"/>
    <s v="Virginia Beach"/>
    <x v="17"/>
    <n v="23464"/>
    <x v="0"/>
    <s v="FUR-FU-10003806"/>
    <x v="0"/>
    <s v="Furnishings"/>
    <s v="Tenex Chairmat w/ Average Lip, 45&quot; x 53&quot;"/>
    <x v="4850"/>
    <n v="5"/>
    <n v="0"/>
    <x v="5786"/>
    <x v="1"/>
  </r>
  <r>
    <n v="8966"/>
    <s v="CA-2019-106691"/>
    <x v="44"/>
    <d v="2019-11-12T00:00:00"/>
    <s v="Standard Class"/>
    <x v="666"/>
    <x v="666"/>
    <x v="0"/>
    <s v="United States"/>
    <s v="Houston"/>
    <x v="5"/>
    <n v="77070"/>
    <x v="2"/>
    <s v="OFF-BI-10000145"/>
    <x v="1"/>
    <s v="Binders"/>
    <s v="Zipper Ring Binder Pockets"/>
    <x v="75"/>
    <n v="2"/>
    <n v="0.8"/>
    <x v="6917"/>
    <x v="0"/>
  </r>
  <r>
    <n v="8967"/>
    <s v="CA-2018-134180"/>
    <x v="54"/>
    <d v="2018-11-07T00:00:00"/>
    <s v="Standard Class"/>
    <x v="655"/>
    <x v="655"/>
    <x v="2"/>
    <s v="United States"/>
    <s v="Philadelphia"/>
    <x v="9"/>
    <n v="19120"/>
    <x v="3"/>
    <s v="TEC-AC-10000892"/>
    <x v="2"/>
    <s v="Accessories"/>
    <s v="NETGEAR N750 Dual Band Wi-Fi Gigabit Router"/>
    <x v="2775"/>
    <n v="1"/>
    <n v="0.2"/>
    <x v="3129"/>
    <x v="0"/>
  </r>
  <r>
    <n v="8968"/>
    <s v="CA-2018-134180"/>
    <x v="54"/>
    <d v="2018-11-07T00:00:00"/>
    <s v="Standard Class"/>
    <x v="655"/>
    <x v="655"/>
    <x v="2"/>
    <s v="United States"/>
    <s v="Philadelphia"/>
    <x v="9"/>
    <n v="19120"/>
    <x v="3"/>
    <s v="FUR-CH-10004886"/>
    <x v="0"/>
    <s v="Chairs"/>
    <s v="Bevis Steel Folding Chairs"/>
    <x v="5690"/>
    <n v="7"/>
    <n v="0.3"/>
    <x v="6918"/>
    <x v="0"/>
  </r>
  <r>
    <n v="8969"/>
    <s v="CA-2016-166730"/>
    <x v="125"/>
    <d v="2017-01-01T00:00:00"/>
    <s v="First Class"/>
    <x v="732"/>
    <x v="732"/>
    <x v="0"/>
    <s v="United States"/>
    <s v="Memphis"/>
    <x v="18"/>
    <n v="38109"/>
    <x v="0"/>
    <s v="OFF-ST-10002554"/>
    <x v="1"/>
    <s v="Storage"/>
    <s v="Tennsco Industrial Shelving"/>
    <x v="5691"/>
    <n v="1"/>
    <n v="0.2"/>
    <x v="6919"/>
    <x v="0"/>
  </r>
  <r>
    <n v="8970"/>
    <s v="CA-2019-157469"/>
    <x v="574"/>
    <d v="2019-12-07T00:00:00"/>
    <s v="Standard Class"/>
    <x v="20"/>
    <x v="20"/>
    <x v="1"/>
    <s v="United States"/>
    <s v="Lakewood"/>
    <x v="24"/>
    <n v="44107"/>
    <x v="3"/>
    <s v="OFF-AR-10001662"/>
    <x v="1"/>
    <s v="Art"/>
    <s v="Rogers Handheld Barrel Pencil Sharpener"/>
    <x v="5692"/>
    <n v="9"/>
    <n v="0.2"/>
    <x v="6920"/>
    <x v="0"/>
  </r>
  <r>
    <n v="8971"/>
    <s v="CA-2019-157469"/>
    <x v="574"/>
    <d v="2019-12-07T00:00:00"/>
    <s v="Standard Class"/>
    <x v="20"/>
    <x v="20"/>
    <x v="1"/>
    <s v="United States"/>
    <s v="Lakewood"/>
    <x v="24"/>
    <n v="44107"/>
    <x v="3"/>
    <s v="TEC-PH-10004531"/>
    <x v="2"/>
    <s v="Phones"/>
    <s v="AT&amp;T CL2909"/>
    <x v="5693"/>
    <n v="2"/>
    <n v="0.4"/>
    <x v="6921"/>
    <x v="0"/>
  </r>
  <r>
    <n v="8972"/>
    <s v="CA-2019-122308"/>
    <x v="668"/>
    <d v="2019-03-28T00:00:00"/>
    <s v="Standard Class"/>
    <x v="597"/>
    <x v="597"/>
    <x v="0"/>
    <s v="United States"/>
    <s v="New York City"/>
    <x v="15"/>
    <n v="10011"/>
    <x v="3"/>
    <s v="FUR-CH-10000665"/>
    <x v="0"/>
    <s v="Chairs"/>
    <s v="Global Airflow Leather Mesh Back Chair, Black"/>
    <x v="2659"/>
    <n v="2"/>
    <n v="0.1"/>
    <x v="3018"/>
    <x v="0"/>
  </r>
  <r>
    <n v="8973"/>
    <s v="US-2016-149034"/>
    <x v="84"/>
    <d v="2016-11-21T00:00:00"/>
    <s v="First Class"/>
    <x v="76"/>
    <x v="76"/>
    <x v="0"/>
    <s v="United States"/>
    <s v="Philadelphia"/>
    <x v="9"/>
    <n v="19120"/>
    <x v="3"/>
    <s v="TEC-AC-10003023"/>
    <x v="2"/>
    <s v="Accessories"/>
    <s v="Logitech G105 Gaming Keyboard"/>
    <x v="5694"/>
    <n v="1"/>
    <n v="0.2"/>
    <x v="6922"/>
    <x v="0"/>
  </r>
  <r>
    <n v="8974"/>
    <s v="CA-2019-159226"/>
    <x v="1016"/>
    <d v="2019-04-27T00:00:00"/>
    <s v="Second Class"/>
    <x v="210"/>
    <x v="210"/>
    <x v="0"/>
    <s v="United States"/>
    <s v="Los Angeles"/>
    <x v="1"/>
    <n v="90008"/>
    <x v="1"/>
    <s v="FUR-BO-10004709"/>
    <x v="0"/>
    <s v="Bookcases"/>
    <s v="Bush Westfield Collection Bookcases, Medium Cherry Finish"/>
    <x v="5695"/>
    <n v="7"/>
    <n v="0.15"/>
    <x v="6923"/>
    <x v="0"/>
  </r>
  <r>
    <n v="8975"/>
    <s v="CA-2019-156622"/>
    <x v="51"/>
    <d v="2019-11-26T00:00:00"/>
    <s v="First Class"/>
    <x v="687"/>
    <x v="687"/>
    <x v="1"/>
    <s v="United States"/>
    <s v="Dallas"/>
    <x v="5"/>
    <n v="75220"/>
    <x v="2"/>
    <s v="OFF-PA-10000477"/>
    <x v="1"/>
    <s v="Paper"/>
    <s v="Xerox 22"/>
    <x v="1590"/>
    <n v="7"/>
    <n v="0.2"/>
    <x v="1683"/>
    <x v="0"/>
  </r>
  <r>
    <n v="8976"/>
    <s v="CA-2019-156622"/>
    <x v="51"/>
    <d v="2019-11-26T00:00:00"/>
    <s v="First Class"/>
    <x v="687"/>
    <x v="687"/>
    <x v="1"/>
    <s v="United States"/>
    <s v="Dallas"/>
    <x v="5"/>
    <n v="75220"/>
    <x v="2"/>
    <s v="OFF-PA-10002923"/>
    <x v="1"/>
    <s v="Paper"/>
    <s v="Xerox 1942"/>
    <x v="128"/>
    <n v="2"/>
    <n v="0.2"/>
    <x v="130"/>
    <x v="0"/>
  </r>
  <r>
    <n v="8977"/>
    <s v="CA-2019-156622"/>
    <x v="51"/>
    <d v="2019-11-26T00:00:00"/>
    <s v="First Class"/>
    <x v="687"/>
    <x v="687"/>
    <x v="1"/>
    <s v="United States"/>
    <s v="Dallas"/>
    <x v="5"/>
    <n v="75220"/>
    <x v="2"/>
    <s v="FUR-TA-10003008"/>
    <x v="0"/>
    <s v="Tables"/>
    <s v="Lesro Round Back Collection Coffee Table, End Table"/>
    <x v="5696"/>
    <n v="1"/>
    <n v="0.3"/>
    <x v="6924"/>
    <x v="0"/>
  </r>
  <r>
    <n v="8978"/>
    <s v="CA-2019-156622"/>
    <x v="51"/>
    <d v="2019-11-26T00:00:00"/>
    <s v="First Class"/>
    <x v="687"/>
    <x v="687"/>
    <x v="1"/>
    <s v="United States"/>
    <s v="Dallas"/>
    <x v="5"/>
    <n v="75220"/>
    <x v="2"/>
    <s v="OFF-BI-10003707"/>
    <x v="1"/>
    <s v="Binders"/>
    <s v="Aluminum Screw Posts"/>
    <x v="5697"/>
    <n v="2"/>
    <n v="0.8"/>
    <x v="6925"/>
    <x v="0"/>
  </r>
  <r>
    <n v="8979"/>
    <s v="CA-2016-119529"/>
    <x v="935"/>
    <d v="2016-11-05T00:00:00"/>
    <s v="Second Class"/>
    <x v="664"/>
    <x v="664"/>
    <x v="1"/>
    <s v="United States"/>
    <s v="Orange"/>
    <x v="30"/>
    <n v="7050"/>
    <x v="3"/>
    <s v="OFF-BI-10000546"/>
    <x v="1"/>
    <s v="Binders"/>
    <s v="Avery Durable Binders"/>
    <x v="1784"/>
    <n v="2"/>
    <n v="0"/>
    <x v="2167"/>
    <x v="0"/>
  </r>
  <r>
    <n v="8980"/>
    <s v="CA-2017-150413"/>
    <x v="324"/>
    <d v="2017-10-24T00:00:00"/>
    <s v="Second Class"/>
    <x v="750"/>
    <x v="750"/>
    <x v="0"/>
    <s v="United States"/>
    <s v="Dallas"/>
    <x v="5"/>
    <n v="75220"/>
    <x v="2"/>
    <s v="OFF-BI-10000404"/>
    <x v="1"/>
    <s v="Binders"/>
    <s v="Avery Printable Repositionable Plastic Tabs"/>
    <x v="5698"/>
    <n v="1"/>
    <n v="0.8"/>
    <x v="6926"/>
    <x v="0"/>
  </r>
  <r>
    <n v="8981"/>
    <s v="CA-2016-108182"/>
    <x v="644"/>
    <d v="2016-02-10T00:00:00"/>
    <s v="Second Class"/>
    <x v="111"/>
    <x v="111"/>
    <x v="0"/>
    <s v="United States"/>
    <s v="Romeoville"/>
    <x v="10"/>
    <n v="60441"/>
    <x v="2"/>
    <s v="OFF-BI-10001196"/>
    <x v="1"/>
    <s v="Binders"/>
    <s v="Avery Flip-Chart Easel Binder, Black"/>
    <x v="5699"/>
    <n v="2"/>
    <n v="0.8"/>
    <x v="6927"/>
    <x v="0"/>
  </r>
  <r>
    <n v="8982"/>
    <s v="CA-2018-110898"/>
    <x v="1193"/>
    <d v="2018-03-12T00:00:00"/>
    <s v="Standard Class"/>
    <x v="48"/>
    <x v="48"/>
    <x v="0"/>
    <s v="United States"/>
    <s v="Chicago"/>
    <x v="10"/>
    <n v="60623"/>
    <x v="2"/>
    <s v="OFF-AP-10001626"/>
    <x v="1"/>
    <s v="Appliances"/>
    <s v="Commercial WindTunnel Clean Air Upright Vacuum, Replacement Belts, Filtration Bags"/>
    <x v="5700"/>
    <n v="3"/>
    <n v="0.8"/>
    <x v="6928"/>
    <x v="0"/>
  </r>
  <r>
    <n v="8983"/>
    <s v="CA-2018-110898"/>
    <x v="1193"/>
    <d v="2018-03-12T00:00:00"/>
    <s v="Standard Class"/>
    <x v="48"/>
    <x v="48"/>
    <x v="0"/>
    <s v="United States"/>
    <s v="Chicago"/>
    <x v="10"/>
    <n v="60623"/>
    <x v="2"/>
    <s v="OFF-BI-10004656"/>
    <x v="1"/>
    <s v="Binders"/>
    <s v="Peel &amp; Stick Add-On Corner Pockets"/>
    <x v="5701"/>
    <n v="4"/>
    <n v="0.8"/>
    <x v="6929"/>
    <x v="0"/>
  </r>
  <r>
    <n v="8984"/>
    <s v="CA-2018-110898"/>
    <x v="1193"/>
    <d v="2018-03-12T00:00:00"/>
    <s v="Standard Class"/>
    <x v="48"/>
    <x v="48"/>
    <x v="0"/>
    <s v="United States"/>
    <s v="Chicago"/>
    <x v="10"/>
    <n v="60623"/>
    <x v="2"/>
    <s v="FUR-FU-10003773"/>
    <x v="0"/>
    <s v="Furnishings"/>
    <s v="Eldon Cleatmat Plus Chair Mats for High Pile Carpets"/>
    <x v="5702"/>
    <n v="5"/>
    <n v="0.6"/>
    <x v="6930"/>
    <x v="0"/>
  </r>
  <r>
    <n v="8985"/>
    <s v="CA-2018-110898"/>
    <x v="1193"/>
    <d v="2018-03-12T00:00:00"/>
    <s v="Standard Class"/>
    <x v="48"/>
    <x v="48"/>
    <x v="0"/>
    <s v="United States"/>
    <s v="Chicago"/>
    <x v="10"/>
    <n v="60623"/>
    <x v="2"/>
    <s v="FUR-TA-10000849"/>
    <x v="0"/>
    <s v="Tables"/>
    <s v="Bevis Rectangular Conference Tables"/>
    <x v="2044"/>
    <n v="2"/>
    <n v="0.5"/>
    <x v="2202"/>
    <x v="0"/>
  </r>
  <r>
    <n v="8986"/>
    <s v="CA-2017-123092"/>
    <x v="155"/>
    <d v="2017-12-07T00:00:00"/>
    <s v="Standard Class"/>
    <x v="161"/>
    <x v="161"/>
    <x v="0"/>
    <s v="United States"/>
    <s v="Jacksonville"/>
    <x v="3"/>
    <n v="28540"/>
    <x v="0"/>
    <s v="FUR-FU-10000222"/>
    <x v="0"/>
    <s v="Furnishings"/>
    <s v="Seth Thomas 16&quot; Steel Case Clock"/>
    <x v="2540"/>
    <n v="3"/>
    <n v="0.2"/>
    <x v="6931"/>
    <x v="0"/>
  </r>
  <r>
    <n v="8987"/>
    <s v="CA-2017-123092"/>
    <x v="155"/>
    <d v="2017-12-07T00:00:00"/>
    <s v="Standard Class"/>
    <x v="161"/>
    <x v="161"/>
    <x v="0"/>
    <s v="United States"/>
    <s v="Jacksonville"/>
    <x v="3"/>
    <n v="28540"/>
    <x v="0"/>
    <s v="OFF-BI-10001718"/>
    <x v="1"/>
    <s v="Binders"/>
    <s v="GBC DocuBind P50 Personal Binding Machine"/>
    <x v="5703"/>
    <n v="5"/>
    <n v="0.7"/>
    <x v="6932"/>
    <x v="0"/>
  </r>
  <r>
    <n v="8988"/>
    <s v="CA-2017-123092"/>
    <x v="155"/>
    <d v="2017-12-07T00:00:00"/>
    <s v="Standard Class"/>
    <x v="161"/>
    <x v="161"/>
    <x v="0"/>
    <s v="United States"/>
    <s v="Jacksonville"/>
    <x v="3"/>
    <n v="28540"/>
    <x v="0"/>
    <s v="TEC-PH-10001700"/>
    <x v="2"/>
    <s v="Phones"/>
    <s v="Panasonic KX-TG6844B Expandable Digital Cordless Telephone"/>
    <x v="554"/>
    <n v="2"/>
    <n v="0.2"/>
    <x v="563"/>
    <x v="0"/>
  </r>
  <r>
    <n v="8989"/>
    <s v="CA-2017-123092"/>
    <x v="155"/>
    <d v="2017-12-07T00:00:00"/>
    <s v="Standard Class"/>
    <x v="161"/>
    <x v="161"/>
    <x v="0"/>
    <s v="United States"/>
    <s v="Jacksonville"/>
    <x v="3"/>
    <n v="28540"/>
    <x v="0"/>
    <s v="OFF-AR-10004078"/>
    <x v="1"/>
    <s v="Art"/>
    <s v="Newell 312"/>
    <x v="564"/>
    <n v="2"/>
    <n v="0.2"/>
    <x v="573"/>
    <x v="0"/>
  </r>
  <r>
    <n v="8990"/>
    <s v="US-2017-128587"/>
    <x v="100"/>
    <d v="2017-12-30T00:00:00"/>
    <s v="Standard Class"/>
    <x v="447"/>
    <x v="447"/>
    <x v="1"/>
    <s v="United States"/>
    <s v="Springfield"/>
    <x v="25"/>
    <n v="65807"/>
    <x v="2"/>
    <s v="FUR-FU-10003026"/>
    <x v="0"/>
    <s v="Furnishings"/>
    <s v="Eldon Regeneration Recycled Desk Accessories, Black"/>
    <x v="390"/>
    <n v="2"/>
    <n v="0"/>
    <x v="6933"/>
    <x v="0"/>
  </r>
  <r>
    <n v="8991"/>
    <s v="US-2017-128587"/>
    <x v="100"/>
    <d v="2017-12-30T00:00:00"/>
    <s v="Standard Class"/>
    <x v="447"/>
    <x v="447"/>
    <x v="1"/>
    <s v="United States"/>
    <s v="Springfield"/>
    <x v="25"/>
    <n v="65807"/>
    <x v="2"/>
    <s v="TEC-CO-10003763"/>
    <x v="2"/>
    <s v="Copiers"/>
    <s v="Canon PC1060 Personal Laser Copier"/>
    <x v="980"/>
    <n v="7"/>
    <n v="0"/>
    <x v="6934"/>
    <x v="0"/>
  </r>
  <r>
    <n v="8992"/>
    <s v="US-2019-139577"/>
    <x v="172"/>
    <d v="2019-10-06T00:00:00"/>
    <s v="Standard Class"/>
    <x v="184"/>
    <x v="184"/>
    <x v="2"/>
    <s v="United States"/>
    <s v="San Francisco"/>
    <x v="1"/>
    <n v="94110"/>
    <x v="1"/>
    <s v="TEC-AC-10004708"/>
    <x v="2"/>
    <s v="Accessories"/>
    <s v="Sony 32GB Class 10 Micro SDHC R40 Memory Card"/>
    <x v="5704"/>
    <n v="5"/>
    <n v="0"/>
    <x v="6935"/>
    <x v="0"/>
  </r>
  <r>
    <n v="8993"/>
    <s v="CA-2019-159100"/>
    <x v="524"/>
    <d v="2019-10-21T00:00:00"/>
    <s v="Standard Class"/>
    <x v="778"/>
    <x v="778"/>
    <x v="1"/>
    <s v="United States"/>
    <s v="Columbia"/>
    <x v="18"/>
    <n v="38401"/>
    <x v="0"/>
    <s v="TEC-AC-10003499"/>
    <x v="2"/>
    <s v="Accessories"/>
    <s v="Memorex Mini Travel Drive 8 GB USB 2.0 Flash Drive"/>
    <x v="5183"/>
    <n v="2"/>
    <n v="0.2"/>
    <x v="6397"/>
    <x v="0"/>
  </r>
  <r>
    <n v="8994"/>
    <s v="CA-2019-159100"/>
    <x v="524"/>
    <d v="2019-10-21T00:00:00"/>
    <s v="Standard Class"/>
    <x v="778"/>
    <x v="778"/>
    <x v="1"/>
    <s v="United States"/>
    <s v="Columbia"/>
    <x v="18"/>
    <n v="38401"/>
    <x v="0"/>
    <s v="FUR-TA-10001950"/>
    <x v="0"/>
    <s v="Tables"/>
    <s v="Balt Solid Wood Round Tables"/>
    <x v="5705"/>
    <n v="7"/>
    <n v="0.4"/>
    <x v="6936"/>
    <x v="0"/>
  </r>
  <r>
    <n v="8995"/>
    <s v="CA-2016-109043"/>
    <x v="860"/>
    <d v="2016-08-17T00:00:00"/>
    <s v="First Class"/>
    <x v="394"/>
    <x v="394"/>
    <x v="0"/>
    <s v="United States"/>
    <s v="Hollywood"/>
    <x v="2"/>
    <n v="33021"/>
    <x v="0"/>
    <s v="OFF-PA-10000312"/>
    <x v="1"/>
    <s v="Paper"/>
    <s v="Xerox 1955"/>
    <x v="5566"/>
    <n v="5"/>
    <n v="0.2"/>
    <x v="6752"/>
    <x v="0"/>
  </r>
  <r>
    <n v="8996"/>
    <s v="CA-2016-109043"/>
    <x v="860"/>
    <d v="2016-08-17T00:00:00"/>
    <s v="First Class"/>
    <x v="394"/>
    <x v="394"/>
    <x v="0"/>
    <s v="United States"/>
    <s v="Hollywood"/>
    <x v="2"/>
    <n v="33021"/>
    <x v="0"/>
    <s v="OFF-AP-10004708"/>
    <x v="1"/>
    <s v="Appliances"/>
    <s v="Fellowes Superior 10 Outlet Split Surge Protector"/>
    <x v="5706"/>
    <n v="5"/>
    <n v="0.2"/>
    <x v="6937"/>
    <x v="0"/>
  </r>
  <r>
    <n v="8997"/>
    <s v="US-2019-116491"/>
    <x v="343"/>
    <d v="2019-11-13T00:00:00"/>
    <s v="First Class"/>
    <x v="310"/>
    <x v="310"/>
    <x v="0"/>
    <s v="United States"/>
    <s v="Dallas"/>
    <x v="5"/>
    <n v="75081"/>
    <x v="2"/>
    <s v="TEC-PH-10004531"/>
    <x v="2"/>
    <s v="Phones"/>
    <s v="OtterBox Commuter Series Case - iPhone 5 &amp; 5s"/>
    <x v="5707"/>
    <n v="2"/>
    <n v="0.2"/>
    <x v="6938"/>
    <x v="0"/>
  </r>
  <r>
    <n v="8998"/>
    <s v="CA-2019-122763"/>
    <x v="177"/>
    <d v="2019-03-20T00:00:00"/>
    <s v="Same Day"/>
    <x v="668"/>
    <x v="668"/>
    <x v="0"/>
    <s v="United States"/>
    <s v="Houston"/>
    <x v="5"/>
    <n v="77041"/>
    <x v="2"/>
    <s v="OFF-PA-10000474"/>
    <x v="1"/>
    <s v="Paper"/>
    <s v="Easy-staple paper"/>
    <x v="3987"/>
    <n v="2"/>
    <n v="0.2"/>
    <x v="4608"/>
    <x v="0"/>
  </r>
  <r>
    <n v="8999"/>
    <s v="CA-2019-122763"/>
    <x v="177"/>
    <d v="2019-03-20T00:00:00"/>
    <s v="Same Day"/>
    <x v="668"/>
    <x v="668"/>
    <x v="0"/>
    <s v="United States"/>
    <s v="Houston"/>
    <x v="5"/>
    <n v="77041"/>
    <x v="2"/>
    <s v="OFF-PA-10002377"/>
    <x v="1"/>
    <s v="Paper"/>
    <s v="Xerox 1916"/>
    <x v="5708"/>
    <n v="7"/>
    <n v="0.2"/>
    <x v="6939"/>
    <x v="0"/>
  </r>
  <r>
    <n v="9000"/>
    <s v="CA-2019-137785"/>
    <x v="726"/>
    <d v="2019-05-17T00:00:00"/>
    <s v="Standard Class"/>
    <x v="414"/>
    <x v="414"/>
    <x v="2"/>
    <s v="United States"/>
    <s v="Philadelphia"/>
    <x v="9"/>
    <n v="19140"/>
    <x v="3"/>
    <s v="FUR-CH-10001482"/>
    <x v="0"/>
    <s v="Chairs"/>
    <s v="Office Star - Mesh Screen back chair with Vinyl seat"/>
    <x v="4237"/>
    <n v="5"/>
    <n v="0.3"/>
    <x v="6940"/>
    <x v="0"/>
  </r>
  <r>
    <n v="9001"/>
    <s v="CA-2016-133389"/>
    <x v="169"/>
    <d v="2016-06-22T00:00:00"/>
    <s v="Same Day"/>
    <x v="509"/>
    <x v="509"/>
    <x v="0"/>
    <s v="United States"/>
    <s v="Phoenix"/>
    <x v="16"/>
    <n v="85023"/>
    <x v="1"/>
    <s v="OFF-BI-10001553"/>
    <x v="1"/>
    <s v="Binders"/>
    <s v="SpineVue Locking Slant-D Ring Binders by Cardinal"/>
    <x v="2281"/>
    <n v="3"/>
    <n v="0.7"/>
    <x v="2466"/>
    <x v="0"/>
  </r>
  <r>
    <n v="9002"/>
    <s v="CA-2016-103807"/>
    <x v="266"/>
    <d v="2016-12-09T00:00:00"/>
    <s v="Standard Class"/>
    <x v="605"/>
    <x v="605"/>
    <x v="1"/>
    <s v="United States"/>
    <s v="Sandy Springs"/>
    <x v="32"/>
    <n v="30328"/>
    <x v="0"/>
    <s v="TEC-AC-10000199"/>
    <x v="2"/>
    <s v="Accessories"/>
    <s v="Kingston Digital DataTraveler 8GB USB 2.0"/>
    <x v="5709"/>
    <n v="1"/>
    <n v="0"/>
    <x v="6941"/>
    <x v="0"/>
  </r>
  <r>
    <n v="9003"/>
    <s v="CA-2016-103807"/>
    <x v="266"/>
    <d v="2016-12-09T00:00:00"/>
    <s v="Standard Class"/>
    <x v="605"/>
    <x v="605"/>
    <x v="1"/>
    <s v="United States"/>
    <s v="Sandy Springs"/>
    <x v="32"/>
    <n v="30328"/>
    <x v="0"/>
    <s v="OFF-PA-10002195"/>
    <x v="1"/>
    <s v="Paper"/>
    <s v="RSVP Cards &amp; Envelopes, Blank White, 8-1/2&quot; X 11&quot;, 24 Cards/25 Envelopes/Set"/>
    <x v="597"/>
    <n v="3"/>
    <n v="0"/>
    <x v="6942"/>
    <x v="0"/>
  </r>
  <r>
    <n v="9004"/>
    <s v="CA-2017-102855"/>
    <x v="57"/>
    <d v="2017-04-06T00:00:00"/>
    <s v="Same Day"/>
    <x v="226"/>
    <x v="226"/>
    <x v="0"/>
    <s v="United States"/>
    <s v="Spokane"/>
    <x v="4"/>
    <n v="99207"/>
    <x v="1"/>
    <s v="TEC-AC-10001767"/>
    <x v="2"/>
    <s v="Accessories"/>
    <s v="SanDisk Ultra 64 GB MicroSDHC Class 10 Memory Card"/>
    <x v="5710"/>
    <n v="6"/>
    <n v="0"/>
    <x v="6943"/>
    <x v="0"/>
  </r>
  <r>
    <n v="9005"/>
    <s v="CA-2017-102855"/>
    <x v="57"/>
    <d v="2017-04-06T00:00:00"/>
    <s v="Same Day"/>
    <x v="226"/>
    <x v="226"/>
    <x v="0"/>
    <s v="United States"/>
    <s v="Spokane"/>
    <x v="4"/>
    <n v="99207"/>
    <x v="1"/>
    <s v="OFF-AR-10002467"/>
    <x v="1"/>
    <s v="Art"/>
    <s v="Dixon Ticonderoga Pencils"/>
    <x v="5711"/>
    <n v="8"/>
    <n v="0"/>
    <x v="6944"/>
    <x v="0"/>
  </r>
  <r>
    <n v="9006"/>
    <s v="CA-2019-107825"/>
    <x v="551"/>
    <d v="2019-11-18T00:00:00"/>
    <s v="Same Day"/>
    <x v="240"/>
    <x v="240"/>
    <x v="1"/>
    <s v="United States"/>
    <s v="Milwaukee"/>
    <x v="6"/>
    <n v="53209"/>
    <x v="2"/>
    <s v="OFF-ST-10001321"/>
    <x v="1"/>
    <s v="Storage"/>
    <s v="Decoflex Hanging Personal Folder File, Blue"/>
    <x v="451"/>
    <n v="6"/>
    <n v="0"/>
    <x v="462"/>
    <x v="1"/>
  </r>
  <r>
    <n v="9007"/>
    <s v="CA-2019-107825"/>
    <x v="551"/>
    <d v="2019-11-18T00:00:00"/>
    <s v="Same Day"/>
    <x v="240"/>
    <x v="240"/>
    <x v="1"/>
    <s v="United States"/>
    <s v="Milwaukee"/>
    <x v="6"/>
    <n v="53209"/>
    <x v="2"/>
    <s v="OFF-ST-10000777"/>
    <x v="1"/>
    <s v="Storage"/>
    <s v="Companion Letter/Legal File, Black"/>
    <x v="5712"/>
    <n v="1"/>
    <n v="0"/>
    <x v="6945"/>
    <x v="1"/>
  </r>
  <r>
    <n v="9008"/>
    <s v="CA-2019-107825"/>
    <x v="551"/>
    <d v="2019-11-18T00:00:00"/>
    <s v="Same Day"/>
    <x v="240"/>
    <x v="240"/>
    <x v="1"/>
    <s v="United States"/>
    <s v="Milwaukee"/>
    <x v="6"/>
    <n v="53209"/>
    <x v="2"/>
    <s v="OFF-LA-10003720"/>
    <x v="1"/>
    <s v="Labels"/>
    <s v="Avery 487"/>
    <x v="1576"/>
    <n v="2"/>
    <n v="0"/>
    <x v="1666"/>
    <x v="1"/>
  </r>
  <r>
    <n v="9009"/>
    <s v="CA-2019-107825"/>
    <x v="551"/>
    <d v="2019-11-18T00:00:00"/>
    <s v="Same Day"/>
    <x v="240"/>
    <x v="240"/>
    <x v="1"/>
    <s v="United States"/>
    <s v="Milwaukee"/>
    <x v="6"/>
    <n v="53209"/>
    <x v="2"/>
    <s v="FUR-FU-10000206"/>
    <x v="0"/>
    <s v="Furnishings"/>
    <s v="GE General Purpose, Extra Long Life, Showcase &amp; Floodlight Incandescent Bulbs"/>
    <x v="5713"/>
    <n v="2"/>
    <n v="0"/>
    <x v="6946"/>
    <x v="1"/>
  </r>
  <r>
    <n v="9010"/>
    <s v="CA-2019-106047"/>
    <x v="1209"/>
    <d v="2019-07-18T00:00:00"/>
    <s v="Standard Class"/>
    <x v="750"/>
    <x v="750"/>
    <x v="0"/>
    <s v="United States"/>
    <s v="Fairfield"/>
    <x v="24"/>
    <n v="45014"/>
    <x v="3"/>
    <s v="OFF-PA-10000791"/>
    <x v="1"/>
    <s v="Paper"/>
    <s v="Wirebound Message Books, Four 2 3/4 x 5 Forms per Page, 200 Sets per Book"/>
    <x v="5714"/>
    <n v="1"/>
    <n v="0.2"/>
    <x v="6947"/>
    <x v="0"/>
  </r>
  <r>
    <n v="9011"/>
    <s v="CA-2019-127803"/>
    <x v="240"/>
    <d v="2019-05-23T00:00:00"/>
    <s v="Standard Class"/>
    <x v="540"/>
    <x v="540"/>
    <x v="1"/>
    <s v="United States"/>
    <s v="Huntsville"/>
    <x v="19"/>
    <n v="35810"/>
    <x v="0"/>
    <s v="OFF-BI-10001787"/>
    <x v="1"/>
    <s v="Binders"/>
    <s v="Wilson Jones Four-Pocket Poly Binders"/>
    <x v="5715"/>
    <n v="4"/>
    <n v="0"/>
    <x v="6948"/>
    <x v="0"/>
  </r>
  <r>
    <n v="9012"/>
    <s v="CA-2017-137071"/>
    <x v="139"/>
    <d v="2017-12-21T00:00:00"/>
    <s v="First Class"/>
    <x v="525"/>
    <x v="525"/>
    <x v="2"/>
    <s v="United States"/>
    <s v="Houston"/>
    <x v="5"/>
    <n v="77036"/>
    <x v="2"/>
    <s v="TEC-AC-10004353"/>
    <x v="2"/>
    <s v="Accessories"/>
    <s v="Hypercom P1300 Pinpad"/>
    <x v="4649"/>
    <n v="2"/>
    <n v="0.2"/>
    <x v="5510"/>
    <x v="0"/>
  </r>
  <r>
    <n v="9013"/>
    <s v="CA-2018-121447"/>
    <x v="823"/>
    <d v="2018-02-22T00:00:00"/>
    <s v="First Class"/>
    <x v="105"/>
    <x v="105"/>
    <x v="1"/>
    <s v="United States"/>
    <s v="New York City"/>
    <x v="15"/>
    <n v="10011"/>
    <x v="3"/>
    <s v="FUR-FU-10001861"/>
    <x v="0"/>
    <s v="Furnishings"/>
    <s v="Floodlight Indoor Halogen Bulbs, 1 Bulb per Pack, 60 Watts"/>
    <x v="5716"/>
    <n v="7"/>
    <n v="0"/>
    <x v="6949"/>
    <x v="0"/>
  </r>
  <r>
    <n v="9014"/>
    <s v="CA-2019-143084"/>
    <x v="257"/>
    <d v="2019-03-22T00:00:00"/>
    <s v="Standard Class"/>
    <x v="771"/>
    <x v="771"/>
    <x v="1"/>
    <s v="United States"/>
    <s v="Los Angeles"/>
    <x v="1"/>
    <n v="90008"/>
    <x v="1"/>
    <s v="OFF-AR-10002766"/>
    <x v="1"/>
    <s v="Art"/>
    <s v="Prang Drawing Pencil Set"/>
    <x v="2255"/>
    <n v="5"/>
    <n v="0"/>
    <x v="6824"/>
    <x v="1"/>
  </r>
  <r>
    <n v="9015"/>
    <s v="CA-2019-143084"/>
    <x v="257"/>
    <d v="2019-03-22T00:00:00"/>
    <s v="Standard Class"/>
    <x v="771"/>
    <x v="771"/>
    <x v="1"/>
    <s v="United States"/>
    <s v="Los Angeles"/>
    <x v="1"/>
    <n v="90008"/>
    <x v="1"/>
    <s v="OFF-EN-10003072"/>
    <x v="1"/>
    <s v="Envelopes"/>
    <s v="Peel &amp; Seel Envelopes"/>
    <x v="5717"/>
    <n v="5"/>
    <n v="0"/>
    <x v="6950"/>
    <x v="1"/>
  </r>
  <r>
    <n v="9016"/>
    <s v="CA-2018-131639"/>
    <x v="907"/>
    <d v="2018-12-23T00:00:00"/>
    <s v="Standard Class"/>
    <x v="374"/>
    <x v="374"/>
    <x v="1"/>
    <s v="United States"/>
    <s v="Carlsbad"/>
    <x v="27"/>
    <n v="88220"/>
    <x v="1"/>
    <s v="OFF-BI-10001636"/>
    <x v="1"/>
    <s v="Binders"/>
    <s v="Ibico Plastic and Wire Spiral Binding Combs"/>
    <x v="5718"/>
    <n v="2"/>
    <n v="0.2"/>
    <x v="6951"/>
    <x v="0"/>
  </r>
  <r>
    <n v="9017"/>
    <s v="CA-2018-131639"/>
    <x v="907"/>
    <d v="2018-12-23T00:00:00"/>
    <s v="Standard Class"/>
    <x v="374"/>
    <x v="374"/>
    <x v="1"/>
    <s v="United States"/>
    <s v="Carlsbad"/>
    <x v="27"/>
    <n v="88220"/>
    <x v="1"/>
    <s v="OFF-BI-10000948"/>
    <x v="1"/>
    <s v="Binders"/>
    <s v="GBC Laser Imprintable Binding System Covers, Desert Sand"/>
    <x v="5719"/>
    <n v="1"/>
    <n v="0.2"/>
    <x v="6952"/>
    <x v="0"/>
  </r>
  <r>
    <n v="9018"/>
    <s v="CA-2018-161361"/>
    <x v="253"/>
    <d v="2018-03-28T00:00:00"/>
    <s v="Second Class"/>
    <x v="597"/>
    <x v="597"/>
    <x v="0"/>
    <s v="United States"/>
    <s v="Pocatello"/>
    <x v="45"/>
    <n v="83201"/>
    <x v="1"/>
    <s v="OFF-PA-10001838"/>
    <x v="1"/>
    <s v="Paper"/>
    <s v="Adams Telephone Message Book W/Dividers/Space For Phone Numbers, 5 1/4&quot;X8 1/2&quot;, 300/Messages"/>
    <x v="4634"/>
    <n v="3"/>
    <n v="0"/>
    <x v="5906"/>
    <x v="0"/>
  </r>
  <r>
    <n v="9019"/>
    <s v="CA-2018-161361"/>
    <x v="253"/>
    <d v="2018-03-28T00:00:00"/>
    <s v="Second Class"/>
    <x v="597"/>
    <x v="597"/>
    <x v="0"/>
    <s v="United States"/>
    <s v="Pocatello"/>
    <x v="45"/>
    <n v="83201"/>
    <x v="1"/>
    <s v="OFF-BI-10002215"/>
    <x v="1"/>
    <s v="Binders"/>
    <s v="Wilson Jones Hanging View Binder, White, 1&quot;"/>
    <x v="342"/>
    <n v="3"/>
    <n v="0.2"/>
    <x v="6000"/>
    <x v="0"/>
  </r>
  <r>
    <n v="9020"/>
    <s v="CA-2016-100706"/>
    <x v="757"/>
    <d v="2016-12-18T00:00:00"/>
    <s v="Second Class"/>
    <x v="97"/>
    <x v="97"/>
    <x v="0"/>
    <s v="United States"/>
    <s v="Springfield"/>
    <x v="17"/>
    <n v="22153"/>
    <x v="0"/>
    <s v="TEC-AC-10001314"/>
    <x v="2"/>
    <s v="Accessories"/>
    <s v="Case Logic 2.4GHz Wireless Keyboard"/>
    <x v="2622"/>
    <n v="2"/>
    <n v="0"/>
    <x v="2888"/>
    <x v="0"/>
  </r>
  <r>
    <n v="9021"/>
    <s v="CA-2016-100706"/>
    <x v="757"/>
    <d v="2016-12-18T00:00:00"/>
    <s v="Second Class"/>
    <x v="97"/>
    <x v="97"/>
    <x v="0"/>
    <s v="United States"/>
    <s v="Springfield"/>
    <x v="17"/>
    <n v="22153"/>
    <x v="0"/>
    <s v="FUR-FU-10002268"/>
    <x v="0"/>
    <s v="Furnishings"/>
    <s v="Ultra Door Push Plate"/>
    <x v="2111"/>
    <n v="6"/>
    <n v="0"/>
    <x v="6953"/>
    <x v="0"/>
  </r>
  <r>
    <n v="9022"/>
    <s v="CA-2017-129525"/>
    <x v="219"/>
    <d v="2017-11-20T00:00:00"/>
    <s v="Standard Class"/>
    <x v="778"/>
    <x v="778"/>
    <x v="1"/>
    <s v="United States"/>
    <s v="Toledo"/>
    <x v="24"/>
    <n v="43615"/>
    <x v="3"/>
    <s v="OFF-BI-10002133"/>
    <x v="1"/>
    <s v="Binders"/>
    <s v="Wilson Jones Elliptical Ring 3 1/2&quot; Capacity Binders, 800 sheets"/>
    <x v="5720"/>
    <n v="13"/>
    <n v="0.7"/>
    <x v="6954"/>
    <x v="0"/>
  </r>
  <r>
    <n v="9023"/>
    <s v="US-2018-141880"/>
    <x v="250"/>
    <d v="2018-08-23T00:00:00"/>
    <s v="First Class"/>
    <x v="679"/>
    <x v="679"/>
    <x v="2"/>
    <s v="United States"/>
    <s v="Fort Collins"/>
    <x v="22"/>
    <n v="80525"/>
    <x v="1"/>
    <s v="FUR-FU-10001979"/>
    <x v="0"/>
    <s v="Furnishings"/>
    <s v="Dana Halogen Swing-Arm Architect Lamp"/>
    <x v="5721"/>
    <n v="3"/>
    <n v="0.2"/>
    <x v="6955"/>
    <x v="0"/>
  </r>
  <r>
    <n v="9024"/>
    <s v="CA-2017-165799"/>
    <x v="685"/>
    <d v="2017-07-02T00:00:00"/>
    <s v="First Class"/>
    <x v="495"/>
    <x v="495"/>
    <x v="0"/>
    <s v="United States"/>
    <s v="New York City"/>
    <x v="15"/>
    <n v="10024"/>
    <x v="3"/>
    <s v="FUR-CH-10001482"/>
    <x v="0"/>
    <s v="Chairs"/>
    <s v="Office Star - Mesh Screen back chair with Vinyl seat"/>
    <x v="5722"/>
    <n v="1"/>
    <n v="0.1"/>
    <x v="6956"/>
    <x v="0"/>
  </r>
  <r>
    <n v="9025"/>
    <s v="CA-2018-102127"/>
    <x v="190"/>
    <d v="2018-07-02T00:00:00"/>
    <s v="Standard Class"/>
    <x v="778"/>
    <x v="778"/>
    <x v="1"/>
    <s v="United States"/>
    <s v="New York City"/>
    <x v="15"/>
    <n v="10035"/>
    <x v="3"/>
    <s v="TEC-AC-10002018"/>
    <x v="2"/>
    <s v="Accessories"/>
    <s v="AmazonBasics 3-Button USB Wired Mouse"/>
    <x v="5723"/>
    <n v="3"/>
    <n v="0"/>
    <x v="6957"/>
    <x v="0"/>
  </r>
  <r>
    <n v="9026"/>
    <s v="CA-2018-102127"/>
    <x v="190"/>
    <d v="2018-07-02T00:00:00"/>
    <s v="Standard Class"/>
    <x v="778"/>
    <x v="778"/>
    <x v="1"/>
    <s v="United States"/>
    <s v="New York City"/>
    <x v="15"/>
    <n v="10035"/>
    <x v="3"/>
    <s v="TEC-AC-10000397"/>
    <x v="2"/>
    <s v="Accessories"/>
    <s v="Perixx PERIBOARD-512B, Ergonomic Split Keyboard"/>
    <x v="5724"/>
    <n v="4"/>
    <n v="0"/>
    <x v="6958"/>
    <x v="0"/>
  </r>
  <r>
    <n v="9027"/>
    <s v="CA-2018-102127"/>
    <x v="190"/>
    <d v="2018-07-02T00:00:00"/>
    <s v="Standard Class"/>
    <x v="778"/>
    <x v="778"/>
    <x v="1"/>
    <s v="United States"/>
    <s v="New York City"/>
    <x v="15"/>
    <n v="10035"/>
    <x v="3"/>
    <s v="FUR-FU-10003976"/>
    <x v="0"/>
    <s v="Furnishings"/>
    <s v="DAX Executive Solid Wood Document Frame, Desktop or Hang, Mahogany, 5 x 7"/>
    <x v="1265"/>
    <n v="3"/>
    <n v="0"/>
    <x v="1316"/>
    <x v="0"/>
  </r>
  <r>
    <n v="9028"/>
    <s v="US-2018-152415"/>
    <x v="42"/>
    <d v="2018-09-22T00:00:00"/>
    <s v="Standard Class"/>
    <x v="22"/>
    <x v="22"/>
    <x v="0"/>
    <s v="United States"/>
    <s v="Marlborough"/>
    <x v="31"/>
    <n v="1752"/>
    <x v="3"/>
    <s v="FUR-FU-10002597"/>
    <x v="0"/>
    <s v="Furnishings"/>
    <s v="C-Line Magnetic Cubicle Keepers, Clear Polypropylene"/>
    <x v="1471"/>
    <n v="3"/>
    <n v="0"/>
    <x v="1550"/>
    <x v="0"/>
  </r>
  <r>
    <n v="9029"/>
    <s v="US-2018-152415"/>
    <x v="42"/>
    <d v="2018-09-22T00:00:00"/>
    <s v="Standard Class"/>
    <x v="22"/>
    <x v="22"/>
    <x v="0"/>
    <s v="United States"/>
    <s v="Marlborough"/>
    <x v="31"/>
    <n v="1752"/>
    <x v="3"/>
    <s v="FUR-FU-10004864"/>
    <x v="0"/>
    <s v="Furnishings"/>
    <s v="Howard Miller 14-1/2&quot; Diameter Chrome Round Wall Clock"/>
    <x v="1868"/>
    <n v="3"/>
    <n v="0"/>
    <x v="4996"/>
    <x v="0"/>
  </r>
  <r>
    <n v="9030"/>
    <s v="CA-2016-138198"/>
    <x v="667"/>
    <d v="2016-07-23T00:00:00"/>
    <s v="Standard Class"/>
    <x v="691"/>
    <x v="691"/>
    <x v="0"/>
    <s v="United States"/>
    <s v="New Rochelle"/>
    <x v="15"/>
    <n v="10801"/>
    <x v="3"/>
    <s v="OFF-BI-10002103"/>
    <x v="1"/>
    <s v="Binders"/>
    <s v="Cardinal Slant-D Ring Binder, Heavy Gauge Vinyl"/>
    <x v="1162"/>
    <n v="2"/>
    <n v="0.2"/>
    <x v="1206"/>
    <x v="0"/>
  </r>
  <r>
    <n v="9031"/>
    <s v="CA-2019-128041"/>
    <x v="853"/>
    <d v="2019-09-01T00:00:00"/>
    <s v="Same Day"/>
    <x v="459"/>
    <x v="459"/>
    <x v="1"/>
    <s v="United States"/>
    <s v="Seattle"/>
    <x v="4"/>
    <n v="98103"/>
    <x v="1"/>
    <s v="OFF-AP-10001005"/>
    <x v="1"/>
    <s v="Appliances"/>
    <s v="Honeywell Quietcare HEPA Air Cleaner"/>
    <x v="5725"/>
    <n v="4"/>
    <n v="0"/>
    <x v="6959"/>
    <x v="0"/>
  </r>
  <r>
    <n v="9032"/>
    <s v="CA-2019-128041"/>
    <x v="853"/>
    <d v="2019-09-01T00:00:00"/>
    <s v="Same Day"/>
    <x v="459"/>
    <x v="459"/>
    <x v="1"/>
    <s v="United States"/>
    <s v="Seattle"/>
    <x v="4"/>
    <n v="98103"/>
    <x v="1"/>
    <s v="FUR-TA-10002607"/>
    <x v="0"/>
    <s v="Tables"/>
    <s v="KI Conference Tables"/>
    <x v="5726"/>
    <n v="4"/>
    <n v="0"/>
    <x v="6960"/>
    <x v="0"/>
  </r>
  <r>
    <n v="9033"/>
    <s v="CA-2019-105823"/>
    <x v="738"/>
    <d v="2019-06-26T00:00:00"/>
    <s v="Standard Class"/>
    <x v="46"/>
    <x v="46"/>
    <x v="2"/>
    <s v="United States"/>
    <s v="Detroit"/>
    <x v="12"/>
    <n v="48227"/>
    <x v="2"/>
    <s v="FUR-CH-10000454"/>
    <x v="0"/>
    <s v="Chairs"/>
    <s v="Hon Deluxe Fabric Upholstered Stacking Chairs, Rounded Back"/>
    <x v="5727"/>
    <n v="2"/>
    <n v="0"/>
    <x v="4040"/>
    <x v="0"/>
  </r>
  <r>
    <n v="9034"/>
    <s v="CA-2016-152268"/>
    <x v="814"/>
    <d v="2016-09-07T00:00:00"/>
    <s v="Standard Class"/>
    <x v="183"/>
    <x v="183"/>
    <x v="0"/>
    <s v="United States"/>
    <s v="Fayetteville"/>
    <x v="36"/>
    <n v="72701"/>
    <x v="0"/>
    <s v="OFF-BI-10001359"/>
    <x v="1"/>
    <s v="Binders"/>
    <s v="GBC DocuBind TL300 Electric Binding System"/>
    <x v="1639"/>
    <n v="2"/>
    <n v="0"/>
    <x v="1736"/>
    <x v="0"/>
  </r>
  <r>
    <n v="9035"/>
    <s v="CA-2017-148873"/>
    <x v="486"/>
    <d v="2017-10-05T00:00:00"/>
    <s v="Standard Class"/>
    <x v="75"/>
    <x v="75"/>
    <x v="0"/>
    <s v="United States"/>
    <s v="Quincy"/>
    <x v="10"/>
    <n v="62301"/>
    <x v="2"/>
    <s v="OFF-BI-10003196"/>
    <x v="1"/>
    <s v="Binders"/>
    <s v="Accohide Poly Flexible Ring Binders"/>
    <x v="5728"/>
    <n v="4"/>
    <n v="0.8"/>
    <x v="6961"/>
    <x v="1"/>
  </r>
  <r>
    <n v="9036"/>
    <s v="CA-2017-148873"/>
    <x v="486"/>
    <d v="2017-10-05T00:00:00"/>
    <s v="Standard Class"/>
    <x v="75"/>
    <x v="75"/>
    <x v="0"/>
    <s v="United States"/>
    <s v="Quincy"/>
    <x v="10"/>
    <n v="62301"/>
    <x v="2"/>
    <s v="TEC-AC-10003657"/>
    <x v="2"/>
    <s v="Accessories"/>
    <s v="Lenovo 17-Key USB Numeric Keypad"/>
    <x v="5729"/>
    <n v="4"/>
    <n v="0.2"/>
    <x v="6962"/>
    <x v="1"/>
  </r>
  <r>
    <n v="9037"/>
    <s v="CA-2017-166492"/>
    <x v="1003"/>
    <d v="2017-04-10T00:00:00"/>
    <s v="First Class"/>
    <x v="261"/>
    <x v="261"/>
    <x v="0"/>
    <s v="United States"/>
    <s v="New York City"/>
    <x v="15"/>
    <n v="10035"/>
    <x v="3"/>
    <s v="OFF-PA-10002262"/>
    <x v="1"/>
    <s v="Paper"/>
    <s v="Xerox 192"/>
    <x v="243"/>
    <n v="4"/>
    <n v="0"/>
    <x v="245"/>
    <x v="0"/>
  </r>
  <r>
    <n v="9038"/>
    <s v="CA-2017-166492"/>
    <x v="1003"/>
    <d v="2017-04-10T00:00:00"/>
    <s v="First Class"/>
    <x v="261"/>
    <x v="261"/>
    <x v="0"/>
    <s v="United States"/>
    <s v="New York City"/>
    <x v="15"/>
    <n v="10035"/>
    <x v="3"/>
    <s v="OFF-ST-10002214"/>
    <x v="1"/>
    <s v="Storage"/>
    <s v="X-Rack File for Hanging Folders"/>
    <x v="2433"/>
    <n v="2"/>
    <n v="0"/>
    <x v="2657"/>
    <x v="0"/>
  </r>
  <r>
    <n v="9039"/>
    <s v="CA-2019-157420"/>
    <x v="610"/>
    <d v="2019-11-21T00:00:00"/>
    <s v="Same Day"/>
    <x v="521"/>
    <x v="521"/>
    <x v="0"/>
    <s v="United States"/>
    <s v="Houston"/>
    <x v="5"/>
    <n v="77095"/>
    <x v="2"/>
    <s v="TEC-PH-10003555"/>
    <x v="2"/>
    <s v="Phones"/>
    <s v="Motorola HK250 Universal Bluetooth Headset"/>
    <x v="498"/>
    <n v="3"/>
    <n v="0.2"/>
    <x v="510"/>
    <x v="0"/>
  </r>
  <r>
    <n v="9040"/>
    <s v="CA-2018-117121"/>
    <x v="907"/>
    <d v="2018-12-21T00:00:00"/>
    <s v="Standard Class"/>
    <x v="455"/>
    <x v="455"/>
    <x v="0"/>
    <s v="United States"/>
    <s v="Detroit"/>
    <x v="12"/>
    <n v="48205"/>
    <x v="2"/>
    <s v="OFF-BI-10000545"/>
    <x v="1"/>
    <s v="Binders"/>
    <s v="GBC Ibimaster 500 Manual ProClick Binding System"/>
    <x v="5730"/>
    <n v="13"/>
    <n v="0"/>
    <x v="6963"/>
    <x v="0"/>
  </r>
  <r>
    <n v="9041"/>
    <s v="CA-2016-138177"/>
    <x v="111"/>
    <d v="2016-09-24T00:00:00"/>
    <s v="Standard Class"/>
    <x v="540"/>
    <x v="540"/>
    <x v="1"/>
    <s v="United States"/>
    <s v="Chandler"/>
    <x v="16"/>
    <n v="85224"/>
    <x v="1"/>
    <s v="FUR-TA-10004607"/>
    <x v="0"/>
    <s v="Tables"/>
    <s v="Hon 2111 Invitation Series Straight Table"/>
    <x v="5731"/>
    <n v="1"/>
    <n v="0.5"/>
    <x v="6964"/>
    <x v="0"/>
  </r>
  <r>
    <n v="9042"/>
    <s v="CA-2016-114335"/>
    <x v="450"/>
    <d v="2016-10-03T00:00:00"/>
    <s v="Standard Class"/>
    <x v="190"/>
    <x v="190"/>
    <x v="0"/>
    <s v="United States"/>
    <s v="Hollywood"/>
    <x v="2"/>
    <n v="33021"/>
    <x v="0"/>
    <s v="FUR-FU-10000277"/>
    <x v="0"/>
    <s v="Furnishings"/>
    <s v="Deflect-o DuraMat Antistatic Studded Beveled Mat for Medium Pile Carpeting"/>
    <x v="5732"/>
    <n v="4"/>
    <n v="0.2"/>
    <x v="6965"/>
    <x v="0"/>
  </r>
  <r>
    <n v="9043"/>
    <s v="CA-2017-168760"/>
    <x v="357"/>
    <d v="2017-09-26T00:00:00"/>
    <s v="Second Class"/>
    <x v="152"/>
    <x v="152"/>
    <x v="1"/>
    <s v="United States"/>
    <s v="Los Angeles"/>
    <x v="1"/>
    <n v="90049"/>
    <x v="1"/>
    <s v="OFF-AP-10004532"/>
    <x v="1"/>
    <s v="Appliances"/>
    <s v="Kensington 6 Outlet Guardian Standard Surge Protector"/>
    <x v="639"/>
    <n v="3"/>
    <n v="0"/>
    <x v="651"/>
    <x v="0"/>
  </r>
  <r>
    <n v="9044"/>
    <s v="CA-2018-168830"/>
    <x v="77"/>
    <d v="2018-11-13T00:00:00"/>
    <s v="Standard Class"/>
    <x v="504"/>
    <x v="504"/>
    <x v="1"/>
    <s v="United States"/>
    <s v="San Francisco"/>
    <x v="1"/>
    <n v="94122"/>
    <x v="1"/>
    <s v="TEC-AC-10003911"/>
    <x v="2"/>
    <s v="Accessories"/>
    <s v="NETGEAR AC1750 Dual Band Gigabit Smart WiFi Router"/>
    <x v="651"/>
    <n v="3"/>
    <n v="0"/>
    <x v="663"/>
    <x v="0"/>
  </r>
  <r>
    <n v="9045"/>
    <s v="CA-2019-137463"/>
    <x v="819"/>
    <d v="2019-12-20T00:00:00"/>
    <s v="Second Class"/>
    <x v="366"/>
    <x v="366"/>
    <x v="1"/>
    <s v="United States"/>
    <s v="Sunnyvale"/>
    <x v="1"/>
    <n v="94086"/>
    <x v="1"/>
    <s v="OFF-BI-10003196"/>
    <x v="1"/>
    <s v="Binders"/>
    <s v="Accohide Poly Flexible Ring Binders"/>
    <x v="4452"/>
    <n v="2"/>
    <n v="0.2"/>
    <x v="6281"/>
    <x v="0"/>
  </r>
  <r>
    <n v="9046"/>
    <s v="CA-2019-137463"/>
    <x v="819"/>
    <d v="2019-12-20T00:00:00"/>
    <s v="Second Class"/>
    <x v="366"/>
    <x v="366"/>
    <x v="1"/>
    <s v="United States"/>
    <s v="Sunnyvale"/>
    <x v="1"/>
    <n v="94086"/>
    <x v="1"/>
    <s v="TEC-AC-10000358"/>
    <x v="2"/>
    <s v="Accessories"/>
    <s v="Imation Secure Drive + Hardware Encrypted USB flash drive - 16 GB"/>
    <x v="5733"/>
    <n v="5"/>
    <n v="0"/>
    <x v="6966"/>
    <x v="0"/>
  </r>
  <r>
    <n v="9047"/>
    <s v="CA-2019-137463"/>
    <x v="819"/>
    <d v="2019-12-20T00:00:00"/>
    <s v="Second Class"/>
    <x v="366"/>
    <x v="366"/>
    <x v="1"/>
    <s v="United States"/>
    <s v="Sunnyvale"/>
    <x v="1"/>
    <n v="94086"/>
    <x v="1"/>
    <s v="TEC-AC-10000057"/>
    <x v="2"/>
    <s v="Accessories"/>
    <s v="Microsoft Natural Ergonomic Keyboard 4000"/>
    <x v="179"/>
    <n v="5"/>
    <n v="0"/>
    <x v="5453"/>
    <x v="0"/>
  </r>
  <r>
    <n v="9048"/>
    <s v="CA-2019-137463"/>
    <x v="819"/>
    <d v="2019-12-20T00:00:00"/>
    <s v="Second Class"/>
    <x v="366"/>
    <x v="366"/>
    <x v="1"/>
    <s v="United States"/>
    <s v="Sunnyvale"/>
    <x v="1"/>
    <n v="94086"/>
    <x v="1"/>
    <s v="OFF-AR-10001988"/>
    <x v="1"/>
    <s v="Art"/>
    <s v="Bulldog Table or Wall-Mount Pencil Sharpener"/>
    <x v="5734"/>
    <n v="5"/>
    <n v="0"/>
    <x v="6967"/>
    <x v="0"/>
  </r>
  <r>
    <n v="9049"/>
    <s v="CA-2019-137463"/>
    <x v="819"/>
    <d v="2019-12-20T00:00:00"/>
    <s v="Second Class"/>
    <x v="366"/>
    <x v="366"/>
    <x v="1"/>
    <s v="United States"/>
    <s v="Sunnyvale"/>
    <x v="1"/>
    <n v="94086"/>
    <x v="1"/>
    <s v="OFF-LA-10003498"/>
    <x v="1"/>
    <s v="Labels"/>
    <s v="Avery 475"/>
    <x v="1851"/>
    <n v="3"/>
    <n v="0"/>
    <x v="1986"/>
    <x v="0"/>
  </r>
  <r>
    <n v="9050"/>
    <s v="CA-2016-124513"/>
    <x v="158"/>
    <d v="2016-09-25T00:00:00"/>
    <s v="Standard Class"/>
    <x v="359"/>
    <x v="359"/>
    <x v="2"/>
    <s v="United States"/>
    <s v="New York City"/>
    <x v="15"/>
    <n v="10011"/>
    <x v="3"/>
    <s v="OFF-AR-10002956"/>
    <x v="1"/>
    <s v="Art"/>
    <s v="Boston 16801 Nautilus Battery Pencil Sharpener"/>
    <x v="5735"/>
    <n v="3"/>
    <n v="0"/>
    <x v="6968"/>
    <x v="0"/>
  </r>
  <r>
    <n v="9051"/>
    <s v="CA-2017-165554"/>
    <x v="1210"/>
    <d v="2017-05-22T00:00:00"/>
    <s v="Standard Class"/>
    <x v="321"/>
    <x v="321"/>
    <x v="1"/>
    <s v="United States"/>
    <s v="Los Angeles"/>
    <x v="1"/>
    <n v="90004"/>
    <x v="1"/>
    <s v="OFF-PA-10003724"/>
    <x v="1"/>
    <s v="Paper"/>
    <s v="Wirebound Message Book, 4 per Page"/>
    <x v="139"/>
    <n v="2"/>
    <n v="0"/>
    <x v="2123"/>
    <x v="0"/>
  </r>
  <r>
    <n v="9052"/>
    <s v="CA-2016-141838"/>
    <x v="959"/>
    <d v="2016-03-31T00:00:00"/>
    <s v="Second Class"/>
    <x v="460"/>
    <x v="460"/>
    <x v="1"/>
    <s v="United States"/>
    <s v="San Francisco"/>
    <x v="1"/>
    <n v="94122"/>
    <x v="1"/>
    <s v="OFF-AR-10004272"/>
    <x v="1"/>
    <s v="Art"/>
    <s v="Newell 308"/>
    <x v="3636"/>
    <n v="2"/>
    <n v="0"/>
    <x v="6969"/>
    <x v="0"/>
  </r>
  <r>
    <n v="9053"/>
    <s v="CA-2016-141838"/>
    <x v="959"/>
    <d v="2016-03-31T00:00:00"/>
    <s v="Second Class"/>
    <x v="460"/>
    <x v="460"/>
    <x v="1"/>
    <s v="United States"/>
    <s v="San Francisco"/>
    <x v="1"/>
    <n v="94122"/>
    <x v="1"/>
    <s v="OFF-BI-10003291"/>
    <x v="1"/>
    <s v="Binders"/>
    <s v="Wilson Jones Leather-Like Binders with DublLock Round Rings"/>
    <x v="692"/>
    <n v="4"/>
    <n v="0.2"/>
    <x v="706"/>
    <x v="0"/>
  </r>
  <r>
    <n v="9054"/>
    <s v="CA-2016-141838"/>
    <x v="959"/>
    <d v="2016-03-31T00:00:00"/>
    <s v="Second Class"/>
    <x v="460"/>
    <x v="460"/>
    <x v="1"/>
    <s v="United States"/>
    <s v="San Francisco"/>
    <x v="1"/>
    <n v="94122"/>
    <x v="1"/>
    <s v="TEC-PH-10004100"/>
    <x v="2"/>
    <s v="Phones"/>
    <s v="Griffin GC17055 Auxiliary Audio Cable"/>
    <x v="5736"/>
    <n v="2"/>
    <n v="0.2"/>
    <x v="6970"/>
    <x v="0"/>
  </r>
  <r>
    <n v="9055"/>
    <s v="CA-2019-117009"/>
    <x v="585"/>
    <d v="2019-09-28T00:00:00"/>
    <s v="Standard Class"/>
    <x v="318"/>
    <x v="318"/>
    <x v="0"/>
    <s v="United States"/>
    <s v="Santa Ana"/>
    <x v="1"/>
    <n v="92704"/>
    <x v="1"/>
    <s v="OFF-SU-10001218"/>
    <x v="1"/>
    <s v="Supplies"/>
    <s v="Fiskars Softgrip Scissors"/>
    <x v="2138"/>
    <n v="2"/>
    <n v="0"/>
    <x v="5245"/>
    <x v="0"/>
  </r>
  <r>
    <n v="9056"/>
    <s v="CA-2017-128993"/>
    <x v="811"/>
    <d v="2017-09-17T00:00:00"/>
    <s v="Second Class"/>
    <x v="113"/>
    <x v="113"/>
    <x v="0"/>
    <s v="United States"/>
    <s v="Seattle"/>
    <x v="4"/>
    <n v="98103"/>
    <x v="1"/>
    <s v="TEC-AC-10004209"/>
    <x v="2"/>
    <s v="Accessories"/>
    <s v="Memorex Froggy Flash Drive 4 GB"/>
    <x v="223"/>
    <n v="2"/>
    <n v="0"/>
    <x v="6971"/>
    <x v="0"/>
  </r>
  <r>
    <n v="9057"/>
    <s v="CA-2017-160227"/>
    <x v="121"/>
    <d v="2017-11-04T00:00:00"/>
    <s v="First Class"/>
    <x v="525"/>
    <x v="525"/>
    <x v="2"/>
    <s v="United States"/>
    <s v="New York City"/>
    <x v="15"/>
    <n v="10011"/>
    <x v="3"/>
    <s v="FUR-CH-10002073"/>
    <x v="0"/>
    <s v="Chairs"/>
    <s v="Hon Olson Stacker Chairs"/>
    <x v="5737"/>
    <n v="11"/>
    <n v="0.1"/>
    <x v="6972"/>
    <x v="0"/>
  </r>
  <r>
    <n v="9058"/>
    <s v="CA-2017-149097"/>
    <x v="1182"/>
    <d v="2017-10-24T00:00:00"/>
    <s v="Standard Class"/>
    <x v="647"/>
    <x v="647"/>
    <x v="0"/>
    <s v="United States"/>
    <s v="Los Angeles"/>
    <x v="1"/>
    <n v="90045"/>
    <x v="1"/>
    <s v="FUR-FU-10003424"/>
    <x v="0"/>
    <s v="Furnishings"/>
    <s v="Nu-Dell Oak Frame"/>
    <x v="5738"/>
    <n v="7"/>
    <n v="0"/>
    <x v="6973"/>
    <x v="0"/>
  </r>
  <r>
    <n v="9059"/>
    <s v="CA-2017-149097"/>
    <x v="1182"/>
    <d v="2017-10-24T00:00:00"/>
    <s v="Standard Class"/>
    <x v="647"/>
    <x v="647"/>
    <x v="0"/>
    <s v="United States"/>
    <s v="Los Angeles"/>
    <x v="1"/>
    <n v="90045"/>
    <x v="1"/>
    <s v="FUR-TA-10001086"/>
    <x v="0"/>
    <s v="Tables"/>
    <s v="SAFCO PlanMaster Boards, 60w x 37-1/2d, White Melamine"/>
    <x v="5739"/>
    <n v="3"/>
    <n v="0.2"/>
    <x v="6974"/>
    <x v="0"/>
  </r>
  <r>
    <n v="9060"/>
    <s v="CA-2018-132304"/>
    <x v="403"/>
    <d v="2018-06-18T00:00:00"/>
    <s v="Standard Class"/>
    <x v="255"/>
    <x v="255"/>
    <x v="1"/>
    <s v="United States"/>
    <s v="Seattle"/>
    <x v="4"/>
    <n v="98103"/>
    <x v="1"/>
    <s v="FUR-TA-10004619"/>
    <x v="0"/>
    <s v="Tables"/>
    <s v="Hon Non-Folding Utility Tables"/>
    <x v="5740"/>
    <n v="7"/>
    <n v="0"/>
    <x v="6975"/>
    <x v="0"/>
  </r>
  <r>
    <n v="9061"/>
    <s v="CA-2017-136420"/>
    <x v="312"/>
    <d v="2017-11-21T00:00:00"/>
    <s v="First Class"/>
    <x v="294"/>
    <x v="294"/>
    <x v="1"/>
    <s v="United States"/>
    <s v="San Diego"/>
    <x v="1"/>
    <n v="92024"/>
    <x v="1"/>
    <s v="OFF-BI-10002854"/>
    <x v="1"/>
    <s v="Binders"/>
    <s v="Performers Binder/Pad Holder, Black"/>
    <x v="5741"/>
    <n v="4"/>
    <n v="0.2"/>
    <x v="6976"/>
    <x v="0"/>
  </r>
  <r>
    <n v="9062"/>
    <s v="CA-2017-136420"/>
    <x v="312"/>
    <d v="2017-11-21T00:00:00"/>
    <s v="First Class"/>
    <x v="294"/>
    <x v="294"/>
    <x v="1"/>
    <s v="United States"/>
    <s v="San Diego"/>
    <x v="1"/>
    <n v="92024"/>
    <x v="1"/>
    <s v="OFF-LA-10002762"/>
    <x v="1"/>
    <s v="Labels"/>
    <s v="Avery 485"/>
    <x v="5742"/>
    <n v="4"/>
    <n v="0"/>
    <x v="6977"/>
    <x v="0"/>
  </r>
  <r>
    <n v="9063"/>
    <s v="CA-2018-101623"/>
    <x v="905"/>
    <d v="2018-03-06T00:00:00"/>
    <s v="Standard Class"/>
    <x v="645"/>
    <x v="645"/>
    <x v="1"/>
    <s v="United States"/>
    <s v="New York City"/>
    <x v="15"/>
    <n v="10035"/>
    <x v="3"/>
    <s v="OFF-FA-10003495"/>
    <x v="1"/>
    <s v="Fasteners"/>
    <s v="Staples"/>
    <x v="5743"/>
    <n v="6"/>
    <n v="0"/>
    <x v="6978"/>
    <x v="0"/>
  </r>
  <r>
    <n v="9064"/>
    <s v="US-2016-151015"/>
    <x v="1005"/>
    <d v="2016-10-20T00:00:00"/>
    <s v="Standard Class"/>
    <x v="214"/>
    <x v="214"/>
    <x v="0"/>
    <s v="United States"/>
    <s v="Chicago"/>
    <x v="10"/>
    <n v="60653"/>
    <x v="2"/>
    <s v="OFF-PA-10002581"/>
    <x v="1"/>
    <s v="Paper"/>
    <s v="Xerox 1951"/>
    <x v="5744"/>
    <n v="13"/>
    <n v="0.2"/>
    <x v="6979"/>
    <x v="0"/>
  </r>
  <r>
    <n v="9065"/>
    <s v="US-2016-151015"/>
    <x v="1005"/>
    <d v="2016-10-20T00:00:00"/>
    <s v="Standard Class"/>
    <x v="214"/>
    <x v="214"/>
    <x v="0"/>
    <s v="United States"/>
    <s v="Chicago"/>
    <x v="10"/>
    <n v="60653"/>
    <x v="2"/>
    <s v="OFF-BI-10000343"/>
    <x v="1"/>
    <s v="Binders"/>
    <s v="Pressboard Covers with Storage Hooks, 9 1/2&quot; x 11&quot;, Light Blue"/>
    <x v="5745"/>
    <n v="3"/>
    <n v="0.8"/>
    <x v="6980"/>
    <x v="0"/>
  </r>
  <r>
    <n v="9066"/>
    <s v="US-2016-151015"/>
    <x v="1005"/>
    <d v="2016-10-20T00:00:00"/>
    <s v="Standard Class"/>
    <x v="214"/>
    <x v="214"/>
    <x v="0"/>
    <s v="United States"/>
    <s v="Chicago"/>
    <x v="10"/>
    <n v="60653"/>
    <x v="2"/>
    <s v="OFF-PA-10001184"/>
    <x v="1"/>
    <s v="Paper"/>
    <s v="Xerox 1903"/>
    <x v="4501"/>
    <n v="4"/>
    <n v="0.2"/>
    <x v="6981"/>
    <x v="0"/>
  </r>
  <r>
    <n v="9067"/>
    <s v="CA-2019-152968"/>
    <x v="1143"/>
    <d v="2019-05-30T00:00:00"/>
    <s v="Standard Class"/>
    <x v="298"/>
    <x v="298"/>
    <x v="0"/>
    <s v="United States"/>
    <s v="Harrisonburg"/>
    <x v="17"/>
    <n v="22801"/>
    <x v="0"/>
    <s v="TEC-AC-10000521"/>
    <x v="2"/>
    <s v="Accessories"/>
    <s v="Verbatim Slim CD and DVD Storage Cases, 50/Pack"/>
    <x v="5746"/>
    <n v="2"/>
    <n v="0"/>
    <x v="5970"/>
    <x v="0"/>
  </r>
  <r>
    <n v="9068"/>
    <s v="CA-2018-150077"/>
    <x v="1084"/>
    <d v="2018-02-10T00:00:00"/>
    <s v="Standard Class"/>
    <x v="333"/>
    <x v="333"/>
    <x v="0"/>
    <s v="United States"/>
    <s v="Rockville"/>
    <x v="39"/>
    <n v="20852"/>
    <x v="3"/>
    <s v="TEC-PH-10002890"/>
    <x v="2"/>
    <s v="Phones"/>
    <s v="AT&amp;T 17929 Lendline Telephone"/>
    <x v="3658"/>
    <n v="2"/>
    <n v="0"/>
    <x v="4179"/>
    <x v="1"/>
  </r>
  <r>
    <n v="9069"/>
    <s v="CA-2018-106278"/>
    <x v="476"/>
    <d v="2018-09-05T00:00:00"/>
    <s v="Second Class"/>
    <x v="78"/>
    <x v="78"/>
    <x v="0"/>
    <s v="United States"/>
    <s v="Des Moines"/>
    <x v="4"/>
    <n v="98198"/>
    <x v="1"/>
    <s v="FUR-CH-10003061"/>
    <x v="0"/>
    <s v="Chairs"/>
    <s v="Global Leather Task Chair, Black"/>
    <x v="1804"/>
    <n v="3"/>
    <n v="0.2"/>
    <x v="1932"/>
    <x v="0"/>
  </r>
  <r>
    <n v="9070"/>
    <s v="CA-2018-106278"/>
    <x v="476"/>
    <d v="2018-09-05T00:00:00"/>
    <s v="Second Class"/>
    <x v="78"/>
    <x v="78"/>
    <x v="0"/>
    <s v="United States"/>
    <s v="Des Moines"/>
    <x v="4"/>
    <n v="98198"/>
    <x v="1"/>
    <s v="OFF-EN-10003567"/>
    <x v="1"/>
    <s v="Envelopes"/>
    <s v="Inter-Office Recycled Envelopes, Brown Kraft, Button-String,10&quot; x 13&quot; , 100/Box"/>
    <x v="4353"/>
    <n v="3"/>
    <n v="0"/>
    <x v="6982"/>
    <x v="0"/>
  </r>
  <r>
    <n v="9071"/>
    <s v="CA-2019-147550"/>
    <x v="769"/>
    <d v="2019-12-05T00:00:00"/>
    <s v="First Class"/>
    <x v="722"/>
    <x v="722"/>
    <x v="1"/>
    <s v="United States"/>
    <s v="Philadelphia"/>
    <x v="9"/>
    <n v="19134"/>
    <x v="3"/>
    <s v="FUR-FU-10001918"/>
    <x v="0"/>
    <s v="Furnishings"/>
    <s v="C-Line Cubicle Keepers Polyproplyene Holder With Velcro Backings"/>
    <x v="1382"/>
    <n v="3"/>
    <n v="0.2"/>
    <x v="6983"/>
    <x v="0"/>
  </r>
  <r>
    <n v="9072"/>
    <s v="CA-2017-136105"/>
    <x v="821"/>
    <d v="2017-06-16T00:00:00"/>
    <s v="Standard Class"/>
    <x v="449"/>
    <x v="449"/>
    <x v="2"/>
    <s v="United States"/>
    <s v="Columbus"/>
    <x v="14"/>
    <n v="47201"/>
    <x v="2"/>
    <s v="OFF-ST-10002444"/>
    <x v="1"/>
    <s v="Storage"/>
    <s v="Recycled Eldon Regeneration Jumbo File"/>
    <x v="335"/>
    <n v="2"/>
    <n v="0"/>
    <x v="727"/>
    <x v="0"/>
  </r>
  <r>
    <n v="9073"/>
    <s v="CA-2018-142524"/>
    <x v="913"/>
    <d v="2018-09-08T00:00:00"/>
    <s v="Standard Class"/>
    <x v="469"/>
    <x v="469"/>
    <x v="0"/>
    <s v="United States"/>
    <s v="Springfield"/>
    <x v="25"/>
    <n v="65807"/>
    <x v="2"/>
    <s v="OFF-EN-10003286"/>
    <x v="1"/>
    <s v="Envelopes"/>
    <s v="Staple envelope"/>
    <x v="3416"/>
    <n v="2"/>
    <n v="0"/>
    <x v="6828"/>
    <x v="0"/>
  </r>
  <r>
    <n v="9074"/>
    <s v="CA-2018-142524"/>
    <x v="913"/>
    <d v="2018-09-08T00:00:00"/>
    <s v="Standard Class"/>
    <x v="469"/>
    <x v="469"/>
    <x v="0"/>
    <s v="United States"/>
    <s v="Springfield"/>
    <x v="25"/>
    <n v="65807"/>
    <x v="2"/>
    <s v="TEC-AC-10000109"/>
    <x v="2"/>
    <s v="Accessories"/>
    <s v="Sony Micro Vault Click 16 GB USB 2.0 Flash Drive"/>
    <x v="5747"/>
    <n v="5"/>
    <n v="0"/>
    <x v="6984"/>
    <x v="0"/>
  </r>
  <r>
    <n v="9075"/>
    <s v="CA-2016-136336"/>
    <x v="419"/>
    <d v="2016-04-26T00:00:00"/>
    <s v="Standard Class"/>
    <x v="587"/>
    <x v="587"/>
    <x v="1"/>
    <s v="United States"/>
    <s v="Henderson"/>
    <x v="0"/>
    <n v="42420"/>
    <x v="0"/>
    <s v="OFF-ST-10002574"/>
    <x v="1"/>
    <s v="Storage"/>
    <s v="SAFCO Commercial Wire Shelving, Black"/>
    <x v="5748"/>
    <n v="6"/>
    <n v="0"/>
    <x v="232"/>
    <x v="0"/>
  </r>
  <r>
    <n v="9076"/>
    <s v="US-2017-136259"/>
    <x v="599"/>
    <d v="2017-11-08T00:00:00"/>
    <s v="First Class"/>
    <x v="558"/>
    <x v="558"/>
    <x v="0"/>
    <s v="United States"/>
    <s v="Lakewood"/>
    <x v="24"/>
    <n v="44107"/>
    <x v="3"/>
    <s v="OFF-BI-10000773"/>
    <x v="1"/>
    <s v="Binders"/>
    <s v="Insertable Tab Post Binder Dividers"/>
    <x v="574"/>
    <n v="3"/>
    <n v="0.7"/>
    <x v="583"/>
    <x v="0"/>
  </r>
  <r>
    <n v="9077"/>
    <s v="US-2017-136259"/>
    <x v="599"/>
    <d v="2017-11-08T00:00:00"/>
    <s v="First Class"/>
    <x v="558"/>
    <x v="558"/>
    <x v="0"/>
    <s v="United States"/>
    <s v="Lakewood"/>
    <x v="24"/>
    <n v="44107"/>
    <x v="3"/>
    <s v="OFF-SU-10004661"/>
    <x v="1"/>
    <s v="Supplies"/>
    <s v="Acme Titanium Bonded Scissors"/>
    <x v="5749"/>
    <n v="4"/>
    <n v="0.2"/>
    <x v="6985"/>
    <x v="0"/>
  </r>
  <r>
    <n v="9078"/>
    <s v="US-2016-124625"/>
    <x v="935"/>
    <d v="2016-11-07T00:00:00"/>
    <s v="Standard Class"/>
    <x v="70"/>
    <x v="70"/>
    <x v="1"/>
    <s v="United States"/>
    <s v="Omaha"/>
    <x v="8"/>
    <n v="68104"/>
    <x v="2"/>
    <s v="TEC-AC-10003280"/>
    <x v="2"/>
    <s v="Accessories"/>
    <s v="Belkin F8E887 USB Wired Ergonomic Keyboard"/>
    <x v="1324"/>
    <n v="3"/>
    <n v="0"/>
    <x v="2965"/>
    <x v="0"/>
  </r>
  <r>
    <n v="9079"/>
    <s v="CA-2018-108105"/>
    <x v="595"/>
    <d v="2018-02-23T00:00:00"/>
    <s v="Standard Class"/>
    <x v="543"/>
    <x v="543"/>
    <x v="0"/>
    <s v="United States"/>
    <s v="Henderson"/>
    <x v="0"/>
    <n v="42420"/>
    <x v="0"/>
    <s v="FUR-FU-10003773"/>
    <x v="0"/>
    <s v="Furnishings"/>
    <s v="Eldon Cleatmat Plus Chair Mats for High Pile Carpets"/>
    <x v="5750"/>
    <n v="4"/>
    <n v="0"/>
    <x v="6986"/>
    <x v="0"/>
  </r>
  <r>
    <n v="9080"/>
    <s v="CA-2018-108105"/>
    <x v="595"/>
    <d v="2018-02-23T00:00:00"/>
    <s v="Standard Class"/>
    <x v="543"/>
    <x v="543"/>
    <x v="0"/>
    <s v="United States"/>
    <s v="Henderson"/>
    <x v="0"/>
    <n v="42420"/>
    <x v="0"/>
    <s v="OFF-BI-10002412"/>
    <x v="1"/>
    <s v="Binders"/>
    <s v="Wilson Jones “Snap” Scratch Pad Binder Tool for Ring Binders"/>
    <x v="5751"/>
    <n v="1"/>
    <n v="0"/>
    <x v="6987"/>
    <x v="0"/>
  </r>
  <r>
    <n v="9081"/>
    <s v="CA-2019-166898"/>
    <x v="220"/>
    <d v="2019-09-13T00:00:00"/>
    <s v="Second Class"/>
    <x v="175"/>
    <x v="175"/>
    <x v="1"/>
    <s v="United States"/>
    <s v="Santa Ana"/>
    <x v="1"/>
    <n v="92704"/>
    <x v="1"/>
    <s v="TEC-PH-10002564"/>
    <x v="2"/>
    <s v="Phones"/>
    <s v="OtterBox Defender Series Case - Samsung Galaxy S4"/>
    <x v="2130"/>
    <n v="6"/>
    <n v="0.2"/>
    <x v="6988"/>
    <x v="1"/>
  </r>
  <r>
    <n v="9082"/>
    <s v="CA-2019-166898"/>
    <x v="220"/>
    <d v="2019-09-13T00:00:00"/>
    <s v="Second Class"/>
    <x v="175"/>
    <x v="175"/>
    <x v="1"/>
    <s v="United States"/>
    <s v="Santa Ana"/>
    <x v="1"/>
    <n v="92704"/>
    <x v="1"/>
    <s v="OFF-PA-10002262"/>
    <x v="1"/>
    <s v="Paper"/>
    <s v="Xerox 192"/>
    <x v="541"/>
    <n v="3"/>
    <n v="0"/>
    <x v="551"/>
    <x v="1"/>
  </r>
  <r>
    <n v="9083"/>
    <s v="CA-2019-169005"/>
    <x v="808"/>
    <d v="2019-11-06T00:00:00"/>
    <s v="Standard Class"/>
    <x v="767"/>
    <x v="767"/>
    <x v="0"/>
    <s v="United States"/>
    <s v="Springfield"/>
    <x v="17"/>
    <n v="22153"/>
    <x v="0"/>
    <s v="OFF-AR-10000246"/>
    <x v="1"/>
    <s v="Art"/>
    <s v="Newell 318"/>
    <x v="348"/>
    <n v="2"/>
    <n v="0"/>
    <x v="356"/>
    <x v="0"/>
  </r>
  <r>
    <n v="9084"/>
    <s v="CA-2017-104038"/>
    <x v="525"/>
    <d v="2017-02-08T00:00:00"/>
    <s v="First Class"/>
    <x v="628"/>
    <x v="628"/>
    <x v="1"/>
    <s v="United States"/>
    <s v="Suffolk"/>
    <x v="17"/>
    <n v="23434"/>
    <x v="0"/>
    <s v="OFF-ST-10002554"/>
    <x v="1"/>
    <s v="Storage"/>
    <s v="Tennsco Industrial Shelving"/>
    <x v="64"/>
    <n v="3"/>
    <n v="0"/>
    <x v="5566"/>
    <x v="0"/>
  </r>
  <r>
    <n v="9085"/>
    <s v="CA-2017-104038"/>
    <x v="525"/>
    <d v="2017-02-08T00:00:00"/>
    <s v="First Class"/>
    <x v="628"/>
    <x v="628"/>
    <x v="1"/>
    <s v="United States"/>
    <s v="Suffolk"/>
    <x v="17"/>
    <n v="23434"/>
    <x v="0"/>
    <s v="OFF-PA-10002751"/>
    <x v="1"/>
    <s v="Paper"/>
    <s v="Xerox 1920"/>
    <x v="2744"/>
    <n v="5"/>
    <n v="0"/>
    <x v="4397"/>
    <x v="0"/>
  </r>
  <r>
    <n v="9086"/>
    <s v="CA-2018-126102"/>
    <x v="545"/>
    <d v="2018-09-12T00:00:00"/>
    <s v="Second Class"/>
    <x v="231"/>
    <x v="231"/>
    <x v="0"/>
    <s v="United States"/>
    <s v="Los Angeles"/>
    <x v="1"/>
    <n v="90049"/>
    <x v="1"/>
    <s v="OFF-BI-10004318"/>
    <x v="1"/>
    <s v="Binders"/>
    <s v="Ibico EB-19 Dual Function Manual Binding System"/>
    <x v="4795"/>
    <n v="2"/>
    <n v="0.2"/>
    <x v="5710"/>
    <x v="0"/>
  </r>
  <r>
    <n v="9087"/>
    <s v="CA-2018-143406"/>
    <x v="182"/>
    <d v="2018-09-30T00:00:00"/>
    <s v="Standard Class"/>
    <x v="756"/>
    <x v="756"/>
    <x v="1"/>
    <s v="United States"/>
    <s v="Houston"/>
    <x v="5"/>
    <n v="77041"/>
    <x v="2"/>
    <s v="OFF-AP-10001564"/>
    <x v="1"/>
    <s v="Appliances"/>
    <s v="Hoover Commercial Lightweight Upright Vacuum with E-Z Empty Dirt Cup"/>
    <x v="5752"/>
    <n v="2"/>
    <n v="0.8"/>
    <x v="6989"/>
    <x v="0"/>
  </r>
  <r>
    <n v="9088"/>
    <s v="CA-2018-143406"/>
    <x v="182"/>
    <d v="2018-09-30T00:00:00"/>
    <s v="Standard Class"/>
    <x v="756"/>
    <x v="756"/>
    <x v="1"/>
    <s v="United States"/>
    <s v="Houston"/>
    <x v="5"/>
    <n v="77041"/>
    <x v="2"/>
    <s v="FUR-CH-10000513"/>
    <x v="0"/>
    <s v="Chairs"/>
    <s v="High-Back Leather Manager's Chair"/>
    <x v="5753"/>
    <n v="5"/>
    <n v="0.3"/>
    <x v="6990"/>
    <x v="0"/>
  </r>
  <r>
    <n v="9089"/>
    <s v="CA-2017-150308"/>
    <x v="83"/>
    <d v="2017-12-20T00:00:00"/>
    <s v="Standard Class"/>
    <x v="645"/>
    <x v="645"/>
    <x v="1"/>
    <s v="United States"/>
    <s v="Cary"/>
    <x v="3"/>
    <n v="27511"/>
    <x v="0"/>
    <s v="TEC-PH-10001433"/>
    <x v="2"/>
    <s v="Phones"/>
    <s v="Cisco Small Business SPA 502G VoIP phone"/>
    <x v="2166"/>
    <n v="3"/>
    <n v="0.2"/>
    <x v="2333"/>
    <x v="0"/>
  </r>
  <r>
    <n v="9090"/>
    <s v="CA-2018-131093"/>
    <x v="42"/>
    <d v="2018-09-20T00:00:00"/>
    <s v="Second Class"/>
    <x v="59"/>
    <x v="59"/>
    <x v="0"/>
    <s v="United States"/>
    <s v="Springfield"/>
    <x v="24"/>
    <n v="45503"/>
    <x v="3"/>
    <s v="OFF-ST-10002790"/>
    <x v="1"/>
    <s v="Storage"/>
    <s v="Safco Industrial Shelving"/>
    <x v="5754"/>
    <n v="5"/>
    <n v="0.2"/>
    <x v="6991"/>
    <x v="0"/>
  </r>
  <r>
    <n v="9091"/>
    <s v="US-2019-148831"/>
    <x v="119"/>
    <d v="2019-10-15T00:00:00"/>
    <s v="First Class"/>
    <x v="117"/>
    <x v="117"/>
    <x v="0"/>
    <s v="United States"/>
    <s v="Louisville"/>
    <x v="0"/>
    <n v="40214"/>
    <x v="0"/>
    <s v="OFF-ST-10002974"/>
    <x v="1"/>
    <s v="Storage"/>
    <s v="Trav-L-File Heavy-Duty Shuttle II, Black"/>
    <x v="5755"/>
    <n v="8"/>
    <n v="0"/>
    <x v="6992"/>
    <x v="0"/>
  </r>
  <r>
    <n v="9092"/>
    <s v="CA-2017-162950"/>
    <x v="1141"/>
    <d v="2017-07-03T00:00:00"/>
    <s v="Second Class"/>
    <x v="61"/>
    <x v="61"/>
    <x v="1"/>
    <s v="United States"/>
    <s v="Troy"/>
    <x v="24"/>
    <n v="45373"/>
    <x v="3"/>
    <s v="OFF-PA-10003177"/>
    <x v="1"/>
    <s v="Paper"/>
    <s v="Xerox 1999"/>
    <x v="12"/>
    <n v="3"/>
    <n v="0.2"/>
    <x v="12"/>
    <x v="0"/>
  </r>
  <r>
    <n v="9093"/>
    <s v="CA-2017-162950"/>
    <x v="1141"/>
    <d v="2017-07-03T00:00:00"/>
    <s v="Second Class"/>
    <x v="61"/>
    <x v="61"/>
    <x v="1"/>
    <s v="United States"/>
    <s v="Troy"/>
    <x v="24"/>
    <n v="45373"/>
    <x v="3"/>
    <s v="FUR-BO-10001918"/>
    <x v="0"/>
    <s v="Bookcases"/>
    <s v="Sauder Forest Hills Library with Doors, Woodland Oak Finish"/>
    <x v="5756"/>
    <n v="6"/>
    <n v="0.5"/>
    <x v="6993"/>
    <x v="0"/>
  </r>
  <r>
    <n v="9094"/>
    <s v="US-2017-132836"/>
    <x v="932"/>
    <d v="2017-06-05T00:00:00"/>
    <s v="Standard Class"/>
    <x v="219"/>
    <x v="219"/>
    <x v="0"/>
    <s v="United States"/>
    <s v="Detroit"/>
    <x v="12"/>
    <n v="48227"/>
    <x v="2"/>
    <s v="TEC-PH-10001299"/>
    <x v="2"/>
    <s v="Phones"/>
    <s v="Polycom CX300 Desktop Phone USB VoIP phone"/>
    <x v="3749"/>
    <n v="2"/>
    <n v="0"/>
    <x v="4292"/>
    <x v="0"/>
  </r>
  <r>
    <n v="9095"/>
    <s v="US-2017-132836"/>
    <x v="932"/>
    <d v="2017-06-05T00:00:00"/>
    <s v="Standard Class"/>
    <x v="219"/>
    <x v="219"/>
    <x v="0"/>
    <s v="United States"/>
    <s v="Detroit"/>
    <x v="12"/>
    <n v="48227"/>
    <x v="2"/>
    <s v="OFF-BI-10004224"/>
    <x v="1"/>
    <s v="Binders"/>
    <s v="Catalog Binders with Expanding Posts"/>
    <x v="5757"/>
    <n v="6"/>
    <n v="0"/>
    <x v="6994"/>
    <x v="0"/>
  </r>
  <r>
    <n v="9096"/>
    <s v="US-2017-132836"/>
    <x v="932"/>
    <d v="2017-06-05T00:00:00"/>
    <s v="Standard Class"/>
    <x v="219"/>
    <x v="219"/>
    <x v="0"/>
    <s v="United States"/>
    <s v="Detroit"/>
    <x v="12"/>
    <n v="48227"/>
    <x v="2"/>
    <s v="TEC-PH-10001300"/>
    <x v="2"/>
    <s v="Phones"/>
    <s v="iKross Bluetooth Portable Keyboard + Cell Phone Stand Holder + Brush for Apple iPhone 5S 5C 5, 4S 4"/>
    <x v="365"/>
    <n v="2"/>
    <n v="0"/>
    <x v="6995"/>
    <x v="0"/>
  </r>
  <r>
    <n v="9097"/>
    <s v="US-2017-132836"/>
    <x v="932"/>
    <d v="2017-06-05T00:00:00"/>
    <s v="Standard Class"/>
    <x v="219"/>
    <x v="219"/>
    <x v="0"/>
    <s v="United States"/>
    <s v="Detroit"/>
    <x v="12"/>
    <n v="48227"/>
    <x v="2"/>
    <s v="OFF-LA-10004178"/>
    <x v="1"/>
    <s v="Labels"/>
    <s v="Avery 491"/>
    <x v="1316"/>
    <n v="7"/>
    <n v="0"/>
    <x v="1371"/>
    <x v="0"/>
  </r>
  <r>
    <n v="9098"/>
    <s v="US-2016-158365"/>
    <x v="791"/>
    <d v="2016-04-17T00:00:00"/>
    <s v="Standard Class"/>
    <x v="647"/>
    <x v="647"/>
    <x v="0"/>
    <s v="United States"/>
    <s v="Bloomington"/>
    <x v="14"/>
    <n v="47401"/>
    <x v="2"/>
    <s v="OFF-PA-10000289"/>
    <x v="1"/>
    <s v="Paper"/>
    <s v="Xerox 213"/>
    <x v="56"/>
    <n v="5"/>
    <n v="0"/>
    <x v="56"/>
    <x v="0"/>
  </r>
  <r>
    <n v="9099"/>
    <s v="CA-2019-152933"/>
    <x v="386"/>
    <d v="2019-10-16T00:00:00"/>
    <s v="Standard Class"/>
    <x v="377"/>
    <x v="377"/>
    <x v="2"/>
    <s v="United States"/>
    <s v="Dallas"/>
    <x v="5"/>
    <n v="75081"/>
    <x v="2"/>
    <s v="TEC-PH-10002085"/>
    <x v="2"/>
    <s v="Phones"/>
    <s v="Clarity 53712"/>
    <x v="4235"/>
    <n v="7"/>
    <n v="0.2"/>
    <x v="6996"/>
    <x v="0"/>
  </r>
  <r>
    <n v="9100"/>
    <s v="CA-2019-152933"/>
    <x v="386"/>
    <d v="2019-10-16T00:00:00"/>
    <s v="Standard Class"/>
    <x v="377"/>
    <x v="377"/>
    <x v="2"/>
    <s v="United States"/>
    <s v="Dallas"/>
    <x v="5"/>
    <n v="75081"/>
    <x v="2"/>
    <s v="OFF-PA-10001934"/>
    <x v="1"/>
    <s v="Paper"/>
    <s v="Xerox 1993"/>
    <x v="563"/>
    <n v="2"/>
    <n v="0.2"/>
    <x v="4519"/>
    <x v="0"/>
  </r>
  <r>
    <n v="9101"/>
    <s v="CA-2019-152933"/>
    <x v="386"/>
    <d v="2019-10-16T00:00:00"/>
    <s v="Standard Class"/>
    <x v="377"/>
    <x v="377"/>
    <x v="2"/>
    <s v="United States"/>
    <s v="Dallas"/>
    <x v="5"/>
    <n v="75081"/>
    <x v="2"/>
    <s v="TEC-AC-10003033"/>
    <x v="2"/>
    <s v="Accessories"/>
    <s v="Plantronics CS510 - Over-the-Head monaural Wireless Headset System"/>
    <x v="5758"/>
    <n v="3"/>
    <n v="0.2"/>
    <x v="6997"/>
    <x v="0"/>
  </r>
  <r>
    <n v="9102"/>
    <s v="CA-2017-163181"/>
    <x v="209"/>
    <d v="2017-11-12T00:00:00"/>
    <s v="Standard Class"/>
    <x v="455"/>
    <x v="455"/>
    <x v="0"/>
    <s v="United States"/>
    <s v="Houston"/>
    <x v="5"/>
    <n v="77041"/>
    <x v="2"/>
    <s v="OFF-AR-10001683"/>
    <x v="1"/>
    <s v="Art"/>
    <s v="Lumber Crayons"/>
    <x v="5759"/>
    <n v="3"/>
    <n v="0.2"/>
    <x v="6998"/>
    <x v="0"/>
  </r>
  <r>
    <n v="9103"/>
    <s v="CA-2017-163181"/>
    <x v="209"/>
    <d v="2017-11-12T00:00:00"/>
    <s v="Standard Class"/>
    <x v="455"/>
    <x v="455"/>
    <x v="0"/>
    <s v="United States"/>
    <s v="Houston"/>
    <x v="5"/>
    <n v="77041"/>
    <x v="2"/>
    <s v="OFF-ST-10001713"/>
    <x v="1"/>
    <s v="Storage"/>
    <s v="Gould Plastics 9-Pocket Panel Bin, 18-3/8w x 5-1/4d x 20-1/2h, Black"/>
    <x v="560"/>
    <n v="2"/>
    <n v="0.2"/>
    <x v="3040"/>
    <x v="0"/>
  </r>
  <r>
    <n v="9104"/>
    <s v="CA-2017-163181"/>
    <x v="209"/>
    <d v="2017-11-12T00:00:00"/>
    <s v="Standard Class"/>
    <x v="455"/>
    <x v="455"/>
    <x v="0"/>
    <s v="United States"/>
    <s v="Houston"/>
    <x v="5"/>
    <n v="77041"/>
    <x v="2"/>
    <s v="FUR-FU-10000193"/>
    <x v="0"/>
    <s v="Furnishings"/>
    <s v="Tenex Chairmats For Use with Hard Floors"/>
    <x v="647"/>
    <n v="5"/>
    <n v="0.6"/>
    <x v="6999"/>
    <x v="0"/>
  </r>
  <r>
    <n v="9105"/>
    <s v="CA-2017-163181"/>
    <x v="209"/>
    <d v="2017-11-12T00:00:00"/>
    <s v="Standard Class"/>
    <x v="455"/>
    <x v="455"/>
    <x v="0"/>
    <s v="United States"/>
    <s v="Houston"/>
    <x v="5"/>
    <n v="77041"/>
    <x v="2"/>
    <s v="OFF-BI-10000474"/>
    <x v="1"/>
    <s v="Binders"/>
    <s v="Avery Recycled Flexi-View Covers for Binding Systems"/>
    <x v="5760"/>
    <n v="10"/>
    <n v="0.8"/>
    <x v="7000"/>
    <x v="0"/>
  </r>
  <r>
    <n v="9106"/>
    <s v="CA-2017-163181"/>
    <x v="209"/>
    <d v="2017-11-12T00:00:00"/>
    <s v="Standard Class"/>
    <x v="455"/>
    <x v="455"/>
    <x v="0"/>
    <s v="United States"/>
    <s v="Houston"/>
    <x v="5"/>
    <n v="77041"/>
    <x v="2"/>
    <s v="OFF-ST-10000129"/>
    <x v="1"/>
    <s v="Storage"/>
    <s v="Fellowes Recycled Storage Drawers"/>
    <x v="5761"/>
    <n v="2"/>
    <n v="0.2"/>
    <x v="7001"/>
    <x v="0"/>
  </r>
  <r>
    <n v="9107"/>
    <s v="CA-2017-163181"/>
    <x v="209"/>
    <d v="2017-11-12T00:00:00"/>
    <s v="Standard Class"/>
    <x v="455"/>
    <x v="455"/>
    <x v="0"/>
    <s v="United States"/>
    <s v="Houston"/>
    <x v="5"/>
    <n v="77041"/>
    <x v="2"/>
    <s v="TEC-MA-10001016"/>
    <x v="2"/>
    <s v="Machines"/>
    <s v="Canon PC170 Desktop Personal Copier"/>
    <x v="3110"/>
    <n v="3"/>
    <n v="0.4"/>
    <x v="3491"/>
    <x v="0"/>
  </r>
  <r>
    <n v="9108"/>
    <s v="CA-2017-132941"/>
    <x v="442"/>
    <d v="2017-05-28T00:00:00"/>
    <s v="First Class"/>
    <x v="152"/>
    <x v="152"/>
    <x v="1"/>
    <s v="United States"/>
    <s v="Haltom City"/>
    <x v="5"/>
    <n v="76117"/>
    <x v="2"/>
    <s v="OFF-SU-10002557"/>
    <x v="1"/>
    <s v="Supplies"/>
    <s v="Fiskars Spring-Action Scissors"/>
    <x v="4"/>
    <n v="2"/>
    <n v="0.2"/>
    <x v="4187"/>
    <x v="1"/>
  </r>
  <r>
    <n v="9109"/>
    <s v="CA-2017-132941"/>
    <x v="442"/>
    <d v="2017-05-28T00:00:00"/>
    <s v="First Class"/>
    <x v="152"/>
    <x v="152"/>
    <x v="1"/>
    <s v="United States"/>
    <s v="Haltom City"/>
    <x v="5"/>
    <n v="76117"/>
    <x v="2"/>
    <s v="OFF-PA-10002160"/>
    <x v="1"/>
    <s v="Paper"/>
    <s v="Xerox 1978"/>
    <x v="5762"/>
    <n v="7"/>
    <n v="0.2"/>
    <x v="7002"/>
    <x v="1"/>
  </r>
  <r>
    <n v="9110"/>
    <s v="CA-2017-132941"/>
    <x v="442"/>
    <d v="2017-05-28T00:00:00"/>
    <s v="First Class"/>
    <x v="152"/>
    <x v="152"/>
    <x v="1"/>
    <s v="United States"/>
    <s v="Haltom City"/>
    <x v="5"/>
    <n v="76117"/>
    <x v="2"/>
    <s v="TEC-AC-10003095"/>
    <x v="2"/>
    <s v="Accessories"/>
    <s v="Logitech G35 7.1-Channel Surround Sound Headset"/>
    <x v="3683"/>
    <n v="2"/>
    <n v="0.2"/>
    <x v="7003"/>
    <x v="1"/>
  </r>
  <r>
    <n v="9111"/>
    <s v="CA-2016-132010"/>
    <x v="303"/>
    <d v="2016-10-15T00:00:00"/>
    <s v="First Class"/>
    <x v="671"/>
    <x v="671"/>
    <x v="2"/>
    <s v="United States"/>
    <s v="Richmond"/>
    <x v="17"/>
    <n v="23223"/>
    <x v="0"/>
    <s v="OFF-EN-10003160"/>
    <x v="1"/>
    <s v="Envelopes"/>
    <s v="Pastel Pink Envelopes"/>
    <x v="3441"/>
    <n v="5"/>
    <n v="0"/>
    <x v="4980"/>
    <x v="0"/>
  </r>
  <r>
    <n v="9112"/>
    <s v="CA-2016-132010"/>
    <x v="303"/>
    <d v="2016-10-15T00:00:00"/>
    <s v="First Class"/>
    <x v="671"/>
    <x v="671"/>
    <x v="2"/>
    <s v="United States"/>
    <s v="Richmond"/>
    <x v="17"/>
    <n v="23223"/>
    <x v="0"/>
    <s v="TEC-AC-10001542"/>
    <x v="2"/>
    <s v="Accessories"/>
    <s v="SanDisk Cruzer 16 GB USB Flash Drive"/>
    <x v="1113"/>
    <n v="2"/>
    <n v="0"/>
    <x v="7004"/>
    <x v="0"/>
  </r>
  <r>
    <n v="9113"/>
    <s v="CA-2016-132010"/>
    <x v="303"/>
    <d v="2016-10-15T00:00:00"/>
    <s v="First Class"/>
    <x v="671"/>
    <x v="671"/>
    <x v="2"/>
    <s v="United States"/>
    <s v="Richmond"/>
    <x v="17"/>
    <n v="23223"/>
    <x v="0"/>
    <s v="OFF-ST-10003641"/>
    <x v="1"/>
    <s v="Storage"/>
    <s v="Space Solutions Industrial Galvanized Steel Shelving."/>
    <x v="5763"/>
    <n v="4"/>
    <n v="0"/>
    <x v="7005"/>
    <x v="0"/>
  </r>
  <r>
    <n v="9114"/>
    <s v="CA-2016-132010"/>
    <x v="303"/>
    <d v="2016-10-15T00:00:00"/>
    <s v="First Class"/>
    <x v="671"/>
    <x v="671"/>
    <x v="2"/>
    <s v="United States"/>
    <s v="Richmond"/>
    <x v="17"/>
    <n v="23223"/>
    <x v="0"/>
    <s v="OFF-BI-10002432"/>
    <x v="1"/>
    <s v="Binders"/>
    <s v="Wilson Jones Standard D-Ring Binders"/>
    <x v="5764"/>
    <n v="3"/>
    <n v="0"/>
    <x v="7006"/>
    <x v="0"/>
  </r>
  <r>
    <n v="9115"/>
    <s v="CA-2018-135461"/>
    <x v="569"/>
    <d v="2018-02-10T00:00:00"/>
    <s v="Second Class"/>
    <x v="424"/>
    <x v="424"/>
    <x v="1"/>
    <s v="United States"/>
    <s v="Los Angeles"/>
    <x v="1"/>
    <n v="90049"/>
    <x v="1"/>
    <s v="TEC-PH-10004094"/>
    <x v="2"/>
    <s v="Phones"/>
    <s v="Motorola L703CM"/>
    <x v="4723"/>
    <n v="5"/>
    <n v="0.2"/>
    <x v="5610"/>
    <x v="0"/>
  </r>
  <r>
    <n v="9116"/>
    <s v="CA-2019-153045"/>
    <x v="617"/>
    <d v="2019-01-24T00:00:00"/>
    <s v="Second Class"/>
    <x v="515"/>
    <x v="515"/>
    <x v="0"/>
    <s v="United States"/>
    <s v="Philadelphia"/>
    <x v="9"/>
    <n v="19140"/>
    <x v="3"/>
    <s v="TEC-PH-10001817"/>
    <x v="2"/>
    <s v="Phones"/>
    <s v="Wilson Electronics DB Pro Signal Booster"/>
    <x v="5765"/>
    <n v="2"/>
    <n v="0.4"/>
    <x v="7007"/>
    <x v="0"/>
  </r>
  <r>
    <n v="9117"/>
    <s v="CA-2019-153045"/>
    <x v="617"/>
    <d v="2019-01-24T00:00:00"/>
    <s v="Second Class"/>
    <x v="515"/>
    <x v="515"/>
    <x v="0"/>
    <s v="United States"/>
    <s v="Philadelphia"/>
    <x v="9"/>
    <n v="19140"/>
    <x v="3"/>
    <s v="FUR-FU-10002759"/>
    <x v="0"/>
    <s v="Furnishings"/>
    <s v="12-1/2 Diameter Round Wall Clock"/>
    <x v="1318"/>
    <n v="2"/>
    <n v="0.2"/>
    <x v="7008"/>
    <x v="0"/>
  </r>
  <r>
    <n v="9118"/>
    <s v="CA-2019-153045"/>
    <x v="617"/>
    <d v="2019-01-24T00:00:00"/>
    <s v="Second Class"/>
    <x v="515"/>
    <x v="515"/>
    <x v="0"/>
    <s v="United States"/>
    <s v="Philadelphia"/>
    <x v="9"/>
    <n v="19140"/>
    <x v="3"/>
    <s v="FUR-CH-10000309"/>
    <x v="0"/>
    <s v="Chairs"/>
    <s v="Global Comet Stacking Arm Chair"/>
    <x v="5052"/>
    <n v="3"/>
    <n v="0.3"/>
    <x v="6044"/>
    <x v="0"/>
  </r>
  <r>
    <n v="9119"/>
    <s v="CA-2019-153045"/>
    <x v="617"/>
    <d v="2019-01-24T00:00:00"/>
    <s v="Second Class"/>
    <x v="515"/>
    <x v="515"/>
    <x v="0"/>
    <s v="United States"/>
    <s v="Philadelphia"/>
    <x v="9"/>
    <n v="19140"/>
    <x v="3"/>
    <s v="OFF-PA-10003673"/>
    <x v="1"/>
    <s v="Paper"/>
    <s v="Strathmore Photo Mount Cards"/>
    <x v="5766"/>
    <n v="4"/>
    <n v="0.2"/>
    <x v="7009"/>
    <x v="0"/>
  </r>
  <r>
    <n v="9120"/>
    <s v="US-2018-155971"/>
    <x v="112"/>
    <d v="2018-06-12T00:00:00"/>
    <s v="Standard Class"/>
    <x v="176"/>
    <x v="176"/>
    <x v="2"/>
    <s v="United States"/>
    <s v="Los Angeles"/>
    <x v="1"/>
    <n v="90036"/>
    <x v="1"/>
    <s v="OFF-LA-10000452"/>
    <x v="1"/>
    <s v="Labels"/>
    <s v="Avery 488"/>
    <x v="424"/>
    <n v="7"/>
    <n v="0"/>
    <x v="434"/>
    <x v="0"/>
  </r>
  <r>
    <n v="9121"/>
    <s v="US-2018-155971"/>
    <x v="112"/>
    <d v="2018-06-12T00:00:00"/>
    <s v="Standard Class"/>
    <x v="176"/>
    <x v="176"/>
    <x v="2"/>
    <s v="United States"/>
    <s v="Los Angeles"/>
    <x v="1"/>
    <n v="90036"/>
    <x v="1"/>
    <s v="OFF-PA-10000210"/>
    <x v="1"/>
    <s v="Paper"/>
    <s v="Xerox Blank Computer Paper"/>
    <x v="3421"/>
    <n v="5"/>
    <n v="0"/>
    <x v="7010"/>
    <x v="0"/>
  </r>
  <r>
    <n v="9122"/>
    <s v="CA-2019-122007"/>
    <x v="257"/>
    <d v="2019-03-20T00:00:00"/>
    <s v="Second Class"/>
    <x v="759"/>
    <x v="759"/>
    <x v="1"/>
    <s v="United States"/>
    <s v="Los Angeles"/>
    <x v="1"/>
    <n v="90032"/>
    <x v="1"/>
    <s v="OFF-AP-10000358"/>
    <x v="1"/>
    <s v="Appliances"/>
    <s v="Fellowes Basic Home/Office Series Surge Protectors"/>
    <x v="1779"/>
    <n v="7"/>
    <n v="0"/>
    <x v="1896"/>
    <x v="1"/>
  </r>
  <r>
    <n v="9123"/>
    <s v="CA-2019-162250"/>
    <x v="221"/>
    <d v="2019-11-24T00:00:00"/>
    <s v="Same Day"/>
    <x v="701"/>
    <x v="701"/>
    <x v="0"/>
    <s v="United States"/>
    <s v="San Francisco"/>
    <x v="1"/>
    <n v="94109"/>
    <x v="1"/>
    <s v="OFF-PA-10002137"/>
    <x v="1"/>
    <s v="Paper"/>
    <s v="Southworth 100% Résumé Paper, 24lb."/>
    <x v="4034"/>
    <n v="1"/>
    <n v="0"/>
    <x v="7011"/>
    <x v="0"/>
  </r>
  <r>
    <n v="9124"/>
    <s v="US-2018-158288"/>
    <x v="491"/>
    <d v="2018-11-28T00:00:00"/>
    <s v="Second Class"/>
    <x v="13"/>
    <x v="13"/>
    <x v="0"/>
    <s v="United States"/>
    <s v="Philadelphia"/>
    <x v="9"/>
    <n v="19120"/>
    <x v="3"/>
    <s v="OFF-BI-10003364"/>
    <x v="1"/>
    <s v="Binders"/>
    <s v="Binding Machine Supplies"/>
    <x v="5767"/>
    <n v="9"/>
    <n v="0.7"/>
    <x v="7012"/>
    <x v="0"/>
  </r>
  <r>
    <n v="9125"/>
    <s v="CA-2018-128916"/>
    <x v="298"/>
    <d v="2018-08-20T00:00:00"/>
    <s v="Second Class"/>
    <x v="15"/>
    <x v="15"/>
    <x v="2"/>
    <s v="United States"/>
    <s v="Houston"/>
    <x v="5"/>
    <n v="77070"/>
    <x v="2"/>
    <s v="FUR-FU-10001940"/>
    <x v="0"/>
    <s v="Furnishings"/>
    <s v="Staple-based wall hangings"/>
    <x v="1250"/>
    <n v="3"/>
    <n v="0.6"/>
    <x v="2976"/>
    <x v="0"/>
  </r>
  <r>
    <n v="9126"/>
    <s v="CA-2018-128916"/>
    <x v="298"/>
    <d v="2018-08-20T00:00:00"/>
    <s v="Second Class"/>
    <x v="15"/>
    <x v="15"/>
    <x v="2"/>
    <s v="United States"/>
    <s v="Houston"/>
    <x v="5"/>
    <n v="77070"/>
    <x v="2"/>
    <s v="FUR-FU-10000320"/>
    <x v="0"/>
    <s v="Furnishings"/>
    <s v="OIC Stacking Trays"/>
    <x v="758"/>
    <n v="4"/>
    <n v="0.6"/>
    <x v="7013"/>
    <x v="0"/>
  </r>
  <r>
    <n v="9127"/>
    <s v="CA-2017-157028"/>
    <x v="109"/>
    <d v="2017-12-03T00:00:00"/>
    <s v="Standard Class"/>
    <x v="671"/>
    <x v="671"/>
    <x v="2"/>
    <s v="United States"/>
    <s v="Las Cruces"/>
    <x v="27"/>
    <n v="88001"/>
    <x v="1"/>
    <s v="OFF-AR-10004441"/>
    <x v="1"/>
    <s v="Art"/>
    <s v="BIC Brite Liner Highlighters"/>
    <x v="5768"/>
    <n v="2"/>
    <n v="0"/>
    <x v="7014"/>
    <x v="0"/>
  </r>
  <r>
    <n v="9128"/>
    <s v="CA-2019-112473"/>
    <x v="1126"/>
    <d v="2019-06-01T00:00:00"/>
    <s v="Standard Class"/>
    <x v="145"/>
    <x v="145"/>
    <x v="0"/>
    <s v="United States"/>
    <s v="Houston"/>
    <x v="5"/>
    <n v="77070"/>
    <x v="2"/>
    <s v="OFF-ST-10002182"/>
    <x v="1"/>
    <s v="Storage"/>
    <s v="Iris 3-Drawer Stacking Bin, Black"/>
    <x v="5769"/>
    <n v="3"/>
    <n v="0.2"/>
    <x v="7015"/>
    <x v="0"/>
  </r>
  <r>
    <n v="9129"/>
    <s v="US-2019-147655"/>
    <x v="507"/>
    <d v="2019-09-05T00:00:00"/>
    <s v="First Class"/>
    <x v="442"/>
    <x v="442"/>
    <x v="1"/>
    <s v="United States"/>
    <s v="Redmond"/>
    <x v="21"/>
    <n v="97756"/>
    <x v="1"/>
    <s v="OFF-BI-10002931"/>
    <x v="1"/>
    <s v="Binders"/>
    <s v="Avery Trapezoid Extra Heavy Duty 4&quot; Binders"/>
    <x v="5770"/>
    <n v="7"/>
    <n v="0.7"/>
    <x v="7016"/>
    <x v="0"/>
  </r>
  <r>
    <n v="9130"/>
    <s v="CA-2018-130911"/>
    <x v="830"/>
    <d v="2018-03-26T00:00:00"/>
    <s v="Second Class"/>
    <x v="419"/>
    <x v="419"/>
    <x v="0"/>
    <s v="United States"/>
    <s v="Cleveland"/>
    <x v="24"/>
    <n v="44105"/>
    <x v="3"/>
    <s v="FUR-BO-10004357"/>
    <x v="0"/>
    <s v="Bookcases"/>
    <s v="O'Sullivan Living Dimensions 3-Shelf Bookcases"/>
    <x v="5771"/>
    <n v="3"/>
    <n v="0.5"/>
    <x v="7017"/>
    <x v="0"/>
  </r>
  <r>
    <n v="9131"/>
    <s v="CA-2018-130911"/>
    <x v="830"/>
    <d v="2018-03-26T00:00:00"/>
    <s v="Second Class"/>
    <x v="419"/>
    <x v="419"/>
    <x v="0"/>
    <s v="United States"/>
    <s v="Cleveland"/>
    <x v="24"/>
    <n v="44105"/>
    <x v="3"/>
    <s v="OFF-AR-10000475"/>
    <x v="1"/>
    <s v="Art"/>
    <s v="Hunt BOSTON Vista Battery-Operated Pencil Sharpener, Black"/>
    <x v="4067"/>
    <n v="2"/>
    <n v="0.2"/>
    <x v="7018"/>
    <x v="0"/>
  </r>
  <r>
    <n v="9132"/>
    <s v="CA-2019-100055"/>
    <x v="39"/>
    <d v="2019-06-01T00:00:00"/>
    <s v="Standard Class"/>
    <x v="550"/>
    <x v="550"/>
    <x v="1"/>
    <s v="United States"/>
    <s v="Laurel"/>
    <x v="39"/>
    <n v="20707"/>
    <x v="3"/>
    <s v="FUR-FU-10001473"/>
    <x v="0"/>
    <s v="Furnishings"/>
    <s v="DAX Wood Document Frame"/>
    <x v="1302"/>
    <n v="2"/>
    <n v="0"/>
    <x v="1357"/>
    <x v="0"/>
  </r>
  <r>
    <n v="9133"/>
    <s v="CA-2019-100055"/>
    <x v="39"/>
    <d v="2019-06-01T00:00:00"/>
    <s v="Standard Class"/>
    <x v="550"/>
    <x v="550"/>
    <x v="1"/>
    <s v="United States"/>
    <s v="Laurel"/>
    <x v="39"/>
    <n v="20707"/>
    <x v="3"/>
    <s v="OFF-AP-10001469"/>
    <x v="1"/>
    <s v="Appliances"/>
    <s v="Fellowes 8 Outlet Superior Workstation Surge Protector"/>
    <x v="5772"/>
    <n v="3"/>
    <n v="0"/>
    <x v="7019"/>
    <x v="0"/>
  </r>
  <r>
    <n v="9134"/>
    <s v="CA-2017-157805"/>
    <x v="284"/>
    <d v="2017-09-04T00:00:00"/>
    <s v="Standard Class"/>
    <x v="563"/>
    <x v="563"/>
    <x v="2"/>
    <s v="United States"/>
    <s v="San Diego"/>
    <x v="1"/>
    <n v="92037"/>
    <x v="1"/>
    <s v="TEC-PH-10004447"/>
    <x v="2"/>
    <s v="Phones"/>
    <s v="Toshiba IPT2010-SD IP Telephone"/>
    <x v="5773"/>
    <n v="5"/>
    <n v="0.2"/>
    <x v="7020"/>
    <x v="0"/>
  </r>
  <r>
    <n v="9135"/>
    <s v="CA-2018-124254"/>
    <x v="408"/>
    <d v="2018-04-17T00:00:00"/>
    <s v="Standard Class"/>
    <x v="533"/>
    <x v="533"/>
    <x v="1"/>
    <s v="United States"/>
    <s v="Wilson"/>
    <x v="3"/>
    <n v="27893"/>
    <x v="0"/>
    <s v="OFF-ST-10001469"/>
    <x v="1"/>
    <s v="Storage"/>
    <s v="Fellowes Bankers Box Recycled Super Stor/Drawer"/>
    <x v="5222"/>
    <n v="3"/>
    <n v="0.2"/>
    <x v="6280"/>
    <x v="0"/>
  </r>
  <r>
    <n v="9136"/>
    <s v="CA-2018-124254"/>
    <x v="408"/>
    <d v="2018-04-17T00:00:00"/>
    <s v="Standard Class"/>
    <x v="533"/>
    <x v="533"/>
    <x v="1"/>
    <s v="United States"/>
    <s v="Wilson"/>
    <x v="3"/>
    <n v="27893"/>
    <x v="0"/>
    <s v="OFF-ST-10000060"/>
    <x v="1"/>
    <s v="Storage"/>
    <s v="Fellowes Bankers Box Staxonsteel Drawer File/Stacking System"/>
    <x v="5774"/>
    <n v="1"/>
    <n v="0.2"/>
    <x v="7021"/>
    <x v="0"/>
  </r>
  <r>
    <n v="9137"/>
    <s v="CA-2018-124254"/>
    <x v="408"/>
    <d v="2018-04-17T00:00:00"/>
    <s v="Standard Class"/>
    <x v="533"/>
    <x v="533"/>
    <x v="1"/>
    <s v="United States"/>
    <s v="Wilson"/>
    <x v="3"/>
    <n v="27893"/>
    <x v="0"/>
    <s v="OFF-PA-10000807"/>
    <x v="1"/>
    <s v="Paper"/>
    <s v="TOPS &quot;Important Message&quot; Pads, Canary, 4-1/4 x 5-1/2, 50 Sheets per Pad"/>
    <x v="1518"/>
    <n v="3"/>
    <n v="0.2"/>
    <x v="7022"/>
    <x v="0"/>
  </r>
  <r>
    <n v="9138"/>
    <s v="CA-2016-123400"/>
    <x v="563"/>
    <d v="2016-02-09T00:00:00"/>
    <s v="Standard Class"/>
    <x v="518"/>
    <x v="518"/>
    <x v="0"/>
    <s v="United States"/>
    <s v="Saint Petersburg"/>
    <x v="2"/>
    <n v="33710"/>
    <x v="0"/>
    <s v="OFF-BI-10000666"/>
    <x v="1"/>
    <s v="Binders"/>
    <s v="Surelock Post Binders"/>
    <x v="5775"/>
    <n v="2"/>
    <n v="0.7"/>
    <x v="7023"/>
    <x v="0"/>
  </r>
  <r>
    <n v="9139"/>
    <s v="CA-2016-123400"/>
    <x v="563"/>
    <d v="2016-02-09T00:00:00"/>
    <s v="Standard Class"/>
    <x v="518"/>
    <x v="518"/>
    <x v="0"/>
    <s v="United States"/>
    <s v="Saint Petersburg"/>
    <x v="2"/>
    <n v="33710"/>
    <x v="0"/>
    <s v="TEC-PH-10002890"/>
    <x v="2"/>
    <s v="Phones"/>
    <s v="AT&amp;T 17929 Lendline Telephone"/>
    <x v="2171"/>
    <n v="5"/>
    <n v="0.2"/>
    <x v="5258"/>
    <x v="0"/>
  </r>
  <r>
    <n v="9140"/>
    <s v="CA-2016-106971"/>
    <x v="814"/>
    <d v="2016-09-08T00:00:00"/>
    <s v="Standard Class"/>
    <x v="298"/>
    <x v="298"/>
    <x v="0"/>
    <s v="United States"/>
    <s v="Buffalo Grove"/>
    <x v="10"/>
    <n v="60089"/>
    <x v="2"/>
    <s v="TEC-AC-10000844"/>
    <x v="2"/>
    <s v="Accessories"/>
    <s v="Logitech Gaming G510s - Keyboard"/>
    <x v="5519"/>
    <n v="7"/>
    <n v="0.2"/>
    <x v="7024"/>
    <x v="0"/>
  </r>
  <r>
    <n v="9141"/>
    <s v="CA-2019-123029"/>
    <x v="1033"/>
    <d v="2019-10-02T00:00:00"/>
    <s v="Second Class"/>
    <x v="404"/>
    <x v="404"/>
    <x v="2"/>
    <s v="United States"/>
    <s v="Los Angeles"/>
    <x v="1"/>
    <n v="90049"/>
    <x v="1"/>
    <s v="TEC-AC-10002402"/>
    <x v="2"/>
    <s v="Accessories"/>
    <s v="Razer Kraken PRO Over Ear PC and Music Headset"/>
    <x v="460"/>
    <n v="2"/>
    <n v="0"/>
    <x v="7025"/>
    <x v="0"/>
  </r>
  <r>
    <n v="9142"/>
    <s v="CA-2018-139409"/>
    <x v="64"/>
    <d v="2018-09-07T00:00:00"/>
    <s v="First Class"/>
    <x v="783"/>
    <x v="783"/>
    <x v="1"/>
    <s v="United States"/>
    <s v="New York City"/>
    <x v="15"/>
    <n v="10011"/>
    <x v="3"/>
    <s v="TEC-PH-10003988"/>
    <x v="2"/>
    <s v="Phones"/>
    <s v="LF Elite 3D Dazzle Designer Hard Case Cover, Lf Stylus Pen and Wiper For Apple Iphone 5c Mini Lite"/>
    <x v="3582"/>
    <n v="4"/>
    <n v="0"/>
    <x v="6158"/>
    <x v="0"/>
  </r>
  <r>
    <n v="9143"/>
    <s v="US-2019-166688"/>
    <x v="968"/>
    <d v="2019-05-26T00:00:00"/>
    <s v="Standard Class"/>
    <x v="502"/>
    <x v="502"/>
    <x v="0"/>
    <s v="United States"/>
    <s v="Las Vegas"/>
    <x v="33"/>
    <n v="89115"/>
    <x v="1"/>
    <s v="OFF-BI-10004040"/>
    <x v="1"/>
    <s v="Binders"/>
    <s v="Wilson Jones Impact Binders"/>
    <x v="1838"/>
    <n v="2"/>
    <n v="0.2"/>
    <x v="1971"/>
    <x v="0"/>
  </r>
  <r>
    <n v="9144"/>
    <s v="US-2019-166688"/>
    <x v="968"/>
    <d v="2019-05-26T00:00:00"/>
    <s v="Standard Class"/>
    <x v="502"/>
    <x v="502"/>
    <x v="0"/>
    <s v="United States"/>
    <s v="Las Vegas"/>
    <x v="33"/>
    <n v="89115"/>
    <x v="1"/>
    <s v="TEC-PH-10004094"/>
    <x v="2"/>
    <s v="Phones"/>
    <s v="Motorola L703CM"/>
    <x v="5776"/>
    <n v="9"/>
    <n v="0.2"/>
    <x v="7026"/>
    <x v="0"/>
  </r>
  <r>
    <n v="9145"/>
    <s v="US-2019-166688"/>
    <x v="968"/>
    <d v="2019-05-26T00:00:00"/>
    <s v="Standard Class"/>
    <x v="502"/>
    <x v="502"/>
    <x v="0"/>
    <s v="United States"/>
    <s v="Las Vegas"/>
    <x v="33"/>
    <n v="89115"/>
    <x v="1"/>
    <s v="OFF-AP-10000358"/>
    <x v="1"/>
    <s v="Appliances"/>
    <s v="Fellowes Basic Home/Office Series Surge Protectors"/>
    <x v="5777"/>
    <n v="5"/>
    <n v="0"/>
    <x v="7027"/>
    <x v="0"/>
  </r>
  <r>
    <n v="9146"/>
    <s v="CA-2017-126970"/>
    <x v="1181"/>
    <d v="2017-09-24T00:00:00"/>
    <s v="Standard Class"/>
    <x v="236"/>
    <x v="236"/>
    <x v="0"/>
    <s v="United States"/>
    <s v="Naperville"/>
    <x v="10"/>
    <n v="60540"/>
    <x v="2"/>
    <s v="OFF-BI-10000138"/>
    <x v="1"/>
    <s v="Binders"/>
    <s v="Acco Translucent Poly Ring Binders"/>
    <x v="5778"/>
    <n v="3"/>
    <n v="0.8"/>
    <x v="7028"/>
    <x v="0"/>
  </r>
  <r>
    <n v="9147"/>
    <s v="US-2018-165505"/>
    <x v="1156"/>
    <d v="2018-01-27T00:00:00"/>
    <s v="Standard Class"/>
    <x v="118"/>
    <x v="118"/>
    <x v="1"/>
    <s v="United States"/>
    <s v="Burlington"/>
    <x v="42"/>
    <m/>
    <x v="3"/>
    <s v="TEC-AC-10002926"/>
    <x v="2"/>
    <s v="Accessories"/>
    <s v="Logitech Wireless Marathon Mouse M705"/>
    <x v="2622"/>
    <n v="2"/>
    <n v="0"/>
    <x v="3067"/>
    <x v="0"/>
  </r>
  <r>
    <n v="9148"/>
    <s v="US-2018-165505"/>
    <x v="1156"/>
    <d v="2018-01-27T00:00:00"/>
    <s v="Standard Class"/>
    <x v="118"/>
    <x v="118"/>
    <x v="1"/>
    <s v="United States"/>
    <s v="Burlington"/>
    <x v="42"/>
    <m/>
    <x v="3"/>
    <s v="OFF-AR-10003477"/>
    <x v="1"/>
    <s v="Art"/>
    <s v="4009 Highlighters"/>
    <x v="5779"/>
    <n v="6"/>
    <n v="0"/>
    <x v="7029"/>
    <x v="0"/>
  </r>
  <r>
    <n v="9149"/>
    <s v="US-2018-165505"/>
    <x v="1156"/>
    <d v="2018-01-27T00:00:00"/>
    <s v="Standard Class"/>
    <x v="118"/>
    <x v="118"/>
    <x v="1"/>
    <s v="United States"/>
    <s v="Burlington"/>
    <x v="42"/>
    <m/>
    <x v="3"/>
    <s v="OFF-ST-10001526"/>
    <x v="1"/>
    <s v="Storage"/>
    <s v="Iceberg Mobile Mega Data/Printer Cart"/>
    <x v="5780"/>
    <n v="13"/>
    <n v="0"/>
    <x v="7030"/>
    <x v="0"/>
  </r>
  <r>
    <n v="9150"/>
    <s v="US-2016-157070"/>
    <x v="106"/>
    <d v="2016-06-06T00:00:00"/>
    <s v="Standard Class"/>
    <x v="425"/>
    <x v="425"/>
    <x v="1"/>
    <s v="United States"/>
    <s v="Detroit"/>
    <x v="12"/>
    <n v="48234"/>
    <x v="2"/>
    <s v="OFF-BI-10001765"/>
    <x v="1"/>
    <s v="Binders"/>
    <s v="Wilson Jones Heavy-Duty Casebound Ring Binders with Metal Hinges"/>
    <x v="5781"/>
    <n v="4"/>
    <n v="0"/>
    <x v="7031"/>
    <x v="0"/>
  </r>
  <r>
    <n v="9151"/>
    <s v="US-2016-157070"/>
    <x v="106"/>
    <d v="2016-06-06T00:00:00"/>
    <s v="Standard Class"/>
    <x v="425"/>
    <x v="425"/>
    <x v="1"/>
    <s v="United States"/>
    <s v="Detroit"/>
    <x v="12"/>
    <n v="48234"/>
    <x v="2"/>
    <s v="OFF-AP-10004859"/>
    <x v="1"/>
    <s v="Appliances"/>
    <s v="Acco 6 Outlet Guardian Premium Surge Suppressor"/>
    <x v="5782"/>
    <n v="5"/>
    <n v="0.1"/>
    <x v="7032"/>
    <x v="0"/>
  </r>
  <r>
    <n v="9152"/>
    <s v="US-2017-106873"/>
    <x v="496"/>
    <d v="2017-09-29T00:00:00"/>
    <s v="Second Class"/>
    <x v="27"/>
    <x v="27"/>
    <x v="0"/>
    <s v="United States"/>
    <s v="Avondale"/>
    <x v="16"/>
    <n v="85323"/>
    <x v="1"/>
    <s v="OFF-AR-10003179"/>
    <x v="1"/>
    <s v="Art"/>
    <s v="Dixon Ticonderoga Core-Lock Colored Pencils"/>
    <x v="4769"/>
    <n v="2"/>
    <n v="0.2"/>
    <x v="5677"/>
    <x v="0"/>
  </r>
  <r>
    <n v="9153"/>
    <s v="US-2017-106873"/>
    <x v="496"/>
    <d v="2017-09-29T00:00:00"/>
    <s v="Second Class"/>
    <x v="27"/>
    <x v="27"/>
    <x v="0"/>
    <s v="United States"/>
    <s v="Avondale"/>
    <x v="16"/>
    <n v="85323"/>
    <x v="1"/>
    <s v="TEC-AC-10002345"/>
    <x v="2"/>
    <s v="Accessories"/>
    <s v="HP Standard 104 key PS/2 Keyboard"/>
    <x v="5783"/>
    <n v="2"/>
    <n v="0.2"/>
    <x v="7033"/>
    <x v="0"/>
  </r>
  <r>
    <n v="9154"/>
    <s v="US-2017-106873"/>
    <x v="496"/>
    <d v="2017-09-29T00:00:00"/>
    <s v="Second Class"/>
    <x v="27"/>
    <x v="27"/>
    <x v="0"/>
    <s v="United States"/>
    <s v="Avondale"/>
    <x v="16"/>
    <n v="85323"/>
    <x v="1"/>
    <s v="OFF-AR-10001246"/>
    <x v="1"/>
    <s v="Art"/>
    <s v="Newell 317"/>
    <x v="2309"/>
    <n v="7"/>
    <n v="0.2"/>
    <x v="7034"/>
    <x v="0"/>
  </r>
  <r>
    <n v="9155"/>
    <s v="CA-2018-132990"/>
    <x v="1147"/>
    <d v="2018-08-03T00:00:00"/>
    <s v="Second Class"/>
    <x v="730"/>
    <x v="730"/>
    <x v="0"/>
    <s v="United States"/>
    <s v="Philadelphia"/>
    <x v="9"/>
    <n v="19140"/>
    <x v="3"/>
    <s v="FUR-FU-10004864"/>
    <x v="0"/>
    <s v="Furnishings"/>
    <s v="Eldon 500 Class Desk Accessories"/>
    <x v="5784"/>
    <n v="2"/>
    <n v="0.2"/>
    <x v="7035"/>
    <x v="0"/>
  </r>
  <r>
    <n v="9156"/>
    <s v="CA-2016-102645"/>
    <x v="1211"/>
    <d v="2016-01-28T00:00:00"/>
    <s v="Standard Class"/>
    <x v="780"/>
    <x v="780"/>
    <x v="0"/>
    <s v="United States"/>
    <s v="Las Vegas"/>
    <x v="33"/>
    <n v="89115"/>
    <x v="1"/>
    <s v="OFF-PA-10001804"/>
    <x v="1"/>
    <s v="Paper"/>
    <s v="Xerox 195"/>
    <x v="1598"/>
    <n v="6"/>
    <n v="0"/>
    <x v="1692"/>
    <x v="0"/>
  </r>
  <r>
    <n v="9157"/>
    <s v="CA-2016-134215"/>
    <x v="472"/>
    <d v="2016-08-08T00:00:00"/>
    <s v="Standard Class"/>
    <x v="504"/>
    <x v="504"/>
    <x v="1"/>
    <s v="United States"/>
    <s v="Bangor"/>
    <x v="43"/>
    <n v="4401"/>
    <x v="3"/>
    <s v="OFF-AP-10001271"/>
    <x v="1"/>
    <s v="Appliances"/>
    <s v="Eureka The Boss Cordless Rechargeable Stick Vac"/>
    <x v="5785"/>
    <n v="2"/>
    <n v="0"/>
    <x v="7036"/>
    <x v="0"/>
  </r>
  <r>
    <n v="9158"/>
    <s v="CA-2016-134215"/>
    <x v="472"/>
    <d v="2016-08-08T00:00:00"/>
    <s v="Standard Class"/>
    <x v="504"/>
    <x v="504"/>
    <x v="1"/>
    <s v="United States"/>
    <s v="Bangor"/>
    <x v="43"/>
    <n v="4401"/>
    <x v="3"/>
    <s v="OFF-PA-10004353"/>
    <x v="1"/>
    <s v="Paper"/>
    <s v="Southworth 25% Cotton Premium Laser Paper and Envelopes"/>
    <x v="5786"/>
    <n v="13"/>
    <n v="0"/>
    <x v="7037"/>
    <x v="0"/>
  </r>
  <r>
    <n v="9159"/>
    <s v="CA-2016-134215"/>
    <x v="472"/>
    <d v="2016-08-08T00:00:00"/>
    <s v="Standard Class"/>
    <x v="504"/>
    <x v="504"/>
    <x v="1"/>
    <s v="United States"/>
    <s v="Bangor"/>
    <x v="43"/>
    <n v="4401"/>
    <x v="3"/>
    <s v="TEC-AC-10002473"/>
    <x v="2"/>
    <s v="Accessories"/>
    <s v="Maxell 4.7GB DVD-R"/>
    <x v="5787"/>
    <n v="9"/>
    <n v="0"/>
    <x v="7038"/>
    <x v="0"/>
  </r>
  <r>
    <n v="9160"/>
    <s v="CA-2018-118934"/>
    <x v="888"/>
    <d v="2018-08-14T00:00:00"/>
    <s v="Standard Class"/>
    <x v="689"/>
    <x v="689"/>
    <x v="2"/>
    <s v="United States"/>
    <s v="Hendersonville"/>
    <x v="18"/>
    <n v="37075"/>
    <x v="0"/>
    <s v="OFF-BI-10003314"/>
    <x v="1"/>
    <s v="Binders"/>
    <s v="Tuff Stuff Recycled Round Ring Binders"/>
    <x v="5788"/>
    <n v="3"/>
    <n v="0.7"/>
    <x v="7039"/>
    <x v="0"/>
  </r>
  <r>
    <n v="9161"/>
    <s v="CA-2018-118934"/>
    <x v="888"/>
    <d v="2018-08-14T00:00:00"/>
    <s v="Standard Class"/>
    <x v="689"/>
    <x v="689"/>
    <x v="2"/>
    <s v="United States"/>
    <s v="Hendersonville"/>
    <x v="18"/>
    <n v="37075"/>
    <x v="0"/>
    <s v="OFF-BI-10004465"/>
    <x v="1"/>
    <s v="Binders"/>
    <s v="Avery Durable Slant Ring Binders"/>
    <x v="5789"/>
    <n v="5"/>
    <n v="0.7"/>
    <x v="7040"/>
    <x v="0"/>
  </r>
  <r>
    <n v="9162"/>
    <s v="CA-2018-160108"/>
    <x v="16"/>
    <d v="2018-12-12T00:00:00"/>
    <s v="Standard Class"/>
    <x v="151"/>
    <x v="151"/>
    <x v="0"/>
    <s v="United States"/>
    <s v="Eau Claire"/>
    <x v="6"/>
    <n v="54703"/>
    <x v="2"/>
    <s v="FUR-BO-10003450"/>
    <x v="0"/>
    <s v="Bookcases"/>
    <s v="Bush Westfield Collection Bookcases, Dark Cherry Finish"/>
    <x v="5790"/>
    <n v="7"/>
    <n v="0"/>
    <x v="7041"/>
    <x v="0"/>
  </r>
  <r>
    <n v="9163"/>
    <s v="CA-2018-160108"/>
    <x v="16"/>
    <d v="2018-12-12T00:00:00"/>
    <s v="Standard Class"/>
    <x v="151"/>
    <x v="151"/>
    <x v="0"/>
    <s v="United States"/>
    <s v="Eau Claire"/>
    <x v="6"/>
    <n v="54703"/>
    <x v="2"/>
    <s v="FUR-CH-10002335"/>
    <x v="0"/>
    <s v="Chairs"/>
    <s v="Hon GuestStacker Chair"/>
    <x v="5791"/>
    <n v="3"/>
    <n v="0"/>
    <x v="7042"/>
    <x v="0"/>
  </r>
  <r>
    <n v="9164"/>
    <s v="CA-2017-164007"/>
    <x v="1212"/>
    <d v="2017-06-12T00:00:00"/>
    <s v="Standard Class"/>
    <x v="726"/>
    <x v="726"/>
    <x v="0"/>
    <s v="United States"/>
    <s v="Chicago"/>
    <x v="10"/>
    <n v="60610"/>
    <x v="2"/>
    <s v="TEC-AC-10003433"/>
    <x v="2"/>
    <s v="Accessories"/>
    <s v="Maxell 4.7GB DVD+R 5/Pack"/>
    <x v="480"/>
    <n v="3"/>
    <n v="0.2"/>
    <x v="2493"/>
    <x v="0"/>
  </r>
  <r>
    <n v="9165"/>
    <s v="CA-2017-164007"/>
    <x v="1212"/>
    <d v="2017-06-12T00:00:00"/>
    <s v="Standard Class"/>
    <x v="726"/>
    <x v="726"/>
    <x v="0"/>
    <s v="United States"/>
    <s v="Chicago"/>
    <x v="10"/>
    <n v="60610"/>
    <x v="2"/>
    <s v="OFF-AP-10003849"/>
    <x v="1"/>
    <s v="Appliances"/>
    <s v="Hoover Shoulder Vac Commercial Portable Vacuum"/>
    <x v="5792"/>
    <n v="2"/>
    <n v="0.8"/>
    <x v="7043"/>
    <x v="0"/>
  </r>
  <r>
    <n v="9166"/>
    <s v="CA-2018-100300"/>
    <x v="890"/>
    <d v="2018-06-26T00:00:00"/>
    <s v="Second Class"/>
    <x v="77"/>
    <x v="77"/>
    <x v="0"/>
    <s v="United States"/>
    <s v="San Diego"/>
    <x v="1"/>
    <n v="92037"/>
    <x v="1"/>
    <s v="TEC-MA-10000984"/>
    <x v="2"/>
    <s v="Machines"/>
    <s v="Okidata MB760 Printer"/>
    <x v="5793"/>
    <n v="4"/>
    <n v="0.2"/>
    <x v="7044"/>
    <x v="0"/>
  </r>
  <r>
    <n v="9167"/>
    <s v="CA-2018-100300"/>
    <x v="890"/>
    <d v="2018-06-26T00:00:00"/>
    <s v="Second Class"/>
    <x v="77"/>
    <x v="77"/>
    <x v="0"/>
    <s v="United States"/>
    <s v="San Diego"/>
    <x v="1"/>
    <n v="92037"/>
    <x v="1"/>
    <s v="OFF-PA-10000418"/>
    <x v="1"/>
    <s v="Paper"/>
    <s v="Xerox 189"/>
    <x v="2840"/>
    <n v="1"/>
    <n v="0"/>
    <x v="3157"/>
    <x v="0"/>
  </r>
  <r>
    <n v="9168"/>
    <s v="CA-2018-100300"/>
    <x v="890"/>
    <d v="2018-06-26T00:00:00"/>
    <s v="Second Class"/>
    <x v="77"/>
    <x v="77"/>
    <x v="0"/>
    <s v="United States"/>
    <s v="San Diego"/>
    <x v="1"/>
    <n v="92037"/>
    <x v="1"/>
    <s v="OFF-AP-10001242"/>
    <x v="1"/>
    <s v="Appliances"/>
    <s v="APC 7 Outlet Network SurgeArrest Surge Protector"/>
    <x v="2624"/>
    <n v="3"/>
    <n v="0"/>
    <x v="2890"/>
    <x v="0"/>
  </r>
  <r>
    <n v="9169"/>
    <s v="CA-2018-140571"/>
    <x v="543"/>
    <d v="2018-03-19T00:00:00"/>
    <s v="Standard Class"/>
    <x v="319"/>
    <x v="319"/>
    <x v="2"/>
    <s v="United States"/>
    <s v="Jackson"/>
    <x v="35"/>
    <n v="39212"/>
    <x v="0"/>
    <s v="OFF-PA-10001954"/>
    <x v="1"/>
    <s v="Paper"/>
    <s v="Xerox 1964"/>
    <x v="5794"/>
    <n v="14"/>
    <n v="0"/>
    <x v="7045"/>
    <x v="0"/>
  </r>
  <r>
    <n v="9170"/>
    <s v="CA-2018-140571"/>
    <x v="543"/>
    <d v="2018-03-19T00:00:00"/>
    <s v="Standard Class"/>
    <x v="319"/>
    <x v="319"/>
    <x v="2"/>
    <s v="United States"/>
    <s v="Jackson"/>
    <x v="35"/>
    <n v="39212"/>
    <x v="0"/>
    <s v="OFF-PA-10001954"/>
    <x v="1"/>
    <s v="Paper"/>
    <s v="Xerox 1964"/>
    <x v="1846"/>
    <n v="2"/>
    <n v="0"/>
    <x v="1981"/>
    <x v="0"/>
  </r>
  <r>
    <n v="9171"/>
    <s v="US-2018-155768"/>
    <x v="49"/>
    <d v="2018-12-01T00:00:00"/>
    <s v="Same Day"/>
    <x v="697"/>
    <x v="697"/>
    <x v="2"/>
    <s v="United States"/>
    <s v="Oxnard"/>
    <x v="1"/>
    <n v="93030"/>
    <x v="1"/>
    <s v="FUR-FU-10000448"/>
    <x v="0"/>
    <s v="Furnishings"/>
    <s v="Tenex Chairmats For Use With Carpeted Floors"/>
    <x v="5795"/>
    <n v="2"/>
    <n v="0"/>
    <x v="7046"/>
    <x v="0"/>
  </r>
  <r>
    <n v="9172"/>
    <s v="US-2018-155768"/>
    <x v="49"/>
    <d v="2018-12-01T00:00:00"/>
    <s v="Same Day"/>
    <x v="697"/>
    <x v="697"/>
    <x v="2"/>
    <s v="United States"/>
    <s v="Oxnard"/>
    <x v="1"/>
    <n v="93030"/>
    <x v="1"/>
    <s v="OFF-PA-10001357"/>
    <x v="1"/>
    <s v="Paper"/>
    <s v="Xerox 1886"/>
    <x v="3642"/>
    <n v="1"/>
    <n v="0"/>
    <x v="4156"/>
    <x v="0"/>
  </r>
  <r>
    <n v="9173"/>
    <s v="US-2018-155768"/>
    <x v="49"/>
    <d v="2018-12-01T00:00:00"/>
    <s v="Same Day"/>
    <x v="697"/>
    <x v="697"/>
    <x v="2"/>
    <s v="United States"/>
    <s v="Oxnard"/>
    <x v="1"/>
    <n v="93030"/>
    <x v="1"/>
    <s v="OFF-ST-10002292"/>
    <x v="1"/>
    <s v="Storage"/>
    <s v="Sauder Facets Collection Locker/File Cabinet, Sky Alder Finish"/>
    <x v="5796"/>
    <n v="3"/>
    <n v="0"/>
    <x v="7047"/>
    <x v="0"/>
  </r>
  <r>
    <n v="9174"/>
    <s v="US-2018-155768"/>
    <x v="49"/>
    <d v="2018-12-01T00:00:00"/>
    <s v="Same Day"/>
    <x v="697"/>
    <x v="697"/>
    <x v="2"/>
    <s v="United States"/>
    <s v="Oxnard"/>
    <x v="1"/>
    <n v="93030"/>
    <x v="1"/>
    <s v="OFF-EN-10001219"/>
    <x v="1"/>
    <s v="Envelopes"/>
    <s v="#10- 4 1/8&quot; x 9 1/2&quot; Security-Tint Envelopes"/>
    <x v="996"/>
    <n v="3"/>
    <n v="0"/>
    <x v="1035"/>
    <x v="0"/>
  </r>
  <r>
    <n v="9175"/>
    <s v="CA-2019-119424"/>
    <x v="492"/>
    <d v="2019-06-14T00:00:00"/>
    <s v="Second Class"/>
    <x v="766"/>
    <x v="766"/>
    <x v="0"/>
    <s v="United States"/>
    <s v="Kent"/>
    <x v="4"/>
    <n v="98031"/>
    <x v="1"/>
    <s v="TEC-PH-10002564"/>
    <x v="2"/>
    <s v="Phones"/>
    <s v="OtterBox Defender Series Case - Samsung Galaxy S4"/>
    <x v="981"/>
    <n v="3"/>
    <n v="0.2"/>
    <x v="3306"/>
    <x v="0"/>
  </r>
  <r>
    <n v="9176"/>
    <s v="CA-2019-119424"/>
    <x v="492"/>
    <d v="2019-06-14T00:00:00"/>
    <s v="Second Class"/>
    <x v="766"/>
    <x v="766"/>
    <x v="0"/>
    <s v="United States"/>
    <s v="Kent"/>
    <x v="4"/>
    <n v="98031"/>
    <x v="1"/>
    <s v="OFF-PA-10001639"/>
    <x v="1"/>
    <s v="Paper"/>
    <s v="Xerox 203"/>
    <x v="541"/>
    <n v="3"/>
    <n v="0"/>
    <x v="551"/>
    <x v="0"/>
  </r>
  <r>
    <n v="9177"/>
    <s v="CA-2018-118178"/>
    <x v="690"/>
    <d v="2018-03-24T00:00:00"/>
    <s v="Standard Class"/>
    <x v="566"/>
    <x v="566"/>
    <x v="1"/>
    <s v="United States"/>
    <s v="Nashville"/>
    <x v="18"/>
    <n v="37211"/>
    <x v="0"/>
    <s v="OFF-BI-10001153"/>
    <x v="1"/>
    <s v="Binders"/>
    <s v="Ibico Recycled Grain-Textured Covers"/>
    <x v="762"/>
    <n v="3"/>
    <n v="0.7"/>
    <x v="7048"/>
    <x v="0"/>
  </r>
  <r>
    <n v="9178"/>
    <s v="CA-2018-166618"/>
    <x v="696"/>
    <d v="2018-11-18T00:00:00"/>
    <s v="Standard Class"/>
    <x v="24"/>
    <x v="24"/>
    <x v="0"/>
    <s v="United States"/>
    <s v="New York City"/>
    <x v="15"/>
    <n v="10035"/>
    <x v="3"/>
    <s v="TEC-PH-10003356"/>
    <x v="2"/>
    <s v="Phones"/>
    <s v="SmartStand Mobile Device Holder, Assorted Colors"/>
    <x v="62"/>
    <n v="2"/>
    <n v="0"/>
    <x v="7049"/>
    <x v="0"/>
  </r>
  <r>
    <n v="9179"/>
    <s v="CA-2018-166618"/>
    <x v="696"/>
    <d v="2018-11-18T00:00:00"/>
    <s v="Standard Class"/>
    <x v="24"/>
    <x v="24"/>
    <x v="0"/>
    <s v="United States"/>
    <s v="New York City"/>
    <x v="15"/>
    <n v="10035"/>
    <x v="3"/>
    <s v="OFF-AR-10001725"/>
    <x v="1"/>
    <s v="Art"/>
    <s v="Boston Home &amp; Office Model 2000 Electric Pencil Sharpeners"/>
    <x v="5797"/>
    <n v="1"/>
    <n v="0"/>
    <x v="7050"/>
    <x v="0"/>
  </r>
  <r>
    <n v="9180"/>
    <s v="CA-2019-156776"/>
    <x v="783"/>
    <d v="2019-08-11T00:00:00"/>
    <s v="Standard Class"/>
    <x v="145"/>
    <x v="145"/>
    <x v="0"/>
    <s v="United States"/>
    <s v="Westminster"/>
    <x v="1"/>
    <n v="92683"/>
    <x v="1"/>
    <s v="TEC-PH-10002415"/>
    <x v="2"/>
    <s v="Phones"/>
    <s v="Polycom VoiceStation 500 Conference phone"/>
    <x v="5798"/>
    <n v="3"/>
    <n v="0.2"/>
    <x v="7051"/>
    <x v="0"/>
  </r>
  <r>
    <n v="9181"/>
    <s v="CA-2019-156776"/>
    <x v="783"/>
    <d v="2019-08-11T00:00:00"/>
    <s v="Standard Class"/>
    <x v="145"/>
    <x v="145"/>
    <x v="0"/>
    <s v="United States"/>
    <s v="Westminster"/>
    <x v="1"/>
    <n v="92683"/>
    <x v="1"/>
    <s v="OFF-BI-10003355"/>
    <x v="1"/>
    <s v="Binders"/>
    <s v="Cardinal Holdit Business Card Pockets"/>
    <x v="1655"/>
    <n v="3"/>
    <n v="0.2"/>
    <x v="4063"/>
    <x v="0"/>
  </r>
  <r>
    <n v="9182"/>
    <s v="CA-2019-156776"/>
    <x v="783"/>
    <d v="2019-08-11T00:00:00"/>
    <s v="Standard Class"/>
    <x v="145"/>
    <x v="145"/>
    <x v="0"/>
    <s v="United States"/>
    <s v="Westminster"/>
    <x v="1"/>
    <n v="92683"/>
    <x v="1"/>
    <s v="OFF-BI-10000216"/>
    <x v="1"/>
    <s v="Binders"/>
    <s v="Mead 1st Gear 2&quot; Zipper Binder, Asst. Colors"/>
    <x v="5799"/>
    <n v="3"/>
    <n v="0.2"/>
    <x v="7052"/>
    <x v="0"/>
  </r>
  <r>
    <n v="9183"/>
    <s v="CA-2019-156776"/>
    <x v="783"/>
    <d v="2019-08-11T00:00:00"/>
    <s v="Standard Class"/>
    <x v="145"/>
    <x v="145"/>
    <x v="0"/>
    <s v="United States"/>
    <s v="Westminster"/>
    <x v="1"/>
    <n v="92683"/>
    <x v="1"/>
    <s v="TEC-AC-10004803"/>
    <x v="2"/>
    <s v="Accessories"/>
    <s v="Sony Micro Vault Click 4 GB USB 2.0 Flash Drive"/>
    <x v="5800"/>
    <n v="4"/>
    <n v="0"/>
    <x v="7053"/>
    <x v="0"/>
  </r>
  <r>
    <n v="9184"/>
    <s v="CA-2019-156776"/>
    <x v="783"/>
    <d v="2019-08-11T00:00:00"/>
    <s v="Standard Class"/>
    <x v="145"/>
    <x v="145"/>
    <x v="0"/>
    <s v="United States"/>
    <s v="Westminster"/>
    <x v="1"/>
    <n v="92683"/>
    <x v="1"/>
    <s v="OFF-PA-10001970"/>
    <x v="1"/>
    <s v="Paper"/>
    <s v="Xerox 1881"/>
    <x v="335"/>
    <n v="2"/>
    <n v="0"/>
    <x v="342"/>
    <x v="0"/>
  </r>
  <r>
    <n v="9185"/>
    <s v="CA-2019-156776"/>
    <x v="783"/>
    <d v="2019-08-11T00:00:00"/>
    <s v="Standard Class"/>
    <x v="145"/>
    <x v="145"/>
    <x v="0"/>
    <s v="United States"/>
    <s v="Westminster"/>
    <x v="1"/>
    <n v="92683"/>
    <x v="1"/>
    <s v="FUR-FU-10004848"/>
    <x v="0"/>
    <s v="Furnishings"/>
    <s v="Howard Miller 13-3/4&quot; Diameter Brushed Chrome Round Wall Clock"/>
    <x v="2678"/>
    <n v="1"/>
    <n v="0"/>
    <x v="1398"/>
    <x v="0"/>
  </r>
  <r>
    <n v="9186"/>
    <s v="CA-2019-156776"/>
    <x v="783"/>
    <d v="2019-08-11T00:00:00"/>
    <s v="Standard Class"/>
    <x v="145"/>
    <x v="145"/>
    <x v="0"/>
    <s v="United States"/>
    <s v="Westminster"/>
    <x v="1"/>
    <n v="92683"/>
    <x v="1"/>
    <s v="FUR-CH-10002317"/>
    <x v="0"/>
    <s v="Chairs"/>
    <s v="Global Enterprise Series Seating Low-Back Swivel/Tilt Chairs"/>
    <x v="5801"/>
    <n v="1"/>
    <n v="0.2"/>
    <x v="7054"/>
    <x v="0"/>
  </r>
  <r>
    <n v="9187"/>
    <s v="CA-2019-156776"/>
    <x v="783"/>
    <d v="2019-08-11T00:00:00"/>
    <s v="Standard Class"/>
    <x v="145"/>
    <x v="145"/>
    <x v="0"/>
    <s v="United States"/>
    <s v="Westminster"/>
    <x v="1"/>
    <n v="92683"/>
    <x v="1"/>
    <s v="OFF-AP-10002534"/>
    <x v="1"/>
    <s v="Appliances"/>
    <s v="3.6 Cubic Foot Counter Height Office Refrigerator"/>
    <x v="5802"/>
    <n v="5"/>
    <n v="0"/>
    <x v="7055"/>
    <x v="0"/>
  </r>
  <r>
    <n v="9188"/>
    <s v="US-2017-130512"/>
    <x v="291"/>
    <d v="2017-08-25T00:00:00"/>
    <s v="Standard Class"/>
    <x v="598"/>
    <x v="598"/>
    <x v="2"/>
    <s v="United States"/>
    <s v="Allentown"/>
    <x v="9"/>
    <n v="18103"/>
    <x v="3"/>
    <s v="OFF-SU-10001935"/>
    <x v="1"/>
    <s v="Supplies"/>
    <s v="Staple remover"/>
    <x v="4273"/>
    <n v="2"/>
    <n v="0.2"/>
    <x v="7056"/>
    <x v="0"/>
  </r>
  <r>
    <n v="9189"/>
    <s v="US-2017-130512"/>
    <x v="291"/>
    <d v="2017-08-25T00:00:00"/>
    <s v="Standard Class"/>
    <x v="598"/>
    <x v="598"/>
    <x v="2"/>
    <s v="United States"/>
    <s v="Allentown"/>
    <x v="9"/>
    <n v="18103"/>
    <x v="3"/>
    <s v="TEC-AC-10000290"/>
    <x v="2"/>
    <s v="Accessories"/>
    <s v="Sabrent 4-Port USB 2.0 Hub"/>
    <x v="5018"/>
    <n v="4"/>
    <n v="0.2"/>
    <x v="7057"/>
    <x v="0"/>
  </r>
  <r>
    <n v="9190"/>
    <s v="US-2017-130512"/>
    <x v="291"/>
    <d v="2017-08-25T00:00:00"/>
    <s v="Standard Class"/>
    <x v="598"/>
    <x v="598"/>
    <x v="2"/>
    <s v="United States"/>
    <s v="Allentown"/>
    <x v="9"/>
    <n v="18103"/>
    <x v="3"/>
    <s v="OFF-ST-10002574"/>
    <x v="1"/>
    <s v="Storage"/>
    <s v="SAFCO Commercial Wire Shelving, Black"/>
    <x v="5803"/>
    <n v="6"/>
    <n v="0.2"/>
    <x v="7058"/>
    <x v="0"/>
  </r>
  <r>
    <n v="9191"/>
    <s v="US-2017-130512"/>
    <x v="291"/>
    <d v="2017-08-25T00:00:00"/>
    <s v="Standard Class"/>
    <x v="598"/>
    <x v="598"/>
    <x v="2"/>
    <s v="United States"/>
    <s v="Allentown"/>
    <x v="9"/>
    <n v="18103"/>
    <x v="3"/>
    <s v="OFF-BI-10004519"/>
    <x v="1"/>
    <s v="Binders"/>
    <s v="GBC DocuBind P100 Manual Binding Machine"/>
    <x v="5804"/>
    <n v="2"/>
    <n v="0.7"/>
    <x v="7059"/>
    <x v="0"/>
  </r>
  <r>
    <n v="9192"/>
    <s v="US-2017-130512"/>
    <x v="291"/>
    <d v="2017-08-25T00:00:00"/>
    <s v="Standard Class"/>
    <x v="598"/>
    <x v="598"/>
    <x v="2"/>
    <s v="United States"/>
    <s v="Allentown"/>
    <x v="9"/>
    <n v="18103"/>
    <x v="3"/>
    <s v="OFF-PA-10003625"/>
    <x v="1"/>
    <s v="Paper"/>
    <s v="Xerox 1979"/>
    <x v="2000"/>
    <n v="2"/>
    <n v="0.2"/>
    <x v="2152"/>
    <x v="0"/>
  </r>
  <r>
    <n v="9193"/>
    <s v="CA-2017-141810"/>
    <x v="121"/>
    <d v="2017-11-07T00:00:00"/>
    <s v="Standard Class"/>
    <x v="121"/>
    <x v="121"/>
    <x v="1"/>
    <s v="United States"/>
    <s v="San Antonio"/>
    <x v="5"/>
    <n v="78207"/>
    <x v="2"/>
    <s v="OFF-BI-10001524"/>
    <x v="1"/>
    <s v="Binders"/>
    <s v="GBC Premium Transparent Covers with Diagonal Lined Pattern"/>
    <x v="5805"/>
    <n v="7"/>
    <n v="0.8"/>
    <x v="7060"/>
    <x v="0"/>
  </r>
  <r>
    <n v="9194"/>
    <s v="CA-2017-141810"/>
    <x v="121"/>
    <d v="2017-11-07T00:00:00"/>
    <s v="Standard Class"/>
    <x v="121"/>
    <x v="121"/>
    <x v="1"/>
    <s v="United States"/>
    <s v="San Antonio"/>
    <x v="5"/>
    <n v="78207"/>
    <x v="2"/>
    <s v="TEC-PH-10002200"/>
    <x v="2"/>
    <s v="Phones"/>
    <s v="Aastra 6757i CT Wireless VoIP phone"/>
    <x v="3532"/>
    <n v="2"/>
    <n v="0.2"/>
    <x v="4023"/>
    <x v="0"/>
  </r>
  <r>
    <n v="9195"/>
    <s v="CA-2016-146843"/>
    <x v="953"/>
    <d v="2016-12-06T00:00:00"/>
    <s v="Standard Class"/>
    <x v="171"/>
    <x v="171"/>
    <x v="0"/>
    <s v="United States"/>
    <s v="Avondale"/>
    <x v="16"/>
    <n v="85323"/>
    <x v="1"/>
    <s v="OFF-SU-10001664"/>
    <x v="1"/>
    <s v="Supplies"/>
    <s v="Acme Office Executive Series Stainless Steel Trimmers"/>
    <x v="2758"/>
    <n v="7"/>
    <n v="0.2"/>
    <x v="7061"/>
    <x v="0"/>
  </r>
  <r>
    <n v="9196"/>
    <s v="CA-2016-146843"/>
    <x v="953"/>
    <d v="2016-12-06T00:00:00"/>
    <s v="Standard Class"/>
    <x v="171"/>
    <x v="171"/>
    <x v="0"/>
    <s v="United States"/>
    <s v="Avondale"/>
    <x v="16"/>
    <n v="85323"/>
    <x v="1"/>
    <s v="TEC-AC-10002550"/>
    <x v="2"/>
    <s v="Accessories"/>
    <s v="Memorex 25GB 6X Branded Blu-Ray Recordable Disc, 30/Pack"/>
    <x v="5806"/>
    <n v="4"/>
    <n v="0.2"/>
    <x v="7062"/>
    <x v="0"/>
  </r>
  <r>
    <n v="9197"/>
    <s v="CA-2016-103310"/>
    <x v="1025"/>
    <d v="2016-05-15T00:00:00"/>
    <s v="Standard Class"/>
    <x v="411"/>
    <x v="411"/>
    <x v="0"/>
    <s v="United States"/>
    <s v="San Jose"/>
    <x v="1"/>
    <n v="95123"/>
    <x v="1"/>
    <s v="OFF-PA-10004353"/>
    <x v="1"/>
    <s v="Paper"/>
    <s v="Southworth 25% Cotton Premium Laser Paper and Envelopes"/>
    <x v="792"/>
    <n v="2"/>
    <n v="0"/>
    <x v="7063"/>
    <x v="0"/>
  </r>
  <r>
    <n v="9198"/>
    <s v="CA-2016-103310"/>
    <x v="1025"/>
    <d v="2016-05-15T00:00:00"/>
    <s v="Standard Class"/>
    <x v="411"/>
    <x v="411"/>
    <x v="0"/>
    <s v="United States"/>
    <s v="San Jose"/>
    <x v="1"/>
    <n v="95123"/>
    <x v="1"/>
    <s v="TEC-PH-10001817"/>
    <x v="2"/>
    <s v="Phones"/>
    <s v="Wilson Electronics DB Pro Signal Booster"/>
    <x v="5807"/>
    <n v="5"/>
    <n v="0.2"/>
    <x v="7064"/>
    <x v="0"/>
  </r>
  <r>
    <n v="9199"/>
    <s v="CA-2016-103310"/>
    <x v="1025"/>
    <d v="2016-05-15T00:00:00"/>
    <s v="Standard Class"/>
    <x v="411"/>
    <x v="411"/>
    <x v="0"/>
    <s v="United States"/>
    <s v="San Jose"/>
    <x v="1"/>
    <n v="95123"/>
    <x v="1"/>
    <s v="OFF-SU-10004737"/>
    <x v="1"/>
    <s v="Supplies"/>
    <s v="Acme Design Stainless Steel Bent Scissors"/>
    <x v="5808"/>
    <n v="6"/>
    <n v="0"/>
    <x v="7065"/>
    <x v="0"/>
  </r>
  <r>
    <n v="9200"/>
    <s v="CA-2016-103310"/>
    <x v="1025"/>
    <d v="2016-05-15T00:00:00"/>
    <s v="Standard Class"/>
    <x v="411"/>
    <x v="411"/>
    <x v="0"/>
    <s v="United States"/>
    <s v="San Jose"/>
    <x v="1"/>
    <n v="95123"/>
    <x v="1"/>
    <s v="FUR-CH-10002320"/>
    <x v="0"/>
    <s v="Chairs"/>
    <s v="Hon Pagoda Stacking Chairs"/>
    <x v="5809"/>
    <n v="1"/>
    <n v="0.2"/>
    <x v="7066"/>
    <x v="0"/>
  </r>
  <r>
    <n v="9201"/>
    <s v="CA-2018-152688"/>
    <x v="508"/>
    <d v="2018-10-20T00:00:00"/>
    <s v="First Class"/>
    <x v="749"/>
    <x v="749"/>
    <x v="0"/>
    <s v="United States"/>
    <s v="Perth Amboy"/>
    <x v="30"/>
    <n v="8861"/>
    <x v="3"/>
    <s v="FUR-BO-10001337"/>
    <x v="0"/>
    <s v="Bookcases"/>
    <s v="O'Sullivan Living Dimensions 2-Shelf Bookcases"/>
    <x v="5810"/>
    <n v="1"/>
    <n v="0"/>
    <x v="7067"/>
    <x v="0"/>
  </r>
  <r>
    <n v="9202"/>
    <s v="CA-2018-152688"/>
    <x v="508"/>
    <d v="2018-10-20T00:00:00"/>
    <s v="First Class"/>
    <x v="749"/>
    <x v="749"/>
    <x v="0"/>
    <s v="United States"/>
    <s v="Perth Amboy"/>
    <x v="30"/>
    <n v="8861"/>
    <x v="3"/>
    <s v="OFF-BI-10004584"/>
    <x v="1"/>
    <s v="Binders"/>
    <s v="GBC ProClick 150 Presentation Binding System"/>
    <x v="5811"/>
    <n v="1"/>
    <n v="0"/>
    <x v="7068"/>
    <x v="0"/>
  </r>
  <r>
    <n v="9203"/>
    <s v="CA-2018-153836"/>
    <x v="859"/>
    <d v="2018-11-03T00:00:00"/>
    <s v="Standard Class"/>
    <x v="553"/>
    <x v="553"/>
    <x v="1"/>
    <s v="United States"/>
    <s v="New York City"/>
    <x v="15"/>
    <n v="10011"/>
    <x v="3"/>
    <s v="OFF-BI-10004817"/>
    <x v="1"/>
    <s v="Binders"/>
    <s v="GBC Personal VeloBind Strips"/>
    <x v="1528"/>
    <n v="3"/>
    <n v="0.2"/>
    <x v="7069"/>
    <x v="0"/>
  </r>
  <r>
    <n v="9204"/>
    <s v="CA-2018-153836"/>
    <x v="859"/>
    <d v="2018-11-03T00:00:00"/>
    <s v="Standard Class"/>
    <x v="553"/>
    <x v="553"/>
    <x v="1"/>
    <s v="United States"/>
    <s v="New York City"/>
    <x v="15"/>
    <n v="10011"/>
    <x v="3"/>
    <s v="OFF-AR-10004602"/>
    <x v="1"/>
    <s v="Art"/>
    <s v="Boston KS Multi-Size Manual Pencil Sharpener"/>
    <x v="1164"/>
    <n v="5"/>
    <n v="0"/>
    <x v="7070"/>
    <x v="0"/>
  </r>
  <r>
    <n v="9205"/>
    <s v="CA-2018-104689"/>
    <x v="49"/>
    <d v="2018-12-05T00:00:00"/>
    <s v="Standard Class"/>
    <x v="92"/>
    <x v="92"/>
    <x v="1"/>
    <s v="United States"/>
    <s v="Los Angeles"/>
    <x v="1"/>
    <n v="90004"/>
    <x v="1"/>
    <s v="OFF-AR-10001149"/>
    <x v="1"/>
    <s v="Art"/>
    <s v="Sanford Colorific Colored Pencils, 12/Box"/>
    <x v="4173"/>
    <n v="8"/>
    <n v="0"/>
    <x v="7071"/>
    <x v="1"/>
  </r>
  <r>
    <n v="9206"/>
    <s v="CA-2018-146423"/>
    <x v="438"/>
    <d v="2018-04-21T00:00:00"/>
    <s v="Same Day"/>
    <x v="537"/>
    <x v="537"/>
    <x v="0"/>
    <s v="United States"/>
    <s v="Milford"/>
    <x v="29"/>
    <n v="6460"/>
    <x v="3"/>
    <s v="OFF-AR-10004817"/>
    <x v="1"/>
    <s v="Art"/>
    <s v="Colorific Watercolor Pencils"/>
    <x v="1154"/>
    <n v="3"/>
    <n v="0"/>
    <x v="1197"/>
    <x v="0"/>
  </r>
  <r>
    <n v="9207"/>
    <s v="CA-2018-146423"/>
    <x v="438"/>
    <d v="2018-04-21T00:00:00"/>
    <s v="Same Day"/>
    <x v="537"/>
    <x v="537"/>
    <x v="0"/>
    <s v="United States"/>
    <s v="Milford"/>
    <x v="29"/>
    <n v="6460"/>
    <x v="3"/>
    <s v="OFF-PA-10003797"/>
    <x v="1"/>
    <s v="Paper"/>
    <s v="Xerox 209"/>
    <x v="187"/>
    <n v="8"/>
    <n v="0"/>
    <x v="189"/>
    <x v="0"/>
  </r>
  <r>
    <n v="9208"/>
    <s v="CA-2019-140781"/>
    <x v="646"/>
    <d v="2019-08-07T00:00:00"/>
    <s v="Standard Class"/>
    <x v="455"/>
    <x v="455"/>
    <x v="0"/>
    <s v="United States"/>
    <s v="Bloomington"/>
    <x v="10"/>
    <n v="61701"/>
    <x v="2"/>
    <s v="TEC-AC-10000682"/>
    <x v="2"/>
    <s v="Accessories"/>
    <s v="Kensington K72356US Mouse-in-a-Box USB Desktop Mouse"/>
    <x v="5812"/>
    <n v="3"/>
    <n v="0.2"/>
    <x v="7072"/>
    <x v="0"/>
  </r>
  <r>
    <n v="9209"/>
    <s v="CA-2019-141747"/>
    <x v="646"/>
    <d v="2019-08-08T00:00:00"/>
    <s v="Second Class"/>
    <x v="554"/>
    <x v="554"/>
    <x v="1"/>
    <s v="United States"/>
    <s v="Seattle"/>
    <x v="4"/>
    <n v="98105"/>
    <x v="1"/>
    <s v="OFF-ST-10003996"/>
    <x v="1"/>
    <s v="Storage"/>
    <s v="Letter/Legal File Tote with Clear Snap-On Lid, Black Granite"/>
    <x v="5813"/>
    <n v="1"/>
    <n v="0"/>
    <x v="7073"/>
    <x v="0"/>
  </r>
  <r>
    <n v="9210"/>
    <s v="CA-2019-142776"/>
    <x v="157"/>
    <d v="2019-12-14T00:00:00"/>
    <s v="Second Class"/>
    <x v="789"/>
    <x v="789"/>
    <x v="2"/>
    <s v="United States"/>
    <s v="Burlington"/>
    <x v="23"/>
    <n v="52601"/>
    <x v="2"/>
    <s v="OFF-EN-10003160"/>
    <x v="1"/>
    <s v="Envelopes"/>
    <s v="Pastel Pink Envelopes"/>
    <x v="6"/>
    <n v="1"/>
    <n v="0"/>
    <x v="7074"/>
    <x v="0"/>
  </r>
  <r>
    <n v="9211"/>
    <s v="CA-2019-142776"/>
    <x v="157"/>
    <d v="2019-12-14T00:00:00"/>
    <s v="Second Class"/>
    <x v="789"/>
    <x v="789"/>
    <x v="2"/>
    <s v="United States"/>
    <s v="Burlington"/>
    <x v="23"/>
    <n v="52601"/>
    <x v="2"/>
    <s v="OFF-BI-10002012"/>
    <x v="1"/>
    <s v="Binders"/>
    <s v="Wilson Jones Easy Flow II Sheet Lifters"/>
    <x v="5592"/>
    <n v="3"/>
    <n v="0"/>
    <x v="6787"/>
    <x v="0"/>
  </r>
  <r>
    <n v="9212"/>
    <s v="CA-2017-167479"/>
    <x v="948"/>
    <d v="2017-03-19T00:00:00"/>
    <s v="Standard Class"/>
    <x v="482"/>
    <x v="482"/>
    <x v="0"/>
    <s v="United States"/>
    <s v="Roseville"/>
    <x v="1"/>
    <n v="95661"/>
    <x v="1"/>
    <s v="OFF-PA-10002105"/>
    <x v="1"/>
    <s v="Paper"/>
    <s v="Xerox 223"/>
    <x v="541"/>
    <n v="3"/>
    <n v="0"/>
    <x v="551"/>
    <x v="0"/>
  </r>
  <r>
    <n v="9213"/>
    <s v="CA-2016-144071"/>
    <x v="589"/>
    <d v="2016-12-15T00:00:00"/>
    <s v="Standard Class"/>
    <x v="249"/>
    <x v="249"/>
    <x v="1"/>
    <s v="United States"/>
    <s v="San Francisco"/>
    <x v="1"/>
    <n v="94110"/>
    <x v="1"/>
    <s v="FUR-FU-10000397"/>
    <x v="0"/>
    <s v="Furnishings"/>
    <s v="Luxo Economy Swing Arm Lamp"/>
    <x v="1155"/>
    <n v="2"/>
    <n v="0"/>
    <x v="1198"/>
    <x v="0"/>
  </r>
  <r>
    <n v="9214"/>
    <s v="CA-2016-144071"/>
    <x v="589"/>
    <d v="2016-12-15T00:00:00"/>
    <s v="Standard Class"/>
    <x v="249"/>
    <x v="249"/>
    <x v="1"/>
    <s v="United States"/>
    <s v="San Francisco"/>
    <x v="1"/>
    <n v="94110"/>
    <x v="1"/>
    <s v="FUR-FU-10000758"/>
    <x v="0"/>
    <s v="Furnishings"/>
    <s v="DAX Natural Wood-Tone Poster Frame"/>
    <x v="4092"/>
    <n v="3"/>
    <n v="0"/>
    <x v="7075"/>
    <x v="0"/>
  </r>
  <r>
    <n v="9215"/>
    <s v="US-2019-120908"/>
    <x v="1033"/>
    <d v="2019-10-02T00:00:00"/>
    <s v="First Class"/>
    <x v="541"/>
    <x v="541"/>
    <x v="1"/>
    <s v="United States"/>
    <s v="Philadelphia"/>
    <x v="9"/>
    <n v="19120"/>
    <x v="3"/>
    <s v="OFF-LA-10004677"/>
    <x v="1"/>
    <s v="Labels"/>
    <s v="Self-Adhesive Address Labels for Typewriters with Dispenser Box"/>
    <x v="5814"/>
    <n v="7"/>
    <n v="0.2"/>
    <x v="7076"/>
    <x v="0"/>
  </r>
  <r>
    <n v="9216"/>
    <s v="CA-2018-152646"/>
    <x v="831"/>
    <d v="2018-11-26T00:00:00"/>
    <s v="Standard Class"/>
    <x v="260"/>
    <x v="260"/>
    <x v="1"/>
    <s v="United States"/>
    <s v="Los Angeles"/>
    <x v="1"/>
    <n v="90049"/>
    <x v="1"/>
    <s v="OFF-PA-10004451"/>
    <x v="1"/>
    <s v="Paper"/>
    <s v="Xerox 222"/>
    <x v="56"/>
    <n v="5"/>
    <n v="0"/>
    <x v="56"/>
    <x v="0"/>
  </r>
  <r>
    <n v="9217"/>
    <s v="CA-2019-103765"/>
    <x v="221"/>
    <d v="2019-11-30T00:00:00"/>
    <s v="Standard Class"/>
    <x v="684"/>
    <x v="684"/>
    <x v="1"/>
    <s v="United States"/>
    <s v="Odessa"/>
    <x v="5"/>
    <n v="79762"/>
    <x v="2"/>
    <s v="OFF-AP-10002311"/>
    <x v="1"/>
    <s v="Appliances"/>
    <s v="Holmes Replacement Filter for HEPA Air Cleaner, Very Large Room, HEPA Filter"/>
    <x v="5815"/>
    <n v="1"/>
    <n v="0.8"/>
    <x v="7077"/>
    <x v="0"/>
  </r>
  <r>
    <n v="9218"/>
    <s v="US-2019-118157"/>
    <x v="237"/>
    <d v="2019-11-17T00:00:00"/>
    <s v="First Class"/>
    <x v="585"/>
    <x v="585"/>
    <x v="2"/>
    <s v="United States"/>
    <s v="Minneapolis"/>
    <x v="11"/>
    <n v="55407"/>
    <x v="2"/>
    <s v="OFF-EN-10004459"/>
    <x v="1"/>
    <s v="Envelopes"/>
    <s v="Security-Tint Envelopes"/>
    <x v="770"/>
    <n v="2"/>
    <n v="0"/>
    <x v="792"/>
    <x v="0"/>
  </r>
  <r>
    <n v="9219"/>
    <s v="US-2017-164238"/>
    <x v="748"/>
    <d v="2017-08-20T00:00:00"/>
    <s v="Standard Class"/>
    <x v="527"/>
    <x v="527"/>
    <x v="0"/>
    <s v="United States"/>
    <s v="Philadelphia"/>
    <x v="9"/>
    <n v="19120"/>
    <x v="3"/>
    <s v="OFF-ST-10002352"/>
    <x v="1"/>
    <s v="Storage"/>
    <s v="Iris Project Case"/>
    <x v="5219"/>
    <n v="7"/>
    <n v="0.2"/>
    <x v="7078"/>
    <x v="0"/>
  </r>
  <r>
    <n v="9220"/>
    <s v="US-2017-164238"/>
    <x v="748"/>
    <d v="2017-08-20T00:00:00"/>
    <s v="Standard Class"/>
    <x v="527"/>
    <x v="527"/>
    <x v="0"/>
    <s v="United States"/>
    <s v="Philadelphia"/>
    <x v="9"/>
    <n v="19120"/>
    <x v="3"/>
    <s v="FUR-BO-10000780"/>
    <x v="0"/>
    <s v="Bookcases"/>
    <s v="O'Sullivan Plantations 2-Door Library in Landvery Oak"/>
    <x v="5771"/>
    <n v="3"/>
    <n v="0.5"/>
    <x v="7079"/>
    <x v="0"/>
  </r>
  <r>
    <n v="9221"/>
    <s v="CA-2019-103212"/>
    <x v="119"/>
    <d v="2019-10-14T00:00:00"/>
    <s v="First Class"/>
    <x v="659"/>
    <x v="659"/>
    <x v="0"/>
    <s v="United States"/>
    <s v="Lafayette"/>
    <x v="28"/>
    <n v="70506"/>
    <x v="0"/>
    <s v="OFF-LA-10000248"/>
    <x v="1"/>
    <s v="Labels"/>
    <s v="Avery 52"/>
    <x v="469"/>
    <n v="3"/>
    <n v="0"/>
    <x v="5458"/>
    <x v="0"/>
  </r>
  <r>
    <n v="9222"/>
    <s v="CA-2019-103212"/>
    <x v="119"/>
    <d v="2019-10-14T00:00:00"/>
    <s v="First Class"/>
    <x v="659"/>
    <x v="659"/>
    <x v="0"/>
    <s v="United States"/>
    <s v="Lafayette"/>
    <x v="28"/>
    <n v="70506"/>
    <x v="0"/>
    <s v="FUR-TA-10003473"/>
    <x v="0"/>
    <s v="Tables"/>
    <s v="Bretford Rectangular Conference Table Tops"/>
    <x v="5816"/>
    <n v="4"/>
    <n v="0"/>
    <x v="7080"/>
    <x v="0"/>
  </r>
  <r>
    <n v="9223"/>
    <s v="CA-2019-103212"/>
    <x v="119"/>
    <d v="2019-10-14T00:00:00"/>
    <s v="First Class"/>
    <x v="659"/>
    <x v="659"/>
    <x v="0"/>
    <s v="United States"/>
    <s v="Lafayette"/>
    <x v="28"/>
    <n v="70506"/>
    <x v="0"/>
    <s v="OFF-PA-10004355"/>
    <x v="1"/>
    <s v="Paper"/>
    <s v="Xerox 231"/>
    <x v="243"/>
    <n v="4"/>
    <n v="0"/>
    <x v="245"/>
    <x v="0"/>
  </r>
  <r>
    <n v="9224"/>
    <s v="CA-2019-121160"/>
    <x v="259"/>
    <d v="2019-11-04T00:00:00"/>
    <s v="Same Day"/>
    <x v="86"/>
    <x v="86"/>
    <x v="2"/>
    <s v="United States"/>
    <s v="Bryan"/>
    <x v="5"/>
    <n v="77803"/>
    <x v="2"/>
    <s v="OFF-BI-10001308"/>
    <x v="1"/>
    <s v="Binders"/>
    <s v="GBC Standard Plastic Binding Systems' Combs"/>
    <x v="5817"/>
    <n v="6"/>
    <n v="0.8"/>
    <x v="7081"/>
    <x v="0"/>
  </r>
  <r>
    <n v="9225"/>
    <s v="CA-2019-121160"/>
    <x v="259"/>
    <d v="2019-11-04T00:00:00"/>
    <s v="Same Day"/>
    <x v="86"/>
    <x v="86"/>
    <x v="2"/>
    <s v="United States"/>
    <s v="Bryan"/>
    <x v="5"/>
    <n v="77803"/>
    <x v="2"/>
    <s v="OFF-BI-10003094"/>
    <x v="1"/>
    <s v="Binders"/>
    <s v="Self-Adhesive Ring Binder Labels"/>
    <x v="5818"/>
    <n v="2"/>
    <n v="0.8"/>
    <x v="7082"/>
    <x v="0"/>
  </r>
  <r>
    <n v="9226"/>
    <s v="CA-2019-121160"/>
    <x v="259"/>
    <d v="2019-11-04T00:00:00"/>
    <s v="Same Day"/>
    <x v="86"/>
    <x v="86"/>
    <x v="2"/>
    <s v="United States"/>
    <s v="Bryan"/>
    <x v="5"/>
    <n v="77803"/>
    <x v="2"/>
    <s v="OFF-BI-10004040"/>
    <x v="1"/>
    <s v="Binders"/>
    <s v="Wilson Jones Impact Binders"/>
    <x v="5819"/>
    <n v="4"/>
    <n v="0.8"/>
    <x v="7083"/>
    <x v="0"/>
  </r>
  <r>
    <n v="9227"/>
    <s v="CA-2019-121160"/>
    <x v="259"/>
    <d v="2019-11-04T00:00:00"/>
    <s v="Same Day"/>
    <x v="86"/>
    <x v="86"/>
    <x v="2"/>
    <s v="United States"/>
    <s v="Bryan"/>
    <x v="5"/>
    <n v="77803"/>
    <x v="2"/>
    <s v="OFF-ST-10002485"/>
    <x v="1"/>
    <s v="Storage"/>
    <s v="Rogers Deluxe File Chest"/>
    <x v="5820"/>
    <n v="3"/>
    <n v="0.2"/>
    <x v="7084"/>
    <x v="0"/>
  </r>
  <r>
    <n v="9228"/>
    <s v="CA-2019-140515"/>
    <x v="498"/>
    <d v="2019-03-24T00:00:00"/>
    <s v="Standard Class"/>
    <x v="433"/>
    <x v="433"/>
    <x v="1"/>
    <s v="United States"/>
    <s v="Los Angeles"/>
    <x v="1"/>
    <n v="90008"/>
    <x v="1"/>
    <s v="OFF-AP-10001205"/>
    <x v="1"/>
    <s v="Appliances"/>
    <s v="Belkin 5 Outlet SurgeMaster Power Centers"/>
    <x v="5821"/>
    <n v="7"/>
    <n v="0"/>
    <x v="7085"/>
    <x v="0"/>
  </r>
  <r>
    <n v="9229"/>
    <s v="CA-2016-153619"/>
    <x v="935"/>
    <d v="2016-11-03T00:00:00"/>
    <s v="Same Day"/>
    <x v="426"/>
    <x v="426"/>
    <x v="2"/>
    <s v="United States"/>
    <s v="Los Angeles"/>
    <x v="1"/>
    <n v="90049"/>
    <x v="1"/>
    <s v="OFF-AR-10001868"/>
    <x v="1"/>
    <s v="Art"/>
    <s v="Prang Dustless Chalk Sticks"/>
    <x v="1336"/>
    <n v="4"/>
    <n v="0"/>
    <x v="1394"/>
    <x v="0"/>
  </r>
  <r>
    <n v="9230"/>
    <s v="CA-2019-133718"/>
    <x v="283"/>
    <d v="2019-07-26T00:00:00"/>
    <s v="First Class"/>
    <x v="14"/>
    <x v="14"/>
    <x v="0"/>
    <s v="United States"/>
    <s v="Los Angeles"/>
    <x v="1"/>
    <n v="90045"/>
    <x v="1"/>
    <s v="OFF-BI-10003429"/>
    <x v="1"/>
    <s v="Binders"/>
    <s v="Cardinal HOLDit! Binder Insert Strips,Extra Strips"/>
    <x v="5822"/>
    <n v="3"/>
    <n v="0.2"/>
    <x v="7086"/>
    <x v="0"/>
  </r>
  <r>
    <n v="9231"/>
    <s v="CA-2019-133718"/>
    <x v="283"/>
    <d v="2019-07-26T00:00:00"/>
    <s v="First Class"/>
    <x v="14"/>
    <x v="14"/>
    <x v="0"/>
    <s v="United States"/>
    <s v="Los Angeles"/>
    <x v="1"/>
    <n v="90045"/>
    <x v="1"/>
    <s v="OFF-PA-10002689"/>
    <x v="1"/>
    <s v="Paper"/>
    <s v="Weyerhaeuser First Choice Laser/Copy Paper (20Lb. and 88 Bright)"/>
    <x v="713"/>
    <n v="9"/>
    <n v="0"/>
    <x v="731"/>
    <x v="0"/>
  </r>
  <r>
    <n v="9232"/>
    <s v="CA-2016-148383"/>
    <x v="422"/>
    <d v="2016-12-31T00:00:00"/>
    <s v="Standard Class"/>
    <x v="261"/>
    <x v="261"/>
    <x v="0"/>
    <s v="United States"/>
    <s v="Phoenix"/>
    <x v="16"/>
    <n v="85023"/>
    <x v="1"/>
    <s v="OFF-BI-10003650"/>
    <x v="1"/>
    <s v="Binders"/>
    <s v="GBC DocuBind 300 Electric Binding Machine"/>
    <x v="5823"/>
    <n v="6"/>
    <n v="0.7"/>
    <x v="7087"/>
    <x v="0"/>
  </r>
  <r>
    <n v="9233"/>
    <s v="CA-2018-126732"/>
    <x v="476"/>
    <d v="2018-09-06T00:00:00"/>
    <s v="Standard Class"/>
    <x v="235"/>
    <x v="235"/>
    <x v="0"/>
    <s v="United States"/>
    <s v="Los Angeles"/>
    <x v="1"/>
    <n v="90036"/>
    <x v="1"/>
    <s v="FUR-FU-10001889"/>
    <x v="0"/>
    <s v="Furnishings"/>
    <s v="Ultra Door Pull Handle"/>
    <x v="5824"/>
    <n v="9"/>
    <n v="0"/>
    <x v="7088"/>
    <x v="1"/>
  </r>
  <r>
    <n v="9234"/>
    <s v="CA-2018-126732"/>
    <x v="476"/>
    <d v="2018-09-06T00:00:00"/>
    <s v="Standard Class"/>
    <x v="235"/>
    <x v="235"/>
    <x v="0"/>
    <s v="United States"/>
    <s v="Los Angeles"/>
    <x v="1"/>
    <n v="90036"/>
    <x v="1"/>
    <s v="OFF-ST-10000321"/>
    <x v="1"/>
    <s v="Storage"/>
    <s v="Akro Stacking Bins"/>
    <x v="5825"/>
    <n v="3"/>
    <n v="0"/>
    <x v="7089"/>
    <x v="1"/>
  </r>
  <r>
    <n v="9235"/>
    <s v="CA-2018-126732"/>
    <x v="476"/>
    <d v="2018-09-06T00:00:00"/>
    <s v="Standard Class"/>
    <x v="235"/>
    <x v="235"/>
    <x v="0"/>
    <s v="United States"/>
    <s v="Los Angeles"/>
    <x v="1"/>
    <n v="90036"/>
    <x v="1"/>
    <s v="TEC-PH-10001530"/>
    <x v="2"/>
    <s v="Phones"/>
    <s v="Cisco Unified IP Phone 7945G VoIP phone"/>
    <x v="2707"/>
    <n v="4"/>
    <n v="0.2"/>
    <x v="2998"/>
    <x v="1"/>
  </r>
  <r>
    <n v="9236"/>
    <s v="CA-2018-126732"/>
    <x v="476"/>
    <d v="2018-09-06T00:00:00"/>
    <s v="Standard Class"/>
    <x v="235"/>
    <x v="235"/>
    <x v="0"/>
    <s v="United States"/>
    <s v="Los Angeles"/>
    <x v="1"/>
    <n v="90036"/>
    <x v="1"/>
    <s v="OFF-AR-10004752"/>
    <x v="1"/>
    <s v="Art"/>
    <s v="Blackstonian Pencils"/>
    <x v="5476"/>
    <n v="7"/>
    <n v="0"/>
    <x v="7090"/>
    <x v="1"/>
  </r>
  <r>
    <n v="9237"/>
    <s v="CA-2018-126732"/>
    <x v="476"/>
    <d v="2018-09-06T00:00:00"/>
    <s v="Standard Class"/>
    <x v="235"/>
    <x v="235"/>
    <x v="0"/>
    <s v="United States"/>
    <s v="Los Angeles"/>
    <x v="1"/>
    <n v="90036"/>
    <x v="1"/>
    <s v="FUR-TA-10001539"/>
    <x v="0"/>
    <s v="Tables"/>
    <s v="Chromcraft Rectangular Conference Tables"/>
    <x v="2675"/>
    <n v="3"/>
    <n v="0.2"/>
    <x v="2954"/>
    <x v="1"/>
  </r>
  <r>
    <n v="9238"/>
    <s v="CA-2018-126732"/>
    <x v="476"/>
    <d v="2018-09-06T00:00:00"/>
    <s v="Standard Class"/>
    <x v="235"/>
    <x v="235"/>
    <x v="0"/>
    <s v="United States"/>
    <s v="Los Angeles"/>
    <x v="1"/>
    <n v="90036"/>
    <x v="1"/>
    <s v="OFF-BI-10001553"/>
    <x v="1"/>
    <s v="Binders"/>
    <s v="SpineVue Locking Slant-D Ring Binders by Cardinal"/>
    <x v="1775"/>
    <n v="1"/>
    <n v="0.2"/>
    <x v="1891"/>
    <x v="1"/>
  </r>
  <r>
    <n v="9239"/>
    <s v="CA-2019-138156"/>
    <x v="512"/>
    <d v="2019-02-14T00:00:00"/>
    <s v="First Class"/>
    <x v="570"/>
    <x v="570"/>
    <x v="0"/>
    <s v="United States"/>
    <s v="Columbus"/>
    <x v="24"/>
    <n v="43229"/>
    <x v="3"/>
    <s v="FUR-FU-10003601"/>
    <x v="0"/>
    <s v="Furnishings"/>
    <s v="Deflect-o RollaMat Studded, Beveled Mat for Medium Pile Carpeting"/>
    <x v="5826"/>
    <n v="2"/>
    <n v="0.2"/>
    <x v="7091"/>
    <x v="0"/>
  </r>
  <r>
    <n v="9240"/>
    <s v="CA-2019-110310"/>
    <x v="855"/>
    <d v="2019-11-02T00:00:00"/>
    <s v="Standard Class"/>
    <x v="240"/>
    <x v="240"/>
    <x v="1"/>
    <s v="United States"/>
    <s v="Tallahassee"/>
    <x v="2"/>
    <n v="32303"/>
    <x v="0"/>
    <s v="OFF-PA-10001685"/>
    <x v="1"/>
    <s v="Paper"/>
    <s v="Easy-staple paper"/>
    <x v="5827"/>
    <n v="7"/>
    <n v="0.2"/>
    <x v="7092"/>
    <x v="0"/>
  </r>
  <r>
    <n v="9241"/>
    <s v="CA-2019-110310"/>
    <x v="855"/>
    <d v="2019-11-02T00:00:00"/>
    <s v="Standard Class"/>
    <x v="240"/>
    <x v="240"/>
    <x v="1"/>
    <s v="United States"/>
    <s v="Tallahassee"/>
    <x v="2"/>
    <n v="32303"/>
    <x v="0"/>
    <s v="OFF-BI-10001097"/>
    <x v="1"/>
    <s v="Binders"/>
    <s v="Avery Hole Reinforcements"/>
    <x v="1564"/>
    <n v="3"/>
    <n v="0.7"/>
    <x v="7093"/>
    <x v="0"/>
  </r>
  <r>
    <n v="9242"/>
    <s v="CA-2019-110310"/>
    <x v="855"/>
    <d v="2019-11-02T00:00:00"/>
    <s v="Standard Class"/>
    <x v="240"/>
    <x v="240"/>
    <x v="1"/>
    <s v="United States"/>
    <s v="Tallahassee"/>
    <x v="2"/>
    <n v="32303"/>
    <x v="0"/>
    <s v="OFF-AR-10001662"/>
    <x v="1"/>
    <s v="Art"/>
    <s v="Rogers Handheld Barrel Pencil Sharpener"/>
    <x v="5828"/>
    <n v="3"/>
    <n v="0.2"/>
    <x v="7094"/>
    <x v="0"/>
  </r>
  <r>
    <n v="9243"/>
    <s v="CA-2016-113271"/>
    <x v="868"/>
    <d v="2016-07-14T00:00:00"/>
    <s v="Standard Class"/>
    <x v="284"/>
    <x v="284"/>
    <x v="2"/>
    <s v="United States"/>
    <s v="San Francisco"/>
    <x v="1"/>
    <n v="94122"/>
    <x v="1"/>
    <s v="OFF-BI-10002609"/>
    <x v="1"/>
    <s v="Binders"/>
    <s v="Avery Hidden Tab Dividers for Binding Systems"/>
    <x v="1494"/>
    <n v="6"/>
    <n v="0.2"/>
    <x v="7095"/>
    <x v="0"/>
  </r>
  <r>
    <n v="9244"/>
    <s v="CA-2016-113271"/>
    <x v="868"/>
    <d v="2016-07-14T00:00:00"/>
    <s v="Standard Class"/>
    <x v="284"/>
    <x v="284"/>
    <x v="2"/>
    <s v="United States"/>
    <s v="San Francisco"/>
    <x v="1"/>
    <n v="94122"/>
    <x v="1"/>
    <s v="FUR-BO-10004218"/>
    <x v="0"/>
    <s v="Bookcases"/>
    <s v="Bush Heritage Pine Collection 5-Shelf Bookcase, Albany Pine Finish, *Special Order"/>
    <x v="1005"/>
    <n v="1"/>
    <n v="0.15"/>
    <x v="7096"/>
    <x v="0"/>
  </r>
  <r>
    <n v="9245"/>
    <s v="CA-2016-113271"/>
    <x v="868"/>
    <d v="2016-07-14T00:00:00"/>
    <s v="Standard Class"/>
    <x v="284"/>
    <x v="284"/>
    <x v="2"/>
    <s v="United States"/>
    <s v="San Francisco"/>
    <x v="1"/>
    <n v="94122"/>
    <x v="1"/>
    <s v="OFF-AR-10003251"/>
    <x v="1"/>
    <s v="Art"/>
    <s v="Prang Drawing Pencil Set"/>
    <x v="348"/>
    <n v="2"/>
    <n v="0"/>
    <x v="2470"/>
    <x v="0"/>
  </r>
  <r>
    <n v="9246"/>
    <s v="CA-2016-113271"/>
    <x v="868"/>
    <d v="2016-07-14T00:00:00"/>
    <s v="Standard Class"/>
    <x v="284"/>
    <x v="284"/>
    <x v="2"/>
    <s v="United States"/>
    <s v="San Francisco"/>
    <x v="1"/>
    <n v="94122"/>
    <x v="1"/>
    <s v="OFF-PA-10002365"/>
    <x v="1"/>
    <s v="Paper"/>
    <s v="Xerox 1967"/>
    <x v="56"/>
    <n v="5"/>
    <n v="0"/>
    <x v="56"/>
    <x v="0"/>
  </r>
  <r>
    <n v="9247"/>
    <s v="CA-2019-130106"/>
    <x v="1053"/>
    <d v="2019-05-26T00:00:00"/>
    <s v="Standard Class"/>
    <x v="665"/>
    <x v="665"/>
    <x v="2"/>
    <s v="United States"/>
    <s v="San Francisco"/>
    <x v="1"/>
    <n v="94109"/>
    <x v="1"/>
    <s v="OFF-AR-10003651"/>
    <x v="1"/>
    <s v="Art"/>
    <s v="Newell 350"/>
    <x v="296"/>
    <n v="3"/>
    <n v="0"/>
    <x v="301"/>
    <x v="0"/>
  </r>
  <r>
    <n v="9248"/>
    <s v="CA-2019-130106"/>
    <x v="1053"/>
    <d v="2019-05-26T00:00:00"/>
    <s v="Standard Class"/>
    <x v="665"/>
    <x v="665"/>
    <x v="2"/>
    <s v="United States"/>
    <s v="San Francisco"/>
    <x v="1"/>
    <n v="94109"/>
    <x v="1"/>
    <s v="OFF-AR-10003732"/>
    <x v="1"/>
    <s v="Art"/>
    <s v="Newell 333"/>
    <x v="1104"/>
    <n v="1"/>
    <n v="0"/>
    <x v="1146"/>
    <x v="0"/>
  </r>
  <r>
    <n v="9249"/>
    <s v="CA-2018-127761"/>
    <x v="338"/>
    <d v="2018-11-14T00:00:00"/>
    <s v="Standard Class"/>
    <x v="349"/>
    <x v="349"/>
    <x v="0"/>
    <s v="United States"/>
    <s v="New York City"/>
    <x v="15"/>
    <n v="10009"/>
    <x v="3"/>
    <s v="OFF-BI-10002557"/>
    <x v="1"/>
    <s v="Binders"/>
    <s v="Presstex Flexible Ring Binders"/>
    <x v="1034"/>
    <n v="1"/>
    <n v="0.2"/>
    <x v="7097"/>
    <x v="0"/>
  </r>
  <r>
    <n v="9250"/>
    <s v="CA-2018-127761"/>
    <x v="338"/>
    <d v="2018-11-14T00:00:00"/>
    <s v="Standard Class"/>
    <x v="349"/>
    <x v="349"/>
    <x v="0"/>
    <s v="United States"/>
    <s v="New York City"/>
    <x v="15"/>
    <n v="10009"/>
    <x v="3"/>
    <s v="TEC-PH-10003691"/>
    <x v="2"/>
    <s v="Phones"/>
    <s v="BlackBerry Q10"/>
    <x v="1867"/>
    <n v="7"/>
    <n v="0"/>
    <x v="7098"/>
    <x v="0"/>
  </r>
  <r>
    <n v="9251"/>
    <s v="CA-2018-105354"/>
    <x v="499"/>
    <d v="2018-12-06T00:00:00"/>
    <s v="Standard Class"/>
    <x v="463"/>
    <x v="463"/>
    <x v="1"/>
    <s v="United States"/>
    <s v="Marion"/>
    <x v="23"/>
    <n v="52302"/>
    <x v="2"/>
    <s v="OFF-BI-10001107"/>
    <x v="1"/>
    <s v="Binders"/>
    <s v="GBC White Gloss Covers, Plain Front"/>
    <x v="5829"/>
    <n v="8"/>
    <n v="0"/>
    <x v="7099"/>
    <x v="0"/>
  </r>
  <r>
    <n v="9252"/>
    <s v="CA-2019-155712"/>
    <x v="580"/>
    <d v="2019-03-08T00:00:00"/>
    <s v="Standard Class"/>
    <x v="629"/>
    <x v="629"/>
    <x v="1"/>
    <s v="United States"/>
    <s v="Los Angeles"/>
    <x v="1"/>
    <n v="90008"/>
    <x v="1"/>
    <s v="OFF-BI-10004224"/>
    <x v="1"/>
    <s v="Binders"/>
    <s v="Catalog Binders with Expanding Posts"/>
    <x v="3850"/>
    <n v="2"/>
    <n v="0.2"/>
    <x v="4427"/>
    <x v="1"/>
  </r>
  <r>
    <n v="9253"/>
    <s v="CA-2019-102309"/>
    <x v="397"/>
    <d v="2019-09-25T00:00:00"/>
    <s v="Second Class"/>
    <x v="770"/>
    <x v="770"/>
    <x v="0"/>
    <s v="United States"/>
    <s v="Pine Bluff"/>
    <x v="36"/>
    <n v="71603"/>
    <x v="0"/>
    <s v="TEC-AC-10001114"/>
    <x v="2"/>
    <s v="Accessories"/>
    <s v="Microsoft Wireless Mobile Mouse 4000"/>
    <x v="1723"/>
    <n v="5"/>
    <n v="0"/>
    <x v="1874"/>
    <x v="0"/>
  </r>
  <r>
    <n v="9254"/>
    <s v="CA-2019-102309"/>
    <x v="397"/>
    <d v="2019-09-25T00:00:00"/>
    <s v="Second Class"/>
    <x v="770"/>
    <x v="770"/>
    <x v="0"/>
    <s v="United States"/>
    <s v="Pine Bluff"/>
    <x v="36"/>
    <n v="71603"/>
    <x v="0"/>
    <s v="OFF-PA-10002005"/>
    <x v="1"/>
    <s v="Paper"/>
    <s v="Xerox 225"/>
    <x v="91"/>
    <n v="2"/>
    <n v="0"/>
    <x v="91"/>
    <x v="0"/>
  </r>
  <r>
    <n v="9255"/>
    <s v="CA-2016-168368"/>
    <x v="1058"/>
    <d v="2016-02-15T00:00:00"/>
    <s v="Second Class"/>
    <x v="315"/>
    <x v="315"/>
    <x v="0"/>
    <s v="United States"/>
    <s v="Columbia"/>
    <x v="25"/>
    <n v="65203"/>
    <x v="2"/>
    <s v="FUR-CH-10001146"/>
    <x v="0"/>
    <s v="Chairs"/>
    <s v="Global Value Mid-Back Manager's Chair, Gray"/>
    <x v="5830"/>
    <n v="1"/>
    <n v="0"/>
    <x v="7100"/>
    <x v="0"/>
  </r>
  <r>
    <n v="9256"/>
    <s v="CA-2016-168368"/>
    <x v="1058"/>
    <d v="2016-02-15T00:00:00"/>
    <s v="Second Class"/>
    <x v="315"/>
    <x v="315"/>
    <x v="0"/>
    <s v="United States"/>
    <s v="Columbia"/>
    <x v="25"/>
    <n v="65203"/>
    <x v="2"/>
    <s v="OFF-LA-10004853"/>
    <x v="1"/>
    <s v="Labels"/>
    <s v="Avery 483"/>
    <x v="1830"/>
    <n v="3"/>
    <n v="0"/>
    <x v="2595"/>
    <x v="0"/>
  </r>
  <r>
    <n v="9257"/>
    <s v="CA-2016-168368"/>
    <x v="1058"/>
    <d v="2016-02-15T00:00:00"/>
    <s v="Second Class"/>
    <x v="315"/>
    <x v="315"/>
    <x v="0"/>
    <s v="United States"/>
    <s v="Columbia"/>
    <x v="25"/>
    <n v="65203"/>
    <x v="2"/>
    <s v="OFF-BI-10004728"/>
    <x v="1"/>
    <s v="Binders"/>
    <s v="Wilson Jones Turn Tabs Binder Tool for Ring Binders"/>
    <x v="1328"/>
    <n v="2"/>
    <n v="0"/>
    <x v="1511"/>
    <x v="0"/>
  </r>
  <r>
    <n v="9258"/>
    <s v="CA-2016-168368"/>
    <x v="1058"/>
    <d v="2016-02-15T00:00:00"/>
    <s v="Second Class"/>
    <x v="315"/>
    <x v="315"/>
    <x v="0"/>
    <s v="United States"/>
    <s v="Columbia"/>
    <x v="25"/>
    <n v="65203"/>
    <x v="2"/>
    <s v="FUR-FU-10002298"/>
    <x v="0"/>
    <s v="Furnishings"/>
    <s v="Rubbermaid ClusterMat Chairmats, Mat Size- 66&quot; x 60&quot;, Lip 20&quot; x 11&quot; -90 Degree Angle"/>
    <x v="743"/>
    <n v="3"/>
    <n v="0"/>
    <x v="7101"/>
    <x v="0"/>
  </r>
  <r>
    <n v="9259"/>
    <s v="CA-2016-168368"/>
    <x v="1058"/>
    <d v="2016-02-15T00:00:00"/>
    <s v="Second Class"/>
    <x v="315"/>
    <x v="315"/>
    <x v="0"/>
    <s v="United States"/>
    <s v="Columbia"/>
    <x v="25"/>
    <n v="65203"/>
    <x v="2"/>
    <s v="OFF-BI-10004654"/>
    <x v="1"/>
    <s v="Binders"/>
    <s v="VariCap6 Expandable Binder"/>
    <x v="5831"/>
    <n v="3"/>
    <n v="0"/>
    <x v="7102"/>
    <x v="0"/>
  </r>
  <r>
    <n v="9260"/>
    <s v="CA-2016-168368"/>
    <x v="1058"/>
    <d v="2016-02-15T00:00:00"/>
    <s v="Second Class"/>
    <x v="315"/>
    <x v="315"/>
    <x v="0"/>
    <s v="United States"/>
    <s v="Columbia"/>
    <x v="25"/>
    <n v="65203"/>
    <x v="2"/>
    <s v="OFF-ST-10002583"/>
    <x v="1"/>
    <s v="Storage"/>
    <s v="Fellowes Neat Ideas Storage Cubes"/>
    <x v="647"/>
    <n v="2"/>
    <n v="0"/>
    <x v="659"/>
    <x v="0"/>
  </r>
  <r>
    <n v="9261"/>
    <s v="CA-2019-167976"/>
    <x v="343"/>
    <d v="2019-11-14T00:00:00"/>
    <s v="Second Class"/>
    <x v="145"/>
    <x v="145"/>
    <x v="0"/>
    <s v="United States"/>
    <s v="Aberdeen"/>
    <x v="44"/>
    <n v="57401"/>
    <x v="2"/>
    <s v="OFF-SU-10004661"/>
    <x v="1"/>
    <s v="Supplies"/>
    <s v="Acme Titanium Bonded Scissors"/>
    <x v="4198"/>
    <n v="3"/>
    <n v="0"/>
    <x v="4888"/>
    <x v="0"/>
  </r>
  <r>
    <n v="9262"/>
    <s v="CA-2019-111388"/>
    <x v="264"/>
    <d v="2019-09-02T00:00:00"/>
    <s v="Same Day"/>
    <x v="711"/>
    <x v="711"/>
    <x v="2"/>
    <s v="United States"/>
    <s v="Seattle"/>
    <x v="4"/>
    <n v="98103"/>
    <x v="1"/>
    <s v="FUR-CH-10003061"/>
    <x v="0"/>
    <s v="Chairs"/>
    <s v="Global Leather Task Chair, Black"/>
    <x v="1804"/>
    <n v="3"/>
    <n v="0.2"/>
    <x v="1932"/>
    <x v="0"/>
  </r>
  <r>
    <n v="9263"/>
    <s v="CA-2017-124499"/>
    <x v="330"/>
    <d v="2017-10-13T00:00:00"/>
    <s v="Standard Class"/>
    <x v="248"/>
    <x v="248"/>
    <x v="0"/>
    <s v="United States"/>
    <s v="Detroit"/>
    <x v="12"/>
    <n v="48227"/>
    <x v="2"/>
    <s v="FUR-CH-10000513"/>
    <x v="0"/>
    <s v="Chairs"/>
    <s v="High-Back Leather Manager's Chair"/>
    <x v="1948"/>
    <n v="3"/>
    <n v="0"/>
    <x v="6650"/>
    <x v="0"/>
  </r>
  <r>
    <n v="9264"/>
    <s v="CA-2017-124499"/>
    <x v="330"/>
    <d v="2017-10-13T00:00:00"/>
    <s v="Standard Class"/>
    <x v="248"/>
    <x v="248"/>
    <x v="0"/>
    <s v="United States"/>
    <s v="Detroit"/>
    <x v="12"/>
    <n v="48227"/>
    <x v="2"/>
    <s v="OFF-AP-10002191"/>
    <x v="1"/>
    <s v="Appliances"/>
    <s v="Belkin 8 Outlet SurgeMaster II Gold Surge Protector"/>
    <x v="5832"/>
    <n v="5"/>
    <n v="0.1"/>
    <x v="7103"/>
    <x v="0"/>
  </r>
  <r>
    <n v="9265"/>
    <s v="US-2019-128118"/>
    <x v="221"/>
    <d v="2019-12-01T00:00:00"/>
    <s v="Standard Class"/>
    <x v="199"/>
    <x v="199"/>
    <x v="1"/>
    <s v="United States"/>
    <s v="Memphis"/>
    <x v="18"/>
    <n v="38109"/>
    <x v="0"/>
    <s v="OFF-BI-10000216"/>
    <x v="1"/>
    <s v="Binders"/>
    <s v="Mead 1st Gear 2&quot; Zipper Binder, Asst. Colors"/>
    <x v="3266"/>
    <n v="3"/>
    <n v="0.7"/>
    <x v="3686"/>
    <x v="0"/>
  </r>
  <r>
    <n v="9266"/>
    <s v="US-2019-128118"/>
    <x v="221"/>
    <d v="2019-12-01T00:00:00"/>
    <s v="Standard Class"/>
    <x v="199"/>
    <x v="199"/>
    <x v="1"/>
    <s v="United States"/>
    <s v="Memphis"/>
    <x v="18"/>
    <n v="38109"/>
    <x v="0"/>
    <s v="OFF-EN-10003448"/>
    <x v="1"/>
    <s v="Envelopes"/>
    <s v="Peel &amp; Seel Recycled Catalog Envelopes, Brown"/>
    <x v="5833"/>
    <n v="7"/>
    <n v="0.2"/>
    <x v="7104"/>
    <x v="0"/>
  </r>
  <r>
    <n v="9267"/>
    <s v="CA-2016-125759"/>
    <x v="1213"/>
    <d v="2016-02-09T00:00:00"/>
    <s v="First Class"/>
    <x v="134"/>
    <x v="134"/>
    <x v="2"/>
    <s v="United States"/>
    <s v="North Las Vegas"/>
    <x v="33"/>
    <n v="89031"/>
    <x v="1"/>
    <s v="FUR-FU-10002111"/>
    <x v="0"/>
    <s v="Furnishings"/>
    <s v="Master Caster Door Stop, Large Brown"/>
    <x v="58"/>
    <n v="2"/>
    <n v="0"/>
    <x v="7105"/>
    <x v="0"/>
  </r>
  <r>
    <n v="9268"/>
    <s v="CA-2017-151869"/>
    <x v="12"/>
    <d v="2017-09-25T00:00:00"/>
    <s v="Same Day"/>
    <x v="229"/>
    <x v="229"/>
    <x v="0"/>
    <s v="United States"/>
    <s v="Freeport"/>
    <x v="15"/>
    <n v="11520"/>
    <x v="3"/>
    <s v="FUR-CH-10001545"/>
    <x v="0"/>
    <s v="Chairs"/>
    <s v="Hon Comfortask Task/Swivel Chairs"/>
    <x v="5834"/>
    <n v="1"/>
    <n v="0.1"/>
    <x v="7106"/>
    <x v="0"/>
  </r>
  <r>
    <n v="9269"/>
    <s v="CA-2017-151869"/>
    <x v="12"/>
    <d v="2017-09-25T00:00:00"/>
    <s v="Same Day"/>
    <x v="229"/>
    <x v="229"/>
    <x v="0"/>
    <s v="United States"/>
    <s v="Freeport"/>
    <x v="15"/>
    <n v="11520"/>
    <x v="3"/>
    <s v="OFF-PA-10002947"/>
    <x v="1"/>
    <s v="Paper"/>
    <s v="Xerox 1923"/>
    <x v="130"/>
    <n v="3"/>
    <n v="0"/>
    <x v="132"/>
    <x v="0"/>
  </r>
  <r>
    <n v="9270"/>
    <s v="US-2019-102183"/>
    <x v="170"/>
    <d v="2019-08-28T00:00:00"/>
    <s v="Standard Class"/>
    <x v="7"/>
    <x v="7"/>
    <x v="0"/>
    <s v="United States"/>
    <s v="New York City"/>
    <x v="15"/>
    <n v="10035"/>
    <x v="3"/>
    <s v="OFF-BI-10003476"/>
    <x v="1"/>
    <s v="Binders"/>
    <s v="Avery Metallic Poly Binders"/>
    <x v="5835"/>
    <n v="7"/>
    <n v="0.2"/>
    <x v="7107"/>
    <x v="0"/>
  </r>
  <r>
    <n v="9271"/>
    <s v="US-2019-102183"/>
    <x v="170"/>
    <d v="2019-08-28T00:00:00"/>
    <s v="Standard Class"/>
    <x v="7"/>
    <x v="7"/>
    <x v="0"/>
    <s v="United States"/>
    <s v="New York City"/>
    <x v="15"/>
    <n v="10035"/>
    <x v="3"/>
    <s v="OFF-BI-10001359"/>
    <x v="1"/>
    <s v="Binders"/>
    <s v="GBC DocuBind TL300 Electric Binding System"/>
    <x v="5836"/>
    <n v="6"/>
    <n v="0.2"/>
    <x v="7108"/>
    <x v="0"/>
  </r>
  <r>
    <n v="9272"/>
    <s v="CA-2018-100510"/>
    <x v="536"/>
    <d v="2018-05-17T00:00:00"/>
    <s v="Standard Class"/>
    <x v="447"/>
    <x v="447"/>
    <x v="1"/>
    <s v="United States"/>
    <s v="New York City"/>
    <x v="15"/>
    <n v="10024"/>
    <x v="3"/>
    <s v="FUR-FU-10000320"/>
    <x v="0"/>
    <s v="Furnishings"/>
    <s v="OIC Stacking Trays"/>
    <x v="4807"/>
    <n v="3"/>
    <n v="0"/>
    <x v="5728"/>
    <x v="0"/>
  </r>
  <r>
    <n v="9273"/>
    <s v="CA-2018-100510"/>
    <x v="536"/>
    <d v="2018-05-17T00:00:00"/>
    <s v="Standard Class"/>
    <x v="447"/>
    <x v="447"/>
    <x v="1"/>
    <s v="United States"/>
    <s v="New York City"/>
    <x v="15"/>
    <n v="10024"/>
    <x v="3"/>
    <s v="TEC-PH-10001835"/>
    <x v="2"/>
    <s v="Phones"/>
    <s v="Jawbone JAMBOX Wireless Bluetooth Speaker"/>
    <x v="2087"/>
    <n v="4"/>
    <n v="0"/>
    <x v="2249"/>
    <x v="0"/>
  </r>
  <r>
    <n v="9274"/>
    <s v="CA-2019-146983"/>
    <x v="264"/>
    <d v="2019-09-06T00:00:00"/>
    <s v="Standard Class"/>
    <x v="117"/>
    <x v="117"/>
    <x v="0"/>
    <s v="United States"/>
    <s v="Henderson"/>
    <x v="0"/>
    <n v="42420"/>
    <x v="0"/>
    <s v="OFF-BI-10003650"/>
    <x v="1"/>
    <s v="Binders"/>
    <s v="GBC DocuBind 300 Electric Binding Machine"/>
    <x v="2829"/>
    <n v="3"/>
    <n v="0"/>
    <x v="3143"/>
    <x v="0"/>
  </r>
  <r>
    <n v="9275"/>
    <s v="US-2016-134054"/>
    <x v="982"/>
    <d v="2016-10-10T00:00:00"/>
    <s v="Same Day"/>
    <x v="712"/>
    <x v="712"/>
    <x v="1"/>
    <s v="United States"/>
    <s v="Albuquerque"/>
    <x v="27"/>
    <n v="87105"/>
    <x v="1"/>
    <s v="OFF-AR-10000937"/>
    <x v="1"/>
    <s v="Art"/>
    <s v="Dixon Ticonderoga Core-Lock Colored Pencils, 48-Color Set"/>
    <x v="5837"/>
    <n v="7"/>
    <n v="0"/>
    <x v="7109"/>
    <x v="0"/>
  </r>
  <r>
    <n v="9276"/>
    <s v="CA-2018-113236"/>
    <x v="439"/>
    <d v="2018-05-29T00:00:00"/>
    <s v="Second Class"/>
    <x v="434"/>
    <x v="434"/>
    <x v="1"/>
    <s v="United States"/>
    <s v="Delray Beach"/>
    <x v="2"/>
    <n v="33445"/>
    <x v="0"/>
    <s v="OFF-ST-10000532"/>
    <x v="1"/>
    <s v="Storage"/>
    <s v="Advantus Rolling Drawer Organizers"/>
    <x v="5838"/>
    <n v="6"/>
    <n v="0.2"/>
    <x v="7110"/>
    <x v="0"/>
  </r>
  <r>
    <n v="9277"/>
    <s v="CA-2018-113236"/>
    <x v="439"/>
    <d v="2018-05-29T00:00:00"/>
    <s v="Second Class"/>
    <x v="434"/>
    <x v="434"/>
    <x v="1"/>
    <s v="United States"/>
    <s v="Delray Beach"/>
    <x v="2"/>
    <n v="33445"/>
    <x v="0"/>
    <s v="TEC-AC-10001267"/>
    <x v="2"/>
    <s v="Accessories"/>
    <s v="Imation 32GB Pocket Pro USB 3.0 Flash Drive - 32 GB - Black - 1 P ..."/>
    <x v="5839"/>
    <n v="2"/>
    <n v="0.2"/>
    <x v="7111"/>
    <x v="0"/>
  </r>
  <r>
    <n v="9278"/>
    <s v="CA-2019-122539"/>
    <x v="96"/>
    <d v="2019-12-05T00:00:00"/>
    <s v="Standard Class"/>
    <x v="253"/>
    <x v="253"/>
    <x v="0"/>
    <s v="United States"/>
    <s v="Philadelphia"/>
    <x v="9"/>
    <n v="19140"/>
    <x v="3"/>
    <s v="OFF-LA-10004853"/>
    <x v="1"/>
    <s v="Labels"/>
    <s v="Avery 483"/>
    <x v="801"/>
    <n v="4"/>
    <n v="0.2"/>
    <x v="826"/>
    <x v="0"/>
  </r>
  <r>
    <n v="9279"/>
    <s v="CA-2019-122539"/>
    <x v="96"/>
    <d v="2019-12-05T00:00:00"/>
    <s v="Standard Class"/>
    <x v="253"/>
    <x v="253"/>
    <x v="0"/>
    <s v="United States"/>
    <s v="Philadelphia"/>
    <x v="9"/>
    <n v="19140"/>
    <x v="3"/>
    <s v="OFF-BI-10001759"/>
    <x v="1"/>
    <s v="Binders"/>
    <s v="Acco Pressboard Covers with Storage Hooks, 14 7/8&quot; x 11&quot;, Dark Blue"/>
    <x v="5840"/>
    <n v="7"/>
    <n v="0.7"/>
    <x v="7112"/>
    <x v="0"/>
  </r>
  <r>
    <n v="9280"/>
    <s v="CA-2019-122539"/>
    <x v="96"/>
    <d v="2019-12-05T00:00:00"/>
    <s v="Standard Class"/>
    <x v="253"/>
    <x v="253"/>
    <x v="0"/>
    <s v="United States"/>
    <s v="Philadelphia"/>
    <x v="9"/>
    <n v="19140"/>
    <x v="3"/>
    <s v="FUR-CH-10003379"/>
    <x v="0"/>
    <s v="Chairs"/>
    <s v="Global Commerce Series High-Back Swivel/Tilt Chairs"/>
    <x v="5841"/>
    <n v="2"/>
    <n v="0.3"/>
    <x v="7113"/>
    <x v="0"/>
  </r>
  <r>
    <n v="9281"/>
    <s v="CA-2018-166772"/>
    <x v="873"/>
    <d v="2018-09-24T00:00:00"/>
    <s v="Standard Class"/>
    <x v="707"/>
    <x v="707"/>
    <x v="2"/>
    <s v="United States"/>
    <s v="Seattle"/>
    <x v="4"/>
    <n v="98105"/>
    <x v="1"/>
    <s v="FUR-BO-10002853"/>
    <x v="0"/>
    <s v="Bookcases"/>
    <s v="O'Sullivan 5-Shelf Heavy-Duty Bookcases"/>
    <x v="3514"/>
    <n v="2"/>
    <n v="0"/>
    <x v="7114"/>
    <x v="0"/>
  </r>
  <r>
    <n v="9282"/>
    <s v="US-2019-152898"/>
    <x v="220"/>
    <d v="2019-09-15T00:00:00"/>
    <s v="Standard Class"/>
    <x v="90"/>
    <x v="90"/>
    <x v="0"/>
    <s v="United States"/>
    <s v="Richmond"/>
    <x v="17"/>
    <n v="23223"/>
    <x v="0"/>
    <s v="OFF-AP-10000027"/>
    <x v="1"/>
    <s v="Appliances"/>
    <s v="Hoover Commercial SteamVac"/>
    <x v="4672"/>
    <n v="5"/>
    <n v="0"/>
    <x v="7115"/>
    <x v="0"/>
  </r>
  <r>
    <n v="9283"/>
    <s v="CA-2018-160486"/>
    <x v="945"/>
    <d v="2019-01-04T00:00:00"/>
    <s v="Standard Class"/>
    <x v="699"/>
    <x v="699"/>
    <x v="0"/>
    <s v="United States"/>
    <s v="West Palm Beach"/>
    <x v="2"/>
    <n v="33407"/>
    <x v="0"/>
    <s v="OFF-PA-10002421"/>
    <x v="1"/>
    <s v="Paper"/>
    <s v="Embossed Ink Jet Note Cards"/>
    <x v="5842"/>
    <n v="4"/>
    <n v="0.2"/>
    <x v="7116"/>
    <x v="0"/>
  </r>
  <r>
    <n v="9284"/>
    <s v="CA-2019-102218"/>
    <x v="264"/>
    <d v="2019-09-04T00:00:00"/>
    <s v="Second Class"/>
    <x v="560"/>
    <x v="560"/>
    <x v="0"/>
    <s v="United States"/>
    <s v="Fort Collins"/>
    <x v="22"/>
    <n v="80525"/>
    <x v="1"/>
    <s v="OFF-LA-10002475"/>
    <x v="1"/>
    <s v="Labels"/>
    <s v="Avery 519"/>
    <x v="3280"/>
    <n v="2"/>
    <n v="0.2"/>
    <x v="3702"/>
    <x v="0"/>
  </r>
  <r>
    <n v="9285"/>
    <s v="CA-2016-161032"/>
    <x v="728"/>
    <d v="2016-11-23T00:00:00"/>
    <s v="Standard Class"/>
    <x v="149"/>
    <x v="149"/>
    <x v="1"/>
    <s v="United States"/>
    <s v="Franklin"/>
    <x v="6"/>
    <n v="53132"/>
    <x v="2"/>
    <s v="FUR-CH-10001482"/>
    <x v="0"/>
    <s v="Chairs"/>
    <s v="Office Star - Mesh Screen back chair with Vinyl seat"/>
    <x v="604"/>
    <n v="3"/>
    <n v="0"/>
    <x v="614"/>
    <x v="0"/>
  </r>
  <r>
    <n v="9286"/>
    <s v="CA-2017-102778"/>
    <x v="82"/>
    <d v="2017-11-24T00:00:00"/>
    <s v="First Class"/>
    <x v="581"/>
    <x v="581"/>
    <x v="0"/>
    <s v="United States"/>
    <s v="Monroe"/>
    <x v="3"/>
    <n v="28110"/>
    <x v="0"/>
    <s v="FUR-FU-10000087"/>
    <x v="0"/>
    <s v="Furnishings"/>
    <s v="Executive Impressions 14&quot; Two-Color Numerals Wall Clock"/>
    <x v="269"/>
    <n v="1"/>
    <n v="0.2"/>
    <x v="7117"/>
    <x v="0"/>
  </r>
  <r>
    <n v="9287"/>
    <s v="CA-2019-154011"/>
    <x v="249"/>
    <d v="2019-06-26T00:00:00"/>
    <s v="Standard Class"/>
    <x v="489"/>
    <x v="489"/>
    <x v="2"/>
    <s v="United States"/>
    <s v="Dallas"/>
    <x v="5"/>
    <n v="75081"/>
    <x v="2"/>
    <s v="OFF-BI-10003166"/>
    <x v="1"/>
    <s v="Binders"/>
    <s v="GBC Plasticlear Binding Covers"/>
    <x v="5843"/>
    <n v="3"/>
    <n v="0.8"/>
    <x v="7118"/>
    <x v="0"/>
  </r>
  <r>
    <n v="9288"/>
    <s v="CA-2019-154011"/>
    <x v="249"/>
    <d v="2019-06-26T00:00:00"/>
    <s v="Standard Class"/>
    <x v="489"/>
    <x v="489"/>
    <x v="2"/>
    <s v="United States"/>
    <s v="Dallas"/>
    <x v="5"/>
    <n v="75081"/>
    <x v="2"/>
    <s v="FUR-TA-10000688"/>
    <x v="0"/>
    <s v="Tables"/>
    <s v="Chromcraft Bull-Nose Wood Round Conference Table Top, Wood Base"/>
    <x v="5844"/>
    <n v="3"/>
    <n v="0.3"/>
    <x v="7119"/>
    <x v="0"/>
  </r>
  <r>
    <n v="9289"/>
    <s v="US-2019-165456"/>
    <x v="329"/>
    <d v="2019-12-03T00:00:00"/>
    <s v="First Class"/>
    <x v="577"/>
    <x v="577"/>
    <x v="0"/>
    <s v="United States"/>
    <s v="Philadelphia"/>
    <x v="9"/>
    <n v="19134"/>
    <x v="3"/>
    <s v="FUR-CH-10003981"/>
    <x v="0"/>
    <s v="Chairs"/>
    <s v="Global Commerce Series Low-Back Swivel/Tilt Chairs"/>
    <x v="5845"/>
    <n v="6"/>
    <n v="0.3"/>
    <x v="7120"/>
    <x v="0"/>
  </r>
  <r>
    <n v="9290"/>
    <s v="CA-2016-111857"/>
    <x v="488"/>
    <d v="2016-04-26T00:00:00"/>
    <s v="Second Class"/>
    <x v="134"/>
    <x v="134"/>
    <x v="2"/>
    <s v="United States"/>
    <s v="San Francisco"/>
    <x v="1"/>
    <n v="94109"/>
    <x v="1"/>
    <s v="OFF-PA-10001878"/>
    <x v="1"/>
    <s v="Paper"/>
    <s v="Xerox 1891"/>
    <x v="5846"/>
    <n v="1"/>
    <n v="0"/>
    <x v="7121"/>
    <x v="0"/>
  </r>
  <r>
    <n v="9291"/>
    <s v="CA-2016-163650"/>
    <x v="865"/>
    <d v="2016-09-25T00:00:00"/>
    <s v="First Class"/>
    <x v="627"/>
    <x v="627"/>
    <x v="0"/>
    <s v="United States"/>
    <s v="Dover"/>
    <x v="13"/>
    <n v="19901"/>
    <x v="3"/>
    <s v="OFF-AR-10002375"/>
    <x v="1"/>
    <s v="Art"/>
    <s v="Newell 351"/>
    <x v="296"/>
    <n v="3"/>
    <n v="0"/>
    <x v="301"/>
    <x v="0"/>
  </r>
  <r>
    <n v="9292"/>
    <s v="CA-2016-163650"/>
    <x v="865"/>
    <d v="2016-09-25T00:00:00"/>
    <s v="First Class"/>
    <x v="627"/>
    <x v="627"/>
    <x v="0"/>
    <s v="United States"/>
    <s v="Dover"/>
    <x v="13"/>
    <n v="19901"/>
    <x v="3"/>
    <s v="OFF-BI-10004965"/>
    <x v="1"/>
    <s v="Binders"/>
    <s v="Ibico Covers for Plastic or Wire Binding Elements"/>
    <x v="1339"/>
    <n v="3"/>
    <n v="0"/>
    <x v="1398"/>
    <x v="0"/>
  </r>
  <r>
    <n v="9293"/>
    <s v="CA-2019-124114"/>
    <x v="580"/>
    <d v="2019-03-02T00:00:00"/>
    <s v="Same Day"/>
    <x v="276"/>
    <x v="276"/>
    <x v="1"/>
    <s v="United States"/>
    <s v="Waco"/>
    <x v="5"/>
    <n v="76706"/>
    <x v="2"/>
    <s v="OFF-BI-10004022"/>
    <x v="1"/>
    <s v="Binders"/>
    <s v="Acco Suede Grain Vinyl Round Ring Binder"/>
    <x v="5847"/>
    <n v="1"/>
    <n v="0.8"/>
    <x v="7122"/>
    <x v="0"/>
  </r>
  <r>
    <n v="9294"/>
    <s v="US-2019-116505"/>
    <x v="701"/>
    <d v="2019-11-21T00:00:00"/>
    <s v="Second Class"/>
    <x v="577"/>
    <x v="577"/>
    <x v="0"/>
    <s v="United States"/>
    <s v="Hagerstown"/>
    <x v="39"/>
    <n v="21740"/>
    <x v="3"/>
    <s v="OFF-BI-10000050"/>
    <x v="1"/>
    <s v="Binders"/>
    <s v="Angle-D Binders with Locking Rings, Label Holders"/>
    <x v="1875"/>
    <n v="6"/>
    <n v="0"/>
    <x v="7123"/>
    <x v="0"/>
  </r>
  <r>
    <n v="9295"/>
    <s v="CA-2019-161340"/>
    <x v="39"/>
    <d v="2019-06-01T00:00:00"/>
    <s v="Standard Class"/>
    <x v="87"/>
    <x v="87"/>
    <x v="1"/>
    <s v="United States"/>
    <s v="Cleveland"/>
    <x v="24"/>
    <n v="44105"/>
    <x v="3"/>
    <s v="OFF-PA-10002464"/>
    <x v="1"/>
    <s v="Paper"/>
    <s v="HP Office Recycled Paper (20Lb. and 87 Bright)"/>
    <x v="853"/>
    <n v="3"/>
    <n v="0.2"/>
    <x v="884"/>
    <x v="0"/>
  </r>
  <r>
    <n v="9296"/>
    <s v="CA-2019-161340"/>
    <x v="39"/>
    <d v="2019-06-01T00:00:00"/>
    <s v="Standard Class"/>
    <x v="87"/>
    <x v="87"/>
    <x v="1"/>
    <s v="United States"/>
    <s v="Cleveland"/>
    <x v="24"/>
    <n v="44105"/>
    <x v="3"/>
    <s v="FUR-BO-10004709"/>
    <x v="0"/>
    <s v="Bookcases"/>
    <s v="Bush Westfield Collection Bookcases, Medium Cherry Finish"/>
    <x v="4701"/>
    <n v="4"/>
    <n v="0.5"/>
    <x v="7124"/>
    <x v="0"/>
  </r>
  <r>
    <n v="9297"/>
    <s v="US-2017-163433"/>
    <x v="24"/>
    <d v="2017-04-22T00:00:00"/>
    <s v="Second Class"/>
    <x v="172"/>
    <x v="172"/>
    <x v="1"/>
    <s v="United States"/>
    <s v="Mcallen"/>
    <x v="5"/>
    <n v="78501"/>
    <x v="2"/>
    <s v="TEC-AC-10003590"/>
    <x v="2"/>
    <s v="Accessories"/>
    <s v="TRENDnet 56K USB 2.0 Phone, Internet and Fax Modem"/>
    <x v="2967"/>
    <n v="2"/>
    <n v="0.2"/>
    <x v="3311"/>
    <x v="0"/>
  </r>
  <r>
    <n v="9298"/>
    <s v="US-2017-163433"/>
    <x v="24"/>
    <d v="2017-04-22T00:00:00"/>
    <s v="Second Class"/>
    <x v="172"/>
    <x v="172"/>
    <x v="1"/>
    <s v="United States"/>
    <s v="Mcallen"/>
    <x v="5"/>
    <n v="78501"/>
    <x v="2"/>
    <s v="TEC-PH-10003357"/>
    <x v="2"/>
    <s v="Phones"/>
    <s v="Grandstream GXP2100 Mainstream Business Phone"/>
    <x v="4494"/>
    <n v="4"/>
    <n v="0.2"/>
    <x v="5298"/>
    <x v="0"/>
  </r>
  <r>
    <n v="9299"/>
    <s v="US-2017-163433"/>
    <x v="24"/>
    <d v="2017-04-22T00:00:00"/>
    <s v="Second Class"/>
    <x v="172"/>
    <x v="172"/>
    <x v="1"/>
    <s v="United States"/>
    <s v="Mcallen"/>
    <x v="5"/>
    <n v="78501"/>
    <x v="2"/>
    <s v="OFF-AR-10003373"/>
    <x v="1"/>
    <s v="Art"/>
    <s v="Boston School Pro Electric Pencil Sharpener, 1670"/>
    <x v="1355"/>
    <n v="3"/>
    <n v="0.2"/>
    <x v="7125"/>
    <x v="0"/>
  </r>
  <r>
    <n v="9300"/>
    <s v="US-2017-163433"/>
    <x v="24"/>
    <d v="2017-04-22T00:00:00"/>
    <s v="Second Class"/>
    <x v="172"/>
    <x v="172"/>
    <x v="1"/>
    <s v="United States"/>
    <s v="Mcallen"/>
    <x v="5"/>
    <n v="78501"/>
    <x v="2"/>
    <s v="OFF-BI-10003676"/>
    <x v="1"/>
    <s v="Binders"/>
    <s v="GBC Standard Recycled Report Covers, Clear Plastic Sheets"/>
    <x v="3176"/>
    <n v="2"/>
    <n v="0.8"/>
    <x v="3575"/>
    <x v="0"/>
  </r>
  <r>
    <n v="9301"/>
    <s v="US-2017-163433"/>
    <x v="24"/>
    <d v="2017-04-22T00:00:00"/>
    <s v="Second Class"/>
    <x v="172"/>
    <x v="172"/>
    <x v="1"/>
    <s v="United States"/>
    <s v="Mcallen"/>
    <x v="5"/>
    <n v="78501"/>
    <x v="2"/>
    <s v="FUR-CH-10000225"/>
    <x v="0"/>
    <s v="Chairs"/>
    <s v="Global Geo Office Task Chair, Gray"/>
    <x v="4350"/>
    <n v="1"/>
    <n v="0.3"/>
    <x v="7126"/>
    <x v="0"/>
  </r>
  <r>
    <n v="9302"/>
    <s v="US-2017-163433"/>
    <x v="24"/>
    <d v="2017-04-22T00:00:00"/>
    <s v="Second Class"/>
    <x v="172"/>
    <x v="172"/>
    <x v="1"/>
    <s v="United States"/>
    <s v="Mcallen"/>
    <x v="5"/>
    <n v="78501"/>
    <x v="2"/>
    <s v="TEC-PH-10001870"/>
    <x v="2"/>
    <s v="Phones"/>
    <s v="Lunatik TT5L-002 Taktik Strike Impact Protection System for iPhone 5"/>
    <x v="5848"/>
    <n v="2"/>
    <n v="0.2"/>
    <x v="7127"/>
    <x v="0"/>
  </r>
  <r>
    <n v="9303"/>
    <s v="US-2017-163433"/>
    <x v="24"/>
    <d v="2017-04-22T00:00:00"/>
    <s v="Second Class"/>
    <x v="172"/>
    <x v="172"/>
    <x v="1"/>
    <s v="United States"/>
    <s v="Mcallen"/>
    <x v="5"/>
    <n v="78501"/>
    <x v="2"/>
    <s v="OFF-AR-10003481"/>
    <x v="1"/>
    <s v="Art"/>
    <s v="Newell 348"/>
    <x v="964"/>
    <n v="3"/>
    <n v="0.2"/>
    <x v="3456"/>
    <x v="0"/>
  </r>
  <r>
    <n v="9304"/>
    <s v="US-2017-163433"/>
    <x v="24"/>
    <d v="2017-04-22T00:00:00"/>
    <s v="Second Class"/>
    <x v="172"/>
    <x v="172"/>
    <x v="1"/>
    <s v="United States"/>
    <s v="Mcallen"/>
    <x v="5"/>
    <n v="78501"/>
    <x v="2"/>
    <s v="OFF-PA-10003936"/>
    <x v="1"/>
    <s v="Paper"/>
    <s v="Xerox 1994"/>
    <x v="12"/>
    <n v="3"/>
    <n v="0.2"/>
    <x v="12"/>
    <x v="0"/>
  </r>
  <r>
    <n v="9305"/>
    <s v="US-2017-163433"/>
    <x v="24"/>
    <d v="2017-04-22T00:00:00"/>
    <s v="Second Class"/>
    <x v="172"/>
    <x v="172"/>
    <x v="1"/>
    <s v="United States"/>
    <s v="Mcallen"/>
    <x v="5"/>
    <n v="78501"/>
    <x v="2"/>
    <s v="OFF-BI-10000320"/>
    <x v="1"/>
    <s v="Binders"/>
    <s v="GBC Plastic Binding Combs"/>
    <x v="5849"/>
    <n v="1"/>
    <n v="0.8"/>
    <x v="7128"/>
    <x v="0"/>
  </r>
  <r>
    <n v="9306"/>
    <s v="CA-2017-137603"/>
    <x v="444"/>
    <d v="2017-09-24T00:00:00"/>
    <s v="Standard Class"/>
    <x v="762"/>
    <x v="762"/>
    <x v="2"/>
    <s v="United States"/>
    <s v="Santa Fe"/>
    <x v="27"/>
    <n v="87505"/>
    <x v="1"/>
    <s v="OFF-AR-10001972"/>
    <x v="1"/>
    <s v="Art"/>
    <s v="Newell 323"/>
    <x v="3681"/>
    <n v="5"/>
    <n v="0"/>
    <x v="7129"/>
    <x v="0"/>
  </r>
  <r>
    <n v="9307"/>
    <s v="CA-2016-128237"/>
    <x v="727"/>
    <d v="2016-03-30T00:00:00"/>
    <s v="Standard Class"/>
    <x v="244"/>
    <x v="244"/>
    <x v="0"/>
    <s v="United States"/>
    <s v="San Francisco"/>
    <x v="1"/>
    <n v="94110"/>
    <x v="1"/>
    <s v="OFF-AR-10003829"/>
    <x v="1"/>
    <s v="Art"/>
    <s v="Newell 35"/>
    <x v="2637"/>
    <n v="2"/>
    <n v="0"/>
    <x v="2909"/>
    <x v="0"/>
  </r>
  <r>
    <n v="9308"/>
    <s v="CA-2016-128237"/>
    <x v="727"/>
    <d v="2016-03-30T00:00:00"/>
    <s v="Standard Class"/>
    <x v="244"/>
    <x v="244"/>
    <x v="0"/>
    <s v="United States"/>
    <s v="San Francisco"/>
    <x v="1"/>
    <n v="94110"/>
    <x v="1"/>
    <s v="OFF-AR-10003338"/>
    <x v="1"/>
    <s v="Art"/>
    <s v="Eberhard Faber 3 1/2&quot; Golf Pencils"/>
    <x v="3659"/>
    <n v="2"/>
    <n v="0"/>
    <x v="4180"/>
    <x v="0"/>
  </r>
  <r>
    <n v="9309"/>
    <s v="CA-2016-128237"/>
    <x v="727"/>
    <d v="2016-03-30T00:00:00"/>
    <s v="Standard Class"/>
    <x v="244"/>
    <x v="244"/>
    <x v="0"/>
    <s v="United States"/>
    <s v="San Francisco"/>
    <x v="1"/>
    <n v="94110"/>
    <x v="1"/>
    <s v="TEC-AC-10002558"/>
    <x v="2"/>
    <s v="Accessories"/>
    <s v="Imation Swivel Flash Drive USB flash drive - 8 GB"/>
    <x v="5850"/>
    <n v="4"/>
    <n v="0"/>
    <x v="7130"/>
    <x v="0"/>
  </r>
  <r>
    <n v="9310"/>
    <s v="CA-2016-128237"/>
    <x v="727"/>
    <d v="2016-03-30T00:00:00"/>
    <s v="Standard Class"/>
    <x v="244"/>
    <x v="244"/>
    <x v="0"/>
    <s v="United States"/>
    <s v="San Francisco"/>
    <x v="1"/>
    <n v="94110"/>
    <x v="1"/>
    <s v="OFF-AR-10000034"/>
    <x v="1"/>
    <s v="Art"/>
    <s v="BIC Brite Liner Grip Highlighters, Assorted, 5/Pack"/>
    <x v="2370"/>
    <n v="6"/>
    <n v="0"/>
    <x v="7131"/>
    <x v="0"/>
  </r>
  <r>
    <n v="9311"/>
    <s v="US-2018-102141"/>
    <x v="370"/>
    <d v="2018-08-31T00:00:00"/>
    <s v="Standard Class"/>
    <x v="629"/>
    <x v="629"/>
    <x v="1"/>
    <s v="United States"/>
    <s v="New York City"/>
    <x v="15"/>
    <n v="10024"/>
    <x v="3"/>
    <s v="OFF-BI-10001510"/>
    <x v="1"/>
    <s v="Binders"/>
    <s v="Deluxe Heavy-Duty Vinyl Round Ring Binder"/>
    <x v="5851"/>
    <n v="8"/>
    <n v="0.2"/>
    <x v="1351"/>
    <x v="0"/>
  </r>
  <r>
    <n v="9312"/>
    <s v="CA-2019-148642"/>
    <x v="904"/>
    <d v="2019-03-12T00:00:00"/>
    <s v="Standard Class"/>
    <x v="386"/>
    <x v="386"/>
    <x v="0"/>
    <s v="United States"/>
    <s v="Dallas"/>
    <x v="5"/>
    <n v="75220"/>
    <x v="2"/>
    <s v="OFF-LA-10000134"/>
    <x v="1"/>
    <s v="Labels"/>
    <s v="Avery 511"/>
    <x v="1268"/>
    <n v="2"/>
    <n v="0.2"/>
    <x v="5212"/>
    <x v="0"/>
  </r>
  <r>
    <n v="9313"/>
    <s v="CA-2019-148642"/>
    <x v="904"/>
    <d v="2019-03-12T00:00:00"/>
    <s v="Standard Class"/>
    <x v="386"/>
    <x v="386"/>
    <x v="0"/>
    <s v="United States"/>
    <s v="Dallas"/>
    <x v="5"/>
    <n v="75220"/>
    <x v="2"/>
    <s v="OFF-AR-10000588"/>
    <x v="1"/>
    <s v="Art"/>
    <s v="Newell 345"/>
    <x v="5852"/>
    <n v="4"/>
    <n v="0.2"/>
    <x v="7132"/>
    <x v="0"/>
  </r>
  <r>
    <n v="9314"/>
    <s v="CA-2017-111948"/>
    <x v="1214"/>
    <d v="2017-11-11T00:00:00"/>
    <s v="Same Day"/>
    <x v="122"/>
    <x v="122"/>
    <x v="1"/>
    <s v="United States"/>
    <s v="Detroit"/>
    <x v="12"/>
    <n v="48234"/>
    <x v="2"/>
    <s v="OFF-ST-10003282"/>
    <x v="1"/>
    <s v="Storage"/>
    <s v="Advantus 10-Drawer Portable Organizer, Chrome Metal Frame, Smoke Drawers"/>
    <x v="5853"/>
    <n v="7"/>
    <n v="0"/>
    <x v="7133"/>
    <x v="1"/>
  </r>
  <r>
    <n v="9315"/>
    <s v="CA-2017-111948"/>
    <x v="1214"/>
    <d v="2017-11-11T00:00:00"/>
    <s v="Same Day"/>
    <x v="122"/>
    <x v="122"/>
    <x v="1"/>
    <s v="United States"/>
    <s v="Detroit"/>
    <x v="12"/>
    <n v="48234"/>
    <x v="2"/>
    <s v="OFF-AP-10002311"/>
    <x v="1"/>
    <s v="Appliances"/>
    <s v="Holmes Replacement Filter for HEPA Air Cleaner, Very Large Room, HEPA Filter"/>
    <x v="5854"/>
    <n v="2"/>
    <n v="0.1"/>
    <x v="7134"/>
    <x v="1"/>
  </r>
  <r>
    <n v="9316"/>
    <s v="CA-2018-161907"/>
    <x v="41"/>
    <d v="2018-04-09T00:00:00"/>
    <s v="Standard Class"/>
    <x v="423"/>
    <x v="423"/>
    <x v="0"/>
    <s v="United States"/>
    <s v="Philadelphia"/>
    <x v="9"/>
    <n v="19140"/>
    <x v="3"/>
    <s v="TEC-PH-10000141"/>
    <x v="2"/>
    <s v="Phones"/>
    <s v="Clearsounds A400"/>
    <x v="965"/>
    <n v="3"/>
    <n v="0.4"/>
    <x v="1000"/>
    <x v="0"/>
  </r>
  <r>
    <n v="9317"/>
    <s v="CA-2018-161907"/>
    <x v="41"/>
    <d v="2018-04-09T00:00:00"/>
    <s v="Standard Class"/>
    <x v="423"/>
    <x v="423"/>
    <x v="0"/>
    <s v="United States"/>
    <s v="Philadelphia"/>
    <x v="9"/>
    <n v="19140"/>
    <x v="3"/>
    <s v="OFF-SU-10000646"/>
    <x v="1"/>
    <s v="Supplies"/>
    <s v="Premier Automatic Letter Opener"/>
    <x v="5855"/>
    <n v="4"/>
    <n v="0.2"/>
    <x v="7135"/>
    <x v="0"/>
  </r>
  <r>
    <n v="9318"/>
    <s v="CA-2019-124940"/>
    <x v="1215"/>
    <d v="2019-02-26T00:00:00"/>
    <s v="Standard Class"/>
    <x v="54"/>
    <x v="54"/>
    <x v="0"/>
    <s v="United States"/>
    <s v="Carrollton"/>
    <x v="5"/>
    <n v="75007"/>
    <x v="2"/>
    <s v="TEC-AC-10002076"/>
    <x v="2"/>
    <s v="Accessories"/>
    <s v="Microsoft Natural Keyboard Elite"/>
    <x v="5856"/>
    <n v="1"/>
    <n v="0.2"/>
    <x v="7136"/>
    <x v="0"/>
  </r>
  <r>
    <n v="9319"/>
    <s v="US-2019-108343"/>
    <x v="228"/>
    <d v="2019-07-25T00:00:00"/>
    <s v="Standard Class"/>
    <x v="255"/>
    <x v="255"/>
    <x v="1"/>
    <s v="United States"/>
    <s v="New York City"/>
    <x v="15"/>
    <n v="10009"/>
    <x v="3"/>
    <s v="OFF-PA-10000743"/>
    <x v="1"/>
    <s v="Paper"/>
    <s v="Xerox 1977"/>
    <x v="522"/>
    <n v="2"/>
    <n v="0"/>
    <x v="534"/>
    <x v="0"/>
  </r>
  <r>
    <n v="9320"/>
    <s v="US-2019-108343"/>
    <x v="228"/>
    <d v="2019-07-25T00:00:00"/>
    <s v="Standard Class"/>
    <x v="255"/>
    <x v="255"/>
    <x v="1"/>
    <s v="United States"/>
    <s v="New York City"/>
    <x v="15"/>
    <n v="10009"/>
    <x v="3"/>
    <s v="FUR-CH-10002780"/>
    <x v="0"/>
    <s v="Chairs"/>
    <s v="Office Star - Task Chair with Contemporary Loop Arms"/>
    <x v="5857"/>
    <n v="2"/>
    <n v="0.1"/>
    <x v="7137"/>
    <x v="0"/>
  </r>
  <r>
    <n v="9321"/>
    <s v="US-2019-108343"/>
    <x v="228"/>
    <d v="2019-07-25T00:00:00"/>
    <s v="Standard Class"/>
    <x v="255"/>
    <x v="255"/>
    <x v="1"/>
    <s v="United States"/>
    <s v="New York City"/>
    <x v="15"/>
    <n v="10009"/>
    <x v="3"/>
    <s v="FUR-FU-10000747"/>
    <x v="0"/>
    <s v="Furnishings"/>
    <s v="Tenex B1-RE Series Chair Mats for Low Pile Carpets"/>
    <x v="5858"/>
    <n v="4"/>
    <n v="0"/>
    <x v="7138"/>
    <x v="0"/>
  </r>
  <r>
    <n v="9322"/>
    <s v="US-2018-111563"/>
    <x v="254"/>
    <d v="2018-11-08T00:00:00"/>
    <s v="Standard Class"/>
    <x v="325"/>
    <x v="325"/>
    <x v="0"/>
    <s v="United States"/>
    <s v="Houston"/>
    <x v="5"/>
    <n v="77041"/>
    <x v="2"/>
    <s v="FUR-FU-10002445"/>
    <x v="0"/>
    <s v="Furnishings"/>
    <s v="DAX Two-Tone Rosewood/Black Document Frame, Desktop, 5 x 7"/>
    <x v="5859"/>
    <n v="3"/>
    <n v="0.6"/>
    <x v="7139"/>
    <x v="0"/>
  </r>
  <r>
    <n v="9323"/>
    <s v="US-2018-111563"/>
    <x v="254"/>
    <d v="2018-11-08T00:00:00"/>
    <s v="Standard Class"/>
    <x v="325"/>
    <x v="325"/>
    <x v="0"/>
    <s v="United States"/>
    <s v="Houston"/>
    <x v="5"/>
    <n v="77041"/>
    <x v="2"/>
    <s v="FUR-FU-10000723"/>
    <x v="0"/>
    <s v="Furnishings"/>
    <s v="Deflect-o EconoMat Studded, No Bevel Mat for Low Pile Carpeting"/>
    <x v="520"/>
    <n v="4"/>
    <n v="0.6"/>
    <x v="532"/>
    <x v="0"/>
  </r>
  <r>
    <n v="9324"/>
    <s v="CA-2019-121853"/>
    <x v="397"/>
    <d v="2019-09-29T00:00:00"/>
    <s v="Standard Class"/>
    <x v="551"/>
    <x v="551"/>
    <x v="0"/>
    <s v="United States"/>
    <s v="Los Angeles"/>
    <x v="1"/>
    <n v="90036"/>
    <x v="1"/>
    <s v="OFF-PA-10003641"/>
    <x v="1"/>
    <s v="Paper"/>
    <s v="Xerox 1909"/>
    <x v="5860"/>
    <n v="8"/>
    <n v="0"/>
    <x v="7140"/>
    <x v="1"/>
  </r>
  <r>
    <n v="9325"/>
    <s v="CA-2019-121853"/>
    <x v="397"/>
    <d v="2019-09-29T00:00:00"/>
    <s v="Standard Class"/>
    <x v="551"/>
    <x v="551"/>
    <x v="0"/>
    <s v="United States"/>
    <s v="Los Angeles"/>
    <x v="1"/>
    <n v="90036"/>
    <x v="1"/>
    <s v="FUR-CH-10003973"/>
    <x v="0"/>
    <s v="Chairs"/>
    <s v="GuestStacker Chair with Chrome Finish Legs"/>
    <x v="5861"/>
    <n v="2"/>
    <n v="0.2"/>
    <x v="7141"/>
    <x v="1"/>
  </r>
  <r>
    <n v="9326"/>
    <s v="CA-2019-121853"/>
    <x v="397"/>
    <d v="2019-09-29T00:00:00"/>
    <s v="Standard Class"/>
    <x v="551"/>
    <x v="551"/>
    <x v="0"/>
    <s v="United States"/>
    <s v="Los Angeles"/>
    <x v="1"/>
    <n v="90036"/>
    <x v="1"/>
    <s v="OFF-BI-10000977"/>
    <x v="1"/>
    <s v="Binders"/>
    <s v="Ibico Plastic Spiral Binding Combs"/>
    <x v="5862"/>
    <n v="3"/>
    <n v="0.2"/>
    <x v="7142"/>
    <x v="1"/>
  </r>
  <r>
    <n v="9327"/>
    <s v="US-2019-130687"/>
    <x v="210"/>
    <d v="2019-09-10T00:00:00"/>
    <s v="First Class"/>
    <x v="418"/>
    <x v="418"/>
    <x v="0"/>
    <s v="United States"/>
    <s v="Edmonds"/>
    <x v="4"/>
    <n v="98026"/>
    <x v="1"/>
    <s v="FUR-FU-10004053"/>
    <x v="0"/>
    <s v="Furnishings"/>
    <s v="DAX Two-Tone Silver Metal Document Frame"/>
    <x v="4165"/>
    <n v="4"/>
    <n v="0"/>
    <x v="7143"/>
    <x v="0"/>
  </r>
  <r>
    <n v="9328"/>
    <s v="US-2019-130687"/>
    <x v="210"/>
    <d v="2019-09-10T00:00:00"/>
    <s v="First Class"/>
    <x v="418"/>
    <x v="418"/>
    <x v="0"/>
    <s v="United States"/>
    <s v="Edmonds"/>
    <x v="4"/>
    <n v="98026"/>
    <x v="1"/>
    <s v="TEC-PH-10002033"/>
    <x v="2"/>
    <s v="Phones"/>
    <s v="Konftel 250 Conference phone - Charcoal black"/>
    <x v="5863"/>
    <n v="2"/>
    <n v="0.2"/>
    <x v="7144"/>
    <x v="0"/>
  </r>
  <r>
    <n v="9329"/>
    <s v="US-2019-130687"/>
    <x v="210"/>
    <d v="2019-09-10T00:00:00"/>
    <s v="First Class"/>
    <x v="418"/>
    <x v="418"/>
    <x v="0"/>
    <s v="United States"/>
    <s v="Edmonds"/>
    <x v="4"/>
    <n v="98026"/>
    <x v="1"/>
    <s v="OFF-AR-10004260"/>
    <x v="1"/>
    <s v="Art"/>
    <s v="Boston 1799 Powerhouse Electric Pencil Sharpener"/>
    <x v="2275"/>
    <n v="1"/>
    <n v="0"/>
    <x v="7145"/>
    <x v="0"/>
  </r>
  <r>
    <n v="9330"/>
    <s v="CA-2017-164497"/>
    <x v="109"/>
    <d v="2017-11-30T00:00:00"/>
    <s v="First Class"/>
    <x v="219"/>
    <x v="219"/>
    <x v="0"/>
    <s v="United States"/>
    <s v="San Francisco"/>
    <x v="1"/>
    <n v="94110"/>
    <x v="1"/>
    <s v="OFF-AP-10004655"/>
    <x v="1"/>
    <s v="Appliances"/>
    <s v="Holmes Visible Mist Ultrasonic Humidifier with 2.3-Gallon Output per Day, Replacement Filter"/>
    <x v="5864"/>
    <n v="4"/>
    <n v="0"/>
    <x v="7146"/>
    <x v="0"/>
  </r>
  <r>
    <n v="9331"/>
    <s v="US-2017-153283"/>
    <x v="768"/>
    <d v="2017-11-18T00:00:00"/>
    <s v="Standard Class"/>
    <x v="686"/>
    <x v="686"/>
    <x v="0"/>
    <s v="United States"/>
    <s v="New York City"/>
    <x v="15"/>
    <n v="10035"/>
    <x v="3"/>
    <s v="OFF-EN-10001539"/>
    <x v="1"/>
    <s v="Envelopes"/>
    <s v="Staple envelope"/>
    <x v="2560"/>
    <n v="2"/>
    <n v="0"/>
    <x v="2807"/>
    <x v="0"/>
  </r>
  <r>
    <n v="9332"/>
    <s v="CA-2018-108056"/>
    <x v="321"/>
    <d v="2018-10-03T00:00:00"/>
    <s v="Standard Class"/>
    <x v="20"/>
    <x v="20"/>
    <x v="1"/>
    <s v="United States"/>
    <s v="Springfield"/>
    <x v="21"/>
    <n v="97477"/>
    <x v="1"/>
    <s v="TEC-PH-10001817"/>
    <x v="2"/>
    <s v="Phones"/>
    <s v="Wilson Electronics DB Pro Signal Booster"/>
    <x v="4253"/>
    <n v="3"/>
    <n v="0.2"/>
    <x v="4967"/>
    <x v="0"/>
  </r>
  <r>
    <n v="9333"/>
    <s v="CA-2019-127726"/>
    <x v="220"/>
    <d v="2019-09-13T00:00:00"/>
    <s v="Second Class"/>
    <x v="757"/>
    <x v="757"/>
    <x v="0"/>
    <s v="United States"/>
    <s v="Georgetown"/>
    <x v="0"/>
    <n v="40324"/>
    <x v="0"/>
    <s v="OFF-AP-10002578"/>
    <x v="1"/>
    <s v="Appliances"/>
    <s v="Fellowes Premier Superior Surge Suppressor, 10-Outlet, With Phone and Remote"/>
    <x v="5865"/>
    <n v="4"/>
    <n v="0"/>
    <x v="7147"/>
    <x v="0"/>
  </r>
  <r>
    <n v="9334"/>
    <s v="CA-2019-127726"/>
    <x v="220"/>
    <d v="2019-09-13T00:00:00"/>
    <s v="Second Class"/>
    <x v="757"/>
    <x v="757"/>
    <x v="0"/>
    <s v="United States"/>
    <s v="Georgetown"/>
    <x v="0"/>
    <n v="40324"/>
    <x v="0"/>
    <s v="OFF-FA-10000992"/>
    <x v="1"/>
    <s v="Fasteners"/>
    <s v="Acco Clips to Go Binder Clips, 24 Clips in Two Sizes"/>
    <x v="3210"/>
    <n v="4"/>
    <n v="0"/>
    <x v="7148"/>
    <x v="0"/>
  </r>
  <r>
    <n v="9335"/>
    <s v="CA-2019-110198"/>
    <x v="927"/>
    <d v="2019-05-02T00:00:00"/>
    <s v="First Class"/>
    <x v="151"/>
    <x v="151"/>
    <x v="0"/>
    <s v="United States"/>
    <s v="Coral Springs"/>
    <x v="2"/>
    <n v="33065"/>
    <x v="0"/>
    <s v="FUR-BO-10001798"/>
    <x v="0"/>
    <s v="Bookcases"/>
    <s v="Bush Somerset Collection Bookcase"/>
    <x v="2361"/>
    <n v="3"/>
    <n v="0.2"/>
    <x v="3341"/>
    <x v="0"/>
  </r>
  <r>
    <n v="9336"/>
    <s v="CA-2019-110198"/>
    <x v="927"/>
    <d v="2019-05-02T00:00:00"/>
    <s v="First Class"/>
    <x v="151"/>
    <x v="151"/>
    <x v="0"/>
    <s v="United States"/>
    <s v="Coral Springs"/>
    <x v="2"/>
    <n v="33065"/>
    <x v="0"/>
    <s v="OFF-LA-10004409"/>
    <x v="1"/>
    <s v="Labels"/>
    <s v="Avery 492"/>
    <x v="877"/>
    <n v="2"/>
    <n v="0.2"/>
    <x v="7149"/>
    <x v="0"/>
  </r>
  <r>
    <n v="9337"/>
    <s v="CA-2019-130715"/>
    <x v="118"/>
    <d v="2019-09-20T00:00:00"/>
    <s v="Standard Class"/>
    <x v="388"/>
    <x v="388"/>
    <x v="1"/>
    <s v="United States"/>
    <s v="San Francisco"/>
    <x v="1"/>
    <n v="94110"/>
    <x v="1"/>
    <s v="OFF-FA-10000621"/>
    <x v="1"/>
    <s v="Fasteners"/>
    <s v="OIC Colored Binder Clips, Assorted Sizes"/>
    <x v="1511"/>
    <n v="5"/>
    <n v="0"/>
    <x v="6573"/>
    <x v="0"/>
  </r>
  <r>
    <n v="9338"/>
    <s v="CA-2016-155264"/>
    <x v="538"/>
    <d v="2016-10-22T00:00:00"/>
    <s v="Second Class"/>
    <x v="345"/>
    <x v="345"/>
    <x v="1"/>
    <s v="United States"/>
    <s v="San Francisco"/>
    <x v="1"/>
    <n v="94110"/>
    <x v="1"/>
    <s v="OFF-BI-10003196"/>
    <x v="1"/>
    <s v="Binders"/>
    <s v="Accohide Poly Flexible Ring Binders"/>
    <x v="5866"/>
    <n v="1"/>
    <n v="0.2"/>
    <x v="7150"/>
    <x v="0"/>
  </r>
  <r>
    <n v="9339"/>
    <s v="CA-2016-155264"/>
    <x v="538"/>
    <d v="2016-10-22T00:00:00"/>
    <s v="Second Class"/>
    <x v="345"/>
    <x v="345"/>
    <x v="1"/>
    <s v="United States"/>
    <s v="San Francisco"/>
    <x v="1"/>
    <n v="94110"/>
    <x v="1"/>
    <s v="OFF-BI-10003727"/>
    <x v="1"/>
    <s v="Binders"/>
    <s v="Avery Durable Slant Ring Binders With Label Holder"/>
    <x v="5867"/>
    <n v="6"/>
    <n v="0.2"/>
    <x v="7151"/>
    <x v="0"/>
  </r>
  <r>
    <n v="9340"/>
    <s v="CA-2016-155264"/>
    <x v="538"/>
    <d v="2016-10-22T00:00:00"/>
    <s v="Second Class"/>
    <x v="345"/>
    <x v="345"/>
    <x v="1"/>
    <s v="United States"/>
    <s v="San Francisco"/>
    <x v="1"/>
    <n v="94110"/>
    <x v="1"/>
    <s v="OFF-PA-10003228"/>
    <x v="1"/>
    <s v="Paper"/>
    <s v="Xerox 1917"/>
    <x v="64"/>
    <n v="3"/>
    <n v="0"/>
    <x v="64"/>
    <x v="0"/>
  </r>
  <r>
    <n v="9341"/>
    <s v="CA-2016-155264"/>
    <x v="538"/>
    <d v="2016-10-22T00:00:00"/>
    <s v="Second Class"/>
    <x v="345"/>
    <x v="345"/>
    <x v="1"/>
    <s v="United States"/>
    <s v="San Francisco"/>
    <x v="1"/>
    <n v="94110"/>
    <x v="1"/>
    <s v="OFF-LA-10002787"/>
    <x v="1"/>
    <s v="Labels"/>
    <s v="Avery 480"/>
    <x v="2057"/>
    <n v="5"/>
    <n v="0"/>
    <x v="2215"/>
    <x v="0"/>
  </r>
  <r>
    <n v="9342"/>
    <s v="CA-2016-155264"/>
    <x v="538"/>
    <d v="2016-10-22T00:00:00"/>
    <s v="Second Class"/>
    <x v="345"/>
    <x v="345"/>
    <x v="1"/>
    <s v="United States"/>
    <s v="San Francisco"/>
    <x v="1"/>
    <n v="94110"/>
    <x v="1"/>
    <s v="TEC-PH-10001305"/>
    <x v="2"/>
    <s v="Phones"/>
    <s v="Panasonic KX TS208W Corded phone"/>
    <x v="5868"/>
    <n v="3"/>
    <n v="0.2"/>
    <x v="7152"/>
    <x v="0"/>
  </r>
  <r>
    <n v="9343"/>
    <s v="CA-2018-119123"/>
    <x v="69"/>
    <d v="2018-03-18T00:00:00"/>
    <s v="Standard Class"/>
    <x v="748"/>
    <x v="748"/>
    <x v="2"/>
    <s v="United States"/>
    <s v="Riverside"/>
    <x v="1"/>
    <n v="92503"/>
    <x v="1"/>
    <s v="OFF-BI-10001036"/>
    <x v="1"/>
    <s v="Binders"/>
    <s v="Cardinal EasyOpen D-Ring Binders"/>
    <x v="5869"/>
    <n v="7"/>
    <n v="0.2"/>
    <x v="7153"/>
    <x v="0"/>
  </r>
  <r>
    <n v="9344"/>
    <s v="CA-2019-109085"/>
    <x v="922"/>
    <d v="2019-02-20T00:00:00"/>
    <s v="First Class"/>
    <x v="278"/>
    <x v="278"/>
    <x v="2"/>
    <s v="United States"/>
    <s v="Troy"/>
    <x v="24"/>
    <n v="45373"/>
    <x v="3"/>
    <s v="FUR-TA-10001086"/>
    <x v="0"/>
    <s v="Tables"/>
    <s v="SAFCO PlanMaster Boards, 60w x 37-1/2d, White Melamine"/>
    <x v="4003"/>
    <n v="5"/>
    <n v="0.4"/>
    <x v="7154"/>
    <x v="1"/>
  </r>
  <r>
    <n v="9345"/>
    <s v="CA-2019-109085"/>
    <x v="922"/>
    <d v="2019-02-20T00:00:00"/>
    <s v="First Class"/>
    <x v="278"/>
    <x v="278"/>
    <x v="2"/>
    <s v="United States"/>
    <s v="Troy"/>
    <x v="24"/>
    <n v="45373"/>
    <x v="3"/>
    <s v="OFF-BI-10001525"/>
    <x v="1"/>
    <s v="Binders"/>
    <s v="Acco Pressboard Covers with Storage Hooks, 14 7/8&quot; x 11&quot;, Executive Red"/>
    <x v="3517"/>
    <n v="5"/>
    <n v="0.7"/>
    <x v="4004"/>
    <x v="1"/>
  </r>
  <r>
    <n v="9346"/>
    <s v="CA-2019-109085"/>
    <x v="922"/>
    <d v="2019-02-20T00:00:00"/>
    <s v="First Class"/>
    <x v="278"/>
    <x v="278"/>
    <x v="2"/>
    <s v="United States"/>
    <s v="Troy"/>
    <x v="24"/>
    <n v="45373"/>
    <x v="3"/>
    <s v="TEC-PH-10000526"/>
    <x v="2"/>
    <s v="Phones"/>
    <s v="Vtech CS6719"/>
    <x v="5870"/>
    <n v="1"/>
    <n v="0.4"/>
    <x v="7155"/>
    <x v="1"/>
  </r>
  <r>
    <n v="9347"/>
    <s v="CA-2019-109085"/>
    <x v="922"/>
    <d v="2019-02-20T00:00:00"/>
    <s v="First Class"/>
    <x v="278"/>
    <x v="278"/>
    <x v="2"/>
    <s v="United States"/>
    <s v="Troy"/>
    <x v="24"/>
    <n v="45373"/>
    <x v="3"/>
    <s v="FUR-FU-10004973"/>
    <x v="0"/>
    <s v="Furnishings"/>
    <s v="Flat Face Poster Frame"/>
    <x v="615"/>
    <n v="2"/>
    <n v="0.2"/>
    <x v="7156"/>
    <x v="1"/>
  </r>
  <r>
    <n v="9348"/>
    <s v="CA-2019-109085"/>
    <x v="922"/>
    <d v="2019-02-20T00:00:00"/>
    <s v="First Class"/>
    <x v="278"/>
    <x v="278"/>
    <x v="2"/>
    <s v="United States"/>
    <s v="Troy"/>
    <x v="24"/>
    <n v="45373"/>
    <x v="3"/>
    <s v="FUR-CH-10003981"/>
    <x v="0"/>
    <s v="Chairs"/>
    <s v="Global Commerce Series Low-Back Swivel/Tilt Chairs"/>
    <x v="4448"/>
    <n v="5"/>
    <n v="0.3"/>
    <x v="5236"/>
    <x v="1"/>
  </r>
  <r>
    <n v="9349"/>
    <s v="CA-2018-114860"/>
    <x v="596"/>
    <d v="2018-12-28T00:00:00"/>
    <s v="Standard Class"/>
    <x v="35"/>
    <x v="35"/>
    <x v="0"/>
    <s v="United States"/>
    <s v="Moreno Valley"/>
    <x v="1"/>
    <n v="92553"/>
    <x v="1"/>
    <s v="FUR-FU-10000277"/>
    <x v="0"/>
    <s v="Furnishings"/>
    <s v="Deflect-o DuraMat Antistatic Studded Beveled Mat for Medium Pile Carpeting"/>
    <x v="5871"/>
    <n v="8"/>
    <n v="0"/>
    <x v="7157"/>
    <x v="0"/>
  </r>
  <r>
    <n v="9350"/>
    <s v="CA-2018-114860"/>
    <x v="596"/>
    <d v="2018-12-28T00:00:00"/>
    <s v="Standard Class"/>
    <x v="35"/>
    <x v="35"/>
    <x v="0"/>
    <s v="United States"/>
    <s v="Moreno Valley"/>
    <x v="1"/>
    <n v="92553"/>
    <x v="1"/>
    <s v="FUR-FU-10001934"/>
    <x v="0"/>
    <s v="Furnishings"/>
    <s v="Magnifier Swing Arm Lamp"/>
    <x v="108"/>
    <n v="2"/>
    <n v="0"/>
    <x v="109"/>
    <x v="0"/>
  </r>
  <r>
    <n v="9351"/>
    <s v="CA-2018-159009"/>
    <x v="713"/>
    <d v="2018-09-27T00:00:00"/>
    <s v="Standard Class"/>
    <x v="317"/>
    <x v="317"/>
    <x v="1"/>
    <s v="United States"/>
    <s v="Seattle"/>
    <x v="4"/>
    <n v="98115"/>
    <x v="1"/>
    <s v="OFF-BI-10004970"/>
    <x v="1"/>
    <s v="Binders"/>
    <s v="ACCOHIDE 3-Ring Binder, Blue, 1&quot;"/>
    <x v="1157"/>
    <n v="4"/>
    <n v="0.2"/>
    <x v="1201"/>
    <x v="0"/>
  </r>
  <r>
    <n v="9352"/>
    <s v="CA-2018-159009"/>
    <x v="713"/>
    <d v="2018-09-27T00:00:00"/>
    <s v="Standard Class"/>
    <x v="317"/>
    <x v="317"/>
    <x v="1"/>
    <s v="United States"/>
    <s v="Seattle"/>
    <x v="4"/>
    <n v="98115"/>
    <x v="1"/>
    <s v="FUR-CH-10003396"/>
    <x v="0"/>
    <s v="Chairs"/>
    <s v="Global Deluxe Steno Chair"/>
    <x v="4236"/>
    <n v="3"/>
    <n v="0.2"/>
    <x v="4942"/>
    <x v="0"/>
  </r>
  <r>
    <n v="9353"/>
    <s v="CA-2019-148411"/>
    <x v="241"/>
    <d v="2019-09-26T00:00:00"/>
    <s v="First Class"/>
    <x v="197"/>
    <x v="197"/>
    <x v="0"/>
    <s v="United States"/>
    <s v="Chicago"/>
    <x v="10"/>
    <n v="60623"/>
    <x v="2"/>
    <s v="FUR-CH-10003973"/>
    <x v="0"/>
    <s v="Chairs"/>
    <s v="GuestStacker Chair with Chrome Finish Legs"/>
    <x v="3324"/>
    <n v="2"/>
    <n v="0.3"/>
    <x v="3756"/>
    <x v="0"/>
  </r>
  <r>
    <n v="9354"/>
    <s v="CA-2019-148411"/>
    <x v="241"/>
    <d v="2019-09-26T00:00:00"/>
    <s v="First Class"/>
    <x v="197"/>
    <x v="197"/>
    <x v="0"/>
    <s v="United States"/>
    <s v="Chicago"/>
    <x v="10"/>
    <n v="60623"/>
    <x v="2"/>
    <s v="OFF-PA-10002109"/>
    <x v="1"/>
    <s v="Paper"/>
    <s v="Wirebound Voice Message Log Book"/>
    <x v="5872"/>
    <n v="3"/>
    <n v="0.2"/>
    <x v="7158"/>
    <x v="0"/>
  </r>
  <r>
    <n v="9355"/>
    <s v="CA-2017-110324"/>
    <x v="494"/>
    <d v="2017-12-05T00:00:00"/>
    <s v="Standard Class"/>
    <x v="15"/>
    <x v="15"/>
    <x v="2"/>
    <s v="United States"/>
    <s v="Jackson"/>
    <x v="12"/>
    <n v="49201"/>
    <x v="2"/>
    <s v="OFF-PA-10001826"/>
    <x v="1"/>
    <s v="Paper"/>
    <s v="Xerox 207"/>
    <x v="541"/>
    <n v="3"/>
    <n v="0"/>
    <x v="551"/>
    <x v="0"/>
  </r>
  <r>
    <n v="9356"/>
    <s v="CA-2017-110324"/>
    <x v="494"/>
    <d v="2017-12-05T00:00:00"/>
    <s v="Standard Class"/>
    <x v="15"/>
    <x v="15"/>
    <x v="2"/>
    <s v="United States"/>
    <s v="Jackson"/>
    <x v="12"/>
    <n v="49201"/>
    <x v="2"/>
    <s v="OFF-AR-10000823"/>
    <x v="1"/>
    <s v="Art"/>
    <s v="Newell 307"/>
    <x v="1034"/>
    <n v="2"/>
    <n v="0"/>
    <x v="4131"/>
    <x v="0"/>
  </r>
  <r>
    <n v="9357"/>
    <s v="CA-2017-110324"/>
    <x v="494"/>
    <d v="2017-12-05T00:00:00"/>
    <s v="Standard Class"/>
    <x v="15"/>
    <x v="15"/>
    <x v="2"/>
    <s v="United States"/>
    <s v="Jackson"/>
    <x v="12"/>
    <n v="49201"/>
    <x v="2"/>
    <s v="OFF-PA-10001776"/>
    <x v="1"/>
    <s v="Paper"/>
    <s v="Wirebound Message Books, Four 2 3/4&quot; x 5&quot; Forms per Page, 600 Sets per Book"/>
    <x v="1909"/>
    <n v="2"/>
    <n v="0"/>
    <x v="2051"/>
    <x v="0"/>
  </r>
  <r>
    <n v="9358"/>
    <s v="CA-2018-168046"/>
    <x v="967"/>
    <d v="2018-01-28T00:00:00"/>
    <s v="Second Class"/>
    <x v="63"/>
    <x v="63"/>
    <x v="1"/>
    <s v="United States"/>
    <s v="New York City"/>
    <x v="15"/>
    <n v="10024"/>
    <x v="3"/>
    <s v="OFF-BI-10003676"/>
    <x v="1"/>
    <s v="Binders"/>
    <s v="GBC Standard Recycled Report Covers, Clear Plastic Sheets"/>
    <x v="136"/>
    <n v="5"/>
    <n v="0.2"/>
    <x v="7159"/>
    <x v="0"/>
  </r>
  <r>
    <n v="9359"/>
    <s v="CA-2018-168046"/>
    <x v="967"/>
    <d v="2018-01-28T00:00:00"/>
    <s v="Second Class"/>
    <x v="63"/>
    <x v="63"/>
    <x v="1"/>
    <s v="United States"/>
    <s v="New York City"/>
    <x v="15"/>
    <n v="10024"/>
    <x v="3"/>
    <s v="FUR-TA-10001095"/>
    <x v="0"/>
    <s v="Tables"/>
    <s v="Chromcraft Round Conference Tables"/>
    <x v="5873"/>
    <n v="3"/>
    <n v="0.4"/>
    <x v="7160"/>
    <x v="0"/>
  </r>
  <r>
    <n v="9360"/>
    <s v="CA-2018-168046"/>
    <x v="967"/>
    <d v="2018-01-28T00:00:00"/>
    <s v="Second Class"/>
    <x v="63"/>
    <x v="63"/>
    <x v="1"/>
    <s v="United States"/>
    <s v="New York City"/>
    <x v="15"/>
    <n v="10024"/>
    <x v="3"/>
    <s v="FUR-FU-10000747"/>
    <x v="0"/>
    <s v="Furnishings"/>
    <s v="Tenex B1-RE Series Chair Mats for Low Pile Carpets"/>
    <x v="44"/>
    <n v="1"/>
    <n v="0"/>
    <x v="7161"/>
    <x v="0"/>
  </r>
  <r>
    <n v="9361"/>
    <s v="CA-2018-168046"/>
    <x v="967"/>
    <d v="2018-01-28T00:00:00"/>
    <s v="Second Class"/>
    <x v="63"/>
    <x v="63"/>
    <x v="1"/>
    <s v="United States"/>
    <s v="New York City"/>
    <x v="15"/>
    <n v="10024"/>
    <x v="3"/>
    <s v="OFF-ST-10004337"/>
    <x v="1"/>
    <s v="Storage"/>
    <s v="SAFCO Commercial Wire Shelving, 72h"/>
    <x v="5874"/>
    <n v="7"/>
    <n v="0"/>
    <x v="232"/>
    <x v="0"/>
  </r>
  <r>
    <n v="9362"/>
    <s v="CA-2019-111591"/>
    <x v="708"/>
    <d v="2019-03-25T00:00:00"/>
    <s v="Standard Class"/>
    <x v="28"/>
    <x v="28"/>
    <x v="2"/>
    <s v="United States"/>
    <s v="Seattle"/>
    <x v="4"/>
    <n v="98105"/>
    <x v="1"/>
    <s v="OFF-BI-10004410"/>
    <x v="1"/>
    <s v="Binders"/>
    <s v="C-Line Peel &amp; Stick Add-On Filing Pockets, 8-3/4 x 5-1/8, 10/Pack"/>
    <x v="5875"/>
    <n v="6"/>
    <n v="0.2"/>
    <x v="7162"/>
    <x v="0"/>
  </r>
  <r>
    <n v="9363"/>
    <s v="CA-2019-111591"/>
    <x v="708"/>
    <d v="2019-03-25T00:00:00"/>
    <s v="Standard Class"/>
    <x v="28"/>
    <x v="28"/>
    <x v="2"/>
    <s v="United States"/>
    <s v="Seattle"/>
    <x v="4"/>
    <n v="98105"/>
    <x v="1"/>
    <s v="OFF-FA-10004838"/>
    <x v="1"/>
    <s v="Fasteners"/>
    <s v="Super Bands, 12/Pack"/>
    <x v="5876"/>
    <n v="7"/>
    <n v="0"/>
    <x v="7163"/>
    <x v="0"/>
  </r>
  <r>
    <n v="9364"/>
    <s v="CA-2019-111591"/>
    <x v="708"/>
    <d v="2019-03-25T00:00:00"/>
    <s v="Standard Class"/>
    <x v="28"/>
    <x v="28"/>
    <x v="2"/>
    <s v="United States"/>
    <s v="Seattle"/>
    <x v="4"/>
    <n v="98105"/>
    <x v="1"/>
    <s v="FUR-FU-10002364"/>
    <x v="0"/>
    <s v="Furnishings"/>
    <s v="Eldon Expressions Wood Desk Accessories, Oak"/>
    <x v="3077"/>
    <n v="3"/>
    <n v="0"/>
    <x v="3448"/>
    <x v="0"/>
  </r>
  <r>
    <n v="9365"/>
    <s v="CA-2019-111591"/>
    <x v="708"/>
    <d v="2019-03-25T00:00:00"/>
    <s v="Standard Class"/>
    <x v="28"/>
    <x v="28"/>
    <x v="2"/>
    <s v="United States"/>
    <s v="Seattle"/>
    <x v="4"/>
    <n v="98105"/>
    <x v="1"/>
    <s v="OFF-ST-10001809"/>
    <x v="1"/>
    <s v="Storage"/>
    <s v="Fellowes Officeware Wire Shelving"/>
    <x v="704"/>
    <n v="4"/>
    <n v="0"/>
    <x v="718"/>
    <x v="0"/>
  </r>
  <r>
    <n v="9366"/>
    <s v="US-2016-166828"/>
    <x v="963"/>
    <d v="2016-08-25T00:00:00"/>
    <s v="First Class"/>
    <x v="226"/>
    <x v="226"/>
    <x v="0"/>
    <s v="United States"/>
    <s v="Saint Charles"/>
    <x v="25"/>
    <n v="63301"/>
    <x v="2"/>
    <s v="OFF-PA-10001846"/>
    <x v="1"/>
    <s v="Paper"/>
    <s v="Xerox 1899"/>
    <x v="1057"/>
    <n v="2"/>
    <n v="0"/>
    <x v="1302"/>
    <x v="0"/>
  </r>
  <r>
    <n v="9367"/>
    <s v="CA-2016-108147"/>
    <x v="785"/>
    <d v="2016-06-13T00:00:00"/>
    <s v="Standard Class"/>
    <x v="502"/>
    <x v="502"/>
    <x v="0"/>
    <s v="United States"/>
    <s v="Long Beach"/>
    <x v="15"/>
    <n v="11561"/>
    <x v="3"/>
    <s v="OFF-BI-10003876"/>
    <x v="1"/>
    <s v="Binders"/>
    <s v="Green Canvas Binder for 8-1/2&quot; x 14&quot; Sheets"/>
    <x v="5877"/>
    <n v="2"/>
    <n v="0.2"/>
    <x v="7164"/>
    <x v="0"/>
  </r>
  <r>
    <n v="9368"/>
    <s v="CA-2016-108147"/>
    <x v="785"/>
    <d v="2016-06-13T00:00:00"/>
    <s v="Standard Class"/>
    <x v="502"/>
    <x v="502"/>
    <x v="0"/>
    <s v="United States"/>
    <s v="Long Beach"/>
    <x v="15"/>
    <n v="11561"/>
    <x v="3"/>
    <s v="OFF-ST-10003470"/>
    <x v="1"/>
    <s v="Storage"/>
    <s v="Tennsco Snap-Together Open Shelving Units, Starter Sets and Add-On Units"/>
    <x v="5878"/>
    <n v="6"/>
    <n v="0"/>
    <x v="7165"/>
    <x v="0"/>
  </r>
  <r>
    <n v="9369"/>
    <s v="CA-2018-154998"/>
    <x v="281"/>
    <d v="2018-04-09T00:00:00"/>
    <s v="First Class"/>
    <x v="20"/>
    <x v="20"/>
    <x v="1"/>
    <s v="United States"/>
    <s v="Lakewood"/>
    <x v="30"/>
    <n v="8701"/>
    <x v="3"/>
    <s v="OFF-PA-10004243"/>
    <x v="1"/>
    <s v="Paper"/>
    <s v="Xerox 1939"/>
    <x v="2479"/>
    <n v="2"/>
    <n v="0"/>
    <x v="2714"/>
    <x v="0"/>
  </r>
  <r>
    <n v="9370"/>
    <s v="CA-2019-113460"/>
    <x v="659"/>
    <d v="2019-11-09T00:00:00"/>
    <s v="Second Class"/>
    <x v="471"/>
    <x v="471"/>
    <x v="1"/>
    <s v="United States"/>
    <s v="Clinton"/>
    <x v="39"/>
    <n v="20735"/>
    <x v="3"/>
    <s v="FUR-CH-10000422"/>
    <x v="0"/>
    <s v="Chairs"/>
    <s v="Global Highback Leather Tilter in Burgundy"/>
    <x v="5879"/>
    <n v="3"/>
    <n v="0"/>
    <x v="7166"/>
    <x v="0"/>
  </r>
  <r>
    <n v="9371"/>
    <s v="CA-2017-111339"/>
    <x v="352"/>
    <d v="2017-05-31T00:00:00"/>
    <s v="First Class"/>
    <x v="778"/>
    <x v="778"/>
    <x v="1"/>
    <s v="United States"/>
    <s v="Columbus"/>
    <x v="24"/>
    <n v="43229"/>
    <x v="3"/>
    <s v="FUR-FU-10002506"/>
    <x v="0"/>
    <s v="Furnishings"/>
    <s v="Tensor &quot;Hersey Kiss&quot; Styled Floor Lamp"/>
    <x v="2185"/>
    <n v="4"/>
    <n v="0.2"/>
    <x v="7167"/>
    <x v="0"/>
  </r>
  <r>
    <n v="9372"/>
    <s v="CA-2017-111339"/>
    <x v="352"/>
    <d v="2017-05-31T00:00:00"/>
    <s v="First Class"/>
    <x v="778"/>
    <x v="778"/>
    <x v="1"/>
    <s v="United States"/>
    <s v="Columbus"/>
    <x v="24"/>
    <n v="43229"/>
    <x v="3"/>
    <s v="FUR-CH-10000863"/>
    <x v="0"/>
    <s v="Chairs"/>
    <s v="Novimex Swivel Fabric Task Chair"/>
    <x v="2613"/>
    <n v="3"/>
    <n v="0.3"/>
    <x v="7168"/>
    <x v="0"/>
  </r>
  <r>
    <n v="9373"/>
    <s v="CA-2017-111339"/>
    <x v="352"/>
    <d v="2017-05-31T00:00:00"/>
    <s v="First Class"/>
    <x v="778"/>
    <x v="778"/>
    <x v="1"/>
    <s v="United States"/>
    <s v="Columbus"/>
    <x v="24"/>
    <n v="43229"/>
    <x v="3"/>
    <s v="OFF-FA-10002988"/>
    <x v="1"/>
    <s v="Fasteners"/>
    <s v="Ideal Clamps"/>
    <x v="1400"/>
    <n v="5"/>
    <n v="0.2"/>
    <x v="1470"/>
    <x v="0"/>
  </r>
  <r>
    <n v="9374"/>
    <s v="CA-2019-102820"/>
    <x v="917"/>
    <d v="2019-05-11T00:00:00"/>
    <s v="Standard Class"/>
    <x v="229"/>
    <x v="229"/>
    <x v="0"/>
    <s v="United States"/>
    <s v="Pasadena"/>
    <x v="1"/>
    <n v="91104"/>
    <x v="1"/>
    <s v="TEC-PH-10003437"/>
    <x v="2"/>
    <s v="Phones"/>
    <s v="Blue Parrot B250XT Professional Grade Wireless Bluetooth Headset with"/>
    <x v="1171"/>
    <n v="7"/>
    <n v="0.2"/>
    <x v="1215"/>
    <x v="0"/>
  </r>
  <r>
    <n v="9375"/>
    <s v="CA-2018-149671"/>
    <x v="410"/>
    <d v="2018-06-09T00:00:00"/>
    <s v="Standard Class"/>
    <x v="33"/>
    <x v="33"/>
    <x v="1"/>
    <s v="United States"/>
    <s v="Seattle"/>
    <x v="4"/>
    <n v="98105"/>
    <x v="1"/>
    <s v="OFF-SU-10002537"/>
    <x v="1"/>
    <s v="Supplies"/>
    <s v="Acme Box Cutter Scissors"/>
    <x v="5880"/>
    <n v="6"/>
    <n v="0"/>
    <x v="7169"/>
    <x v="0"/>
  </r>
  <r>
    <n v="9376"/>
    <s v="CA-2017-126347"/>
    <x v="639"/>
    <d v="2017-12-19T00:00:00"/>
    <s v="Second Class"/>
    <x v="219"/>
    <x v="219"/>
    <x v="0"/>
    <s v="United States"/>
    <s v="Los Angeles"/>
    <x v="1"/>
    <n v="90045"/>
    <x v="1"/>
    <s v="TEC-AC-10003063"/>
    <x v="2"/>
    <s v="Accessories"/>
    <s v="Micro Innovations USB RF Wireless Keyboard with Mouse"/>
    <x v="1424"/>
    <n v="2"/>
    <n v="0"/>
    <x v="1499"/>
    <x v="0"/>
  </r>
  <r>
    <n v="9377"/>
    <s v="CA-2019-108756"/>
    <x v="53"/>
    <d v="2019-12-29T00:00:00"/>
    <s v="Standard Class"/>
    <x v="22"/>
    <x v="22"/>
    <x v="0"/>
    <s v="United States"/>
    <s v="East Orange"/>
    <x v="30"/>
    <n v="7017"/>
    <x v="3"/>
    <s v="TEC-AC-10003237"/>
    <x v="2"/>
    <s v="Accessories"/>
    <s v="Memorex Micro Travel Drive 4 GB"/>
    <x v="5881"/>
    <n v="3"/>
    <n v="0"/>
    <x v="7170"/>
    <x v="0"/>
  </r>
  <r>
    <n v="9378"/>
    <s v="CA-2019-155362"/>
    <x v="94"/>
    <d v="2019-12-21T00:00:00"/>
    <s v="Standard Class"/>
    <x v="317"/>
    <x v="317"/>
    <x v="1"/>
    <s v="United States"/>
    <s v="Eau Claire"/>
    <x v="6"/>
    <n v="54703"/>
    <x v="2"/>
    <s v="OFF-ST-10001031"/>
    <x v="1"/>
    <s v="Storage"/>
    <s v="Adjustable Personal File Tote"/>
    <x v="5882"/>
    <n v="2"/>
    <n v="0"/>
    <x v="7171"/>
    <x v="0"/>
  </r>
  <r>
    <n v="9379"/>
    <s v="CA-2018-117625"/>
    <x v="1120"/>
    <d v="2018-05-15T00:00:00"/>
    <s v="Standard Class"/>
    <x v="421"/>
    <x v="421"/>
    <x v="0"/>
    <s v="United States"/>
    <s v="Chicago"/>
    <x v="10"/>
    <n v="60610"/>
    <x v="2"/>
    <s v="OFF-EN-10001535"/>
    <x v="1"/>
    <s v="Envelopes"/>
    <s v="Grip Seal Envelopes"/>
    <x v="5883"/>
    <n v="2"/>
    <n v="0.2"/>
    <x v="7172"/>
    <x v="0"/>
  </r>
  <r>
    <n v="9380"/>
    <s v="CA-2016-154158"/>
    <x v="851"/>
    <d v="2016-12-27T00:00:00"/>
    <s v="Second Class"/>
    <x v="113"/>
    <x v="113"/>
    <x v="0"/>
    <s v="United States"/>
    <s v="Tampa"/>
    <x v="2"/>
    <n v="33614"/>
    <x v="0"/>
    <s v="OFF-PA-10001295"/>
    <x v="1"/>
    <s v="Paper"/>
    <s v="Computer Printout Paper with Letter-Trim Perforations"/>
    <x v="2817"/>
    <n v="3"/>
    <n v="0.2"/>
    <x v="3130"/>
    <x v="0"/>
  </r>
  <r>
    <n v="9381"/>
    <s v="CA-2016-154158"/>
    <x v="851"/>
    <d v="2016-12-27T00:00:00"/>
    <s v="Second Class"/>
    <x v="113"/>
    <x v="113"/>
    <x v="0"/>
    <s v="United States"/>
    <s v="Tampa"/>
    <x v="2"/>
    <n v="33614"/>
    <x v="0"/>
    <s v="FUR-CH-10004698"/>
    <x v="0"/>
    <s v="Chairs"/>
    <s v="Padded Folding Chairs, Black, 4/Carton"/>
    <x v="1466"/>
    <n v="1"/>
    <n v="0.2"/>
    <x v="7173"/>
    <x v="0"/>
  </r>
  <r>
    <n v="9382"/>
    <s v="CA-2016-154158"/>
    <x v="851"/>
    <d v="2016-12-27T00:00:00"/>
    <s v="Second Class"/>
    <x v="113"/>
    <x v="113"/>
    <x v="0"/>
    <s v="United States"/>
    <s v="Tampa"/>
    <x v="2"/>
    <n v="33614"/>
    <x v="0"/>
    <s v="OFF-ST-10000078"/>
    <x v="1"/>
    <s v="Storage"/>
    <s v="Tennsco 6- and 18-Compartment Lockers"/>
    <x v="5884"/>
    <n v="2"/>
    <n v="0.2"/>
    <x v="7174"/>
    <x v="0"/>
  </r>
  <r>
    <n v="9383"/>
    <s v="CA-2016-154158"/>
    <x v="851"/>
    <d v="2016-12-27T00:00:00"/>
    <s v="Second Class"/>
    <x v="113"/>
    <x v="113"/>
    <x v="0"/>
    <s v="United States"/>
    <s v="Tampa"/>
    <x v="2"/>
    <n v="33614"/>
    <x v="0"/>
    <s v="OFF-AR-10001868"/>
    <x v="1"/>
    <s v="Art"/>
    <s v="Prang Dustless Chalk Sticks"/>
    <x v="2956"/>
    <n v="1"/>
    <n v="0.2"/>
    <x v="2015"/>
    <x v="0"/>
  </r>
  <r>
    <n v="9384"/>
    <s v="CA-2016-154158"/>
    <x v="851"/>
    <d v="2016-12-27T00:00:00"/>
    <s v="Second Class"/>
    <x v="113"/>
    <x v="113"/>
    <x v="0"/>
    <s v="United States"/>
    <s v="Tampa"/>
    <x v="2"/>
    <n v="33614"/>
    <x v="0"/>
    <s v="OFF-ST-10004950"/>
    <x v="1"/>
    <s v="Storage"/>
    <s v="Acco Perma 3000 Stacking Storage Drawers"/>
    <x v="2067"/>
    <n v="5"/>
    <n v="0.2"/>
    <x v="7175"/>
    <x v="0"/>
  </r>
  <r>
    <n v="9385"/>
    <s v="CA-2019-100433"/>
    <x v="938"/>
    <d v="2019-08-16T00:00:00"/>
    <s v="Standard Class"/>
    <x v="319"/>
    <x v="319"/>
    <x v="2"/>
    <s v="United States"/>
    <s v="New York City"/>
    <x v="15"/>
    <n v="10009"/>
    <x v="3"/>
    <s v="OFF-PA-10003441"/>
    <x v="1"/>
    <s v="Paper"/>
    <s v="Xerox 226"/>
    <x v="243"/>
    <n v="4"/>
    <n v="0"/>
    <x v="245"/>
    <x v="0"/>
  </r>
  <r>
    <n v="9386"/>
    <s v="CA-2019-163097"/>
    <x v="151"/>
    <d v="2019-08-31T00:00:00"/>
    <s v="Standard Class"/>
    <x v="227"/>
    <x v="227"/>
    <x v="0"/>
    <s v="United States"/>
    <s v="Mesa"/>
    <x v="16"/>
    <n v="85204"/>
    <x v="1"/>
    <s v="FUR-FU-10004973"/>
    <x v="0"/>
    <s v="Furnishings"/>
    <s v="Flat Face Poster Frame"/>
    <x v="5885"/>
    <n v="8"/>
    <n v="0.2"/>
    <x v="7176"/>
    <x v="0"/>
  </r>
  <r>
    <n v="9387"/>
    <s v="US-2019-127292"/>
    <x v="617"/>
    <d v="2019-01-23T00:00:00"/>
    <s v="Standard Class"/>
    <x v="528"/>
    <x v="528"/>
    <x v="0"/>
    <s v="United States"/>
    <s v="Burlington"/>
    <x v="42"/>
    <m/>
    <x v="3"/>
    <s v="OFF-PA-10000157"/>
    <x v="1"/>
    <s v="Paper"/>
    <s v="Xerox 191"/>
    <x v="710"/>
    <n v="4"/>
    <n v="0"/>
    <x v="5426"/>
    <x v="0"/>
  </r>
  <r>
    <n v="9388"/>
    <s v="US-2019-127292"/>
    <x v="617"/>
    <d v="2019-01-23T00:00:00"/>
    <s v="Standard Class"/>
    <x v="528"/>
    <x v="528"/>
    <x v="0"/>
    <s v="United States"/>
    <s v="Burlington"/>
    <x v="42"/>
    <m/>
    <x v="3"/>
    <s v="OFF-PA-10001970"/>
    <x v="1"/>
    <s v="Paper"/>
    <s v="Xerox 1881"/>
    <x v="5886"/>
    <n v="1"/>
    <n v="0"/>
    <x v="7177"/>
    <x v="0"/>
  </r>
  <r>
    <n v="9389"/>
    <s v="US-2019-127292"/>
    <x v="617"/>
    <d v="2019-01-23T00:00:00"/>
    <s v="Standard Class"/>
    <x v="528"/>
    <x v="528"/>
    <x v="0"/>
    <s v="United States"/>
    <s v="Burlington"/>
    <x v="42"/>
    <m/>
    <x v="3"/>
    <s v="OFF-AP-10000828"/>
    <x v="1"/>
    <s v="Appliances"/>
    <s v="Avanti 4.4 Cu. Ft. Refrigerator"/>
    <x v="3116"/>
    <n v="3"/>
    <n v="0"/>
    <x v="3497"/>
    <x v="0"/>
  </r>
  <r>
    <n v="9390"/>
    <s v="US-2019-127292"/>
    <x v="617"/>
    <d v="2019-01-23T00:00:00"/>
    <s v="Standard Class"/>
    <x v="528"/>
    <x v="528"/>
    <x v="0"/>
    <s v="United States"/>
    <s v="Burlington"/>
    <x v="42"/>
    <m/>
    <x v="3"/>
    <s v="OFF-EN-10001509"/>
    <x v="1"/>
    <s v="Envelopes"/>
    <s v="Poly String Tie Envelopes"/>
    <x v="5887"/>
    <n v="1"/>
    <n v="0"/>
    <x v="7178"/>
    <x v="0"/>
  </r>
  <r>
    <n v="9391"/>
    <s v="CA-2017-163734"/>
    <x v="974"/>
    <d v="2017-06-24T00:00:00"/>
    <s v="Standard Class"/>
    <x v="454"/>
    <x v="454"/>
    <x v="2"/>
    <s v="United States"/>
    <s v="Houston"/>
    <x v="5"/>
    <n v="77070"/>
    <x v="2"/>
    <s v="OFF-ST-10003692"/>
    <x v="1"/>
    <s v="Storage"/>
    <s v="Recycled Steel Personal File for Hanging File Folders"/>
    <x v="1894"/>
    <n v="5"/>
    <n v="0.2"/>
    <x v="2032"/>
    <x v="0"/>
  </r>
  <r>
    <n v="9392"/>
    <s v="CA-2019-162474"/>
    <x v="677"/>
    <d v="2019-03-16T00:00:00"/>
    <s v="First Class"/>
    <x v="395"/>
    <x v="395"/>
    <x v="1"/>
    <s v="United States"/>
    <s v="Aurora"/>
    <x v="10"/>
    <n v="60505"/>
    <x v="2"/>
    <s v="TEC-PH-10004700"/>
    <x v="2"/>
    <s v="Phones"/>
    <s v="PowerGen Dual USB Car Charger"/>
    <x v="465"/>
    <n v="1"/>
    <n v="0.2"/>
    <x v="7179"/>
    <x v="0"/>
  </r>
  <r>
    <n v="9393"/>
    <s v="CA-2017-130848"/>
    <x v="969"/>
    <d v="2017-10-25T00:00:00"/>
    <s v="Same Day"/>
    <x v="375"/>
    <x v="375"/>
    <x v="1"/>
    <s v="United States"/>
    <s v="Denver"/>
    <x v="22"/>
    <n v="80219"/>
    <x v="1"/>
    <s v="FUR-CH-10000422"/>
    <x v="0"/>
    <s v="Chairs"/>
    <s v="Global Highback Leather Tilter in Burgundy"/>
    <x v="5888"/>
    <n v="8"/>
    <n v="0.2"/>
    <x v="7180"/>
    <x v="0"/>
  </r>
  <r>
    <n v="9394"/>
    <s v="CA-2016-125997"/>
    <x v="59"/>
    <d v="2016-09-23T00:00:00"/>
    <s v="First Class"/>
    <x v="596"/>
    <x v="596"/>
    <x v="0"/>
    <s v="United States"/>
    <s v="New York City"/>
    <x v="15"/>
    <n v="10011"/>
    <x v="3"/>
    <s v="TEC-PH-10003484"/>
    <x v="2"/>
    <s v="Phones"/>
    <s v="Ooma Telo VoIP Home Phone System"/>
    <x v="3211"/>
    <n v="5"/>
    <n v="0"/>
    <x v="7181"/>
    <x v="0"/>
  </r>
  <r>
    <n v="9395"/>
    <s v="CA-2016-125997"/>
    <x v="59"/>
    <d v="2016-09-23T00:00:00"/>
    <s v="First Class"/>
    <x v="596"/>
    <x v="596"/>
    <x v="0"/>
    <s v="United States"/>
    <s v="New York City"/>
    <x v="15"/>
    <n v="10011"/>
    <x v="3"/>
    <s v="FUR-CH-10001394"/>
    <x v="0"/>
    <s v="Chairs"/>
    <s v="Global Leather Executive Chair"/>
    <x v="3317"/>
    <n v="2"/>
    <n v="0.1"/>
    <x v="3747"/>
    <x v="0"/>
  </r>
  <r>
    <n v="9396"/>
    <s v="CA-2016-125997"/>
    <x v="59"/>
    <d v="2016-09-23T00:00:00"/>
    <s v="First Class"/>
    <x v="596"/>
    <x v="596"/>
    <x v="0"/>
    <s v="United States"/>
    <s v="New York City"/>
    <x v="15"/>
    <n v="10011"/>
    <x v="3"/>
    <s v="FUR-BO-10002213"/>
    <x v="0"/>
    <s v="Bookcases"/>
    <s v="DMI Eclipse Executive Suite Bookcases"/>
    <x v="479"/>
    <n v="2"/>
    <n v="0.2"/>
    <x v="7182"/>
    <x v="0"/>
  </r>
  <r>
    <n v="9397"/>
    <s v="CA-2016-125997"/>
    <x v="59"/>
    <d v="2016-09-23T00:00:00"/>
    <s v="First Class"/>
    <x v="596"/>
    <x v="596"/>
    <x v="0"/>
    <s v="United States"/>
    <s v="New York City"/>
    <x v="15"/>
    <n v="10011"/>
    <x v="3"/>
    <s v="OFF-LA-10002762"/>
    <x v="1"/>
    <s v="Labels"/>
    <s v="Avery 485"/>
    <x v="50"/>
    <n v="6"/>
    <n v="0"/>
    <x v="50"/>
    <x v="0"/>
  </r>
  <r>
    <n v="9398"/>
    <s v="CA-2016-125997"/>
    <x v="59"/>
    <d v="2016-09-23T00:00:00"/>
    <s v="First Class"/>
    <x v="596"/>
    <x v="596"/>
    <x v="0"/>
    <s v="United States"/>
    <s v="New York City"/>
    <x v="15"/>
    <n v="10011"/>
    <x v="3"/>
    <s v="OFF-AP-10003842"/>
    <x v="1"/>
    <s v="Appliances"/>
    <s v="Euro-Pro Shark Turbo Vacuum"/>
    <x v="4771"/>
    <n v="1"/>
    <n v="0"/>
    <x v="7183"/>
    <x v="0"/>
  </r>
  <r>
    <n v="9399"/>
    <s v="CA-2016-125997"/>
    <x v="59"/>
    <d v="2016-09-23T00:00:00"/>
    <s v="First Class"/>
    <x v="596"/>
    <x v="596"/>
    <x v="0"/>
    <s v="United States"/>
    <s v="New York City"/>
    <x v="15"/>
    <n v="10011"/>
    <x v="3"/>
    <s v="TEC-PH-10003072"/>
    <x v="2"/>
    <s v="Phones"/>
    <s v="Panasonic KX-TG9541B DECT 6.0 Digital 2-Line Expandable Cordless Phone With Digital Answering System"/>
    <x v="5889"/>
    <n v="9"/>
    <n v="0"/>
    <x v="7184"/>
    <x v="0"/>
  </r>
  <r>
    <n v="9400"/>
    <s v="CA-2018-103128"/>
    <x v="583"/>
    <d v="2018-11-15T00:00:00"/>
    <s v="Standard Class"/>
    <x v="790"/>
    <x v="790"/>
    <x v="0"/>
    <s v="United States"/>
    <s v="Arlington Heights"/>
    <x v="10"/>
    <n v="60004"/>
    <x v="2"/>
    <s v="OFF-AR-10003394"/>
    <x v="1"/>
    <s v="Art"/>
    <s v="Newell 332"/>
    <x v="5890"/>
    <n v="6"/>
    <n v="0.2"/>
    <x v="7185"/>
    <x v="0"/>
  </r>
  <r>
    <n v="9401"/>
    <s v="CA-2017-167696"/>
    <x v="1216"/>
    <d v="2017-09-21T00:00:00"/>
    <s v="Standard Class"/>
    <x v="214"/>
    <x v="214"/>
    <x v="0"/>
    <s v="United States"/>
    <s v="Newport News"/>
    <x v="17"/>
    <n v="23602"/>
    <x v="0"/>
    <s v="OFF-EN-10001539"/>
    <x v="1"/>
    <s v="Envelopes"/>
    <s v="Staple envelope"/>
    <x v="4995"/>
    <n v="4"/>
    <n v="0"/>
    <x v="7186"/>
    <x v="0"/>
  </r>
  <r>
    <n v="9402"/>
    <s v="CA-2016-159814"/>
    <x v="1217"/>
    <d v="2016-06-28T00:00:00"/>
    <s v="Standard Class"/>
    <x v="221"/>
    <x v="221"/>
    <x v="0"/>
    <s v="United States"/>
    <s v="Tucson"/>
    <x v="16"/>
    <n v="85705"/>
    <x v="1"/>
    <s v="FUR-FU-10001731"/>
    <x v="0"/>
    <s v="Furnishings"/>
    <s v="Acrylic Self-Standing Desk Frames"/>
    <x v="5891"/>
    <n v="2"/>
    <n v="0.2"/>
    <x v="7187"/>
    <x v="0"/>
  </r>
  <r>
    <n v="9403"/>
    <s v="CA-2018-105459"/>
    <x v="399"/>
    <d v="2018-08-17T00:00:00"/>
    <s v="Second Class"/>
    <x v="413"/>
    <x v="413"/>
    <x v="0"/>
    <s v="United States"/>
    <s v="New York City"/>
    <x v="15"/>
    <n v="10024"/>
    <x v="3"/>
    <s v="FUR-TA-10001095"/>
    <x v="0"/>
    <s v="Tables"/>
    <s v="Chromcraft Round Conference Tables"/>
    <x v="5892"/>
    <n v="2"/>
    <n v="0.4"/>
    <x v="7188"/>
    <x v="0"/>
  </r>
  <r>
    <n v="9404"/>
    <s v="CA-2018-105459"/>
    <x v="399"/>
    <d v="2018-08-17T00:00:00"/>
    <s v="Second Class"/>
    <x v="413"/>
    <x v="413"/>
    <x v="0"/>
    <s v="United States"/>
    <s v="New York City"/>
    <x v="15"/>
    <n v="10024"/>
    <x v="3"/>
    <s v="OFF-ST-10000078"/>
    <x v="1"/>
    <s v="Storage"/>
    <s v="Tennsco 6- and 18-Compartment Lockers"/>
    <x v="5893"/>
    <n v="6"/>
    <n v="0"/>
    <x v="7189"/>
    <x v="0"/>
  </r>
  <r>
    <n v="9405"/>
    <s v="CA-2019-141663"/>
    <x v="669"/>
    <d v="2019-04-17T00:00:00"/>
    <s v="Standard Class"/>
    <x v="317"/>
    <x v="317"/>
    <x v="1"/>
    <s v="United States"/>
    <s v="Philadelphia"/>
    <x v="9"/>
    <n v="19134"/>
    <x v="3"/>
    <s v="OFF-FA-10004076"/>
    <x v="1"/>
    <s v="Fasteners"/>
    <s v="Translucent Push Pins by OIC"/>
    <x v="1063"/>
    <n v="5"/>
    <n v="0.2"/>
    <x v="7190"/>
    <x v="0"/>
  </r>
  <r>
    <n v="9406"/>
    <s v="CA-2016-152618"/>
    <x v="619"/>
    <d v="2016-03-17T00:00:00"/>
    <s v="First Class"/>
    <x v="46"/>
    <x v="46"/>
    <x v="2"/>
    <s v="United States"/>
    <s v="Chicago"/>
    <x v="10"/>
    <n v="60653"/>
    <x v="2"/>
    <s v="TEC-MA-10003626"/>
    <x v="2"/>
    <s v="Machines"/>
    <s v="Hewlett-Packard Deskjet 6540 Color Inkjet Printer"/>
    <x v="5894"/>
    <n v="2"/>
    <n v="0.3"/>
    <x v="7191"/>
    <x v="0"/>
  </r>
  <r>
    <n v="9407"/>
    <s v="CA-2016-152618"/>
    <x v="619"/>
    <d v="2016-03-17T00:00:00"/>
    <s v="First Class"/>
    <x v="46"/>
    <x v="46"/>
    <x v="2"/>
    <s v="United States"/>
    <s v="Chicago"/>
    <x v="10"/>
    <n v="60653"/>
    <x v="2"/>
    <s v="OFF-PA-10001215"/>
    <x v="1"/>
    <s v="Paper"/>
    <s v="Xerox 1963"/>
    <x v="582"/>
    <n v="2"/>
    <n v="0.2"/>
    <x v="591"/>
    <x v="0"/>
  </r>
  <r>
    <n v="9408"/>
    <s v="CA-2019-162789"/>
    <x v="585"/>
    <d v="2019-09-24T00:00:00"/>
    <s v="Second Class"/>
    <x v="95"/>
    <x v="95"/>
    <x v="0"/>
    <s v="United States"/>
    <s v="New York City"/>
    <x v="15"/>
    <n v="10035"/>
    <x v="3"/>
    <s v="TEC-AC-10002842"/>
    <x v="2"/>
    <s v="Accessories"/>
    <s v="WD My Passport Ultra 2TB Portable External Hard Drive"/>
    <x v="5895"/>
    <n v="9"/>
    <n v="0"/>
    <x v="7192"/>
    <x v="0"/>
  </r>
  <r>
    <n v="9409"/>
    <s v="CA-2019-162789"/>
    <x v="585"/>
    <d v="2019-09-24T00:00:00"/>
    <s v="Second Class"/>
    <x v="95"/>
    <x v="95"/>
    <x v="0"/>
    <s v="United States"/>
    <s v="New York City"/>
    <x v="15"/>
    <n v="10035"/>
    <x v="3"/>
    <s v="FUR-FU-10004864"/>
    <x v="0"/>
    <s v="Furnishings"/>
    <s v="Eldon 500 Class Desk Accessories"/>
    <x v="5896"/>
    <n v="1"/>
    <n v="0"/>
    <x v="7193"/>
    <x v="0"/>
  </r>
  <r>
    <n v="9410"/>
    <s v="US-2019-110149"/>
    <x v="389"/>
    <d v="2019-12-13T00:00:00"/>
    <s v="First Class"/>
    <x v="576"/>
    <x v="576"/>
    <x v="0"/>
    <s v="United States"/>
    <s v="Philadelphia"/>
    <x v="9"/>
    <n v="19143"/>
    <x v="3"/>
    <s v="OFF-BI-10000014"/>
    <x v="1"/>
    <s v="Binders"/>
    <s v="Heavy-Duty E-Z-D Binders"/>
    <x v="5897"/>
    <n v="1"/>
    <n v="0.7"/>
    <x v="7194"/>
    <x v="0"/>
  </r>
  <r>
    <n v="9411"/>
    <s v="US-2019-110149"/>
    <x v="389"/>
    <d v="2019-12-13T00:00:00"/>
    <s v="First Class"/>
    <x v="576"/>
    <x v="576"/>
    <x v="0"/>
    <s v="United States"/>
    <s v="Philadelphia"/>
    <x v="9"/>
    <n v="19143"/>
    <x v="3"/>
    <s v="FUR-FU-10001475"/>
    <x v="0"/>
    <s v="Furnishings"/>
    <s v="Contract Clock, 14&quot;, Brown"/>
    <x v="1190"/>
    <n v="5"/>
    <n v="0.2"/>
    <x v="7195"/>
    <x v="0"/>
  </r>
  <r>
    <n v="9412"/>
    <s v="CA-2018-108959"/>
    <x v="612"/>
    <d v="2018-03-14T00:00:00"/>
    <s v="Second Class"/>
    <x v="186"/>
    <x v="186"/>
    <x v="1"/>
    <s v="United States"/>
    <s v="Glendale"/>
    <x v="16"/>
    <n v="85301"/>
    <x v="1"/>
    <s v="OFF-ST-10001272"/>
    <x v="1"/>
    <s v="Storage"/>
    <s v="Mini 13-1/2 Capacity Data Binder Rack, Pearl"/>
    <x v="5898"/>
    <n v="1"/>
    <n v="0.2"/>
    <x v="7196"/>
    <x v="0"/>
  </r>
  <r>
    <n v="9413"/>
    <s v="CA-2017-164777"/>
    <x v="746"/>
    <d v="2017-01-29T00:00:00"/>
    <s v="First Class"/>
    <x v="253"/>
    <x v="253"/>
    <x v="0"/>
    <s v="United States"/>
    <s v="Los Angeles"/>
    <x v="1"/>
    <n v="90036"/>
    <x v="1"/>
    <s v="FUR-CH-10002024"/>
    <x v="0"/>
    <s v="Chairs"/>
    <s v="HON 5400 Series Task Chairs for Big and Tall"/>
    <x v="5355"/>
    <n v="5"/>
    <n v="0.2"/>
    <x v="232"/>
    <x v="0"/>
  </r>
  <r>
    <n v="9414"/>
    <s v="CA-2018-132017"/>
    <x v="182"/>
    <d v="2018-09-27T00:00:00"/>
    <s v="First Class"/>
    <x v="588"/>
    <x v="588"/>
    <x v="1"/>
    <s v="United States"/>
    <s v="Houston"/>
    <x v="5"/>
    <n v="77041"/>
    <x v="2"/>
    <s v="OFF-BI-10004001"/>
    <x v="1"/>
    <s v="Binders"/>
    <s v="GBC Recycled VeloBinder Covers"/>
    <x v="5899"/>
    <n v="2"/>
    <n v="0.8"/>
    <x v="7197"/>
    <x v="0"/>
  </r>
  <r>
    <n v="9415"/>
    <s v="CA-2017-127824"/>
    <x v="1090"/>
    <d v="2017-10-22T00:00:00"/>
    <s v="Standard Class"/>
    <x v="547"/>
    <x v="547"/>
    <x v="0"/>
    <s v="United States"/>
    <s v="Seattle"/>
    <x v="4"/>
    <n v="98115"/>
    <x v="1"/>
    <s v="TEC-PH-10004094"/>
    <x v="2"/>
    <s v="Phones"/>
    <s v="Motorola L703CM"/>
    <x v="2528"/>
    <n v="2"/>
    <n v="0.2"/>
    <x v="7198"/>
    <x v="0"/>
  </r>
  <r>
    <n v="9416"/>
    <s v="CA-2017-127824"/>
    <x v="1090"/>
    <d v="2017-10-22T00:00:00"/>
    <s v="Standard Class"/>
    <x v="547"/>
    <x v="547"/>
    <x v="0"/>
    <s v="United States"/>
    <s v="Seattle"/>
    <x v="4"/>
    <n v="98115"/>
    <x v="1"/>
    <s v="OFF-PA-10001184"/>
    <x v="1"/>
    <s v="Paper"/>
    <s v="Xerox 1903"/>
    <x v="1465"/>
    <n v="3"/>
    <n v="0"/>
    <x v="1544"/>
    <x v="0"/>
  </r>
  <r>
    <n v="9417"/>
    <s v="CA-2017-127824"/>
    <x v="1090"/>
    <d v="2017-10-22T00:00:00"/>
    <s v="Standard Class"/>
    <x v="547"/>
    <x v="547"/>
    <x v="0"/>
    <s v="United States"/>
    <s v="Seattle"/>
    <x v="4"/>
    <n v="98115"/>
    <x v="1"/>
    <s v="FUR-FU-10002505"/>
    <x v="0"/>
    <s v="Furnishings"/>
    <s v="Eldon 100 Class Desk Accessories"/>
    <x v="3716"/>
    <n v="3"/>
    <n v="0"/>
    <x v="4250"/>
    <x v="0"/>
  </r>
  <r>
    <n v="9418"/>
    <s v="CA-2016-148285"/>
    <x v="1218"/>
    <d v="2016-11-01T00:00:00"/>
    <s v="Standard Class"/>
    <x v="279"/>
    <x v="279"/>
    <x v="2"/>
    <s v="United States"/>
    <s v="Fayetteville"/>
    <x v="3"/>
    <n v="28314"/>
    <x v="0"/>
    <s v="OFF-PA-10001166"/>
    <x v="1"/>
    <s v="Paper"/>
    <s v="Xerox 2"/>
    <x v="563"/>
    <n v="2"/>
    <n v="0.2"/>
    <x v="572"/>
    <x v="0"/>
  </r>
  <r>
    <n v="9419"/>
    <s v="CA-2016-148285"/>
    <x v="1218"/>
    <d v="2016-11-01T00:00:00"/>
    <s v="Standard Class"/>
    <x v="279"/>
    <x v="279"/>
    <x v="2"/>
    <s v="United States"/>
    <s v="Fayetteville"/>
    <x v="3"/>
    <n v="28314"/>
    <x v="0"/>
    <s v="OFF-PA-10000349"/>
    <x v="1"/>
    <s v="Paper"/>
    <s v="Easy-staple paper"/>
    <x v="1655"/>
    <n v="3"/>
    <n v="0.2"/>
    <x v="3595"/>
    <x v="0"/>
  </r>
  <r>
    <n v="9420"/>
    <s v="CA-2019-152926"/>
    <x v="280"/>
    <d v="2019-10-04T00:00:00"/>
    <s v="Second Class"/>
    <x v="281"/>
    <x v="281"/>
    <x v="1"/>
    <s v="United States"/>
    <s v="Houston"/>
    <x v="5"/>
    <n v="77041"/>
    <x v="2"/>
    <s v="OFF-AP-10004708"/>
    <x v="1"/>
    <s v="Appliances"/>
    <s v="Fellowes Superior 10 Outlet Split Surge Protector"/>
    <x v="5279"/>
    <n v="2"/>
    <n v="0.8"/>
    <x v="6364"/>
    <x v="0"/>
  </r>
  <r>
    <n v="9421"/>
    <s v="CA-2019-152926"/>
    <x v="280"/>
    <d v="2019-10-04T00:00:00"/>
    <s v="Second Class"/>
    <x v="281"/>
    <x v="281"/>
    <x v="1"/>
    <s v="United States"/>
    <s v="Houston"/>
    <x v="5"/>
    <n v="77041"/>
    <x v="2"/>
    <s v="OFF-AP-10001947"/>
    <x v="1"/>
    <s v="Appliances"/>
    <s v="Acco 6 Outlet Guardian Premium Plus Surge Suppressor"/>
    <x v="5900"/>
    <n v="6"/>
    <n v="0.8"/>
    <x v="7199"/>
    <x v="0"/>
  </r>
  <r>
    <n v="9422"/>
    <s v="CA-2016-145254"/>
    <x v="149"/>
    <d v="2016-07-27T00:00:00"/>
    <s v="Standard Class"/>
    <x v="714"/>
    <x v="714"/>
    <x v="1"/>
    <s v="United States"/>
    <s v="San Francisco"/>
    <x v="1"/>
    <n v="94122"/>
    <x v="1"/>
    <s v="TEC-PH-10000441"/>
    <x v="2"/>
    <s v="Phones"/>
    <s v="VTech DS6151"/>
    <x v="2821"/>
    <n v="6"/>
    <n v="0.2"/>
    <x v="7200"/>
    <x v="0"/>
  </r>
  <r>
    <n v="9423"/>
    <s v="CA-2016-145254"/>
    <x v="149"/>
    <d v="2016-07-27T00:00:00"/>
    <s v="Standard Class"/>
    <x v="714"/>
    <x v="714"/>
    <x v="1"/>
    <s v="United States"/>
    <s v="San Francisco"/>
    <x v="1"/>
    <n v="94122"/>
    <x v="1"/>
    <s v="OFF-SU-10004664"/>
    <x v="1"/>
    <s v="Supplies"/>
    <s v="Acme Softgrip Scissors"/>
    <x v="5557"/>
    <n v="5"/>
    <n v="0"/>
    <x v="6740"/>
    <x v="0"/>
  </r>
  <r>
    <n v="9424"/>
    <s v="CA-2016-145254"/>
    <x v="149"/>
    <d v="2016-07-27T00:00:00"/>
    <s v="Standard Class"/>
    <x v="714"/>
    <x v="714"/>
    <x v="1"/>
    <s v="United States"/>
    <s v="San Francisco"/>
    <x v="1"/>
    <n v="94122"/>
    <x v="1"/>
    <s v="TEC-PH-10004531"/>
    <x v="2"/>
    <s v="Phones"/>
    <s v="AT&amp;T CL2909"/>
    <x v="214"/>
    <n v="3"/>
    <n v="0.2"/>
    <x v="2436"/>
    <x v="0"/>
  </r>
  <r>
    <n v="9425"/>
    <s v="CA-2016-145254"/>
    <x v="149"/>
    <d v="2016-07-27T00:00:00"/>
    <s v="Standard Class"/>
    <x v="714"/>
    <x v="714"/>
    <x v="1"/>
    <s v="United States"/>
    <s v="San Francisco"/>
    <x v="1"/>
    <n v="94122"/>
    <x v="1"/>
    <s v="TEC-AC-10002167"/>
    <x v="2"/>
    <s v="Accessories"/>
    <s v="Imation 8gb Micro Traveldrive Usb 2.0 Flash Drive"/>
    <x v="47"/>
    <n v="3"/>
    <n v="0"/>
    <x v="47"/>
    <x v="0"/>
  </r>
  <r>
    <n v="9426"/>
    <s v="CA-2016-116246"/>
    <x v="171"/>
    <d v="2016-09-17T00:00:00"/>
    <s v="Second Class"/>
    <x v="560"/>
    <x v="560"/>
    <x v="0"/>
    <s v="United States"/>
    <s v="New York City"/>
    <x v="15"/>
    <n v="10035"/>
    <x v="3"/>
    <s v="FUR-CH-10002024"/>
    <x v="0"/>
    <s v="Chairs"/>
    <s v="HON 5400 Series Task Chairs for Big and Tall"/>
    <x v="5901"/>
    <n v="6"/>
    <n v="0.1"/>
    <x v="7201"/>
    <x v="0"/>
  </r>
  <r>
    <n v="9427"/>
    <s v="CA-2018-160479"/>
    <x v="306"/>
    <d v="2018-09-20T00:00:00"/>
    <s v="Standard Class"/>
    <x v="738"/>
    <x v="738"/>
    <x v="0"/>
    <s v="United States"/>
    <s v="Seattle"/>
    <x v="4"/>
    <n v="98105"/>
    <x v="1"/>
    <s v="OFF-AR-10002445"/>
    <x v="1"/>
    <s v="Art"/>
    <s v="SANFORD Major Accent Highlighters"/>
    <x v="3826"/>
    <n v="5"/>
    <n v="0"/>
    <x v="4396"/>
    <x v="0"/>
  </r>
  <r>
    <n v="9428"/>
    <s v="CA-2016-167486"/>
    <x v="501"/>
    <d v="2016-12-01T00:00:00"/>
    <s v="Standard Class"/>
    <x v="705"/>
    <x v="705"/>
    <x v="1"/>
    <s v="United States"/>
    <s v="Buffalo"/>
    <x v="15"/>
    <n v="14215"/>
    <x v="3"/>
    <s v="FUR-FU-10003268"/>
    <x v="0"/>
    <s v="Furnishings"/>
    <s v="Eldon Radial Chair Mat for Low to Medium Pile Carpets"/>
    <x v="3351"/>
    <n v="5"/>
    <n v="0"/>
    <x v="7202"/>
    <x v="0"/>
  </r>
  <r>
    <n v="9429"/>
    <s v="CA-2016-152100"/>
    <x v="218"/>
    <d v="2016-05-16T00:00:00"/>
    <s v="Standard Class"/>
    <x v="100"/>
    <x v="100"/>
    <x v="1"/>
    <s v="United States"/>
    <s v="Huntsville"/>
    <x v="5"/>
    <n v="77340"/>
    <x v="2"/>
    <s v="FUR-CH-10000015"/>
    <x v="0"/>
    <s v="Chairs"/>
    <s v="Hon Multipurpose Stacking Arm Chairs"/>
    <x v="5902"/>
    <n v="8"/>
    <n v="0.3"/>
    <x v="7203"/>
    <x v="0"/>
  </r>
  <r>
    <n v="9430"/>
    <s v="CA-2017-166219"/>
    <x v="834"/>
    <d v="2017-09-01T00:00:00"/>
    <s v="Standard Class"/>
    <x v="130"/>
    <x v="130"/>
    <x v="1"/>
    <s v="United States"/>
    <s v="Dallas"/>
    <x v="5"/>
    <n v="75081"/>
    <x v="2"/>
    <s v="TEC-PH-10004165"/>
    <x v="2"/>
    <s v="Phones"/>
    <s v="Mitel MiVoice 5330e IP Phone"/>
    <x v="1124"/>
    <n v="5"/>
    <n v="0.2"/>
    <x v="7204"/>
    <x v="0"/>
  </r>
  <r>
    <n v="9431"/>
    <s v="CA-2017-166219"/>
    <x v="834"/>
    <d v="2017-09-01T00:00:00"/>
    <s v="Standard Class"/>
    <x v="130"/>
    <x v="130"/>
    <x v="1"/>
    <s v="United States"/>
    <s v="Dallas"/>
    <x v="5"/>
    <n v="75081"/>
    <x v="2"/>
    <s v="FUR-TA-10004607"/>
    <x v="0"/>
    <s v="Tables"/>
    <s v="Hon 2111 Invitation Series Straight Table"/>
    <x v="5903"/>
    <n v="1"/>
    <n v="0.3"/>
    <x v="7205"/>
    <x v="0"/>
  </r>
  <r>
    <n v="9432"/>
    <s v="CA-2017-111864"/>
    <x v="974"/>
    <d v="2017-06-19T00:00:00"/>
    <s v="Same Day"/>
    <x v="452"/>
    <x v="452"/>
    <x v="2"/>
    <s v="United States"/>
    <s v="Philadelphia"/>
    <x v="9"/>
    <n v="19134"/>
    <x v="3"/>
    <s v="OFF-LA-10004677"/>
    <x v="1"/>
    <s v="Labels"/>
    <s v="Self-Adhesive Address Labels for Typewriters with Dispenser Box"/>
    <x v="2184"/>
    <n v="2"/>
    <n v="0.2"/>
    <x v="2352"/>
    <x v="0"/>
  </r>
  <r>
    <n v="9433"/>
    <s v="CA-2017-119627"/>
    <x v="493"/>
    <d v="2017-08-23T00:00:00"/>
    <s v="Standard Class"/>
    <x v="56"/>
    <x v="56"/>
    <x v="0"/>
    <s v="United States"/>
    <s v="Peoria"/>
    <x v="16"/>
    <n v="85345"/>
    <x v="1"/>
    <s v="TEC-AC-10002217"/>
    <x v="2"/>
    <s v="Accessories"/>
    <s v="Imation Clip USB flash drive - 8 GB"/>
    <x v="5520"/>
    <n v="2"/>
    <n v="0.2"/>
    <x v="6688"/>
    <x v="0"/>
  </r>
  <r>
    <n v="9434"/>
    <s v="CA-2017-119627"/>
    <x v="493"/>
    <d v="2017-08-23T00:00:00"/>
    <s v="Standard Class"/>
    <x v="56"/>
    <x v="56"/>
    <x v="0"/>
    <s v="United States"/>
    <s v="Peoria"/>
    <x v="16"/>
    <n v="85345"/>
    <x v="1"/>
    <s v="OFF-PA-10001937"/>
    <x v="1"/>
    <s v="Paper"/>
    <s v="Xerox 21"/>
    <x v="1590"/>
    <n v="7"/>
    <n v="0.2"/>
    <x v="1683"/>
    <x v="0"/>
  </r>
  <r>
    <n v="9435"/>
    <s v="CA-2017-119627"/>
    <x v="493"/>
    <d v="2017-08-23T00:00:00"/>
    <s v="Standard Class"/>
    <x v="56"/>
    <x v="56"/>
    <x v="0"/>
    <s v="United States"/>
    <s v="Peoria"/>
    <x v="16"/>
    <n v="85345"/>
    <x v="1"/>
    <s v="OFF-AR-10000203"/>
    <x v="1"/>
    <s v="Art"/>
    <s v="Newell 336"/>
    <x v="1518"/>
    <n v="3"/>
    <n v="0.2"/>
    <x v="4816"/>
    <x v="0"/>
  </r>
  <r>
    <n v="9436"/>
    <s v="CA-2017-119627"/>
    <x v="493"/>
    <d v="2017-08-23T00:00:00"/>
    <s v="Standard Class"/>
    <x v="56"/>
    <x v="56"/>
    <x v="0"/>
    <s v="United States"/>
    <s v="Peoria"/>
    <x v="16"/>
    <n v="85345"/>
    <x v="1"/>
    <s v="TEC-AC-10001142"/>
    <x v="2"/>
    <s v="Accessories"/>
    <s v="First Data FD10 PIN Pad"/>
    <x v="5904"/>
    <n v="4"/>
    <n v="0.2"/>
    <x v="7206"/>
    <x v="0"/>
  </r>
  <r>
    <n v="9437"/>
    <s v="CA-2017-160787"/>
    <x v="12"/>
    <d v="2017-09-25T00:00:00"/>
    <s v="Same Day"/>
    <x v="298"/>
    <x v="298"/>
    <x v="0"/>
    <s v="United States"/>
    <s v="Philadelphia"/>
    <x v="9"/>
    <n v="19143"/>
    <x v="3"/>
    <s v="OFF-BI-10003712"/>
    <x v="1"/>
    <s v="Binders"/>
    <s v="Acco Pressboard Covers with Storage Hooks, 14 7/8&quot; x 11&quot;, Light Blue"/>
    <x v="194"/>
    <n v="2"/>
    <n v="0.7"/>
    <x v="2886"/>
    <x v="0"/>
  </r>
  <r>
    <n v="9438"/>
    <s v="CA-2019-107853"/>
    <x v="1143"/>
    <d v="2019-05-31T00:00:00"/>
    <s v="Standard Class"/>
    <x v="303"/>
    <x v="303"/>
    <x v="0"/>
    <s v="United States"/>
    <s v="Oceanside"/>
    <x v="1"/>
    <n v="92054"/>
    <x v="1"/>
    <s v="OFF-PA-10000520"/>
    <x v="1"/>
    <s v="Paper"/>
    <s v="Xerox 201"/>
    <x v="91"/>
    <n v="2"/>
    <n v="0"/>
    <x v="91"/>
    <x v="0"/>
  </r>
  <r>
    <n v="9439"/>
    <s v="CA-2019-126144"/>
    <x v="689"/>
    <d v="2019-08-05T00:00:00"/>
    <s v="Standard Class"/>
    <x v="411"/>
    <x v="411"/>
    <x v="0"/>
    <s v="United States"/>
    <s v="Philadelphia"/>
    <x v="9"/>
    <n v="19134"/>
    <x v="3"/>
    <s v="TEC-PH-10001079"/>
    <x v="2"/>
    <s v="Phones"/>
    <s v="Polycom SoundPoint Pro SE-225 Corded phone"/>
    <x v="5905"/>
    <n v="4"/>
    <n v="0.4"/>
    <x v="7207"/>
    <x v="0"/>
  </r>
  <r>
    <n v="9440"/>
    <s v="US-2016-154655"/>
    <x v="36"/>
    <d v="2016-10-17T00:00:00"/>
    <s v="Standard Class"/>
    <x v="771"/>
    <x v="771"/>
    <x v="1"/>
    <s v="United States"/>
    <s v="Chicago"/>
    <x v="10"/>
    <n v="60623"/>
    <x v="2"/>
    <s v="OFF-SU-10000898"/>
    <x v="1"/>
    <s v="Supplies"/>
    <s v="Acme Hot Forged Carbon Steel Scissors with Nickel-Plated Handles, 3 7/8&quot; Cut, 8&quot;L"/>
    <x v="5906"/>
    <n v="2"/>
    <n v="0.2"/>
    <x v="7208"/>
    <x v="0"/>
  </r>
  <r>
    <n v="9441"/>
    <s v="CA-2016-100391"/>
    <x v="594"/>
    <d v="2016-05-29T00:00:00"/>
    <s v="Standard Class"/>
    <x v="768"/>
    <x v="768"/>
    <x v="0"/>
    <s v="United States"/>
    <s v="New York City"/>
    <x v="15"/>
    <n v="10035"/>
    <x v="3"/>
    <s v="OFF-PA-10001471"/>
    <x v="1"/>
    <s v="Paper"/>
    <s v="Strathmore Photo Frame Cards"/>
    <x v="2"/>
    <n v="2"/>
    <n v="0"/>
    <x v="5223"/>
    <x v="0"/>
  </r>
  <r>
    <n v="9442"/>
    <s v="CA-2016-165477"/>
    <x v="282"/>
    <d v="2016-12-31T00:00:00"/>
    <s v="Second Class"/>
    <x v="791"/>
    <x v="791"/>
    <x v="0"/>
    <s v="United States"/>
    <s v="Kent"/>
    <x v="24"/>
    <n v="44240"/>
    <x v="3"/>
    <s v="OFF-AP-10003281"/>
    <x v="1"/>
    <s v="Appliances"/>
    <s v="Acco 6 Outlet Guardian Standard Surge Suppressor"/>
    <x v="5907"/>
    <n v="5"/>
    <n v="0.2"/>
    <x v="7209"/>
    <x v="0"/>
  </r>
  <r>
    <n v="9443"/>
    <s v="CA-2019-165904"/>
    <x v="104"/>
    <d v="2019-04-11T00:00:00"/>
    <s v="Standard Class"/>
    <x v="367"/>
    <x v="367"/>
    <x v="2"/>
    <s v="United States"/>
    <s v="Jacksonville"/>
    <x v="2"/>
    <n v="32216"/>
    <x v="0"/>
    <s v="OFF-AR-10003156"/>
    <x v="1"/>
    <s v="Art"/>
    <s v="50 Colored Long Pencils"/>
    <x v="5908"/>
    <n v="2"/>
    <n v="0.2"/>
    <x v="7210"/>
    <x v="0"/>
  </r>
  <r>
    <n v="9444"/>
    <s v="CA-2019-165904"/>
    <x v="104"/>
    <d v="2019-04-11T00:00:00"/>
    <s v="Standard Class"/>
    <x v="367"/>
    <x v="367"/>
    <x v="2"/>
    <s v="United States"/>
    <s v="Jacksonville"/>
    <x v="2"/>
    <n v="32216"/>
    <x v="0"/>
    <s v="TEC-PH-10000576"/>
    <x v="2"/>
    <s v="Phones"/>
    <s v="AT&amp;T 1080 Corded phone"/>
    <x v="985"/>
    <n v="2"/>
    <n v="0.2"/>
    <x v="1023"/>
    <x v="0"/>
  </r>
  <r>
    <n v="9445"/>
    <s v="CA-2017-104052"/>
    <x v="879"/>
    <d v="2017-03-02T00:00:00"/>
    <s v="First Class"/>
    <x v="734"/>
    <x v="734"/>
    <x v="1"/>
    <s v="United States"/>
    <s v="Coppell"/>
    <x v="5"/>
    <n v="75019"/>
    <x v="2"/>
    <s v="TEC-PH-10003215"/>
    <x v="2"/>
    <s v="Phones"/>
    <s v="Jackery Bar Premium Fast-charging Portable Charger"/>
    <x v="3124"/>
    <n v="4"/>
    <n v="0.2"/>
    <x v="3505"/>
    <x v="0"/>
  </r>
  <r>
    <n v="9446"/>
    <s v="CA-2017-168277"/>
    <x v="352"/>
    <d v="2017-06-03T00:00:00"/>
    <s v="Standard Class"/>
    <x v="41"/>
    <x v="41"/>
    <x v="0"/>
    <s v="United States"/>
    <s v="Indianapolis"/>
    <x v="14"/>
    <n v="46203"/>
    <x v="2"/>
    <s v="OFF-LA-10004484"/>
    <x v="1"/>
    <s v="Labels"/>
    <s v="Avery 476"/>
    <x v="714"/>
    <n v="3"/>
    <n v="0"/>
    <x v="732"/>
    <x v="0"/>
  </r>
  <r>
    <n v="9447"/>
    <s v="CA-2018-158617"/>
    <x v="897"/>
    <d v="2018-09-28T00:00:00"/>
    <s v="Standard Class"/>
    <x v="663"/>
    <x v="663"/>
    <x v="0"/>
    <s v="United States"/>
    <s v="Lawrence"/>
    <x v="14"/>
    <n v="46226"/>
    <x v="2"/>
    <s v="OFF-PA-10002245"/>
    <x v="1"/>
    <s v="Paper"/>
    <s v="Xerox 1895"/>
    <x v="1211"/>
    <n v="6"/>
    <n v="0"/>
    <x v="5470"/>
    <x v="0"/>
  </r>
  <r>
    <n v="9448"/>
    <s v="CA-2019-136882"/>
    <x v="837"/>
    <d v="2019-06-03T00:00:00"/>
    <s v="Standard Class"/>
    <x v="35"/>
    <x v="35"/>
    <x v="0"/>
    <s v="United States"/>
    <s v="Tulsa"/>
    <x v="26"/>
    <n v="74133"/>
    <x v="2"/>
    <s v="FUR-FU-10003664"/>
    <x v="0"/>
    <s v="Furnishings"/>
    <s v="Electrix Architect's Clamp-On Swing Arm Lamp, Black"/>
    <x v="5909"/>
    <n v="5"/>
    <n v="0"/>
    <x v="7211"/>
    <x v="0"/>
  </r>
  <r>
    <n v="9449"/>
    <s v="US-2018-148957"/>
    <x v="42"/>
    <d v="2018-09-23T00:00:00"/>
    <s v="Standard Class"/>
    <x v="254"/>
    <x v="254"/>
    <x v="2"/>
    <s v="United States"/>
    <s v="Redmond"/>
    <x v="4"/>
    <n v="98052"/>
    <x v="1"/>
    <s v="OFF-LA-10002195"/>
    <x v="1"/>
    <s v="Labels"/>
    <s v="Avery 481"/>
    <x v="5910"/>
    <n v="4"/>
    <n v="0"/>
    <x v="7212"/>
    <x v="1"/>
  </r>
  <r>
    <n v="9450"/>
    <s v="CA-2016-140032"/>
    <x v="78"/>
    <d v="2016-09-13T00:00:00"/>
    <s v="Standard Class"/>
    <x v="358"/>
    <x v="358"/>
    <x v="0"/>
    <s v="United States"/>
    <s v="San Francisco"/>
    <x v="1"/>
    <n v="94109"/>
    <x v="1"/>
    <s v="OFF-BI-10000822"/>
    <x v="1"/>
    <s v="Binders"/>
    <s v="Acco PRESSTEX Data Binder with Storage Hooks, Light Blue, 9 1/2&quot; X 11&quot;"/>
    <x v="5911"/>
    <n v="2"/>
    <n v="0.2"/>
    <x v="7213"/>
    <x v="0"/>
  </r>
  <r>
    <n v="9451"/>
    <s v="CA-2019-145506"/>
    <x v="95"/>
    <d v="2019-06-07T00:00:00"/>
    <s v="Standard Class"/>
    <x v="246"/>
    <x v="246"/>
    <x v="2"/>
    <s v="United States"/>
    <s v="Spokane"/>
    <x v="4"/>
    <n v="99207"/>
    <x v="1"/>
    <s v="OFF-ST-10004963"/>
    <x v="1"/>
    <s v="Storage"/>
    <s v="Eldon Gobal File Keepers"/>
    <x v="5912"/>
    <n v="9"/>
    <n v="0"/>
    <x v="7214"/>
    <x v="0"/>
  </r>
  <r>
    <n v="9452"/>
    <s v="CA-2017-129546"/>
    <x v="694"/>
    <d v="2017-10-05T00:00:00"/>
    <s v="Standard Class"/>
    <x v="532"/>
    <x v="532"/>
    <x v="1"/>
    <s v="United States"/>
    <s v="Los Angeles"/>
    <x v="1"/>
    <n v="90032"/>
    <x v="1"/>
    <s v="OFF-AP-10002495"/>
    <x v="1"/>
    <s v="Appliances"/>
    <s v="Acco Smartsocket Table Surge Protector, 6 Color-Coded Adapter Outlets"/>
    <x v="5913"/>
    <n v="3"/>
    <n v="0"/>
    <x v="7215"/>
    <x v="0"/>
  </r>
  <r>
    <n v="9453"/>
    <s v="CA-2017-129546"/>
    <x v="694"/>
    <d v="2017-10-05T00:00:00"/>
    <s v="Standard Class"/>
    <x v="532"/>
    <x v="532"/>
    <x v="1"/>
    <s v="United States"/>
    <s v="Los Angeles"/>
    <x v="1"/>
    <n v="90032"/>
    <x v="1"/>
    <s v="OFF-BI-10004001"/>
    <x v="1"/>
    <s v="Binders"/>
    <s v="GBC Recycled VeloBinder Covers"/>
    <x v="5914"/>
    <n v="6"/>
    <n v="0.2"/>
    <x v="7216"/>
    <x v="0"/>
  </r>
  <r>
    <n v="9454"/>
    <s v="CA-2017-129546"/>
    <x v="694"/>
    <d v="2017-10-05T00:00:00"/>
    <s v="Standard Class"/>
    <x v="532"/>
    <x v="532"/>
    <x v="1"/>
    <s v="United States"/>
    <s v="Los Angeles"/>
    <x v="1"/>
    <n v="90032"/>
    <x v="1"/>
    <s v="OFF-SU-10004884"/>
    <x v="1"/>
    <s v="Supplies"/>
    <s v="Acme Galleria Hot Forged Steel Scissors with Colored Handles"/>
    <x v="5915"/>
    <n v="3"/>
    <n v="0"/>
    <x v="7217"/>
    <x v="0"/>
  </r>
  <r>
    <n v="9455"/>
    <s v="CA-2017-129546"/>
    <x v="694"/>
    <d v="2017-10-05T00:00:00"/>
    <s v="Standard Class"/>
    <x v="532"/>
    <x v="532"/>
    <x v="1"/>
    <s v="United States"/>
    <s v="Los Angeles"/>
    <x v="1"/>
    <n v="90032"/>
    <x v="1"/>
    <s v="TEC-PH-10003555"/>
    <x v="2"/>
    <s v="Phones"/>
    <s v="Motorola HK250 Universal Bluetooth Headset"/>
    <x v="2862"/>
    <n v="2"/>
    <n v="0.2"/>
    <x v="7218"/>
    <x v="0"/>
  </r>
  <r>
    <n v="9456"/>
    <s v="CA-2018-140977"/>
    <x v="950"/>
    <d v="2018-06-19T00:00:00"/>
    <s v="Second Class"/>
    <x v="311"/>
    <x v="311"/>
    <x v="2"/>
    <s v="United States"/>
    <s v="Chattanooga"/>
    <x v="18"/>
    <n v="37421"/>
    <x v="0"/>
    <s v="TEC-MA-10003493"/>
    <x v="2"/>
    <s v="Machines"/>
    <s v="Penpower WorldCard Pro Card Scanner"/>
    <x v="5916"/>
    <n v="1"/>
    <n v="0.5"/>
    <x v="7219"/>
    <x v="0"/>
  </r>
  <r>
    <n v="9457"/>
    <s v="CA-2019-151855"/>
    <x v="837"/>
    <d v="2019-06-03T00:00:00"/>
    <s v="Standard Class"/>
    <x v="308"/>
    <x v="308"/>
    <x v="1"/>
    <s v="United States"/>
    <s v="Greensboro"/>
    <x v="3"/>
    <n v="27405"/>
    <x v="0"/>
    <s v="TEC-AC-10002380"/>
    <x v="2"/>
    <s v="Accessories"/>
    <s v="Sony 8GB Class 10 Micro SDHC R40 Memory Card"/>
    <x v="5917"/>
    <n v="3"/>
    <n v="0.2"/>
    <x v="7220"/>
    <x v="0"/>
  </r>
  <r>
    <n v="9458"/>
    <s v="CA-2019-151855"/>
    <x v="837"/>
    <d v="2019-06-03T00:00:00"/>
    <s v="Standard Class"/>
    <x v="308"/>
    <x v="308"/>
    <x v="1"/>
    <s v="United States"/>
    <s v="Greensboro"/>
    <x v="3"/>
    <n v="27405"/>
    <x v="0"/>
    <s v="OFF-BI-10004209"/>
    <x v="1"/>
    <s v="Binders"/>
    <s v="Fellowes Twister Kit, Gray/Clear, 3/pkg"/>
    <x v="5918"/>
    <n v="5"/>
    <n v="0.7"/>
    <x v="7221"/>
    <x v="0"/>
  </r>
  <r>
    <n v="9459"/>
    <s v="CA-2016-138240"/>
    <x v="1148"/>
    <d v="2016-10-14T00:00:00"/>
    <s v="Standard Class"/>
    <x v="81"/>
    <x v="81"/>
    <x v="0"/>
    <s v="United States"/>
    <s v="San Francisco"/>
    <x v="1"/>
    <n v="94122"/>
    <x v="1"/>
    <s v="OFF-AR-10002135"/>
    <x v="1"/>
    <s v="Art"/>
    <s v="Boston Heavy-Duty Trimline Electric Pencil Sharpeners"/>
    <x v="5919"/>
    <n v="3"/>
    <n v="0"/>
    <x v="7222"/>
    <x v="0"/>
  </r>
  <r>
    <n v="9460"/>
    <s v="CA-2016-138240"/>
    <x v="1148"/>
    <d v="2016-10-14T00:00:00"/>
    <s v="Standard Class"/>
    <x v="81"/>
    <x v="81"/>
    <x v="0"/>
    <s v="United States"/>
    <s v="San Francisco"/>
    <x v="1"/>
    <n v="94122"/>
    <x v="1"/>
    <s v="TEC-PH-10002583"/>
    <x v="2"/>
    <s v="Phones"/>
    <s v="iOttie HLCRIO102 Car Mount"/>
    <x v="314"/>
    <n v="1"/>
    <n v="0.2"/>
    <x v="6293"/>
    <x v="0"/>
  </r>
  <r>
    <n v="9461"/>
    <s v="CA-2016-101833"/>
    <x v="664"/>
    <d v="2016-11-22T00:00:00"/>
    <s v="Second Class"/>
    <x v="435"/>
    <x v="435"/>
    <x v="2"/>
    <s v="United States"/>
    <s v="New York City"/>
    <x v="15"/>
    <n v="10024"/>
    <x v="3"/>
    <s v="OFF-PA-10003591"/>
    <x v="1"/>
    <s v="Paper"/>
    <s v="Southworth 100% Cotton The Best Paper"/>
    <x v="805"/>
    <n v="3"/>
    <n v="0"/>
    <x v="830"/>
    <x v="0"/>
  </r>
  <r>
    <n v="9462"/>
    <s v="CA-2016-100867"/>
    <x v="538"/>
    <d v="2016-10-24T00:00:00"/>
    <s v="Standard Class"/>
    <x v="258"/>
    <x v="258"/>
    <x v="2"/>
    <s v="United States"/>
    <s v="Lakewood"/>
    <x v="1"/>
    <n v="90712"/>
    <x v="1"/>
    <s v="TEC-PH-10004922"/>
    <x v="2"/>
    <s v="Phones"/>
    <s v="RCA Visys Integrated PBX 8-Line Router"/>
    <x v="5920"/>
    <n v="6"/>
    <n v="0.2"/>
    <x v="7223"/>
    <x v="1"/>
  </r>
  <r>
    <n v="9463"/>
    <s v="US-2019-109610"/>
    <x v="920"/>
    <d v="2019-11-30T00:00:00"/>
    <s v="Second Class"/>
    <x v="29"/>
    <x v="29"/>
    <x v="1"/>
    <s v="United States"/>
    <s v="Louisville"/>
    <x v="0"/>
    <n v="40214"/>
    <x v="0"/>
    <s v="FUR-CH-10001854"/>
    <x v="0"/>
    <s v="Chairs"/>
    <s v="Office Star - Professional Matrix Back Chair with 2-to-1 Synchro Tilt and Mesh Fabric Seat"/>
    <x v="4391"/>
    <n v="2"/>
    <n v="0"/>
    <x v="5152"/>
    <x v="0"/>
  </r>
  <r>
    <n v="9464"/>
    <s v="CA-2016-156545"/>
    <x v="1219"/>
    <d v="2016-03-03T00:00:00"/>
    <s v="First Class"/>
    <x v="559"/>
    <x v="559"/>
    <x v="0"/>
    <s v="United States"/>
    <s v="Columbus"/>
    <x v="24"/>
    <n v="43229"/>
    <x v="3"/>
    <s v="OFF-AR-10003560"/>
    <x v="1"/>
    <s v="Art"/>
    <s v="Zebra Zazzle Fluorescent Highlighters"/>
    <x v="530"/>
    <n v="4"/>
    <n v="0.2"/>
    <x v="541"/>
    <x v="0"/>
  </r>
  <r>
    <n v="9465"/>
    <s v="CA-2016-109127"/>
    <x v="1059"/>
    <d v="2016-12-25T00:00:00"/>
    <s v="Standard Class"/>
    <x v="547"/>
    <x v="547"/>
    <x v="0"/>
    <s v="United States"/>
    <s v="Newark"/>
    <x v="13"/>
    <n v="19711"/>
    <x v="3"/>
    <s v="OFF-LA-10004409"/>
    <x v="1"/>
    <s v="Labels"/>
    <s v="Avery 492"/>
    <x v="1315"/>
    <n v="6"/>
    <n v="0"/>
    <x v="7224"/>
    <x v="0"/>
  </r>
  <r>
    <n v="9466"/>
    <s v="CA-2018-126858"/>
    <x v="258"/>
    <d v="2018-11-23T00:00:00"/>
    <s v="Standard Class"/>
    <x v="25"/>
    <x v="25"/>
    <x v="1"/>
    <s v="United States"/>
    <s v="Seattle"/>
    <x v="4"/>
    <n v="98115"/>
    <x v="1"/>
    <s v="FUR-FU-10000448"/>
    <x v="0"/>
    <s v="Furnishings"/>
    <s v="Tenex Chairmats For Use With Carpeted Floors"/>
    <x v="5795"/>
    <n v="2"/>
    <n v="0"/>
    <x v="7046"/>
    <x v="0"/>
  </r>
  <r>
    <n v="9467"/>
    <s v="CA-2019-102925"/>
    <x v="60"/>
    <d v="2019-11-10T00:00:00"/>
    <s v="Second Class"/>
    <x v="512"/>
    <x v="512"/>
    <x v="0"/>
    <s v="United States"/>
    <s v="New York City"/>
    <x v="15"/>
    <n v="10024"/>
    <x v="3"/>
    <s v="OFF-BI-10002735"/>
    <x v="1"/>
    <s v="Binders"/>
    <s v="GBC Prestige Therm-A-Bind Covers"/>
    <x v="5921"/>
    <n v="6"/>
    <n v="0.2"/>
    <x v="7225"/>
    <x v="0"/>
  </r>
  <r>
    <n v="9468"/>
    <s v="CA-2019-102925"/>
    <x v="60"/>
    <d v="2019-11-10T00:00:00"/>
    <s v="Second Class"/>
    <x v="512"/>
    <x v="512"/>
    <x v="0"/>
    <s v="United States"/>
    <s v="New York City"/>
    <x v="15"/>
    <n v="10024"/>
    <x v="3"/>
    <s v="FUR-TA-10003469"/>
    <x v="0"/>
    <s v="Tables"/>
    <s v="Balt Split Level Computer Training Table"/>
    <x v="4365"/>
    <n v="2"/>
    <n v="0.4"/>
    <x v="7226"/>
    <x v="0"/>
  </r>
  <r>
    <n v="9469"/>
    <s v="CA-2019-102925"/>
    <x v="60"/>
    <d v="2019-11-10T00:00:00"/>
    <s v="Second Class"/>
    <x v="512"/>
    <x v="512"/>
    <x v="0"/>
    <s v="United States"/>
    <s v="New York City"/>
    <x v="15"/>
    <n v="10024"/>
    <x v="3"/>
    <s v="OFF-PA-10001870"/>
    <x v="1"/>
    <s v="Paper"/>
    <s v="Xerox 202"/>
    <x v="91"/>
    <n v="2"/>
    <n v="0"/>
    <x v="91"/>
    <x v="0"/>
  </r>
  <r>
    <n v="9470"/>
    <s v="CA-2019-102925"/>
    <x v="60"/>
    <d v="2019-11-10T00:00:00"/>
    <s v="Second Class"/>
    <x v="512"/>
    <x v="512"/>
    <x v="0"/>
    <s v="United States"/>
    <s v="New York City"/>
    <x v="15"/>
    <n v="10024"/>
    <x v="3"/>
    <s v="OFF-PA-10004071"/>
    <x v="1"/>
    <s v="Paper"/>
    <s v="Eaton Premium Continuous-Feed Paper, 25% Cotton, Letter Size, White, 1000 Shts/Box"/>
    <x v="168"/>
    <n v="2"/>
    <n v="0"/>
    <x v="170"/>
    <x v="0"/>
  </r>
  <r>
    <n v="9471"/>
    <s v="CA-2019-102925"/>
    <x v="60"/>
    <d v="2019-11-10T00:00:00"/>
    <s v="Second Class"/>
    <x v="512"/>
    <x v="512"/>
    <x v="0"/>
    <s v="United States"/>
    <s v="New York City"/>
    <x v="15"/>
    <n v="10024"/>
    <x v="3"/>
    <s v="TEC-PH-10001448"/>
    <x v="2"/>
    <s v="Phones"/>
    <s v="Anker Astro 15000mAh USB Portable Charger"/>
    <x v="2622"/>
    <n v="2"/>
    <n v="0"/>
    <x v="7227"/>
    <x v="0"/>
  </r>
  <r>
    <n v="9472"/>
    <s v="CA-2019-102925"/>
    <x v="60"/>
    <d v="2019-11-10T00:00:00"/>
    <s v="Second Class"/>
    <x v="512"/>
    <x v="512"/>
    <x v="0"/>
    <s v="United States"/>
    <s v="New York City"/>
    <x v="15"/>
    <n v="10024"/>
    <x v="3"/>
    <s v="OFF-BI-10002706"/>
    <x v="1"/>
    <s v="Binders"/>
    <s v="Avery Premier Heavy-Duty Binder with Round Locking Rings"/>
    <x v="5872"/>
    <n v="1"/>
    <n v="0.2"/>
    <x v="6836"/>
    <x v="0"/>
  </r>
  <r>
    <n v="9473"/>
    <s v="CA-2019-102925"/>
    <x v="60"/>
    <d v="2019-11-10T00:00:00"/>
    <s v="Second Class"/>
    <x v="512"/>
    <x v="512"/>
    <x v="0"/>
    <s v="United States"/>
    <s v="New York City"/>
    <x v="15"/>
    <n v="10024"/>
    <x v="3"/>
    <s v="FUR-CH-10004875"/>
    <x v="0"/>
    <s v="Chairs"/>
    <s v="Harbour Creations 67200 Series Stacking Chairs"/>
    <x v="5922"/>
    <n v="2"/>
    <n v="0.1"/>
    <x v="7228"/>
    <x v="0"/>
  </r>
  <r>
    <n v="9474"/>
    <s v="CA-2019-102925"/>
    <x v="60"/>
    <d v="2019-11-10T00:00:00"/>
    <s v="Second Class"/>
    <x v="512"/>
    <x v="512"/>
    <x v="0"/>
    <s v="United States"/>
    <s v="New York City"/>
    <x v="15"/>
    <n v="10024"/>
    <x v="3"/>
    <s v="FUR-FU-10004245"/>
    <x v="0"/>
    <s v="Furnishings"/>
    <s v="Career Cubicle Clock, 8 1/4&quot;, Black"/>
    <x v="5923"/>
    <n v="5"/>
    <n v="0"/>
    <x v="7229"/>
    <x v="0"/>
  </r>
  <r>
    <n v="9475"/>
    <s v="CA-2017-100818"/>
    <x v="70"/>
    <d v="2017-06-05T00:00:00"/>
    <s v="Second Class"/>
    <x v="25"/>
    <x v="25"/>
    <x v="1"/>
    <s v="United States"/>
    <s v="Chicago"/>
    <x v="10"/>
    <n v="60653"/>
    <x v="2"/>
    <s v="OFF-LA-10000443"/>
    <x v="1"/>
    <s v="Labels"/>
    <s v="Avery 501"/>
    <x v="2184"/>
    <n v="2"/>
    <n v="0.2"/>
    <x v="2352"/>
    <x v="0"/>
  </r>
  <r>
    <n v="9476"/>
    <s v="CA-2017-100818"/>
    <x v="70"/>
    <d v="2017-06-05T00:00:00"/>
    <s v="Second Class"/>
    <x v="25"/>
    <x v="25"/>
    <x v="1"/>
    <s v="United States"/>
    <s v="Chicago"/>
    <x v="10"/>
    <n v="60653"/>
    <x v="2"/>
    <s v="OFF-PA-10001125"/>
    <x v="1"/>
    <s v="Paper"/>
    <s v="Xerox 1988"/>
    <x v="4259"/>
    <n v="7"/>
    <n v="0.2"/>
    <x v="4974"/>
    <x v="0"/>
  </r>
  <r>
    <n v="9477"/>
    <s v="CA-2017-100818"/>
    <x v="70"/>
    <d v="2017-06-05T00:00:00"/>
    <s v="Second Class"/>
    <x v="25"/>
    <x v="25"/>
    <x v="1"/>
    <s v="United States"/>
    <s v="Chicago"/>
    <x v="10"/>
    <n v="60653"/>
    <x v="2"/>
    <s v="FUR-FU-10002703"/>
    <x v="0"/>
    <s v="Furnishings"/>
    <s v="Tenex Traditional Chairmats for Hard Floors, Average Lip, 36&quot; x 48&quot;"/>
    <x v="5924"/>
    <n v="2"/>
    <n v="0.6"/>
    <x v="7230"/>
    <x v="0"/>
  </r>
  <r>
    <n v="9478"/>
    <s v="CA-2017-100818"/>
    <x v="70"/>
    <d v="2017-06-05T00:00:00"/>
    <s v="Second Class"/>
    <x v="25"/>
    <x v="25"/>
    <x v="1"/>
    <s v="United States"/>
    <s v="Chicago"/>
    <x v="10"/>
    <n v="60653"/>
    <x v="2"/>
    <s v="OFF-BI-10004364"/>
    <x v="1"/>
    <s v="Binders"/>
    <s v="Storex Dura Pro Binders"/>
    <x v="3019"/>
    <n v="3"/>
    <n v="0.8"/>
    <x v="3369"/>
    <x v="0"/>
  </r>
  <r>
    <n v="9479"/>
    <s v="CA-2016-126193"/>
    <x v="557"/>
    <d v="2016-09-14T00:00:00"/>
    <s v="Standard Class"/>
    <x v="757"/>
    <x v="757"/>
    <x v="0"/>
    <s v="United States"/>
    <s v="Oswego"/>
    <x v="10"/>
    <n v="60543"/>
    <x v="2"/>
    <s v="OFF-FA-10000936"/>
    <x v="1"/>
    <s v="Fasteners"/>
    <s v="Acco Hot Clips Clips to Go"/>
    <x v="5925"/>
    <n v="5"/>
    <n v="0.2"/>
    <x v="7231"/>
    <x v="0"/>
  </r>
  <r>
    <n v="9480"/>
    <s v="CA-2016-126193"/>
    <x v="557"/>
    <d v="2016-09-14T00:00:00"/>
    <s v="Standard Class"/>
    <x v="757"/>
    <x v="757"/>
    <x v="0"/>
    <s v="United States"/>
    <s v="Oswego"/>
    <x v="10"/>
    <n v="60543"/>
    <x v="2"/>
    <s v="OFF-BI-10001249"/>
    <x v="1"/>
    <s v="Binders"/>
    <s v="Avery Heavy-Duty EZD View Binder with Locking Rings"/>
    <x v="5926"/>
    <n v="3"/>
    <n v="0.8"/>
    <x v="7232"/>
    <x v="0"/>
  </r>
  <r>
    <n v="9481"/>
    <s v="CA-2016-126193"/>
    <x v="557"/>
    <d v="2016-09-14T00:00:00"/>
    <s v="Standard Class"/>
    <x v="757"/>
    <x v="757"/>
    <x v="0"/>
    <s v="United States"/>
    <s v="Oswego"/>
    <x v="10"/>
    <n v="60543"/>
    <x v="2"/>
    <s v="OFF-BI-10004632"/>
    <x v="1"/>
    <s v="Binders"/>
    <s v="Ibico Hi-Tech Manual Binding System"/>
    <x v="5927"/>
    <n v="5"/>
    <n v="0.8"/>
    <x v="7233"/>
    <x v="0"/>
  </r>
  <r>
    <n v="9482"/>
    <s v="CA-2019-150504"/>
    <x v="44"/>
    <d v="2019-11-12T00:00:00"/>
    <s v="Standard Class"/>
    <x v="668"/>
    <x v="668"/>
    <x v="0"/>
    <s v="United States"/>
    <s v="Dallas"/>
    <x v="5"/>
    <n v="75220"/>
    <x v="2"/>
    <s v="OFF-ST-10000615"/>
    <x v="1"/>
    <s v="Storage"/>
    <s v="SimpliFile Personal File, Black Granite, 15w x 6-15/16d x 11-1/4h"/>
    <x v="1333"/>
    <n v="2"/>
    <n v="0.2"/>
    <x v="4599"/>
    <x v="0"/>
  </r>
  <r>
    <n v="9483"/>
    <s v="CA-2017-158351"/>
    <x v="782"/>
    <d v="2017-06-24T00:00:00"/>
    <s v="Second Class"/>
    <x v="604"/>
    <x v="604"/>
    <x v="2"/>
    <s v="United States"/>
    <s v="Philadelphia"/>
    <x v="9"/>
    <n v="19134"/>
    <x v="3"/>
    <s v="TEC-AC-10001838"/>
    <x v="2"/>
    <s v="Accessories"/>
    <s v="Razer Tiamat Over Ear 7.1 Surround Sound PC Gaming Headset"/>
    <x v="4570"/>
    <n v="2"/>
    <n v="0.2"/>
    <x v="7234"/>
    <x v="0"/>
  </r>
  <r>
    <n v="9484"/>
    <s v="CA-2016-122679"/>
    <x v="192"/>
    <d v="2016-07-28T00:00:00"/>
    <s v="Standard Class"/>
    <x v="437"/>
    <x v="437"/>
    <x v="2"/>
    <s v="United States"/>
    <s v="Los Angeles"/>
    <x v="1"/>
    <n v="90008"/>
    <x v="1"/>
    <s v="OFF-AR-10004757"/>
    <x v="1"/>
    <s v="Art"/>
    <s v="Crayola Colored Pencils"/>
    <x v="1209"/>
    <n v="6"/>
    <n v="0"/>
    <x v="7235"/>
    <x v="0"/>
  </r>
  <r>
    <n v="9485"/>
    <s v="CA-2018-164770"/>
    <x v="499"/>
    <d v="2018-12-04T00:00:00"/>
    <s v="Second Class"/>
    <x v="501"/>
    <x v="501"/>
    <x v="1"/>
    <s v="United States"/>
    <s v="Houston"/>
    <x v="5"/>
    <n v="77036"/>
    <x v="2"/>
    <s v="FUR-BO-10003893"/>
    <x v="0"/>
    <s v="Bookcases"/>
    <s v="Sauder Camden County Collection Library"/>
    <x v="5928"/>
    <n v="10"/>
    <n v="0.32"/>
    <x v="7236"/>
    <x v="0"/>
  </r>
  <r>
    <n v="9486"/>
    <s v="CA-2018-164770"/>
    <x v="499"/>
    <d v="2018-12-04T00:00:00"/>
    <s v="Second Class"/>
    <x v="501"/>
    <x v="501"/>
    <x v="1"/>
    <s v="United States"/>
    <s v="Houston"/>
    <x v="5"/>
    <n v="77036"/>
    <x v="2"/>
    <s v="OFF-PA-10003893"/>
    <x v="1"/>
    <s v="Paper"/>
    <s v="Xerox 1962"/>
    <x v="2791"/>
    <n v="9"/>
    <n v="0.2"/>
    <x v="3101"/>
    <x v="0"/>
  </r>
  <r>
    <n v="9487"/>
    <s v="CA-2019-130505"/>
    <x v="386"/>
    <d v="2019-10-12T00:00:00"/>
    <s v="Same Day"/>
    <x v="173"/>
    <x v="173"/>
    <x v="0"/>
    <s v="United States"/>
    <s v="Wheeling"/>
    <x v="48"/>
    <n v="26003"/>
    <x v="3"/>
    <s v="FUR-TA-10001932"/>
    <x v="0"/>
    <s v="Tables"/>
    <s v="Chromcraft 48&quot; x 96&quot; Racetrack Double Pedestal Table"/>
    <x v="5929"/>
    <n v="3"/>
    <n v="0.3"/>
    <x v="7237"/>
    <x v="0"/>
  </r>
  <r>
    <n v="9488"/>
    <s v="US-2019-125213"/>
    <x v="157"/>
    <d v="2019-12-13T00:00:00"/>
    <s v="First Class"/>
    <x v="240"/>
    <x v="240"/>
    <x v="1"/>
    <s v="United States"/>
    <s v="Paterson"/>
    <x v="30"/>
    <n v="7501"/>
    <x v="3"/>
    <s v="OFF-FA-10001561"/>
    <x v="1"/>
    <s v="Fasteners"/>
    <s v="Stockwell Push Pins"/>
    <x v="2630"/>
    <n v="3"/>
    <n v="0"/>
    <x v="7238"/>
    <x v="0"/>
  </r>
  <r>
    <n v="9489"/>
    <s v="CA-2017-156566"/>
    <x v="486"/>
    <d v="2017-10-04T00:00:00"/>
    <s v="First Class"/>
    <x v="75"/>
    <x v="75"/>
    <x v="0"/>
    <s v="United States"/>
    <s v="Portland"/>
    <x v="21"/>
    <n v="97206"/>
    <x v="1"/>
    <s v="TEC-PH-10001817"/>
    <x v="2"/>
    <s v="Phones"/>
    <s v="Wilson Electronics DB Pro Signal Booster"/>
    <x v="5930"/>
    <n v="2"/>
    <n v="0.2"/>
    <x v="7239"/>
    <x v="0"/>
  </r>
  <r>
    <n v="9490"/>
    <s v="US-2018-102232"/>
    <x v="1220"/>
    <d v="2018-08-11T00:00:00"/>
    <s v="Standard Class"/>
    <x v="716"/>
    <x v="716"/>
    <x v="1"/>
    <s v="United States"/>
    <s v="Huntsville"/>
    <x v="19"/>
    <n v="35810"/>
    <x v="0"/>
    <s v="OFF-AR-10000538"/>
    <x v="1"/>
    <s v="Art"/>
    <s v="Boston Model 1800 Electric Pencil Sharpener, Gray"/>
    <x v="5931"/>
    <n v="7"/>
    <n v="0"/>
    <x v="7240"/>
    <x v="0"/>
  </r>
  <r>
    <n v="9491"/>
    <s v="CA-2019-111738"/>
    <x v="1032"/>
    <d v="2019-01-07T00:00:00"/>
    <s v="Standard Class"/>
    <x v="200"/>
    <x v="200"/>
    <x v="0"/>
    <s v="United States"/>
    <s v="San Francisco"/>
    <x v="1"/>
    <n v="94110"/>
    <x v="1"/>
    <s v="OFF-BI-10004584"/>
    <x v="1"/>
    <s v="Binders"/>
    <s v="GBC ProClick 150 Presentation Binding System"/>
    <x v="5932"/>
    <n v="8"/>
    <n v="0.2"/>
    <x v="7241"/>
    <x v="0"/>
  </r>
  <r>
    <n v="9492"/>
    <s v="CA-2019-111738"/>
    <x v="1032"/>
    <d v="2019-01-07T00:00:00"/>
    <s v="Standard Class"/>
    <x v="200"/>
    <x v="200"/>
    <x v="0"/>
    <s v="United States"/>
    <s v="San Francisco"/>
    <x v="1"/>
    <n v="94110"/>
    <x v="1"/>
    <s v="OFF-AR-10000817"/>
    <x v="1"/>
    <s v="Art"/>
    <s v="Manco Dry-Lighter Erasable Highlighter"/>
    <x v="5933"/>
    <n v="3"/>
    <n v="0"/>
    <x v="7242"/>
    <x v="0"/>
  </r>
  <r>
    <n v="9493"/>
    <s v="CA-2019-163188"/>
    <x v="659"/>
    <d v="2019-11-07T00:00:00"/>
    <s v="Same Day"/>
    <x v="685"/>
    <x v="685"/>
    <x v="0"/>
    <s v="United States"/>
    <s v="Oklahoma City"/>
    <x v="26"/>
    <n v="73120"/>
    <x v="2"/>
    <s v="OFF-BI-10000756"/>
    <x v="1"/>
    <s v="Binders"/>
    <s v="Storex DuraTech Recycled Plastic Frosted Binders"/>
    <x v="5934"/>
    <n v="9"/>
    <n v="0"/>
    <x v="7243"/>
    <x v="0"/>
  </r>
  <r>
    <n v="9494"/>
    <s v="CA-2018-105207"/>
    <x v="835"/>
    <d v="2018-01-08T00:00:00"/>
    <s v="Standard Class"/>
    <x v="635"/>
    <x v="635"/>
    <x v="1"/>
    <s v="United States"/>
    <s v="Broken Arrow"/>
    <x v="26"/>
    <n v="74012"/>
    <x v="2"/>
    <s v="FUR-TA-10000617"/>
    <x v="0"/>
    <s v="Tables"/>
    <s v="Hon Practical Foundations 30 x 60 Training Table, Light Gray/Charcoal"/>
    <x v="5935"/>
    <n v="7"/>
    <n v="0"/>
    <x v="7244"/>
    <x v="0"/>
  </r>
  <r>
    <n v="9495"/>
    <s v="CA-2018-105207"/>
    <x v="835"/>
    <d v="2018-01-08T00:00:00"/>
    <s v="Standard Class"/>
    <x v="635"/>
    <x v="635"/>
    <x v="1"/>
    <s v="United States"/>
    <s v="Broken Arrow"/>
    <x v="26"/>
    <n v="74012"/>
    <x v="2"/>
    <s v="OFF-BI-10004364"/>
    <x v="1"/>
    <s v="Binders"/>
    <s v="Storex Dura Pro Binders"/>
    <x v="5516"/>
    <n v="2"/>
    <n v="0"/>
    <x v="6685"/>
    <x v="0"/>
  </r>
  <r>
    <n v="9496"/>
    <s v="US-2018-123610"/>
    <x v="536"/>
    <d v="2018-05-16T00:00:00"/>
    <s v="Standard Class"/>
    <x v="718"/>
    <x v="718"/>
    <x v="0"/>
    <s v="United States"/>
    <s v="Mission Viejo"/>
    <x v="1"/>
    <n v="92691"/>
    <x v="1"/>
    <s v="TEC-AC-10004518"/>
    <x v="2"/>
    <s v="Accessories"/>
    <s v="Memorex Mini Travel Drive 32 GB USB 2.0 Flash Drive"/>
    <x v="5253"/>
    <n v="6"/>
    <n v="0"/>
    <x v="7245"/>
    <x v="0"/>
  </r>
  <r>
    <n v="9497"/>
    <s v="US-2018-123610"/>
    <x v="536"/>
    <d v="2018-05-16T00:00:00"/>
    <s v="Standard Class"/>
    <x v="718"/>
    <x v="718"/>
    <x v="0"/>
    <s v="United States"/>
    <s v="Mission Viejo"/>
    <x v="1"/>
    <n v="92691"/>
    <x v="1"/>
    <s v="OFF-AP-10002222"/>
    <x v="1"/>
    <s v="Appliances"/>
    <s v="Staple holder"/>
    <x v="1313"/>
    <n v="1"/>
    <n v="0"/>
    <x v="5319"/>
    <x v="0"/>
  </r>
  <r>
    <n v="9498"/>
    <s v="CA-2019-118213"/>
    <x v="60"/>
    <d v="2019-11-07T00:00:00"/>
    <s v="First Class"/>
    <x v="144"/>
    <x v="144"/>
    <x v="2"/>
    <s v="United States"/>
    <s v="Greenwood"/>
    <x v="14"/>
    <n v="46142"/>
    <x v="2"/>
    <s v="OFF-PA-10002615"/>
    <x v="1"/>
    <s v="Paper"/>
    <s v="Ampad Gold Fibre Wirebound Steno Books, 6&quot; x 9&quot;, Gregg Ruled"/>
    <x v="5936"/>
    <n v="1"/>
    <n v="0"/>
    <x v="7246"/>
    <x v="0"/>
  </r>
  <r>
    <n v="9499"/>
    <s v="CA-2019-118213"/>
    <x v="60"/>
    <d v="2019-11-07T00:00:00"/>
    <s v="First Class"/>
    <x v="144"/>
    <x v="144"/>
    <x v="2"/>
    <s v="United States"/>
    <s v="Greenwood"/>
    <x v="14"/>
    <n v="46142"/>
    <x v="2"/>
    <s v="OFF-PA-10000565"/>
    <x v="1"/>
    <s v="Paper"/>
    <s v="Easy-staple paper"/>
    <x v="3856"/>
    <n v="3"/>
    <n v="0"/>
    <x v="4434"/>
    <x v="0"/>
  </r>
  <r>
    <n v="9500"/>
    <s v="CA-2019-118213"/>
    <x v="60"/>
    <d v="2019-11-07T00:00:00"/>
    <s v="First Class"/>
    <x v="144"/>
    <x v="144"/>
    <x v="2"/>
    <s v="United States"/>
    <s v="Greenwood"/>
    <x v="14"/>
    <n v="46142"/>
    <x v="2"/>
    <s v="OFF-PA-10003673"/>
    <x v="1"/>
    <s v="Paper"/>
    <s v="Strathmore Photo Mount Cards"/>
    <x v="766"/>
    <n v="10"/>
    <n v="0"/>
    <x v="7247"/>
    <x v="0"/>
  </r>
  <r>
    <n v="9501"/>
    <s v="CA-2018-149237"/>
    <x v="439"/>
    <d v="2018-05-30T00:00:00"/>
    <s v="Standard Class"/>
    <x v="632"/>
    <x v="632"/>
    <x v="0"/>
    <s v="United States"/>
    <s v="Milwaukee"/>
    <x v="6"/>
    <n v="53209"/>
    <x v="2"/>
    <s v="FUR-FU-10002088"/>
    <x v="0"/>
    <s v="Furnishings"/>
    <s v="Nu-Dell Float Frame 11 x 14 1/2"/>
    <x v="5937"/>
    <n v="3"/>
    <n v="0"/>
    <x v="7248"/>
    <x v="0"/>
  </r>
  <r>
    <n v="9502"/>
    <s v="US-2017-158589"/>
    <x v="312"/>
    <d v="2017-11-24T00:00:00"/>
    <s v="Standard Class"/>
    <x v="608"/>
    <x v="608"/>
    <x v="0"/>
    <s v="United States"/>
    <s v="San Francisco"/>
    <x v="1"/>
    <n v="94109"/>
    <x v="1"/>
    <s v="FUR-FU-10001546"/>
    <x v="0"/>
    <s v="Furnishings"/>
    <s v="Dana Swing-Arm Lamps"/>
    <x v="4674"/>
    <n v="3"/>
    <n v="0"/>
    <x v="7249"/>
    <x v="0"/>
  </r>
  <r>
    <n v="9503"/>
    <s v="CA-2018-101329"/>
    <x v="183"/>
    <d v="2018-04-29T00:00:00"/>
    <s v="Standard Class"/>
    <x v="462"/>
    <x v="462"/>
    <x v="0"/>
    <s v="United States"/>
    <s v="Rome"/>
    <x v="15"/>
    <n v="13440"/>
    <x v="3"/>
    <s v="OFF-AR-10000614"/>
    <x v="1"/>
    <s v="Art"/>
    <s v="Barrel Sharpener"/>
    <x v="5938"/>
    <n v="9"/>
    <n v="0"/>
    <x v="7250"/>
    <x v="0"/>
  </r>
  <r>
    <n v="9504"/>
    <s v="CA-2018-101329"/>
    <x v="183"/>
    <d v="2018-04-29T00:00:00"/>
    <s v="Standard Class"/>
    <x v="462"/>
    <x v="462"/>
    <x v="0"/>
    <s v="United States"/>
    <s v="Rome"/>
    <x v="15"/>
    <n v="13440"/>
    <x v="3"/>
    <s v="OFF-AR-10003190"/>
    <x v="1"/>
    <s v="Art"/>
    <s v="Newell 32"/>
    <x v="709"/>
    <n v="1"/>
    <n v="0"/>
    <x v="7251"/>
    <x v="0"/>
  </r>
  <r>
    <n v="9505"/>
    <s v="CA-2018-113607"/>
    <x v="500"/>
    <d v="2018-10-18T00:00:00"/>
    <s v="Standard Class"/>
    <x v="463"/>
    <x v="463"/>
    <x v="1"/>
    <s v="United States"/>
    <s v="New York City"/>
    <x v="15"/>
    <n v="10009"/>
    <x v="3"/>
    <s v="TEC-PH-10004094"/>
    <x v="2"/>
    <s v="Phones"/>
    <s v="Motorola L703CM"/>
    <x v="5939"/>
    <n v="7"/>
    <n v="0"/>
    <x v="7252"/>
    <x v="0"/>
  </r>
  <r>
    <n v="9506"/>
    <s v="CA-2018-113607"/>
    <x v="500"/>
    <d v="2018-10-18T00:00:00"/>
    <s v="Standard Class"/>
    <x v="463"/>
    <x v="463"/>
    <x v="1"/>
    <s v="United States"/>
    <s v="New York City"/>
    <x v="15"/>
    <n v="10009"/>
    <x v="3"/>
    <s v="OFF-PA-10001970"/>
    <x v="1"/>
    <s v="Paper"/>
    <s v="Xerox 1908"/>
    <x v="1375"/>
    <n v="2"/>
    <n v="0"/>
    <x v="1438"/>
    <x v="0"/>
  </r>
  <r>
    <n v="9507"/>
    <s v="CA-2016-149104"/>
    <x v="267"/>
    <d v="2016-04-07T00:00:00"/>
    <s v="Second Class"/>
    <x v="76"/>
    <x v="76"/>
    <x v="0"/>
    <s v="United States"/>
    <s v="Dearborn Heights"/>
    <x v="12"/>
    <n v="48127"/>
    <x v="2"/>
    <s v="OFF-AR-10002952"/>
    <x v="1"/>
    <s v="Art"/>
    <s v="Stanley Contemporary Battery Pencil Sharpeners"/>
    <x v="4327"/>
    <n v="2"/>
    <n v="0"/>
    <x v="7253"/>
    <x v="0"/>
  </r>
  <r>
    <n v="9508"/>
    <s v="CA-2016-149104"/>
    <x v="267"/>
    <d v="2016-04-07T00:00:00"/>
    <s v="Second Class"/>
    <x v="76"/>
    <x v="76"/>
    <x v="0"/>
    <s v="United States"/>
    <s v="Dearborn Heights"/>
    <x v="12"/>
    <n v="48127"/>
    <x v="2"/>
    <s v="OFF-BI-10004209"/>
    <x v="1"/>
    <s v="Binders"/>
    <s v="Fellowes Twister Kit, Gray/Clear, 3/pkg"/>
    <x v="5940"/>
    <n v="5"/>
    <n v="0"/>
    <x v="7254"/>
    <x v="0"/>
  </r>
  <r>
    <n v="9509"/>
    <s v="CA-2016-149104"/>
    <x v="267"/>
    <d v="2016-04-07T00:00:00"/>
    <s v="Second Class"/>
    <x v="76"/>
    <x v="76"/>
    <x v="0"/>
    <s v="United States"/>
    <s v="Dearborn Heights"/>
    <x v="12"/>
    <n v="48127"/>
    <x v="2"/>
    <s v="OFF-AR-10004685"/>
    <x v="1"/>
    <s v="Art"/>
    <s v="Binney &amp; Smith Crayola Metallic Colored Pencils, 8-Color Set"/>
    <x v="4808"/>
    <n v="3"/>
    <n v="0"/>
    <x v="5729"/>
    <x v="0"/>
  </r>
  <r>
    <n v="9510"/>
    <s v="CA-2016-149104"/>
    <x v="267"/>
    <d v="2016-04-07T00:00:00"/>
    <s v="Second Class"/>
    <x v="76"/>
    <x v="76"/>
    <x v="0"/>
    <s v="United States"/>
    <s v="Dearborn Heights"/>
    <x v="12"/>
    <n v="48127"/>
    <x v="2"/>
    <s v="OFF-ST-10000991"/>
    <x v="1"/>
    <s v="Storage"/>
    <s v="Space Solutions HD Industrial Steel Shelving."/>
    <x v="5941"/>
    <n v="6"/>
    <n v="0"/>
    <x v="7255"/>
    <x v="0"/>
  </r>
  <r>
    <n v="9511"/>
    <s v="CA-2018-105263"/>
    <x v="876"/>
    <d v="2018-08-11T00:00:00"/>
    <s v="Standard Class"/>
    <x v="215"/>
    <x v="215"/>
    <x v="0"/>
    <s v="United States"/>
    <s v="New York City"/>
    <x v="15"/>
    <n v="10024"/>
    <x v="3"/>
    <s v="OFF-AR-10002399"/>
    <x v="1"/>
    <s v="Art"/>
    <s v="Dixon Prang Watercolor Pencils, 10-Color Set with Brush"/>
    <x v="3747"/>
    <n v="9"/>
    <n v="0"/>
    <x v="7256"/>
    <x v="0"/>
  </r>
  <r>
    <n v="9512"/>
    <s v="CA-2016-130575"/>
    <x v="637"/>
    <d v="2016-12-16T00:00:00"/>
    <s v="First Class"/>
    <x v="688"/>
    <x v="688"/>
    <x v="1"/>
    <s v="United States"/>
    <s v="Chicago"/>
    <x v="10"/>
    <n v="60623"/>
    <x v="2"/>
    <s v="OFF-BI-10002353"/>
    <x v="1"/>
    <s v="Binders"/>
    <s v="GBC VeloBind Cover Sets"/>
    <x v="1844"/>
    <n v="3"/>
    <n v="0.8"/>
    <x v="1979"/>
    <x v="0"/>
  </r>
  <r>
    <n v="9513"/>
    <s v="CA-2019-142461"/>
    <x v="1109"/>
    <d v="2019-06-03T00:00:00"/>
    <s v="Second Class"/>
    <x v="409"/>
    <x v="409"/>
    <x v="0"/>
    <s v="United States"/>
    <s v="Dallas"/>
    <x v="5"/>
    <n v="75217"/>
    <x v="2"/>
    <s v="FUR-BO-10001811"/>
    <x v="0"/>
    <s v="Bookcases"/>
    <s v="Atlantic Metals Mobile 5-Shelf Bookcases, Custom Colors"/>
    <x v="5942"/>
    <n v="1"/>
    <n v="0.32"/>
    <x v="7257"/>
    <x v="0"/>
  </r>
  <r>
    <n v="9514"/>
    <s v="CA-2018-125220"/>
    <x v="500"/>
    <d v="2018-10-19T00:00:00"/>
    <s v="Standard Class"/>
    <x v="648"/>
    <x v="648"/>
    <x v="0"/>
    <s v="United States"/>
    <s v="Appleton"/>
    <x v="6"/>
    <n v="54915"/>
    <x v="2"/>
    <s v="TEC-AC-10003033"/>
    <x v="2"/>
    <s v="Accessories"/>
    <s v="Plantronics CS510 - Over-the-Head monaural Wireless Headset System"/>
    <x v="5943"/>
    <n v="5"/>
    <n v="0"/>
    <x v="7258"/>
    <x v="0"/>
  </r>
  <r>
    <n v="9515"/>
    <s v="CA-2016-100293"/>
    <x v="619"/>
    <d v="2016-03-18T00:00:00"/>
    <s v="Standard Class"/>
    <x v="739"/>
    <x v="739"/>
    <x v="2"/>
    <s v="United States"/>
    <s v="Jacksonville"/>
    <x v="2"/>
    <n v="32216"/>
    <x v="0"/>
    <s v="OFF-PA-10000176"/>
    <x v="1"/>
    <s v="Paper"/>
    <s v="Xerox 1887"/>
    <x v="5944"/>
    <n v="6"/>
    <n v="0.2"/>
    <x v="7259"/>
    <x v="0"/>
  </r>
  <r>
    <n v="9516"/>
    <s v="CA-2016-154165"/>
    <x v="1221"/>
    <d v="2016-02-24T00:00:00"/>
    <s v="Standard Class"/>
    <x v="111"/>
    <x v="111"/>
    <x v="0"/>
    <s v="United States"/>
    <s v="Chicago"/>
    <x v="10"/>
    <n v="60653"/>
    <x v="2"/>
    <s v="OFF-AR-10003631"/>
    <x v="1"/>
    <s v="Art"/>
    <s v="Staples in misc. colors"/>
    <x v="5945"/>
    <n v="14"/>
    <n v="0.2"/>
    <x v="7260"/>
    <x v="0"/>
  </r>
  <r>
    <n v="9517"/>
    <s v="CA-2017-123939"/>
    <x v="252"/>
    <d v="2017-08-26T00:00:00"/>
    <s v="Second Class"/>
    <x v="384"/>
    <x v="384"/>
    <x v="0"/>
    <s v="United States"/>
    <s v="Bowling Green"/>
    <x v="24"/>
    <n v="43402"/>
    <x v="3"/>
    <s v="TEC-PH-10000923"/>
    <x v="2"/>
    <s v="Phones"/>
    <s v="Belkin SportFit Armband For iPhone 5s/5c, Fuchsia"/>
    <x v="5946"/>
    <n v="3"/>
    <n v="0.4"/>
    <x v="7261"/>
    <x v="0"/>
  </r>
  <r>
    <n v="9518"/>
    <s v="CA-2017-123939"/>
    <x v="252"/>
    <d v="2017-08-26T00:00:00"/>
    <s v="Second Class"/>
    <x v="384"/>
    <x v="384"/>
    <x v="0"/>
    <s v="United States"/>
    <s v="Bowling Green"/>
    <x v="24"/>
    <n v="43402"/>
    <x v="3"/>
    <s v="OFF-LA-10003190"/>
    <x v="1"/>
    <s v="Labels"/>
    <s v="Avery 474"/>
    <x v="2789"/>
    <n v="3"/>
    <n v="0.2"/>
    <x v="3177"/>
    <x v="0"/>
  </r>
  <r>
    <n v="9519"/>
    <s v="CA-2017-123939"/>
    <x v="252"/>
    <d v="2017-08-26T00:00:00"/>
    <s v="Second Class"/>
    <x v="384"/>
    <x v="384"/>
    <x v="0"/>
    <s v="United States"/>
    <s v="Bowling Green"/>
    <x v="24"/>
    <n v="43402"/>
    <x v="3"/>
    <s v="OFF-ST-10003208"/>
    <x v="1"/>
    <s v="Storage"/>
    <s v="Adjustable Depth Letter/Legal Cart"/>
    <x v="2774"/>
    <n v="3"/>
    <n v="0.2"/>
    <x v="3081"/>
    <x v="0"/>
  </r>
  <r>
    <n v="9520"/>
    <s v="US-2019-104451"/>
    <x v="540"/>
    <d v="2019-05-12T00:00:00"/>
    <s v="Second Class"/>
    <x v="514"/>
    <x v="514"/>
    <x v="0"/>
    <s v="United States"/>
    <s v="San Francisco"/>
    <x v="1"/>
    <n v="94110"/>
    <x v="1"/>
    <s v="OFF-AP-10000692"/>
    <x v="1"/>
    <s v="Appliances"/>
    <s v="Fellowes Mighty 8 Compact Surge Protector"/>
    <x v="5947"/>
    <n v="4"/>
    <n v="0"/>
    <x v="7262"/>
    <x v="0"/>
  </r>
  <r>
    <n v="9521"/>
    <s v="CA-2018-101189"/>
    <x v="1084"/>
    <d v="2018-02-09T00:00:00"/>
    <s v="Standard Class"/>
    <x v="80"/>
    <x v="80"/>
    <x v="1"/>
    <s v="United States"/>
    <s v="Los Angeles"/>
    <x v="1"/>
    <n v="90049"/>
    <x v="1"/>
    <s v="OFF-ST-10004180"/>
    <x v="1"/>
    <s v="Storage"/>
    <s v="Safco Commercial Shelving"/>
    <x v="5948"/>
    <n v="2"/>
    <n v="0"/>
    <x v="7263"/>
    <x v="0"/>
  </r>
  <r>
    <n v="9522"/>
    <s v="CA-2016-169446"/>
    <x v="174"/>
    <d v="2016-12-25T00:00:00"/>
    <s v="Standard Class"/>
    <x v="611"/>
    <x v="611"/>
    <x v="0"/>
    <s v="United States"/>
    <s v="Chicago"/>
    <x v="10"/>
    <n v="60623"/>
    <x v="2"/>
    <s v="TEC-PH-10002817"/>
    <x v="2"/>
    <s v="Phones"/>
    <s v="RCA ViSYS 25425RE1 Corded phone"/>
    <x v="830"/>
    <n v="3"/>
    <n v="0.2"/>
    <x v="7264"/>
    <x v="0"/>
  </r>
  <r>
    <n v="9523"/>
    <s v="CA-2016-169446"/>
    <x v="174"/>
    <d v="2016-12-25T00:00:00"/>
    <s v="Standard Class"/>
    <x v="611"/>
    <x v="611"/>
    <x v="0"/>
    <s v="United States"/>
    <s v="Chicago"/>
    <x v="10"/>
    <n v="60623"/>
    <x v="2"/>
    <s v="OFF-PA-10000295"/>
    <x v="1"/>
    <s v="Paper"/>
    <s v="Xerox 229"/>
    <x v="12"/>
    <n v="3"/>
    <n v="0.2"/>
    <x v="12"/>
    <x v="0"/>
  </r>
  <r>
    <n v="9524"/>
    <s v="CA-2016-169446"/>
    <x v="174"/>
    <d v="2016-12-25T00:00:00"/>
    <s v="Standard Class"/>
    <x v="611"/>
    <x v="611"/>
    <x v="0"/>
    <s v="United States"/>
    <s v="Chicago"/>
    <x v="10"/>
    <n v="60623"/>
    <x v="2"/>
    <s v="OFF-ST-10000419"/>
    <x v="1"/>
    <s v="Storage"/>
    <s v="Rogers Jumbo File, Granite"/>
    <x v="5949"/>
    <n v="3"/>
    <n v="0.2"/>
    <x v="7265"/>
    <x v="0"/>
  </r>
  <r>
    <n v="9525"/>
    <s v="CA-2019-156958"/>
    <x v="256"/>
    <d v="2019-12-06T00:00:00"/>
    <s v="First Class"/>
    <x v="583"/>
    <x v="583"/>
    <x v="2"/>
    <s v="United States"/>
    <s v="Seattle"/>
    <x v="4"/>
    <n v="98115"/>
    <x v="1"/>
    <s v="OFF-BI-10001524"/>
    <x v="1"/>
    <s v="Binders"/>
    <s v="GBC Premium Transparent Covers with Diagonal Lined Pattern"/>
    <x v="2067"/>
    <n v="5"/>
    <n v="0.2"/>
    <x v="2227"/>
    <x v="1"/>
  </r>
  <r>
    <n v="9526"/>
    <s v="CA-2019-156958"/>
    <x v="256"/>
    <d v="2019-12-06T00:00:00"/>
    <s v="First Class"/>
    <x v="583"/>
    <x v="583"/>
    <x v="2"/>
    <s v="United States"/>
    <s v="Seattle"/>
    <x v="4"/>
    <n v="98115"/>
    <x v="1"/>
    <s v="FUR-FU-10003268"/>
    <x v="0"/>
    <s v="Furnishings"/>
    <s v="Eldon Radial Chair Mat for Low to Medium Pile Carpets"/>
    <x v="3351"/>
    <n v="5"/>
    <n v="0"/>
    <x v="7202"/>
    <x v="1"/>
  </r>
  <r>
    <n v="9527"/>
    <s v="CA-2019-156958"/>
    <x v="256"/>
    <d v="2019-12-06T00:00:00"/>
    <s v="First Class"/>
    <x v="583"/>
    <x v="583"/>
    <x v="2"/>
    <s v="United States"/>
    <s v="Seattle"/>
    <x v="4"/>
    <n v="98115"/>
    <x v="1"/>
    <s v="TEC-PH-10000148"/>
    <x v="2"/>
    <s v="Phones"/>
    <s v="Cyber Acoustics AC-202b Speech Recognition Stereo Headset"/>
    <x v="5231"/>
    <n v="3"/>
    <n v="0.2"/>
    <x v="7266"/>
    <x v="1"/>
  </r>
  <r>
    <n v="9528"/>
    <s v="CA-2019-156958"/>
    <x v="256"/>
    <d v="2019-12-06T00:00:00"/>
    <s v="First Class"/>
    <x v="583"/>
    <x v="583"/>
    <x v="2"/>
    <s v="United States"/>
    <s v="Seattle"/>
    <x v="4"/>
    <n v="98115"/>
    <x v="1"/>
    <s v="OFF-BI-10001543"/>
    <x v="1"/>
    <s v="Binders"/>
    <s v="GBC VeloBinder Manual Binding System"/>
    <x v="5950"/>
    <n v="6"/>
    <n v="0.2"/>
    <x v="7267"/>
    <x v="1"/>
  </r>
  <r>
    <n v="9529"/>
    <s v="CA-2019-156958"/>
    <x v="256"/>
    <d v="2019-12-06T00:00:00"/>
    <s v="First Class"/>
    <x v="583"/>
    <x v="583"/>
    <x v="2"/>
    <s v="United States"/>
    <s v="Seattle"/>
    <x v="4"/>
    <n v="98115"/>
    <x v="1"/>
    <s v="OFF-BI-10002071"/>
    <x v="1"/>
    <s v="Binders"/>
    <s v="Fellowes Black Plastic Comb Bindings"/>
    <x v="3396"/>
    <n v="2"/>
    <n v="0.2"/>
    <x v="3847"/>
    <x v="1"/>
  </r>
  <r>
    <n v="9530"/>
    <s v="CA-2019-101637"/>
    <x v="668"/>
    <d v="2019-03-25T00:00:00"/>
    <s v="Same Day"/>
    <x v="556"/>
    <x v="556"/>
    <x v="1"/>
    <s v="United States"/>
    <s v="Beaumont"/>
    <x v="5"/>
    <n v="77705"/>
    <x v="2"/>
    <s v="OFF-ST-10002352"/>
    <x v="1"/>
    <s v="Storage"/>
    <s v="Iris Project Case"/>
    <x v="2600"/>
    <n v="2"/>
    <n v="0.2"/>
    <x v="7268"/>
    <x v="0"/>
  </r>
  <r>
    <n v="9531"/>
    <s v="CA-2019-111759"/>
    <x v="141"/>
    <d v="2019-07-12T00:00:00"/>
    <s v="Standard Class"/>
    <x v="280"/>
    <x v="280"/>
    <x v="2"/>
    <s v="United States"/>
    <s v="Seattle"/>
    <x v="4"/>
    <n v="98103"/>
    <x v="1"/>
    <s v="OFF-PA-10003127"/>
    <x v="1"/>
    <s v="Paper"/>
    <s v="Easy-staple paper"/>
    <x v="4984"/>
    <n v="2"/>
    <n v="0"/>
    <x v="5955"/>
    <x v="0"/>
  </r>
  <r>
    <n v="9532"/>
    <s v="CA-2019-102729"/>
    <x v="40"/>
    <d v="2019-10-31T00:00:00"/>
    <s v="Standard Class"/>
    <x v="682"/>
    <x v="682"/>
    <x v="2"/>
    <s v="United States"/>
    <s v="Dallas"/>
    <x v="5"/>
    <n v="75217"/>
    <x v="2"/>
    <s v="OFF-ST-10000464"/>
    <x v="1"/>
    <s v="Storage"/>
    <s v="Multi-Use Personal File Cart and Caster Set, Three Stacking Bins"/>
    <x v="5951"/>
    <n v="2"/>
    <n v="0.2"/>
    <x v="7269"/>
    <x v="0"/>
  </r>
  <r>
    <n v="9533"/>
    <s v="CA-2018-116596"/>
    <x v="189"/>
    <d v="2018-10-31T00:00:00"/>
    <s v="Standard Class"/>
    <x v="572"/>
    <x v="572"/>
    <x v="0"/>
    <s v="United States"/>
    <s v="New York City"/>
    <x v="15"/>
    <n v="10011"/>
    <x v="3"/>
    <s v="FUR-CH-10000553"/>
    <x v="0"/>
    <s v="Chairs"/>
    <s v="Metal Folding Chairs, Beige, 4/Carton"/>
    <x v="5952"/>
    <n v="14"/>
    <n v="0.1"/>
    <x v="7270"/>
    <x v="0"/>
  </r>
  <r>
    <n v="9534"/>
    <s v="CA-2018-116596"/>
    <x v="189"/>
    <d v="2018-10-31T00:00:00"/>
    <s v="Standard Class"/>
    <x v="572"/>
    <x v="572"/>
    <x v="0"/>
    <s v="United States"/>
    <s v="New York City"/>
    <x v="15"/>
    <n v="10011"/>
    <x v="3"/>
    <s v="OFF-FA-10000134"/>
    <x v="1"/>
    <s v="Fasteners"/>
    <s v="Advantus Push Pins, Aluminum Head"/>
    <x v="5953"/>
    <n v="7"/>
    <n v="0"/>
    <x v="7271"/>
    <x v="0"/>
  </r>
  <r>
    <n v="9535"/>
    <s v="CA-2018-116596"/>
    <x v="189"/>
    <d v="2018-10-31T00:00:00"/>
    <s v="Standard Class"/>
    <x v="572"/>
    <x v="572"/>
    <x v="0"/>
    <s v="United States"/>
    <s v="New York City"/>
    <x v="15"/>
    <n v="10011"/>
    <x v="3"/>
    <s v="OFF-ST-10000636"/>
    <x v="1"/>
    <s v="Storage"/>
    <s v="Rogers Profile Extra Capacity Storage Tub"/>
    <x v="3446"/>
    <n v="2"/>
    <n v="0"/>
    <x v="7272"/>
    <x v="0"/>
  </r>
  <r>
    <n v="9536"/>
    <s v="CA-2018-116596"/>
    <x v="189"/>
    <d v="2018-10-31T00:00:00"/>
    <s v="Standard Class"/>
    <x v="572"/>
    <x v="572"/>
    <x v="0"/>
    <s v="United States"/>
    <s v="New York City"/>
    <x v="15"/>
    <n v="10011"/>
    <x v="3"/>
    <s v="OFF-BI-10002949"/>
    <x v="1"/>
    <s v="Binders"/>
    <s v="Prestige Round Ring Binders"/>
    <x v="1276"/>
    <n v="2"/>
    <n v="0.2"/>
    <x v="1327"/>
    <x v="0"/>
  </r>
  <r>
    <n v="9537"/>
    <s v="CA-2019-124191"/>
    <x v="492"/>
    <d v="2019-06-14T00:00:00"/>
    <s v="Second Class"/>
    <x v="59"/>
    <x v="59"/>
    <x v="0"/>
    <s v="United States"/>
    <s v="Chicago"/>
    <x v="10"/>
    <n v="60610"/>
    <x v="2"/>
    <s v="FUR-FU-10002364"/>
    <x v="0"/>
    <s v="Furnishings"/>
    <s v="Eldon Expressions Wood Desk Accessories, Oak"/>
    <x v="3179"/>
    <n v="3"/>
    <n v="0.6"/>
    <x v="7273"/>
    <x v="0"/>
  </r>
  <r>
    <n v="9538"/>
    <s v="CA-2018-148747"/>
    <x v="477"/>
    <d v="2018-09-27T00:00:00"/>
    <s v="First Class"/>
    <x v="442"/>
    <x v="442"/>
    <x v="1"/>
    <s v="United States"/>
    <s v="San Francisco"/>
    <x v="1"/>
    <n v="94110"/>
    <x v="1"/>
    <s v="FUR-BO-10002613"/>
    <x v="0"/>
    <s v="Bookcases"/>
    <s v="Atlantic Metals Mobile 4-Shelf Bookcases, Custom Colors"/>
    <x v="5954"/>
    <n v="2"/>
    <n v="0.15"/>
    <x v="7274"/>
    <x v="0"/>
  </r>
  <r>
    <n v="9539"/>
    <s v="US-2019-169488"/>
    <x v="210"/>
    <d v="2019-09-09T00:00:00"/>
    <s v="First Class"/>
    <x v="211"/>
    <x v="211"/>
    <x v="0"/>
    <s v="United States"/>
    <s v="Providence"/>
    <x v="34"/>
    <n v="2908"/>
    <x v="3"/>
    <s v="OFF-PA-10002659"/>
    <x v="1"/>
    <s v="Paper"/>
    <s v="Avoid Verbal Orders Carbonless Minifold Book"/>
    <x v="2952"/>
    <n v="5"/>
    <n v="0"/>
    <x v="7275"/>
    <x v="0"/>
  </r>
  <r>
    <n v="9540"/>
    <s v="US-2019-169488"/>
    <x v="210"/>
    <d v="2019-09-09T00:00:00"/>
    <s v="First Class"/>
    <x v="211"/>
    <x v="211"/>
    <x v="0"/>
    <s v="United States"/>
    <s v="Providence"/>
    <x v="34"/>
    <n v="2908"/>
    <x v="3"/>
    <s v="OFF-PA-10000157"/>
    <x v="1"/>
    <s v="Paper"/>
    <s v="Xerox 191"/>
    <x v="792"/>
    <n v="2"/>
    <n v="0"/>
    <x v="817"/>
    <x v="0"/>
  </r>
  <r>
    <n v="9541"/>
    <s v="CA-2017-135727"/>
    <x v="1222"/>
    <d v="2017-05-16T00:00:00"/>
    <s v="Second Class"/>
    <x v="28"/>
    <x v="28"/>
    <x v="2"/>
    <s v="United States"/>
    <s v="Phoenix"/>
    <x v="16"/>
    <n v="85023"/>
    <x v="1"/>
    <s v="FUR-CH-10004540"/>
    <x v="0"/>
    <s v="Chairs"/>
    <s v="Global Chrome Stack Chair"/>
    <x v="3029"/>
    <n v="7"/>
    <n v="0.2"/>
    <x v="3381"/>
    <x v="0"/>
  </r>
  <r>
    <n v="9542"/>
    <s v="CA-2017-135251"/>
    <x v="705"/>
    <d v="2017-08-10T00:00:00"/>
    <s v="Standard Class"/>
    <x v="345"/>
    <x v="345"/>
    <x v="1"/>
    <s v="United States"/>
    <s v="Houston"/>
    <x v="5"/>
    <n v="77095"/>
    <x v="2"/>
    <s v="OFF-LA-10004544"/>
    <x v="1"/>
    <s v="Labels"/>
    <s v="Avery 505"/>
    <x v="5955"/>
    <n v="3"/>
    <n v="0.2"/>
    <x v="7276"/>
    <x v="0"/>
  </r>
  <r>
    <n v="9543"/>
    <s v="CA-2017-135251"/>
    <x v="705"/>
    <d v="2017-08-10T00:00:00"/>
    <s v="Standard Class"/>
    <x v="345"/>
    <x v="345"/>
    <x v="1"/>
    <s v="United States"/>
    <s v="Houston"/>
    <x v="5"/>
    <n v="77095"/>
    <x v="2"/>
    <s v="OFF-BI-10001097"/>
    <x v="1"/>
    <s v="Binders"/>
    <s v="Avery Hole Reinforcements"/>
    <x v="5956"/>
    <n v="5"/>
    <n v="0.8"/>
    <x v="7277"/>
    <x v="0"/>
  </r>
  <r>
    <n v="9544"/>
    <s v="CA-2017-135251"/>
    <x v="705"/>
    <d v="2017-08-10T00:00:00"/>
    <s v="Standard Class"/>
    <x v="345"/>
    <x v="345"/>
    <x v="1"/>
    <s v="United States"/>
    <s v="Houston"/>
    <x v="5"/>
    <n v="77095"/>
    <x v="2"/>
    <s v="OFF-PA-10003302"/>
    <x v="1"/>
    <s v="Paper"/>
    <s v="Xerox 1906"/>
    <x v="3987"/>
    <n v="2"/>
    <n v="0.2"/>
    <x v="4608"/>
    <x v="0"/>
  </r>
  <r>
    <n v="9545"/>
    <s v="CA-2017-135251"/>
    <x v="705"/>
    <d v="2017-08-10T00:00:00"/>
    <s v="Standard Class"/>
    <x v="345"/>
    <x v="345"/>
    <x v="1"/>
    <s v="United States"/>
    <s v="Houston"/>
    <x v="5"/>
    <n v="77095"/>
    <x v="2"/>
    <s v="FUR-BO-10003965"/>
    <x v="0"/>
    <s v="Bookcases"/>
    <s v="O'Sullivan Manor Hill 2-Door Library in Brianna Oak"/>
    <x v="5957"/>
    <n v="3"/>
    <n v="0.32"/>
    <x v="7278"/>
    <x v="0"/>
  </r>
  <r>
    <n v="9546"/>
    <s v="CA-2016-166590"/>
    <x v="194"/>
    <d v="2016-11-02T00:00:00"/>
    <s v="Standard Class"/>
    <x v="544"/>
    <x v="544"/>
    <x v="1"/>
    <s v="United States"/>
    <s v="Columbus"/>
    <x v="14"/>
    <n v="47201"/>
    <x v="2"/>
    <s v="TEC-AC-10003433"/>
    <x v="2"/>
    <s v="Accessories"/>
    <s v="Maxell 4.7GB DVD+R 5/Pack"/>
    <x v="5237"/>
    <n v="2"/>
    <n v="0"/>
    <x v="6303"/>
    <x v="0"/>
  </r>
  <r>
    <n v="9547"/>
    <s v="CA-2016-166590"/>
    <x v="194"/>
    <d v="2016-11-02T00:00:00"/>
    <s v="Standard Class"/>
    <x v="544"/>
    <x v="544"/>
    <x v="1"/>
    <s v="United States"/>
    <s v="Columbus"/>
    <x v="14"/>
    <n v="47201"/>
    <x v="2"/>
    <s v="OFF-PA-10000482"/>
    <x v="1"/>
    <s v="Paper"/>
    <s v="Snap-A-Way Black Print Carbonless Ruled Speed Letter, Triplicate"/>
    <x v="69"/>
    <n v="2"/>
    <n v="0"/>
    <x v="69"/>
    <x v="0"/>
  </r>
  <r>
    <n v="9548"/>
    <s v="CA-2018-131744"/>
    <x v="1133"/>
    <d v="2018-06-20T00:00:00"/>
    <s v="Second Class"/>
    <x v="34"/>
    <x v="34"/>
    <x v="1"/>
    <s v="United States"/>
    <s v="Philadelphia"/>
    <x v="9"/>
    <n v="19134"/>
    <x v="3"/>
    <s v="OFF-PA-10004610"/>
    <x v="1"/>
    <s v="Paper"/>
    <s v="Xerox 1900"/>
    <x v="1312"/>
    <n v="2"/>
    <n v="0.2"/>
    <x v="2997"/>
    <x v="0"/>
  </r>
  <r>
    <n v="9549"/>
    <s v="CA-2018-131744"/>
    <x v="1133"/>
    <d v="2018-06-20T00:00:00"/>
    <s v="Second Class"/>
    <x v="34"/>
    <x v="34"/>
    <x v="1"/>
    <s v="United States"/>
    <s v="Philadelphia"/>
    <x v="9"/>
    <n v="19134"/>
    <x v="3"/>
    <s v="OFF-BI-10003910"/>
    <x v="1"/>
    <s v="Binders"/>
    <s v="DXL Angle-View Binders with Locking Rings by Samsill"/>
    <x v="5958"/>
    <n v="2"/>
    <n v="0.7"/>
    <x v="7279"/>
    <x v="0"/>
  </r>
  <r>
    <n v="9550"/>
    <s v="CA-2018-131744"/>
    <x v="1133"/>
    <d v="2018-06-20T00:00:00"/>
    <s v="Second Class"/>
    <x v="34"/>
    <x v="34"/>
    <x v="1"/>
    <s v="United States"/>
    <s v="Philadelphia"/>
    <x v="9"/>
    <n v="19134"/>
    <x v="3"/>
    <s v="OFF-AP-10001394"/>
    <x v="1"/>
    <s v="Appliances"/>
    <s v="Harmony Air Purifier"/>
    <x v="5959"/>
    <n v="3"/>
    <n v="0.2"/>
    <x v="7280"/>
    <x v="0"/>
  </r>
  <r>
    <n v="9551"/>
    <s v="CA-2017-160864"/>
    <x v="910"/>
    <d v="2017-05-06T00:00:00"/>
    <s v="First Class"/>
    <x v="376"/>
    <x v="376"/>
    <x v="2"/>
    <s v="United States"/>
    <s v="San Jose"/>
    <x v="1"/>
    <n v="95123"/>
    <x v="1"/>
    <s v="OFF-BI-10004654"/>
    <x v="1"/>
    <s v="Binders"/>
    <s v="Avery Binding System Hidden Tab Executive Style Index Sets"/>
    <x v="5960"/>
    <n v="3"/>
    <n v="0.2"/>
    <x v="1873"/>
    <x v="0"/>
  </r>
  <r>
    <n v="9552"/>
    <s v="CA-2017-147690"/>
    <x v="113"/>
    <d v="2017-11-14T00:00:00"/>
    <s v="Standard Class"/>
    <x v="710"/>
    <x v="710"/>
    <x v="0"/>
    <s v="United States"/>
    <s v="Philadelphia"/>
    <x v="9"/>
    <n v="19140"/>
    <x v="3"/>
    <s v="OFF-ST-10001526"/>
    <x v="1"/>
    <s v="Storage"/>
    <s v="Iceberg Mobile Mega Data/Printer Cart"/>
    <x v="5961"/>
    <n v="6"/>
    <n v="0.2"/>
    <x v="7281"/>
    <x v="0"/>
  </r>
  <r>
    <n v="9553"/>
    <s v="CA-2017-163923"/>
    <x v="1051"/>
    <d v="2017-06-03T00:00:00"/>
    <s v="Standard Class"/>
    <x v="786"/>
    <x v="786"/>
    <x v="2"/>
    <s v="United States"/>
    <s v="Springfield"/>
    <x v="17"/>
    <n v="22153"/>
    <x v="0"/>
    <s v="TEC-AC-10000358"/>
    <x v="2"/>
    <s v="Accessories"/>
    <s v="Imation Secure Drive + Hardware Encrypted USB flash drive - 16 GB"/>
    <x v="3025"/>
    <n v="4"/>
    <n v="0"/>
    <x v="7282"/>
    <x v="0"/>
  </r>
  <r>
    <n v="9554"/>
    <s v="CA-2018-125724"/>
    <x v="897"/>
    <d v="2018-09-27T00:00:00"/>
    <s v="Standard Class"/>
    <x v="416"/>
    <x v="416"/>
    <x v="1"/>
    <s v="United States"/>
    <s v="Broomfield"/>
    <x v="22"/>
    <n v="80020"/>
    <x v="1"/>
    <s v="FUR-FU-10000246"/>
    <x v="0"/>
    <s v="Furnishings"/>
    <s v="Aluminum Document Frame"/>
    <x v="5962"/>
    <n v="7"/>
    <n v="0.2"/>
    <x v="7283"/>
    <x v="0"/>
  </r>
  <r>
    <n v="9555"/>
    <s v="CA-2017-111612"/>
    <x v="109"/>
    <d v="2017-12-02T00:00:00"/>
    <s v="Standard Class"/>
    <x v="686"/>
    <x v="686"/>
    <x v="0"/>
    <s v="United States"/>
    <s v="Columbus"/>
    <x v="24"/>
    <n v="43229"/>
    <x v="3"/>
    <s v="FUR-FU-10003799"/>
    <x v="0"/>
    <s v="Furnishings"/>
    <s v="Seth Thomas 13 1/2&quot; Wall Clock"/>
    <x v="4192"/>
    <n v="5"/>
    <n v="0.2"/>
    <x v="7284"/>
    <x v="0"/>
  </r>
  <r>
    <n v="9556"/>
    <s v="CA-2017-111612"/>
    <x v="109"/>
    <d v="2017-12-02T00:00:00"/>
    <s v="Standard Class"/>
    <x v="686"/>
    <x v="686"/>
    <x v="0"/>
    <s v="United States"/>
    <s v="Columbus"/>
    <x v="24"/>
    <n v="43229"/>
    <x v="3"/>
    <s v="OFF-FA-10003021"/>
    <x v="1"/>
    <s v="Fasteners"/>
    <s v="Staples"/>
    <x v="5133"/>
    <n v="2"/>
    <n v="0.2"/>
    <x v="7285"/>
    <x v="0"/>
  </r>
  <r>
    <n v="9557"/>
    <s v="CA-2017-156853"/>
    <x v="155"/>
    <d v="2017-12-05T00:00:00"/>
    <s v="Second Class"/>
    <x v="6"/>
    <x v="6"/>
    <x v="2"/>
    <s v="United States"/>
    <s v="Concord"/>
    <x v="38"/>
    <n v="3301"/>
    <x v="3"/>
    <s v="OFF-PA-10003656"/>
    <x v="1"/>
    <s v="Paper"/>
    <s v="Xerox 1935"/>
    <x v="2381"/>
    <n v="7"/>
    <n v="0"/>
    <x v="2589"/>
    <x v="0"/>
  </r>
  <r>
    <n v="9558"/>
    <s v="CA-2016-103086"/>
    <x v="1136"/>
    <d v="2016-10-19T00:00:00"/>
    <s v="Second Class"/>
    <x v="432"/>
    <x v="432"/>
    <x v="0"/>
    <s v="United States"/>
    <s v="Houston"/>
    <x v="5"/>
    <n v="77095"/>
    <x v="2"/>
    <s v="FUR-FU-10004586"/>
    <x v="0"/>
    <s v="Furnishings"/>
    <s v="G.E. Longer-Life Indoor Recessed Floodlight Bulbs"/>
    <x v="5963"/>
    <n v="2"/>
    <n v="0.6"/>
    <x v="7286"/>
    <x v="0"/>
  </r>
  <r>
    <n v="9559"/>
    <s v="CA-2018-129280"/>
    <x v="973"/>
    <d v="2018-05-05T00:00:00"/>
    <s v="First Class"/>
    <x v="792"/>
    <x v="792"/>
    <x v="0"/>
    <s v="United States"/>
    <s v="Newark"/>
    <x v="24"/>
    <n v="43055"/>
    <x v="3"/>
    <s v="TEC-AC-10003832"/>
    <x v="2"/>
    <s v="Accessories"/>
    <s v="Imation 16GB Mini TravelDrive USB 2.0 Flash Drive"/>
    <x v="5964"/>
    <n v="5"/>
    <n v="0.2"/>
    <x v="7287"/>
    <x v="0"/>
  </r>
  <r>
    <n v="9560"/>
    <s v="CA-2018-129280"/>
    <x v="973"/>
    <d v="2018-05-05T00:00:00"/>
    <s v="First Class"/>
    <x v="792"/>
    <x v="792"/>
    <x v="0"/>
    <s v="United States"/>
    <s v="Newark"/>
    <x v="24"/>
    <n v="43055"/>
    <x v="3"/>
    <s v="OFF-ST-10002554"/>
    <x v="1"/>
    <s v="Storage"/>
    <s v="Tennsco Industrial Shelving"/>
    <x v="3589"/>
    <n v="5"/>
    <n v="0.2"/>
    <x v="7288"/>
    <x v="0"/>
  </r>
  <r>
    <n v="9561"/>
    <s v="CA-2018-129280"/>
    <x v="973"/>
    <d v="2018-05-05T00:00:00"/>
    <s v="First Class"/>
    <x v="792"/>
    <x v="792"/>
    <x v="0"/>
    <s v="United States"/>
    <s v="Newark"/>
    <x v="24"/>
    <n v="43055"/>
    <x v="3"/>
    <s v="FUR-FU-10001876"/>
    <x v="0"/>
    <s v="Furnishings"/>
    <s v="Computer Room Manger, 14&quot;"/>
    <x v="3518"/>
    <n v="2"/>
    <n v="0.2"/>
    <x v="4005"/>
    <x v="0"/>
  </r>
  <r>
    <n v="9562"/>
    <s v="CA-2018-129280"/>
    <x v="973"/>
    <d v="2018-05-05T00:00:00"/>
    <s v="First Class"/>
    <x v="792"/>
    <x v="792"/>
    <x v="0"/>
    <s v="United States"/>
    <s v="Newark"/>
    <x v="24"/>
    <n v="43055"/>
    <x v="3"/>
    <s v="TEC-AC-10002637"/>
    <x v="2"/>
    <s v="Accessories"/>
    <s v="Logitech VX Revolution Cordless Laser Mouse for Notebooks (Black)"/>
    <x v="2404"/>
    <n v="3"/>
    <n v="0.2"/>
    <x v="6139"/>
    <x v="0"/>
  </r>
  <r>
    <n v="9563"/>
    <s v="CA-2018-129280"/>
    <x v="973"/>
    <d v="2018-05-05T00:00:00"/>
    <s v="First Class"/>
    <x v="792"/>
    <x v="792"/>
    <x v="0"/>
    <s v="United States"/>
    <s v="Newark"/>
    <x v="24"/>
    <n v="43055"/>
    <x v="3"/>
    <s v="TEC-MA-10003589"/>
    <x v="2"/>
    <s v="Machines"/>
    <s v="Cisco 8961 IP Phone Charcoal"/>
    <x v="5965"/>
    <n v="3"/>
    <n v="0.7"/>
    <x v="7289"/>
    <x v="0"/>
  </r>
  <r>
    <n v="9564"/>
    <s v="CA-2018-129280"/>
    <x v="973"/>
    <d v="2018-05-05T00:00:00"/>
    <s v="First Class"/>
    <x v="792"/>
    <x v="792"/>
    <x v="0"/>
    <s v="United States"/>
    <s v="Newark"/>
    <x v="24"/>
    <n v="43055"/>
    <x v="3"/>
    <s v="OFF-LA-10000081"/>
    <x v="1"/>
    <s v="Labels"/>
    <s v="Avery 496"/>
    <x v="1628"/>
    <n v="2"/>
    <n v="0.2"/>
    <x v="1725"/>
    <x v="0"/>
  </r>
  <r>
    <n v="9565"/>
    <s v="CA-2017-161242"/>
    <x v="932"/>
    <d v="2017-06-08T00:00:00"/>
    <s v="Standard Class"/>
    <x v="344"/>
    <x v="344"/>
    <x v="2"/>
    <s v="United States"/>
    <s v="Los Angeles"/>
    <x v="1"/>
    <n v="90045"/>
    <x v="1"/>
    <s v="OFF-PA-10001838"/>
    <x v="1"/>
    <s v="Paper"/>
    <s v="Adams Telephone Message Book W/Dividers/Space For Phone Numbers, 5 1/4&quot;X8 1/2&quot;, 300/Messages"/>
    <x v="2722"/>
    <n v="2"/>
    <n v="0"/>
    <x v="3975"/>
    <x v="0"/>
  </r>
  <r>
    <n v="9566"/>
    <s v="CA-2016-130428"/>
    <x v="691"/>
    <d v="2016-03-31T00:00:00"/>
    <s v="Same Day"/>
    <x v="228"/>
    <x v="228"/>
    <x v="0"/>
    <s v="United States"/>
    <s v="Tampa"/>
    <x v="2"/>
    <n v="33614"/>
    <x v="0"/>
    <s v="FUR-CH-10002965"/>
    <x v="0"/>
    <s v="Chairs"/>
    <s v="Global Leather Highback Executive Chair with Pneumatic Height Adjustment, Black"/>
    <x v="5966"/>
    <n v="7"/>
    <n v="0.2"/>
    <x v="7290"/>
    <x v="0"/>
  </r>
  <r>
    <n v="9567"/>
    <s v="CA-2016-130428"/>
    <x v="691"/>
    <d v="2016-03-31T00:00:00"/>
    <s v="Same Day"/>
    <x v="228"/>
    <x v="228"/>
    <x v="0"/>
    <s v="United States"/>
    <s v="Tampa"/>
    <x v="2"/>
    <n v="33614"/>
    <x v="0"/>
    <s v="OFF-BI-10001636"/>
    <x v="1"/>
    <s v="Binders"/>
    <s v="Ibico Plastic and Wire Spiral Binding Combs"/>
    <x v="5967"/>
    <n v="5"/>
    <n v="0.7"/>
    <x v="7291"/>
    <x v="0"/>
  </r>
  <r>
    <n v="9568"/>
    <s v="CA-2016-130428"/>
    <x v="691"/>
    <d v="2016-03-31T00:00:00"/>
    <s v="Same Day"/>
    <x v="228"/>
    <x v="228"/>
    <x v="0"/>
    <s v="United States"/>
    <s v="Tampa"/>
    <x v="2"/>
    <n v="33614"/>
    <x v="0"/>
    <s v="OFF-AR-10004027"/>
    <x v="1"/>
    <s v="Art"/>
    <s v="Binney &amp; Smith inkTank Erasable Desk Highlighter, Chisel Tip, Yellow, 12/Box"/>
    <x v="5968"/>
    <n v="2"/>
    <n v="0.2"/>
    <x v="7292"/>
    <x v="0"/>
  </r>
  <r>
    <n v="9569"/>
    <s v="CA-2019-104388"/>
    <x v="957"/>
    <d v="2019-07-07T00:00:00"/>
    <s v="First Class"/>
    <x v="460"/>
    <x v="460"/>
    <x v="1"/>
    <s v="United States"/>
    <s v="Fremont"/>
    <x v="8"/>
    <n v="68025"/>
    <x v="2"/>
    <s v="TEC-PH-10002293"/>
    <x v="2"/>
    <s v="Phones"/>
    <s v="Anker 36W 4-Port USB Wall Charger Travel Power Adapter for iPhone 5s 5c 5"/>
    <x v="1105"/>
    <n v="4"/>
    <n v="0"/>
    <x v="7293"/>
    <x v="0"/>
  </r>
  <r>
    <n v="9570"/>
    <s v="CA-2017-113131"/>
    <x v="496"/>
    <d v="2017-09-24T00:00:00"/>
    <s v="Same Day"/>
    <x v="93"/>
    <x v="93"/>
    <x v="0"/>
    <s v="United States"/>
    <s v="Columbus"/>
    <x v="24"/>
    <n v="43229"/>
    <x v="3"/>
    <s v="OFF-BI-10003196"/>
    <x v="1"/>
    <s v="Binders"/>
    <s v="Accohide Poly Flexible Ring Binders"/>
    <x v="5969"/>
    <n v="6"/>
    <n v="0.7"/>
    <x v="7294"/>
    <x v="0"/>
  </r>
  <r>
    <n v="9571"/>
    <s v="CA-2017-113131"/>
    <x v="496"/>
    <d v="2017-09-24T00:00:00"/>
    <s v="Same Day"/>
    <x v="93"/>
    <x v="93"/>
    <x v="0"/>
    <s v="United States"/>
    <s v="Columbus"/>
    <x v="24"/>
    <n v="43229"/>
    <x v="3"/>
    <s v="OFF-ST-10001172"/>
    <x v="1"/>
    <s v="Storage"/>
    <s v="Tennsco Lockers, Sand"/>
    <x v="3295"/>
    <n v="2"/>
    <n v="0.2"/>
    <x v="6653"/>
    <x v="0"/>
  </r>
  <r>
    <n v="9572"/>
    <s v="CA-2017-113131"/>
    <x v="496"/>
    <d v="2017-09-24T00:00:00"/>
    <s v="Same Day"/>
    <x v="93"/>
    <x v="93"/>
    <x v="0"/>
    <s v="United States"/>
    <s v="Columbus"/>
    <x v="24"/>
    <n v="43229"/>
    <x v="3"/>
    <s v="OFF-EN-10003068"/>
    <x v="1"/>
    <s v="Envelopes"/>
    <s v="#6 3/4 Gummed Flap White Envelopes"/>
    <x v="4073"/>
    <n v="2"/>
    <n v="0.2"/>
    <x v="4726"/>
    <x v="0"/>
  </r>
  <r>
    <n v="9573"/>
    <s v="CA-2017-113131"/>
    <x v="496"/>
    <d v="2017-09-24T00:00:00"/>
    <s v="Same Day"/>
    <x v="93"/>
    <x v="93"/>
    <x v="0"/>
    <s v="United States"/>
    <s v="Columbus"/>
    <x v="24"/>
    <n v="43229"/>
    <x v="3"/>
    <s v="OFF-LA-10003510"/>
    <x v="1"/>
    <s v="Labels"/>
    <s v="Avery 4027 File Folder Labels for Dot Matrix Printers, 5000 Labels per Box, White"/>
    <x v="4529"/>
    <n v="1"/>
    <n v="0.2"/>
    <x v="5339"/>
    <x v="0"/>
  </r>
  <r>
    <n v="9574"/>
    <s v="CA-2017-113131"/>
    <x v="496"/>
    <d v="2017-09-24T00:00:00"/>
    <s v="Same Day"/>
    <x v="93"/>
    <x v="93"/>
    <x v="0"/>
    <s v="United States"/>
    <s v="Columbus"/>
    <x v="24"/>
    <n v="43229"/>
    <x v="3"/>
    <s v="OFF-AR-10003504"/>
    <x v="1"/>
    <s v="Art"/>
    <s v="Newell 347"/>
    <x v="860"/>
    <n v="5"/>
    <n v="0.2"/>
    <x v="7295"/>
    <x v="0"/>
  </r>
  <r>
    <n v="9575"/>
    <s v="CA-2017-148495"/>
    <x v="863"/>
    <d v="2017-08-13T00:00:00"/>
    <s v="Same Day"/>
    <x v="11"/>
    <x v="11"/>
    <x v="0"/>
    <s v="United States"/>
    <s v="Pomona"/>
    <x v="1"/>
    <n v="91767"/>
    <x v="1"/>
    <s v="FUR-FU-10001889"/>
    <x v="0"/>
    <s v="Furnishings"/>
    <s v="Ultra Door Pull Handle"/>
    <x v="1629"/>
    <n v="3"/>
    <n v="0"/>
    <x v="1726"/>
    <x v="0"/>
  </r>
  <r>
    <n v="9576"/>
    <s v="CA-2017-143147"/>
    <x v="989"/>
    <d v="2017-05-28T00:00:00"/>
    <s v="Second Class"/>
    <x v="519"/>
    <x v="519"/>
    <x v="0"/>
    <s v="United States"/>
    <s v="San Antonio"/>
    <x v="5"/>
    <n v="78207"/>
    <x v="2"/>
    <s v="FUR-CH-10000863"/>
    <x v="0"/>
    <s v="Chairs"/>
    <s v="Novimex Swivel Fabric Task Chair"/>
    <x v="5970"/>
    <n v="1"/>
    <n v="0.3"/>
    <x v="7296"/>
    <x v="0"/>
  </r>
  <r>
    <n v="9577"/>
    <s v="CA-2017-143147"/>
    <x v="989"/>
    <d v="2017-05-28T00:00:00"/>
    <s v="Second Class"/>
    <x v="519"/>
    <x v="519"/>
    <x v="0"/>
    <s v="United States"/>
    <s v="San Antonio"/>
    <x v="5"/>
    <n v="78207"/>
    <x v="2"/>
    <s v="TEC-MA-10004679"/>
    <x v="2"/>
    <s v="Machines"/>
    <s v="StarTech.com 10/100 VDSL2 Ethernet Extender Kit"/>
    <x v="5971"/>
    <n v="2"/>
    <n v="0.4"/>
    <x v="7297"/>
    <x v="0"/>
  </r>
  <r>
    <n v="9578"/>
    <s v="CA-2017-143147"/>
    <x v="989"/>
    <d v="2017-05-28T00:00:00"/>
    <s v="Second Class"/>
    <x v="519"/>
    <x v="519"/>
    <x v="0"/>
    <s v="United States"/>
    <s v="San Antonio"/>
    <x v="5"/>
    <n v="78207"/>
    <x v="2"/>
    <s v="FUR-CH-10004754"/>
    <x v="0"/>
    <s v="Chairs"/>
    <s v="Global Stack Chair with Arms, Black"/>
    <x v="5972"/>
    <n v="5"/>
    <n v="0.3"/>
    <x v="7298"/>
    <x v="0"/>
  </r>
  <r>
    <n v="9579"/>
    <s v="CA-2019-152975"/>
    <x v="32"/>
    <d v="2019-09-16T00:00:00"/>
    <s v="First Class"/>
    <x v="42"/>
    <x v="42"/>
    <x v="2"/>
    <s v="United States"/>
    <s v="New York City"/>
    <x v="15"/>
    <n v="10035"/>
    <x v="3"/>
    <s v="TEC-PH-10004586"/>
    <x v="2"/>
    <s v="Phones"/>
    <s v="Wilson SignalBoost 841262 DB PRO Amplifier Kit"/>
    <x v="5973"/>
    <n v="3"/>
    <n v="0"/>
    <x v="7299"/>
    <x v="0"/>
  </r>
  <r>
    <n v="9580"/>
    <s v="CA-2019-152975"/>
    <x v="32"/>
    <d v="2019-09-16T00:00:00"/>
    <s v="First Class"/>
    <x v="42"/>
    <x v="42"/>
    <x v="2"/>
    <s v="United States"/>
    <s v="New York City"/>
    <x v="15"/>
    <n v="10035"/>
    <x v="3"/>
    <s v="OFF-ST-10001370"/>
    <x v="1"/>
    <s v="Storage"/>
    <s v="Sensible Storage WireTech Storage Systems"/>
    <x v="558"/>
    <n v="1"/>
    <n v="0"/>
    <x v="7300"/>
    <x v="0"/>
  </r>
  <r>
    <n v="9581"/>
    <s v="CA-2019-152975"/>
    <x v="32"/>
    <d v="2019-09-16T00:00:00"/>
    <s v="First Class"/>
    <x v="42"/>
    <x v="42"/>
    <x v="2"/>
    <s v="United States"/>
    <s v="New York City"/>
    <x v="15"/>
    <n v="10035"/>
    <x v="3"/>
    <s v="OFF-AR-10001988"/>
    <x v="1"/>
    <s v="Art"/>
    <s v="Bulldog Table or Wall-Mount Pencil Sharpener"/>
    <x v="5734"/>
    <n v="5"/>
    <n v="0"/>
    <x v="6967"/>
    <x v="0"/>
  </r>
  <r>
    <n v="9582"/>
    <s v="CA-2019-152975"/>
    <x v="32"/>
    <d v="2019-09-16T00:00:00"/>
    <s v="First Class"/>
    <x v="42"/>
    <x v="42"/>
    <x v="2"/>
    <s v="United States"/>
    <s v="New York City"/>
    <x v="15"/>
    <n v="10035"/>
    <x v="3"/>
    <s v="FUR-CH-10003298"/>
    <x v="0"/>
    <s v="Chairs"/>
    <s v="Office Star - Contemporary Task Swivel chair with Loop Arms, Charcoal"/>
    <x v="4464"/>
    <n v="5"/>
    <n v="0.1"/>
    <x v="5262"/>
    <x v="0"/>
  </r>
  <r>
    <n v="9583"/>
    <s v="CA-2018-107475"/>
    <x v="843"/>
    <d v="2018-06-11T00:00:00"/>
    <s v="Standard Class"/>
    <x v="789"/>
    <x v="789"/>
    <x v="2"/>
    <s v="United States"/>
    <s v="Philadelphia"/>
    <x v="9"/>
    <n v="19120"/>
    <x v="3"/>
    <s v="OFF-FA-10002988"/>
    <x v="1"/>
    <s v="Fasteners"/>
    <s v="Ideal Clamps"/>
    <x v="5974"/>
    <n v="6"/>
    <n v="0.2"/>
    <x v="7301"/>
    <x v="0"/>
  </r>
  <r>
    <n v="9584"/>
    <s v="CA-2019-116127"/>
    <x v="643"/>
    <d v="2019-06-27T00:00:00"/>
    <s v="Second Class"/>
    <x v="766"/>
    <x v="766"/>
    <x v="0"/>
    <s v="United States"/>
    <s v="New York City"/>
    <x v="15"/>
    <n v="10024"/>
    <x v="3"/>
    <s v="FUR-BO-10002213"/>
    <x v="0"/>
    <s v="Bookcases"/>
    <s v="DMI Eclipse Executive Suite Bookcases"/>
    <x v="5975"/>
    <n v="1"/>
    <n v="0.2"/>
    <x v="7302"/>
    <x v="0"/>
  </r>
  <r>
    <n v="9585"/>
    <s v="CA-2019-132584"/>
    <x v="775"/>
    <d v="2019-08-27T00:00:00"/>
    <s v="First Class"/>
    <x v="707"/>
    <x v="707"/>
    <x v="2"/>
    <s v="United States"/>
    <s v="Detroit"/>
    <x v="12"/>
    <n v="48234"/>
    <x v="2"/>
    <s v="OFF-ST-10000344"/>
    <x v="1"/>
    <s v="Storage"/>
    <s v="Neat Ideas Personal Hanging Folder Files, Black"/>
    <x v="2099"/>
    <n v="4"/>
    <n v="0"/>
    <x v="7303"/>
    <x v="0"/>
  </r>
  <r>
    <n v="9586"/>
    <s v="CA-2018-160598"/>
    <x v="370"/>
    <d v="2018-08-28T00:00:00"/>
    <s v="First Class"/>
    <x v="458"/>
    <x v="458"/>
    <x v="1"/>
    <s v="United States"/>
    <s v="Miami"/>
    <x v="2"/>
    <n v="33142"/>
    <x v="0"/>
    <s v="OFF-PA-10002319"/>
    <x v="1"/>
    <s v="Paper"/>
    <s v="Xerox 1944"/>
    <x v="5976"/>
    <n v="1"/>
    <n v="0.2"/>
    <x v="7304"/>
    <x v="0"/>
  </r>
  <r>
    <n v="9587"/>
    <s v="CA-2018-108630"/>
    <x v="741"/>
    <d v="2018-11-18T00:00:00"/>
    <s v="Same Day"/>
    <x v="648"/>
    <x v="648"/>
    <x v="0"/>
    <s v="United States"/>
    <s v="Concord"/>
    <x v="1"/>
    <n v="94521"/>
    <x v="1"/>
    <s v="OFF-BI-10002437"/>
    <x v="1"/>
    <s v="Binders"/>
    <s v="Recycled Premium Regency Composition Covers"/>
    <x v="5977"/>
    <n v="5"/>
    <n v="0.2"/>
    <x v="7305"/>
    <x v="0"/>
  </r>
  <r>
    <n v="9588"/>
    <s v="US-2019-129203"/>
    <x v="827"/>
    <d v="2019-04-22T00:00:00"/>
    <s v="Standard Class"/>
    <x v="606"/>
    <x v="606"/>
    <x v="1"/>
    <s v="United States"/>
    <s v="Chicago"/>
    <x v="10"/>
    <n v="60653"/>
    <x v="2"/>
    <s v="OFF-ST-10001418"/>
    <x v="1"/>
    <s v="Storage"/>
    <s v="Carina Media Storage Towers in Natural &amp; Black"/>
    <x v="2468"/>
    <n v="4"/>
    <n v="0.2"/>
    <x v="7306"/>
    <x v="0"/>
  </r>
  <r>
    <n v="9589"/>
    <s v="CA-2019-110940"/>
    <x v="283"/>
    <d v="2019-07-28T00:00:00"/>
    <s v="Standard Class"/>
    <x v="616"/>
    <x v="616"/>
    <x v="0"/>
    <s v="United States"/>
    <s v="Wheeling"/>
    <x v="10"/>
    <n v="60090"/>
    <x v="2"/>
    <s v="OFF-AR-10000380"/>
    <x v="1"/>
    <s v="Art"/>
    <s v="Hunt PowerHouse Electric Pencil Sharpener, Blue"/>
    <x v="5978"/>
    <n v="4"/>
    <n v="0.2"/>
    <x v="7307"/>
    <x v="0"/>
  </r>
  <r>
    <n v="9590"/>
    <s v="CA-2016-119172"/>
    <x v="218"/>
    <d v="2016-05-15T00:00:00"/>
    <s v="Standard Class"/>
    <x v="787"/>
    <x v="787"/>
    <x v="2"/>
    <s v="United States"/>
    <s v="Chicago"/>
    <x v="10"/>
    <n v="60610"/>
    <x v="2"/>
    <s v="OFF-PA-10003036"/>
    <x v="1"/>
    <s v="Paper"/>
    <s v="Black Print Carbonless 8 1/2&quot; x 8 1/4&quot; Rapid Memo Book"/>
    <x v="1133"/>
    <n v="3"/>
    <n v="0.2"/>
    <x v="4654"/>
    <x v="0"/>
  </r>
  <r>
    <n v="9591"/>
    <s v="CA-2016-119172"/>
    <x v="218"/>
    <d v="2016-05-15T00:00:00"/>
    <s v="Standard Class"/>
    <x v="787"/>
    <x v="787"/>
    <x v="2"/>
    <s v="United States"/>
    <s v="Chicago"/>
    <x v="10"/>
    <n v="60610"/>
    <x v="2"/>
    <s v="OFF-BI-10002026"/>
    <x v="1"/>
    <s v="Binders"/>
    <s v="Avery Arch Ring Binders"/>
    <x v="5979"/>
    <n v="9"/>
    <n v="0.8"/>
    <x v="7308"/>
    <x v="0"/>
  </r>
  <r>
    <n v="9592"/>
    <s v="US-2018-105452"/>
    <x v="1062"/>
    <d v="2018-08-01T00:00:00"/>
    <s v="Standard Class"/>
    <x v="593"/>
    <x v="593"/>
    <x v="2"/>
    <s v="United States"/>
    <s v="Pasadena"/>
    <x v="5"/>
    <n v="77506"/>
    <x v="2"/>
    <s v="FUR-FU-10003691"/>
    <x v="0"/>
    <s v="Furnishings"/>
    <s v="Eldon Image Series Desk Accessories, Ebony"/>
    <x v="3224"/>
    <n v="5"/>
    <n v="0.6"/>
    <x v="7309"/>
    <x v="0"/>
  </r>
  <r>
    <n v="9593"/>
    <s v="US-2018-105452"/>
    <x v="1062"/>
    <d v="2018-08-01T00:00:00"/>
    <s v="Standard Class"/>
    <x v="593"/>
    <x v="593"/>
    <x v="2"/>
    <s v="United States"/>
    <s v="Pasadena"/>
    <x v="5"/>
    <n v="77506"/>
    <x v="2"/>
    <s v="FUR-FU-10003806"/>
    <x v="0"/>
    <s v="Furnishings"/>
    <s v="Tenex Chairmat w/ Average Lip, 45&quot; x 53&quot;"/>
    <x v="5980"/>
    <n v="5"/>
    <n v="0.6"/>
    <x v="7310"/>
    <x v="0"/>
  </r>
  <r>
    <n v="9594"/>
    <s v="CA-2019-108931"/>
    <x v="32"/>
    <d v="2019-09-19T00:00:00"/>
    <s v="Standard Class"/>
    <x v="521"/>
    <x v="521"/>
    <x v="0"/>
    <s v="United States"/>
    <s v="New York City"/>
    <x v="15"/>
    <n v="10024"/>
    <x v="3"/>
    <s v="OFF-PA-10002741"/>
    <x v="1"/>
    <s v="Paper"/>
    <s v="Xerox 1980"/>
    <x v="18"/>
    <n v="2"/>
    <n v="0"/>
    <x v="1608"/>
    <x v="1"/>
  </r>
  <r>
    <n v="9595"/>
    <s v="CA-2019-108931"/>
    <x v="32"/>
    <d v="2019-09-19T00:00:00"/>
    <s v="Standard Class"/>
    <x v="521"/>
    <x v="521"/>
    <x v="0"/>
    <s v="United States"/>
    <s v="New York City"/>
    <x v="15"/>
    <n v="10024"/>
    <x v="3"/>
    <s v="OFF-PA-10003845"/>
    <x v="1"/>
    <s v="Paper"/>
    <s v="Xerox 1987"/>
    <x v="1057"/>
    <n v="2"/>
    <n v="0"/>
    <x v="1302"/>
    <x v="1"/>
  </r>
  <r>
    <n v="9596"/>
    <s v="CA-2019-104619"/>
    <x v="714"/>
    <d v="2019-01-29T00:00:00"/>
    <s v="Standard Class"/>
    <x v="470"/>
    <x v="470"/>
    <x v="1"/>
    <s v="United States"/>
    <s v="San Jose"/>
    <x v="1"/>
    <n v="95123"/>
    <x v="1"/>
    <s v="OFF-AP-10001492"/>
    <x v="1"/>
    <s v="Appliances"/>
    <s v="Acco Six-Outlet Power Strip, 4' Cord Length"/>
    <x v="3119"/>
    <n v="3"/>
    <n v="0"/>
    <x v="3501"/>
    <x v="0"/>
  </r>
  <r>
    <n v="9597"/>
    <s v="CA-2019-104619"/>
    <x v="714"/>
    <d v="2019-01-29T00:00:00"/>
    <s v="Standard Class"/>
    <x v="470"/>
    <x v="470"/>
    <x v="1"/>
    <s v="United States"/>
    <s v="San Jose"/>
    <x v="1"/>
    <n v="95123"/>
    <x v="1"/>
    <s v="OFF-BI-10004318"/>
    <x v="1"/>
    <s v="Binders"/>
    <s v="Ibico EB-19 Dual Function Manual Binding System"/>
    <x v="4795"/>
    <n v="2"/>
    <n v="0.2"/>
    <x v="5710"/>
    <x v="0"/>
  </r>
  <r>
    <n v="9598"/>
    <s v="CA-2019-104619"/>
    <x v="714"/>
    <d v="2019-01-29T00:00:00"/>
    <s v="Standard Class"/>
    <x v="470"/>
    <x v="470"/>
    <x v="1"/>
    <s v="United States"/>
    <s v="San Jose"/>
    <x v="1"/>
    <n v="95123"/>
    <x v="1"/>
    <s v="TEC-PH-10000193"/>
    <x v="2"/>
    <s v="Phones"/>
    <s v="Jensen SMPS-640 - speaker phone"/>
    <x v="3440"/>
    <n v="3"/>
    <n v="0.2"/>
    <x v="3904"/>
    <x v="0"/>
  </r>
  <r>
    <n v="9599"/>
    <s v="CA-2017-149517"/>
    <x v="444"/>
    <d v="2017-09-23T00:00:00"/>
    <s v="Standard Class"/>
    <x v="763"/>
    <x v="763"/>
    <x v="2"/>
    <s v="United States"/>
    <s v="Sacramento"/>
    <x v="1"/>
    <n v="95823"/>
    <x v="1"/>
    <s v="FUR-FU-10003464"/>
    <x v="0"/>
    <s v="Furnishings"/>
    <s v="Seth Thomas 8 1/2&quot; Cubicle Clock"/>
    <x v="4053"/>
    <n v="3"/>
    <n v="0"/>
    <x v="6150"/>
    <x v="0"/>
  </r>
  <r>
    <n v="9600"/>
    <s v="CA-2017-116841"/>
    <x v="1223"/>
    <d v="2017-04-18T00:00:00"/>
    <s v="Standard Class"/>
    <x v="236"/>
    <x v="236"/>
    <x v="0"/>
    <s v="United States"/>
    <s v="Springfield"/>
    <x v="21"/>
    <n v="97477"/>
    <x v="1"/>
    <s v="OFF-AP-10002403"/>
    <x v="1"/>
    <s v="Appliances"/>
    <s v="Acco Smartsocket Color-Coded Six-Outlet AC Adapter Model Surge Protectors"/>
    <x v="5981"/>
    <n v="1"/>
    <n v="0.2"/>
    <x v="7311"/>
    <x v="0"/>
  </r>
  <r>
    <n v="9601"/>
    <s v="CA-2019-107797"/>
    <x v="540"/>
    <d v="2019-05-11T00:00:00"/>
    <s v="Second Class"/>
    <x v="182"/>
    <x v="182"/>
    <x v="1"/>
    <s v="United States"/>
    <s v="Mansfield"/>
    <x v="5"/>
    <n v="76063"/>
    <x v="2"/>
    <s v="OFF-PA-10003848"/>
    <x v="1"/>
    <s v="Paper"/>
    <s v="Xerox 1997"/>
    <x v="759"/>
    <n v="8"/>
    <n v="0.2"/>
    <x v="782"/>
    <x v="0"/>
  </r>
  <r>
    <n v="9602"/>
    <s v="CA-2018-117604"/>
    <x v="913"/>
    <d v="2018-09-09T00:00:00"/>
    <s v="Standard Class"/>
    <x v="187"/>
    <x v="187"/>
    <x v="0"/>
    <s v="United States"/>
    <s v="Jonesboro"/>
    <x v="36"/>
    <n v="72401"/>
    <x v="0"/>
    <s v="OFF-PA-10001357"/>
    <x v="1"/>
    <s v="Paper"/>
    <s v="Xerox 1886"/>
    <x v="5982"/>
    <n v="5"/>
    <n v="0"/>
    <x v="7312"/>
    <x v="0"/>
  </r>
  <r>
    <n v="9603"/>
    <s v="CA-2016-130155"/>
    <x v="946"/>
    <d v="2016-05-22T00:00:00"/>
    <s v="First Class"/>
    <x v="143"/>
    <x v="143"/>
    <x v="0"/>
    <s v="United States"/>
    <s v="Virginia Beach"/>
    <x v="17"/>
    <n v="23464"/>
    <x v="0"/>
    <s v="OFF-SU-10004737"/>
    <x v="1"/>
    <s v="Supplies"/>
    <s v="Acme Design Stainless Steel Bent Scissors"/>
    <x v="5983"/>
    <n v="5"/>
    <n v="0"/>
    <x v="7313"/>
    <x v="0"/>
  </r>
  <r>
    <n v="9604"/>
    <s v="CA-2018-129861"/>
    <x v="26"/>
    <d v="2018-06-23T00:00:00"/>
    <s v="Standard Class"/>
    <x v="664"/>
    <x v="664"/>
    <x v="1"/>
    <s v="United States"/>
    <s v="Rochester"/>
    <x v="15"/>
    <n v="14609"/>
    <x v="3"/>
    <s v="FUR-TA-10003715"/>
    <x v="0"/>
    <s v="Tables"/>
    <s v="Hon 2111 Invitation Series Corner Table"/>
    <x v="5984"/>
    <n v="3"/>
    <n v="0.4"/>
    <x v="7314"/>
    <x v="0"/>
  </r>
  <r>
    <n v="9605"/>
    <s v="CA-2017-138625"/>
    <x v="121"/>
    <d v="2017-11-05T00:00:00"/>
    <s v="First Class"/>
    <x v="283"/>
    <x v="283"/>
    <x v="0"/>
    <s v="United States"/>
    <s v="Chesapeake"/>
    <x v="17"/>
    <n v="23320"/>
    <x v="0"/>
    <s v="OFF-AP-10003099"/>
    <x v="1"/>
    <s v="Appliances"/>
    <s v="Eureka Hand Vacuum, Bagless"/>
    <x v="5985"/>
    <n v="4"/>
    <n v="0"/>
    <x v="7315"/>
    <x v="0"/>
  </r>
  <r>
    <n v="9606"/>
    <s v="US-2019-122672"/>
    <x v="259"/>
    <d v="2019-11-09T00:00:00"/>
    <s v="Standard Class"/>
    <x v="428"/>
    <x v="428"/>
    <x v="1"/>
    <s v="United States"/>
    <s v="Lancaster"/>
    <x v="24"/>
    <n v="43130"/>
    <x v="3"/>
    <s v="TEC-AC-10002323"/>
    <x v="2"/>
    <s v="Accessories"/>
    <s v="SanDisk Ultra 32 GB MicroSDHC Class 10 Memory Card"/>
    <x v="5986"/>
    <n v="4"/>
    <n v="0.2"/>
    <x v="5485"/>
    <x v="0"/>
  </r>
  <r>
    <n v="9607"/>
    <s v="US-2019-122672"/>
    <x v="259"/>
    <d v="2019-11-09T00:00:00"/>
    <s v="Standard Class"/>
    <x v="428"/>
    <x v="428"/>
    <x v="1"/>
    <s v="United States"/>
    <s v="Lancaster"/>
    <x v="24"/>
    <n v="43130"/>
    <x v="3"/>
    <s v="OFF-ST-10002344"/>
    <x v="1"/>
    <s v="Storage"/>
    <s v="Carina 42&quot;Hx23 3/4&quot;W Media Storage Unit"/>
    <x v="4934"/>
    <n v="3"/>
    <n v="0.2"/>
    <x v="7316"/>
    <x v="0"/>
  </r>
  <r>
    <n v="9608"/>
    <s v="CA-2019-117128"/>
    <x v="256"/>
    <d v="2019-12-08T00:00:00"/>
    <s v="Second Class"/>
    <x v="569"/>
    <x v="569"/>
    <x v="0"/>
    <s v="United States"/>
    <s v="New York City"/>
    <x v="15"/>
    <n v="10024"/>
    <x v="3"/>
    <s v="OFF-PA-10000007"/>
    <x v="1"/>
    <s v="Paper"/>
    <s v="Telephone Message Books with Fax/Mobile Section, 4 1/4&quot; x 6&quot;"/>
    <x v="5987"/>
    <n v="6"/>
    <n v="0"/>
    <x v="354"/>
    <x v="0"/>
  </r>
  <r>
    <n v="9609"/>
    <s v="CA-2019-117128"/>
    <x v="256"/>
    <d v="2019-12-08T00:00:00"/>
    <s v="Second Class"/>
    <x v="569"/>
    <x v="569"/>
    <x v="0"/>
    <s v="United States"/>
    <s v="New York City"/>
    <x v="15"/>
    <n v="10024"/>
    <x v="3"/>
    <s v="OFF-LA-10000248"/>
    <x v="1"/>
    <s v="Labels"/>
    <s v="Avery 52"/>
    <x v="469"/>
    <n v="3"/>
    <n v="0"/>
    <x v="5458"/>
    <x v="0"/>
  </r>
  <r>
    <n v="9610"/>
    <s v="CA-2018-130638"/>
    <x v="458"/>
    <d v="2018-05-19T00:00:00"/>
    <s v="Second Class"/>
    <x v="183"/>
    <x v="183"/>
    <x v="0"/>
    <s v="United States"/>
    <s v="Los Angeles"/>
    <x v="1"/>
    <n v="90045"/>
    <x v="1"/>
    <s v="FUR-FU-10002116"/>
    <x v="0"/>
    <s v="Furnishings"/>
    <s v="Tenex Carpeted, Granite-Look or Clear Contemporary Contour Shape Chair Mats"/>
    <x v="5988"/>
    <n v="4"/>
    <n v="0"/>
    <x v="7317"/>
    <x v="1"/>
  </r>
  <r>
    <n v="9611"/>
    <s v="CA-2018-130638"/>
    <x v="458"/>
    <d v="2018-05-19T00:00:00"/>
    <s v="Second Class"/>
    <x v="183"/>
    <x v="183"/>
    <x v="0"/>
    <s v="United States"/>
    <s v="Los Angeles"/>
    <x v="1"/>
    <n v="90045"/>
    <x v="1"/>
    <s v="OFF-LA-10002195"/>
    <x v="1"/>
    <s v="Labels"/>
    <s v="Avery 481"/>
    <x v="1806"/>
    <n v="9"/>
    <n v="0"/>
    <x v="1934"/>
    <x v="1"/>
  </r>
  <r>
    <n v="9612"/>
    <s v="CA-2019-144365"/>
    <x v="1200"/>
    <d v="2019-10-30T00:00:00"/>
    <s v="Standard Class"/>
    <x v="229"/>
    <x v="229"/>
    <x v="0"/>
    <s v="United States"/>
    <s v="Jackson"/>
    <x v="35"/>
    <n v="39212"/>
    <x v="0"/>
    <s v="OFF-FA-10000735"/>
    <x v="1"/>
    <s v="Fasteners"/>
    <s v="Staples"/>
    <x v="2643"/>
    <n v="4"/>
    <n v="0"/>
    <x v="2961"/>
    <x v="0"/>
  </r>
  <r>
    <n v="9613"/>
    <s v="CA-2018-110086"/>
    <x v="31"/>
    <d v="2018-09-22T00:00:00"/>
    <s v="Standard Class"/>
    <x v="217"/>
    <x v="217"/>
    <x v="0"/>
    <s v="United States"/>
    <s v="Woodland"/>
    <x v="1"/>
    <n v="95695"/>
    <x v="1"/>
    <s v="TEC-PH-10001299"/>
    <x v="2"/>
    <s v="Phones"/>
    <s v="Polycom CX300 Desktop Phone USB VoIP phone"/>
    <x v="2562"/>
    <n v="2"/>
    <n v="0.2"/>
    <x v="2810"/>
    <x v="0"/>
  </r>
  <r>
    <n v="9614"/>
    <s v="CA-2016-128524"/>
    <x v="7"/>
    <d v="2016-11-13T00:00:00"/>
    <s v="First Class"/>
    <x v="89"/>
    <x v="89"/>
    <x v="1"/>
    <s v="United States"/>
    <s v="Seattle"/>
    <x v="4"/>
    <n v="98115"/>
    <x v="1"/>
    <s v="OFF-AP-10002892"/>
    <x v="1"/>
    <s v="Appliances"/>
    <s v="Belkin F5C206VTEL 6 Outlet Surge"/>
    <x v="5989"/>
    <n v="1"/>
    <n v="0"/>
    <x v="7318"/>
    <x v="0"/>
  </r>
  <r>
    <n v="9615"/>
    <s v="CA-2016-128524"/>
    <x v="7"/>
    <d v="2016-11-13T00:00:00"/>
    <s v="First Class"/>
    <x v="89"/>
    <x v="89"/>
    <x v="1"/>
    <s v="United States"/>
    <s v="Seattle"/>
    <x v="4"/>
    <n v="98115"/>
    <x v="1"/>
    <s v="TEC-AC-10002718"/>
    <x v="2"/>
    <s v="Accessories"/>
    <s v="Belkin Standard 104 key USB Keyboard"/>
    <x v="5990"/>
    <n v="7"/>
    <n v="0"/>
    <x v="7319"/>
    <x v="0"/>
  </r>
  <r>
    <n v="9616"/>
    <s v="CA-2016-128524"/>
    <x v="7"/>
    <d v="2016-11-13T00:00:00"/>
    <s v="First Class"/>
    <x v="89"/>
    <x v="89"/>
    <x v="1"/>
    <s v="United States"/>
    <s v="Seattle"/>
    <x v="4"/>
    <n v="98115"/>
    <x v="1"/>
    <s v="OFF-BI-10003527"/>
    <x v="1"/>
    <s v="Binders"/>
    <s v="Fellowes PB500 Electric Punch Plastic Comb Binding Machine with Manual Bind"/>
    <x v="5991"/>
    <n v="2"/>
    <n v="0.2"/>
    <x v="7320"/>
    <x v="0"/>
  </r>
  <r>
    <n v="9617"/>
    <s v="CA-2018-140256"/>
    <x v="250"/>
    <d v="2018-08-29T00:00:00"/>
    <s v="Standard Class"/>
    <x v="463"/>
    <x v="463"/>
    <x v="1"/>
    <s v="United States"/>
    <s v="Los Angeles"/>
    <x v="1"/>
    <n v="90049"/>
    <x v="1"/>
    <s v="OFF-AR-10002255"/>
    <x v="1"/>
    <s v="Art"/>
    <s v="Newell 346"/>
    <x v="1784"/>
    <n v="2"/>
    <n v="0"/>
    <x v="6613"/>
    <x v="0"/>
  </r>
  <r>
    <n v="9618"/>
    <s v="CA-2019-160633"/>
    <x v="673"/>
    <d v="2019-11-21T00:00:00"/>
    <s v="Standard Class"/>
    <x v="510"/>
    <x v="510"/>
    <x v="1"/>
    <s v="United States"/>
    <s v="Bowling Green"/>
    <x v="24"/>
    <n v="43402"/>
    <x v="3"/>
    <s v="TEC-CO-10002095"/>
    <x v="2"/>
    <s v="Copiers"/>
    <s v="Hewlett Packard 610 Color Digital Copier / Printer"/>
    <x v="5992"/>
    <n v="3"/>
    <n v="0.4"/>
    <x v="7321"/>
    <x v="0"/>
  </r>
  <r>
    <n v="9619"/>
    <s v="CA-2019-160633"/>
    <x v="673"/>
    <d v="2019-11-21T00:00:00"/>
    <s v="Standard Class"/>
    <x v="510"/>
    <x v="510"/>
    <x v="1"/>
    <s v="United States"/>
    <s v="Bowling Green"/>
    <x v="24"/>
    <n v="43402"/>
    <x v="3"/>
    <s v="OFF-AR-10004022"/>
    <x v="1"/>
    <s v="Art"/>
    <s v="Panasonic KP-380BK Classic Electric Pencil Sharpener"/>
    <x v="1146"/>
    <n v="3"/>
    <n v="0.2"/>
    <x v="1188"/>
    <x v="0"/>
  </r>
  <r>
    <n v="9620"/>
    <s v="CA-2019-160633"/>
    <x v="673"/>
    <d v="2019-11-21T00:00:00"/>
    <s v="Standard Class"/>
    <x v="510"/>
    <x v="510"/>
    <x v="1"/>
    <s v="United States"/>
    <s v="Bowling Green"/>
    <x v="24"/>
    <n v="43402"/>
    <x v="3"/>
    <s v="TEC-AC-10002335"/>
    <x v="2"/>
    <s v="Accessories"/>
    <s v="Logitech Media Keyboard K200"/>
    <x v="4089"/>
    <n v="5"/>
    <n v="0.2"/>
    <x v="7322"/>
    <x v="0"/>
  </r>
  <r>
    <n v="9621"/>
    <s v="CA-2016-115133"/>
    <x v="467"/>
    <d v="2016-09-30T00:00:00"/>
    <s v="Standard Class"/>
    <x v="526"/>
    <x v="526"/>
    <x v="2"/>
    <s v="United States"/>
    <s v="Lancaster"/>
    <x v="24"/>
    <n v="43130"/>
    <x v="3"/>
    <s v="OFF-AP-10001634"/>
    <x v="1"/>
    <s v="Appliances"/>
    <s v="Hoover Commercial Lightweight Upright Vacuum"/>
    <x v="5993"/>
    <n v="6"/>
    <n v="0.2"/>
    <x v="7323"/>
    <x v="0"/>
  </r>
  <r>
    <n v="9622"/>
    <s v="CA-2016-115133"/>
    <x v="467"/>
    <d v="2016-09-30T00:00:00"/>
    <s v="Standard Class"/>
    <x v="526"/>
    <x v="526"/>
    <x v="2"/>
    <s v="United States"/>
    <s v="Lancaster"/>
    <x v="24"/>
    <n v="43130"/>
    <x v="3"/>
    <s v="TEC-AC-10002370"/>
    <x v="2"/>
    <s v="Accessories"/>
    <s v="Maxell CD-R Discs"/>
    <x v="5994"/>
    <n v="2"/>
    <n v="0.2"/>
    <x v="7324"/>
    <x v="0"/>
  </r>
  <r>
    <n v="9623"/>
    <s v="CA-2016-115133"/>
    <x v="467"/>
    <d v="2016-09-30T00:00:00"/>
    <s v="Standard Class"/>
    <x v="526"/>
    <x v="526"/>
    <x v="2"/>
    <s v="United States"/>
    <s v="Lancaster"/>
    <x v="24"/>
    <n v="43130"/>
    <x v="3"/>
    <s v="OFF-PA-10000174"/>
    <x v="1"/>
    <s v="Paper"/>
    <s v="Message Book, Wirebound, Four 5 1/2&quot; X 4&quot; Forms/Pg., 200 Dupl. Sets/Book"/>
    <x v="2731"/>
    <n v="4"/>
    <n v="0.2"/>
    <x v="3024"/>
    <x v="0"/>
  </r>
  <r>
    <n v="9624"/>
    <s v="CA-2019-137449"/>
    <x v="222"/>
    <d v="2019-06-30T00:00:00"/>
    <s v="First Class"/>
    <x v="250"/>
    <x v="250"/>
    <x v="0"/>
    <s v="United States"/>
    <s v="Dallas"/>
    <x v="5"/>
    <n v="75220"/>
    <x v="2"/>
    <s v="OFF-AP-10000240"/>
    <x v="1"/>
    <s v="Appliances"/>
    <s v="Belkin F9G930V10-GRY 9 Outlet Surge"/>
    <x v="5995"/>
    <n v="2"/>
    <n v="0.8"/>
    <x v="7325"/>
    <x v="0"/>
  </r>
  <r>
    <n v="9625"/>
    <s v="CA-2019-137449"/>
    <x v="222"/>
    <d v="2019-06-30T00:00:00"/>
    <s v="First Class"/>
    <x v="250"/>
    <x v="250"/>
    <x v="0"/>
    <s v="United States"/>
    <s v="Dallas"/>
    <x v="5"/>
    <n v="75220"/>
    <x v="2"/>
    <s v="FUR-TA-10002855"/>
    <x v="0"/>
    <s v="Tables"/>
    <s v="Bevis Round Conference Table Top &amp; Single Column Base"/>
    <x v="5996"/>
    <n v="3"/>
    <n v="0.3"/>
    <x v="7326"/>
    <x v="0"/>
  </r>
  <r>
    <n v="9626"/>
    <s v="CA-2019-137449"/>
    <x v="222"/>
    <d v="2019-06-30T00:00:00"/>
    <s v="First Class"/>
    <x v="250"/>
    <x v="250"/>
    <x v="0"/>
    <s v="United States"/>
    <s v="Dallas"/>
    <x v="5"/>
    <n v="75220"/>
    <x v="2"/>
    <s v="FUR-BO-10000780"/>
    <x v="0"/>
    <s v="Bookcases"/>
    <s v="O'Sullivan Plantations 2-Door Library in Landvery Oak"/>
    <x v="5997"/>
    <n v="3"/>
    <n v="0.32"/>
    <x v="7327"/>
    <x v="0"/>
  </r>
  <r>
    <n v="9627"/>
    <s v="CA-2019-103520"/>
    <x v="397"/>
    <d v="2019-09-25T00:00:00"/>
    <s v="First Class"/>
    <x v="186"/>
    <x v="186"/>
    <x v="1"/>
    <s v="United States"/>
    <s v="Lubbock"/>
    <x v="5"/>
    <n v="79424"/>
    <x v="2"/>
    <s v="OFF-PA-10001846"/>
    <x v="1"/>
    <s v="Paper"/>
    <s v="Xerox 1899"/>
    <x v="4766"/>
    <n v="2"/>
    <n v="0.2"/>
    <x v="5674"/>
    <x v="0"/>
  </r>
  <r>
    <n v="9628"/>
    <s v="CA-2016-139283"/>
    <x v="533"/>
    <d v="2016-11-27T00:00:00"/>
    <s v="Standard Class"/>
    <x v="590"/>
    <x v="590"/>
    <x v="0"/>
    <s v="United States"/>
    <s v="Detroit"/>
    <x v="12"/>
    <n v="48227"/>
    <x v="2"/>
    <s v="OFF-BI-10002049"/>
    <x v="1"/>
    <s v="Binders"/>
    <s v="UniKeep View Case Binders"/>
    <x v="1865"/>
    <n v="3"/>
    <n v="0"/>
    <x v="7328"/>
    <x v="0"/>
  </r>
  <r>
    <n v="9629"/>
    <s v="CA-2016-118192"/>
    <x v="286"/>
    <d v="2016-01-18T00:00:00"/>
    <s v="Standard Class"/>
    <x v="462"/>
    <x v="462"/>
    <x v="0"/>
    <s v="United States"/>
    <s v="Newark"/>
    <x v="24"/>
    <n v="43055"/>
    <x v="3"/>
    <s v="OFF-PA-10002947"/>
    <x v="1"/>
    <s v="Paper"/>
    <s v="Xerox 1923"/>
    <x v="5577"/>
    <n v="7"/>
    <n v="0.2"/>
    <x v="6766"/>
    <x v="0"/>
  </r>
  <r>
    <n v="9630"/>
    <s v="CA-2016-118192"/>
    <x v="286"/>
    <d v="2016-01-18T00:00:00"/>
    <s v="Standard Class"/>
    <x v="462"/>
    <x v="462"/>
    <x v="0"/>
    <s v="United States"/>
    <s v="Newark"/>
    <x v="24"/>
    <n v="43055"/>
    <x v="3"/>
    <s v="OFF-BI-10003476"/>
    <x v="1"/>
    <s v="Binders"/>
    <s v="Avery Metallic Poly Binders"/>
    <x v="5998"/>
    <n v="2"/>
    <n v="0.7"/>
    <x v="7329"/>
    <x v="0"/>
  </r>
  <r>
    <n v="9631"/>
    <s v="CA-2018-168844"/>
    <x v="1206"/>
    <d v="2018-06-06T00:00:00"/>
    <s v="Standard Class"/>
    <x v="392"/>
    <x v="392"/>
    <x v="0"/>
    <s v="United States"/>
    <s v="New York City"/>
    <x v="15"/>
    <n v="10011"/>
    <x v="3"/>
    <s v="OFF-BI-10002609"/>
    <x v="1"/>
    <s v="Binders"/>
    <s v="Avery Hidden Tab Dividers for Binding Systems"/>
    <x v="489"/>
    <n v="3"/>
    <n v="0.2"/>
    <x v="7330"/>
    <x v="0"/>
  </r>
  <r>
    <n v="9632"/>
    <s v="CA-2018-168844"/>
    <x v="1206"/>
    <d v="2018-06-06T00:00:00"/>
    <s v="Standard Class"/>
    <x v="392"/>
    <x v="392"/>
    <x v="0"/>
    <s v="United States"/>
    <s v="New York City"/>
    <x v="15"/>
    <n v="10011"/>
    <x v="3"/>
    <s v="TEC-PH-10003215"/>
    <x v="2"/>
    <s v="Phones"/>
    <s v="Jackery Bar Premium Fast-charging Portable Charger"/>
    <x v="5999"/>
    <n v="6"/>
    <n v="0"/>
    <x v="7331"/>
    <x v="0"/>
  </r>
  <r>
    <n v="9633"/>
    <s v="CA-2019-154809"/>
    <x v="778"/>
    <d v="2019-02-17T00:00:00"/>
    <s v="Standard Class"/>
    <x v="708"/>
    <x v="708"/>
    <x v="0"/>
    <s v="United States"/>
    <s v="Minneapolis"/>
    <x v="11"/>
    <n v="55407"/>
    <x v="2"/>
    <s v="OFF-AP-10004785"/>
    <x v="1"/>
    <s v="Appliances"/>
    <s v="Holmes Replacement Filter for HEPA Air Cleaner, Medium Room"/>
    <x v="6000"/>
    <n v="8"/>
    <n v="0"/>
    <x v="7332"/>
    <x v="0"/>
  </r>
  <r>
    <n v="9634"/>
    <s v="CA-2016-151330"/>
    <x v="1005"/>
    <d v="2016-10-17T00:00:00"/>
    <s v="First Class"/>
    <x v="646"/>
    <x v="646"/>
    <x v="0"/>
    <s v="United States"/>
    <s v="Everett"/>
    <x v="31"/>
    <n v="2149"/>
    <x v="3"/>
    <s v="TEC-AC-10000865"/>
    <x v="2"/>
    <s v="Accessories"/>
    <s v="WD My Passport Ultra 500GB Portable External Hard Drive"/>
    <x v="1322"/>
    <n v="3"/>
    <n v="0"/>
    <x v="1378"/>
    <x v="0"/>
  </r>
  <r>
    <n v="9635"/>
    <s v="CA-2016-151330"/>
    <x v="1005"/>
    <d v="2016-10-17T00:00:00"/>
    <s v="First Class"/>
    <x v="646"/>
    <x v="646"/>
    <x v="0"/>
    <s v="United States"/>
    <s v="Everett"/>
    <x v="31"/>
    <n v="2149"/>
    <x v="3"/>
    <s v="OFF-ST-10000615"/>
    <x v="1"/>
    <s v="Storage"/>
    <s v="SimpliFile Personal File, Black Granite, 15w x 6-15/16d x 11-1/4h"/>
    <x v="6001"/>
    <n v="7"/>
    <n v="0"/>
    <x v="7333"/>
    <x v="0"/>
  </r>
  <r>
    <n v="9636"/>
    <s v="CA-2016-151330"/>
    <x v="1005"/>
    <d v="2016-10-17T00:00:00"/>
    <s v="First Class"/>
    <x v="646"/>
    <x v="646"/>
    <x v="0"/>
    <s v="United States"/>
    <s v="Everett"/>
    <x v="31"/>
    <n v="2149"/>
    <x v="3"/>
    <s v="FUR-CH-10000749"/>
    <x v="0"/>
    <s v="Chairs"/>
    <s v="Office Star - Ergonomic Mid Back Chair with 2-Way Adjustable Arms"/>
    <x v="2356"/>
    <n v="9"/>
    <n v="0"/>
    <x v="7334"/>
    <x v="0"/>
  </r>
  <r>
    <n v="9637"/>
    <s v="CA-2016-124702"/>
    <x v="728"/>
    <d v="2016-11-25T00:00:00"/>
    <s v="Standard Class"/>
    <x v="186"/>
    <x v="186"/>
    <x v="1"/>
    <s v="United States"/>
    <s v="Seattle"/>
    <x v="4"/>
    <n v="98105"/>
    <x v="1"/>
    <s v="FUR-FU-10003553"/>
    <x v="0"/>
    <s v="Furnishings"/>
    <s v="Howard Miller 13-1/2&quot; Diameter Rosebrook Wall Clock"/>
    <x v="6002"/>
    <n v="2"/>
    <n v="0"/>
    <x v="7335"/>
    <x v="0"/>
  </r>
  <r>
    <n v="9638"/>
    <s v="CA-2016-124702"/>
    <x v="728"/>
    <d v="2016-11-25T00:00:00"/>
    <s v="Standard Class"/>
    <x v="186"/>
    <x v="186"/>
    <x v="1"/>
    <s v="United States"/>
    <s v="Seattle"/>
    <x v="4"/>
    <n v="98105"/>
    <x v="1"/>
    <s v="FUR-TA-10003008"/>
    <x v="0"/>
    <s v="Tables"/>
    <s v="Lesro Round Back Collection Coffee Table, End Table"/>
    <x v="6003"/>
    <n v="4"/>
    <n v="0"/>
    <x v="7336"/>
    <x v="0"/>
  </r>
  <r>
    <n v="9639"/>
    <s v="US-2019-125808"/>
    <x v="105"/>
    <d v="2019-11-15T00:00:00"/>
    <s v="Second Class"/>
    <x v="212"/>
    <x v="212"/>
    <x v="0"/>
    <s v="United States"/>
    <s v="Los Angeles"/>
    <x v="1"/>
    <n v="90032"/>
    <x v="1"/>
    <s v="OFF-PA-10001846"/>
    <x v="1"/>
    <s v="Paper"/>
    <s v="Xerox 1899"/>
    <x v="1057"/>
    <n v="2"/>
    <n v="0"/>
    <x v="1302"/>
    <x v="0"/>
  </r>
  <r>
    <n v="9640"/>
    <s v="CA-2017-116638"/>
    <x v="1224"/>
    <d v="2017-01-31T00:00:00"/>
    <s v="Second Class"/>
    <x v="98"/>
    <x v="98"/>
    <x v="0"/>
    <s v="United States"/>
    <s v="Concord"/>
    <x v="3"/>
    <n v="28027"/>
    <x v="0"/>
    <s v="FUR-TA-10000198"/>
    <x v="0"/>
    <s v="Tables"/>
    <s v="Chromcraft Bull-Nose Wood Oval Conference Tables &amp; Bases"/>
    <x v="6004"/>
    <n v="13"/>
    <n v="0.4"/>
    <x v="7337"/>
    <x v="0"/>
  </r>
  <r>
    <n v="9641"/>
    <s v="CA-2016-104563"/>
    <x v="1009"/>
    <d v="2016-03-12T00:00:00"/>
    <s v="Standard Class"/>
    <x v="782"/>
    <x v="782"/>
    <x v="1"/>
    <s v="United States"/>
    <s v="Seattle"/>
    <x v="4"/>
    <n v="98103"/>
    <x v="1"/>
    <s v="OFF-AR-10000390"/>
    <x v="1"/>
    <s v="Art"/>
    <s v="Newell Chalk Holder"/>
    <x v="2809"/>
    <n v="5"/>
    <n v="0"/>
    <x v="3121"/>
    <x v="0"/>
  </r>
  <r>
    <n v="9642"/>
    <s v="CA-2016-104563"/>
    <x v="1009"/>
    <d v="2016-03-12T00:00:00"/>
    <s v="Standard Class"/>
    <x v="782"/>
    <x v="782"/>
    <x v="1"/>
    <s v="United States"/>
    <s v="Seattle"/>
    <x v="4"/>
    <n v="98103"/>
    <x v="1"/>
    <s v="OFF-ST-10000934"/>
    <x v="1"/>
    <s v="Storage"/>
    <s v="Contico 72&quot;H Heavy-Duty Storage System"/>
    <x v="6005"/>
    <n v="5"/>
    <n v="0"/>
    <x v="232"/>
    <x v="0"/>
  </r>
  <r>
    <n v="9643"/>
    <s v="CA-2016-104563"/>
    <x v="1009"/>
    <d v="2016-03-12T00:00:00"/>
    <s v="Standard Class"/>
    <x v="782"/>
    <x v="782"/>
    <x v="1"/>
    <s v="United States"/>
    <s v="Seattle"/>
    <x v="4"/>
    <n v="98103"/>
    <x v="1"/>
    <s v="FUR-CH-10002780"/>
    <x v="0"/>
    <s v="Chairs"/>
    <s v="Office Star - Task Chair with Contemporary Loop Arms"/>
    <x v="5404"/>
    <n v="6"/>
    <n v="0.2"/>
    <x v="7338"/>
    <x v="0"/>
  </r>
  <r>
    <n v="9644"/>
    <s v="CA-2016-104563"/>
    <x v="1009"/>
    <d v="2016-03-12T00:00:00"/>
    <s v="Standard Class"/>
    <x v="782"/>
    <x v="782"/>
    <x v="1"/>
    <s v="United States"/>
    <s v="Seattle"/>
    <x v="4"/>
    <n v="98103"/>
    <x v="1"/>
    <s v="FUR-CH-10004495"/>
    <x v="0"/>
    <s v="Chairs"/>
    <s v="Global Leather and Oak Executive Chair, Black"/>
    <x v="6006"/>
    <n v="2"/>
    <n v="0.2"/>
    <x v="7339"/>
    <x v="0"/>
  </r>
  <r>
    <n v="9645"/>
    <s v="US-2019-107979"/>
    <x v="110"/>
    <d v="2019-06-13T00:00:00"/>
    <s v="Standard Class"/>
    <x v="383"/>
    <x v="383"/>
    <x v="0"/>
    <s v="United States"/>
    <s v="Glendale"/>
    <x v="16"/>
    <n v="85301"/>
    <x v="1"/>
    <s v="TEC-AC-10002006"/>
    <x v="2"/>
    <s v="Accessories"/>
    <s v="Memorex Micro Travel Drive 16 GB"/>
    <x v="6007"/>
    <n v="7"/>
    <n v="0.2"/>
    <x v="7340"/>
    <x v="0"/>
  </r>
  <r>
    <n v="9646"/>
    <s v="US-2019-107979"/>
    <x v="110"/>
    <d v="2019-06-13T00:00:00"/>
    <s v="Standard Class"/>
    <x v="383"/>
    <x v="383"/>
    <x v="0"/>
    <s v="United States"/>
    <s v="Glendale"/>
    <x v="16"/>
    <n v="85301"/>
    <x v="1"/>
    <s v="OFF-ST-10002485"/>
    <x v="1"/>
    <s v="Storage"/>
    <s v="Rogers Deluxe File Chest"/>
    <x v="2083"/>
    <n v="2"/>
    <n v="0.2"/>
    <x v="4313"/>
    <x v="0"/>
  </r>
  <r>
    <n v="9647"/>
    <s v="US-2019-107979"/>
    <x v="110"/>
    <d v="2019-06-13T00:00:00"/>
    <s v="Standard Class"/>
    <x v="383"/>
    <x v="383"/>
    <x v="0"/>
    <s v="United States"/>
    <s v="Glendale"/>
    <x v="16"/>
    <n v="85301"/>
    <x v="1"/>
    <s v="OFF-BI-10000778"/>
    <x v="1"/>
    <s v="Binders"/>
    <s v="GBC VeloBinder Electric Binding Machine"/>
    <x v="1270"/>
    <n v="2"/>
    <n v="0.7"/>
    <x v="1321"/>
    <x v="0"/>
  </r>
  <r>
    <n v="9648"/>
    <s v="CA-2016-150518"/>
    <x v="84"/>
    <d v="2016-11-24T00:00:00"/>
    <s v="Standard Class"/>
    <x v="596"/>
    <x v="596"/>
    <x v="0"/>
    <s v="United States"/>
    <s v="Coon Rapids"/>
    <x v="11"/>
    <n v="55433"/>
    <x v="2"/>
    <s v="OFF-ST-10000877"/>
    <x v="1"/>
    <s v="Storage"/>
    <s v="Recycled Steel Personal File for Standard File Folders"/>
    <x v="3552"/>
    <n v="4"/>
    <n v="0"/>
    <x v="4045"/>
    <x v="0"/>
  </r>
  <r>
    <n v="9649"/>
    <s v="CA-2016-150518"/>
    <x v="84"/>
    <d v="2016-11-24T00:00:00"/>
    <s v="Standard Class"/>
    <x v="596"/>
    <x v="596"/>
    <x v="0"/>
    <s v="United States"/>
    <s v="Coon Rapids"/>
    <x v="11"/>
    <n v="55433"/>
    <x v="2"/>
    <s v="TEC-PH-10002103"/>
    <x v="2"/>
    <s v="Phones"/>
    <s v="Jabra SPEAK 410"/>
    <x v="1694"/>
    <n v="3"/>
    <n v="0"/>
    <x v="1795"/>
    <x v="0"/>
  </r>
  <r>
    <n v="9650"/>
    <s v="CA-2018-107104"/>
    <x v="491"/>
    <d v="2018-11-30T00:00:00"/>
    <s v="Standard Class"/>
    <x v="333"/>
    <x v="333"/>
    <x v="0"/>
    <s v="United States"/>
    <s v="Los Angeles"/>
    <x v="1"/>
    <n v="90045"/>
    <x v="1"/>
    <s v="FUR-BO-10002213"/>
    <x v="0"/>
    <s v="Bookcases"/>
    <s v="DMI Eclipse Executive Suite Bookcases"/>
    <x v="6008"/>
    <n v="8"/>
    <n v="0.15"/>
    <x v="7341"/>
    <x v="0"/>
  </r>
  <r>
    <n v="9651"/>
    <s v="CA-2018-107104"/>
    <x v="491"/>
    <d v="2018-11-30T00:00:00"/>
    <s v="Standard Class"/>
    <x v="333"/>
    <x v="333"/>
    <x v="0"/>
    <s v="United States"/>
    <s v="Los Angeles"/>
    <x v="1"/>
    <n v="90045"/>
    <x v="1"/>
    <s v="OFF-AR-10004269"/>
    <x v="1"/>
    <s v="Art"/>
    <s v="Newell 31"/>
    <x v="5389"/>
    <n v="9"/>
    <n v="0"/>
    <x v="7342"/>
    <x v="0"/>
  </r>
  <r>
    <n v="9652"/>
    <s v="CA-2018-107104"/>
    <x v="491"/>
    <d v="2018-11-30T00:00:00"/>
    <s v="Standard Class"/>
    <x v="333"/>
    <x v="333"/>
    <x v="0"/>
    <s v="United States"/>
    <s v="Los Angeles"/>
    <x v="1"/>
    <n v="90045"/>
    <x v="1"/>
    <s v="OFF-AP-10000055"/>
    <x v="1"/>
    <s v="Appliances"/>
    <s v="Belkin F9S820V06 8 Outlet Surge"/>
    <x v="647"/>
    <n v="2"/>
    <n v="0"/>
    <x v="7343"/>
    <x v="0"/>
  </r>
  <r>
    <n v="9653"/>
    <s v="CA-2018-107104"/>
    <x v="491"/>
    <d v="2018-11-30T00:00:00"/>
    <s v="Standard Class"/>
    <x v="333"/>
    <x v="333"/>
    <x v="0"/>
    <s v="United States"/>
    <s v="Los Angeles"/>
    <x v="1"/>
    <n v="90045"/>
    <x v="1"/>
    <s v="FUR-FU-10002937"/>
    <x v="0"/>
    <s v="Furnishings"/>
    <s v="GE 48&quot; Fluorescent Tube, Cool White Energy Saver, 34 Watts, 30/Box"/>
    <x v="1930"/>
    <n v="6"/>
    <n v="0"/>
    <x v="2076"/>
    <x v="0"/>
  </r>
  <r>
    <n v="9654"/>
    <s v="CA-2019-161893"/>
    <x v="205"/>
    <d v="2019-01-27T00:00:00"/>
    <s v="Standard Class"/>
    <x v="6"/>
    <x v="6"/>
    <x v="2"/>
    <s v="United States"/>
    <s v="Tucson"/>
    <x v="16"/>
    <n v="85705"/>
    <x v="1"/>
    <s v="TEC-AC-10001874"/>
    <x v="2"/>
    <s v="Accessories"/>
    <s v="Logitech Wireless Anywhere Mouse MX for PC and Mac"/>
    <x v="916"/>
    <n v="2"/>
    <n v="0.2"/>
    <x v="7344"/>
    <x v="0"/>
  </r>
  <r>
    <n v="9655"/>
    <s v="CA-2019-161893"/>
    <x v="205"/>
    <d v="2019-01-27T00:00:00"/>
    <s v="Standard Class"/>
    <x v="6"/>
    <x v="6"/>
    <x v="2"/>
    <s v="United States"/>
    <s v="Tucson"/>
    <x v="16"/>
    <n v="85705"/>
    <x v="1"/>
    <s v="OFF-BI-10004506"/>
    <x v="1"/>
    <s v="Binders"/>
    <s v="Wilson Jones data.warehouse D-Ring Binders with DublLock"/>
    <x v="6009"/>
    <n v="2"/>
    <n v="0.7"/>
    <x v="7345"/>
    <x v="0"/>
  </r>
  <r>
    <n v="9656"/>
    <s v="CA-2016-156160"/>
    <x v="358"/>
    <d v="2016-09-29T00:00:00"/>
    <s v="Standard Class"/>
    <x v="548"/>
    <x v="548"/>
    <x v="0"/>
    <s v="United States"/>
    <s v="New York City"/>
    <x v="15"/>
    <n v="10035"/>
    <x v="3"/>
    <s v="FUR-FU-10001876"/>
    <x v="0"/>
    <s v="Furnishings"/>
    <s v="Computer Room Manger, 14&quot;"/>
    <x v="6010"/>
    <n v="3"/>
    <n v="0"/>
    <x v="7346"/>
    <x v="0"/>
  </r>
  <r>
    <n v="9657"/>
    <s v="CA-2016-156160"/>
    <x v="358"/>
    <d v="2016-09-29T00:00:00"/>
    <s v="Standard Class"/>
    <x v="548"/>
    <x v="548"/>
    <x v="0"/>
    <s v="United States"/>
    <s v="New York City"/>
    <x v="15"/>
    <n v="10035"/>
    <x v="3"/>
    <s v="OFF-BI-10003355"/>
    <x v="1"/>
    <s v="Binders"/>
    <s v="Cardinal Holdit Business Card Pockets"/>
    <x v="2217"/>
    <n v="1"/>
    <n v="0.2"/>
    <x v="2868"/>
    <x v="0"/>
  </r>
  <r>
    <n v="9658"/>
    <s v="CA-2016-156160"/>
    <x v="358"/>
    <d v="2016-09-29T00:00:00"/>
    <s v="Standard Class"/>
    <x v="548"/>
    <x v="548"/>
    <x v="0"/>
    <s v="United States"/>
    <s v="New York City"/>
    <x v="15"/>
    <n v="10035"/>
    <x v="3"/>
    <s v="OFF-AR-10003876"/>
    <x v="1"/>
    <s v="Art"/>
    <s v="Avery Hi-Liter GlideStik Fluorescent Highlighter, Yellow Ink"/>
    <x v="6011"/>
    <n v="4"/>
    <n v="0"/>
    <x v="7347"/>
    <x v="0"/>
  </r>
  <r>
    <n v="9659"/>
    <s v="CA-2016-156160"/>
    <x v="358"/>
    <d v="2016-09-29T00:00:00"/>
    <s v="Standard Class"/>
    <x v="548"/>
    <x v="548"/>
    <x v="0"/>
    <s v="United States"/>
    <s v="New York City"/>
    <x v="15"/>
    <n v="10035"/>
    <x v="3"/>
    <s v="FUR-CH-10004983"/>
    <x v="0"/>
    <s v="Chairs"/>
    <s v="Office Star - Mid Back Dual function Ergonomic High Back Chair with 2-Way Adjustable Arms"/>
    <x v="6012"/>
    <n v="4"/>
    <n v="0.1"/>
    <x v="7348"/>
    <x v="0"/>
  </r>
  <r>
    <n v="9660"/>
    <s v="CA-2016-100860"/>
    <x v="959"/>
    <d v="2016-03-30T00:00:00"/>
    <s v="Second Class"/>
    <x v="473"/>
    <x v="473"/>
    <x v="0"/>
    <s v="United States"/>
    <s v="Pomona"/>
    <x v="1"/>
    <n v="91767"/>
    <x v="1"/>
    <s v="OFF-LA-10001982"/>
    <x v="1"/>
    <s v="Labels"/>
    <s v="Smead Alpha-Z Color-Coded Name Labels First Letter Starter Set"/>
    <x v="2057"/>
    <n v="5"/>
    <n v="0"/>
    <x v="2215"/>
    <x v="0"/>
  </r>
  <r>
    <n v="9661"/>
    <s v="CA-2018-160717"/>
    <x v="112"/>
    <d v="2018-06-11T00:00:00"/>
    <s v="Standard Class"/>
    <x v="467"/>
    <x v="467"/>
    <x v="2"/>
    <s v="United States"/>
    <s v="Santa Barbara"/>
    <x v="1"/>
    <n v="93101"/>
    <x v="1"/>
    <s v="TEC-PH-10001459"/>
    <x v="2"/>
    <s v="Phones"/>
    <s v="Samsung Galaxy Mega 6.3"/>
    <x v="6013"/>
    <n v="9"/>
    <n v="0.2"/>
    <x v="7349"/>
    <x v="0"/>
  </r>
  <r>
    <n v="9662"/>
    <s v="CA-2018-160717"/>
    <x v="112"/>
    <d v="2018-06-11T00:00:00"/>
    <s v="Standard Class"/>
    <x v="467"/>
    <x v="467"/>
    <x v="2"/>
    <s v="United States"/>
    <s v="Santa Barbara"/>
    <x v="1"/>
    <n v="93101"/>
    <x v="1"/>
    <s v="TEC-AC-10002134"/>
    <x v="2"/>
    <s v="Accessories"/>
    <s v="Rosewill 107 Normal Keys USB Wired Standard Keyboard"/>
    <x v="1165"/>
    <n v="2"/>
    <n v="0"/>
    <x v="7350"/>
    <x v="0"/>
  </r>
  <r>
    <n v="9663"/>
    <s v="CA-2018-160717"/>
    <x v="112"/>
    <d v="2018-06-11T00:00:00"/>
    <s v="Standard Class"/>
    <x v="467"/>
    <x v="467"/>
    <x v="2"/>
    <s v="United States"/>
    <s v="Santa Barbara"/>
    <x v="1"/>
    <n v="93101"/>
    <x v="1"/>
    <s v="TEC-PH-10001760"/>
    <x v="2"/>
    <s v="Phones"/>
    <s v="Bose SoundLink Bluetooth Speaker"/>
    <x v="6014"/>
    <n v="3"/>
    <n v="0.2"/>
    <x v="7351"/>
    <x v="0"/>
  </r>
  <r>
    <n v="9664"/>
    <s v="CA-2019-132619"/>
    <x v="515"/>
    <d v="2019-09-05T00:00:00"/>
    <s v="Standard Class"/>
    <x v="474"/>
    <x v="474"/>
    <x v="0"/>
    <s v="United States"/>
    <s v="San Francisco"/>
    <x v="1"/>
    <n v="94109"/>
    <x v="1"/>
    <s v="OFF-ST-10001511"/>
    <x v="1"/>
    <s v="Storage"/>
    <s v="Space Solutions Commercial Steel Shelving"/>
    <x v="2714"/>
    <n v="3"/>
    <n v="0"/>
    <x v="3006"/>
    <x v="0"/>
  </r>
  <r>
    <n v="9665"/>
    <s v="US-2017-120957"/>
    <x v="214"/>
    <d v="2017-12-07T00:00:00"/>
    <s v="Same Day"/>
    <x v="120"/>
    <x v="120"/>
    <x v="1"/>
    <s v="United States"/>
    <s v="Riverside"/>
    <x v="1"/>
    <n v="92503"/>
    <x v="1"/>
    <s v="OFF-PA-10003953"/>
    <x v="1"/>
    <s v="Paper"/>
    <s v="Xerox 218"/>
    <x v="91"/>
    <n v="2"/>
    <n v="0"/>
    <x v="91"/>
    <x v="0"/>
  </r>
  <r>
    <n v="9666"/>
    <s v="CA-2019-157448"/>
    <x v="673"/>
    <d v="2019-11-20T00:00:00"/>
    <s v="Standard Class"/>
    <x v="62"/>
    <x v="62"/>
    <x v="0"/>
    <s v="United States"/>
    <s v="Los Angeles"/>
    <x v="1"/>
    <n v="90049"/>
    <x v="1"/>
    <s v="FUR-FU-10003268"/>
    <x v="0"/>
    <s v="Furnishings"/>
    <s v="Eldon Radial Chair Mat for Low to Medium Pile Carpets"/>
    <x v="5001"/>
    <n v="3"/>
    <n v="0"/>
    <x v="7352"/>
    <x v="0"/>
  </r>
  <r>
    <n v="9667"/>
    <s v="CA-2019-157448"/>
    <x v="673"/>
    <d v="2019-11-20T00:00:00"/>
    <s v="Standard Class"/>
    <x v="62"/>
    <x v="62"/>
    <x v="0"/>
    <s v="United States"/>
    <s v="Los Angeles"/>
    <x v="1"/>
    <n v="90049"/>
    <x v="1"/>
    <s v="FUR-FU-10001847"/>
    <x v="0"/>
    <s v="Furnishings"/>
    <s v="Eldon Image Series Black Desk Accessories"/>
    <x v="2162"/>
    <n v="3"/>
    <n v="0"/>
    <x v="2327"/>
    <x v="0"/>
  </r>
  <r>
    <n v="9668"/>
    <s v="CA-2018-126270"/>
    <x v="131"/>
    <d v="2018-04-27T00:00:00"/>
    <s v="Standard Class"/>
    <x v="578"/>
    <x v="578"/>
    <x v="0"/>
    <s v="United States"/>
    <s v="San Clemente"/>
    <x v="1"/>
    <n v="92672"/>
    <x v="1"/>
    <s v="OFF-BI-10002764"/>
    <x v="1"/>
    <s v="Binders"/>
    <s v="Recycled Pressboard Report Cover with Reinforced Top Hinge"/>
    <x v="2314"/>
    <n v="7"/>
    <n v="0.2"/>
    <x v="2506"/>
    <x v="0"/>
  </r>
  <r>
    <n v="9669"/>
    <s v="CA-2018-126270"/>
    <x v="131"/>
    <d v="2018-04-27T00:00:00"/>
    <s v="Standard Class"/>
    <x v="578"/>
    <x v="578"/>
    <x v="0"/>
    <s v="United States"/>
    <s v="San Clemente"/>
    <x v="1"/>
    <n v="92672"/>
    <x v="1"/>
    <s v="OFF-EN-10004386"/>
    <x v="1"/>
    <s v="Envelopes"/>
    <s v="Recycled Interoffice Envelopes with String and Button Closure, 10 x 13"/>
    <x v="2941"/>
    <n v="3"/>
    <n v="0"/>
    <x v="4954"/>
    <x v="0"/>
  </r>
  <r>
    <n v="9670"/>
    <s v="CA-2019-145275"/>
    <x v="459"/>
    <d v="2019-04-06T00:00:00"/>
    <s v="Standard Class"/>
    <x v="733"/>
    <x v="733"/>
    <x v="0"/>
    <s v="United States"/>
    <s v="Decatur"/>
    <x v="19"/>
    <n v="35601"/>
    <x v="0"/>
    <s v="OFF-LA-10001569"/>
    <x v="1"/>
    <s v="Labels"/>
    <s v="Avery 499"/>
    <x v="1830"/>
    <n v="3"/>
    <n v="0"/>
    <x v="2595"/>
    <x v="0"/>
  </r>
  <r>
    <n v="9671"/>
    <s v="CA-2017-133396"/>
    <x v="863"/>
    <d v="2017-08-15T00:00:00"/>
    <s v="First Class"/>
    <x v="136"/>
    <x v="136"/>
    <x v="1"/>
    <s v="United States"/>
    <s v="Greensboro"/>
    <x v="3"/>
    <n v="27405"/>
    <x v="0"/>
    <s v="OFF-AR-10001446"/>
    <x v="1"/>
    <s v="Art"/>
    <s v="Newell 309"/>
    <x v="6015"/>
    <n v="7"/>
    <n v="0.2"/>
    <x v="7353"/>
    <x v="0"/>
  </r>
  <r>
    <n v="9672"/>
    <s v="US-2019-140312"/>
    <x v="38"/>
    <d v="2019-11-19T00:00:00"/>
    <s v="Standard Class"/>
    <x v="107"/>
    <x v="107"/>
    <x v="0"/>
    <s v="United States"/>
    <s v="Dublin"/>
    <x v="1"/>
    <n v="94568"/>
    <x v="1"/>
    <s v="TEC-PH-10003442"/>
    <x v="2"/>
    <s v="Phones"/>
    <s v="Samsung Replacement EH64AVFWE Premium Headset"/>
    <x v="1114"/>
    <n v="5"/>
    <n v="0.2"/>
    <x v="1593"/>
    <x v="0"/>
  </r>
  <r>
    <n v="9673"/>
    <s v="CA-2018-114867"/>
    <x v="443"/>
    <d v="2018-12-28T00:00:00"/>
    <s v="Standard Class"/>
    <x v="86"/>
    <x v="86"/>
    <x v="2"/>
    <s v="United States"/>
    <s v="Philadelphia"/>
    <x v="9"/>
    <n v="19143"/>
    <x v="3"/>
    <s v="OFF-PA-10000477"/>
    <x v="1"/>
    <s v="Paper"/>
    <s v="Xerox 1952"/>
    <x v="892"/>
    <n v="2"/>
    <n v="0.2"/>
    <x v="2055"/>
    <x v="0"/>
  </r>
  <r>
    <n v="9674"/>
    <s v="CA-2018-114867"/>
    <x v="443"/>
    <d v="2018-12-28T00:00:00"/>
    <s v="Standard Class"/>
    <x v="86"/>
    <x v="86"/>
    <x v="2"/>
    <s v="United States"/>
    <s v="Philadelphia"/>
    <x v="9"/>
    <n v="19143"/>
    <x v="3"/>
    <s v="TEC-PH-10002645"/>
    <x v="2"/>
    <s v="Phones"/>
    <s v="LG G2"/>
    <x v="6016"/>
    <n v="5"/>
    <n v="0.4"/>
    <x v="7354"/>
    <x v="0"/>
  </r>
  <r>
    <n v="9675"/>
    <s v="US-2016-164644"/>
    <x v="192"/>
    <d v="2016-07-24T00:00:00"/>
    <s v="Second Class"/>
    <x v="139"/>
    <x v="139"/>
    <x v="0"/>
    <s v="United States"/>
    <s v="Houston"/>
    <x v="5"/>
    <n v="77095"/>
    <x v="2"/>
    <s v="OFF-ST-10003123"/>
    <x v="1"/>
    <s v="Storage"/>
    <s v="Fellowes Bases and Tops For Staxonsteel/High-Stak Systems"/>
    <x v="6017"/>
    <n v="1"/>
    <n v="0.2"/>
    <x v="7355"/>
    <x v="0"/>
  </r>
  <r>
    <n v="9676"/>
    <s v="CA-2018-137393"/>
    <x v="715"/>
    <d v="2018-05-10T00:00:00"/>
    <s v="Standard Class"/>
    <x v="421"/>
    <x v="421"/>
    <x v="0"/>
    <s v="United States"/>
    <s v="Bakersfield"/>
    <x v="1"/>
    <n v="93309"/>
    <x v="1"/>
    <s v="FUR-FU-10001617"/>
    <x v="0"/>
    <s v="Furnishings"/>
    <s v="Executive Impressions 8-1/2&quot; Career Panel/Partition Cubicle Clock"/>
    <x v="2416"/>
    <n v="4"/>
    <n v="0"/>
    <x v="7356"/>
    <x v="0"/>
  </r>
  <r>
    <n v="9677"/>
    <s v="US-2016-120175"/>
    <x v="683"/>
    <d v="2016-12-03T00:00:00"/>
    <s v="Standard Class"/>
    <x v="637"/>
    <x v="637"/>
    <x v="1"/>
    <s v="United States"/>
    <s v="Richmond"/>
    <x v="14"/>
    <n v="47374"/>
    <x v="2"/>
    <s v="OFF-EN-10003862"/>
    <x v="1"/>
    <s v="Envelopes"/>
    <s v="Laser &amp; Ink Jet Business Envelopes"/>
    <x v="6018"/>
    <n v="6"/>
    <n v="0"/>
    <x v="7357"/>
    <x v="0"/>
  </r>
  <r>
    <n v="9678"/>
    <s v="CA-2018-144785"/>
    <x v="724"/>
    <d v="2018-04-23T00:00:00"/>
    <s v="Standard Class"/>
    <x v="703"/>
    <x v="703"/>
    <x v="1"/>
    <s v="United States"/>
    <s v="New York City"/>
    <x v="15"/>
    <n v="10009"/>
    <x v="3"/>
    <s v="OFF-AR-10001573"/>
    <x v="1"/>
    <s v="Art"/>
    <s v="American Pencil"/>
    <x v="4562"/>
    <n v="3"/>
    <n v="0"/>
    <x v="5392"/>
    <x v="0"/>
  </r>
  <r>
    <n v="9679"/>
    <s v="CA-2018-144785"/>
    <x v="724"/>
    <d v="2018-04-23T00:00:00"/>
    <s v="Standard Class"/>
    <x v="703"/>
    <x v="703"/>
    <x v="1"/>
    <s v="United States"/>
    <s v="New York City"/>
    <x v="15"/>
    <n v="10009"/>
    <x v="3"/>
    <s v="OFF-SU-10004290"/>
    <x v="1"/>
    <s v="Supplies"/>
    <s v="Acme Design Line 8&quot; Stainless Steel Bent Scissors w/Champagne Handles, 3-1/8&quot; Cut"/>
    <x v="6019"/>
    <n v="1"/>
    <n v="0"/>
    <x v="7358"/>
    <x v="0"/>
  </r>
  <r>
    <n v="9680"/>
    <s v="CA-2017-130113"/>
    <x v="17"/>
    <d v="2017-12-31T00:00:00"/>
    <s v="Standard Class"/>
    <x v="692"/>
    <x v="692"/>
    <x v="1"/>
    <s v="United States"/>
    <s v="San Francisco"/>
    <x v="1"/>
    <n v="94122"/>
    <x v="1"/>
    <s v="OFF-ST-10000046"/>
    <x v="1"/>
    <s v="Storage"/>
    <s v="Fellowes Super Stor/Drawer Files"/>
    <x v="2144"/>
    <n v="2"/>
    <n v="0"/>
    <x v="2310"/>
    <x v="0"/>
  </r>
  <r>
    <n v="9681"/>
    <s v="CA-2017-130113"/>
    <x v="17"/>
    <d v="2017-12-31T00:00:00"/>
    <s v="Standard Class"/>
    <x v="692"/>
    <x v="692"/>
    <x v="1"/>
    <s v="United States"/>
    <s v="San Francisco"/>
    <x v="1"/>
    <n v="94122"/>
    <x v="1"/>
    <s v="TEC-PH-10003505"/>
    <x v="2"/>
    <s v="Phones"/>
    <s v="Geemarc AmpliPOWER60"/>
    <x v="6020"/>
    <n v="9"/>
    <n v="0.2"/>
    <x v="7359"/>
    <x v="0"/>
  </r>
  <r>
    <n v="9682"/>
    <s v="CA-2019-122770"/>
    <x v="1096"/>
    <d v="2019-12-18T00:00:00"/>
    <s v="Standard Class"/>
    <x v="212"/>
    <x v="212"/>
    <x v="0"/>
    <s v="United States"/>
    <s v="San Francisco"/>
    <x v="1"/>
    <n v="94122"/>
    <x v="1"/>
    <s v="OFF-LA-10004559"/>
    <x v="1"/>
    <s v="Labels"/>
    <s v="Avery 49"/>
    <x v="880"/>
    <n v="3"/>
    <n v="0"/>
    <x v="913"/>
    <x v="0"/>
  </r>
  <r>
    <n v="9683"/>
    <s v="CA-2019-122770"/>
    <x v="1096"/>
    <d v="2019-12-18T00:00:00"/>
    <s v="Standard Class"/>
    <x v="212"/>
    <x v="212"/>
    <x v="0"/>
    <s v="United States"/>
    <s v="San Francisco"/>
    <x v="1"/>
    <n v="94122"/>
    <x v="1"/>
    <s v="OFF-PA-10003172"/>
    <x v="1"/>
    <s v="Paper"/>
    <s v="Xerox 1996"/>
    <x v="789"/>
    <n v="6"/>
    <n v="0"/>
    <x v="814"/>
    <x v="0"/>
  </r>
  <r>
    <n v="9684"/>
    <s v="CA-2019-122770"/>
    <x v="1096"/>
    <d v="2019-12-18T00:00:00"/>
    <s v="Standard Class"/>
    <x v="212"/>
    <x v="212"/>
    <x v="0"/>
    <s v="United States"/>
    <s v="San Francisco"/>
    <x v="1"/>
    <n v="94122"/>
    <x v="1"/>
    <s v="FUR-FU-10001473"/>
    <x v="0"/>
    <s v="Furnishings"/>
    <s v="Eldon Executive Woodline II Desk Accessories, Mahogany"/>
    <x v="6021"/>
    <n v="8"/>
    <n v="0"/>
    <x v="7360"/>
    <x v="0"/>
  </r>
  <r>
    <n v="9685"/>
    <s v="CA-2019-122770"/>
    <x v="1096"/>
    <d v="2019-12-18T00:00:00"/>
    <s v="Standard Class"/>
    <x v="212"/>
    <x v="212"/>
    <x v="0"/>
    <s v="United States"/>
    <s v="San Francisco"/>
    <x v="1"/>
    <n v="94122"/>
    <x v="1"/>
    <s v="OFF-PA-10000232"/>
    <x v="1"/>
    <s v="Paper"/>
    <s v="Xerox 1975"/>
    <x v="91"/>
    <n v="2"/>
    <n v="0"/>
    <x v="2056"/>
    <x v="0"/>
  </r>
  <r>
    <n v="9686"/>
    <s v="CA-2019-118668"/>
    <x v="460"/>
    <d v="2019-01-04T00:00:00"/>
    <s v="Second Class"/>
    <x v="783"/>
    <x v="783"/>
    <x v="1"/>
    <s v="United States"/>
    <s v="Los Angeles"/>
    <x v="1"/>
    <n v="90032"/>
    <x v="1"/>
    <s v="TEC-AC-10000682"/>
    <x v="2"/>
    <s v="Accessories"/>
    <s v="Kensington K72356US Mouse-in-a-Box USB Desktop Mouse"/>
    <x v="6022"/>
    <n v="1"/>
    <n v="0"/>
    <x v="7361"/>
    <x v="0"/>
  </r>
  <r>
    <n v="9687"/>
    <s v="CA-2019-116498"/>
    <x v="1109"/>
    <d v="2019-06-03T00:00:00"/>
    <s v="Standard Class"/>
    <x v="567"/>
    <x v="567"/>
    <x v="0"/>
    <s v="United States"/>
    <s v="San Diego"/>
    <x v="1"/>
    <n v="92037"/>
    <x v="1"/>
    <s v="OFF-AR-10003405"/>
    <x v="1"/>
    <s v="Art"/>
    <s v="Dixon My First Ticonderoga Pencil, #2"/>
    <x v="1863"/>
    <n v="6"/>
    <n v="0"/>
    <x v="7362"/>
    <x v="0"/>
  </r>
  <r>
    <n v="9688"/>
    <s v="US-2019-130603"/>
    <x v="1033"/>
    <d v="2019-10-06T00:00:00"/>
    <s v="Standard Class"/>
    <x v="337"/>
    <x v="337"/>
    <x v="2"/>
    <s v="United States"/>
    <s v="Arlington"/>
    <x v="5"/>
    <n v="76017"/>
    <x v="2"/>
    <s v="OFF-BI-10000301"/>
    <x v="1"/>
    <s v="Binders"/>
    <s v="GBC Instant Report Kit"/>
    <x v="6023"/>
    <n v="9"/>
    <n v="0.8"/>
    <x v="7363"/>
    <x v="0"/>
  </r>
  <r>
    <n v="9689"/>
    <s v="US-2019-135986"/>
    <x v="308"/>
    <d v="2019-06-27T00:00:00"/>
    <s v="Standard Class"/>
    <x v="38"/>
    <x v="38"/>
    <x v="0"/>
    <s v="United States"/>
    <s v="Richmond"/>
    <x v="17"/>
    <n v="23223"/>
    <x v="0"/>
    <s v="OFF-PA-10001534"/>
    <x v="1"/>
    <s v="Paper"/>
    <s v="Xerox 230"/>
    <x v="56"/>
    <n v="5"/>
    <n v="0"/>
    <x v="56"/>
    <x v="0"/>
  </r>
  <r>
    <n v="9690"/>
    <s v="US-2019-135986"/>
    <x v="308"/>
    <d v="2019-06-27T00:00:00"/>
    <s v="Standard Class"/>
    <x v="38"/>
    <x v="38"/>
    <x v="0"/>
    <s v="United States"/>
    <s v="Richmond"/>
    <x v="17"/>
    <n v="23223"/>
    <x v="0"/>
    <s v="TEC-PH-10003691"/>
    <x v="2"/>
    <s v="Phones"/>
    <s v="BlackBerry Q10"/>
    <x v="178"/>
    <n v="4"/>
    <n v="0"/>
    <x v="2082"/>
    <x v="0"/>
  </r>
  <r>
    <n v="9691"/>
    <s v="CA-2019-140536"/>
    <x v="1095"/>
    <d v="2019-04-05T00:00:00"/>
    <s v="First Class"/>
    <x v="638"/>
    <x v="638"/>
    <x v="2"/>
    <s v="United States"/>
    <s v="New York City"/>
    <x v="15"/>
    <n v="10035"/>
    <x v="3"/>
    <s v="OFF-AR-10001545"/>
    <x v="1"/>
    <s v="Art"/>
    <s v="Newell 326"/>
    <x v="991"/>
    <n v="4"/>
    <n v="0"/>
    <x v="1029"/>
    <x v="0"/>
  </r>
  <r>
    <n v="9692"/>
    <s v="CA-2017-130183"/>
    <x v="50"/>
    <d v="2017-11-17T00:00:00"/>
    <s v="Standard Class"/>
    <x v="138"/>
    <x v="138"/>
    <x v="0"/>
    <s v="United States"/>
    <s v="Houston"/>
    <x v="5"/>
    <n v="77041"/>
    <x v="2"/>
    <s v="FUR-BO-10001811"/>
    <x v="0"/>
    <s v="Bookcases"/>
    <s v="Atlantic Metals Mobile 5-Shelf Bookcases, Custom Colors"/>
    <x v="6024"/>
    <n v="3"/>
    <n v="0.32"/>
    <x v="7364"/>
    <x v="0"/>
  </r>
  <r>
    <n v="9693"/>
    <s v="CA-2017-107902"/>
    <x v="834"/>
    <d v="2017-09-02T00:00:00"/>
    <s v="Standard Class"/>
    <x v="416"/>
    <x v="416"/>
    <x v="1"/>
    <s v="United States"/>
    <s v="Fairfield"/>
    <x v="29"/>
    <n v="6824"/>
    <x v="3"/>
    <s v="OFF-ST-10001837"/>
    <x v="1"/>
    <s v="Storage"/>
    <s v="SAFCO Mobile Desk Side File, Wire Frame"/>
    <x v="6025"/>
    <n v="11"/>
    <n v="0"/>
    <x v="7365"/>
    <x v="0"/>
  </r>
  <r>
    <n v="9694"/>
    <s v="CA-2019-130148"/>
    <x v="241"/>
    <d v="2019-09-28T00:00:00"/>
    <s v="Second Class"/>
    <x v="71"/>
    <x v="71"/>
    <x v="2"/>
    <s v="United States"/>
    <s v="San Francisco"/>
    <x v="1"/>
    <n v="94110"/>
    <x v="1"/>
    <s v="OFF-PA-10000551"/>
    <x v="1"/>
    <s v="Paper"/>
    <s v="Array Memo Cubes"/>
    <x v="4747"/>
    <n v="6"/>
    <n v="0"/>
    <x v="7366"/>
    <x v="0"/>
  </r>
  <r>
    <n v="9695"/>
    <s v="CA-2019-130148"/>
    <x v="241"/>
    <d v="2019-09-28T00:00:00"/>
    <s v="Second Class"/>
    <x v="71"/>
    <x v="71"/>
    <x v="2"/>
    <s v="United States"/>
    <s v="San Francisco"/>
    <x v="1"/>
    <n v="94110"/>
    <x v="1"/>
    <s v="OFF-SU-10001574"/>
    <x v="1"/>
    <s v="Supplies"/>
    <s v="Acme Value Line Scissors"/>
    <x v="549"/>
    <n v="2"/>
    <n v="0"/>
    <x v="558"/>
    <x v="0"/>
  </r>
  <r>
    <n v="9696"/>
    <s v="US-2018-151260"/>
    <x v="25"/>
    <d v="2018-12-14T00:00:00"/>
    <s v="First Class"/>
    <x v="281"/>
    <x v="281"/>
    <x v="1"/>
    <s v="United States"/>
    <s v="Springfield"/>
    <x v="24"/>
    <n v="45503"/>
    <x v="3"/>
    <s v="OFF-AP-10002892"/>
    <x v="1"/>
    <s v="Appliances"/>
    <s v="Belkin F5C206VTEL 6 Outlet Surge"/>
    <x v="6026"/>
    <n v="4"/>
    <n v="0.2"/>
    <x v="7367"/>
    <x v="0"/>
  </r>
  <r>
    <n v="9697"/>
    <s v="CA-2016-144281"/>
    <x v="1225"/>
    <d v="2016-06-15T00:00:00"/>
    <s v="Second Class"/>
    <x v="96"/>
    <x v="96"/>
    <x v="1"/>
    <s v="United States"/>
    <s v="Detroit"/>
    <x v="12"/>
    <n v="48234"/>
    <x v="2"/>
    <s v="OFF-LA-10003930"/>
    <x v="1"/>
    <s v="Labels"/>
    <s v="Dot Matrix Printer Tape Reel Labels, White, 5000/Box"/>
    <x v="4712"/>
    <n v="5"/>
    <n v="0"/>
    <x v="5597"/>
    <x v="0"/>
  </r>
  <r>
    <n v="9698"/>
    <s v="CA-2018-122511"/>
    <x v="21"/>
    <d v="2018-03-11T00:00:00"/>
    <s v="Same Day"/>
    <x v="389"/>
    <x v="389"/>
    <x v="2"/>
    <s v="United States"/>
    <s v="Philadelphia"/>
    <x v="9"/>
    <n v="19140"/>
    <x v="3"/>
    <s v="FUR-FU-10001037"/>
    <x v="0"/>
    <s v="Furnishings"/>
    <s v="DAX Charcoal/Nickel-Tone Document Frame, 5 x 7"/>
    <x v="6027"/>
    <n v="4"/>
    <n v="0.2"/>
    <x v="7368"/>
    <x v="0"/>
  </r>
  <r>
    <n v="9699"/>
    <s v="CA-2019-154116"/>
    <x v="934"/>
    <d v="2019-12-19T00:00:00"/>
    <s v="Standard Class"/>
    <x v="730"/>
    <x v="730"/>
    <x v="0"/>
    <s v="United States"/>
    <s v="Inglewood"/>
    <x v="1"/>
    <n v="90301"/>
    <x v="1"/>
    <s v="OFF-PA-10004569"/>
    <x v="1"/>
    <s v="Paper"/>
    <s v="Wirebound Message Books, Two 4 1/4&quot; x 5&quot; Forms per Page"/>
    <x v="4861"/>
    <n v="3"/>
    <n v="0"/>
    <x v="5801"/>
    <x v="0"/>
  </r>
  <r>
    <n v="9700"/>
    <s v="CA-2019-154116"/>
    <x v="934"/>
    <d v="2019-12-19T00:00:00"/>
    <s v="Standard Class"/>
    <x v="730"/>
    <x v="730"/>
    <x v="0"/>
    <s v="United States"/>
    <s v="Inglewood"/>
    <x v="1"/>
    <n v="90301"/>
    <x v="1"/>
    <s v="OFF-AP-10000027"/>
    <x v="1"/>
    <s v="Appliances"/>
    <s v="Hoover Commercial SteamVac"/>
    <x v="3287"/>
    <n v="4"/>
    <n v="0"/>
    <x v="7369"/>
    <x v="0"/>
  </r>
  <r>
    <n v="9701"/>
    <s v="CA-2019-154116"/>
    <x v="934"/>
    <d v="2019-12-19T00:00:00"/>
    <s v="Standard Class"/>
    <x v="730"/>
    <x v="730"/>
    <x v="0"/>
    <s v="United States"/>
    <s v="Inglewood"/>
    <x v="1"/>
    <n v="90301"/>
    <x v="1"/>
    <s v="TEC-PH-10000675"/>
    <x v="2"/>
    <s v="Phones"/>
    <s v="Panasonic KX TS3282B Corded phone"/>
    <x v="2103"/>
    <n v="3"/>
    <n v="0.2"/>
    <x v="2267"/>
    <x v="0"/>
  </r>
  <r>
    <n v="9702"/>
    <s v="CA-2018-105291"/>
    <x v="859"/>
    <d v="2018-11-04T00:00:00"/>
    <s v="Standard Class"/>
    <x v="727"/>
    <x v="727"/>
    <x v="0"/>
    <s v="United States"/>
    <s v="San Luis Obispo"/>
    <x v="1"/>
    <n v="93405"/>
    <x v="1"/>
    <s v="OFF-FA-10003059"/>
    <x v="1"/>
    <s v="Fasteners"/>
    <s v="Assorted Color Push Pins"/>
    <x v="3657"/>
    <n v="2"/>
    <n v="0"/>
    <x v="4178"/>
    <x v="1"/>
  </r>
  <r>
    <n v="9703"/>
    <s v="CA-2019-147032"/>
    <x v="689"/>
    <d v="2019-08-04T00:00:00"/>
    <s v="Standard Class"/>
    <x v="697"/>
    <x v="697"/>
    <x v="2"/>
    <s v="United States"/>
    <s v="Wilmington"/>
    <x v="13"/>
    <n v="19805"/>
    <x v="3"/>
    <s v="OFF-PA-10003256"/>
    <x v="1"/>
    <s v="Paper"/>
    <s v="Avery Personal Creations Heavyweight Cards"/>
    <x v="1042"/>
    <n v="1"/>
    <n v="0"/>
    <x v="7370"/>
    <x v="0"/>
  </r>
  <r>
    <n v="9704"/>
    <s v="CA-2019-147032"/>
    <x v="689"/>
    <d v="2019-08-04T00:00:00"/>
    <s v="Standard Class"/>
    <x v="697"/>
    <x v="697"/>
    <x v="2"/>
    <s v="United States"/>
    <s v="Wilmington"/>
    <x v="13"/>
    <n v="19805"/>
    <x v="3"/>
    <s v="OFF-BI-10003656"/>
    <x v="1"/>
    <s v="Binders"/>
    <s v="Fellowes PB200 Plastic Comb Binding Machine"/>
    <x v="6028"/>
    <n v="5"/>
    <n v="0"/>
    <x v="7371"/>
    <x v="0"/>
  </r>
  <r>
    <n v="9705"/>
    <s v="CA-2019-147032"/>
    <x v="689"/>
    <d v="2019-08-04T00:00:00"/>
    <s v="Standard Class"/>
    <x v="697"/>
    <x v="697"/>
    <x v="2"/>
    <s v="United States"/>
    <s v="Wilmington"/>
    <x v="13"/>
    <n v="19805"/>
    <x v="3"/>
    <s v="OFF-BI-10002897"/>
    <x v="1"/>
    <s v="Binders"/>
    <s v="Black Avery Memo-Size 3-Ring Binder, 5 1/2&quot; x 8 1/2&quot;"/>
    <x v="6029"/>
    <n v="3"/>
    <n v="0"/>
    <x v="7372"/>
    <x v="0"/>
  </r>
  <r>
    <n v="9706"/>
    <s v="CA-2019-125990"/>
    <x v="15"/>
    <d v="2019-10-23T00:00:00"/>
    <s v="Standard Class"/>
    <x v="559"/>
    <x v="559"/>
    <x v="0"/>
    <s v="United States"/>
    <s v="San Francisco"/>
    <x v="1"/>
    <n v="94122"/>
    <x v="1"/>
    <s v="OFF-BI-10004826"/>
    <x v="1"/>
    <s v="Binders"/>
    <s v="JM Magazine Binder"/>
    <x v="5524"/>
    <n v="3"/>
    <n v="0.2"/>
    <x v="6693"/>
    <x v="0"/>
  </r>
  <r>
    <n v="9707"/>
    <s v="CA-2018-161746"/>
    <x v="147"/>
    <d v="2018-10-27T00:00:00"/>
    <s v="Standard Class"/>
    <x v="229"/>
    <x v="229"/>
    <x v="0"/>
    <s v="United States"/>
    <s v="Los Angeles"/>
    <x v="1"/>
    <n v="90045"/>
    <x v="1"/>
    <s v="FUR-CH-10004626"/>
    <x v="0"/>
    <s v="Chairs"/>
    <s v="Office Star Flex Back Scooter Chair with Aluminum Finish Frame"/>
    <x v="6030"/>
    <n v="3"/>
    <n v="0.2"/>
    <x v="7373"/>
    <x v="1"/>
  </r>
  <r>
    <n v="9708"/>
    <s v="CA-2018-161746"/>
    <x v="147"/>
    <d v="2018-10-27T00:00:00"/>
    <s v="Standard Class"/>
    <x v="229"/>
    <x v="229"/>
    <x v="0"/>
    <s v="United States"/>
    <s v="Los Angeles"/>
    <x v="1"/>
    <n v="90045"/>
    <x v="1"/>
    <s v="OFF-AR-10000390"/>
    <x v="1"/>
    <s v="Art"/>
    <s v="Newell Chalk Holder"/>
    <x v="714"/>
    <n v="3"/>
    <n v="0"/>
    <x v="732"/>
    <x v="1"/>
  </r>
  <r>
    <n v="9709"/>
    <s v="CA-2018-161746"/>
    <x v="147"/>
    <d v="2018-10-27T00:00:00"/>
    <s v="Standard Class"/>
    <x v="229"/>
    <x v="229"/>
    <x v="0"/>
    <s v="United States"/>
    <s v="Los Angeles"/>
    <x v="1"/>
    <n v="90045"/>
    <x v="1"/>
    <s v="FUR-FU-10003731"/>
    <x v="0"/>
    <s v="Furnishings"/>
    <s v="Eldon Expressions Wood and Plastic Desk Accessories, Oak"/>
    <x v="3002"/>
    <n v="2"/>
    <n v="0"/>
    <x v="7374"/>
    <x v="1"/>
  </r>
  <r>
    <n v="9710"/>
    <s v="CA-2018-161746"/>
    <x v="147"/>
    <d v="2018-10-27T00:00:00"/>
    <s v="Standard Class"/>
    <x v="229"/>
    <x v="229"/>
    <x v="0"/>
    <s v="United States"/>
    <s v="Los Angeles"/>
    <x v="1"/>
    <n v="90045"/>
    <x v="1"/>
    <s v="OFF-ST-10002743"/>
    <x v="1"/>
    <s v="Storage"/>
    <s v="SAFCO Boltless Steel Shelving"/>
    <x v="448"/>
    <n v="3"/>
    <n v="0"/>
    <x v="459"/>
    <x v="1"/>
  </r>
  <r>
    <n v="9711"/>
    <s v="CA-2016-114251"/>
    <x v="1127"/>
    <d v="2016-11-10T00:00:00"/>
    <s v="Standard Class"/>
    <x v="198"/>
    <x v="198"/>
    <x v="0"/>
    <s v="United States"/>
    <s v="Philadelphia"/>
    <x v="9"/>
    <n v="19143"/>
    <x v="3"/>
    <s v="FUR-FU-10001468"/>
    <x v="0"/>
    <s v="Furnishings"/>
    <s v="Tenex Antistatic Computer Chair Mats"/>
    <x v="6031"/>
    <n v="2"/>
    <n v="0.2"/>
    <x v="7375"/>
    <x v="0"/>
  </r>
  <r>
    <n v="9712"/>
    <s v="CA-2016-114251"/>
    <x v="1127"/>
    <d v="2016-11-10T00:00:00"/>
    <s v="Standard Class"/>
    <x v="198"/>
    <x v="198"/>
    <x v="0"/>
    <s v="United States"/>
    <s v="Philadelphia"/>
    <x v="9"/>
    <n v="19143"/>
    <x v="3"/>
    <s v="OFF-BI-10003684"/>
    <x v="1"/>
    <s v="Binders"/>
    <s v="Wilson Jones Legal Size Ring Binders"/>
    <x v="6032"/>
    <n v="2"/>
    <n v="0.7"/>
    <x v="7376"/>
    <x v="0"/>
  </r>
  <r>
    <n v="9713"/>
    <s v="CA-2016-114251"/>
    <x v="1127"/>
    <d v="2016-11-10T00:00:00"/>
    <s v="Standard Class"/>
    <x v="198"/>
    <x v="198"/>
    <x v="0"/>
    <s v="United States"/>
    <s v="Philadelphia"/>
    <x v="9"/>
    <n v="19143"/>
    <x v="3"/>
    <s v="OFF-ST-10003716"/>
    <x v="1"/>
    <s v="Storage"/>
    <s v="Tennsco Double-Tier Lockers"/>
    <x v="6033"/>
    <n v="6"/>
    <n v="0.2"/>
    <x v="7377"/>
    <x v="0"/>
  </r>
  <r>
    <n v="9714"/>
    <s v="CA-2016-114251"/>
    <x v="1127"/>
    <d v="2016-11-10T00:00:00"/>
    <s v="Standard Class"/>
    <x v="198"/>
    <x v="198"/>
    <x v="0"/>
    <s v="United States"/>
    <s v="Philadelphia"/>
    <x v="9"/>
    <n v="19143"/>
    <x v="3"/>
    <s v="TEC-AC-10001101"/>
    <x v="2"/>
    <s v="Accessories"/>
    <s v="Sony 16GB Class 10 Micro SDHC R40 Memory Card"/>
    <x v="5924"/>
    <n v="5"/>
    <n v="0.2"/>
    <x v="7378"/>
    <x v="0"/>
  </r>
  <r>
    <n v="9715"/>
    <s v="CA-2016-114251"/>
    <x v="1127"/>
    <d v="2016-11-10T00:00:00"/>
    <s v="Standard Class"/>
    <x v="198"/>
    <x v="198"/>
    <x v="0"/>
    <s v="United States"/>
    <s v="Philadelphia"/>
    <x v="9"/>
    <n v="19143"/>
    <x v="3"/>
    <s v="TEC-AC-10004864"/>
    <x v="2"/>
    <s v="Accessories"/>
    <s v="Memorex Micro Travel Drive 32 GB"/>
    <x v="2860"/>
    <n v="2"/>
    <n v="0.2"/>
    <x v="3180"/>
    <x v="0"/>
  </r>
  <r>
    <n v="9716"/>
    <s v="CA-2018-116379"/>
    <x v="77"/>
    <d v="2018-11-12T00:00:00"/>
    <s v="Standard Class"/>
    <x v="436"/>
    <x v="436"/>
    <x v="0"/>
    <s v="United States"/>
    <s v="San Francisco"/>
    <x v="1"/>
    <n v="94122"/>
    <x v="1"/>
    <s v="OFF-BI-10001543"/>
    <x v="1"/>
    <s v="Binders"/>
    <s v="GBC VeloBinder Manual Binding System"/>
    <x v="382"/>
    <n v="2"/>
    <n v="0.2"/>
    <x v="7379"/>
    <x v="0"/>
  </r>
  <r>
    <n v="9717"/>
    <s v="US-2018-144477"/>
    <x v="399"/>
    <d v="2018-08-14T00:00:00"/>
    <s v="Second Class"/>
    <x v="489"/>
    <x v="489"/>
    <x v="2"/>
    <s v="United States"/>
    <s v="Philadelphia"/>
    <x v="9"/>
    <n v="19134"/>
    <x v="3"/>
    <s v="OFF-AR-10000914"/>
    <x v="1"/>
    <s v="Art"/>
    <s v="Boston 16765 Mini Stand Up Battery Pencil Sharpener"/>
    <x v="6034"/>
    <n v="4"/>
    <n v="0.2"/>
    <x v="7380"/>
    <x v="0"/>
  </r>
  <r>
    <n v="9718"/>
    <s v="CA-2018-108210"/>
    <x v="198"/>
    <d v="2018-05-31T00:00:00"/>
    <s v="Same Day"/>
    <x v="247"/>
    <x v="247"/>
    <x v="0"/>
    <s v="United States"/>
    <s v="Houston"/>
    <x v="5"/>
    <n v="77041"/>
    <x v="2"/>
    <s v="TEC-PH-10002293"/>
    <x v="2"/>
    <s v="Phones"/>
    <s v="Anker 36W 4-Port USB Wall Charger Travel Power Adapter for iPhone 5s 5c 5"/>
    <x v="1105"/>
    <n v="5"/>
    <n v="0.2"/>
    <x v="7381"/>
    <x v="0"/>
  </r>
  <r>
    <n v="9719"/>
    <s v="CA-2018-108210"/>
    <x v="198"/>
    <d v="2018-05-31T00:00:00"/>
    <s v="Same Day"/>
    <x v="247"/>
    <x v="247"/>
    <x v="0"/>
    <s v="United States"/>
    <s v="Houston"/>
    <x v="5"/>
    <n v="77041"/>
    <x v="2"/>
    <s v="TEC-AC-10000109"/>
    <x v="2"/>
    <s v="Accessories"/>
    <s v="Sony Micro Vault Click 16 GB USB 2.0 Flash Drive"/>
    <x v="1922"/>
    <n v="5"/>
    <n v="0.2"/>
    <x v="7382"/>
    <x v="0"/>
  </r>
  <r>
    <n v="9720"/>
    <s v="CA-2019-166835"/>
    <x v="105"/>
    <d v="2019-11-14T00:00:00"/>
    <s v="Second Class"/>
    <x v="589"/>
    <x v="589"/>
    <x v="0"/>
    <s v="United States"/>
    <s v="Lancaster"/>
    <x v="9"/>
    <n v="17602"/>
    <x v="3"/>
    <s v="OFF-ST-10002574"/>
    <x v="1"/>
    <s v="Storage"/>
    <s v="SAFCO Commercial Wire Shelving, Black"/>
    <x v="3167"/>
    <n v="2"/>
    <n v="0.2"/>
    <x v="3562"/>
    <x v="0"/>
  </r>
  <r>
    <n v="9721"/>
    <s v="CA-2018-119641"/>
    <x v="897"/>
    <d v="2018-09-26T00:00:00"/>
    <s v="Standard Class"/>
    <x v="294"/>
    <x v="294"/>
    <x v="1"/>
    <s v="United States"/>
    <s v="Green Bay"/>
    <x v="6"/>
    <n v="54302"/>
    <x v="2"/>
    <s v="FUR-FU-10002445"/>
    <x v="0"/>
    <s v="Furnishings"/>
    <s v="DAX Two-Tone Rosewood/Black Document Frame, Desktop, 5 x 7"/>
    <x v="1651"/>
    <n v="2"/>
    <n v="0"/>
    <x v="2647"/>
    <x v="0"/>
  </r>
  <r>
    <n v="9722"/>
    <s v="CA-2018-105781"/>
    <x v="595"/>
    <d v="2018-02-20T00:00:00"/>
    <s v="Standard Class"/>
    <x v="535"/>
    <x v="535"/>
    <x v="0"/>
    <s v="United States"/>
    <s v="New York City"/>
    <x v="15"/>
    <n v="10024"/>
    <x v="3"/>
    <s v="FUR-CH-10001802"/>
    <x v="0"/>
    <s v="Chairs"/>
    <s v="Hon Every-Day Chair Series Swivel Task Chairs"/>
    <x v="6035"/>
    <n v="3"/>
    <n v="0.1"/>
    <x v="7383"/>
    <x v="0"/>
  </r>
  <r>
    <n v="9723"/>
    <s v="CA-2018-105781"/>
    <x v="595"/>
    <d v="2018-02-20T00:00:00"/>
    <s v="Standard Class"/>
    <x v="535"/>
    <x v="535"/>
    <x v="0"/>
    <s v="United States"/>
    <s v="New York City"/>
    <x v="15"/>
    <n v="10024"/>
    <x v="3"/>
    <s v="TEC-AC-10003628"/>
    <x v="2"/>
    <s v="Accessories"/>
    <s v="Logitech 910-002974 M325 Wireless Mouse for Web Scrolling"/>
    <x v="1324"/>
    <n v="3"/>
    <n v="0"/>
    <x v="6840"/>
    <x v="0"/>
  </r>
  <r>
    <n v="9724"/>
    <s v="CA-2016-101364"/>
    <x v="1091"/>
    <d v="2016-12-26T00:00:00"/>
    <s v="Standard Class"/>
    <x v="69"/>
    <x v="69"/>
    <x v="2"/>
    <s v="United States"/>
    <s v="New York City"/>
    <x v="15"/>
    <n v="10011"/>
    <x v="3"/>
    <s v="OFF-BI-10003984"/>
    <x v="1"/>
    <s v="Binders"/>
    <s v="Lock-Up Easel 'Spel-Binder'"/>
    <x v="6036"/>
    <n v="13"/>
    <n v="0.2"/>
    <x v="7384"/>
    <x v="0"/>
  </r>
  <r>
    <n v="9725"/>
    <s v="CA-2017-117898"/>
    <x v="901"/>
    <d v="2017-12-11T00:00:00"/>
    <s v="Standard Class"/>
    <x v="621"/>
    <x v="621"/>
    <x v="0"/>
    <s v="United States"/>
    <s v="Bloomington"/>
    <x v="10"/>
    <n v="61701"/>
    <x v="2"/>
    <s v="OFF-EN-10004459"/>
    <x v="1"/>
    <s v="Envelopes"/>
    <s v="Security-Tint Envelopes"/>
    <x v="2096"/>
    <n v="2"/>
    <n v="0.2"/>
    <x v="2260"/>
    <x v="0"/>
  </r>
  <r>
    <n v="9726"/>
    <s v="CA-2019-142293"/>
    <x v="697"/>
    <d v="2019-09-20T00:00:00"/>
    <s v="First Class"/>
    <x v="618"/>
    <x v="618"/>
    <x v="0"/>
    <s v="United States"/>
    <s v="Boise"/>
    <x v="45"/>
    <n v="83704"/>
    <x v="1"/>
    <s v="TEC-AC-10001109"/>
    <x v="2"/>
    <s v="Accessories"/>
    <s v="Logitech Trackman Marble Mouse"/>
    <x v="1324"/>
    <n v="3"/>
    <n v="0"/>
    <x v="1381"/>
    <x v="0"/>
  </r>
  <r>
    <n v="9727"/>
    <s v="CA-2019-167395"/>
    <x v="574"/>
    <d v="2019-12-04T00:00:00"/>
    <s v="First Class"/>
    <x v="27"/>
    <x v="27"/>
    <x v="0"/>
    <s v="United States"/>
    <s v="Lowell"/>
    <x v="31"/>
    <n v="1852"/>
    <x v="3"/>
    <s v="OFF-AP-10001293"/>
    <x v="1"/>
    <s v="Appliances"/>
    <s v="Belkin 8 Outlet Surge Protector"/>
    <x v="6037"/>
    <n v="7"/>
    <n v="0"/>
    <x v="7385"/>
    <x v="1"/>
  </r>
  <r>
    <n v="9728"/>
    <s v="CA-2019-167395"/>
    <x v="574"/>
    <d v="2019-12-04T00:00:00"/>
    <s v="First Class"/>
    <x v="27"/>
    <x v="27"/>
    <x v="0"/>
    <s v="United States"/>
    <s v="Lowell"/>
    <x v="31"/>
    <n v="1852"/>
    <x v="3"/>
    <s v="TEC-PH-10004977"/>
    <x v="2"/>
    <s v="Phones"/>
    <s v="GE 30524EE4"/>
    <x v="508"/>
    <n v="5"/>
    <n v="0"/>
    <x v="7386"/>
    <x v="1"/>
  </r>
  <r>
    <n v="9729"/>
    <s v="CA-2019-167395"/>
    <x v="574"/>
    <d v="2019-12-04T00:00:00"/>
    <s v="First Class"/>
    <x v="27"/>
    <x v="27"/>
    <x v="0"/>
    <s v="United States"/>
    <s v="Lowell"/>
    <x v="31"/>
    <n v="1852"/>
    <x v="3"/>
    <s v="OFF-SU-10001935"/>
    <x v="1"/>
    <s v="Supplies"/>
    <s v="Staple remover"/>
    <x v="1009"/>
    <n v="2"/>
    <n v="0"/>
    <x v="6578"/>
    <x v="1"/>
  </r>
  <r>
    <n v="9730"/>
    <s v="CA-2016-111962"/>
    <x v="411"/>
    <d v="2016-10-04T00:00:00"/>
    <s v="Standard Class"/>
    <x v="432"/>
    <x v="432"/>
    <x v="0"/>
    <s v="United States"/>
    <s v="Seattle"/>
    <x v="4"/>
    <n v="98115"/>
    <x v="1"/>
    <s v="OFF-BI-10001308"/>
    <x v="1"/>
    <s v="Binders"/>
    <s v="GBC Standard Plastic Binding Systems' Combs"/>
    <x v="3769"/>
    <n v="2"/>
    <n v="0.2"/>
    <x v="4321"/>
    <x v="0"/>
  </r>
  <r>
    <n v="9731"/>
    <s v="CA-2016-111962"/>
    <x v="411"/>
    <d v="2016-10-04T00:00:00"/>
    <s v="Standard Class"/>
    <x v="432"/>
    <x v="432"/>
    <x v="0"/>
    <s v="United States"/>
    <s v="Seattle"/>
    <x v="4"/>
    <n v="98115"/>
    <x v="1"/>
    <s v="OFF-ST-10000046"/>
    <x v="1"/>
    <s v="Storage"/>
    <s v="Fellowes Super Stor/Drawer Files"/>
    <x v="6038"/>
    <n v="5"/>
    <n v="0"/>
    <x v="7387"/>
    <x v="0"/>
  </r>
  <r>
    <n v="9732"/>
    <s v="CA-2019-124261"/>
    <x v="237"/>
    <d v="2019-11-19T00:00:00"/>
    <s v="Standard Class"/>
    <x v="555"/>
    <x v="555"/>
    <x v="0"/>
    <s v="United States"/>
    <s v="Los Angeles"/>
    <x v="1"/>
    <n v="90049"/>
    <x v="1"/>
    <s v="OFF-AR-10003504"/>
    <x v="1"/>
    <s v="Art"/>
    <s v="Newell 347"/>
    <x v="1369"/>
    <n v="8"/>
    <n v="0"/>
    <x v="7388"/>
    <x v="0"/>
  </r>
  <r>
    <n v="9733"/>
    <s v="CA-2016-114321"/>
    <x v="1071"/>
    <d v="2016-08-25T00:00:00"/>
    <s v="Standard Class"/>
    <x v="714"/>
    <x v="714"/>
    <x v="1"/>
    <s v="United States"/>
    <s v="Hampton"/>
    <x v="17"/>
    <n v="23666"/>
    <x v="0"/>
    <s v="FUR-CH-10001797"/>
    <x v="0"/>
    <s v="Chairs"/>
    <s v="Safco Chair Connectors, 6/Carton"/>
    <x v="6039"/>
    <n v="13"/>
    <n v="0"/>
    <x v="7389"/>
    <x v="0"/>
  </r>
  <r>
    <n v="9734"/>
    <s v="CA-2016-114321"/>
    <x v="1071"/>
    <d v="2016-08-25T00:00:00"/>
    <s v="Standard Class"/>
    <x v="714"/>
    <x v="714"/>
    <x v="1"/>
    <s v="United States"/>
    <s v="Hampton"/>
    <x v="17"/>
    <n v="23666"/>
    <x v="0"/>
    <s v="OFF-PA-10000246"/>
    <x v="1"/>
    <s v="Paper"/>
    <s v="Riverleaf Stik-Withit Designer Note Cubes"/>
    <x v="6040"/>
    <n v="2"/>
    <n v="0"/>
    <x v="7390"/>
    <x v="0"/>
  </r>
  <r>
    <n v="9735"/>
    <s v="CA-2016-114321"/>
    <x v="1071"/>
    <d v="2016-08-25T00:00:00"/>
    <s v="Standard Class"/>
    <x v="714"/>
    <x v="714"/>
    <x v="1"/>
    <s v="United States"/>
    <s v="Hampton"/>
    <x v="17"/>
    <n v="23666"/>
    <x v="0"/>
    <s v="OFF-BI-10001359"/>
    <x v="1"/>
    <s v="Binders"/>
    <s v="GBC DocuBind TL300 Electric Binding System"/>
    <x v="6041"/>
    <n v="1"/>
    <n v="0"/>
    <x v="7391"/>
    <x v="0"/>
  </r>
  <r>
    <n v="9736"/>
    <s v="CA-2016-128062"/>
    <x v="84"/>
    <d v="2016-11-22T00:00:00"/>
    <s v="Second Class"/>
    <x v="57"/>
    <x v="57"/>
    <x v="2"/>
    <s v="United States"/>
    <s v="Philadelphia"/>
    <x v="9"/>
    <n v="19134"/>
    <x v="3"/>
    <s v="OFF-PA-10001583"/>
    <x v="1"/>
    <s v="Paper"/>
    <s v="1/4 Fold Party Design Invitations &amp; White Envelopes, 24 8-1/2&quot; X 11&quot; Cards, 25 Env./Pack"/>
    <x v="490"/>
    <n v="1"/>
    <n v="0.2"/>
    <x v="7392"/>
    <x v="0"/>
  </r>
  <r>
    <n v="9737"/>
    <s v="US-2017-100069"/>
    <x v="685"/>
    <d v="2017-07-03T00:00:00"/>
    <s v="Standard Class"/>
    <x v="739"/>
    <x v="739"/>
    <x v="2"/>
    <s v="United States"/>
    <s v="Omaha"/>
    <x v="8"/>
    <n v="68104"/>
    <x v="2"/>
    <s v="TEC-PH-10004667"/>
    <x v="2"/>
    <s v="Phones"/>
    <s v="Cisco 8x8 Inc. 6753i IP Business Phone System"/>
    <x v="3420"/>
    <n v="2"/>
    <n v="0"/>
    <x v="7393"/>
    <x v="0"/>
  </r>
  <r>
    <n v="9738"/>
    <s v="CA-2019-129294"/>
    <x v="633"/>
    <d v="2019-03-21T00:00:00"/>
    <s v="Standard Class"/>
    <x v="629"/>
    <x v="629"/>
    <x v="1"/>
    <s v="United States"/>
    <s v="Los Angeles"/>
    <x v="1"/>
    <n v="90032"/>
    <x v="1"/>
    <s v="OFF-ST-10002615"/>
    <x v="1"/>
    <s v="Storage"/>
    <s v="Dual Level, Single-Width Filing Carts"/>
    <x v="2385"/>
    <n v="2"/>
    <n v="0"/>
    <x v="2593"/>
    <x v="0"/>
  </r>
  <r>
    <n v="9739"/>
    <s v="CA-2019-129294"/>
    <x v="633"/>
    <d v="2019-03-21T00:00:00"/>
    <s v="Standard Class"/>
    <x v="629"/>
    <x v="629"/>
    <x v="1"/>
    <s v="United States"/>
    <s v="Los Angeles"/>
    <x v="1"/>
    <n v="90032"/>
    <x v="1"/>
    <s v="OFF-BI-10004236"/>
    <x v="1"/>
    <s v="Binders"/>
    <s v="XtraLife ClearVue Slant-D Ring Binder, White, 3&quot;"/>
    <x v="6042"/>
    <n v="6"/>
    <n v="0.2"/>
    <x v="7394"/>
    <x v="0"/>
  </r>
  <r>
    <n v="9740"/>
    <s v="CA-2019-129294"/>
    <x v="633"/>
    <d v="2019-03-21T00:00:00"/>
    <s v="Standard Class"/>
    <x v="629"/>
    <x v="629"/>
    <x v="1"/>
    <s v="United States"/>
    <s v="Los Angeles"/>
    <x v="1"/>
    <n v="90032"/>
    <x v="1"/>
    <s v="OFF-BI-10001757"/>
    <x v="1"/>
    <s v="Binders"/>
    <s v="Pressboard Hanging Data Binders for Unburst Sheets"/>
    <x v="1209"/>
    <n v="5"/>
    <n v="0.2"/>
    <x v="5197"/>
    <x v="0"/>
  </r>
  <r>
    <n v="9741"/>
    <s v="CA-2019-129294"/>
    <x v="633"/>
    <d v="2019-03-21T00:00:00"/>
    <s v="Standard Class"/>
    <x v="629"/>
    <x v="629"/>
    <x v="1"/>
    <s v="United States"/>
    <s v="Los Angeles"/>
    <x v="1"/>
    <n v="90032"/>
    <x v="1"/>
    <s v="OFF-AP-10001154"/>
    <x v="1"/>
    <s v="Appliances"/>
    <s v="Bionaire Personal Warm Mist Humidifier/Vaporizer"/>
    <x v="6043"/>
    <n v="3"/>
    <n v="0"/>
    <x v="7395"/>
    <x v="0"/>
  </r>
  <r>
    <n v="9742"/>
    <s v="CA-2017-117086"/>
    <x v="627"/>
    <d v="2017-11-12T00:00:00"/>
    <s v="Standard Class"/>
    <x v="425"/>
    <x v="425"/>
    <x v="1"/>
    <s v="United States"/>
    <s v="Burlington"/>
    <x v="42"/>
    <m/>
    <x v="3"/>
    <s v="FUR-BO-10004834"/>
    <x v="0"/>
    <s v="Bookcases"/>
    <s v="Riverside Palais Royal Lawyers Bookcase, Royale Cherry Finish"/>
    <x v="6044"/>
    <n v="5"/>
    <n v="0"/>
    <x v="7396"/>
    <x v="0"/>
  </r>
  <r>
    <n v="9743"/>
    <s v="CA-2019-131303"/>
    <x v="354"/>
    <d v="2019-12-02T00:00:00"/>
    <s v="Standard Class"/>
    <x v="212"/>
    <x v="212"/>
    <x v="0"/>
    <s v="United States"/>
    <s v="San Diego"/>
    <x v="1"/>
    <n v="92037"/>
    <x v="1"/>
    <s v="OFF-LA-10001074"/>
    <x v="1"/>
    <s v="Labels"/>
    <s v="Round Specialty Laser Printer Labels"/>
    <x v="6045"/>
    <n v="5"/>
    <n v="0"/>
    <x v="7397"/>
    <x v="0"/>
  </r>
  <r>
    <n v="9744"/>
    <s v="CA-2018-137127"/>
    <x v="950"/>
    <d v="2018-06-22T00:00:00"/>
    <s v="Standard Class"/>
    <x v="370"/>
    <x v="370"/>
    <x v="0"/>
    <s v="United States"/>
    <s v="Newark"/>
    <x v="13"/>
    <n v="19711"/>
    <x v="3"/>
    <s v="OFF-LA-10001641"/>
    <x v="1"/>
    <s v="Labels"/>
    <s v="Avery 518"/>
    <x v="1242"/>
    <n v="3"/>
    <n v="0"/>
    <x v="3120"/>
    <x v="0"/>
  </r>
  <r>
    <n v="9745"/>
    <s v="CA-2019-141782"/>
    <x v="276"/>
    <d v="2019-01-25T00:00:00"/>
    <s v="Standard Class"/>
    <x v="648"/>
    <x v="648"/>
    <x v="0"/>
    <s v="United States"/>
    <s v="Aurora"/>
    <x v="10"/>
    <n v="60505"/>
    <x v="2"/>
    <s v="OFF-EN-10002230"/>
    <x v="1"/>
    <s v="Envelopes"/>
    <s v="Airmail Envelopes"/>
    <x v="6046"/>
    <n v="4"/>
    <n v="0.2"/>
    <x v="7398"/>
    <x v="0"/>
  </r>
  <r>
    <n v="9746"/>
    <s v="CA-2019-137505"/>
    <x v="221"/>
    <d v="2019-11-24T00:00:00"/>
    <s v="Same Day"/>
    <x v="443"/>
    <x v="443"/>
    <x v="0"/>
    <s v="United States"/>
    <s v="Los Angeles"/>
    <x v="1"/>
    <n v="90008"/>
    <x v="1"/>
    <s v="FUR-TA-10000617"/>
    <x v="0"/>
    <s v="Tables"/>
    <s v="Hon Practical Foundations 30 x 60 Training Table, Light Gray/Charcoal"/>
    <x v="6047"/>
    <n v="2"/>
    <n v="0.2"/>
    <x v="7399"/>
    <x v="0"/>
  </r>
  <r>
    <n v="9747"/>
    <s v="CA-2019-137505"/>
    <x v="221"/>
    <d v="2019-11-24T00:00:00"/>
    <s v="Same Day"/>
    <x v="443"/>
    <x v="443"/>
    <x v="0"/>
    <s v="United States"/>
    <s v="Los Angeles"/>
    <x v="1"/>
    <n v="90008"/>
    <x v="1"/>
    <s v="FUR-TA-10001676"/>
    <x v="0"/>
    <s v="Tables"/>
    <s v="Hon 61000 Series Interactive Training Tables"/>
    <x v="4085"/>
    <n v="2"/>
    <n v="0.2"/>
    <x v="4742"/>
    <x v="0"/>
  </r>
  <r>
    <n v="9748"/>
    <s v="US-2016-140914"/>
    <x v="7"/>
    <d v="2016-11-15T00:00:00"/>
    <s v="Standard Class"/>
    <x v="3"/>
    <x v="3"/>
    <x v="0"/>
    <s v="United States"/>
    <s v="Chicago"/>
    <x v="10"/>
    <n v="60653"/>
    <x v="2"/>
    <s v="FUR-FU-10000175"/>
    <x v="0"/>
    <s v="Furnishings"/>
    <s v="DAX Wood Document Frame."/>
    <x v="6048"/>
    <n v="2"/>
    <n v="0.6"/>
    <x v="7400"/>
    <x v="0"/>
  </r>
  <r>
    <n v="9749"/>
    <s v="US-2016-140914"/>
    <x v="7"/>
    <d v="2016-11-15T00:00:00"/>
    <s v="Standard Class"/>
    <x v="3"/>
    <x v="3"/>
    <x v="0"/>
    <s v="United States"/>
    <s v="Chicago"/>
    <x v="10"/>
    <n v="60653"/>
    <x v="2"/>
    <s v="FUR-CH-10003379"/>
    <x v="0"/>
    <s v="Chairs"/>
    <s v="Global Commerce Series High-Back Swivel/Tilt Chairs"/>
    <x v="840"/>
    <n v="4"/>
    <n v="0.3"/>
    <x v="871"/>
    <x v="0"/>
  </r>
  <r>
    <n v="9750"/>
    <s v="CA-2018-158358"/>
    <x v="758"/>
    <d v="2018-03-08T00:00:00"/>
    <s v="Standard Class"/>
    <x v="613"/>
    <x v="613"/>
    <x v="1"/>
    <s v="United States"/>
    <s v="Dover"/>
    <x v="38"/>
    <n v="3820"/>
    <x v="3"/>
    <s v="TEC-AC-10002567"/>
    <x v="2"/>
    <s v="Accessories"/>
    <s v="Logitech G602 Wireless Gaming Mouse"/>
    <x v="460"/>
    <n v="2"/>
    <n v="0"/>
    <x v="471"/>
    <x v="0"/>
  </r>
  <r>
    <n v="9751"/>
    <s v="CA-2018-113390"/>
    <x v="1226"/>
    <d v="2018-10-15T00:00:00"/>
    <s v="Standard Class"/>
    <x v="212"/>
    <x v="212"/>
    <x v="0"/>
    <s v="United States"/>
    <s v="Chicago"/>
    <x v="10"/>
    <n v="60610"/>
    <x v="2"/>
    <s v="OFF-AR-10003183"/>
    <x v="1"/>
    <s v="Art"/>
    <s v="Avery Fluorescent Highlighter Four-Color Set"/>
    <x v="758"/>
    <n v="2"/>
    <n v="0.2"/>
    <x v="7401"/>
    <x v="0"/>
  </r>
  <r>
    <n v="9752"/>
    <s v="CA-2018-113390"/>
    <x v="1226"/>
    <d v="2018-10-15T00:00:00"/>
    <s v="Standard Class"/>
    <x v="212"/>
    <x v="212"/>
    <x v="0"/>
    <s v="United States"/>
    <s v="Chicago"/>
    <x v="10"/>
    <n v="60610"/>
    <x v="2"/>
    <s v="OFF-AR-10001446"/>
    <x v="1"/>
    <s v="Art"/>
    <s v="Newell 309"/>
    <x v="1806"/>
    <n v="3"/>
    <n v="0.2"/>
    <x v="7402"/>
    <x v="0"/>
  </r>
  <r>
    <n v="9753"/>
    <s v="US-2018-158680"/>
    <x v="949"/>
    <d v="2018-07-02T00:00:00"/>
    <s v="First Class"/>
    <x v="125"/>
    <x v="125"/>
    <x v="2"/>
    <s v="United States"/>
    <s v="Seattle"/>
    <x v="4"/>
    <n v="98115"/>
    <x v="1"/>
    <s v="OFF-BI-10000145"/>
    <x v="1"/>
    <s v="Binders"/>
    <s v="Zipper Ring Binder Pockets"/>
    <x v="6049"/>
    <n v="1"/>
    <n v="0.2"/>
    <x v="7403"/>
    <x v="0"/>
  </r>
  <r>
    <n v="9754"/>
    <s v="CA-2019-113705"/>
    <x v="996"/>
    <d v="2019-03-29T00:00:00"/>
    <s v="Second Class"/>
    <x v="48"/>
    <x v="48"/>
    <x v="0"/>
    <s v="United States"/>
    <s v="Richmond"/>
    <x v="17"/>
    <n v="23223"/>
    <x v="0"/>
    <s v="OFF-LA-10000476"/>
    <x v="1"/>
    <s v="Labels"/>
    <s v="Avery 05222 Permanent Self-Adhesive File Folder Labels for Typewriters, on Rolls, White, 250/Roll"/>
    <x v="341"/>
    <n v="2"/>
    <n v="0"/>
    <x v="349"/>
    <x v="0"/>
  </r>
  <r>
    <n v="9755"/>
    <s v="CA-2019-113705"/>
    <x v="996"/>
    <d v="2019-03-29T00:00:00"/>
    <s v="Second Class"/>
    <x v="48"/>
    <x v="48"/>
    <x v="0"/>
    <s v="United States"/>
    <s v="Richmond"/>
    <x v="17"/>
    <n v="23223"/>
    <x v="0"/>
    <s v="OFF-BI-10001679"/>
    <x v="1"/>
    <s v="Binders"/>
    <s v="GBC Instant Index System for Binding Systems"/>
    <x v="2788"/>
    <n v="2"/>
    <n v="0"/>
    <x v="7404"/>
    <x v="0"/>
  </r>
  <r>
    <n v="9756"/>
    <s v="CA-2019-113705"/>
    <x v="996"/>
    <d v="2019-03-29T00:00:00"/>
    <s v="Second Class"/>
    <x v="48"/>
    <x v="48"/>
    <x v="0"/>
    <s v="United States"/>
    <s v="Richmond"/>
    <x v="17"/>
    <n v="23223"/>
    <x v="0"/>
    <s v="OFF-ST-10001128"/>
    <x v="1"/>
    <s v="Storage"/>
    <s v="Carina Mini System Audio Rack, Model AR050B"/>
    <x v="743"/>
    <n v="3"/>
    <n v="0"/>
    <x v="5247"/>
    <x v="0"/>
  </r>
  <r>
    <n v="9757"/>
    <s v="CA-2019-113705"/>
    <x v="996"/>
    <d v="2019-03-29T00:00:00"/>
    <s v="Second Class"/>
    <x v="48"/>
    <x v="48"/>
    <x v="0"/>
    <s v="United States"/>
    <s v="Richmond"/>
    <x v="17"/>
    <n v="23223"/>
    <x v="0"/>
    <s v="FUR-TA-10002533"/>
    <x v="0"/>
    <s v="Tables"/>
    <s v="BPI Conference Tables"/>
    <x v="4898"/>
    <n v="2"/>
    <n v="0"/>
    <x v="7405"/>
    <x v="0"/>
  </r>
  <r>
    <n v="9758"/>
    <s v="CA-2019-113705"/>
    <x v="996"/>
    <d v="2019-03-29T00:00:00"/>
    <s v="Second Class"/>
    <x v="48"/>
    <x v="48"/>
    <x v="0"/>
    <s v="United States"/>
    <s v="Richmond"/>
    <x v="17"/>
    <n v="23223"/>
    <x v="0"/>
    <s v="TEC-PH-10004006"/>
    <x v="2"/>
    <s v="Phones"/>
    <s v="Panasonic KX - TS880B Telephone"/>
    <x v="6050"/>
    <n v="5"/>
    <n v="0"/>
    <x v="7406"/>
    <x v="0"/>
  </r>
  <r>
    <n v="9759"/>
    <s v="CA-2019-113705"/>
    <x v="996"/>
    <d v="2019-03-29T00:00:00"/>
    <s v="Second Class"/>
    <x v="48"/>
    <x v="48"/>
    <x v="0"/>
    <s v="United States"/>
    <s v="Richmond"/>
    <x v="17"/>
    <n v="23223"/>
    <x v="0"/>
    <s v="OFF-PA-10002615"/>
    <x v="1"/>
    <s v="Paper"/>
    <s v="Ampad Gold Fibre Wirebound Steno Books, 6&quot; x 9&quot;, Gregg Ruled"/>
    <x v="4634"/>
    <n v="4"/>
    <n v="0"/>
    <x v="5489"/>
    <x v="0"/>
  </r>
  <r>
    <n v="9760"/>
    <s v="CA-2018-146913"/>
    <x v="731"/>
    <d v="2018-11-05T00:00:00"/>
    <s v="Standard Class"/>
    <x v="245"/>
    <x v="245"/>
    <x v="1"/>
    <s v="United States"/>
    <s v="San Francisco"/>
    <x v="1"/>
    <n v="94109"/>
    <x v="1"/>
    <s v="FUR-CH-10001854"/>
    <x v="0"/>
    <s v="Chairs"/>
    <s v="Office Star - Professional Matrix Back Chair with 2-to-1 Synchro Tilt and Mesh Fabric Seat"/>
    <x v="4707"/>
    <n v="5"/>
    <n v="0.2"/>
    <x v="5592"/>
    <x v="0"/>
  </r>
  <r>
    <n v="9761"/>
    <s v="CA-2019-159135"/>
    <x v="259"/>
    <d v="2019-11-08T00:00:00"/>
    <s v="Standard Class"/>
    <x v="454"/>
    <x v="454"/>
    <x v="2"/>
    <s v="United States"/>
    <s v="Springdale"/>
    <x v="36"/>
    <n v="72762"/>
    <x v="0"/>
    <s v="OFF-AR-10000657"/>
    <x v="1"/>
    <s v="Art"/>
    <s v="Binney &amp; Smith inkTank Desk Highlighter, Chisel Tip, Yellow, 12/Box"/>
    <x v="6051"/>
    <n v="2"/>
    <n v="0"/>
    <x v="7407"/>
    <x v="0"/>
  </r>
  <r>
    <n v="9762"/>
    <s v="CA-2016-121762"/>
    <x v="1047"/>
    <d v="2016-02-18T00:00:00"/>
    <s v="Standard Class"/>
    <x v="504"/>
    <x v="504"/>
    <x v="1"/>
    <s v="United States"/>
    <s v="Seattle"/>
    <x v="4"/>
    <n v="98103"/>
    <x v="1"/>
    <s v="TEC-AC-10000736"/>
    <x v="2"/>
    <s v="Accessories"/>
    <s v="Logitech G600 MMO Gaming Mouse"/>
    <x v="764"/>
    <n v="3"/>
    <n v="0"/>
    <x v="6356"/>
    <x v="0"/>
  </r>
  <r>
    <n v="9763"/>
    <s v="CA-2016-121762"/>
    <x v="1047"/>
    <d v="2016-02-18T00:00:00"/>
    <s v="Standard Class"/>
    <x v="504"/>
    <x v="504"/>
    <x v="1"/>
    <s v="United States"/>
    <s v="Seattle"/>
    <x v="4"/>
    <n v="98103"/>
    <x v="1"/>
    <s v="OFF-AP-10001293"/>
    <x v="1"/>
    <s v="Appliances"/>
    <s v="Belkin 8 Outlet Surge Protector"/>
    <x v="3411"/>
    <n v="2"/>
    <n v="0"/>
    <x v="4507"/>
    <x v="0"/>
  </r>
  <r>
    <n v="9764"/>
    <s v="CA-2016-121762"/>
    <x v="1047"/>
    <d v="2016-02-18T00:00:00"/>
    <s v="Standard Class"/>
    <x v="504"/>
    <x v="504"/>
    <x v="1"/>
    <s v="United States"/>
    <s v="Seattle"/>
    <x v="4"/>
    <n v="98103"/>
    <x v="1"/>
    <s v="OFF-SU-10000157"/>
    <x v="1"/>
    <s v="Supplies"/>
    <s v="Compact Automatic Electric Letter Opener"/>
    <x v="4148"/>
    <n v="2"/>
    <n v="0"/>
    <x v="4827"/>
    <x v="0"/>
  </r>
  <r>
    <n v="9765"/>
    <s v="CA-2016-123855"/>
    <x v="1227"/>
    <d v="2016-06-23T00:00:00"/>
    <s v="Standard Class"/>
    <x v="498"/>
    <x v="498"/>
    <x v="0"/>
    <s v="United States"/>
    <s v="Los Angeles"/>
    <x v="1"/>
    <n v="90036"/>
    <x v="1"/>
    <s v="TEC-PH-10000215"/>
    <x v="2"/>
    <s v="Phones"/>
    <s v="Plantronics Cordless Phone Headset with In-line Volume - M214C"/>
    <x v="6052"/>
    <n v="5"/>
    <n v="0.2"/>
    <x v="7408"/>
    <x v="0"/>
  </r>
  <r>
    <n v="9766"/>
    <s v="CA-2019-101959"/>
    <x v="1228"/>
    <d v="2019-03-06T00:00:00"/>
    <s v="Standard Class"/>
    <x v="551"/>
    <x v="551"/>
    <x v="0"/>
    <s v="United States"/>
    <s v="Middletown"/>
    <x v="29"/>
    <n v="6457"/>
    <x v="3"/>
    <s v="OFF-BI-10001757"/>
    <x v="1"/>
    <s v="Binders"/>
    <s v="Pressboard Hanging Data Binders for Unburst Sheets"/>
    <x v="296"/>
    <n v="2"/>
    <n v="0"/>
    <x v="7409"/>
    <x v="0"/>
  </r>
  <r>
    <n v="9767"/>
    <s v="CA-2019-101959"/>
    <x v="1228"/>
    <d v="2019-03-06T00:00:00"/>
    <s v="Standard Class"/>
    <x v="551"/>
    <x v="551"/>
    <x v="0"/>
    <s v="United States"/>
    <s v="Middletown"/>
    <x v="29"/>
    <n v="6457"/>
    <x v="3"/>
    <s v="OFF-PA-10002137"/>
    <x v="1"/>
    <s v="Paper"/>
    <s v="Southworth 100% Résumé Paper, 24lb."/>
    <x v="4034"/>
    <n v="1"/>
    <n v="0"/>
    <x v="7011"/>
    <x v="0"/>
  </r>
  <r>
    <n v="9768"/>
    <s v="CA-2019-102659"/>
    <x v="34"/>
    <d v="2019-12-15T00:00:00"/>
    <s v="Standard Class"/>
    <x v="560"/>
    <x v="560"/>
    <x v="0"/>
    <s v="United States"/>
    <s v="Grand Rapids"/>
    <x v="12"/>
    <n v="49505"/>
    <x v="2"/>
    <s v="OFF-BI-10000088"/>
    <x v="1"/>
    <s v="Binders"/>
    <s v="GBC Imprintable Covers"/>
    <x v="2803"/>
    <n v="5"/>
    <n v="0"/>
    <x v="5696"/>
    <x v="0"/>
  </r>
  <r>
    <n v="9769"/>
    <s v="CA-2019-142328"/>
    <x v="226"/>
    <d v="2019-12-14T00:00:00"/>
    <s v="Standard Class"/>
    <x v="426"/>
    <x v="426"/>
    <x v="2"/>
    <s v="United States"/>
    <s v="San Francisco"/>
    <x v="1"/>
    <n v="94122"/>
    <x v="1"/>
    <s v="OFF-PA-10000380"/>
    <x v="1"/>
    <s v="Paper"/>
    <s v="REDIFORM Incoming/Outgoing Call Register, 11&quot; X 8 1/2&quot;, 100 Messages"/>
    <x v="6053"/>
    <n v="6"/>
    <n v="0"/>
    <x v="7410"/>
    <x v="1"/>
  </r>
  <r>
    <n v="9770"/>
    <s v="CA-2018-123533"/>
    <x v="390"/>
    <d v="2018-11-30T00:00:00"/>
    <s v="Standard Class"/>
    <x v="337"/>
    <x v="337"/>
    <x v="2"/>
    <s v="United States"/>
    <s v="Hialeah"/>
    <x v="2"/>
    <n v="33012"/>
    <x v="0"/>
    <s v="FUR-BO-10001619"/>
    <x v="0"/>
    <s v="Bookcases"/>
    <s v="O'Sullivan Cherrywood Estates Traditional Bookcase"/>
    <x v="6054"/>
    <n v="5"/>
    <n v="0.2"/>
    <x v="7411"/>
    <x v="0"/>
  </r>
  <r>
    <n v="9771"/>
    <s v="CA-2018-123533"/>
    <x v="390"/>
    <d v="2018-11-30T00:00:00"/>
    <s v="Standard Class"/>
    <x v="337"/>
    <x v="337"/>
    <x v="2"/>
    <s v="United States"/>
    <s v="Hialeah"/>
    <x v="2"/>
    <n v="33012"/>
    <x v="0"/>
    <s v="OFF-PA-10001609"/>
    <x v="1"/>
    <s v="Paper"/>
    <s v="Tops Wirebound Message Log Books"/>
    <x v="3330"/>
    <n v="4"/>
    <n v="0.2"/>
    <x v="7412"/>
    <x v="0"/>
  </r>
  <r>
    <n v="9772"/>
    <s v="CA-2018-123533"/>
    <x v="390"/>
    <d v="2018-11-30T00:00:00"/>
    <s v="Standard Class"/>
    <x v="337"/>
    <x v="337"/>
    <x v="2"/>
    <s v="United States"/>
    <s v="Hialeah"/>
    <x v="2"/>
    <n v="33012"/>
    <x v="0"/>
    <s v="OFF-AP-10002765"/>
    <x v="1"/>
    <s v="Appliances"/>
    <s v="Fellowes Advanced Computer Series Surge Protectors"/>
    <x v="6055"/>
    <n v="2"/>
    <n v="0.2"/>
    <x v="7413"/>
    <x v="0"/>
  </r>
  <r>
    <n v="9773"/>
    <s v="CA-2018-104983"/>
    <x v="894"/>
    <d v="2018-07-03T00:00:00"/>
    <s v="Same Day"/>
    <x v="524"/>
    <x v="524"/>
    <x v="1"/>
    <s v="United States"/>
    <s v="Philadelphia"/>
    <x v="9"/>
    <n v="19143"/>
    <x v="3"/>
    <s v="OFF-PA-10000167"/>
    <x v="1"/>
    <s v="Paper"/>
    <s v="Xerox 1925"/>
    <x v="3971"/>
    <n v="5"/>
    <n v="0.2"/>
    <x v="5798"/>
    <x v="0"/>
  </r>
  <r>
    <n v="9774"/>
    <s v="CA-2018-160234"/>
    <x v="190"/>
    <d v="2018-07-03T00:00:00"/>
    <s v="Standard Class"/>
    <x v="418"/>
    <x v="418"/>
    <x v="0"/>
    <s v="United States"/>
    <s v="Atlanta"/>
    <x v="32"/>
    <n v="30318"/>
    <x v="0"/>
    <s v="TEC-PH-10004434"/>
    <x v="2"/>
    <s v="Phones"/>
    <s v="Cisco IP Phone 7961G VoIP phone - Dark gray"/>
    <x v="6056"/>
    <n v="1"/>
    <n v="0"/>
    <x v="7414"/>
    <x v="0"/>
  </r>
  <r>
    <n v="9775"/>
    <s v="CA-2016-169019"/>
    <x v="711"/>
    <d v="2016-07-30T00:00:00"/>
    <s v="Standard Class"/>
    <x v="166"/>
    <x v="166"/>
    <x v="0"/>
    <s v="United States"/>
    <s v="San Antonio"/>
    <x v="5"/>
    <n v="78207"/>
    <x v="2"/>
    <s v="OFF-BI-10004995"/>
    <x v="1"/>
    <s v="Binders"/>
    <s v="GBC DocuBind P400 Electric Binding System"/>
    <x v="6057"/>
    <n v="8"/>
    <n v="0.8"/>
    <x v="7415"/>
    <x v="1"/>
  </r>
  <r>
    <n v="9776"/>
    <s v="CA-2016-169019"/>
    <x v="711"/>
    <d v="2016-07-30T00:00:00"/>
    <s v="Standard Class"/>
    <x v="166"/>
    <x v="166"/>
    <x v="0"/>
    <s v="United States"/>
    <s v="San Antonio"/>
    <x v="5"/>
    <n v="78207"/>
    <x v="2"/>
    <s v="FUR-FU-10004666"/>
    <x v="0"/>
    <s v="Furnishings"/>
    <s v="DAX Clear Channel Poster Frame"/>
    <x v="3770"/>
    <n v="3"/>
    <n v="0.6"/>
    <x v="7416"/>
    <x v="1"/>
  </r>
  <r>
    <n v="9777"/>
    <s v="CA-2016-169019"/>
    <x v="711"/>
    <d v="2016-07-30T00:00:00"/>
    <s v="Standard Class"/>
    <x v="166"/>
    <x v="166"/>
    <x v="0"/>
    <s v="United States"/>
    <s v="San Antonio"/>
    <x v="5"/>
    <n v="78207"/>
    <x v="2"/>
    <s v="OFF-BI-10001524"/>
    <x v="1"/>
    <s v="Binders"/>
    <s v="GBC Premium Transparent Covers with Diagonal Lined Pattern"/>
    <x v="6058"/>
    <n v="4"/>
    <n v="0.8"/>
    <x v="7417"/>
    <x v="1"/>
  </r>
  <r>
    <n v="9778"/>
    <s v="CA-2016-169019"/>
    <x v="711"/>
    <d v="2016-07-30T00:00:00"/>
    <s v="Standard Class"/>
    <x v="166"/>
    <x v="166"/>
    <x v="0"/>
    <s v="United States"/>
    <s v="San Antonio"/>
    <x v="5"/>
    <n v="78207"/>
    <x v="2"/>
    <s v="TEC-AC-10002076"/>
    <x v="2"/>
    <s v="Accessories"/>
    <s v="Microsoft Natural Keyboard Elite"/>
    <x v="6059"/>
    <n v="9"/>
    <n v="0.2"/>
    <x v="7418"/>
    <x v="1"/>
  </r>
  <r>
    <n v="9779"/>
    <s v="CA-2016-169019"/>
    <x v="711"/>
    <d v="2016-07-30T00:00:00"/>
    <s v="Standard Class"/>
    <x v="166"/>
    <x v="166"/>
    <x v="0"/>
    <s v="United States"/>
    <s v="San Antonio"/>
    <x v="5"/>
    <n v="78207"/>
    <x v="2"/>
    <s v="OFF-BI-10001679"/>
    <x v="1"/>
    <s v="Binders"/>
    <s v="GBC Instant Index System for Binding Systems"/>
    <x v="6060"/>
    <n v="5"/>
    <n v="0.8"/>
    <x v="7419"/>
    <x v="1"/>
  </r>
  <r>
    <n v="9780"/>
    <s v="CA-2016-169019"/>
    <x v="711"/>
    <d v="2016-07-30T00:00:00"/>
    <s v="Standard Class"/>
    <x v="166"/>
    <x v="166"/>
    <x v="0"/>
    <s v="United States"/>
    <s v="San Antonio"/>
    <x v="5"/>
    <n v="78207"/>
    <x v="2"/>
    <s v="OFF-AP-10003281"/>
    <x v="1"/>
    <s v="Appliances"/>
    <s v="Acco 6 Outlet Guardian Standard Surge Suppressor"/>
    <x v="6061"/>
    <n v="2"/>
    <n v="0.8"/>
    <x v="7420"/>
    <x v="1"/>
  </r>
  <r>
    <n v="9781"/>
    <s v="CA-2018-153178"/>
    <x v="749"/>
    <d v="2018-09-18T00:00:00"/>
    <s v="Standard Class"/>
    <x v="52"/>
    <x v="52"/>
    <x v="0"/>
    <s v="United States"/>
    <s v="Long Beach"/>
    <x v="15"/>
    <n v="11561"/>
    <x v="3"/>
    <s v="TEC-PH-10001944"/>
    <x v="2"/>
    <s v="Phones"/>
    <s v="Wi-Ex zBoost YX540 Cellular Phone Signal Booster"/>
    <x v="1907"/>
    <n v="3"/>
    <n v="0"/>
    <x v="2049"/>
    <x v="0"/>
  </r>
  <r>
    <n v="9782"/>
    <s v="CA-2018-153178"/>
    <x v="749"/>
    <d v="2018-09-18T00:00:00"/>
    <s v="Standard Class"/>
    <x v="52"/>
    <x v="52"/>
    <x v="0"/>
    <s v="United States"/>
    <s v="Long Beach"/>
    <x v="15"/>
    <n v="11561"/>
    <x v="3"/>
    <s v="OFF-BI-10004390"/>
    <x v="1"/>
    <s v="Binders"/>
    <s v="GBC DocuBind 200 Manual Binding Machine"/>
    <x v="1891"/>
    <n v="2"/>
    <n v="0.2"/>
    <x v="2029"/>
    <x v="0"/>
  </r>
  <r>
    <n v="9783"/>
    <s v="CA-2017-149748"/>
    <x v="70"/>
    <d v="2017-06-02T00:00:00"/>
    <s v="Second Class"/>
    <x v="605"/>
    <x v="605"/>
    <x v="1"/>
    <s v="United States"/>
    <s v="Paterson"/>
    <x v="30"/>
    <n v="7501"/>
    <x v="3"/>
    <s v="OFF-PA-10002120"/>
    <x v="1"/>
    <s v="Paper"/>
    <s v="Xerox 1889"/>
    <x v="4310"/>
    <n v="5"/>
    <n v="0"/>
    <x v="5038"/>
    <x v="0"/>
  </r>
  <r>
    <n v="9784"/>
    <s v="CA-2017-149748"/>
    <x v="70"/>
    <d v="2017-06-02T00:00:00"/>
    <s v="Second Class"/>
    <x v="605"/>
    <x v="605"/>
    <x v="1"/>
    <s v="United States"/>
    <s v="Paterson"/>
    <x v="30"/>
    <n v="7501"/>
    <x v="3"/>
    <s v="OFF-ST-10004340"/>
    <x v="1"/>
    <s v="Storage"/>
    <s v="Fellowes Mobile File Cart, Black"/>
    <x v="1028"/>
    <n v="1"/>
    <n v="0"/>
    <x v="1069"/>
    <x v="0"/>
  </r>
  <r>
    <n v="9785"/>
    <s v="CA-2017-149748"/>
    <x v="70"/>
    <d v="2017-06-02T00:00:00"/>
    <s v="Second Class"/>
    <x v="605"/>
    <x v="605"/>
    <x v="1"/>
    <s v="United States"/>
    <s v="Paterson"/>
    <x v="30"/>
    <n v="7501"/>
    <x v="3"/>
    <s v="FUR-FU-10001847"/>
    <x v="0"/>
    <s v="Furnishings"/>
    <s v="Eldon Image Series Black Desk Accessories"/>
    <x v="5768"/>
    <n v="2"/>
    <n v="0"/>
    <x v="7421"/>
    <x v="0"/>
  </r>
  <r>
    <n v="9786"/>
    <s v="CA-2017-155635"/>
    <x v="1229"/>
    <d v="2017-05-13T00:00:00"/>
    <s v="Standard Class"/>
    <x v="250"/>
    <x v="250"/>
    <x v="0"/>
    <s v="United States"/>
    <s v="Louisville"/>
    <x v="0"/>
    <n v="40214"/>
    <x v="0"/>
    <s v="OFF-BI-10000962"/>
    <x v="1"/>
    <s v="Binders"/>
    <s v="Acco Flexible ACCOHIDE Square Ring Data Binder, Dark Blue, 11 1/2&quot; X 14&quot; 7/8&quot;"/>
    <x v="6062"/>
    <n v="3"/>
    <n v="0"/>
    <x v="7422"/>
    <x v="0"/>
  </r>
  <r>
    <n v="9787"/>
    <s v="US-2016-114377"/>
    <x v="1127"/>
    <d v="2016-11-05T00:00:00"/>
    <s v="Same Day"/>
    <x v="767"/>
    <x v="767"/>
    <x v="0"/>
    <s v="United States"/>
    <s v="Hampton"/>
    <x v="17"/>
    <n v="23666"/>
    <x v="0"/>
    <s v="FUR-CH-10004754"/>
    <x v="0"/>
    <s v="Chairs"/>
    <s v="Global Stack Chair with Arms, Black"/>
    <x v="6063"/>
    <n v="5"/>
    <n v="0"/>
    <x v="7423"/>
    <x v="0"/>
  </r>
  <r>
    <n v="9788"/>
    <s v="CA-2019-144491"/>
    <x v="996"/>
    <d v="2019-04-01T00:00:00"/>
    <s v="Standard Class"/>
    <x v="170"/>
    <x v="170"/>
    <x v="0"/>
    <s v="United States"/>
    <s v="Houston"/>
    <x v="5"/>
    <n v="77070"/>
    <x v="2"/>
    <s v="FUR-BO-10001811"/>
    <x v="0"/>
    <s v="Bookcases"/>
    <s v="Atlantic Metals Mobile 5-Shelf Bookcases, Custom Colors"/>
    <x v="6064"/>
    <n v="5"/>
    <n v="0.32"/>
    <x v="7424"/>
    <x v="0"/>
  </r>
  <r>
    <n v="9789"/>
    <s v="CA-2019-144491"/>
    <x v="996"/>
    <d v="2019-04-01T00:00:00"/>
    <s v="Standard Class"/>
    <x v="170"/>
    <x v="170"/>
    <x v="0"/>
    <s v="United States"/>
    <s v="Houston"/>
    <x v="5"/>
    <n v="77070"/>
    <x v="2"/>
    <s v="FUR-CH-10004063"/>
    <x v="0"/>
    <s v="Chairs"/>
    <s v="Global Deluxe High-Back Manager's Chair"/>
    <x v="121"/>
    <n v="3"/>
    <n v="0.3"/>
    <x v="123"/>
    <x v="0"/>
  </r>
  <r>
    <n v="9790"/>
    <s v="CA-2019-144491"/>
    <x v="996"/>
    <d v="2019-04-01T00:00:00"/>
    <s v="Standard Class"/>
    <x v="170"/>
    <x v="170"/>
    <x v="0"/>
    <s v="United States"/>
    <s v="Houston"/>
    <x v="5"/>
    <n v="77070"/>
    <x v="2"/>
    <s v="TEC-AC-10004901"/>
    <x v="2"/>
    <s v="Accessories"/>
    <s v="Kensington SlimBlade Notebook Wireless Mouse with Nano Receiver"/>
    <x v="3149"/>
    <n v="1"/>
    <n v="0.2"/>
    <x v="7425"/>
    <x v="0"/>
  </r>
  <r>
    <n v="9791"/>
    <s v="CA-2019-144491"/>
    <x v="996"/>
    <d v="2019-04-01T00:00:00"/>
    <s v="Standard Class"/>
    <x v="170"/>
    <x v="170"/>
    <x v="0"/>
    <s v="United States"/>
    <s v="Houston"/>
    <x v="5"/>
    <n v="77070"/>
    <x v="2"/>
    <s v="FUR-CH-10001714"/>
    <x v="0"/>
    <s v="Chairs"/>
    <s v="Global Leather &amp; Oak Executive Chair, Burgundy"/>
    <x v="6065"/>
    <n v="2"/>
    <n v="0.3"/>
    <x v="7426"/>
    <x v="0"/>
  </r>
  <r>
    <n v="9792"/>
    <s v="CA-2016-127166"/>
    <x v="371"/>
    <d v="2016-05-23T00:00:00"/>
    <s v="Second Class"/>
    <x v="347"/>
    <x v="347"/>
    <x v="0"/>
    <s v="United States"/>
    <s v="Houston"/>
    <x v="5"/>
    <n v="77070"/>
    <x v="2"/>
    <s v="OFF-EN-10003134"/>
    <x v="1"/>
    <s v="Envelopes"/>
    <s v="Staple envelope"/>
    <x v="6066"/>
    <n v="6"/>
    <n v="0.2"/>
    <x v="7427"/>
    <x v="0"/>
  </r>
  <r>
    <n v="9793"/>
    <s v="CA-2016-127166"/>
    <x v="371"/>
    <d v="2016-05-23T00:00:00"/>
    <s v="Second Class"/>
    <x v="347"/>
    <x v="347"/>
    <x v="0"/>
    <s v="United States"/>
    <s v="Houston"/>
    <x v="5"/>
    <n v="77070"/>
    <x v="2"/>
    <s v="FUR-CH-10003396"/>
    <x v="0"/>
    <s v="Chairs"/>
    <s v="Global Deluxe Steno Chair"/>
    <x v="961"/>
    <n v="2"/>
    <n v="0.3"/>
    <x v="996"/>
    <x v="0"/>
  </r>
  <r>
    <n v="9794"/>
    <s v="CA-2016-127166"/>
    <x v="371"/>
    <d v="2016-05-23T00:00:00"/>
    <s v="Second Class"/>
    <x v="347"/>
    <x v="347"/>
    <x v="0"/>
    <s v="United States"/>
    <s v="Houston"/>
    <x v="5"/>
    <n v="77070"/>
    <x v="2"/>
    <s v="OFF-PA-10001560"/>
    <x v="1"/>
    <s v="Paper"/>
    <s v="Adams Telephone Message Books, 5 1/4” x 11”"/>
    <x v="6067"/>
    <n v="1"/>
    <n v="0.2"/>
    <x v="7428"/>
    <x v="0"/>
  </r>
  <r>
    <n v="9795"/>
    <s v="CA-2016-127166"/>
    <x v="371"/>
    <d v="2016-05-23T00:00:00"/>
    <s v="Second Class"/>
    <x v="347"/>
    <x v="347"/>
    <x v="0"/>
    <s v="United States"/>
    <s v="Houston"/>
    <x v="5"/>
    <n v="77070"/>
    <x v="2"/>
    <s v="OFF-BI-10000977"/>
    <x v="1"/>
    <s v="Binders"/>
    <s v="Ibico Plastic Spiral Binding Combs"/>
    <x v="6068"/>
    <n v="3"/>
    <n v="0.8"/>
    <x v="7429"/>
    <x v="0"/>
  </r>
  <r>
    <n v="9796"/>
    <s v="CA-2018-125920"/>
    <x v="206"/>
    <d v="2018-05-28T00:00:00"/>
    <s v="Standard Class"/>
    <x v="64"/>
    <x v="64"/>
    <x v="1"/>
    <s v="United States"/>
    <s v="Chicago"/>
    <x v="10"/>
    <n v="60610"/>
    <x v="2"/>
    <s v="OFF-BI-10003429"/>
    <x v="1"/>
    <s v="Binders"/>
    <s v="Cardinal HOLDit! Binder Insert Strips,Extra Strips"/>
    <x v="6069"/>
    <n v="3"/>
    <n v="0.8"/>
    <x v="7430"/>
    <x v="0"/>
  </r>
  <r>
    <n v="9797"/>
    <s v="CA-2017-128608"/>
    <x v="1026"/>
    <d v="2017-01-17T00:00:00"/>
    <s v="Standard Class"/>
    <x v="703"/>
    <x v="703"/>
    <x v="1"/>
    <s v="United States"/>
    <s v="Toledo"/>
    <x v="24"/>
    <n v="43615"/>
    <x v="3"/>
    <s v="OFF-AR-10001374"/>
    <x v="1"/>
    <s v="Art"/>
    <s v="BIC Brite Liner Highlighters, Chisel Tip"/>
    <x v="563"/>
    <n v="2"/>
    <n v="0.2"/>
    <x v="7431"/>
    <x v="0"/>
  </r>
  <r>
    <n v="9798"/>
    <s v="CA-2017-128608"/>
    <x v="1026"/>
    <d v="2017-01-17T00:00:00"/>
    <s v="Standard Class"/>
    <x v="703"/>
    <x v="703"/>
    <x v="1"/>
    <s v="United States"/>
    <s v="Toledo"/>
    <x v="24"/>
    <n v="43615"/>
    <x v="3"/>
    <s v="TEC-PH-10004977"/>
    <x v="2"/>
    <s v="Phones"/>
    <s v="GE 30524EE4"/>
    <x v="6070"/>
    <n v="2"/>
    <n v="0.4"/>
    <x v="7432"/>
    <x v="0"/>
  </r>
  <r>
    <n v="9799"/>
    <s v="CA-2017-128608"/>
    <x v="1026"/>
    <d v="2017-01-17T00:00:00"/>
    <s v="Standard Class"/>
    <x v="703"/>
    <x v="703"/>
    <x v="1"/>
    <s v="United States"/>
    <s v="Toledo"/>
    <x v="24"/>
    <n v="43615"/>
    <x v="3"/>
    <s v="TEC-PH-10000912"/>
    <x v="2"/>
    <s v="Phones"/>
    <s v="Anker 24W Portable Micro USB Car Charger"/>
    <x v="6071"/>
    <n v="4"/>
    <n v="0.4"/>
    <x v="7433"/>
    <x v="0"/>
  </r>
  <r>
    <n v="9800"/>
    <s v="CA-2017-128608"/>
    <x v="1026"/>
    <d v="2017-01-17T00:00:00"/>
    <s v="Standard Class"/>
    <x v="703"/>
    <x v="703"/>
    <x v="1"/>
    <s v="United States"/>
    <s v="Toledo"/>
    <x v="24"/>
    <n v="43615"/>
    <x v="3"/>
    <s v="TEC-AC-10000487"/>
    <x v="2"/>
    <s v="Accessories"/>
    <s v="SanDisk Cruzer 4 GB USB Flash Drive"/>
    <x v="6072"/>
    <n v="2"/>
    <n v="0.2"/>
    <x v="7434"/>
    <x v="0"/>
  </r>
  <r>
    <n v="9801"/>
    <s v="CA-2017-128608"/>
    <x v="1026"/>
    <d v="2017-01-17T00:00:00"/>
    <s v="Standard Class"/>
    <x v="703"/>
    <x v="703"/>
    <x v="1"/>
    <s v="United States"/>
    <s v="Toledo"/>
    <x v="24"/>
    <n v="43615"/>
    <x v="3"/>
    <s v="TEC-PH-10002262"/>
    <x v="2"/>
    <s v="Phones"/>
    <s v="LG Electronics Tone+ HBS-730 Bluetooth Headset"/>
    <x v="6073"/>
    <n v="3"/>
    <n v="0.4"/>
    <x v="7435"/>
    <x v="0"/>
  </r>
  <r>
    <n v="9802"/>
    <s v="CA-2019-137918"/>
    <x v="365"/>
    <d v="2019-10-06T00:00:00"/>
    <s v="Standard Class"/>
    <x v="300"/>
    <x v="300"/>
    <x v="0"/>
    <s v="United States"/>
    <s v="Lodi"/>
    <x v="1"/>
    <n v="95240"/>
    <x v="1"/>
    <s v="OFF-SU-10000898"/>
    <x v="1"/>
    <s v="Supplies"/>
    <s v="Acme Hot Forged Carbon Steel Scissors with Nickel-Plated Handles, 3 7/8&quot; Cut, 8&quot;L"/>
    <x v="6074"/>
    <n v="7"/>
    <n v="0"/>
    <x v="7436"/>
    <x v="0"/>
  </r>
  <r>
    <n v="9803"/>
    <s v="CA-2017-122973"/>
    <x v="1074"/>
    <d v="2017-07-20T00:00:00"/>
    <s v="Second Class"/>
    <x v="307"/>
    <x v="307"/>
    <x v="0"/>
    <s v="United States"/>
    <s v="New York City"/>
    <x v="15"/>
    <n v="10024"/>
    <x v="3"/>
    <s v="OFF-BI-10004182"/>
    <x v="1"/>
    <s v="Binders"/>
    <s v="Economy Binders"/>
    <x v="5353"/>
    <n v="2"/>
    <n v="0.2"/>
    <x v="7437"/>
    <x v="0"/>
  </r>
  <r>
    <n v="9804"/>
    <s v="CA-2017-122973"/>
    <x v="1074"/>
    <d v="2017-07-20T00:00:00"/>
    <s v="Second Class"/>
    <x v="307"/>
    <x v="307"/>
    <x v="0"/>
    <s v="United States"/>
    <s v="New York City"/>
    <x v="15"/>
    <n v="10024"/>
    <x v="3"/>
    <s v="TEC-PH-10002468"/>
    <x v="2"/>
    <s v="Phones"/>
    <s v="Plantronics CS 50-USB - headset - Convertible, Monaural"/>
    <x v="4472"/>
    <n v="1"/>
    <n v="0"/>
    <x v="5273"/>
    <x v="0"/>
  </r>
  <r>
    <n v="9805"/>
    <s v="CA-2017-122973"/>
    <x v="1074"/>
    <d v="2017-07-20T00:00:00"/>
    <s v="Second Class"/>
    <x v="307"/>
    <x v="307"/>
    <x v="0"/>
    <s v="United States"/>
    <s v="New York City"/>
    <x v="15"/>
    <n v="10024"/>
    <x v="3"/>
    <s v="FUR-FU-10002364"/>
    <x v="0"/>
    <s v="Furnishings"/>
    <s v="Eldon Expressions Wood Desk Accessories, Oak"/>
    <x v="1576"/>
    <n v="1"/>
    <n v="0"/>
    <x v="7438"/>
    <x v="0"/>
  </r>
  <r>
    <n v="9806"/>
    <s v="CA-2018-136322"/>
    <x v="147"/>
    <d v="2018-10-26T00:00:00"/>
    <s v="Standard Class"/>
    <x v="399"/>
    <x v="399"/>
    <x v="2"/>
    <s v="United States"/>
    <s v="Fort Lauderdale"/>
    <x v="2"/>
    <n v="33311"/>
    <x v="0"/>
    <s v="FUR-FU-10002878"/>
    <x v="0"/>
    <s v="Furnishings"/>
    <s v="Seth Thomas 14&quot; Day/Date Wall Clock"/>
    <x v="6075"/>
    <n v="2"/>
    <n v="0.2"/>
    <x v="7439"/>
    <x v="0"/>
  </r>
  <r>
    <n v="9807"/>
    <s v="CA-2018-136322"/>
    <x v="147"/>
    <d v="2018-10-26T00:00:00"/>
    <s v="Standard Class"/>
    <x v="399"/>
    <x v="399"/>
    <x v="2"/>
    <s v="United States"/>
    <s v="Fort Lauderdale"/>
    <x v="2"/>
    <n v="33311"/>
    <x v="0"/>
    <s v="OFF-BI-10004817"/>
    <x v="1"/>
    <s v="Binders"/>
    <s v="GBC Personal VeloBind Strips"/>
    <x v="6076"/>
    <n v="8"/>
    <n v="0.7"/>
    <x v="7440"/>
    <x v="0"/>
  </r>
  <r>
    <n v="9808"/>
    <s v="CA-2019-107209"/>
    <x v="944"/>
    <d v="2019-08-01T00:00:00"/>
    <s v="Second Class"/>
    <x v="527"/>
    <x v="527"/>
    <x v="0"/>
    <s v="United States"/>
    <s v="Raleigh"/>
    <x v="3"/>
    <n v="27604"/>
    <x v="0"/>
    <s v="FUR-CH-10001146"/>
    <x v="0"/>
    <s v="Chairs"/>
    <s v="Global Value Mid-Back Manager's Chair, Gray"/>
    <x v="968"/>
    <n v="4"/>
    <n v="0.2"/>
    <x v="1003"/>
    <x v="0"/>
  </r>
  <r>
    <n v="9809"/>
    <s v="CA-2019-145093"/>
    <x v="246"/>
    <d v="2019-07-26T00:00:00"/>
    <s v="Standard Class"/>
    <x v="690"/>
    <x v="690"/>
    <x v="0"/>
    <s v="United States"/>
    <s v="Chicago"/>
    <x v="10"/>
    <n v="60623"/>
    <x v="2"/>
    <s v="OFF-BI-10001116"/>
    <x v="1"/>
    <s v="Binders"/>
    <s v="Wilson Jones 1&quot; Hanging DublLock Ring Binders"/>
    <x v="6077"/>
    <n v="2"/>
    <n v="0.8"/>
    <x v="7441"/>
    <x v="0"/>
  </r>
  <r>
    <n v="9810"/>
    <s v="US-2016-139640"/>
    <x v="845"/>
    <d v="2016-11-11T00:00:00"/>
    <s v="Second Class"/>
    <x v="180"/>
    <x v="180"/>
    <x v="0"/>
    <s v="United States"/>
    <s v="Portland"/>
    <x v="21"/>
    <n v="97206"/>
    <x v="1"/>
    <s v="OFF-PA-10000304"/>
    <x v="1"/>
    <s v="Paper"/>
    <s v="Xerox 1995"/>
    <x v="233"/>
    <n v="5"/>
    <n v="0.2"/>
    <x v="1446"/>
    <x v="0"/>
  </r>
  <r>
    <n v="9811"/>
    <s v="US-2016-139640"/>
    <x v="845"/>
    <d v="2016-11-11T00:00:00"/>
    <s v="Second Class"/>
    <x v="180"/>
    <x v="180"/>
    <x v="0"/>
    <s v="United States"/>
    <s v="Portland"/>
    <x v="21"/>
    <n v="97206"/>
    <x v="1"/>
    <s v="OFF-AR-10002240"/>
    <x v="1"/>
    <s v="Art"/>
    <s v="Panasonic KP-150 Electric Pencil Sharpener"/>
    <x v="6078"/>
    <n v="4"/>
    <n v="0.2"/>
    <x v="7442"/>
    <x v="0"/>
  </r>
  <r>
    <n v="9812"/>
    <s v="CA-2018-117583"/>
    <x v="581"/>
    <d v="2018-11-30T00:00:00"/>
    <s v="First Class"/>
    <x v="90"/>
    <x v="90"/>
    <x v="0"/>
    <s v="United States"/>
    <s v="East Orange"/>
    <x v="30"/>
    <n v="7017"/>
    <x v="3"/>
    <s v="OFF-PA-10001246"/>
    <x v="1"/>
    <s v="Paper"/>
    <s v="Xerox 215"/>
    <x v="243"/>
    <n v="4"/>
    <n v="0"/>
    <x v="245"/>
    <x v="0"/>
  </r>
  <r>
    <n v="9813"/>
    <s v="CA-2018-117583"/>
    <x v="581"/>
    <d v="2018-11-30T00:00:00"/>
    <s v="First Class"/>
    <x v="90"/>
    <x v="90"/>
    <x v="0"/>
    <s v="United States"/>
    <s v="East Orange"/>
    <x v="30"/>
    <n v="7017"/>
    <x v="3"/>
    <s v="OFF-AR-10000658"/>
    <x v="1"/>
    <s v="Art"/>
    <s v="Newell 324"/>
    <x v="1637"/>
    <n v="3"/>
    <n v="0"/>
    <x v="5361"/>
    <x v="0"/>
  </r>
  <r>
    <n v="9814"/>
    <s v="CA-2018-117583"/>
    <x v="581"/>
    <d v="2018-11-30T00:00:00"/>
    <s v="First Class"/>
    <x v="90"/>
    <x v="90"/>
    <x v="0"/>
    <s v="United States"/>
    <s v="East Orange"/>
    <x v="30"/>
    <n v="7017"/>
    <x v="3"/>
    <s v="OFF-PA-10000100"/>
    <x v="1"/>
    <s v="Paper"/>
    <s v="Xerox 1945"/>
    <x v="2929"/>
    <n v="5"/>
    <n v="0"/>
    <x v="3261"/>
    <x v="0"/>
  </r>
  <r>
    <n v="9815"/>
    <s v="CA-2018-117583"/>
    <x v="581"/>
    <d v="2018-11-30T00:00:00"/>
    <s v="First Class"/>
    <x v="90"/>
    <x v="90"/>
    <x v="0"/>
    <s v="United States"/>
    <s v="East Orange"/>
    <x v="30"/>
    <n v="7017"/>
    <x v="3"/>
    <s v="OFF-BI-10004233"/>
    <x v="1"/>
    <s v="Binders"/>
    <s v="GBC Pre-Punched Binding Paper, Plastic, White, 8-1/2&quot; x 11&quot;"/>
    <x v="6079"/>
    <n v="5"/>
    <n v="0"/>
    <x v="7443"/>
    <x v="0"/>
  </r>
  <r>
    <n v="9816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PA-10002581"/>
    <x v="1"/>
    <s v="Paper"/>
    <s v="Xerox 1951"/>
    <x v="4259"/>
    <n v="7"/>
    <n v="0.2"/>
    <x v="4974"/>
    <x v="0"/>
  </r>
  <r>
    <n v="9817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ST-10000046"/>
    <x v="1"/>
    <s v="Storage"/>
    <s v="Fellowes Super Stor/Drawer Files"/>
    <x v="6080"/>
    <n v="4"/>
    <n v="0.2"/>
    <x v="7444"/>
    <x v="0"/>
  </r>
  <r>
    <n v="9818"/>
    <s v="CA-2017-162201"/>
    <x v="1212"/>
    <d v="2017-06-12T00:00:00"/>
    <s v="Standard Class"/>
    <x v="122"/>
    <x v="122"/>
    <x v="1"/>
    <s v="United States"/>
    <s v="Saint Petersburg"/>
    <x v="2"/>
    <n v="33710"/>
    <x v="0"/>
    <s v="FUR-FU-10001185"/>
    <x v="0"/>
    <s v="Furnishings"/>
    <s v="Advantus Employee of the Month Certificate Frame, 11 x 13-1/2"/>
    <x v="6081"/>
    <n v="7"/>
    <n v="0.2"/>
    <x v="7445"/>
    <x v="0"/>
  </r>
  <r>
    <n v="9819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AR-10003856"/>
    <x v="1"/>
    <s v="Art"/>
    <s v="Newell 344"/>
    <x v="3079"/>
    <n v="2"/>
    <n v="0.2"/>
    <x v="3450"/>
    <x v="0"/>
  </r>
  <r>
    <n v="9820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LA-10001982"/>
    <x v="1"/>
    <s v="Labels"/>
    <s v="Smead Alpha-Z Color-Coded Name Labels First Letter Starter Set"/>
    <x v="6082"/>
    <n v="3"/>
    <n v="0.2"/>
    <x v="7446"/>
    <x v="0"/>
  </r>
  <r>
    <n v="9821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PA-10001215"/>
    <x v="1"/>
    <s v="Paper"/>
    <s v="Xerox 1963"/>
    <x v="3085"/>
    <n v="10"/>
    <n v="0.2"/>
    <x v="3460"/>
    <x v="0"/>
  </r>
  <r>
    <n v="9822"/>
    <s v="CA-2017-162201"/>
    <x v="1212"/>
    <d v="2017-06-12T00:00:00"/>
    <s v="Standard Class"/>
    <x v="122"/>
    <x v="122"/>
    <x v="1"/>
    <s v="United States"/>
    <s v="Saint Petersburg"/>
    <x v="2"/>
    <n v="33710"/>
    <x v="0"/>
    <s v="OFF-BI-10002429"/>
    <x v="1"/>
    <s v="Binders"/>
    <s v="Premier Elliptical Ring Binder, Black"/>
    <x v="3594"/>
    <n v="2"/>
    <n v="0.7"/>
    <x v="6858"/>
    <x v="0"/>
  </r>
  <r>
    <n v="9823"/>
    <s v="US-2016-164406"/>
    <x v="860"/>
    <d v="2016-08-19T00:00:00"/>
    <s v="Standard Class"/>
    <x v="205"/>
    <x v="205"/>
    <x v="0"/>
    <s v="United States"/>
    <s v="San Francisco"/>
    <x v="1"/>
    <n v="94122"/>
    <x v="1"/>
    <s v="OFF-AP-10003287"/>
    <x v="1"/>
    <s v="Appliances"/>
    <s v="Tripp Lite TLP810NET Broadband Surge for Modem/Fax"/>
    <x v="6083"/>
    <n v="3"/>
    <n v="0"/>
    <x v="7447"/>
    <x v="1"/>
  </r>
  <r>
    <n v="9824"/>
    <s v="US-2016-164406"/>
    <x v="860"/>
    <d v="2016-08-19T00:00:00"/>
    <s v="Standard Class"/>
    <x v="205"/>
    <x v="205"/>
    <x v="0"/>
    <s v="United States"/>
    <s v="San Francisco"/>
    <x v="1"/>
    <n v="94122"/>
    <x v="1"/>
    <s v="OFF-PA-10000167"/>
    <x v="1"/>
    <s v="Paper"/>
    <s v="Xerox 1925"/>
    <x v="1663"/>
    <n v="3"/>
    <n v="0"/>
    <x v="1761"/>
    <x v="1"/>
  </r>
  <r>
    <n v="9825"/>
    <s v="US-2016-164406"/>
    <x v="860"/>
    <d v="2016-08-19T00:00:00"/>
    <s v="Standard Class"/>
    <x v="205"/>
    <x v="205"/>
    <x v="0"/>
    <s v="United States"/>
    <s v="San Francisco"/>
    <x v="1"/>
    <n v="94122"/>
    <x v="1"/>
    <s v="OFF-BI-10002309"/>
    <x v="1"/>
    <s v="Binders"/>
    <s v="Avery Heavy-Duty EZD  Binder With Locking Rings"/>
    <x v="329"/>
    <n v="4"/>
    <n v="0.2"/>
    <x v="7448"/>
    <x v="1"/>
  </r>
  <r>
    <n v="9826"/>
    <s v="US-2016-164406"/>
    <x v="860"/>
    <d v="2016-08-19T00:00:00"/>
    <s v="Standard Class"/>
    <x v="205"/>
    <x v="205"/>
    <x v="0"/>
    <s v="United States"/>
    <s v="San Francisco"/>
    <x v="1"/>
    <n v="94122"/>
    <x v="1"/>
    <s v="OFF-BI-10003638"/>
    <x v="1"/>
    <s v="Binders"/>
    <s v="GBC Durable Plastic Covers"/>
    <x v="6084"/>
    <n v="3"/>
    <n v="0.2"/>
    <x v="7449"/>
    <x v="1"/>
  </r>
  <r>
    <n v="9827"/>
    <s v="US-2016-164406"/>
    <x v="860"/>
    <d v="2016-08-19T00:00:00"/>
    <s v="Standard Class"/>
    <x v="205"/>
    <x v="205"/>
    <x v="0"/>
    <s v="United States"/>
    <s v="San Francisco"/>
    <x v="1"/>
    <n v="94122"/>
    <x v="1"/>
    <s v="FUR-CH-10003833"/>
    <x v="0"/>
    <s v="Chairs"/>
    <s v="Novimex Fabric Task Chair"/>
    <x v="2468"/>
    <n v="4"/>
    <n v="0.2"/>
    <x v="2701"/>
    <x v="1"/>
  </r>
  <r>
    <n v="9828"/>
    <s v="CA-2019-169999"/>
    <x v="249"/>
    <d v="2019-06-26T00:00:00"/>
    <s v="Standard Class"/>
    <x v="40"/>
    <x v="40"/>
    <x v="1"/>
    <s v="United States"/>
    <s v="New York City"/>
    <x v="15"/>
    <n v="10035"/>
    <x v="3"/>
    <s v="OFF-ST-10001511"/>
    <x v="1"/>
    <s v="Storage"/>
    <s v="Space Solutions Commercial Steel Shelving"/>
    <x v="2396"/>
    <n v="2"/>
    <n v="0"/>
    <x v="2608"/>
    <x v="0"/>
  </r>
  <r>
    <n v="9829"/>
    <s v="CA-2019-169999"/>
    <x v="249"/>
    <d v="2019-06-26T00:00:00"/>
    <s v="Standard Class"/>
    <x v="40"/>
    <x v="40"/>
    <x v="1"/>
    <s v="United States"/>
    <s v="New York City"/>
    <x v="15"/>
    <n v="10035"/>
    <x v="3"/>
    <s v="OFF-BI-10004728"/>
    <x v="1"/>
    <s v="Binders"/>
    <s v="Wilson Jones Turn Tabs Binder Tool for Ring Binders"/>
    <x v="5668"/>
    <n v="3"/>
    <n v="0.2"/>
    <x v="7450"/>
    <x v="0"/>
  </r>
  <r>
    <n v="9830"/>
    <s v="US-2019-152842"/>
    <x v="11"/>
    <d v="2019-07-23T00:00:00"/>
    <s v="Standard Class"/>
    <x v="173"/>
    <x v="173"/>
    <x v="0"/>
    <s v="United States"/>
    <s v="Charlotte"/>
    <x v="3"/>
    <n v="28205"/>
    <x v="0"/>
    <s v="FUR-CH-10004218"/>
    <x v="0"/>
    <s v="Chairs"/>
    <s v="Global Fabric Manager's Chair, Dark Gray"/>
    <x v="2516"/>
    <n v="3"/>
    <n v="0.2"/>
    <x v="7451"/>
    <x v="0"/>
  </r>
  <r>
    <n v="9831"/>
    <s v="CA-2016-113257"/>
    <x v="757"/>
    <d v="2016-12-18T00:00:00"/>
    <s v="Second Class"/>
    <x v="253"/>
    <x v="253"/>
    <x v="0"/>
    <s v="United States"/>
    <s v="Beaumont"/>
    <x v="5"/>
    <n v="77705"/>
    <x v="2"/>
    <s v="TEC-AC-10004171"/>
    <x v="2"/>
    <s v="Accessories"/>
    <s v="Razer Kraken 7.1 Surround Sound Over Ear USB Gaming Headset"/>
    <x v="1895"/>
    <n v="4"/>
    <n v="0.2"/>
    <x v="7452"/>
    <x v="0"/>
  </r>
  <r>
    <n v="9832"/>
    <s v="CA-2016-113257"/>
    <x v="757"/>
    <d v="2016-12-18T00:00:00"/>
    <s v="Second Class"/>
    <x v="253"/>
    <x v="253"/>
    <x v="0"/>
    <s v="United States"/>
    <s v="Beaumont"/>
    <x v="5"/>
    <n v="77705"/>
    <x v="2"/>
    <s v="FUR-FU-10001706"/>
    <x v="0"/>
    <s v="Furnishings"/>
    <s v="Longer-Life Soft White Bulbs"/>
    <x v="6085"/>
    <n v="7"/>
    <n v="0.6"/>
    <x v="7453"/>
    <x v="0"/>
  </r>
  <r>
    <n v="9833"/>
    <s v="CA-2016-133963"/>
    <x v="598"/>
    <d v="2016-05-22T00:00:00"/>
    <s v="Second Class"/>
    <x v="654"/>
    <x v="654"/>
    <x v="0"/>
    <s v="United States"/>
    <s v="Dallas"/>
    <x v="5"/>
    <n v="75220"/>
    <x v="2"/>
    <s v="OFF-PA-10001526"/>
    <x v="1"/>
    <s v="Paper"/>
    <s v="Xerox 1949"/>
    <x v="2217"/>
    <n v="1"/>
    <n v="0.2"/>
    <x v="7454"/>
    <x v="0"/>
  </r>
  <r>
    <n v="9834"/>
    <s v="CA-2019-130302"/>
    <x v="32"/>
    <d v="2019-09-19T00:00:00"/>
    <s v="Standard Class"/>
    <x v="388"/>
    <x v="388"/>
    <x v="1"/>
    <s v="United States"/>
    <s v="Springfield"/>
    <x v="24"/>
    <n v="45503"/>
    <x v="3"/>
    <s v="TEC-AC-10002001"/>
    <x v="2"/>
    <s v="Accessories"/>
    <s v="Logitech Wireless Gaming Headset G930"/>
    <x v="6086"/>
    <n v="7"/>
    <n v="0.2"/>
    <x v="7455"/>
    <x v="0"/>
  </r>
  <r>
    <n v="9835"/>
    <s v="CA-2018-126627"/>
    <x v="1155"/>
    <d v="2018-10-12T00:00:00"/>
    <s v="First Class"/>
    <x v="576"/>
    <x v="576"/>
    <x v="0"/>
    <s v="United States"/>
    <s v="La Porte"/>
    <x v="5"/>
    <n v="77571"/>
    <x v="2"/>
    <s v="FUR-FU-10004963"/>
    <x v="0"/>
    <s v="Furnishings"/>
    <s v="Eldon 400 Class Desk Accessories, Black Carbon"/>
    <x v="6087"/>
    <n v="4"/>
    <n v="0.6"/>
    <x v="7456"/>
    <x v="0"/>
  </r>
  <r>
    <n v="9836"/>
    <s v="CA-2018-126627"/>
    <x v="1155"/>
    <d v="2018-10-12T00:00:00"/>
    <s v="First Class"/>
    <x v="576"/>
    <x v="576"/>
    <x v="0"/>
    <s v="United States"/>
    <s v="La Porte"/>
    <x v="5"/>
    <n v="77571"/>
    <x v="2"/>
    <s v="OFF-BI-10001597"/>
    <x v="1"/>
    <s v="Binders"/>
    <s v="Wilson Jones Ledger-Size, Piano-Hinge Binder, 2&quot;, Blue"/>
    <x v="6088"/>
    <n v="2"/>
    <n v="0.8"/>
    <x v="7457"/>
    <x v="0"/>
  </r>
  <r>
    <n v="9837"/>
    <s v="US-2018-125402"/>
    <x v="477"/>
    <d v="2018-10-01T00:00:00"/>
    <s v="Standard Class"/>
    <x v="297"/>
    <x v="297"/>
    <x v="0"/>
    <s v="United States"/>
    <s v="Long Beach"/>
    <x v="1"/>
    <n v="90805"/>
    <x v="1"/>
    <s v="OFF-PA-10000141"/>
    <x v="1"/>
    <s v="Paper"/>
    <s v="Ampad Evidence Wirebond Steno Books, 6&quot; x 9&quot;"/>
    <x v="2943"/>
    <n v="5"/>
    <n v="0"/>
    <x v="7458"/>
    <x v="0"/>
  </r>
  <r>
    <n v="9838"/>
    <s v="US-2018-125402"/>
    <x v="477"/>
    <d v="2018-10-01T00:00:00"/>
    <s v="Standard Class"/>
    <x v="297"/>
    <x v="297"/>
    <x v="0"/>
    <s v="United States"/>
    <s v="Long Beach"/>
    <x v="1"/>
    <n v="90805"/>
    <x v="1"/>
    <s v="OFF-LA-10003923"/>
    <x v="1"/>
    <s v="Labels"/>
    <s v="Alphabetical Labels for Top Tab Filing"/>
    <x v="461"/>
    <n v="2"/>
    <n v="0"/>
    <x v="472"/>
    <x v="0"/>
  </r>
  <r>
    <n v="9839"/>
    <s v="US-2018-125402"/>
    <x v="477"/>
    <d v="2018-10-01T00:00:00"/>
    <s v="Standard Class"/>
    <x v="297"/>
    <x v="297"/>
    <x v="0"/>
    <s v="United States"/>
    <s v="Long Beach"/>
    <x v="1"/>
    <n v="90805"/>
    <x v="1"/>
    <s v="OFF-LA-10001771"/>
    <x v="1"/>
    <s v="Labels"/>
    <s v="Avery 513"/>
    <x v="1393"/>
    <n v="1"/>
    <n v="0"/>
    <x v="7459"/>
    <x v="0"/>
  </r>
  <r>
    <n v="9840"/>
    <s v="US-2018-125402"/>
    <x v="477"/>
    <d v="2018-10-01T00:00:00"/>
    <s v="Standard Class"/>
    <x v="297"/>
    <x v="297"/>
    <x v="0"/>
    <s v="United States"/>
    <s v="Long Beach"/>
    <x v="1"/>
    <n v="90805"/>
    <x v="1"/>
    <s v="TEC-CO-10001943"/>
    <x v="2"/>
    <s v="Copiers"/>
    <s v="Canon PC-428 Personal Copier"/>
    <x v="5478"/>
    <n v="3"/>
    <n v="0.2"/>
    <x v="6624"/>
    <x v="0"/>
  </r>
  <r>
    <n v="9841"/>
    <s v="US-2018-125402"/>
    <x v="477"/>
    <d v="2018-10-01T00:00:00"/>
    <s v="Standard Class"/>
    <x v="297"/>
    <x v="297"/>
    <x v="0"/>
    <s v="United States"/>
    <s v="Long Beach"/>
    <x v="1"/>
    <n v="90805"/>
    <x v="1"/>
    <s v="TEC-PH-10003356"/>
    <x v="2"/>
    <s v="Phones"/>
    <s v="SmartStand Mobile Device Holder, Assorted Colors"/>
    <x v="6089"/>
    <n v="8"/>
    <n v="0.2"/>
    <x v="7460"/>
    <x v="0"/>
  </r>
  <r>
    <n v="9842"/>
    <s v="US-2018-125402"/>
    <x v="477"/>
    <d v="2018-10-01T00:00:00"/>
    <s v="Standard Class"/>
    <x v="297"/>
    <x v="297"/>
    <x v="0"/>
    <s v="United States"/>
    <s v="Long Beach"/>
    <x v="1"/>
    <n v="90805"/>
    <x v="1"/>
    <s v="OFF-AR-10002255"/>
    <x v="1"/>
    <s v="Art"/>
    <s v="Newell 346"/>
    <x v="1784"/>
    <n v="2"/>
    <n v="0"/>
    <x v="6613"/>
    <x v="0"/>
  </r>
  <r>
    <n v="9843"/>
    <s v="US-2018-125402"/>
    <x v="477"/>
    <d v="2018-10-01T00:00:00"/>
    <s v="Standard Class"/>
    <x v="297"/>
    <x v="297"/>
    <x v="0"/>
    <s v="United States"/>
    <s v="Long Beach"/>
    <x v="1"/>
    <n v="90805"/>
    <x v="1"/>
    <s v="FUR-CH-10000665"/>
    <x v="0"/>
    <s v="Chairs"/>
    <s v="Global Airflow Leather Mesh Back Chair, Black"/>
    <x v="5019"/>
    <n v="4"/>
    <n v="0.2"/>
    <x v="7461"/>
    <x v="0"/>
  </r>
  <r>
    <n v="9844"/>
    <s v="CA-2016-163867"/>
    <x v="561"/>
    <d v="2016-06-06T00:00:00"/>
    <s v="First Class"/>
    <x v="681"/>
    <x v="681"/>
    <x v="0"/>
    <s v="United States"/>
    <s v="Decatur"/>
    <x v="10"/>
    <n v="62521"/>
    <x v="2"/>
    <s v="OFF-LA-10001771"/>
    <x v="1"/>
    <s v="Labels"/>
    <s v="Avery 513"/>
    <x v="801"/>
    <n v="4"/>
    <n v="0.2"/>
    <x v="826"/>
    <x v="0"/>
  </r>
  <r>
    <n v="9845"/>
    <s v="CA-2016-163867"/>
    <x v="561"/>
    <d v="2016-06-06T00:00:00"/>
    <s v="First Class"/>
    <x v="681"/>
    <x v="681"/>
    <x v="0"/>
    <s v="United States"/>
    <s v="Decatur"/>
    <x v="10"/>
    <n v="62521"/>
    <x v="2"/>
    <s v="FUR-FU-10001475"/>
    <x v="0"/>
    <s v="Furnishings"/>
    <s v="Contract Clock, 14&quot;, Brown"/>
    <x v="6090"/>
    <n v="7"/>
    <n v="0.6"/>
    <x v="7462"/>
    <x v="0"/>
  </r>
  <r>
    <n v="9846"/>
    <s v="CA-2016-163867"/>
    <x v="561"/>
    <d v="2016-06-06T00:00:00"/>
    <s v="First Class"/>
    <x v="681"/>
    <x v="681"/>
    <x v="0"/>
    <s v="United States"/>
    <s v="Decatur"/>
    <x v="10"/>
    <n v="62521"/>
    <x v="2"/>
    <s v="OFF-ST-10000877"/>
    <x v="1"/>
    <s v="Storage"/>
    <s v="Recycled Steel Personal File for Standard File Folders"/>
    <x v="6091"/>
    <n v="3"/>
    <n v="0.2"/>
    <x v="7463"/>
    <x v="0"/>
  </r>
  <r>
    <n v="9847"/>
    <s v="CA-2019-169327"/>
    <x v="264"/>
    <d v="2019-09-04T00:00:00"/>
    <s v="Second Class"/>
    <x v="762"/>
    <x v="762"/>
    <x v="2"/>
    <s v="United States"/>
    <s v="Los Angeles"/>
    <x v="1"/>
    <n v="90008"/>
    <x v="1"/>
    <s v="OFF-AP-10001492"/>
    <x v="1"/>
    <s v="Appliances"/>
    <s v="Acco Six-Outlet Power Strip, 4' Cord Length"/>
    <x v="2526"/>
    <n v="5"/>
    <n v="0"/>
    <x v="2770"/>
    <x v="1"/>
  </r>
  <r>
    <n v="9848"/>
    <s v="CA-2019-169327"/>
    <x v="264"/>
    <d v="2019-09-04T00:00:00"/>
    <s v="Second Class"/>
    <x v="762"/>
    <x v="762"/>
    <x v="2"/>
    <s v="United States"/>
    <s v="Los Angeles"/>
    <x v="1"/>
    <n v="90008"/>
    <x v="1"/>
    <s v="FUR-FU-10004188"/>
    <x v="0"/>
    <s v="Furnishings"/>
    <s v="Luxo Professional Combination Clamp-On Lamps"/>
    <x v="6092"/>
    <n v="5"/>
    <n v="0"/>
    <x v="7464"/>
    <x v="1"/>
  </r>
  <r>
    <n v="9849"/>
    <s v="CA-2019-169327"/>
    <x v="264"/>
    <d v="2019-09-04T00:00:00"/>
    <s v="Second Class"/>
    <x v="762"/>
    <x v="762"/>
    <x v="2"/>
    <s v="United States"/>
    <s v="Los Angeles"/>
    <x v="1"/>
    <n v="90008"/>
    <x v="1"/>
    <s v="OFF-BI-10004330"/>
    <x v="1"/>
    <s v="Binders"/>
    <s v="GBC Velobind Prepunched Cover Sets, Regency Series"/>
    <x v="5442"/>
    <n v="5"/>
    <n v="0.2"/>
    <x v="6570"/>
    <x v="1"/>
  </r>
  <r>
    <n v="9850"/>
    <s v="CA-2016-142979"/>
    <x v="791"/>
    <d v="2016-04-18T00:00:00"/>
    <s v="Standard Class"/>
    <x v="553"/>
    <x v="553"/>
    <x v="1"/>
    <s v="United States"/>
    <s v="Lodi"/>
    <x v="1"/>
    <n v="95240"/>
    <x v="1"/>
    <s v="OFF-AR-10002987"/>
    <x v="1"/>
    <s v="Art"/>
    <s v="Prismacolor Color Pencil Set"/>
    <x v="2010"/>
    <n v="2"/>
    <n v="0"/>
    <x v="3766"/>
    <x v="0"/>
  </r>
  <r>
    <n v="9851"/>
    <s v="CA-2018-158155"/>
    <x v="440"/>
    <d v="2018-05-06T00:00:00"/>
    <s v="Standard Class"/>
    <x v="553"/>
    <x v="553"/>
    <x v="1"/>
    <s v="United States"/>
    <s v="New York City"/>
    <x v="15"/>
    <n v="10009"/>
    <x v="3"/>
    <s v="FUR-FU-10000732"/>
    <x v="0"/>
    <s v="Furnishings"/>
    <s v="Eldon 200 Class Desk Accessories"/>
    <x v="2391"/>
    <n v="2"/>
    <n v="0"/>
    <x v="3824"/>
    <x v="0"/>
  </r>
  <r>
    <n v="9852"/>
    <s v="CA-2018-158155"/>
    <x v="440"/>
    <d v="2018-05-06T00:00:00"/>
    <s v="Standard Class"/>
    <x v="553"/>
    <x v="553"/>
    <x v="1"/>
    <s v="United States"/>
    <s v="New York City"/>
    <x v="15"/>
    <n v="10009"/>
    <x v="3"/>
    <s v="OFF-BI-10001670"/>
    <x v="1"/>
    <s v="Binders"/>
    <s v="Vinyl Sectional Post Binders"/>
    <x v="3476"/>
    <n v="3"/>
    <n v="0.2"/>
    <x v="3951"/>
    <x v="0"/>
  </r>
  <r>
    <n v="9853"/>
    <s v="CA-2018-158155"/>
    <x v="440"/>
    <d v="2018-05-06T00:00:00"/>
    <s v="Standard Class"/>
    <x v="553"/>
    <x v="553"/>
    <x v="1"/>
    <s v="United States"/>
    <s v="New York City"/>
    <x v="15"/>
    <n v="10009"/>
    <x v="3"/>
    <s v="OFF-PA-10000533"/>
    <x v="1"/>
    <s v="Paper"/>
    <s v="Southworth Parchment Paper &amp; Envelopes"/>
    <x v="1733"/>
    <n v="2"/>
    <n v="0"/>
    <x v="1839"/>
    <x v="0"/>
  </r>
  <r>
    <n v="9854"/>
    <s v="CA-2018-158155"/>
    <x v="440"/>
    <d v="2018-05-06T00:00:00"/>
    <s v="Standard Class"/>
    <x v="553"/>
    <x v="553"/>
    <x v="1"/>
    <s v="United States"/>
    <s v="New York City"/>
    <x v="15"/>
    <n v="10009"/>
    <x v="3"/>
    <s v="FUR-FU-10002253"/>
    <x v="0"/>
    <s v="Furnishings"/>
    <s v="Howard Miller 13&quot; Diameter Pewter Finish Round Wall Clock"/>
    <x v="6093"/>
    <n v="5"/>
    <n v="0"/>
    <x v="7465"/>
    <x v="0"/>
  </r>
  <r>
    <n v="9855"/>
    <s v="CA-2019-138870"/>
    <x v="249"/>
    <d v="2019-06-23T00:00:00"/>
    <s v="Standard Class"/>
    <x v="654"/>
    <x v="654"/>
    <x v="0"/>
    <s v="United States"/>
    <s v="San Francisco"/>
    <x v="1"/>
    <n v="94109"/>
    <x v="1"/>
    <s v="FUR-FU-10002396"/>
    <x v="0"/>
    <s v="Furnishings"/>
    <s v="DAX Copper Panel Document Frame, 5 x 7 Size"/>
    <x v="6094"/>
    <n v="4"/>
    <n v="0"/>
    <x v="7466"/>
    <x v="0"/>
  </r>
  <r>
    <n v="9856"/>
    <s v="CA-2019-138870"/>
    <x v="249"/>
    <d v="2019-06-23T00:00:00"/>
    <s v="Standard Class"/>
    <x v="654"/>
    <x v="654"/>
    <x v="0"/>
    <s v="United States"/>
    <s v="San Francisco"/>
    <x v="1"/>
    <n v="94109"/>
    <x v="1"/>
    <s v="OFF-PA-10004438"/>
    <x v="1"/>
    <s v="Paper"/>
    <s v="Xerox 1907"/>
    <x v="335"/>
    <n v="2"/>
    <n v="0"/>
    <x v="342"/>
    <x v="0"/>
  </r>
  <r>
    <n v="9857"/>
    <s v="CA-2016-120950"/>
    <x v="1230"/>
    <d v="2016-11-11T00:00:00"/>
    <s v="Standard Class"/>
    <x v="654"/>
    <x v="654"/>
    <x v="0"/>
    <s v="United States"/>
    <s v="Columbus"/>
    <x v="32"/>
    <n v="31907"/>
    <x v="0"/>
    <s v="OFF-PA-10000587"/>
    <x v="1"/>
    <s v="Paper"/>
    <s v="Array Parchment Paper, Assorted Colors"/>
    <x v="2908"/>
    <n v="6"/>
    <n v="0"/>
    <x v="7467"/>
    <x v="0"/>
  </r>
  <r>
    <n v="9858"/>
    <s v="CA-2017-164301"/>
    <x v="514"/>
    <d v="2017-03-30T00:00:00"/>
    <s v="Standard Class"/>
    <x v="225"/>
    <x v="225"/>
    <x v="1"/>
    <s v="United States"/>
    <s v="Seattle"/>
    <x v="4"/>
    <n v="98103"/>
    <x v="1"/>
    <s v="FUR-TA-10001889"/>
    <x v="0"/>
    <s v="Tables"/>
    <s v="Bush Advantage Collection Racetrack Conference Table"/>
    <x v="6095"/>
    <n v="8"/>
    <n v="0"/>
    <x v="7468"/>
    <x v="0"/>
  </r>
  <r>
    <n v="9859"/>
    <s v="CA-2019-113278"/>
    <x v="424"/>
    <d v="2019-01-20T00:00:00"/>
    <s v="Standard Class"/>
    <x v="367"/>
    <x v="367"/>
    <x v="2"/>
    <s v="United States"/>
    <s v="Richmond"/>
    <x v="14"/>
    <n v="47374"/>
    <x v="2"/>
    <s v="OFF-ST-10001590"/>
    <x v="1"/>
    <s v="Storage"/>
    <s v="Tenex Personal Project File with Scoop Front Design, Black"/>
    <x v="4005"/>
    <n v="5"/>
    <n v="0"/>
    <x v="4634"/>
    <x v="0"/>
  </r>
  <r>
    <n v="9860"/>
    <s v="CA-2019-113278"/>
    <x v="424"/>
    <d v="2019-01-20T00:00:00"/>
    <s v="Standard Class"/>
    <x v="367"/>
    <x v="367"/>
    <x v="2"/>
    <s v="United States"/>
    <s v="Richmond"/>
    <x v="14"/>
    <n v="47374"/>
    <x v="2"/>
    <s v="OFF-FA-10003472"/>
    <x v="1"/>
    <s v="Fasteners"/>
    <s v="Bagged Rubber Bands"/>
    <x v="2182"/>
    <n v="2"/>
    <n v="0"/>
    <x v="7469"/>
    <x v="0"/>
  </r>
  <r>
    <n v="9861"/>
    <s v="CA-2019-113278"/>
    <x v="424"/>
    <d v="2019-01-20T00:00:00"/>
    <s v="Standard Class"/>
    <x v="367"/>
    <x v="367"/>
    <x v="2"/>
    <s v="United States"/>
    <s v="Richmond"/>
    <x v="14"/>
    <n v="47374"/>
    <x v="2"/>
    <s v="TEC-PH-10000169"/>
    <x v="2"/>
    <s v="Phones"/>
    <s v="ARKON Windshield Dashboard Air Vent Car Mount Holder"/>
    <x v="766"/>
    <n v="4"/>
    <n v="0"/>
    <x v="4894"/>
    <x v="0"/>
  </r>
  <r>
    <n v="9862"/>
    <s v="CA-2019-113278"/>
    <x v="424"/>
    <d v="2019-01-20T00:00:00"/>
    <s v="Standard Class"/>
    <x v="367"/>
    <x v="367"/>
    <x v="2"/>
    <s v="United States"/>
    <s v="Richmond"/>
    <x v="14"/>
    <n v="47374"/>
    <x v="2"/>
    <s v="OFF-ST-10002562"/>
    <x v="1"/>
    <s v="Storage"/>
    <s v="Staple magnet"/>
    <x v="2572"/>
    <n v="2"/>
    <n v="0"/>
    <x v="7470"/>
    <x v="0"/>
  </r>
  <r>
    <n v="9863"/>
    <s v="CA-2019-113278"/>
    <x v="424"/>
    <d v="2019-01-20T00:00:00"/>
    <s v="Standard Class"/>
    <x v="367"/>
    <x v="367"/>
    <x v="2"/>
    <s v="United States"/>
    <s v="Richmond"/>
    <x v="14"/>
    <n v="47374"/>
    <x v="2"/>
    <s v="TEC-AC-10001445"/>
    <x v="2"/>
    <s v="Accessories"/>
    <s v="Imation USB 2.0 Swivel Flash Drive USB flash drive - 4 GB - Pink"/>
    <x v="6096"/>
    <n v="4"/>
    <n v="0"/>
    <x v="7471"/>
    <x v="0"/>
  </r>
  <r>
    <n v="9864"/>
    <s v="CA-2019-113278"/>
    <x v="424"/>
    <d v="2019-01-20T00:00:00"/>
    <s v="Standard Class"/>
    <x v="367"/>
    <x v="367"/>
    <x v="2"/>
    <s v="United States"/>
    <s v="Richmond"/>
    <x v="14"/>
    <n v="47374"/>
    <x v="2"/>
    <s v="OFF-PA-10004156"/>
    <x v="1"/>
    <s v="Paper"/>
    <s v="Xerox 188"/>
    <x v="1189"/>
    <n v="1"/>
    <n v="0"/>
    <x v="1235"/>
    <x v="0"/>
  </r>
  <r>
    <n v="9865"/>
    <s v="CA-2019-113278"/>
    <x v="424"/>
    <d v="2019-01-20T00:00:00"/>
    <s v="Standard Class"/>
    <x v="367"/>
    <x v="367"/>
    <x v="2"/>
    <s v="United States"/>
    <s v="Richmond"/>
    <x v="14"/>
    <n v="47374"/>
    <x v="2"/>
    <s v="TEC-AC-10004469"/>
    <x v="2"/>
    <s v="Accessories"/>
    <s v="Microsoft Sculpt Comfort Mouse"/>
    <x v="3863"/>
    <n v="4"/>
    <n v="0"/>
    <x v="4442"/>
    <x v="0"/>
  </r>
  <r>
    <n v="9866"/>
    <s v="CA-2019-113278"/>
    <x v="424"/>
    <d v="2019-01-20T00:00:00"/>
    <s v="Standard Class"/>
    <x v="367"/>
    <x v="367"/>
    <x v="2"/>
    <s v="United States"/>
    <s v="Richmond"/>
    <x v="14"/>
    <n v="47374"/>
    <x v="2"/>
    <s v="FUR-FU-10001037"/>
    <x v="0"/>
    <s v="Furnishings"/>
    <s v="DAX Charcoal/Nickel-Tone Document Frame, 5 x 7"/>
    <x v="1651"/>
    <n v="2"/>
    <n v="0"/>
    <x v="1748"/>
    <x v="0"/>
  </r>
  <r>
    <n v="9867"/>
    <s v="US-2017-116981"/>
    <x v="514"/>
    <d v="2017-03-28T00:00:00"/>
    <s v="Second Class"/>
    <x v="416"/>
    <x v="416"/>
    <x v="1"/>
    <s v="United States"/>
    <s v="New York City"/>
    <x v="15"/>
    <n v="10009"/>
    <x v="3"/>
    <s v="OFF-ST-10002615"/>
    <x v="1"/>
    <s v="Storage"/>
    <s v="Dual Level, Single-Width Filing Carts"/>
    <x v="2969"/>
    <n v="7"/>
    <n v="0"/>
    <x v="3313"/>
    <x v="0"/>
  </r>
  <r>
    <n v="9868"/>
    <s v="US-2017-116981"/>
    <x v="514"/>
    <d v="2017-03-28T00:00:00"/>
    <s v="Second Class"/>
    <x v="416"/>
    <x v="416"/>
    <x v="1"/>
    <s v="United States"/>
    <s v="New York City"/>
    <x v="15"/>
    <n v="10009"/>
    <x v="3"/>
    <s v="OFF-AP-10000595"/>
    <x v="1"/>
    <s v="Appliances"/>
    <s v="Disposable Triple-Filter Dust Bags"/>
    <x v="2638"/>
    <n v="3"/>
    <n v="0"/>
    <x v="2910"/>
    <x v="0"/>
  </r>
  <r>
    <n v="9869"/>
    <s v="CA-2016-114195"/>
    <x v="301"/>
    <d v="2016-11-03T00:00:00"/>
    <s v="First Class"/>
    <x v="105"/>
    <x v="105"/>
    <x v="1"/>
    <s v="United States"/>
    <s v="Mason"/>
    <x v="24"/>
    <n v="45040"/>
    <x v="3"/>
    <s v="FUR-FU-10002253"/>
    <x v="0"/>
    <s v="Furnishings"/>
    <s v="Howard Miller 13&quot; Diameter Pewter Finish Round Wall Clock"/>
    <x v="4574"/>
    <n v="2"/>
    <n v="0.2"/>
    <x v="5407"/>
    <x v="0"/>
  </r>
  <r>
    <n v="9870"/>
    <s v="CA-2016-114195"/>
    <x v="301"/>
    <d v="2016-11-03T00:00:00"/>
    <s v="First Class"/>
    <x v="105"/>
    <x v="105"/>
    <x v="1"/>
    <s v="United States"/>
    <s v="Mason"/>
    <x v="24"/>
    <n v="45040"/>
    <x v="3"/>
    <s v="OFF-BI-10000494"/>
    <x v="1"/>
    <s v="Binders"/>
    <s v="Acco Economy Flexible Poly Round Ring Binder"/>
    <x v="2968"/>
    <n v="2"/>
    <n v="0.7"/>
    <x v="3312"/>
    <x v="0"/>
  </r>
  <r>
    <n v="9871"/>
    <s v="CA-2016-114195"/>
    <x v="301"/>
    <d v="2016-11-03T00:00:00"/>
    <s v="First Class"/>
    <x v="105"/>
    <x v="105"/>
    <x v="1"/>
    <s v="United States"/>
    <s v="Mason"/>
    <x v="24"/>
    <n v="45040"/>
    <x v="3"/>
    <s v="OFF-BI-10001658"/>
    <x v="1"/>
    <s v="Binders"/>
    <s v="GBC Standard Therm-A-Bind Covers"/>
    <x v="2849"/>
    <n v="3"/>
    <n v="0.7"/>
    <x v="3166"/>
    <x v="0"/>
  </r>
  <r>
    <n v="9872"/>
    <s v="CA-2019-146269"/>
    <x v="833"/>
    <d v="2019-10-06T00:00:00"/>
    <s v="Same Day"/>
    <x v="708"/>
    <x v="708"/>
    <x v="0"/>
    <s v="United States"/>
    <s v="Chicago"/>
    <x v="10"/>
    <n v="60623"/>
    <x v="2"/>
    <s v="OFF-ST-10003208"/>
    <x v="1"/>
    <s v="Storage"/>
    <s v="Adjustable Depth Letter/Legal Cart"/>
    <x v="6097"/>
    <n v="2"/>
    <n v="0.2"/>
    <x v="7472"/>
    <x v="0"/>
  </r>
  <r>
    <n v="9873"/>
    <s v="CA-2019-146269"/>
    <x v="833"/>
    <d v="2019-10-06T00:00:00"/>
    <s v="Same Day"/>
    <x v="708"/>
    <x v="708"/>
    <x v="0"/>
    <s v="United States"/>
    <s v="Chicago"/>
    <x v="10"/>
    <n v="60623"/>
    <x v="2"/>
    <s v="OFF-AR-10004790"/>
    <x v="1"/>
    <s v="Art"/>
    <s v="Staples in misc. colors"/>
    <x v="3764"/>
    <n v="2"/>
    <n v="0.2"/>
    <x v="7473"/>
    <x v="0"/>
  </r>
  <r>
    <n v="9874"/>
    <s v="CA-2018-100587"/>
    <x v="107"/>
    <d v="2018-12-14T00:00:00"/>
    <s v="Standard Class"/>
    <x v="359"/>
    <x v="359"/>
    <x v="2"/>
    <s v="United States"/>
    <s v="New York City"/>
    <x v="15"/>
    <n v="10024"/>
    <x v="3"/>
    <s v="OFF-PA-10004609"/>
    <x v="1"/>
    <s v="Paper"/>
    <s v="Xerox 221"/>
    <x v="90"/>
    <n v="1"/>
    <n v="0"/>
    <x v="90"/>
    <x v="0"/>
  </r>
  <r>
    <n v="9875"/>
    <s v="CA-2018-166653"/>
    <x v="897"/>
    <d v="2018-09-24T00:00:00"/>
    <s v="Second Class"/>
    <x v="472"/>
    <x v="472"/>
    <x v="2"/>
    <s v="United States"/>
    <s v="Parma"/>
    <x v="24"/>
    <n v="44134"/>
    <x v="3"/>
    <s v="OFF-EN-10003055"/>
    <x v="1"/>
    <s v="Envelopes"/>
    <s v="Blue String-Tie &amp; Button Interoffice Envelopes, 10 x 13"/>
    <x v="1109"/>
    <n v="2"/>
    <n v="0.2"/>
    <x v="7474"/>
    <x v="0"/>
  </r>
  <r>
    <n v="9876"/>
    <s v="CA-2017-130855"/>
    <x v="1231"/>
    <d v="2018-01-05T00:00:00"/>
    <s v="Standard Class"/>
    <x v="167"/>
    <x v="167"/>
    <x v="0"/>
    <s v="United States"/>
    <s v="New York City"/>
    <x v="15"/>
    <n v="10035"/>
    <x v="3"/>
    <s v="OFF-SU-10003936"/>
    <x v="1"/>
    <s v="Supplies"/>
    <s v="Acme Serrated Blade Letter Opener"/>
    <x v="6098"/>
    <n v="2"/>
    <n v="0"/>
    <x v="7475"/>
    <x v="0"/>
  </r>
  <r>
    <n v="9877"/>
    <s v="US-2019-166324"/>
    <x v="693"/>
    <d v="2019-04-21T00:00:00"/>
    <s v="First Class"/>
    <x v="534"/>
    <x v="534"/>
    <x v="2"/>
    <s v="United States"/>
    <s v="Cleveland"/>
    <x v="24"/>
    <n v="44105"/>
    <x v="3"/>
    <s v="OFF-ST-10000078"/>
    <x v="1"/>
    <s v="Storage"/>
    <s v="Tennsco 6- and 18-Compartment Lockers"/>
    <x v="6099"/>
    <n v="4"/>
    <n v="0.2"/>
    <x v="7476"/>
    <x v="0"/>
  </r>
  <r>
    <n v="9878"/>
    <s v="US-2019-166324"/>
    <x v="693"/>
    <d v="2019-04-21T00:00:00"/>
    <s v="First Class"/>
    <x v="534"/>
    <x v="534"/>
    <x v="2"/>
    <s v="United States"/>
    <s v="Cleveland"/>
    <x v="24"/>
    <n v="44105"/>
    <x v="3"/>
    <s v="OFF-BI-10000174"/>
    <x v="1"/>
    <s v="Binders"/>
    <s v="Wilson Jones Clip &amp; Carry Folder Binder Tool for Ring Binders, Clear"/>
    <x v="6100"/>
    <n v="5"/>
    <n v="0.7"/>
    <x v="7477"/>
    <x v="0"/>
  </r>
  <r>
    <n v="9879"/>
    <s v="US-2019-166324"/>
    <x v="693"/>
    <d v="2019-04-21T00:00:00"/>
    <s v="First Class"/>
    <x v="534"/>
    <x v="534"/>
    <x v="2"/>
    <s v="United States"/>
    <s v="Cleveland"/>
    <x v="24"/>
    <n v="44105"/>
    <x v="3"/>
    <s v="TEC-PH-10004080"/>
    <x v="2"/>
    <s v="Phones"/>
    <s v="Avaya 5410 Digital phone"/>
    <x v="4457"/>
    <n v="3"/>
    <n v="0.4"/>
    <x v="5252"/>
    <x v="0"/>
  </r>
  <r>
    <n v="9880"/>
    <s v="CA-2018-122581"/>
    <x v="1036"/>
    <d v="2018-08-25T00:00:00"/>
    <s v="Standard Class"/>
    <x v="271"/>
    <x v="271"/>
    <x v="0"/>
    <s v="United States"/>
    <s v="New York City"/>
    <x v="15"/>
    <n v="10035"/>
    <x v="3"/>
    <s v="FUR-CH-10002961"/>
    <x v="0"/>
    <s v="Chairs"/>
    <s v="Leather Task Chair, Black"/>
    <x v="6101"/>
    <n v="7"/>
    <n v="0.1"/>
    <x v="7478"/>
    <x v="0"/>
  </r>
  <r>
    <n v="9881"/>
    <s v="CA-2017-104297"/>
    <x v="352"/>
    <d v="2017-05-31T00:00:00"/>
    <s v="First Class"/>
    <x v="385"/>
    <x v="385"/>
    <x v="2"/>
    <s v="United States"/>
    <s v="Cleveland"/>
    <x v="24"/>
    <n v="44105"/>
    <x v="3"/>
    <s v="OFF-PA-10000474"/>
    <x v="1"/>
    <s v="Paper"/>
    <s v="Easy-staple paper"/>
    <x v="633"/>
    <n v="3"/>
    <n v="0.2"/>
    <x v="644"/>
    <x v="0"/>
  </r>
  <r>
    <n v="9882"/>
    <s v="CA-2016-153927"/>
    <x v="1132"/>
    <d v="2016-08-13T00:00:00"/>
    <s v="First Class"/>
    <x v="328"/>
    <x v="328"/>
    <x v="0"/>
    <s v="United States"/>
    <s v="Woodstock"/>
    <x v="32"/>
    <n v="30188"/>
    <x v="0"/>
    <s v="OFF-BI-10000138"/>
    <x v="1"/>
    <s v="Binders"/>
    <s v="Acco Translucent Poly Ring Binders"/>
    <x v="1230"/>
    <n v="3"/>
    <n v="0"/>
    <x v="7479"/>
    <x v="0"/>
  </r>
  <r>
    <n v="9883"/>
    <s v="CA-2016-153927"/>
    <x v="1132"/>
    <d v="2016-08-13T00:00:00"/>
    <s v="First Class"/>
    <x v="328"/>
    <x v="328"/>
    <x v="0"/>
    <s v="United States"/>
    <s v="Woodstock"/>
    <x v="32"/>
    <n v="30188"/>
    <x v="0"/>
    <s v="TEC-AC-10000023"/>
    <x v="2"/>
    <s v="Accessories"/>
    <s v="Maxell 74 Minute CD-R Spindle, 50/Pack"/>
    <x v="6102"/>
    <n v="13"/>
    <n v="0"/>
    <x v="7480"/>
    <x v="0"/>
  </r>
  <r>
    <n v="9884"/>
    <s v="CA-2016-112291"/>
    <x v="1232"/>
    <d v="2016-04-08T00:00:00"/>
    <s v="Standard Class"/>
    <x v="722"/>
    <x v="722"/>
    <x v="1"/>
    <s v="United States"/>
    <s v="Los Angeles"/>
    <x v="1"/>
    <n v="90008"/>
    <x v="1"/>
    <s v="OFF-EN-10001415"/>
    <x v="1"/>
    <s v="Envelopes"/>
    <s v="Staple envelope"/>
    <x v="954"/>
    <n v="2"/>
    <n v="0"/>
    <x v="7481"/>
    <x v="0"/>
  </r>
  <r>
    <n v="9885"/>
    <s v="CA-2016-112291"/>
    <x v="1232"/>
    <d v="2016-04-08T00:00:00"/>
    <s v="Standard Class"/>
    <x v="722"/>
    <x v="722"/>
    <x v="1"/>
    <s v="United States"/>
    <s v="Los Angeles"/>
    <x v="1"/>
    <n v="90008"/>
    <x v="1"/>
    <s v="TEC-AC-10001284"/>
    <x v="2"/>
    <s v="Accessories"/>
    <s v="Enermax Briskie RF Wireless Keyboard and Mouse Combo"/>
    <x v="1038"/>
    <n v="3"/>
    <n v="0"/>
    <x v="3874"/>
    <x v="0"/>
  </r>
  <r>
    <n v="9886"/>
    <s v="CA-2016-112291"/>
    <x v="1232"/>
    <d v="2016-04-08T00:00:00"/>
    <s v="Standard Class"/>
    <x v="722"/>
    <x v="722"/>
    <x v="1"/>
    <s v="United States"/>
    <s v="Los Angeles"/>
    <x v="1"/>
    <n v="90008"/>
    <x v="1"/>
    <s v="TEC-AC-10000736"/>
    <x v="2"/>
    <s v="Accessories"/>
    <s v="Logitech G600 MMO Gaming Mouse"/>
    <x v="460"/>
    <n v="2"/>
    <n v="0"/>
    <x v="471"/>
    <x v="0"/>
  </r>
  <r>
    <n v="9887"/>
    <s v="CA-2016-146997"/>
    <x v="1211"/>
    <d v="2016-01-27T00:00:00"/>
    <s v="Standard Class"/>
    <x v="611"/>
    <x v="611"/>
    <x v="0"/>
    <s v="United States"/>
    <s v="Lafayette"/>
    <x v="14"/>
    <n v="47905"/>
    <x v="2"/>
    <s v="OFF-FA-10003467"/>
    <x v="1"/>
    <s v="Fasteners"/>
    <s v="Alliance Big Bands Rubber Bands, 12/Pack"/>
    <x v="4095"/>
    <n v="3"/>
    <n v="0"/>
    <x v="232"/>
    <x v="0"/>
  </r>
  <r>
    <n v="9888"/>
    <s v="CA-2019-169607"/>
    <x v="386"/>
    <d v="2019-10-15T00:00:00"/>
    <s v="First Class"/>
    <x v="244"/>
    <x v="244"/>
    <x v="0"/>
    <s v="United States"/>
    <s v="New York City"/>
    <x v="15"/>
    <n v="10024"/>
    <x v="3"/>
    <s v="OFF-PA-10000477"/>
    <x v="1"/>
    <s v="Paper"/>
    <s v="Xerox 1952"/>
    <x v="745"/>
    <n v="2"/>
    <n v="0"/>
    <x v="1565"/>
    <x v="0"/>
  </r>
  <r>
    <n v="9889"/>
    <s v="CA-2017-127544"/>
    <x v="816"/>
    <d v="2017-08-12T00:00:00"/>
    <s v="Standard Class"/>
    <x v="361"/>
    <x v="361"/>
    <x v="0"/>
    <s v="United States"/>
    <s v="Utica"/>
    <x v="15"/>
    <n v="13501"/>
    <x v="3"/>
    <s v="TEC-AC-10000736"/>
    <x v="2"/>
    <s v="Accessories"/>
    <s v="Logitech G600 MMO Gaming Mouse"/>
    <x v="3705"/>
    <n v="1"/>
    <n v="0"/>
    <x v="4237"/>
    <x v="0"/>
  </r>
  <r>
    <n v="9890"/>
    <s v="CA-2019-166499"/>
    <x v="498"/>
    <d v="2019-03-20T00:00:00"/>
    <s v="First Class"/>
    <x v="500"/>
    <x v="500"/>
    <x v="1"/>
    <s v="United States"/>
    <s v="Lakewood"/>
    <x v="30"/>
    <n v="8701"/>
    <x v="3"/>
    <s v="OFF-AR-10002467"/>
    <x v="1"/>
    <s v="Art"/>
    <s v="Dixon Ticonderoga Pencils"/>
    <x v="3090"/>
    <n v="3"/>
    <n v="0"/>
    <x v="7482"/>
    <x v="0"/>
  </r>
  <r>
    <n v="9891"/>
    <s v="US-2018-115441"/>
    <x v="197"/>
    <d v="2018-07-28T00:00:00"/>
    <s v="Second Class"/>
    <x v="64"/>
    <x v="64"/>
    <x v="1"/>
    <s v="United States"/>
    <s v="Milwaukee"/>
    <x v="6"/>
    <n v="53209"/>
    <x v="2"/>
    <s v="OFF-PA-10004996"/>
    <x v="1"/>
    <s v="Paper"/>
    <s v="Speediset Carbonless Redi-Letter 7&quot; x 8 1/2&quot;"/>
    <x v="6103"/>
    <n v="2"/>
    <n v="0"/>
    <x v="7483"/>
    <x v="0"/>
  </r>
  <r>
    <n v="9892"/>
    <s v="US-2018-115441"/>
    <x v="197"/>
    <d v="2018-07-28T00:00:00"/>
    <s v="Second Class"/>
    <x v="64"/>
    <x v="64"/>
    <x v="1"/>
    <s v="United States"/>
    <s v="Milwaukee"/>
    <x v="6"/>
    <n v="53209"/>
    <x v="2"/>
    <s v="TEC-AC-10003116"/>
    <x v="2"/>
    <s v="Accessories"/>
    <s v="Memorex Froggy Flash Drive 8 GB"/>
    <x v="6104"/>
    <n v="7"/>
    <n v="0"/>
    <x v="7484"/>
    <x v="0"/>
  </r>
  <r>
    <n v="9893"/>
    <s v="US-2018-115441"/>
    <x v="197"/>
    <d v="2018-07-28T00:00:00"/>
    <s v="Second Class"/>
    <x v="64"/>
    <x v="64"/>
    <x v="1"/>
    <s v="United States"/>
    <s v="Milwaukee"/>
    <x v="6"/>
    <n v="53209"/>
    <x v="2"/>
    <s v="TEC-PH-10002262"/>
    <x v="2"/>
    <s v="Phones"/>
    <s v="LG Electronics Tone+ HBS-730 Bluetooth Headset"/>
    <x v="6105"/>
    <n v="5"/>
    <n v="0"/>
    <x v="7485"/>
    <x v="0"/>
  </r>
  <r>
    <n v="9894"/>
    <s v="US-2018-115441"/>
    <x v="197"/>
    <d v="2018-07-28T00:00:00"/>
    <s v="Second Class"/>
    <x v="64"/>
    <x v="64"/>
    <x v="1"/>
    <s v="United States"/>
    <s v="Milwaukee"/>
    <x v="6"/>
    <n v="53209"/>
    <x v="2"/>
    <s v="FUR-CH-10004626"/>
    <x v="0"/>
    <s v="Chairs"/>
    <s v="Office Star Flex Back Scooter Chair with Aluminum Finish Frame"/>
    <x v="6106"/>
    <n v="4"/>
    <n v="0"/>
    <x v="7486"/>
    <x v="0"/>
  </r>
  <r>
    <n v="9895"/>
    <s v="US-2018-115441"/>
    <x v="197"/>
    <d v="2018-07-28T00:00:00"/>
    <s v="Second Class"/>
    <x v="64"/>
    <x v="64"/>
    <x v="1"/>
    <s v="United States"/>
    <s v="Milwaukee"/>
    <x v="6"/>
    <n v="53209"/>
    <x v="2"/>
    <s v="FUR-FU-10001756"/>
    <x v="0"/>
    <s v="Furnishings"/>
    <s v="Eldon Expressions Desk Accessory, Wood Photo Frame, Mahogany"/>
    <x v="6107"/>
    <n v="5"/>
    <n v="0"/>
    <x v="7487"/>
    <x v="0"/>
  </r>
  <r>
    <n v="9896"/>
    <s v="CA-2016-115049"/>
    <x v="467"/>
    <d v="2016-10-01T00:00:00"/>
    <s v="Standard Class"/>
    <x v="462"/>
    <x v="462"/>
    <x v="0"/>
    <s v="United States"/>
    <s v="Chicago"/>
    <x v="10"/>
    <n v="60623"/>
    <x v="2"/>
    <s v="TEC-AC-10004859"/>
    <x v="2"/>
    <s v="Accessories"/>
    <s v="Maxell Pro 80 Minute CD-R, 10/Pack"/>
    <x v="6108"/>
    <n v="11"/>
    <n v="0.2"/>
    <x v="7488"/>
    <x v="0"/>
  </r>
  <r>
    <n v="9897"/>
    <s v="CA-2016-156342"/>
    <x v="1103"/>
    <d v="2016-06-20T00:00:00"/>
    <s v="Second Class"/>
    <x v="226"/>
    <x v="226"/>
    <x v="0"/>
    <s v="United States"/>
    <s v="Chicago"/>
    <x v="10"/>
    <n v="60653"/>
    <x v="2"/>
    <s v="OFF-PA-10001725"/>
    <x v="1"/>
    <s v="Paper"/>
    <s v="Xerox 1892"/>
    <x v="4546"/>
    <n v="2"/>
    <n v="0.2"/>
    <x v="5366"/>
    <x v="0"/>
  </r>
  <r>
    <n v="9898"/>
    <s v="CA-2018-112830"/>
    <x v="112"/>
    <d v="2018-06-10T00:00:00"/>
    <s v="Standard Class"/>
    <x v="431"/>
    <x v="431"/>
    <x v="0"/>
    <s v="United States"/>
    <s v="Fairfield"/>
    <x v="24"/>
    <n v="45014"/>
    <x v="3"/>
    <s v="FUR-FU-10004306"/>
    <x v="0"/>
    <s v="Furnishings"/>
    <s v="Electrix Halogen Magnifier Lamp"/>
    <x v="6109"/>
    <n v="3"/>
    <n v="0.2"/>
    <x v="7489"/>
    <x v="0"/>
  </r>
  <r>
    <n v="9899"/>
    <s v="CA-2018-112830"/>
    <x v="112"/>
    <d v="2018-06-10T00:00:00"/>
    <s v="Standard Class"/>
    <x v="431"/>
    <x v="431"/>
    <x v="0"/>
    <s v="United States"/>
    <s v="Fairfield"/>
    <x v="24"/>
    <n v="45014"/>
    <x v="3"/>
    <s v="FUR-FU-10004845"/>
    <x v="0"/>
    <s v="Furnishings"/>
    <s v="Deflect-o EconoMat Nonstudded, No Bevel Mat"/>
    <x v="5350"/>
    <n v="2"/>
    <n v="0.2"/>
    <x v="232"/>
    <x v="0"/>
  </r>
  <r>
    <n v="9900"/>
    <s v="US-2016-117380"/>
    <x v="1176"/>
    <d v="2016-04-03T00:00:00"/>
    <s v="Standard Class"/>
    <x v="486"/>
    <x v="486"/>
    <x v="2"/>
    <s v="United States"/>
    <s v="Springfield"/>
    <x v="24"/>
    <n v="45503"/>
    <x v="3"/>
    <s v="FUR-TA-10000198"/>
    <x v="0"/>
    <s v="Tables"/>
    <s v="Chromcraft Bull-Nose Wood Oval Conference Tables &amp; Bases"/>
    <x v="1890"/>
    <n v="1"/>
    <n v="0.4"/>
    <x v="7490"/>
    <x v="0"/>
  </r>
  <r>
    <n v="9901"/>
    <s v="CA-2019-117646"/>
    <x v="170"/>
    <d v="2019-08-25T00:00:00"/>
    <s v="Standard Class"/>
    <x v="790"/>
    <x v="790"/>
    <x v="0"/>
    <s v="United States"/>
    <s v="Louisville"/>
    <x v="22"/>
    <n v="80027"/>
    <x v="1"/>
    <s v="OFF-ST-10000036"/>
    <x v="1"/>
    <s v="Storage"/>
    <s v="Recycled Data-Pak for Archival Bound Computer Printouts, 12-1/2 x 12-1/2 x 16"/>
    <x v="4974"/>
    <n v="3"/>
    <n v="0.2"/>
    <x v="5943"/>
    <x v="0"/>
  </r>
  <r>
    <n v="9902"/>
    <s v="CA-2019-117646"/>
    <x v="170"/>
    <d v="2019-08-25T00:00:00"/>
    <s v="Standard Class"/>
    <x v="790"/>
    <x v="790"/>
    <x v="0"/>
    <s v="United States"/>
    <s v="Louisville"/>
    <x v="22"/>
    <n v="80027"/>
    <x v="1"/>
    <s v="FUR-FU-10001037"/>
    <x v="0"/>
    <s v="Furnishings"/>
    <s v="DAX Charcoal/Nickel-Tone Document Frame, 5 x 7"/>
    <x v="4915"/>
    <n v="3"/>
    <n v="0.2"/>
    <x v="7491"/>
    <x v="0"/>
  </r>
  <r>
    <n v="9903"/>
    <s v="CA-2019-117646"/>
    <x v="170"/>
    <d v="2019-08-25T00:00:00"/>
    <s v="Standard Class"/>
    <x v="790"/>
    <x v="790"/>
    <x v="0"/>
    <s v="United States"/>
    <s v="Louisville"/>
    <x v="22"/>
    <n v="80027"/>
    <x v="1"/>
    <s v="OFF-PA-10001950"/>
    <x v="1"/>
    <s v="Paper"/>
    <s v="Southworth 25% Cotton Antique Laid Paper &amp; Envelopes"/>
    <x v="1407"/>
    <n v="1"/>
    <n v="0.2"/>
    <x v="7492"/>
    <x v="0"/>
  </r>
  <r>
    <n v="9904"/>
    <s v="CA-2016-122609"/>
    <x v="607"/>
    <d v="2016-11-18T00:00:00"/>
    <s v="Standard Class"/>
    <x v="24"/>
    <x v="24"/>
    <x v="0"/>
    <s v="United States"/>
    <s v="Carrollton"/>
    <x v="5"/>
    <n v="75007"/>
    <x v="2"/>
    <s v="FUR-FU-10004587"/>
    <x v="0"/>
    <s v="Furnishings"/>
    <s v="GE General Use Halogen Bulbs, 100 Watts, 1 Bulb per Pack"/>
    <x v="6110"/>
    <n v="3"/>
    <n v="0.6"/>
    <x v="7493"/>
    <x v="0"/>
  </r>
  <r>
    <n v="9905"/>
    <s v="CA-2016-122609"/>
    <x v="607"/>
    <d v="2016-11-18T00:00:00"/>
    <s v="Standard Class"/>
    <x v="24"/>
    <x v="24"/>
    <x v="0"/>
    <s v="United States"/>
    <s v="Carrollton"/>
    <x v="5"/>
    <n v="75007"/>
    <x v="2"/>
    <s v="TEC-AC-10002567"/>
    <x v="2"/>
    <s v="Accessories"/>
    <s v="Logitech G602 Wireless Gaming Mouse"/>
    <x v="2506"/>
    <n v="2"/>
    <n v="0.2"/>
    <x v="3404"/>
    <x v="0"/>
  </r>
  <r>
    <n v="9906"/>
    <s v="US-2017-129007"/>
    <x v="1023"/>
    <d v="2017-09-15T00:00:00"/>
    <s v="First Class"/>
    <x v="629"/>
    <x v="629"/>
    <x v="1"/>
    <s v="United States"/>
    <s v="Anaheim"/>
    <x v="1"/>
    <n v="92804"/>
    <x v="1"/>
    <s v="FUR-FU-10004973"/>
    <x v="0"/>
    <s v="Furnishings"/>
    <s v="Flat Face Poster Frame"/>
    <x v="6111"/>
    <n v="7"/>
    <n v="0"/>
    <x v="7494"/>
    <x v="0"/>
  </r>
  <r>
    <n v="9907"/>
    <s v="US-2017-129007"/>
    <x v="1023"/>
    <d v="2017-09-15T00:00:00"/>
    <s v="First Class"/>
    <x v="629"/>
    <x v="629"/>
    <x v="1"/>
    <s v="United States"/>
    <s v="Anaheim"/>
    <x v="1"/>
    <n v="92804"/>
    <x v="1"/>
    <s v="OFF-BI-10001628"/>
    <x v="1"/>
    <s v="Binders"/>
    <s v="Acco Data Flex Cable Posts For Top &amp; Bottom Load Binders, 6&quot; Capacity"/>
    <x v="3148"/>
    <n v="3"/>
    <n v="0.2"/>
    <x v="3539"/>
    <x v="0"/>
  </r>
  <r>
    <n v="9908"/>
    <s v="US-2017-129007"/>
    <x v="1023"/>
    <d v="2017-09-15T00:00:00"/>
    <s v="First Class"/>
    <x v="629"/>
    <x v="629"/>
    <x v="1"/>
    <s v="United States"/>
    <s v="Anaheim"/>
    <x v="1"/>
    <n v="92804"/>
    <x v="1"/>
    <s v="FUR-CH-10000155"/>
    <x v="0"/>
    <s v="Chairs"/>
    <s v="Global Comet Stacking Armless Chair"/>
    <x v="4829"/>
    <n v="3"/>
    <n v="0.2"/>
    <x v="5757"/>
    <x v="0"/>
  </r>
  <r>
    <n v="9909"/>
    <s v="US-2017-129007"/>
    <x v="1023"/>
    <d v="2017-09-15T00:00:00"/>
    <s v="First Class"/>
    <x v="629"/>
    <x v="629"/>
    <x v="1"/>
    <s v="United States"/>
    <s v="Anaheim"/>
    <x v="1"/>
    <n v="92804"/>
    <x v="1"/>
    <s v="FUR-FU-10002379"/>
    <x v="0"/>
    <s v="Furnishings"/>
    <s v="Eldon Econocleat Chair Mats for Low Pile Carpets"/>
    <x v="6112"/>
    <n v="5"/>
    <n v="0"/>
    <x v="7495"/>
    <x v="0"/>
  </r>
  <r>
    <n v="9910"/>
    <s v="US-2017-129007"/>
    <x v="1023"/>
    <d v="2017-09-15T00:00:00"/>
    <s v="First Class"/>
    <x v="629"/>
    <x v="629"/>
    <x v="1"/>
    <s v="United States"/>
    <s v="Anaheim"/>
    <x v="1"/>
    <n v="92804"/>
    <x v="1"/>
    <s v="FUR-FU-10004018"/>
    <x v="0"/>
    <s v="Furnishings"/>
    <s v="Tensor Computer Mounted Lamp"/>
    <x v="3082"/>
    <n v="3"/>
    <n v="0"/>
    <x v="3455"/>
    <x v="0"/>
  </r>
  <r>
    <n v="9911"/>
    <s v="US-2017-129007"/>
    <x v="1023"/>
    <d v="2017-09-15T00:00:00"/>
    <s v="First Class"/>
    <x v="629"/>
    <x v="629"/>
    <x v="1"/>
    <s v="United States"/>
    <s v="Anaheim"/>
    <x v="1"/>
    <n v="92804"/>
    <x v="1"/>
    <s v="OFF-PA-10000994"/>
    <x v="1"/>
    <s v="Paper"/>
    <s v="Xerox 1915"/>
    <x v="1441"/>
    <n v="2"/>
    <n v="0"/>
    <x v="1517"/>
    <x v="0"/>
  </r>
  <r>
    <n v="9912"/>
    <s v="US-2016-157231"/>
    <x v="267"/>
    <d v="2016-04-09T00:00:00"/>
    <s v="Standard Class"/>
    <x v="532"/>
    <x v="532"/>
    <x v="1"/>
    <s v="United States"/>
    <s v="Richmond"/>
    <x v="0"/>
    <n v="40475"/>
    <x v="0"/>
    <s v="OFF-BI-10002852"/>
    <x v="1"/>
    <s v="Binders"/>
    <s v="Ibico Standard Transparent Covers"/>
    <x v="787"/>
    <n v="7"/>
    <n v="0"/>
    <x v="7496"/>
    <x v="0"/>
  </r>
  <r>
    <n v="9913"/>
    <s v="CA-2017-132388"/>
    <x v="998"/>
    <d v="2017-10-12T00:00:00"/>
    <s v="First Class"/>
    <x v="471"/>
    <x v="471"/>
    <x v="1"/>
    <s v="United States"/>
    <s v="Santa Barbara"/>
    <x v="1"/>
    <n v="93101"/>
    <x v="1"/>
    <s v="FUR-CH-10001714"/>
    <x v="0"/>
    <s v="Chairs"/>
    <s v="Global Leather &amp; Oak Executive Chair, Burgundy"/>
    <x v="6113"/>
    <n v="3"/>
    <n v="0.2"/>
    <x v="7497"/>
    <x v="0"/>
  </r>
  <r>
    <n v="9914"/>
    <s v="CA-2017-132388"/>
    <x v="998"/>
    <d v="2017-10-12T00:00:00"/>
    <s v="First Class"/>
    <x v="471"/>
    <x v="471"/>
    <x v="1"/>
    <s v="United States"/>
    <s v="Santa Barbara"/>
    <x v="1"/>
    <n v="93101"/>
    <x v="1"/>
    <s v="OFF-LA-10000414"/>
    <x v="1"/>
    <s v="Labels"/>
    <s v="Avery 503"/>
    <x v="2551"/>
    <n v="3"/>
    <n v="0"/>
    <x v="2797"/>
    <x v="0"/>
  </r>
  <r>
    <n v="9915"/>
    <s v="CA-2019-160927"/>
    <x v="926"/>
    <d v="2019-01-31T00:00:00"/>
    <s v="Second Class"/>
    <x v="612"/>
    <x v="612"/>
    <x v="0"/>
    <s v="United States"/>
    <s v="Marion"/>
    <x v="23"/>
    <n v="52302"/>
    <x v="2"/>
    <s v="OFF-PA-10003848"/>
    <x v="1"/>
    <s v="Paper"/>
    <s v="Xerox 1997"/>
    <x v="91"/>
    <n v="2"/>
    <n v="0"/>
    <x v="91"/>
    <x v="0"/>
  </r>
  <r>
    <n v="9916"/>
    <s v="CA-2019-160927"/>
    <x v="926"/>
    <d v="2019-01-31T00:00:00"/>
    <s v="Second Class"/>
    <x v="612"/>
    <x v="612"/>
    <x v="0"/>
    <s v="United States"/>
    <s v="Marion"/>
    <x v="23"/>
    <n v="52302"/>
    <x v="2"/>
    <s v="OFF-PA-10000176"/>
    <x v="1"/>
    <s v="Paper"/>
    <s v="Xerox 1887"/>
    <x v="453"/>
    <n v="5"/>
    <n v="0"/>
    <x v="464"/>
    <x v="0"/>
  </r>
  <r>
    <n v="9917"/>
    <s v="CA-2019-160927"/>
    <x v="926"/>
    <d v="2019-01-31T00:00:00"/>
    <s v="Second Class"/>
    <x v="612"/>
    <x v="612"/>
    <x v="0"/>
    <s v="United States"/>
    <s v="Marion"/>
    <x v="23"/>
    <n v="52302"/>
    <x v="2"/>
    <s v="OFF-ST-10001590"/>
    <x v="1"/>
    <s v="Storage"/>
    <s v="Tenex Personal Project File with Scoop Front Design, Black"/>
    <x v="814"/>
    <n v="1"/>
    <n v="0"/>
    <x v="7498"/>
    <x v="0"/>
  </r>
  <r>
    <n v="9918"/>
    <s v="CA-2019-160927"/>
    <x v="926"/>
    <d v="2019-01-31T00:00:00"/>
    <s v="Second Class"/>
    <x v="612"/>
    <x v="612"/>
    <x v="0"/>
    <s v="United States"/>
    <s v="Marion"/>
    <x v="23"/>
    <n v="52302"/>
    <x v="2"/>
    <s v="FUR-FU-10000010"/>
    <x v="0"/>
    <s v="Furnishings"/>
    <s v="DAX Value U-Channel Document Frames, Easel Back"/>
    <x v="4126"/>
    <n v="3"/>
    <n v="0"/>
    <x v="4793"/>
    <x v="0"/>
  </r>
  <r>
    <n v="9919"/>
    <s v="CA-2017-105508"/>
    <x v="496"/>
    <d v="2017-09-29T00:00:00"/>
    <s v="Standard Class"/>
    <x v="440"/>
    <x v="440"/>
    <x v="0"/>
    <s v="United States"/>
    <s v="New York City"/>
    <x v="15"/>
    <n v="10035"/>
    <x v="3"/>
    <s v="OFF-EN-10003055"/>
    <x v="1"/>
    <s v="Envelopes"/>
    <s v="Blue String-Tie &amp; Button Interoffice Envelopes, 10 x 13"/>
    <x v="372"/>
    <n v="1"/>
    <n v="0"/>
    <x v="7499"/>
    <x v="0"/>
  </r>
  <r>
    <n v="9920"/>
    <s v="CA-2018-149272"/>
    <x v="543"/>
    <d v="2018-03-19T00:00:00"/>
    <s v="Standard Class"/>
    <x v="501"/>
    <x v="501"/>
    <x v="1"/>
    <s v="United States"/>
    <s v="Bryan"/>
    <x v="5"/>
    <n v="77803"/>
    <x v="2"/>
    <s v="FUR-CH-10000863"/>
    <x v="0"/>
    <s v="Chairs"/>
    <s v="Novimex Swivel Fabric Task Chair"/>
    <x v="2568"/>
    <n v="5"/>
    <n v="0.3"/>
    <x v="7500"/>
    <x v="0"/>
  </r>
  <r>
    <n v="9921"/>
    <s v="CA-2018-149272"/>
    <x v="543"/>
    <d v="2018-03-19T00:00:00"/>
    <s v="Standard Class"/>
    <x v="501"/>
    <x v="501"/>
    <x v="1"/>
    <s v="United States"/>
    <s v="Bryan"/>
    <x v="5"/>
    <n v="77803"/>
    <x v="2"/>
    <s v="OFF-BI-10004233"/>
    <x v="1"/>
    <s v="Binders"/>
    <s v="GBC Pre-Punched Binding Paper, Plastic, White, 8-1/2&quot; x 11&quot;"/>
    <x v="6114"/>
    <n v="7"/>
    <n v="0.8"/>
    <x v="7501"/>
    <x v="0"/>
  </r>
  <r>
    <n v="9922"/>
    <s v="CA-2016-111360"/>
    <x v="156"/>
    <d v="2016-11-30T00:00:00"/>
    <s v="Standard Class"/>
    <x v="401"/>
    <x v="401"/>
    <x v="2"/>
    <s v="United States"/>
    <s v="Akron"/>
    <x v="24"/>
    <n v="44312"/>
    <x v="3"/>
    <s v="OFF-BI-10003350"/>
    <x v="1"/>
    <s v="Binders"/>
    <s v="Acco Expandable Hanging Binders"/>
    <x v="6115"/>
    <n v="3"/>
    <n v="0.7"/>
    <x v="7502"/>
    <x v="0"/>
  </r>
  <r>
    <n v="9923"/>
    <s v="US-2019-162124"/>
    <x v="636"/>
    <d v="2019-05-10T00:00:00"/>
    <s v="Standard Class"/>
    <x v="223"/>
    <x v="223"/>
    <x v="0"/>
    <s v="United States"/>
    <s v="Chicago"/>
    <x v="10"/>
    <n v="60653"/>
    <x v="2"/>
    <s v="TEC-AC-10001990"/>
    <x v="2"/>
    <s v="Accessories"/>
    <s v="Kensington Orbit Wireless Mobile Trackball for PC and Mac"/>
    <x v="3029"/>
    <n v="4"/>
    <n v="0.2"/>
    <x v="7503"/>
    <x v="0"/>
  </r>
  <r>
    <n v="9924"/>
    <s v="CA-2017-159534"/>
    <x v="305"/>
    <d v="2017-03-23T00:00:00"/>
    <s v="First Class"/>
    <x v="704"/>
    <x v="704"/>
    <x v="1"/>
    <s v="United States"/>
    <s v="New York City"/>
    <x v="15"/>
    <n v="10035"/>
    <x v="3"/>
    <s v="OFF-BI-10003982"/>
    <x v="1"/>
    <s v="Binders"/>
    <s v="Wilson Jones Century Plastic Molded Ring Binders"/>
    <x v="3621"/>
    <n v="3"/>
    <n v="0.2"/>
    <x v="4134"/>
    <x v="0"/>
  </r>
  <r>
    <n v="9925"/>
    <s v="CA-2017-159534"/>
    <x v="305"/>
    <d v="2017-03-23T00:00:00"/>
    <s v="First Class"/>
    <x v="704"/>
    <x v="704"/>
    <x v="1"/>
    <s v="United States"/>
    <s v="New York City"/>
    <x v="15"/>
    <n v="10035"/>
    <x v="3"/>
    <s v="OFF-EN-10004386"/>
    <x v="1"/>
    <s v="Envelopes"/>
    <s v="Recycled Interoffice Envelopes with String and Button Closure, 10 x 13"/>
    <x v="1169"/>
    <n v="1"/>
    <n v="0"/>
    <x v="7504"/>
    <x v="0"/>
  </r>
  <r>
    <n v="9926"/>
    <s v="CA-2017-159534"/>
    <x v="305"/>
    <d v="2017-03-23T00:00:00"/>
    <s v="First Class"/>
    <x v="704"/>
    <x v="704"/>
    <x v="1"/>
    <s v="United States"/>
    <s v="New York City"/>
    <x v="15"/>
    <n v="10035"/>
    <x v="3"/>
    <s v="OFF-BI-10003656"/>
    <x v="1"/>
    <s v="Binders"/>
    <s v="Fellowes PB200 Plastic Comb Binding Machine"/>
    <x v="6116"/>
    <n v="8"/>
    <n v="0.2"/>
    <x v="7505"/>
    <x v="0"/>
  </r>
  <r>
    <n v="9927"/>
    <s v="CA-2017-159534"/>
    <x v="305"/>
    <d v="2017-03-23T00:00:00"/>
    <s v="First Class"/>
    <x v="704"/>
    <x v="704"/>
    <x v="1"/>
    <s v="United States"/>
    <s v="New York City"/>
    <x v="15"/>
    <n v="10035"/>
    <x v="3"/>
    <s v="TEC-PH-10002310"/>
    <x v="2"/>
    <s v="Phones"/>
    <s v="Panasonic KX T7731-B Digital phone"/>
    <x v="1664"/>
    <n v="2"/>
    <n v="0"/>
    <x v="7506"/>
    <x v="0"/>
  </r>
  <r>
    <n v="9928"/>
    <s v="CA-2017-159534"/>
    <x v="305"/>
    <d v="2017-03-23T00:00:00"/>
    <s v="First Class"/>
    <x v="704"/>
    <x v="704"/>
    <x v="1"/>
    <s v="United States"/>
    <s v="New York City"/>
    <x v="15"/>
    <n v="10035"/>
    <x v="3"/>
    <s v="OFF-ST-10001172"/>
    <x v="1"/>
    <s v="Storage"/>
    <s v="Tennsco Lockers, Sand"/>
    <x v="202"/>
    <n v="4"/>
    <n v="0"/>
    <x v="7507"/>
    <x v="0"/>
  </r>
  <r>
    <n v="9929"/>
    <s v="CA-2018-129630"/>
    <x v="913"/>
    <d v="2018-09-04T00:00:00"/>
    <s v="Same Day"/>
    <x v="780"/>
    <x v="780"/>
    <x v="0"/>
    <s v="United States"/>
    <s v="San Francisco"/>
    <x v="1"/>
    <n v="94122"/>
    <x v="1"/>
    <s v="FUR-FU-10000260"/>
    <x v="0"/>
    <s v="Furnishings"/>
    <s v="6&quot; Cubicle Wall Clock, Black"/>
    <x v="6117"/>
    <n v="3"/>
    <n v="0"/>
    <x v="7508"/>
    <x v="0"/>
  </r>
  <r>
    <n v="9930"/>
    <s v="CA-2018-129630"/>
    <x v="913"/>
    <d v="2018-09-04T00:00:00"/>
    <s v="Same Day"/>
    <x v="780"/>
    <x v="780"/>
    <x v="0"/>
    <s v="United States"/>
    <s v="San Francisco"/>
    <x v="1"/>
    <n v="94122"/>
    <x v="1"/>
    <s v="TEC-CO-10003763"/>
    <x v="2"/>
    <s v="Copiers"/>
    <s v="Canon PC1060 Personal Laser Copier"/>
    <x v="2481"/>
    <n v="5"/>
    <n v="0.2"/>
    <x v="3472"/>
    <x v="0"/>
  </r>
  <r>
    <n v="9931"/>
    <s v="CA-2017-104948"/>
    <x v="50"/>
    <d v="2017-11-17T00:00:00"/>
    <s v="Standard Class"/>
    <x v="168"/>
    <x v="168"/>
    <x v="0"/>
    <s v="United States"/>
    <s v="San Bernardino"/>
    <x v="1"/>
    <n v="92404"/>
    <x v="1"/>
    <s v="OFF-BI-10001267"/>
    <x v="1"/>
    <s v="Binders"/>
    <s v="Universal Recycled Hanging Pressboard Report Binders, Letter Size"/>
    <x v="6118"/>
    <n v="2"/>
    <n v="0.2"/>
    <x v="7509"/>
    <x v="0"/>
  </r>
  <r>
    <n v="9932"/>
    <s v="CA-2017-104948"/>
    <x v="50"/>
    <d v="2017-11-17T00:00:00"/>
    <s v="Standard Class"/>
    <x v="168"/>
    <x v="168"/>
    <x v="0"/>
    <s v="United States"/>
    <s v="San Bernardino"/>
    <x v="1"/>
    <n v="92404"/>
    <x v="1"/>
    <s v="FUR-BO-10004357"/>
    <x v="0"/>
    <s v="Bookcases"/>
    <s v="O'Sullivan Living Dimensions 3-Shelf Bookcases"/>
    <x v="6119"/>
    <n v="4"/>
    <n v="0.15"/>
    <x v="7510"/>
    <x v="0"/>
  </r>
  <r>
    <n v="9933"/>
    <s v="CA-2017-104948"/>
    <x v="50"/>
    <d v="2017-11-17T00:00:00"/>
    <s v="Standard Class"/>
    <x v="168"/>
    <x v="168"/>
    <x v="0"/>
    <s v="United States"/>
    <s v="San Bernardino"/>
    <x v="1"/>
    <n v="92404"/>
    <x v="1"/>
    <s v="OFF-PA-10004610"/>
    <x v="1"/>
    <s v="Paper"/>
    <s v="Xerox 1900"/>
    <x v="6120"/>
    <n v="7"/>
    <n v="0"/>
    <x v="7511"/>
    <x v="0"/>
  </r>
  <r>
    <n v="9934"/>
    <s v="CA-2016-166555"/>
    <x v="384"/>
    <d v="2016-07-14T00:00:00"/>
    <s v="First Class"/>
    <x v="523"/>
    <x v="523"/>
    <x v="0"/>
    <s v="United States"/>
    <s v="Niagara Falls"/>
    <x v="15"/>
    <n v="14304"/>
    <x v="3"/>
    <s v="TEC-PH-10004912"/>
    <x v="2"/>
    <s v="Phones"/>
    <s v="Cisco SPA112 2 Port Phone Adapter"/>
    <x v="6121"/>
    <n v="3"/>
    <n v="0"/>
    <x v="7512"/>
    <x v="0"/>
  </r>
  <r>
    <n v="9935"/>
    <s v="CA-2018-114405"/>
    <x v="281"/>
    <d v="2018-04-12T00:00:00"/>
    <s v="Standard Class"/>
    <x v="238"/>
    <x v="238"/>
    <x v="0"/>
    <s v="United States"/>
    <s v="Philadelphia"/>
    <x v="9"/>
    <n v="19120"/>
    <x v="3"/>
    <s v="OFF-AP-10003278"/>
    <x v="1"/>
    <s v="Appliances"/>
    <s v="Belkin 7-Outlet SurgeMaster Home Series"/>
    <x v="6122"/>
    <n v="3"/>
    <n v="0.2"/>
    <x v="7513"/>
    <x v="0"/>
  </r>
  <r>
    <n v="9936"/>
    <s v="CA-2018-114405"/>
    <x v="281"/>
    <d v="2018-04-12T00:00:00"/>
    <s v="Standard Class"/>
    <x v="238"/>
    <x v="238"/>
    <x v="0"/>
    <s v="United States"/>
    <s v="Philadelphia"/>
    <x v="9"/>
    <n v="19120"/>
    <x v="3"/>
    <s v="OFF-ST-10001627"/>
    <x v="1"/>
    <s v="Storage"/>
    <s v="Eldon Jumbo ProFile Portable File Boxes Graphite/Black"/>
    <x v="6123"/>
    <n v="3"/>
    <n v="0.2"/>
    <x v="7514"/>
    <x v="0"/>
  </r>
  <r>
    <n v="9937"/>
    <s v="CA-2019-132955"/>
    <x v="92"/>
    <d v="2019-06-28T00:00:00"/>
    <s v="Standard Class"/>
    <x v="623"/>
    <x v="623"/>
    <x v="0"/>
    <s v="United States"/>
    <s v="Cranston"/>
    <x v="34"/>
    <n v="2920"/>
    <x v="3"/>
    <s v="OFF-BI-10002735"/>
    <x v="1"/>
    <s v="Binders"/>
    <s v="GBC Prestige Therm-A-Bind Covers"/>
    <x v="4450"/>
    <n v="3"/>
    <n v="0"/>
    <x v="5240"/>
    <x v="0"/>
  </r>
  <r>
    <n v="9938"/>
    <s v="CA-2018-164889"/>
    <x v="1233"/>
    <d v="2018-06-06T00:00:00"/>
    <s v="Second Class"/>
    <x v="291"/>
    <x v="291"/>
    <x v="1"/>
    <s v="United States"/>
    <s v="Los Angeles"/>
    <x v="1"/>
    <n v="90049"/>
    <x v="1"/>
    <s v="FUR-TA-10001676"/>
    <x v="0"/>
    <s v="Tables"/>
    <s v="Hon 61000 Series Interactive Training Tables"/>
    <x v="4085"/>
    <n v="2"/>
    <n v="0.2"/>
    <x v="4742"/>
    <x v="0"/>
  </r>
  <r>
    <n v="9939"/>
    <s v="CA-2018-169824"/>
    <x v="939"/>
    <d v="2018-12-17T00:00:00"/>
    <s v="Standard Class"/>
    <x v="374"/>
    <x v="374"/>
    <x v="1"/>
    <s v="United States"/>
    <s v="New York City"/>
    <x v="15"/>
    <n v="10009"/>
    <x v="3"/>
    <s v="FUR-FU-10004864"/>
    <x v="0"/>
    <s v="Furnishings"/>
    <s v="Eldon 500 Class Desk Accessories"/>
    <x v="6124"/>
    <n v="5"/>
    <n v="0"/>
    <x v="7515"/>
    <x v="0"/>
  </r>
  <r>
    <n v="9940"/>
    <s v="CA-2018-169824"/>
    <x v="939"/>
    <d v="2018-12-17T00:00:00"/>
    <s v="Standard Class"/>
    <x v="374"/>
    <x v="374"/>
    <x v="1"/>
    <s v="United States"/>
    <s v="New York City"/>
    <x v="15"/>
    <n v="10009"/>
    <x v="3"/>
    <s v="OFF-SU-10000952"/>
    <x v="1"/>
    <s v="Supplies"/>
    <s v="Fiskars Home &amp; Office Scissors"/>
    <x v="5955"/>
    <n v="4"/>
    <n v="0"/>
    <x v="7516"/>
    <x v="0"/>
  </r>
  <r>
    <n v="9941"/>
    <s v="CA-2018-169824"/>
    <x v="939"/>
    <d v="2018-12-17T00:00:00"/>
    <s v="Standard Class"/>
    <x v="374"/>
    <x v="374"/>
    <x v="1"/>
    <s v="United States"/>
    <s v="New York City"/>
    <x v="15"/>
    <n v="10009"/>
    <x v="3"/>
    <s v="OFF-AR-10000462"/>
    <x v="1"/>
    <s v="Art"/>
    <s v="Sanford Pocket Accent Highlighters"/>
    <x v="6125"/>
    <n v="7"/>
    <n v="0"/>
    <x v="7517"/>
    <x v="0"/>
  </r>
  <r>
    <n v="9942"/>
    <s v="CA-2019-164028"/>
    <x v="221"/>
    <d v="2019-11-30T00:00:00"/>
    <s v="Standard Class"/>
    <x v="252"/>
    <x v="252"/>
    <x v="0"/>
    <s v="United States"/>
    <s v="San Francisco"/>
    <x v="1"/>
    <n v="94122"/>
    <x v="1"/>
    <s v="TEC-AC-10001772"/>
    <x v="2"/>
    <s v="Accessories"/>
    <s v="Memorex Mini Travel Drive 16 GB USB 2.0 Flash Drive"/>
    <x v="6126"/>
    <n v="14"/>
    <n v="0"/>
    <x v="7518"/>
    <x v="0"/>
  </r>
  <r>
    <n v="9943"/>
    <s v="CA-2016-143371"/>
    <x v="129"/>
    <d v="2017-01-03T00:00:00"/>
    <s v="Standard Class"/>
    <x v="198"/>
    <x v="198"/>
    <x v="0"/>
    <s v="United States"/>
    <s v="Anaheim"/>
    <x v="1"/>
    <n v="92804"/>
    <x v="1"/>
    <s v="OFF-ST-10001128"/>
    <x v="1"/>
    <s v="Storage"/>
    <s v="Carina Mini System Audio Rack, Model AR050B"/>
    <x v="6127"/>
    <n v="9"/>
    <n v="0"/>
    <x v="7519"/>
    <x v="0"/>
  </r>
  <r>
    <n v="9944"/>
    <s v="CA-2016-143371"/>
    <x v="129"/>
    <d v="2017-01-03T00:00:00"/>
    <s v="Standard Class"/>
    <x v="198"/>
    <x v="198"/>
    <x v="0"/>
    <s v="United States"/>
    <s v="Anaheim"/>
    <x v="1"/>
    <n v="92804"/>
    <x v="1"/>
    <s v="OFF-SU-10002537"/>
    <x v="1"/>
    <s v="Supplies"/>
    <s v="Acme Box Cutter Scissors"/>
    <x v="6128"/>
    <n v="5"/>
    <n v="0"/>
    <x v="7520"/>
    <x v="0"/>
  </r>
  <r>
    <n v="9945"/>
    <s v="CA-2017-145415"/>
    <x v="1234"/>
    <d v="2017-04-17T00:00:00"/>
    <s v="Second Class"/>
    <x v="372"/>
    <x v="372"/>
    <x v="2"/>
    <s v="United States"/>
    <s v="Seattle"/>
    <x v="4"/>
    <n v="98103"/>
    <x v="1"/>
    <s v="OFF-ST-10000419"/>
    <x v="1"/>
    <s v="Storage"/>
    <s v="Rogers Jumbo File, Granite"/>
    <x v="1360"/>
    <n v="3"/>
    <n v="0"/>
    <x v="1423"/>
    <x v="0"/>
  </r>
  <r>
    <n v="9946"/>
    <s v="CA-2016-111157"/>
    <x v="1086"/>
    <d v="2016-03-06T00:00:00"/>
    <s v="Standard Class"/>
    <x v="468"/>
    <x v="468"/>
    <x v="1"/>
    <s v="United States"/>
    <s v="Philadelphia"/>
    <x v="9"/>
    <n v="19120"/>
    <x v="3"/>
    <s v="OFF-PA-10000327"/>
    <x v="1"/>
    <s v="Paper"/>
    <s v="Xerox 1971"/>
    <x v="1321"/>
    <n v="1"/>
    <n v="0.2"/>
    <x v="1377"/>
    <x v="0"/>
  </r>
  <r>
    <n v="9947"/>
    <s v="CA-2016-111157"/>
    <x v="1086"/>
    <d v="2016-03-06T00:00:00"/>
    <s v="Standard Class"/>
    <x v="468"/>
    <x v="468"/>
    <x v="1"/>
    <s v="United States"/>
    <s v="Philadelphia"/>
    <x v="9"/>
    <n v="19120"/>
    <x v="3"/>
    <s v="TEC-AC-10004353"/>
    <x v="2"/>
    <s v="Accessories"/>
    <s v="Hypercom P1300 Pinpad"/>
    <x v="1267"/>
    <n v="3"/>
    <n v="0.2"/>
    <x v="1318"/>
    <x v="0"/>
  </r>
  <r>
    <n v="9948"/>
    <s v="CA-2019-121559"/>
    <x v="702"/>
    <d v="2019-06-03T00:00:00"/>
    <s v="Second Class"/>
    <x v="304"/>
    <x v="304"/>
    <x v="1"/>
    <s v="United States"/>
    <s v="Indianapolis"/>
    <x v="14"/>
    <n v="46203"/>
    <x v="2"/>
    <s v="FUR-CH-10003746"/>
    <x v="0"/>
    <s v="Chairs"/>
    <s v="Hon 4070 Series Pagoda Round Back Stacking Chairs"/>
    <x v="6129"/>
    <n v="6"/>
    <n v="0"/>
    <x v="7521"/>
    <x v="0"/>
  </r>
  <r>
    <n v="9949"/>
    <s v="CA-2019-121559"/>
    <x v="702"/>
    <d v="2019-06-03T00:00:00"/>
    <s v="Second Class"/>
    <x v="304"/>
    <x v="304"/>
    <x v="1"/>
    <s v="United States"/>
    <s v="Indianapolis"/>
    <x v="14"/>
    <n v="46203"/>
    <x v="2"/>
    <s v="OFF-AP-10002945"/>
    <x v="1"/>
    <s v="Appliances"/>
    <s v="Honeywell Enviracaire Portable HEPA Air Cleaner for 17' x 22' Room"/>
    <x v="6130"/>
    <n v="8"/>
    <n v="0"/>
    <x v="7522"/>
    <x v="0"/>
  </r>
  <r>
    <n v="9950"/>
    <s v="CA-2019-121559"/>
    <x v="702"/>
    <d v="2019-06-03T00:00:00"/>
    <s v="Second Class"/>
    <x v="304"/>
    <x v="304"/>
    <x v="1"/>
    <s v="United States"/>
    <s v="Indianapolis"/>
    <x v="14"/>
    <n v="46203"/>
    <x v="2"/>
    <s v="TEC-AC-10004568"/>
    <x v="2"/>
    <s v="Accessories"/>
    <s v="Maxell LTO Ultrium - 800 GB"/>
    <x v="2487"/>
    <n v="3"/>
    <n v="0"/>
    <x v="7523"/>
    <x v="0"/>
  </r>
  <r>
    <n v="9951"/>
    <s v="CA-2019-121559"/>
    <x v="702"/>
    <d v="2019-06-03T00:00:00"/>
    <s v="Second Class"/>
    <x v="304"/>
    <x v="304"/>
    <x v="1"/>
    <s v="United States"/>
    <s v="Indianapolis"/>
    <x v="14"/>
    <n v="46203"/>
    <x v="2"/>
    <s v="TEC-AC-10001714"/>
    <x v="2"/>
    <s v="Accessories"/>
    <s v="Logitech MX Performance Wireless Mouse"/>
    <x v="6131"/>
    <n v="1"/>
    <n v="0"/>
    <x v="7524"/>
    <x v="0"/>
  </r>
  <r>
    <n v="9952"/>
    <s v="CA-2019-121559"/>
    <x v="702"/>
    <d v="2019-06-03T00:00:00"/>
    <s v="Second Class"/>
    <x v="304"/>
    <x v="304"/>
    <x v="1"/>
    <s v="United States"/>
    <s v="Indianapolis"/>
    <x v="14"/>
    <n v="46203"/>
    <x v="2"/>
    <s v="OFF-BI-10002072"/>
    <x v="1"/>
    <s v="Binders"/>
    <s v="Cardinal Slant-D Ring Binders"/>
    <x v="1026"/>
    <n v="2"/>
    <n v="0"/>
    <x v="1066"/>
    <x v="0"/>
  </r>
  <r>
    <n v="9953"/>
    <s v="CA-2017-141593"/>
    <x v="639"/>
    <d v="2017-12-16T00:00:00"/>
    <s v="Second Class"/>
    <x v="715"/>
    <x v="715"/>
    <x v="1"/>
    <s v="United States"/>
    <s v="Los Angeles"/>
    <x v="1"/>
    <n v="90045"/>
    <x v="1"/>
    <s v="OFF-BI-10001153"/>
    <x v="1"/>
    <s v="Binders"/>
    <s v="Ibico Recycled Grain-Textured Covers"/>
    <x v="6132"/>
    <n v="2"/>
    <n v="0.2"/>
    <x v="7525"/>
    <x v="1"/>
  </r>
  <r>
    <n v="9954"/>
    <s v="CA-2017-141593"/>
    <x v="639"/>
    <d v="2017-12-16T00:00:00"/>
    <s v="Second Class"/>
    <x v="715"/>
    <x v="715"/>
    <x v="1"/>
    <s v="United States"/>
    <s v="Los Angeles"/>
    <x v="1"/>
    <n v="90045"/>
    <x v="1"/>
    <s v="OFF-PA-10004983"/>
    <x v="1"/>
    <s v="Paper"/>
    <s v="Xerox 23"/>
    <x v="90"/>
    <n v="1"/>
    <n v="0"/>
    <x v="90"/>
    <x v="1"/>
  </r>
  <r>
    <n v="9955"/>
    <s v="CA-2017-141593"/>
    <x v="639"/>
    <d v="2017-12-16T00:00:00"/>
    <s v="Second Class"/>
    <x v="715"/>
    <x v="715"/>
    <x v="1"/>
    <s v="United States"/>
    <s v="Los Angeles"/>
    <x v="1"/>
    <n v="90045"/>
    <x v="1"/>
    <s v="OFF-BI-10000948"/>
    <x v="1"/>
    <s v="Binders"/>
    <s v="GBC Laser Imprintable Binding System Covers, Desert Sand"/>
    <x v="4326"/>
    <n v="3"/>
    <n v="0.2"/>
    <x v="5061"/>
    <x v="1"/>
  </r>
  <r>
    <n v="9956"/>
    <s v="CA-2017-141593"/>
    <x v="639"/>
    <d v="2017-12-16T00:00:00"/>
    <s v="Second Class"/>
    <x v="715"/>
    <x v="715"/>
    <x v="1"/>
    <s v="United States"/>
    <s v="Los Angeles"/>
    <x v="1"/>
    <n v="90045"/>
    <x v="1"/>
    <s v="FUR-TA-10002622"/>
    <x v="0"/>
    <s v="Tables"/>
    <s v="Bush Andora Conference Table, Maple/Graphite Gray Finish"/>
    <x v="6031"/>
    <n v="2"/>
    <n v="0.2"/>
    <x v="7526"/>
    <x v="1"/>
  </r>
  <r>
    <n v="9957"/>
    <s v="US-2016-143287"/>
    <x v="7"/>
    <d v="2016-11-17T00:00:00"/>
    <s v="Standard Class"/>
    <x v="607"/>
    <x v="607"/>
    <x v="2"/>
    <s v="United States"/>
    <s v="New Rochelle"/>
    <x v="15"/>
    <n v="10801"/>
    <x v="3"/>
    <s v="OFF-PA-10001776"/>
    <x v="1"/>
    <s v="Paper"/>
    <s v="Wirebound Message Books, Four 2 3/4&quot; x 5&quot; Forms per Page, 600 Sets per Book"/>
    <x v="3212"/>
    <n v="5"/>
    <n v="0"/>
    <x v="3620"/>
    <x v="1"/>
  </r>
  <r>
    <n v="9958"/>
    <s v="US-2016-143287"/>
    <x v="7"/>
    <d v="2016-11-17T00:00:00"/>
    <s v="Standard Class"/>
    <x v="607"/>
    <x v="607"/>
    <x v="2"/>
    <s v="United States"/>
    <s v="New Rochelle"/>
    <x v="15"/>
    <n v="10801"/>
    <x v="3"/>
    <s v="OFF-PA-10004039"/>
    <x v="1"/>
    <s v="Paper"/>
    <s v="Xerox 1882"/>
    <x v="1070"/>
    <n v="4"/>
    <n v="0"/>
    <x v="1111"/>
    <x v="1"/>
  </r>
  <r>
    <n v="9959"/>
    <s v="US-2016-143287"/>
    <x v="7"/>
    <d v="2016-11-17T00:00:00"/>
    <s v="Standard Class"/>
    <x v="607"/>
    <x v="607"/>
    <x v="2"/>
    <s v="United States"/>
    <s v="New Rochelle"/>
    <x v="15"/>
    <n v="10801"/>
    <x v="3"/>
    <s v="OFF-SU-10001574"/>
    <x v="1"/>
    <s v="Supplies"/>
    <s v="Acme Value Line Scissors"/>
    <x v="549"/>
    <n v="2"/>
    <n v="0"/>
    <x v="558"/>
    <x v="1"/>
  </r>
  <r>
    <n v="9960"/>
    <s v="CA-2019-137421"/>
    <x v="833"/>
    <d v="2019-10-11T00:00:00"/>
    <s v="Standard Class"/>
    <x v="219"/>
    <x v="219"/>
    <x v="0"/>
    <s v="United States"/>
    <s v="Chandler"/>
    <x v="16"/>
    <n v="85224"/>
    <x v="1"/>
    <s v="OFF-AR-10001761"/>
    <x v="1"/>
    <s v="Art"/>
    <s v="Avery Hi-Liter Smear-Safe Highlighters"/>
    <x v="564"/>
    <n v="2"/>
    <n v="0.2"/>
    <x v="7527"/>
    <x v="0"/>
  </r>
  <r>
    <n v="9961"/>
    <s v="CA-2019-141446"/>
    <x v="118"/>
    <d v="2019-09-18T00:00:00"/>
    <s v="Second Class"/>
    <x v="642"/>
    <x v="642"/>
    <x v="2"/>
    <s v="United States"/>
    <s v="Florence"/>
    <x v="0"/>
    <n v="41042"/>
    <x v="0"/>
    <s v="TEC-AC-10002305"/>
    <x v="2"/>
    <s v="Accessories"/>
    <s v="KeyTronic E03601U1 - Keyboard - Beige"/>
    <x v="3308"/>
    <n v="1"/>
    <n v="0"/>
    <x v="7528"/>
    <x v="0"/>
  </r>
  <r>
    <n v="9962"/>
    <s v="CA-2017-168088"/>
    <x v="531"/>
    <d v="2017-03-22T00:00:00"/>
    <s v="First Class"/>
    <x v="475"/>
    <x v="475"/>
    <x v="2"/>
    <s v="United States"/>
    <s v="Houston"/>
    <x v="5"/>
    <n v="77041"/>
    <x v="2"/>
    <s v="OFF-PA-10000675"/>
    <x v="1"/>
    <s v="Paper"/>
    <s v="Xerox 1919"/>
    <x v="4975"/>
    <n v="2"/>
    <n v="0.2"/>
    <x v="5944"/>
    <x v="0"/>
  </r>
  <r>
    <n v="9963"/>
    <s v="CA-2017-168088"/>
    <x v="531"/>
    <d v="2017-03-22T00:00:00"/>
    <s v="First Class"/>
    <x v="475"/>
    <x v="475"/>
    <x v="2"/>
    <s v="United States"/>
    <s v="Houston"/>
    <x v="5"/>
    <n v="77041"/>
    <x v="2"/>
    <s v="FUR-BO-10004218"/>
    <x v="0"/>
    <s v="Bookcases"/>
    <s v="Bush Heritage Pine Collection 5-Shelf Bookcase, Albany Pine Finish, *Special Order"/>
    <x v="6133"/>
    <n v="4"/>
    <n v="0.32"/>
    <x v="7529"/>
    <x v="0"/>
  </r>
  <r>
    <n v="9964"/>
    <s v="CA-2017-143700"/>
    <x v="353"/>
    <d v="2017-07-26T00:00:00"/>
    <s v="Same Day"/>
    <x v="238"/>
    <x v="238"/>
    <x v="0"/>
    <s v="United States"/>
    <s v="Philadelphia"/>
    <x v="9"/>
    <n v="19140"/>
    <x v="3"/>
    <s v="OFF-PA-10003072"/>
    <x v="1"/>
    <s v="Paper"/>
    <s v="Eureka Recycled Copy Paper 8 1/2&quot; x 11&quot;, Ream"/>
    <x v="563"/>
    <n v="2"/>
    <n v="0.2"/>
    <x v="572"/>
    <x v="0"/>
  </r>
  <r>
    <n v="9965"/>
    <s v="CA-2018-146374"/>
    <x v="5"/>
    <d v="2018-12-10T00:00:00"/>
    <s v="Second Class"/>
    <x v="785"/>
    <x v="785"/>
    <x v="1"/>
    <s v="United States"/>
    <s v="Newark"/>
    <x v="13"/>
    <n v="19711"/>
    <x v="3"/>
    <s v="FUR-FU-10002671"/>
    <x v="0"/>
    <s v="Furnishings"/>
    <s v="Electrix 20W Halogen Replacement Bulb for Zoom-In Desk Lamp"/>
    <x v="6134"/>
    <n v="1"/>
    <n v="0"/>
    <x v="7530"/>
    <x v="0"/>
  </r>
  <r>
    <n v="9966"/>
    <s v="CA-2018-146374"/>
    <x v="5"/>
    <d v="2018-12-10T00:00:00"/>
    <s v="Second Class"/>
    <x v="785"/>
    <x v="785"/>
    <x v="1"/>
    <s v="United States"/>
    <s v="Newark"/>
    <x v="13"/>
    <n v="19711"/>
    <x v="3"/>
    <s v="OFF-PA-10000349"/>
    <x v="1"/>
    <s v="Paper"/>
    <s v="Easy-staple paper"/>
    <x v="1393"/>
    <n v="1"/>
    <n v="0"/>
    <x v="5561"/>
    <x v="0"/>
  </r>
  <r>
    <n v="9967"/>
    <s v="CA-2018-146374"/>
    <x v="5"/>
    <d v="2018-12-10T00:00:00"/>
    <s v="Second Class"/>
    <x v="785"/>
    <x v="785"/>
    <x v="1"/>
    <s v="United States"/>
    <s v="Newark"/>
    <x v="13"/>
    <n v="19711"/>
    <x v="3"/>
    <s v="OFF-EN-10004483"/>
    <x v="1"/>
    <s v="Envelopes"/>
    <s v="#10 White Business Envelopes,4 1/8 x 9 1/2"/>
    <x v="6135"/>
    <n v="7"/>
    <n v="0"/>
    <x v="7531"/>
    <x v="0"/>
  </r>
  <r>
    <n v="9968"/>
    <s v="CA-2019-153871"/>
    <x v="157"/>
    <d v="2019-12-17T00:00:00"/>
    <s v="Standard Class"/>
    <x v="579"/>
    <x v="579"/>
    <x v="0"/>
    <s v="United States"/>
    <s v="Plainfield"/>
    <x v="30"/>
    <n v="7060"/>
    <x v="3"/>
    <s v="OFF-BI-10004209"/>
    <x v="1"/>
    <s v="Binders"/>
    <s v="Fellowes Twister Kit, Gray/Clear, 3/pkg"/>
    <x v="5940"/>
    <n v="5"/>
    <n v="0"/>
    <x v="7254"/>
    <x v="0"/>
  </r>
  <r>
    <n v="9969"/>
    <s v="CA-2019-153871"/>
    <x v="157"/>
    <d v="2019-12-17T00:00:00"/>
    <s v="Standard Class"/>
    <x v="579"/>
    <x v="579"/>
    <x v="0"/>
    <s v="United States"/>
    <s v="Plainfield"/>
    <x v="30"/>
    <n v="7060"/>
    <x v="3"/>
    <s v="OFF-BI-10004600"/>
    <x v="1"/>
    <s v="Binders"/>
    <s v="Ibico Ibimaster 300 Manual Binding System"/>
    <x v="2556"/>
    <n v="2"/>
    <n v="0"/>
    <x v="2802"/>
    <x v="0"/>
  </r>
  <r>
    <n v="9970"/>
    <s v="CA-2019-153871"/>
    <x v="157"/>
    <d v="2019-12-17T00:00:00"/>
    <s v="Standard Class"/>
    <x v="579"/>
    <x v="579"/>
    <x v="0"/>
    <s v="United States"/>
    <s v="Plainfield"/>
    <x v="30"/>
    <n v="7060"/>
    <x v="3"/>
    <s v="OFF-AP-10003622"/>
    <x v="1"/>
    <s v="Appliances"/>
    <s v="Bravo II Megaboss 12-Amp Hard Body Upright, Replacement Belts, 2 Belts per Pack"/>
    <x v="509"/>
    <n v="7"/>
    <n v="0"/>
    <x v="7532"/>
    <x v="0"/>
  </r>
  <r>
    <n v="9971"/>
    <s v="CA-2017-103772"/>
    <x v="1141"/>
    <d v="2017-07-02T00:00:00"/>
    <s v="Standard Class"/>
    <x v="88"/>
    <x v="88"/>
    <x v="2"/>
    <s v="United States"/>
    <s v="Smyrna"/>
    <x v="32"/>
    <n v="30080"/>
    <x v="0"/>
    <s v="OFF-BI-10002867"/>
    <x v="1"/>
    <s v="Binders"/>
    <s v="GBC Recycled Regency Composition Covers"/>
    <x v="6136"/>
    <n v="2"/>
    <n v="0"/>
    <x v="7533"/>
    <x v="0"/>
  </r>
  <r>
    <n v="9972"/>
    <s v="CA-2017-103772"/>
    <x v="1141"/>
    <d v="2017-07-02T00:00:00"/>
    <s v="Standard Class"/>
    <x v="88"/>
    <x v="88"/>
    <x v="2"/>
    <s v="United States"/>
    <s v="Smyrna"/>
    <x v="32"/>
    <n v="30080"/>
    <x v="0"/>
    <s v="OFF-AR-10000538"/>
    <x v="1"/>
    <s v="Art"/>
    <s v="Boston Model 1800 Electric Pencil Sharpener, Gray"/>
    <x v="3483"/>
    <n v="5"/>
    <n v="0"/>
    <x v="7534"/>
    <x v="0"/>
  </r>
  <r>
    <n v="9973"/>
    <s v="CA-2018-130225"/>
    <x v="108"/>
    <d v="2018-09-17T00:00:00"/>
    <s v="Standard Class"/>
    <x v="53"/>
    <x v="53"/>
    <x v="0"/>
    <s v="United States"/>
    <s v="Houston"/>
    <x v="5"/>
    <n v="77041"/>
    <x v="2"/>
    <s v="OFF-EN-10000056"/>
    <x v="1"/>
    <s v="Envelopes"/>
    <s v="Cameo Buff Policy Envelopes"/>
    <x v="6137"/>
    <n v="2"/>
    <n v="0.2"/>
    <x v="7535"/>
    <x v="0"/>
  </r>
  <r>
    <n v="9974"/>
    <s v="US-2018-103674"/>
    <x v="409"/>
    <d v="2018-12-10T00:00:00"/>
    <s v="Standard Class"/>
    <x v="399"/>
    <x v="399"/>
    <x v="2"/>
    <s v="United States"/>
    <s v="Los Angeles"/>
    <x v="1"/>
    <n v="90032"/>
    <x v="1"/>
    <s v="TEC-PH-10004080"/>
    <x v="2"/>
    <s v="Phones"/>
    <s v="Avaya 5410 Digital phone"/>
    <x v="1081"/>
    <n v="5"/>
    <n v="0.2"/>
    <x v="7536"/>
    <x v="0"/>
  </r>
  <r>
    <n v="9975"/>
    <s v="US-2018-103674"/>
    <x v="409"/>
    <d v="2018-12-10T00:00:00"/>
    <s v="Standard Class"/>
    <x v="399"/>
    <x v="399"/>
    <x v="2"/>
    <s v="United States"/>
    <s v="Los Angeles"/>
    <x v="1"/>
    <n v="90032"/>
    <x v="1"/>
    <s v="OFF-AR-10004752"/>
    <x v="1"/>
    <s v="Art"/>
    <s v="Blackstonian Pencils"/>
    <x v="5476"/>
    <n v="7"/>
    <n v="0"/>
    <x v="7090"/>
    <x v="0"/>
  </r>
  <r>
    <n v="9976"/>
    <s v="US-2018-103674"/>
    <x v="409"/>
    <d v="2018-12-10T00:00:00"/>
    <s v="Standard Class"/>
    <x v="399"/>
    <x v="399"/>
    <x v="2"/>
    <s v="United States"/>
    <s v="Los Angeles"/>
    <x v="1"/>
    <n v="90032"/>
    <x v="1"/>
    <s v="OFF-PA-10000743"/>
    <x v="1"/>
    <s v="Paper"/>
    <s v="Xerox 1977"/>
    <x v="522"/>
    <n v="2"/>
    <n v="0"/>
    <x v="534"/>
    <x v="0"/>
  </r>
  <r>
    <n v="9977"/>
    <s v="US-2018-103674"/>
    <x v="409"/>
    <d v="2018-12-10T00:00:00"/>
    <s v="Standard Class"/>
    <x v="399"/>
    <x v="399"/>
    <x v="2"/>
    <s v="United States"/>
    <s v="Los Angeles"/>
    <x v="1"/>
    <n v="90032"/>
    <x v="1"/>
    <s v="TEC-PH-10002496"/>
    <x v="2"/>
    <s v="Phones"/>
    <s v="Cisco SPA301"/>
    <x v="2528"/>
    <n v="2"/>
    <n v="0.2"/>
    <x v="2773"/>
    <x v="0"/>
  </r>
  <r>
    <n v="9978"/>
    <s v="US-2018-103674"/>
    <x v="409"/>
    <d v="2018-12-10T00:00:00"/>
    <s v="Standard Class"/>
    <x v="399"/>
    <x v="399"/>
    <x v="2"/>
    <s v="United States"/>
    <s v="Los Angeles"/>
    <x v="1"/>
    <n v="90032"/>
    <x v="1"/>
    <s v="OFF-FA-10003467"/>
    <x v="1"/>
    <s v="Fasteners"/>
    <s v="Alliance Big Bands Rubber Bands, 12/Pack"/>
    <x v="6138"/>
    <n v="7"/>
    <n v="0"/>
    <x v="232"/>
    <x v="0"/>
  </r>
  <r>
    <n v="9979"/>
    <s v="US-2018-103674"/>
    <x v="409"/>
    <d v="2018-12-10T00:00:00"/>
    <s v="Standard Class"/>
    <x v="399"/>
    <x v="399"/>
    <x v="2"/>
    <s v="United States"/>
    <s v="Los Angeles"/>
    <x v="1"/>
    <n v="90032"/>
    <x v="1"/>
    <s v="OFF-BI-10003727"/>
    <x v="1"/>
    <s v="Binders"/>
    <s v="Avery Durable Slant Ring Binders With Label Holder"/>
    <x v="6139"/>
    <n v="4"/>
    <n v="0.2"/>
    <x v="7537"/>
    <x v="0"/>
  </r>
  <r>
    <n v="9980"/>
    <s v="US-2018-103674"/>
    <x v="409"/>
    <d v="2018-12-10T00:00:00"/>
    <s v="Standard Class"/>
    <x v="399"/>
    <x v="399"/>
    <x v="2"/>
    <s v="United States"/>
    <s v="Los Angeles"/>
    <x v="1"/>
    <n v="90032"/>
    <x v="1"/>
    <s v="OFF-BI-10002026"/>
    <x v="1"/>
    <s v="Binders"/>
    <s v="Ibico Recycled Linen-Style Covers"/>
    <x v="6140"/>
    <n v="14"/>
    <n v="0.2"/>
    <x v="7538"/>
    <x v="0"/>
  </r>
  <r>
    <n v="9981"/>
    <s v="US-2017-151435"/>
    <x v="684"/>
    <d v="2017-09-09T00:00:00"/>
    <s v="Second Class"/>
    <x v="517"/>
    <x v="517"/>
    <x v="0"/>
    <s v="United States"/>
    <s v="Lafayette"/>
    <x v="28"/>
    <n v="70506"/>
    <x v="0"/>
    <s v="FUR-TA-10001039"/>
    <x v="0"/>
    <s v="Tables"/>
    <s v="KI Adjustable-Height Table"/>
    <x v="1921"/>
    <n v="1"/>
    <n v="0"/>
    <x v="2064"/>
    <x v="0"/>
  </r>
  <r>
    <n v="9982"/>
    <s v="CA-2019-163566"/>
    <x v="646"/>
    <d v="2019-08-06T00:00:00"/>
    <s v="First Class"/>
    <x v="26"/>
    <x v="26"/>
    <x v="0"/>
    <s v="United States"/>
    <s v="Fairfield"/>
    <x v="24"/>
    <n v="45014"/>
    <x v="3"/>
    <s v="OFF-LA-10004484"/>
    <x v="1"/>
    <s v="Labels"/>
    <s v="Avery 476"/>
    <x v="1053"/>
    <n v="5"/>
    <n v="0.2"/>
    <x v="5890"/>
    <x v="0"/>
  </r>
  <r>
    <n v="9983"/>
    <s v="US-2018-157728"/>
    <x v="897"/>
    <d v="2018-09-28T00:00:00"/>
    <s v="Standard Class"/>
    <x v="53"/>
    <x v="53"/>
    <x v="0"/>
    <s v="United States"/>
    <s v="Grand Rapids"/>
    <x v="12"/>
    <n v="49505"/>
    <x v="2"/>
    <s v="OFF-PA-10002195"/>
    <x v="1"/>
    <s v="Paper"/>
    <s v="RSVP Cards &amp; Envelopes, Blank White, 8-1/2&quot; X 11&quot;, 24 Cards/25 Envelopes/Set"/>
    <x v="595"/>
    <n v="7"/>
    <n v="0"/>
    <x v="7539"/>
    <x v="0"/>
  </r>
  <r>
    <n v="9984"/>
    <s v="US-2018-157728"/>
    <x v="897"/>
    <d v="2018-09-28T00:00:00"/>
    <s v="Standard Class"/>
    <x v="53"/>
    <x v="53"/>
    <x v="0"/>
    <s v="United States"/>
    <s v="Grand Rapids"/>
    <x v="12"/>
    <n v="49505"/>
    <x v="2"/>
    <s v="TEC-PH-10001305"/>
    <x v="2"/>
    <s v="Phones"/>
    <s v="Panasonic KX TS208W Corded phone"/>
    <x v="6141"/>
    <n v="2"/>
    <n v="0"/>
    <x v="7540"/>
    <x v="0"/>
  </r>
  <r>
    <n v="9985"/>
    <s v="CA-2017-100251"/>
    <x v="961"/>
    <d v="2017-05-23T00:00:00"/>
    <s v="Standard Class"/>
    <x v="231"/>
    <x v="231"/>
    <x v="0"/>
    <s v="United States"/>
    <s v="Long Beach"/>
    <x v="15"/>
    <n v="11561"/>
    <x v="3"/>
    <s v="OFF-LA-10003766"/>
    <x v="1"/>
    <s v="Labels"/>
    <s v="Self-Adhesive Removable Labels"/>
    <x v="2483"/>
    <n v="10"/>
    <n v="0"/>
    <x v="2719"/>
    <x v="0"/>
  </r>
  <r>
    <n v="9986"/>
    <s v="CA-2017-100251"/>
    <x v="961"/>
    <d v="2017-05-23T00:00:00"/>
    <s v="Standard Class"/>
    <x v="231"/>
    <x v="231"/>
    <x v="0"/>
    <s v="United States"/>
    <s v="Long Beach"/>
    <x v="15"/>
    <n v="11561"/>
    <x v="3"/>
    <s v="OFF-SU-10000898"/>
    <x v="1"/>
    <s v="Supplies"/>
    <s v="Acme Hot Forged Carbon Steel Scissors with Nickel-Plated Handles, 3 7/8&quot; Cut, 8&quot;L"/>
    <x v="6142"/>
    <n v="4"/>
    <n v="0"/>
    <x v="7541"/>
    <x v="0"/>
  </r>
  <r>
    <n v="9987"/>
    <s v="CA-2018-125794"/>
    <x v="321"/>
    <d v="2018-10-03T00:00:00"/>
    <s v="Standard Class"/>
    <x v="586"/>
    <x v="586"/>
    <x v="0"/>
    <s v="United States"/>
    <s v="Los Angeles"/>
    <x v="1"/>
    <n v="90008"/>
    <x v="1"/>
    <s v="TEC-AC-10003399"/>
    <x v="2"/>
    <s v="Accessories"/>
    <s v="Memorex Mini Travel Drive 64 GB USB 2.0 Flash Drive"/>
    <x v="2642"/>
    <n v="1"/>
    <n v="0"/>
    <x v="2914"/>
    <x v="0"/>
  </r>
  <r>
    <n v="9988"/>
    <s v="CA-2019-163629"/>
    <x v="701"/>
    <d v="2019-11-21T00:00:00"/>
    <s v="Standard Class"/>
    <x v="19"/>
    <x v="19"/>
    <x v="1"/>
    <s v="United States"/>
    <s v="Athens"/>
    <x v="32"/>
    <n v="30605"/>
    <x v="0"/>
    <s v="TEC-AC-10001539"/>
    <x v="2"/>
    <s v="Accessories"/>
    <s v="Logitech G430 Surround Sound Gaming Headset with Dolby 7.1 Technology"/>
    <x v="3705"/>
    <n v="1"/>
    <n v="0"/>
    <x v="4237"/>
    <x v="0"/>
  </r>
  <r>
    <n v="9989"/>
    <s v="CA-2019-163629"/>
    <x v="701"/>
    <d v="2019-11-21T00:00:00"/>
    <s v="Standard Class"/>
    <x v="19"/>
    <x v="19"/>
    <x v="1"/>
    <s v="United States"/>
    <s v="Athens"/>
    <x v="32"/>
    <n v="30605"/>
    <x v="0"/>
    <s v="TEC-PH-10004006"/>
    <x v="2"/>
    <s v="Phones"/>
    <s v="Panasonic KX - TS880B Telephone"/>
    <x v="6050"/>
    <n v="5"/>
    <n v="0"/>
    <x v="7406"/>
    <x v="0"/>
  </r>
  <r>
    <n v="9990"/>
    <s v="CA-2016-110422"/>
    <x v="1235"/>
    <d v="2016-01-23T00:00:00"/>
    <s v="Second Class"/>
    <x v="483"/>
    <x v="483"/>
    <x v="0"/>
    <s v="United States"/>
    <s v="Miami"/>
    <x v="2"/>
    <n v="33180"/>
    <x v="0"/>
    <s v="FUR-FU-10001889"/>
    <x v="0"/>
    <s v="Furnishings"/>
    <s v="Ultra Door Pull Handle"/>
    <x v="4349"/>
    <n v="3"/>
    <n v="0.2"/>
    <x v="7542"/>
    <x v="0"/>
  </r>
  <r>
    <n v="9991"/>
    <s v="CA-2019-121258"/>
    <x v="425"/>
    <d v="2019-03-03T00:00:00"/>
    <s v="Standard Class"/>
    <x v="72"/>
    <x v="72"/>
    <x v="0"/>
    <s v="United States"/>
    <s v="Costa Mesa"/>
    <x v="1"/>
    <n v="92627"/>
    <x v="1"/>
    <s v="FUR-FU-10000747"/>
    <x v="0"/>
    <s v="Furnishings"/>
    <s v="Tenex B1-RE Series Chair Mats for Low Pile Carpets"/>
    <x v="1377"/>
    <n v="2"/>
    <n v="0"/>
    <x v="4820"/>
    <x v="1"/>
  </r>
  <r>
    <n v="9992"/>
    <s v="CA-2019-121258"/>
    <x v="425"/>
    <d v="2019-03-03T00:00:00"/>
    <s v="Standard Class"/>
    <x v="72"/>
    <x v="72"/>
    <x v="0"/>
    <s v="United States"/>
    <s v="Costa Mesa"/>
    <x v="1"/>
    <n v="92627"/>
    <x v="1"/>
    <s v="TEC-PH-10003645"/>
    <x v="2"/>
    <s v="Phones"/>
    <s v="Aastra 57i VoIP phone"/>
    <x v="3809"/>
    <n v="2"/>
    <n v="0.2"/>
    <x v="4373"/>
    <x v="1"/>
  </r>
  <r>
    <n v="9993"/>
    <s v="CA-2019-121258"/>
    <x v="425"/>
    <d v="2019-03-03T00:00:00"/>
    <s v="Standard Class"/>
    <x v="72"/>
    <x v="72"/>
    <x v="0"/>
    <s v="United States"/>
    <s v="Costa Mesa"/>
    <x v="1"/>
    <n v="92627"/>
    <x v="1"/>
    <s v="OFF-PA-10004041"/>
    <x v="1"/>
    <s v="Paper"/>
    <s v="It's Hot Message Books with Stickers, 2 3/4&quot; x 5&quot;"/>
    <x v="461"/>
    <n v="4"/>
    <n v="0"/>
    <x v="7543"/>
    <x v="1"/>
  </r>
  <r>
    <n v="9994"/>
    <s v="CA-2019-119914"/>
    <x v="464"/>
    <d v="2019-05-09T00:00:00"/>
    <s v="Second Class"/>
    <x v="417"/>
    <x v="417"/>
    <x v="0"/>
    <s v="United States"/>
    <s v="Westminster"/>
    <x v="1"/>
    <n v="92683"/>
    <x v="1"/>
    <s v="OFF-AP-10002684"/>
    <x v="1"/>
    <s v="Appliances"/>
    <s v="Acco 7-Outlet Masterpiece Power Center, Wihtout Fax/Phone Line Protection"/>
    <x v="6143"/>
    <n v="2"/>
    <n v="0"/>
    <x v="754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D7F964-3894-4983-9957-C26EE6B32A30}" name="Сводная таблица1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Date">
  <location ref="A3:C7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 v="2"/>
    </i>
    <i>
      <x v="1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7" baseItem="1" numFmtId="165"/>
    <dataField name="Profit " fld="20" baseField="7" baseItem="2" numFmtId="165"/>
  </dataFields>
  <formats count="4">
    <format dxfId="4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">
      <pivotArea outline="0" collapsedLevelsAreSubtotals="1" fieldPosition="0"/>
    </format>
    <format dxfId="51">
      <pivotArea outline="0" fieldPosition="0">
        <references count="1">
          <reference field="4294967294" count="1">
            <x v="0"/>
          </reference>
        </references>
      </pivotArea>
    </format>
    <format dxfId="52">
      <pivotArea outline="0" fieldPosition="0">
        <references count="1">
          <reference field="4294967294" count="1"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3182BA-1E53-4F42-A91A-BC4EC359C2FB}" name="Сводная таблица1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2" rowHeaderCaption="Date">
  <location ref="A3:C56" firstHeaderRow="0" firstDataRow="1" firstDataCol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5"/>
    <dataField name="Profit " fld="20" baseField="23" baseItem="1" numFmtId="165"/>
  </dataFields>
  <formats count="4">
    <format dxfId="5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4">
      <pivotArea outline="0" collapsedLevelsAreSubtotals="1" fieldPosition="0"/>
    </format>
    <format dxfId="55">
      <pivotArea outline="0" fieldPosition="0">
        <references count="1">
          <reference field="4294967294" count="1">
            <x v="0"/>
          </reference>
        </references>
      </pivotArea>
    </format>
    <format dxfId="56">
      <pivotArea outline="0" fieldPosition="0">
        <references count="1">
          <reference field="4294967294" count="1">
            <x v="1"/>
          </reference>
        </references>
      </pivotArea>
    </format>
  </formats>
  <chartFormats count="8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F3C3E5-7DAD-4063-9311-CAB021CF8488}" name="Сводная таблица2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9" rowHeaderCaption="Date">
  <location ref="A3:B19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23"/>
  </rowFields>
  <rowItems count="16">
    <i>
      <x/>
    </i>
    <i r="1">
      <x v="1"/>
    </i>
    <i r="1">
      <x v="2"/>
    </i>
    <i r="1">
      <x v="3"/>
    </i>
    <i r="1">
      <x v="4"/>
    </i>
    <i>
      <x v="1"/>
    </i>
    <i r="1">
      <x v="1"/>
    </i>
    <i r="1">
      <x v="2"/>
    </i>
    <i r="1">
      <x v="3"/>
    </i>
    <i r="1">
      <x v="4"/>
    </i>
    <i>
      <x v="2"/>
    </i>
    <i r="1">
      <x v="1"/>
    </i>
    <i r="1">
      <x v="2"/>
    </i>
    <i r="1">
      <x v="3"/>
    </i>
    <i r="1">
      <x v="4"/>
    </i>
    <i t="grand">
      <x/>
    </i>
  </rowItems>
  <colItems count="1">
    <i/>
  </colItems>
  <dataFields count="1">
    <dataField name="Sales " fld="17" baseField="22" baseItem="3" numFmtId="166"/>
  </dataFields>
  <formats count="2">
    <format dxfId="57">
      <pivotArea outline="0" collapsedLevelsAreSubtotals="1" fieldPosition="0"/>
    </format>
    <format dxfId="58">
      <pivotArea outline="0" fieldPosition="0">
        <references count="1">
          <reference field="4294967294" count="1">
            <x v="0"/>
          </reference>
        </references>
      </pivotArea>
    </format>
  </formats>
  <chartFormats count="15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4"/>
          </reference>
        </references>
      </pivotArea>
    </chartFormat>
    <chartFormat chart="2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4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1"/>
          </reference>
        </references>
      </pivotArea>
    </chartFormat>
    <chartFormat chart="28" format="5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2"/>
          </reference>
        </references>
      </pivotArea>
    </chartFormat>
    <chartFormat chart="28" format="6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3"/>
          </reference>
        </references>
      </pivotArea>
    </chartFormat>
    <chartFormat chart="28" format="7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23" count="1" selected="0">
            <x v="4"/>
          </reference>
        </references>
      </pivotArea>
    </chartFormat>
    <chartFormat chart="28" format="8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1"/>
          </reference>
        </references>
      </pivotArea>
    </chartFormat>
    <chartFormat chart="28" format="9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2"/>
          </reference>
        </references>
      </pivotArea>
    </chartFormat>
    <chartFormat chart="28" format="10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3"/>
          </reference>
        </references>
      </pivotArea>
    </chartFormat>
    <chartFormat chart="28" format="1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23" count="1" selected="0">
            <x v="4"/>
          </reference>
        </references>
      </pivotArea>
    </chartFormat>
    <chartFormat chart="28" format="12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1"/>
          </reference>
        </references>
      </pivotArea>
    </chartFormat>
    <chartFormat chart="28" format="13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2"/>
          </reference>
        </references>
      </pivotArea>
    </chartFormat>
    <chartFormat chart="28" format="14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3"/>
          </reference>
        </references>
      </pivotArea>
    </chartFormat>
    <chartFormat chart="28" format="15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2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31601-8E79-4FF9-8DFA-9EE9E9C95478}" name="Сводная таблица3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0" rowHeaderCaption="Date">
  <location ref="B4:C9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1"/>
        <item x="0"/>
        <item x="3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ales " fld="17" baseField="22" baseItem="2" numFmtId="164"/>
  </dataFields>
  <formats count="2">
    <format dxfId="47">
      <pivotArea outline="0" collapsedLevelsAreSubtotals="1" fieldPosition="0"/>
    </format>
    <format dxfId="48">
      <pivotArea outline="0" fieldPosition="0">
        <references count="1">
          <reference field="4294967294" count="1">
            <x v="0"/>
          </reference>
        </references>
      </pivotArea>
    </format>
  </formats>
  <chartFormats count="11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7" format="2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37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7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9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9" format="1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9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9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55B9BB-E54E-4D22-9BBF-DDBE3B97B714}" name="Сводная таблица6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4" rowHeaderCaption="Date">
  <location ref="A27:B30" firstHeaderRow="1" firstDataRow="1" firstDataCol="1"/>
  <pivotFields count="26">
    <pivotField showAll="0"/>
    <pivotField dataField="1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3">
    <i>
      <x/>
    </i>
    <i>
      <x v="1"/>
    </i>
    <i t="grand">
      <x/>
    </i>
  </rowItems>
  <colItems count="1">
    <i/>
  </colItems>
  <dataFields count="1">
    <dataField name="Количество по полю Order ID" fld="1" subtotal="count" baseField="0" baseItem="0"/>
  </dataFields>
  <formats count="1">
    <format dxfId="40">
      <pivotArea outline="0" collapsedLevelsAreSubtotals="1" fieldPosition="0"/>
    </format>
  </formats>
  <chartFormats count="6">
    <chartFormat chart="5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1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3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3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4510B0-53F4-4E78-9265-D00AB68E1403}" name="Сводная таблица5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9" rowHeaderCaption="Date">
  <location ref="A6:C11" firstHeaderRow="1" firstDataRow="2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3">
        <item h="1"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x="1"/>
        <item x="2"/>
        <item x="3"/>
        <item x="4"/>
        <item sd="0"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21"/>
  </colFields>
  <colItems count="2">
    <i>
      <x v="1"/>
    </i>
    <i t="grand">
      <x/>
    </i>
  </colItems>
  <dataFields count="1">
    <dataField name="Количество по полю Returned" fld="21" subtotal="count" baseField="0" baseItem="0"/>
  </dataFields>
  <formats count="1">
    <format dxfId="43">
      <pivotArea outline="0" collapsedLevelsAreSubtotals="1" fieldPosition="0"/>
    </format>
  </formats>
  <chartFormats count="3">
    <chartFormat chart="4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8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830F93-96CF-485F-B6BA-526ECADDDCA9}" name="Сводная таблица5" cacheId="19" dataOnRows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9" rowHeaderCaption="Date">
  <location ref="K3:L7" firstHeaderRow="1" firstDataRow="1" firstDataCol="1" rowPageCount="1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dataField="1" showAll="0"/>
    <pivotField dataField="1" showAll="0">
      <items count="7546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t="default"/>
      </items>
    </pivotField>
    <pivotField dataField="1" showAll="0">
      <items count="3">
        <item h="1" x="0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Items count="1">
    <i/>
  </colItems>
  <pageFields count="1">
    <pageField fld="23" hier="-1"/>
  </pageFields>
  <dataFields count="4">
    <dataField name="Сумма по полю Profit" fld="20" baseField="0" baseItem="0"/>
    <dataField name="Сумма по полю Sales" fld="17" baseField="0" baseItem="0"/>
    <dataField name="Среднее по полю Discount" fld="19" subtotal="average" baseField="0" baseItem="293"/>
    <dataField name="Количество по полю Returned" fld="21" subtotal="count" baseField="0" baseItem="0"/>
  </dataFields>
  <formats count="2">
    <format dxfId="42">
      <pivotArea outline="0" collapsedLevelsAreSubtotals="1" fieldPosition="0"/>
    </format>
    <format dxfId="41">
      <pivotArea collapsedLevelsAreSubtotals="1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53DDE-0B17-4556-A08B-F837338E643C}" name="Сводная таблица2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9" rowHeaderCaption="Date">
  <location ref="B3:D8" firstHeaderRow="0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>
      <items count="6145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t="default"/>
      </items>
    </pivotField>
    <pivotField showAll="0"/>
    <pivotField showAll="0"/>
    <pivotField dataField="1"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2" baseItem="3" numFmtId="166"/>
    <dataField name="Сумма по полю Profit" fld="20" baseField="22" baseItem="0" numFmtId="165"/>
  </dataFields>
  <formats count="1">
    <format dxfId="46">
      <pivotArea outline="0" collapsedLevelsAreSubtotals="1" fieldPosition="0"/>
    </format>
  </formats>
  <chartFormats count="2">
    <chartFormat chart="2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AFECE4-722B-45C5-81BE-E0B44744EA45}" name="Сводная таблица3" cacheId="19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29" rowHeaderCaption="Date">
  <location ref="B11:C16" firstHeaderRow="1" firstDataRow="1" firstDataCol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sortType="descending">
      <items count="7">
        <item x="4"/>
        <item x="3"/>
        <item x="2"/>
        <item x="1"/>
        <item sd="0" x="5"/>
        <item sd="0" x="0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Среднее по полю Discount" fld="19" subtotal="average" baseField="22" baseItem="1" numFmtId="10"/>
  </dataFields>
  <formats count="2">
    <format dxfId="44">
      <pivotArea outline="0" collapsedLevelsAreSubtotals="1" fieldPosition="0"/>
    </format>
    <format dxfId="45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0037EA5D-CAAF-47E1-AAFD-30BFD240A60F}" sourceName="Segment">
  <pivotTables>
    <pivotTable tabId="6" name="Сводная таблица2"/>
    <pivotTable tabId="5" name="Сводная таблица1"/>
    <pivotTable tabId="7" name="Сводная таблица1"/>
    <pivotTable tabId="8" name="Сводная таблица3"/>
    <pivotTable tabId="12" name="Сводная таблица2"/>
    <pivotTable tabId="12" name="Сводная таблица3"/>
    <pivotTable tabId="9" name="Сводная таблица5"/>
    <pivotTable tabId="12" name="Сводная таблица5"/>
    <pivotTable tabId="9" name="Сводная таблица6"/>
  </pivotTables>
  <data>
    <tabular pivotCacheId="181956504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C7218545-2B6B-47E4-898F-CD29CD6E011D}" sourceName="State">
  <pivotTables>
    <pivotTable tabId="6" name="Сводная таблица2"/>
    <pivotTable tabId="5" name="Сводная таблица1"/>
    <pivotTable tabId="7" name="Сводная таблица1"/>
    <pivotTable tabId="8" name="Сводная таблица3"/>
    <pivotTable tabId="12" name="Сводная таблица2"/>
    <pivotTable tabId="12" name="Сводная таблица3"/>
    <pivotTable tabId="9" name="Сводная таблица5"/>
    <pivotTable tabId="12" name="Сводная таблица5"/>
    <pivotTable tabId="9" name="Сводная таблица6"/>
  </pivotTables>
  <data>
    <tabular pivotCacheId="181956504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1CA8161B-44D9-4EEC-A12B-89018C14E2CF}" sourceName="Region">
  <pivotTables>
    <pivotTable tabId="6" name="Сводная таблица2"/>
    <pivotTable tabId="12" name="Сводная таблица2"/>
    <pivotTable tabId="12" name="Сводная таблица3"/>
    <pivotTable tabId="9" name="Сводная таблица5"/>
    <pivotTable tabId="5" name="Сводная таблица1"/>
    <pivotTable tabId="7" name="Сводная таблица1"/>
    <pivotTable tabId="8" name="Сводная таблица3"/>
    <pivotTable tabId="12" name="Сводная таблица5"/>
    <pivotTable tabId="9" name="Сводная таблица6"/>
  </pivotTables>
  <data>
    <tabular pivotCacheId="1819565041">
      <items count="4">
        <i x="2" s="1"/>
        <i x="3" s="1"/>
        <i x="0" s="1"/>
        <i x="1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CAE9B0AD-F6CA-4FB3-B579-324123434337}" sourceName="Годы">
  <pivotTables>
    <pivotTable tabId="6" name="Сводная таблица2"/>
    <pivotTable tabId="5" name="Сводная таблица1"/>
    <pivotTable tabId="7" name="Сводная таблица1"/>
    <pivotTable tabId="8" name="Сводная таблица3"/>
    <pivotTable tabId="12" name="Сводная таблица2"/>
    <pivotTable tabId="12" name="Сводная таблица3"/>
    <pivotTable tabId="9" name="Сводная таблица5"/>
    <pivotTable tabId="12" name="Сводная таблица5"/>
    <pivotTable tabId="9" name="Сводная таблица6"/>
  </pivotTables>
  <data>
    <tabular pivotCacheId="1819565041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772965F2-AD41-4C87-95BA-A6C179B14F16}" cache="Срез_Segment" caption="Segment" rowHeight="225425"/>
  <slicer name="State" xr10:uid="{6214A447-B4EA-424B-9B36-2653D0FBB1EF}" cache="Срез_State" caption="State" rowHeight="225425"/>
  <slicer name="Region" xr10:uid="{9015A004-3948-4F19-85DD-6D32EF469008}" cache="Срез_Region" caption="Region" rowHeight="225425"/>
  <slicer name="Годы" xr10:uid="{4A300346-2CAE-49AC-B73D-03CA3DD8B425}" cache="Срез_Годы" caption="Year" columnCount="2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main_table" displayName="main_table" ref="A1:V9995" totalsRowShown="0" headerRowDxfId="91" dataDxfId="90">
  <autoFilter ref="A1:V9995" xr:uid="{00000000-0009-0000-0100-000003000000}"/>
  <tableColumns count="22">
    <tableColumn id="1" xr3:uid="{00000000-0010-0000-0000-000001000000}" name="Row ID" dataDxfId="89"/>
    <tableColumn id="2" xr3:uid="{00000000-0010-0000-0000-000002000000}" name="Order ID" dataDxfId="88"/>
    <tableColumn id="3" xr3:uid="{00000000-0010-0000-0000-000003000000}" name="Order Date" dataDxfId="87"/>
    <tableColumn id="4" xr3:uid="{00000000-0010-0000-0000-000004000000}" name="Ship Date" dataDxfId="86"/>
    <tableColumn id="5" xr3:uid="{00000000-0010-0000-0000-000005000000}" name="Ship Mode" dataDxfId="85"/>
    <tableColumn id="6" xr3:uid="{00000000-0010-0000-0000-000006000000}" name="Customer ID" dataDxfId="84"/>
    <tableColumn id="7" xr3:uid="{00000000-0010-0000-0000-000007000000}" name="Customer Name" dataDxfId="83"/>
    <tableColumn id="8" xr3:uid="{00000000-0010-0000-0000-000008000000}" name="Segment" dataDxfId="82"/>
    <tableColumn id="9" xr3:uid="{00000000-0010-0000-0000-000009000000}" name="Country" dataDxfId="81"/>
    <tableColumn id="10" xr3:uid="{00000000-0010-0000-0000-00000A000000}" name="City" dataDxfId="80"/>
    <tableColumn id="11" xr3:uid="{00000000-0010-0000-0000-00000B000000}" name="State" dataDxfId="79"/>
    <tableColumn id="12" xr3:uid="{00000000-0010-0000-0000-00000C000000}" name="Postal Code" dataDxfId="78"/>
    <tableColumn id="13" xr3:uid="{00000000-0010-0000-0000-00000D000000}" name="Region" dataDxfId="77"/>
    <tableColumn id="14" xr3:uid="{00000000-0010-0000-0000-00000E000000}" name="Product ID" dataDxfId="76"/>
    <tableColumn id="15" xr3:uid="{00000000-0010-0000-0000-00000F000000}" name="Category" dataDxfId="75"/>
    <tableColumn id="16" xr3:uid="{00000000-0010-0000-0000-000010000000}" name="Sub-Category" dataDxfId="74"/>
    <tableColumn id="17" xr3:uid="{00000000-0010-0000-0000-000011000000}" name="Product Name" dataDxfId="73"/>
    <tableColumn id="18" xr3:uid="{00000000-0010-0000-0000-000012000000}" name="Sales" dataDxfId="72"/>
    <tableColumn id="19" xr3:uid="{00000000-0010-0000-0000-000013000000}" name="Quantity" dataDxfId="71"/>
    <tableColumn id="20" xr3:uid="{00000000-0010-0000-0000-000014000000}" name="Discount" dataDxfId="70"/>
    <tableColumn id="21" xr3:uid="{00000000-0010-0000-0000-000015000000}" name="Profit" dataDxfId="69"/>
    <tableColumn id="23" xr3:uid="{498C9296-145C-4E40-AB11-4CBCBBD48D69}" name="Returned" dataDxfId="68">
      <calculatedColumnFormula>_xlfn.XLOOKUP(main_table[[#This Row],[Order ID]],Returns!B:B,Returns!A:A,"No")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A1:B5" totalsRowShown="0" headerRowDxfId="67" dataDxfId="66">
  <autoFilter ref="A1:B5" xr:uid="{00000000-0009-0000-0100-000002000000}"/>
  <tableColumns count="2">
    <tableColumn id="1" xr3:uid="{00000000-0010-0000-0100-000001000000}" name="Person" dataDxfId="65"/>
    <tableColumn id="2" xr3:uid="{00000000-0010-0000-0100-000002000000}" name="Region" dataDxfId="64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CT_return" displayName="CT_return" ref="A1:E801" totalsRowShown="0">
  <autoFilter ref="A1:E801" xr:uid="{00000000-0009-0000-0100-000001000000}"/>
  <tableColumns count="5">
    <tableColumn id="1" xr3:uid="{00000000-0010-0000-0200-000001000000}" name="Returned" dataDxfId="63"/>
    <tableColumn id="2" xr3:uid="{00000000-0010-0000-0200-000002000000}" name="Order ID" dataDxfId="62"/>
    <tableColumn id="3" xr3:uid="{03059B24-432C-4523-9EF4-EC72FDCD8E36}" name="Category" dataDxfId="61">
      <calculatedColumnFormula>_xlfn.XLOOKUP(CT_return[[#This Row],[Order ID]],main_table[Order ID],main_table[Category])</calculatedColumnFormula>
    </tableColumn>
    <tableColumn id="4" xr3:uid="{104C3FD5-D3A5-4721-ADF9-07C93ACB7627}" name="Region" dataDxfId="60">
      <calculatedColumnFormula>_xlfn.XLOOKUP(CT_return[[#This Row],[Order ID]],main_table[Order ID],main_table[Region])</calculatedColumnFormula>
    </tableColumn>
    <tableColumn id="5" xr3:uid="{CE68BCE0-1ED7-49BB-8CA6-78DE7551FB10}" name="Customer" dataDxfId="59">
      <calculatedColumnFormula>_xlfn.XLOOKUP(CT_return[[#This Row],[Order ID]],main_table[Order ID],main_table[Segment])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93FA-C46B-4E5E-A6AB-8FC5A93240ED}">
  <dimension ref="E3:Y36"/>
  <sheetViews>
    <sheetView tabSelected="1" zoomScaleNormal="100" workbookViewId="0">
      <selection activeCell="S5" sqref="S5:S6"/>
    </sheetView>
  </sheetViews>
  <sheetFormatPr defaultRowHeight="12.75"/>
  <cols>
    <col min="1" max="3" width="9.140625" style="31"/>
    <col min="4" max="4" width="3.7109375" style="31" customWidth="1"/>
    <col min="5" max="7" width="9.140625" style="31"/>
    <col min="8" max="8" width="1.85546875" style="31" customWidth="1"/>
    <col min="9" max="11" width="9.140625" style="31"/>
    <col min="12" max="12" width="1.85546875" style="31" customWidth="1"/>
    <col min="13" max="13" width="9.140625" style="31" customWidth="1"/>
    <col min="14" max="15" width="9.140625" style="31"/>
    <col min="16" max="16" width="1.85546875" style="31" customWidth="1"/>
    <col min="17" max="19" width="9.140625" style="31"/>
    <col min="20" max="20" width="1.85546875" style="31" customWidth="1"/>
    <col min="21" max="25" width="9.140625" style="31"/>
    <col min="26" max="26" width="1.85546875" style="31" customWidth="1"/>
    <col min="27" max="16384" width="9.140625" style="31"/>
  </cols>
  <sheetData>
    <row r="3" spans="5:23" ht="15.75">
      <c r="E3" s="32" t="s">
        <v>10966</v>
      </c>
      <c r="F3" s="33"/>
      <c r="G3" s="34"/>
      <c r="H3" s="30"/>
      <c r="I3" s="32" t="s">
        <v>10967</v>
      </c>
      <c r="J3" s="33"/>
      <c r="K3" s="34"/>
      <c r="L3" s="30"/>
      <c r="M3" s="32" t="s">
        <v>10970</v>
      </c>
      <c r="N3" s="33"/>
      <c r="O3" s="34"/>
      <c r="P3" s="30"/>
      <c r="Q3" s="32" t="s">
        <v>10968</v>
      </c>
      <c r="R3" s="33"/>
      <c r="S3" s="34"/>
      <c r="T3" s="30"/>
      <c r="W3" s="30"/>
    </row>
    <row r="4" spans="5:23" ht="12.75" customHeight="1">
      <c r="E4" s="35"/>
      <c r="F4" s="36"/>
      <c r="G4" s="37"/>
      <c r="H4" s="30"/>
      <c r="I4" s="35"/>
      <c r="J4" s="36"/>
      <c r="K4" s="37"/>
      <c r="L4" s="30"/>
      <c r="M4" s="35"/>
      <c r="N4" s="36"/>
      <c r="O4" s="37"/>
      <c r="P4" s="30"/>
      <c r="Q4" s="35"/>
      <c r="R4" s="36"/>
      <c r="S4" s="37"/>
      <c r="T4" s="30"/>
      <c r="W4" s="30"/>
    </row>
    <row r="5" spans="5:23" ht="12.75" customHeight="1">
      <c r="E5" s="47">
        <f>Total!H4</f>
        <v>2297200.8603000017</v>
      </c>
      <c r="F5" s="48"/>
      <c r="G5" s="38">
        <f>Total!J4</f>
        <v>0</v>
      </c>
      <c r="H5" s="30"/>
      <c r="I5" s="47">
        <f>Total!H5</f>
        <v>286397.02170000022</v>
      </c>
      <c r="J5" s="48"/>
      <c r="K5" s="38">
        <f>Total!J5</f>
        <v>0</v>
      </c>
      <c r="L5" s="30"/>
      <c r="M5" s="51">
        <f>I5/E5</f>
        <v>0.12467217240315605</v>
      </c>
      <c r="N5" s="52"/>
      <c r="O5" s="42">
        <f>Total!J9</f>
        <v>0</v>
      </c>
      <c r="P5" s="30"/>
      <c r="Q5" s="40">
        <f>Total!H6</f>
        <v>0.15620272163298968</v>
      </c>
      <c r="R5" s="41"/>
      <c r="S5" s="42">
        <f>Total!J9</f>
        <v>0</v>
      </c>
      <c r="T5" s="30"/>
      <c r="W5" s="30"/>
    </row>
    <row r="6" spans="5:23" ht="12.75" customHeight="1">
      <c r="E6" s="49"/>
      <c r="F6" s="50"/>
      <c r="G6" s="39"/>
      <c r="H6" s="30"/>
      <c r="I6" s="49"/>
      <c r="J6" s="50"/>
      <c r="K6" s="46"/>
      <c r="L6" s="30"/>
      <c r="M6" s="53"/>
      <c r="N6" s="54"/>
      <c r="O6" s="45"/>
      <c r="P6" s="30"/>
      <c r="Q6" s="43"/>
      <c r="R6" s="44"/>
      <c r="S6" s="45"/>
      <c r="T6" s="30"/>
      <c r="W6" s="30"/>
    </row>
    <row r="36" spans="25:25">
      <c r="Y36" s="31" t="s">
        <v>10971</v>
      </c>
    </row>
  </sheetData>
  <mergeCells count="12">
    <mergeCell ref="K5:K6"/>
    <mergeCell ref="I5:J6"/>
    <mergeCell ref="I3:K4"/>
    <mergeCell ref="S5:S6"/>
    <mergeCell ref="Q5:R6"/>
    <mergeCell ref="Q3:S4"/>
    <mergeCell ref="M3:O4"/>
    <mergeCell ref="M5:N6"/>
    <mergeCell ref="O5:O6"/>
    <mergeCell ref="E5:F6"/>
    <mergeCell ref="E3:G4"/>
    <mergeCell ref="G5:G6"/>
  </mergeCells>
  <conditionalFormatting sqref="G5:G6">
    <cfRule type="cellIs" dxfId="39" priority="1" operator="greaterThan">
      <formula>0</formula>
    </cfRule>
    <cfRule type="cellIs" dxfId="38" priority="2" operator="lessThan">
      <formula>0</formula>
    </cfRule>
  </conditionalFormatting>
  <pageMargins left="0.7" right="0.7" top="0.75" bottom="0.75" header="0.3" footer="0.3"/>
  <pageSetup paperSize="9" orientation="portrait" horizontalDpi="1200" verticalDpi="120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9995"/>
  <sheetViews>
    <sheetView topLeftCell="L9957" workbookViewId="0">
      <selection activeCell="V2" sqref="V2"/>
    </sheetView>
  </sheetViews>
  <sheetFormatPr defaultRowHeight="12.75"/>
  <cols>
    <col min="1" max="1" width="10" customWidth="1"/>
    <col min="2" max="2" width="16.85546875" bestFit="1" customWidth="1"/>
    <col min="3" max="3" width="13.5703125" customWidth="1"/>
    <col min="4" max="4" width="12.28515625" customWidth="1"/>
    <col min="5" max="5" width="15.5703125" bestFit="1" customWidth="1"/>
    <col min="6" max="6" width="15" customWidth="1"/>
    <col min="7" max="7" width="23.7109375" bestFit="1" customWidth="1"/>
    <col min="8" max="8" width="12.7109375" bestFit="1" customWidth="1"/>
    <col min="9" max="9" width="13.5703125" bestFit="1" customWidth="1"/>
    <col min="10" max="10" width="20.5703125" bestFit="1" customWidth="1"/>
    <col min="11" max="11" width="19.5703125" bestFit="1" customWidth="1"/>
    <col min="12" max="12" width="14.5703125" customWidth="1"/>
    <col min="13" max="13" width="9.7109375" customWidth="1"/>
    <col min="14" max="14" width="19.42578125" bestFit="1" customWidth="1"/>
    <col min="15" max="15" width="15.28515625" bestFit="1" customWidth="1"/>
    <col min="16" max="16" width="16" customWidth="1"/>
    <col min="17" max="17" width="127.28515625" bestFit="1" customWidth="1"/>
    <col min="18" max="18" width="11.28515625" bestFit="1" customWidth="1"/>
    <col min="19" max="19" width="10.85546875" customWidth="1"/>
    <col min="20" max="20" width="11.42578125" customWidth="1"/>
    <col min="21" max="21" width="12" bestFit="1" customWidth="1"/>
    <col min="22" max="22" width="9.140625" style="7"/>
  </cols>
  <sheetData>
    <row r="1" spans="1:22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25" t="s">
        <v>5931</v>
      </c>
    </row>
    <row r="2" spans="1:22" ht="14.25">
      <c r="A2" s="1">
        <v>1</v>
      </c>
      <c r="B2" s="2" t="s">
        <v>6229</v>
      </c>
      <c r="C2" s="3">
        <v>43412</v>
      </c>
      <c r="D2" s="3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24" t="str">
        <f>_xlfn.XLOOKUP(main_table[[#This Row],[Order ID]],Returns!B:B,Returns!A:A,"No")</f>
        <v>No</v>
      </c>
    </row>
    <row r="3" spans="1:22" ht="14.25">
      <c r="A3" s="1">
        <v>2</v>
      </c>
      <c r="B3" s="2" t="s">
        <v>6229</v>
      </c>
      <c r="C3" s="3">
        <v>43412</v>
      </c>
      <c r="D3" s="3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24" t="str">
        <f>_xlfn.XLOOKUP(main_table[[#This Row],[Order ID]],Returns!B:B,Returns!A:A,"No")</f>
        <v>No</v>
      </c>
    </row>
    <row r="4" spans="1:22" ht="14.25">
      <c r="A4" s="1">
        <v>3</v>
      </c>
      <c r="B4" s="2" t="s">
        <v>6230</v>
      </c>
      <c r="C4" s="3">
        <v>43263</v>
      </c>
      <c r="D4" s="3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24" t="str">
        <f>_xlfn.XLOOKUP(main_table[[#This Row],[Order ID]],Returns!B:B,Returns!A:A,"No")</f>
        <v>No</v>
      </c>
    </row>
    <row r="5" spans="1:22" ht="14.25">
      <c r="A5" s="1">
        <v>4</v>
      </c>
      <c r="B5" s="2" t="s">
        <v>6231</v>
      </c>
      <c r="C5" s="3">
        <v>43019</v>
      </c>
      <c r="D5" s="3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24" t="str">
        <f>_xlfn.XLOOKUP(main_table[[#This Row],[Order ID]],Returns!B:B,Returns!A:A,"No")</f>
        <v>No</v>
      </c>
    </row>
    <row r="6" spans="1:22" ht="14.25">
      <c r="A6" s="1">
        <v>5</v>
      </c>
      <c r="B6" s="2" t="s">
        <v>6231</v>
      </c>
      <c r="C6" s="3">
        <v>43019</v>
      </c>
      <c r="D6" s="3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24" t="str">
        <f>_xlfn.XLOOKUP(main_table[[#This Row],[Order ID]],Returns!B:B,Returns!A:A,"No")</f>
        <v>No</v>
      </c>
    </row>
    <row r="7" spans="1:22" ht="14.25">
      <c r="A7" s="1">
        <v>6</v>
      </c>
      <c r="B7" s="2" t="s">
        <v>6232</v>
      </c>
      <c r="C7" s="3">
        <v>42530</v>
      </c>
      <c r="D7" s="3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24" t="str">
        <f>_xlfn.XLOOKUP(main_table[[#This Row],[Order ID]],Returns!B:B,Returns!A:A,"No")</f>
        <v>No</v>
      </c>
    </row>
    <row r="8" spans="1:22" ht="14.25">
      <c r="A8" s="1">
        <v>7</v>
      </c>
      <c r="B8" s="2" t="s">
        <v>6232</v>
      </c>
      <c r="C8" s="3">
        <v>42530</v>
      </c>
      <c r="D8" s="3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24" t="str">
        <f>_xlfn.XLOOKUP(main_table[[#This Row],[Order ID]],Returns!B:B,Returns!A:A,"No")</f>
        <v>No</v>
      </c>
    </row>
    <row r="9" spans="1:22" ht="14.25">
      <c r="A9" s="1">
        <v>8</v>
      </c>
      <c r="B9" s="2" t="s">
        <v>6232</v>
      </c>
      <c r="C9" s="3">
        <v>42530</v>
      </c>
      <c r="D9" s="3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24" t="str">
        <f>_xlfn.XLOOKUP(main_table[[#This Row],[Order ID]],Returns!B:B,Returns!A:A,"No")</f>
        <v>No</v>
      </c>
    </row>
    <row r="10" spans="1:22" ht="14.25">
      <c r="A10" s="1">
        <v>9</v>
      </c>
      <c r="B10" s="2" t="s">
        <v>6232</v>
      </c>
      <c r="C10" s="3">
        <v>42530</v>
      </c>
      <c r="D10" s="3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24" t="str">
        <f>_xlfn.XLOOKUP(main_table[[#This Row],[Order ID]],Returns!B:B,Returns!A:A,"No")</f>
        <v>No</v>
      </c>
    </row>
    <row r="11" spans="1:22" ht="14.25">
      <c r="A11" s="1">
        <v>10</v>
      </c>
      <c r="B11" s="2" t="s">
        <v>6232</v>
      </c>
      <c r="C11" s="3">
        <v>42530</v>
      </c>
      <c r="D11" s="3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24" t="str">
        <f>_xlfn.XLOOKUP(main_table[[#This Row],[Order ID]],Returns!B:B,Returns!A:A,"No")</f>
        <v>No</v>
      </c>
    </row>
    <row r="12" spans="1:22" ht="14.25">
      <c r="A12" s="1">
        <v>11</v>
      </c>
      <c r="B12" s="2" t="s">
        <v>6232</v>
      </c>
      <c r="C12" s="3">
        <v>42530</v>
      </c>
      <c r="D12" s="3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24" t="str">
        <f>_xlfn.XLOOKUP(main_table[[#This Row],[Order ID]],Returns!B:B,Returns!A:A,"No")</f>
        <v>No</v>
      </c>
    </row>
    <row r="13" spans="1:22" ht="14.25">
      <c r="A13" s="1">
        <v>12</v>
      </c>
      <c r="B13" s="2" t="s">
        <v>6232</v>
      </c>
      <c r="C13" s="3">
        <v>42530</v>
      </c>
      <c r="D13" s="3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24" t="str">
        <f>_xlfn.XLOOKUP(main_table[[#This Row],[Order ID]],Returns!B:B,Returns!A:A,"No")</f>
        <v>No</v>
      </c>
    </row>
    <row r="14" spans="1:22" ht="14.25">
      <c r="A14" s="1">
        <v>13</v>
      </c>
      <c r="B14" s="2" t="s">
        <v>6233</v>
      </c>
      <c r="C14" s="3">
        <v>43570</v>
      </c>
      <c r="D14" s="3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24" t="str">
        <f>_xlfn.XLOOKUP(main_table[[#This Row],[Order ID]],Returns!B:B,Returns!A:A,"No")</f>
        <v>No</v>
      </c>
    </row>
    <row r="15" spans="1:22" ht="14.25">
      <c r="A15" s="1">
        <v>14</v>
      </c>
      <c r="B15" s="2" t="s">
        <v>6234</v>
      </c>
      <c r="C15" s="3">
        <v>43439</v>
      </c>
      <c r="D15" s="3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24" t="str">
        <f>_xlfn.XLOOKUP(main_table[[#This Row],[Order ID]],Returns!B:B,Returns!A:A,"No")</f>
        <v>No</v>
      </c>
    </row>
    <row r="16" spans="1:22" ht="14.25">
      <c r="A16" s="1">
        <v>15</v>
      </c>
      <c r="B16" s="2" t="s">
        <v>6235</v>
      </c>
      <c r="C16" s="3">
        <v>43061</v>
      </c>
      <c r="D16" s="3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24" t="str">
        <f>_xlfn.XLOOKUP(main_table[[#This Row],[Order ID]],Returns!B:B,Returns!A:A,"No")</f>
        <v>No</v>
      </c>
    </row>
    <row r="17" spans="1:22" ht="14.25">
      <c r="A17" s="1">
        <v>16</v>
      </c>
      <c r="B17" s="2" t="s">
        <v>6235</v>
      </c>
      <c r="C17" s="3">
        <v>43061</v>
      </c>
      <c r="D17" s="3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24" t="str">
        <f>_xlfn.XLOOKUP(main_table[[#This Row],[Order ID]],Returns!B:B,Returns!A:A,"No")</f>
        <v>No</v>
      </c>
    </row>
    <row r="18" spans="1:22" ht="14.25">
      <c r="A18" s="1">
        <v>17</v>
      </c>
      <c r="B18" s="2" t="s">
        <v>6236</v>
      </c>
      <c r="C18" s="3">
        <v>42685</v>
      </c>
      <c r="D18" s="3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24" t="str">
        <f>_xlfn.XLOOKUP(main_table[[#This Row],[Order ID]],Returns!B:B,Returns!A:A,"No")</f>
        <v>No</v>
      </c>
    </row>
    <row r="19" spans="1:22" ht="14.25">
      <c r="A19" s="1">
        <v>18</v>
      </c>
      <c r="B19" s="2" t="s">
        <v>6237</v>
      </c>
      <c r="C19" s="3">
        <v>42503</v>
      </c>
      <c r="D19" s="3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24" t="str">
        <f>_xlfn.XLOOKUP(main_table[[#This Row],[Order ID]],Returns!B:B,Returns!A:A,"No")</f>
        <v>No</v>
      </c>
    </row>
    <row r="20" spans="1:22" ht="14.25">
      <c r="A20" s="1">
        <v>19</v>
      </c>
      <c r="B20" s="2" t="s">
        <v>5963</v>
      </c>
      <c r="C20" s="3">
        <v>42609</v>
      </c>
      <c r="D20" s="3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24" t="str">
        <f>_xlfn.XLOOKUP(main_table[[#This Row],[Order ID]],Returns!B:B,Returns!A:A,"No")</f>
        <v>Yes</v>
      </c>
    </row>
    <row r="21" spans="1:22" ht="14.25">
      <c r="A21" s="1">
        <v>20</v>
      </c>
      <c r="B21" s="2" t="s">
        <v>5963</v>
      </c>
      <c r="C21" s="3">
        <v>42609</v>
      </c>
      <c r="D21" s="3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24" t="str">
        <f>_xlfn.XLOOKUP(main_table[[#This Row],[Order ID]],Returns!B:B,Returns!A:A,"No")</f>
        <v>Yes</v>
      </c>
    </row>
    <row r="22" spans="1:22" ht="14.25">
      <c r="A22" s="1">
        <v>21</v>
      </c>
      <c r="B22" s="2" t="s">
        <v>5963</v>
      </c>
      <c r="C22" s="3">
        <v>42609</v>
      </c>
      <c r="D22" s="3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24" t="str">
        <f>_xlfn.XLOOKUP(main_table[[#This Row],[Order ID]],Returns!B:B,Returns!A:A,"No")</f>
        <v>Yes</v>
      </c>
    </row>
    <row r="23" spans="1:22" ht="14.25">
      <c r="A23" s="1">
        <v>22</v>
      </c>
      <c r="B23" s="2" t="s">
        <v>6238</v>
      </c>
      <c r="C23" s="3">
        <v>43443</v>
      </c>
      <c r="D23" s="3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24" t="str">
        <f>_xlfn.XLOOKUP(main_table[[#This Row],[Order ID]],Returns!B:B,Returns!A:A,"No")</f>
        <v>No</v>
      </c>
    </row>
    <row r="24" spans="1:22" ht="14.25">
      <c r="A24" s="1">
        <v>23</v>
      </c>
      <c r="B24" s="2" t="s">
        <v>6238</v>
      </c>
      <c r="C24" s="3">
        <v>43443</v>
      </c>
      <c r="D24" s="3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24" t="str">
        <f>_xlfn.XLOOKUP(main_table[[#This Row],[Order ID]],Returns!B:B,Returns!A:A,"No")</f>
        <v>No</v>
      </c>
    </row>
    <row r="25" spans="1:22" ht="14.25">
      <c r="A25" s="1">
        <v>24</v>
      </c>
      <c r="B25" s="2" t="s">
        <v>6239</v>
      </c>
      <c r="C25" s="3">
        <v>43662</v>
      </c>
      <c r="D25" s="3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24" t="str">
        <f>_xlfn.XLOOKUP(main_table[[#This Row],[Order ID]],Returns!B:B,Returns!A:A,"No")</f>
        <v>No</v>
      </c>
    </row>
    <row r="26" spans="1:22" ht="14.25">
      <c r="A26" s="1">
        <v>25</v>
      </c>
      <c r="B26" s="2" t="s">
        <v>6240</v>
      </c>
      <c r="C26" s="3">
        <v>43003</v>
      </c>
      <c r="D26" s="3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24" t="str">
        <f>_xlfn.XLOOKUP(main_table[[#This Row],[Order ID]],Returns!B:B,Returns!A:A,"No")</f>
        <v>No</v>
      </c>
    </row>
    <row r="27" spans="1:22" ht="14.25">
      <c r="A27" s="1">
        <v>26</v>
      </c>
      <c r="B27" s="2" t="s">
        <v>6241</v>
      </c>
      <c r="C27" s="3">
        <v>43116</v>
      </c>
      <c r="D27" s="3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24" t="str">
        <f>_xlfn.XLOOKUP(main_table[[#This Row],[Order ID]],Returns!B:B,Returns!A:A,"No")</f>
        <v>No</v>
      </c>
    </row>
    <row r="28" spans="1:22" ht="14.25">
      <c r="A28" s="1">
        <v>27</v>
      </c>
      <c r="B28" s="2" t="s">
        <v>6241</v>
      </c>
      <c r="C28" s="3">
        <v>43116</v>
      </c>
      <c r="D28" s="3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24" t="str">
        <f>_xlfn.XLOOKUP(main_table[[#This Row],[Order ID]],Returns!B:B,Returns!A:A,"No")</f>
        <v>No</v>
      </c>
    </row>
    <row r="29" spans="1:22" ht="14.25">
      <c r="A29" s="1">
        <v>28</v>
      </c>
      <c r="B29" s="2" t="s">
        <v>6242</v>
      </c>
      <c r="C29" s="3">
        <v>42995</v>
      </c>
      <c r="D29" s="3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24" t="str">
        <f>_xlfn.XLOOKUP(main_table[[#This Row],[Order ID]],Returns!B:B,Returns!A:A,"No")</f>
        <v>No</v>
      </c>
    </row>
    <row r="30" spans="1:22" ht="14.25">
      <c r="A30" s="1">
        <v>29</v>
      </c>
      <c r="B30" s="2" t="s">
        <v>6242</v>
      </c>
      <c r="C30" s="3">
        <v>42995</v>
      </c>
      <c r="D30" s="3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24" t="str">
        <f>_xlfn.XLOOKUP(main_table[[#This Row],[Order ID]],Returns!B:B,Returns!A:A,"No")</f>
        <v>No</v>
      </c>
    </row>
    <row r="31" spans="1:22" ht="14.25">
      <c r="A31" s="1">
        <v>30</v>
      </c>
      <c r="B31" s="2" t="s">
        <v>6242</v>
      </c>
      <c r="C31" s="3">
        <v>42995</v>
      </c>
      <c r="D31" s="3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24" t="str">
        <f>_xlfn.XLOOKUP(main_table[[#This Row],[Order ID]],Returns!B:B,Returns!A:A,"No")</f>
        <v>No</v>
      </c>
    </row>
    <row r="32" spans="1:22" ht="14.25">
      <c r="A32" s="1">
        <v>31</v>
      </c>
      <c r="B32" s="2" t="s">
        <v>6242</v>
      </c>
      <c r="C32" s="3">
        <v>42995</v>
      </c>
      <c r="D32" s="3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24" t="str">
        <f>_xlfn.XLOOKUP(main_table[[#This Row],[Order ID]],Returns!B:B,Returns!A:A,"No")</f>
        <v>No</v>
      </c>
    </row>
    <row r="33" spans="1:22" ht="14.25">
      <c r="A33" s="1">
        <v>32</v>
      </c>
      <c r="B33" s="2" t="s">
        <v>6242</v>
      </c>
      <c r="C33" s="3">
        <v>42995</v>
      </c>
      <c r="D33" s="3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24" t="str">
        <f>_xlfn.XLOOKUP(main_table[[#This Row],[Order ID]],Returns!B:B,Returns!A:A,"No")</f>
        <v>No</v>
      </c>
    </row>
    <row r="34" spans="1:22" ht="14.25">
      <c r="A34" s="1">
        <v>33</v>
      </c>
      <c r="B34" s="2" t="s">
        <v>6242</v>
      </c>
      <c r="C34" s="3">
        <v>42995</v>
      </c>
      <c r="D34" s="3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24" t="str">
        <f>_xlfn.XLOOKUP(main_table[[#This Row],[Order ID]],Returns!B:B,Returns!A:A,"No")</f>
        <v>No</v>
      </c>
    </row>
    <row r="35" spans="1:22" ht="14.25">
      <c r="A35" s="1">
        <v>34</v>
      </c>
      <c r="B35" s="2" t="s">
        <v>6242</v>
      </c>
      <c r="C35" s="3">
        <v>42995</v>
      </c>
      <c r="D35" s="3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24" t="str">
        <f>_xlfn.XLOOKUP(main_table[[#This Row],[Order ID]],Returns!B:B,Returns!A:A,"No")</f>
        <v>No</v>
      </c>
    </row>
    <row r="36" spans="1:22" ht="14.25">
      <c r="A36" s="1">
        <v>35</v>
      </c>
      <c r="B36" s="2" t="s">
        <v>6243</v>
      </c>
      <c r="C36" s="3">
        <v>43757</v>
      </c>
      <c r="D36" s="3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24" t="str">
        <f>_xlfn.XLOOKUP(main_table[[#This Row],[Order ID]],Returns!B:B,Returns!A:A,"No")</f>
        <v>No</v>
      </c>
    </row>
    <row r="37" spans="1:22" ht="14.25">
      <c r="A37" s="1">
        <v>36</v>
      </c>
      <c r="B37" s="2" t="s">
        <v>6244</v>
      </c>
      <c r="C37" s="3">
        <v>43442</v>
      </c>
      <c r="D37" s="3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24" t="str">
        <f>_xlfn.XLOOKUP(main_table[[#This Row],[Order ID]],Returns!B:B,Returns!A:A,"No")</f>
        <v>No</v>
      </c>
    </row>
    <row r="38" spans="1:22" ht="14.25">
      <c r="A38" s="1">
        <v>37</v>
      </c>
      <c r="B38" s="2" t="s">
        <v>6244</v>
      </c>
      <c r="C38" s="3">
        <v>43442</v>
      </c>
      <c r="D38" s="3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24" t="str">
        <f>_xlfn.XLOOKUP(main_table[[#This Row],[Order ID]],Returns!B:B,Returns!A:A,"No")</f>
        <v>No</v>
      </c>
    </row>
    <row r="39" spans="1:22" ht="14.25">
      <c r="A39" s="1">
        <v>38</v>
      </c>
      <c r="B39" s="2" t="s">
        <v>6245</v>
      </c>
      <c r="C39" s="3">
        <v>43096</v>
      </c>
      <c r="D39" s="3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24" t="str">
        <f>_xlfn.XLOOKUP(main_table[[#This Row],[Order ID]],Returns!B:B,Returns!A:A,"No")</f>
        <v>No</v>
      </c>
    </row>
    <row r="40" spans="1:22" ht="14.25">
      <c r="A40" s="1">
        <v>39</v>
      </c>
      <c r="B40" s="2" t="s">
        <v>6245</v>
      </c>
      <c r="C40" s="3">
        <v>43096</v>
      </c>
      <c r="D40" s="3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24" t="str">
        <f>_xlfn.XLOOKUP(main_table[[#This Row],[Order ID]],Returns!B:B,Returns!A:A,"No")</f>
        <v>No</v>
      </c>
    </row>
    <row r="41" spans="1:22" ht="14.25">
      <c r="A41" s="1">
        <v>40</v>
      </c>
      <c r="B41" s="2" t="s">
        <v>6245</v>
      </c>
      <c r="C41" s="3">
        <v>43096</v>
      </c>
      <c r="D41" s="3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24" t="str">
        <f>_xlfn.XLOOKUP(main_table[[#This Row],[Order ID]],Returns!B:B,Returns!A:A,"No")</f>
        <v>No</v>
      </c>
    </row>
    <row r="42" spans="1:22" ht="14.25">
      <c r="A42" s="1">
        <v>41</v>
      </c>
      <c r="B42" s="2" t="s">
        <v>6245</v>
      </c>
      <c r="C42" s="3">
        <v>43096</v>
      </c>
      <c r="D42" s="3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24" t="str">
        <f>_xlfn.XLOOKUP(main_table[[#This Row],[Order ID]],Returns!B:B,Returns!A:A,"No")</f>
        <v>No</v>
      </c>
    </row>
    <row r="43" spans="1:22" ht="14.25">
      <c r="A43" s="1">
        <v>42</v>
      </c>
      <c r="B43" s="2" t="s">
        <v>6246</v>
      </c>
      <c r="C43" s="3">
        <v>43718</v>
      </c>
      <c r="D43" s="3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24" t="str">
        <f>_xlfn.XLOOKUP(main_table[[#This Row],[Order ID]],Returns!B:B,Returns!A:A,"No")</f>
        <v>No</v>
      </c>
    </row>
    <row r="44" spans="1:22" ht="14.25">
      <c r="A44" s="1">
        <v>43</v>
      </c>
      <c r="B44" s="2" t="s">
        <v>6247</v>
      </c>
      <c r="C44" s="3">
        <v>43298</v>
      </c>
      <c r="D44" s="3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24" t="str">
        <f>_xlfn.XLOOKUP(main_table[[#This Row],[Order ID]],Returns!B:B,Returns!A:A,"No")</f>
        <v>No</v>
      </c>
    </row>
    <row r="45" spans="1:22" ht="14.25">
      <c r="A45" s="1">
        <v>44</v>
      </c>
      <c r="B45" s="2" t="s">
        <v>6248</v>
      </c>
      <c r="C45" s="3">
        <v>43727</v>
      </c>
      <c r="D45" s="3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24" t="str">
        <f>_xlfn.XLOOKUP(main_table[[#This Row],[Order ID]],Returns!B:B,Returns!A:A,"No")</f>
        <v>No</v>
      </c>
    </row>
    <row r="46" spans="1:22" ht="14.25">
      <c r="A46" s="1">
        <v>45</v>
      </c>
      <c r="B46" s="2" t="s">
        <v>6249</v>
      </c>
      <c r="C46" s="3">
        <v>43170</v>
      </c>
      <c r="D46" s="3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24" t="str">
        <f>_xlfn.XLOOKUP(main_table[[#This Row],[Order ID]],Returns!B:B,Returns!A:A,"No")</f>
        <v>No</v>
      </c>
    </row>
    <row r="47" spans="1:22" ht="14.25">
      <c r="A47" s="1">
        <v>46</v>
      </c>
      <c r="B47" s="2" t="s">
        <v>6249</v>
      </c>
      <c r="C47" s="3">
        <v>43170</v>
      </c>
      <c r="D47" s="3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24" t="str">
        <f>_xlfn.XLOOKUP(main_table[[#This Row],[Order ID]],Returns!B:B,Returns!A:A,"No")</f>
        <v>No</v>
      </c>
    </row>
    <row r="48" spans="1:22" ht="14.25">
      <c r="A48" s="1">
        <v>47</v>
      </c>
      <c r="B48" s="2" t="s">
        <v>6250</v>
      </c>
      <c r="C48" s="3">
        <v>42663</v>
      </c>
      <c r="D48" s="3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24" t="str">
        <f>_xlfn.XLOOKUP(main_table[[#This Row],[Order ID]],Returns!B:B,Returns!A:A,"No")</f>
        <v>No</v>
      </c>
    </row>
    <row r="49" spans="1:22" ht="14.25">
      <c r="A49" s="1">
        <v>48</v>
      </c>
      <c r="B49" s="2" t="s">
        <v>6251</v>
      </c>
      <c r="C49" s="3">
        <v>43271</v>
      </c>
      <c r="D49" s="3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24" t="str">
        <f>_xlfn.XLOOKUP(main_table[[#This Row],[Order ID]],Returns!B:B,Returns!A:A,"No")</f>
        <v>No</v>
      </c>
    </row>
    <row r="50" spans="1:22" ht="14.25">
      <c r="A50" s="1">
        <v>49</v>
      </c>
      <c r="B50" s="2" t="s">
        <v>6251</v>
      </c>
      <c r="C50" s="3">
        <v>43271</v>
      </c>
      <c r="D50" s="3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24" t="str">
        <f>_xlfn.XLOOKUP(main_table[[#This Row],[Order ID]],Returns!B:B,Returns!A:A,"No")</f>
        <v>No</v>
      </c>
    </row>
    <row r="51" spans="1:22" ht="14.25">
      <c r="A51" s="1">
        <v>50</v>
      </c>
      <c r="B51" s="2" t="s">
        <v>6252</v>
      </c>
      <c r="C51" s="3">
        <v>42843</v>
      </c>
      <c r="D51" s="3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24" t="str">
        <f>_xlfn.XLOOKUP(main_table[[#This Row],[Order ID]],Returns!B:B,Returns!A:A,"No")</f>
        <v>No</v>
      </c>
    </row>
    <row r="52" spans="1:22" ht="14.25">
      <c r="A52" s="1">
        <v>51</v>
      </c>
      <c r="B52" s="2" t="s">
        <v>6252</v>
      </c>
      <c r="C52" s="3">
        <v>42843</v>
      </c>
      <c r="D52" s="3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24" t="str">
        <f>_xlfn.XLOOKUP(main_table[[#This Row],[Order ID]],Returns!B:B,Returns!A:A,"No")</f>
        <v>No</v>
      </c>
    </row>
    <row r="53" spans="1:22" ht="14.25">
      <c r="A53" s="1">
        <v>52</v>
      </c>
      <c r="B53" s="2" t="s">
        <v>6252</v>
      </c>
      <c r="C53" s="3">
        <v>42843</v>
      </c>
      <c r="D53" s="3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24" t="str">
        <f>_xlfn.XLOOKUP(main_table[[#This Row],[Order ID]],Returns!B:B,Returns!A:A,"No")</f>
        <v>No</v>
      </c>
    </row>
    <row r="54" spans="1:22" ht="14.25">
      <c r="A54" s="1">
        <v>53</v>
      </c>
      <c r="B54" s="2" t="s">
        <v>6252</v>
      </c>
      <c r="C54" s="3">
        <v>42843</v>
      </c>
      <c r="D54" s="3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24" t="str">
        <f>_xlfn.XLOOKUP(main_table[[#This Row],[Order ID]],Returns!B:B,Returns!A:A,"No")</f>
        <v>No</v>
      </c>
    </row>
    <row r="55" spans="1:22" ht="14.25">
      <c r="A55" s="1">
        <v>54</v>
      </c>
      <c r="B55" s="2" t="s">
        <v>6253</v>
      </c>
      <c r="C55" s="3">
        <v>43445</v>
      </c>
      <c r="D55" s="3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24" t="str">
        <f>_xlfn.XLOOKUP(main_table[[#This Row],[Order ID]],Returns!B:B,Returns!A:A,"No")</f>
        <v>No</v>
      </c>
    </row>
    <row r="56" spans="1:22" ht="14.25">
      <c r="A56" s="1">
        <v>55</v>
      </c>
      <c r="B56" s="2" t="s">
        <v>6253</v>
      </c>
      <c r="C56" s="3">
        <v>43445</v>
      </c>
      <c r="D56" s="3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24" t="str">
        <f>_xlfn.XLOOKUP(main_table[[#This Row],[Order ID]],Returns!B:B,Returns!A:A,"No")</f>
        <v>No</v>
      </c>
    </row>
    <row r="57" spans="1:22" ht="14.25">
      <c r="A57" s="1">
        <v>56</v>
      </c>
      <c r="B57" s="2" t="s">
        <v>6040</v>
      </c>
      <c r="C57" s="3">
        <v>43268</v>
      </c>
      <c r="D57" s="3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24" t="str">
        <f>_xlfn.XLOOKUP(main_table[[#This Row],[Order ID]],Returns!B:B,Returns!A:A,"No")</f>
        <v>Yes</v>
      </c>
    </row>
    <row r="58" spans="1:22" ht="14.25">
      <c r="A58" s="1">
        <v>57</v>
      </c>
      <c r="B58" s="2" t="s">
        <v>6040</v>
      </c>
      <c r="C58" s="3">
        <v>43268</v>
      </c>
      <c r="D58" s="3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24" t="str">
        <f>_xlfn.XLOOKUP(main_table[[#This Row],[Order ID]],Returns!B:B,Returns!A:A,"No")</f>
        <v>Yes</v>
      </c>
    </row>
    <row r="59" spans="1:22" ht="14.25">
      <c r="A59" s="1">
        <v>58</v>
      </c>
      <c r="B59" s="2" t="s">
        <v>6040</v>
      </c>
      <c r="C59" s="3">
        <v>43268</v>
      </c>
      <c r="D59" s="3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24" t="str">
        <f>_xlfn.XLOOKUP(main_table[[#This Row],[Order ID]],Returns!B:B,Returns!A:A,"No")</f>
        <v>Yes</v>
      </c>
    </row>
    <row r="60" spans="1:22" ht="14.25">
      <c r="A60" s="1">
        <v>59</v>
      </c>
      <c r="B60" s="2" t="s">
        <v>6040</v>
      </c>
      <c r="C60" s="3">
        <v>43268</v>
      </c>
      <c r="D60" s="3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24" t="str">
        <f>_xlfn.XLOOKUP(main_table[[#This Row],[Order ID]],Returns!B:B,Returns!A:A,"No")</f>
        <v>Yes</v>
      </c>
    </row>
    <row r="61" spans="1:22" ht="14.25">
      <c r="A61" s="1">
        <v>60</v>
      </c>
      <c r="B61" s="2" t="s">
        <v>6040</v>
      </c>
      <c r="C61" s="3">
        <v>43268</v>
      </c>
      <c r="D61" s="3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24" t="str">
        <f>_xlfn.XLOOKUP(main_table[[#This Row],[Order ID]],Returns!B:B,Returns!A:A,"No")</f>
        <v>Yes</v>
      </c>
    </row>
    <row r="62" spans="1:22" ht="14.25">
      <c r="A62" s="1">
        <v>61</v>
      </c>
      <c r="B62" s="2" t="s">
        <v>6040</v>
      </c>
      <c r="C62" s="3">
        <v>43268</v>
      </c>
      <c r="D62" s="3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24" t="str">
        <f>_xlfn.XLOOKUP(main_table[[#This Row],[Order ID]],Returns!B:B,Returns!A:A,"No")</f>
        <v>Yes</v>
      </c>
    </row>
    <row r="63" spans="1:22" ht="14.25">
      <c r="A63" s="1">
        <v>62</v>
      </c>
      <c r="B63" s="2" t="s">
        <v>6040</v>
      </c>
      <c r="C63" s="3">
        <v>43268</v>
      </c>
      <c r="D63" s="3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24" t="str">
        <f>_xlfn.XLOOKUP(main_table[[#This Row],[Order ID]],Returns!B:B,Returns!A:A,"No")</f>
        <v>Yes</v>
      </c>
    </row>
    <row r="64" spans="1:22" ht="14.25">
      <c r="A64" s="1">
        <v>63</v>
      </c>
      <c r="B64" s="2" t="s">
        <v>6254</v>
      </c>
      <c r="C64" s="3">
        <v>43063</v>
      </c>
      <c r="D64" s="3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24" t="str">
        <f>_xlfn.XLOOKUP(main_table[[#This Row],[Order ID]],Returns!B:B,Returns!A:A,"No")</f>
        <v>No</v>
      </c>
    </row>
    <row r="65" spans="1:22" ht="14.25">
      <c r="A65" s="1">
        <v>64</v>
      </c>
      <c r="B65" s="2" t="s">
        <v>6254</v>
      </c>
      <c r="C65" s="3">
        <v>43063</v>
      </c>
      <c r="D65" s="3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24" t="str">
        <f>_xlfn.XLOOKUP(main_table[[#This Row],[Order ID]],Returns!B:B,Returns!A:A,"No")</f>
        <v>No</v>
      </c>
    </row>
    <row r="66" spans="1:22" ht="14.25">
      <c r="A66" s="1">
        <v>65</v>
      </c>
      <c r="B66" s="2" t="s">
        <v>6254</v>
      </c>
      <c r="C66" s="3">
        <v>43063</v>
      </c>
      <c r="D66" s="3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24" t="str">
        <f>_xlfn.XLOOKUP(main_table[[#This Row],[Order ID]],Returns!B:B,Returns!A:A,"No")</f>
        <v>No</v>
      </c>
    </row>
    <row r="67" spans="1:22" ht="14.25">
      <c r="A67" s="1">
        <v>66</v>
      </c>
      <c r="B67" s="2" t="s">
        <v>6254</v>
      </c>
      <c r="C67" s="3">
        <v>43063</v>
      </c>
      <c r="D67" s="3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24" t="str">
        <f>_xlfn.XLOOKUP(main_table[[#This Row],[Order ID]],Returns!B:B,Returns!A:A,"No")</f>
        <v>No</v>
      </c>
    </row>
    <row r="68" spans="1:22" ht="14.25">
      <c r="A68" s="1">
        <v>67</v>
      </c>
      <c r="B68" s="2" t="s">
        <v>6255</v>
      </c>
      <c r="C68" s="3">
        <v>42855</v>
      </c>
      <c r="D68" s="3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24" t="str">
        <f>_xlfn.XLOOKUP(main_table[[#This Row],[Order ID]],Returns!B:B,Returns!A:A,"No")</f>
        <v>No</v>
      </c>
    </row>
    <row r="69" spans="1:22" ht="14.25">
      <c r="A69" s="1">
        <v>68</v>
      </c>
      <c r="B69" s="2" t="s">
        <v>6256</v>
      </c>
      <c r="C69" s="3">
        <v>42709</v>
      </c>
      <c r="D69" s="3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24" t="str">
        <f>_xlfn.XLOOKUP(main_table[[#This Row],[Order ID]],Returns!B:B,Returns!A:A,"No")</f>
        <v>No</v>
      </c>
    </row>
    <row r="70" spans="1:22" ht="14.25">
      <c r="A70" s="1">
        <v>69</v>
      </c>
      <c r="B70" s="2" t="s">
        <v>6256</v>
      </c>
      <c r="C70" s="3">
        <v>42709</v>
      </c>
      <c r="D70" s="3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24" t="str">
        <f>_xlfn.XLOOKUP(main_table[[#This Row],[Order ID]],Returns!B:B,Returns!A:A,"No")</f>
        <v>No</v>
      </c>
    </row>
    <row r="71" spans="1:22" ht="14.25">
      <c r="A71" s="1">
        <v>70</v>
      </c>
      <c r="B71" s="2" t="s">
        <v>6257</v>
      </c>
      <c r="C71" s="3">
        <v>43255</v>
      </c>
      <c r="D71" s="3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24" t="str">
        <f>_xlfn.XLOOKUP(main_table[[#This Row],[Order ID]],Returns!B:B,Returns!A:A,"No")</f>
        <v>No</v>
      </c>
    </row>
    <row r="72" spans="1:22" ht="14.25">
      <c r="A72" s="1">
        <v>71</v>
      </c>
      <c r="B72" s="2" t="s">
        <v>6258</v>
      </c>
      <c r="C72" s="3">
        <v>43361</v>
      </c>
      <c r="D72" s="3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24" t="str">
        <f>_xlfn.XLOOKUP(main_table[[#This Row],[Order ID]],Returns!B:B,Returns!A:A,"No")</f>
        <v>No</v>
      </c>
    </row>
    <row r="73" spans="1:22" ht="14.25">
      <c r="A73" s="1">
        <v>72</v>
      </c>
      <c r="B73" s="2" t="s">
        <v>6259</v>
      </c>
      <c r="C73" s="3">
        <v>43722</v>
      </c>
      <c r="D73" s="3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24" t="str">
        <f>_xlfn.XLOOKUP(main_table[[#This Row],[Order ID]],Returns!B:B,Returns!A:A,"No")</f>
        <v>No</v>
      </c>
    </row>
    <row r="74" spans="1:22" ht="14.25">
      <c r="A74" s="1">
        <v>73</v>
      </c>
      <c r="B74" s="2" t="s">
        <v>6260</v>
      </c>
      <c r="C74" s="3">
        <v>42851</v>
      </c>
      <c r="D74" s="3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24" t="str">
        <f>_xlfn.XLOOKUP(main_table[[#This Row],[Order ID]],Returns!B:B,Returns!A:A,"No")</f>
        <v>No</v>
      </c>
    </row>
    <row r="75" spans="1:22" ht="14.25">
      <c r="A75" s="1">
        <v>74</v>
      </c>
      <c r="B75" s="2" t="s">
        <v>6260</v>
      </c>
      <c r="C75" s="3">
        <v>42851</v>
      </c>
      <c r="D75" s="3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24" t="str">
        <f>_xlfn.XLOOKUP(main_table[[#This Row],[Order ID]],Returns!B:B,Returns!A:A,"No")</f>
        <v>No</v>
      </c>
    </row>
    <row r="76" spans="1:22" ht="14.25">
      <c r="A76" s="1">
        <v>75</v>
      </c>
      <c r="B76" s="2" t="s">
        <v>6260</v>
      </c>
      <c r="C76" s="3">
        <v>42851</v>
      </c>
      <c r="D76" s="3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24" t="str">
        <f>_xlfn.XLOOKUP(main_table[[#This Row],[Order ID]],Returns!B:B,Returns!A:A,"No")</f>
        <v>No</v>
      </c>
    </row>
    <row r="77" spans="1:22" ht="14.25">
      <c r="A77" s="1">
        <v>76</v>
      </c>
      <c r="B77" s="2" t="s">
        <v>6261</v>
      </c>
      <c r="C77" s="3">
        <v>43808</v>
      </c>
      <c r="D77" s="3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24" t="str">
        <f>_xlfn.XLOOKUP(main_table[[#This Row],[Order ID]],Returns!B:B,Returns!A:A,"No")</f>
        <v>No</v>
      </c>
    </row>
    <row r="78" spans="1:22" ht="14.25">
      <c r="A78" s="1">
        <v>77</v>
      </c>
      <c r="B78" s="2" t="s">
        <v>6261</v>
      </c>
      <c r="C78" s="3">
        <v>43808</v>
      </c>
      <c r="D78" s="3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24" t="str">
        <f>_xlfn.XLOOKUP(main_table[[#This Row],[Order ID]],Returns!B:B,Returns!A:A,"No")</f>
        <v>No</v>
      </c>
    </row>
    <row r="79" spans="1:22" ht="14.25">
      <c r="A79" s="1">
        <v>78</v>
      </c>
      <c r="B79" s="2" t="s">
        <v>6261</v>
      </c>
      <c r="C79" s="3">
        <v>43808</v>
      </c>
      <c r="D79" s="3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24" t="str">
        <f>_xlfn.XLOOKUP(main_table[[#This Row],[Order ID]],Returns!B:B,Returns!A:A,"No")</f>
        <v>No</v>
      </c>
    </row>
    <row r="80" spans="1:22" ht="14.25">
      <c r="A80" s="1">
        <v>79</v>
      </c>
      <c r="B80" s="2" t="s">
        <v>6262</v>
      </c>
      <c r="C80" s="3">
        <v>42700</v>
      </c>
      <c r="D80" s="3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24" t="str">
        <f>_xlfn.XLOOKUP(main_table[[#This Row],[Order ID]],Returns!B:B,Returns!A:A,"No")</f>
        <v>No</v>
      </c>
    </row>
    <row r="81" spans="1:22" ht="14.25">
      <c r="A81" s="1">
        <v>80</v>
      </c>
      <c r="B81" s="2" t="s">
        <v>6263</v>
      </c>
      <c r="C81" s="3">
        <v>43263</v>
      </c>
      <c r="D81" s="3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24" t="str">
        <f>_xlfn.XLOOKUP(main_table[[#This Row],[Order ID]],Returns!B:B,Returns!A:A,"No")</f>
        <v>No</v>
      </c>
    </row>
    <row r="82" spans="1:22" ht="14.25">
      <c r="A82" s="1">
        <v>81</v>
      </c>
      <c r="B82" s="2" t="s">
        <v>6263</v>
      </c>
      <c r="C82" s="3">
        <v>43263</v>
      </c>
      <c r="D82" s="3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24" t="str">
        <f>_xlfn.XLOOKUP(main_table[[#This Row],[Order ID]],Returns!B:B,Returns!A:A,"No")</f>
        <v>No</v>
      </c>
    </row>
    <row r="83" spans="1:22" ht="14.25">
      <c r="A83" s="1">
        <v>82</v>
      </c>
      <c r="B83" s="2" t="s">
        <v>6264</v>
      </c>
      <c r="C83" s="3">
        <v>42655</v>
      </c>
      <c r="D83" s="3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24" t="str">
        <f>_xlfn.XLOOKUP(main_table[[#This Row],[Order ID]],Returns!B:B,Returns!A:A,"No")</f>
        <v>No</v>
      </c>
    </row>
    <row r="84" spans="1:22" ht="14.25">
      <c r="A84" s="1">
        <v>83</v>
      </c>
      <c r="B84" s="2" t="s">
        <v>6264</v>
      </c>
      <c r="C84" s="3">
        <v>42655</v>
      </c>
      <c r="D84" s="3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24" t="str">
        <f>_xlfn.XLOOKUP(main_table[[#This Row],[Order ID]],Returns!B:B,Returns!A:A,"No")</f>
        <v>No</v>
      </c>
    </row>
    <row r="85" spans="1:22" ht="14.25">
      <c r="A85" s="1">
        <v>84</v>
      </c>
      <c r="B85" s="2" t="s">
        <v>6265</v>
      </c>
      <c r="C85" s="3">
        <v>42981</v>
      </c>
      <c r="D85" s="3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24" t="str">
        <f>_xlfn.XLOOKUP(main_table[[#This Row],[Order ID]],Returns!B:B,Returns!A:A,"No")</f>
        <v>No</v>
      </c>
    </row>
    <row r="86" spans="1:22" ht="14.25">
      <c r="A86" s="1">
        <v>85</v>
      </c>
      <c r="B86" s="2" t="s">
        <v>6266</v>
      </c>
      <c r="C86" s="3">
        <v>43782</v>
      </c>
      <c r="D86" s="3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24" t="str">
        <f>_xlfn.XLOOKUP(main_table[[#This Row],[Order ID]],Returns!B:B,Returns!A:A,"No")</f>
        <v>No</v>
      </c>
    </row>
    <row r="87" spans="1:22" ht="14.25">
      <c r="A87" s="1">
        <v>86</v>
      </c>
      <c r="B87" s="2" t="s">
        <v>6267</v>
      </c>
      <c r="C87" s="3">
        <v>43613</v>
      </c>
      <c r="D87" s="3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24" t="str">
        <f>_xlfn.XLOOKUP(main_table[[#This Row],[Order ID]],Returns!B:B,Returns!A:A,"No")</f>
        <v>No</v>
      </c>
    </row>
    <row r="88" spans="1:22" ht="14.25">
      <c r="A88" s="1">
        <v>87</v>
      </c>
      <c r="B88" s="2" t="s">
        <v>6268</v>
      </c>
      <c r="C88" s="3">
        <v>43764</v>
      </c>
      <c r="D88" s="3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24" t="str">
        <f>_xlfn.XLOOKUP(main_table[[#This Row],[Order ID]],Returns!B:B,Returns!A:A,"No")</f>
        <v>No</v>
      </c>
    </row>
    <row r="89" spans="1:22" ht="14.25">
      <c r="A89" s="1">
        <v>88</v>
      </c>
      <c r="B89" s="2" t="s">
        <v>6268</v>
      </c>
      <c r="C89" s="3">
        <v>43764</v>
      </c>
      <c r="D89" s="3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24" t="str">
        <f>_xlfn.XLOOKUP(main_table[[#This Row],[Order ID]],Returns!B:B,Returns!A:A,"No")</f>
        <v>No</v>
      </c>
    </row>
    <row r="90" spans="1:22" ht="14.25">
      <c r="A90" s="1">
        <v>89</v>
      </c>
      <c r="B90" s="2" t="s">
        <v>6269</v>
      </c>
      <c r="C90" s="3">
        <v>43195</v>
      </c>
      <c r="D90" s="3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24" t="str">
        <f>_xlfn.XLOOKUP(main_table[[#This Row],[Order ID]],Returns!B:B,Returns!A:A,"No")</f>
        <v>No</v>
      </c>
    </row>
    <row r="91" spans="1:22" ht="14.25">
      <c r="A91" s="1">
        <v>90</v>
      </c>
      <c r="B91" s="2" t="s">
        <v>6038</v>
      </c>
      <c r="C91" s="3">
        <v>43360</v>
      </c>
      <c r="D91" s="3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24" t="str">
        <f>_xlfn.XLOOKUP(main_table[[#This Row],[Order ID]],Returns!B:B,Returns!A:A,"No")</f>
        <v>Yes</v>
      </c>
    </row>
    <row r="92" spans="1:22" ht="14.25">
      <c r="A92" s="1">
        <v>91</v>
      </c>
      <c r="B92" s="2" t="s">
        <v>6038</v>
      </c>
      <c r="C92" s="3">
        <v>43360</v>
      </c>
      <c r="D92" s="3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24" t="str">
        <f>_xlfn.XLOOKUP(main_table[[#This Row],[Order ID]],Returns!B:B,Returns!A:A,"No")</f>
        <v>Yes</v>
      </c>
    </row>
    <row r="93" spans="1:22" ht="14.25">
      <c r="A93" s="1">
        <v>92</v>
      </c>
      <c r="B93" s="2" t="s">
        <v>6038</v>
      </c>
      <c r="C93" s="3">
        <v>43360</v>
      </c>
      <c r="D93" s="3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24" t="str">
        <f>_xlfn.XLOOKUP(main_table[[#This Row],[Order ID]],Returns!B:B,Returns!A:A,"No")</f>
        <v>Yes</v>
      </c>
    </row>
    <row r="94" spans="1:22" ht="14.25">
      <c r="A94" s="1">
        <v>93</v>
      </c>
      <c r="B94" s="2" t="s">
        <v>6270</v>
      </c>
      <c r="C94" s="3">
        <v>42766</v>
      </c>
      <c r="D94" s="3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24" t="str">
        <f>_xlfn.XLOOKUP(main_table[[#This Row],[Order ID]],Returns!B:B,Returns!A:A,"No")</f>
        <v>No</v>
      </c>
    </row>
    <row r="95" spans="1:22" ht="14.25">
      <c r="A95" s="1">
        <v>94</v>
      </c>
      <c r="B95" s="2" t="s">
        <v>6270</v>
      </c>
      <c r="C95" s="3">
        <v>42766</v>
      </c>
      <c r="D95" s="3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24" t="str">
        <f>_xlfn.XLOOKUP(main_table[[#This Row],[Order ID]],Returns!B:B,Returns!A:A,"No")</f>
        <v>No</v>
      </c>
    </row>
    <row r="96" spans="1:22" ht="14.25">
      <c r="A96" s="1">
        <v>95</v>
      </c>
      <c r="B96" s="2" t="s">
        <v>6270</v>
      </c>
      <c r="C96" s="3">
        <v>42766</v>
      </c>
      <c r="D96" s="3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24" t="str">
        <f>_xlfn.XLOOKUP(main_table[[#This Row],[Order ID]],Returns!B:B,Returns!A:A,"No")</f>
        <v>No</v>
      </c>
    </row>
    <row r="97" spans="1:22" ht="14.25">
      <c r="A97" s="1">
        <v>96</v>
      </c>
      <c r="B97" s="2" t="s">
        <v>6271</v>
      </c>
      <c r="C97" s="3">
        <v>43775</v>
      </c>
      <c r="D97" s="3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24" t="str">
        <f>_xlfn.XLOOKUP(main_table[[#This Row],[Order ID]],Returns!B:B,Returns!A:A,"No")</f>
        <v>No</v>
      </c>
    </row>
    <row r="98" spans="1:22" ht="14.25">
      <c r="A98" s="1">
        <v>97</v>
      </c>
      <c r="B98" s="2" t="s">
        <v>6272</v>
      </c>
      <c r="C98" s="3">
        <v>43778</v>
      </c>
      <c r="D98" s="3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24" t="str">
        <f>_xlfn.XLOOKUP(main_table[[#This Row],[Order ID]],Returns!B:B,Returns!A:A,"No")</f>
        <v>No</v>
      </c>
    </row>
    <row r="99" spans="1:22" ht="14.25">
      <c r="A99" s="1">
        <v>98</v>
      </c>
      <c r="B99" s="2" t="s">
        <v>6273</v>
      </c>
      <c r="C99" s="3">
        <v>43633</v>
      </c>
      <c r="D99" s="3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24" t="str">
        <f>_xlfn.XLOOKUP(main_table[[#This Row],[Order ID]],Returns!B:B,Returns!A:A,"No")</f>
        <v>No</v>
      </c>
    </row>
    <row r="100" spans="1:22" ht="14.25">
      <c r="A100" s="1">
        <v>99</v>
      </c>
      <c r="B100" s="2" t="s">
        <v>6274</v>
      </c>
      <c r="C100" s="3">
        <v>43349</v>
      </c>
      <c r="D100" s="3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24" t="str">
        <f>_xlfn.XLOOKUP(main_table[[#This Row],[Order ID]],Returns!B:B,Returns!A:A,"No")</f>
        <v>No</v>
      </c>
    </row>
    <row r="101" spans="1:22" ht="14.25">
      <c r="A101" s="1">
        <v>100</v>
      </c>
      <c r="B101" s="2" t="s">
        <v>6275</v>
      </c>
      <c r="C101" s="3">
        <v>43341</v>
      </c>
      <c r="D101" s="3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24" t="str">
        <f>_xlfn.XLOOKUP(main_table[[#This Row],[Order ID]],Returns!B:B,Returns!A:A,"No")</f>
        <v>No</v>
      </c>
    </row>
    <row r="102" spans="1:22" ht="14.25">
      <c r="A102" s="1">
        <v>101</v>
      </c>
      <c r="B102" s="2" t="s">
        <v>6275</v>
      </c>
      <c r="C102" s="3">
        <v>43341</v>
      </c>
      <c r="D102" s="3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24" t="str">
        <f>_xlfn.XLOOKUP(main_table[[#This Row],[Order ID]],Returns!B:B,Returns!A:A,"No")</f>
        <v>No</v>
      </c>
    </row>
    <row r="103" spans="1:22" ht="14.25">
      <c r="A103" s="1">
        <v>102</v>
      </c>
      <c r="B103" s="2" t="s">
        <v>6275</v>
      </c>
      <c r="C103" s="3">
        <v>43341</v>
      </c>
      <c r="D103" s="3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24" t="str">
        <f>_xlfn.XLOOKUP(main_table[[#This Row],[Order ID]],Returns!B:B,Returns!A:A,"No")</f>
        <v>No</v>
      </c>
    </row>
    <row r="104" spans="1:22" ht="14.25">
      <c r="A104" s="1">
        <v>103</v>
      </c>
      <c r="B104" s="2" t="s">
        <v>6276</v>
      </c>
      <c r="C104" s="3">
        <v>43435</v>
      </c>
      <c r="D104" s="3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24" t="str">
        <f>_xlfn.XLOOKUP(main_table[[#This Row],[Order ID]],Returns!B:B,Returns!A:A,"No")</f>
        <v>No</v>
      </c>
    </row>
    <row r="105" spans="1:22" ht="14.25">
      <c r="A105" s="1">
        <v>104</v>
      </c>
      <c r="B105" s="2" t="s">
        <v>6277</v>
      </c>
      <c r="C105" s="3">
        <v>43052</v>
      </c>
      <c r="D105" s="3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24" t="str">
        <f>_xlfn.XLOOKUP(main_table[[#This Row],[Order ID]],Returns!B:B,Returns!A:A,"No")</f>
        <v>No</v>
      </c>
    </row>
    <row r="106" spans="1:22" ht="14.25">
      <c r="A106" s="1">
        <v>105</v>
      </c>
      <c r="B106" s="2" t="s">
        <v>6277</v>
      </c>
      <c r="C106" s="3">
        <v>43052</v>
      </c>
      <c r="D106" s="3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24" t="str">
        <f>_xlfn.XLOOKUP(main_table[[#This Row],[Order ID]],Returns!B:B,Returns!A:A,"No")</f>
        <v>No</v>
      </c>
    </row>
    <row r="107" spans="1:22" ht="14.25">
      <c r="A107" s="1">
        <v>106</v>
      </c>
      <c r="B107" s="2" t="s">
        <v>6277</v>
      </c>
      <c r="C107" s="3">
        <v>43052</v>
      </c>
      <c r="D107" s="3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24" t="str">
        <f>_xlfn.XLOOKUP(main_table[[#This Row],[Order ID]],Returns!B:B,Returns!A:A,"No")</f>
        <v>No</v>
      </c>
    </row>
    <row r="108" spans="1:22" ht="14.25">
      <c r="A108" s="1">
        <v>107</v>
      </c>
      <c r="B108" s="2" t="s">
        <v>6278</v>
      </c>
      <c r="C108" s="3">
        <v>43792</v>
      </c>
      <c r="D108" s="3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24" t="str">
        <f>_xlfn.XLOOKUP(main_table[[#This Row],[Order ID]],Returns!B:B,Returns!A:A,"No")</f>
        <v>No</v>
      </c>
    </row>
    <row r="109" spans="1:22" ht="14.25">
      <c r="A109" s="1">
        <v>108</v>
      </c>
      <c r="B109" s="2" t="s">
        <v>6278</v>
      </c>
      <c r="C109" s="3">
        <v>43792</v>
      </c>
      <c r="D109" s="3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24" t="str">
        <f>_xlfn.XLOOKUP(main_table[[#This Row],[Order ID]],Returns!B:B,Returns!A:A,"No")</f>
        <v>No</v>
      </c>
    </row>
    <row r="110" spans="1:22" ht="14.25">
      <c r="A110" s="1">
        <v>109</v>
      </c>
      <c r="B110" s="2" t="s">
        <v>6278</v>
      </c>
      <c r="C110" s="3">
        <v>43792</v>
      </c>
      <c r="D110" s="3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24" t="str">
        <f>_xlfn.XLOOKUP(main_table[[#This Row],[Order ID]],Returns!B:B,Returns!A:A,"No")</f>
        <v>No</v>
      </c>
    </row>
    <row r="111" spans="1:22" ht="14.25">
      <c r="A111" s="1">
        <v>110</v>
      </c>
      <c r="B111" s="2" t="s">
        <v>6279</v>
      </c>
      <c r="C111" s="3">
        <v>43023</v>
      </c>
      <c r="D111" s="3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24" t="str">
        <f>_xlfn.XLOOKUP(main_table[[#This Row],[Order ID]],Returns!B:B,Returns!A:A,"No")</f>
        <v>No</v>
      </c>
    </row>
    <row r="112" spans="1:22" ht="14.25">
      <c r="A112" s="1">
        <v>111</v>
      </c>
      <c r="B112" s="2" t="s">
        <v>6280</v>
      </c>
      <c r="C112" s="3">
        <v>43824</v>
      </c>
      <c r="D112" s="3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24" t="str">
        <f>_xlfn.XLOOKUP(main_table[[#This Row],[Order ID]],Returns!B:B,Returns!A:A,"No")</f>
        <v>No</v>
      </c>
    </row>
    <row r="113" spans="1:22" ht="14.25">
      <c r="A113" s="1">
        <v>112</v>
      </c>
      <c r="B113" s="2" t="s">
        <v>6281</v>
      </c>
      <c r="C113" s="3">
        <v>43407</v>
      </c>
      <c r="D113" s="3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24" t="str">
        <f>_xlfn.XLOOKUP(main_table[[#This Row],[Order ID]],Returns!B:B,Returns!A:A,"No")</f>
        <v>No</v>
      </c>
    </row>
    <row r="114" spans="1:22" ht="14.25">
      <c r="A114" s="1">
        <v>113</v>
      </c>
      <c r="B114" s="2" t="s">
        <v>6281</v>
      </c>
      <c r="C114" s="3">
        <v>43407</v>
      </c>
      <c r="D114" s="3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24" t="str">
        <f>_xlfn.XLOOKUP(main_table[[#This Row],[Order ID]],Returns!B:B,Returns!A:A,"No")</f>
        <v>No</v>
      </c>
    </row>
    <row r="115" spans="1:22" ht="14.25">
      <c r="A115" s="1">
        <v>114</v>
      </c>
      <c r="B115" s="2" t="s">
        <v>6282</v>
      </c>
      <c r="C115" s="3">
        <v>42607</v>
      </c>
      <c r="D115" s="3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24" t="str">
        <f>_xlfn.XLOOKUP(main_table[[#This Row],[Order ID]],Returns!B:B,Returns!A:A,"No")</f>
        <v>No</v>
      </c>
    </row>
    <row r="116" spans="1:22" ht="14.25">
      <c r="A116" s="1">
        <v>115</v>
      </c>
      <c r="B116" s="2" t="s">
        <v>6282</v>
      </c>
      <c r="C116" s="3">
        <v>42607</v>
      </c>
      <c r="D116" s="3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24" t="str">
        <f>_xlfn.XLOOKUP(main_table[[#This Row],[Order ID]],Returns!B:B,Returns!A:A,"No")</f>
        <v>No</v>
      </c>
    </row>
    <row r="117" spans="1:22" ht="14.25">
      <c r="A117" s="1">
        <v>116</v>
      </c>
      <c r="B117" s="2" t="s">
        <v>6282</v>
      </c>
      <c r="C117" s="3">
        <v>42607</v>
      </c>
      <c r="D117" s="3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24" t="str">
        <f>_xlfn.XLOOKUP(main_table[[#This Row],[Order ID]],Returns!B:B,Returns!A:A,"No")</f>
        <v>No</v>
      </c>
    </row>
    <row r="118" spans="1:22" ht="14.25">
      <c r="A118" s="1">
        <v>117</v>
      </c>
      <c r="B118" s="2" t="s">
        <v>6282</v>
      </c>
      <c r="C118" s="3">
        <v>42607</v>
      </c>
      <c r="D118" s="3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24" t="str">
        <f>_xlfn.XLOOKUP(main_table[[#This Row],[Order ID]],Returns!B:B,Returns!A:A,"No")</f>
        <v>No</v>
      </c>
    </row>
    <row r="119" spans="1:22" ht="14.25">
      <c r="A119" s="1">
        <v>118</v>
      </c>
      <c r="B119" s="2" t="s">
        <v>6283</v>
      </c>
      <c r="C119" s="3">
        <v>42796</v>
      </c>
      <c r="D119" s="3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24" t="str">
        <f>_xlfn.XLOOKUP(main_table[[#This Row],[Order ID]],Returns!B:B,Returns!A:A,"No")</f>
        <v>No</v>
      </c>
    </row>
    <row r="120" spans="1:22" ht="14.25">
      <c r="A120" s="1">
        <v>119</v>
      </c>
      <c r="B120" s="2" t="s">
        <v>6284</v>
      </c>
      <c r="C120" s="3">
        <v>42830</v>
      </c>
      <c r="D120" s="3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24" t="str">
        <f>_xlfn.XLOOKUP(main_table[[#This Row],[Order ID]],Returns!B:B,Returns!A:A,"No")</f>
        <v>No</v>
      </c>
    </row>
    <row r="121" spans="1:22" ht="14.25">
      <c r="A121" s="1">
        <v>120</v>
      </c>
      <c r="B121" s="2" t="s">
        <v>6285</v>
      </c>
      <c r="C121" s="3">
        <v>43263</v>
      </c>
      <c r="D121" s="3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24" t="str">
        <f>_xlfn.XLOOKUP(main_table[[#This Row],[Order ID]],Returns!B:B,Returns!A:A,"No")</f>
        <v>No</v>
      </c>
    </row>
    <row r="122" spans="1:22" ht="14.25">
      <c r="A122" s="1">
        <v>121</v>
      </c>
      <c r="B122" s="2" t="s">
        <v>6285</v>
      </c>
      <c r="C122" s="3">
        <v>43263</v>
      </c>
      <c r="D122" s="3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24" t="str">
        <f>_xlfn.XLOOKUP(main_table[[#This Row],[Order ID]],Returns!B:B,Returns!A:A,"No")</f>
        <v>No</v>
      </c>
    </row>
    <row r="123" spans="1:22" ht="14.25">
      <c r="A123" s="1">
        <v>122</v>
      </c>
      <c r="B123" s="2" t="s">
        <v>6285</v>
      </c>
      <c r="C123" s="3">
        <v>43263</v>
      </c>
      <c r="D123" s="3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24" t="str">
        <f>_xlfn.XLOOKUP(main_table[[#This Row],[Order ID]],Returns!B:B,Returns!A:A,"No")</f>
        <v>No</v>
      </c>
    </row>
    <row r="124" spans="1:22" ht="14.25">
      <c r="A124" s="1">
        <v>123</v>
      </c>
      <c r="B124" s="2" t="s">
        <v>6285</v>
      </c>
      <c r="C124" s="3">
        <v>43263</v>
      </c>
      <c r="D124" s="3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24" t="str">
        <f>_xlfn.XLOOKUP(main_table[[#This Row],[Order ID]],Returns!B:B,Returns!A:A,"No")</f>
        <v>No</v>
      </c>
    </row>
    <row r="125" spans="1:22" ht="14.25">
      <c r="A125" s="1">
        <v>124</v>
      </c>
      <c r="B125" s="2" t="s">
        <v>6285</v>
      </c>
      <c r="C125" s="3">
        <v>43263</v>
      </c>
      <c r="D125" s="3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24" t="str">
        <f>_xlfn.XLOOKUP(main_table[[#This Row],[Order ID]],Returns!B:B,Returns!A:A,"No")</f>
        <v>No</v>
      </c>
    </row>
    <row r="126" spans="1:22" ht="14.25">
      <c r="A126" s="1">
        <v>125</v>
      </c>
      <c r="B126" s="2" t="s">
        <v>6286</v>
      </c>
      <c r="C126" s="3">
        <v>42730</v>
      </c>
      <c r="D126" s="3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24" t="str">
        <f>_xlfn.XLOOKUP(main_table[[#This Row],[Order ID]],Returns!B:B,Returns!A:A,"No")</f>
        <v>No</v>
      </c>
    </row>
    <row r="127" spans="1:22" ht="14.25">
      <c r="A127" s="1">
        <v>126</v>
      </c>
      <c r="B127" s="2" t="s">
        <v>6287</v>
      </c>
      <c r="C127" s="3">
        <v>42633</v>
      </c>
      <c r="D127" s="3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24" t="str">
        <f>_xlfn.XLOOKUP(main_table[[#This Row],[Order ID]],Returns!B:B,Returns!A:A,"No")</f>
        <v>No</v>
      </c>
    </row>
    <row r="128" spans="1:22" ht="14.25">
      <c r="A128" s="1">
        <v>127</v>
      </c>
      <c r="B128" s="2" t="s">
        <v>6288</v>
      </c>
      <c r="C128" s="3">
        <v>43774</v>
      </c>
      <c r="D128" s="3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24" t="str">
        <f>_xlfn.XLOOKUP(main_table[[#This Row],[Order ID]],Returns!B:B,Returns!A:A,"No")</f>
        <v>No</v>
      </c>
    </row>
    <row r="129" spans="1:22" ht="14.25">
      <c r="A129" s="1">
        <v>128</v>
      </c>
      <c r="B129" s="2" t="s">
        <v>6288</v>
      </c>
      <c r="C129" s="3">
        <v>43774</v>
      </c>
      <c r="D129" s="3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24" t="str">
        <f>_xlfn.XLOOKUP(main_table[[#This Row],[Order ID]],Returns!B:B,Returns!A:A,"No")</f>
        <v>No</v>
      </c>
    </row>
    <row r="130" spans="1:22" ht="14.25">
      <c r="A130" s="1">
        <v>129</v>
      </c>
      <c r="B130" s="2" t="s">
        <v>6289</v>
      </c>
      <c r="C130" s="3">
        <v>43410</v>
      </c>
      <c r="D130" s="3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24" t="str">
        <f>_xlfn.XLOOKUP(main_table[[#This Row],[Order ID]],Returns!B:B,Returns!A:A,"No")</f>
        <v>No</v>
      </c>
    </row>
    <row r="131" spans="1:22" ht="14.25">
      <c r="A131" s="1">
        <v>130</v>
      </c>
      <c r="B131" s="2" t="s">
        <v>6289</v>
      </c>
      <c r="C131" s="3">
        <v>43410</v>
      </c>
      <c r="D131" s="3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24" t="str">
        <f>_xlfn.XLOOKUP(main_table[[#This Row],[Order ID]],Returns!B:B,Returns!A:A,"No")</f>
        <v>No</v>
      </c>
    </row>
    <row r="132" spans="1:22" ht="14.25">
      <c r="A132" s="1">
        <v>131</v>
      </c>
      <c r="B132" s="2" t="s">
        <v>6290</v>
      </c>
      <c r="C132" s="3">
        <v>43498</v>
      </c>
      <c r="D132" s="3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24" t="str">
        <f>_xlfn.XLOOKUP(main_table[[#This Row],[Order ID]],Returns!B:B,Returns!A:A,"No")</f>
        <v>No</v>
      </c>
    </row>
    <row r="133" spans="1:22" ht="14.25">
      <c r="A133" s="1">
        <v>132</v>
      </c>
      <c r="B133" s="2" t="s">
        <v>6290</v>
      </c>
      <c r="C133" s="3">
        <v>43498</v>
      </c>
      <c r="D133" s="3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24" t="str">
        <f>_xlfn.XLOOKUP(main_table[[#This Row],[Order ID]],Returns!B:B,Returns!A:A,"No")</f>
        <v>No</v>
      </c>
    </row>
    <row r="134" spans="1:22" ht="14.25">
      <c r="A134" s="1">
        <v>133</v>
      </c>
      <c r="B134" s="2" t="s">
        <v>6290</v>
      </c>
      <c r="C134" s="3">
        <v>43498</v>
      </c>
      <c r="D134" s="3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24" t="str">
        <f>_xlfn.XLOOKUP(main_table[[#This Row],[Order ID]],Returns!B:B,Returns!A:A,"No")</f>
        <v>No</v>
      </c>
    </row>
    <row r="135" spans="1:22" ht="14.25">
      <c r="A135" s="1">
        <v>134</v>
      </c>
      <c r="B135" s="2" t="s">
        <v>6073</v>
      </c>
      <c r="C135" s="3">
        <v>43386</v>
      </c>
      <c r="D135" s="3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24" t="str">
        <f>_xlfn.XLOOKUP(main_table[[#This Row],[Order ID]],Returns!B:B,Returns!A:A,"No")</f>
        <v>Yes</v>
      </c>
    </row>
    <row r="136" spans="1:22" ht="14.25">
      <c r="A136" s="1">
        <v>135</v>
      </c>
      <c r="B136" s="2" t="s">
        <v>6073</v>
      </c>
      <c r="C136" s="3">
        <v>43386</v>
      </c>
      <c r="D136" s="3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24" t="str">
        <f>_xlfn.XLOOKUP(main_table[[#This Row],[Order ID]],Returns!B:B,Returns!A:A,"No")</f>
        <v>Yes</v>
      </c>
    </row>
    <row r="137" spans="1:22" ht="14.25">
      <c r="A137" s="1">
        <v>136</v>
      </c>
      <c r="B137" s="2" t="s">
        <v>6073</v>
      </c>
      <c r="C137" s="3">
        <v>43386</v>
      </c>
      <c r="D137" s="3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24" t="str">
        <f>_xlfn.XLOOKUP(main_table[[#This Row],[Order ID]],Returns!B:B,Returns!A:A,"No")</f>
        <v>Yes</v>
      </c>
    </row>
    <row r="138" spans="1:22" ht="14.25">
      <c r="A138" s="1">
        <v>137</v>
      </c>
      <c r="B138" s="2" t="s">
        <v>6073</v>
      </c>
      <c r="C138" s="3">
        <v>43386</v>
      </c>
      <c r="D138" s="3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24" t="str">
        <f>_xlfn.XLOOKUP(main_table[[#This Row],[Order ID]],Returns!B:B,Returns!A:A,"No")</f>
        <v>Yes</v>
      </c>
    </row>
    <row r="139" spans="1:22" ht="14.25">
      <c r="A139" s="1">
        <v>138</v>
      </c>
      <c r="B139" s="2" t="s">
        <v>6073</v>
      </c>
      <c r="C139" s="3">
        <v>43386</v>
      </c>
      <c r="D139" s="3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24" t="str">
        <f>_xlfn.XLOOKUP(main_table[[#This Row],[Order ID]],Returns!B:B,Returns!A:A,"No")</f>
        <v>Yes</v>
      </c>
    </row>
    <row r="140" spans="1:22" ht="14.25">
      <c r="A140" s="1">
        <v>139</v>
      </c>
      <c r="B140" s="2" t="s">
        <v>6073</v>
      </c>
      <c r="C140" s="3">
        <v>43386</v>
      </c>
      <c r="D140" s="3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24" t="str">
        <f>_xlfn.XLOOKUP(main_table[[#This Row],[Order ID]],Returns!B:B,Returns!A:A,"No")</f>
        <v>Yes</v>
      </c>
    </row>
    <row r="141" spans="1:22" ht="14.25">
      <c r="A141" s="1">
        <v>140</v>
      </c>
      <c r="B141" s="2" t="s">
        <v>6073</v>
      </c>
      <c r="C141" s="3">
        <v>43386</v>
      </c>
      <c r="D141" s="3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24" t="str">
        <f>_xlfn.XLOOKUP(main_table[[#This Row],[Order ID]],Returns!B:B,Returns!A:A,"No")</f>
        <v>Yes</v>
      </c>
    </row>
    <row r="142" spans="1:22" ht="14.25">
      <c r="A142" s="1">
        <v>141</v>
      </c>
      <c r="B142" s="2" t="s">
        <v>6291</v>
      </c>
      <c r="C142" s="3">
        <v>43348</v>
      </c>
      <c r="D142" s="3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24" t="str">
        <f>_xlfn.XLOOKUP(main_table[[#This Row],[Order ID]],Returns!B:B,Returns!A:A,"No")</f>
        <v>No</v>
      </c>
    </row>
    <row r="143" spans="1:22" ht="14.25">
      <c r="A143" s="1">
        <v>142</v>
      </c>
      <c r="B143" s="2" t="s">
        <v>6292</v>
      </c>
      <c r="C143" s="3">
        <v>43726</v>
      </c>
      <c r="D143" s="3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24" t="str">
        <f>_xlfn.XLOOKUP(main_table[[#This Row],[Order ID]],Returns!B:B,Returns!A:A,"No")</f>
        <v>No</v>
      </c>
    </row>
    <row r="144" spans="1:22" ht="14.25">
      <c r="A144" s="1">
        <v>143</v>
      </c>
      <c r="B144" s="2" t="s">
        <v>6292</v>
      </c>
      <c r="C144" s="3">
        <v>43726</v>
      </c>
      <c r="D144" s="3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24" t="str">
        <f>_xlfn.XLOOKUP(main_table[[#This Row],[Order ID]],Returns!B:B,Returns!A:A,"No")</f>
        <v>No</v>
      </c>
    </row>
    <row r="145" spans="1:22" ht="14.25">
      <c r="A145" s="1">
        <v>144</v>
      </c>
      <c r="B145" s="2" t="s">
        <v>6292</v>
      </c>
      <c r="C145" s="3">
        <v>43726</v>
      </c>
      <c r="D145" s="3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24" t="str">
        <f>_xlfn.XLOOKUP(main_table[[#This Row],[Order ID]],Returns!B:B,Returns!A:A,"No")</f>
        <v>No</v>
      </c>
    </row>
    <row r="146" spans="1:22" ht="14.25">
      <c r="A146" s="1">
        <v>145</v>
      </c>
      <c r="B146" s="2" t="s">
        <v>6293</v>
      </c>
      <c r="C146" s="3">
        <v>43821</v>
      </c>
      <c r="D146" s="3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24" t="str">
        <f>_xlfn.XLOOKUP(main_table[[#This Row],[Order ID]],Returns!B:B,Returns!A:A,"No")</f>
        <v>No</v>
      </c>
    </row>
    <row r="147" spans="1:22" ht="14.25">
      <c r="A147" s="1">
        <v>146</v>
      </c>
      <c r="B147" s="2" t="s">
        <v>6294</v>
      </c>
      <c r="C147" s="3">
        <v>42985</v>
      </c>
      <c r="D147" s="3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24" t="str">
        <f>_xlfn.XLOOKUP(main_table[[#This Row],[Order ID]],Returns!B:B,Returns!A:A,"No")</f>
        <v>No</v>
      </c>
    </row>
    <row r="148" spans="1:22" ht="14.25">
      <c r="A148" s="1">
        <v>147</v>
      </c>
      <c r="B148" s="2" t="s">
        <v>6295</v>
      </c>
      <c r="C148" s="3">
        <v>42665</v>
      </c>
      <c r="D148" s="3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24" t="str">
        <f>_xlfn.XLOOKUP(main_table[[#This Row],[Order ID]],Returns!B:B,Returns!A:A,"No")</f>
        <v>No</v>
      </c>
    </row>
    <row r="149" spans="1:22" ht="14.25">
      <c r="A149" s="1">
        <v>148</v>
      </c>
      <c r="B149" s="2" t="s">
        <v>6296</v>
      </c>
      <c r="C149" s="3">
        <v>43439</v>
      </c>
      <c r="D149" s="3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24" t="str">
        <f>_xlfn.XLOOKUP(main_table[[#This Row],[Order ID]],Returns!B:B,Returns!A:A,"No")</f>
        <v>No</v>
      </c>
    </row>
    <row r="150" spans="1:22" ht="14.25">
      <c r="A150" s="1">
        <v>149</v>
      </c>
      <c r="B150" s="2" t="s">
        <v>6296</v>
      </c>
      <c r="C150" s="3">
        <v>43439</v>
      </c>
      <c r="D150" s="3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24" t="str">
        <f>_xlfn.XLOOKUP(main_table[[#This Row],[Order ID]],Returns!B:B,Returns!A:A,"No")</f>
        <v>No</v>
      </c>
    </row>
    <row r="151" spans="1:22" ht="14.25">
      <c r="A151" s="1">
        <v>150</v>
      </c>
      <c r="B151" s="2" t="s">
        <v>6296</v>
      </c>
      <c r="C151" s="3">
        <v>43439</v>
      </c>
      <c r="D151" s="3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24" t="str">
        <f>_xlfn.XLOOKUP(main_table[[#This Row],[Order ID]],Returns!B:B,Returns!A:A,"No")</f>
        <v>No</v>
      </c>
    </row>
    <row r="152" spans="1:22" ht="14.25">
      <c r="A152" s="1">
        <v>151</v>
      </c>
      <c r="B152" s="2" t="s">
        <v>6296</v>
      </c>
      <c r="C152" s="3">
        <v>43439</v>
      </c>
      <c r="D152" s="3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24" t="str">
        <f>_xlfn.XLOOKUP(main_table[[#This Row],[Order ID]],Returns!B:B,Returns!A:A,"No")</f>
        <v>No</v>
      </c>
    </row>
    <row r="153" spans="1:22" ht="14.25">
      <c r="A153" s="1">
        <v>152</v>
      </c>
      <c r="B153" s="2" t="s">
        <v>6297</v>
      </c>
      <c r="C153" s="3">
        <v>43172</v>
      </c>
      <c r="D153" s="3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24" t="str">
        <f>_xlfn.XLOOKUP(main_table[[#This Row],[Order ID]],Returns!B:B,Returns!A:A,"No")</f>
        <v>No</v>
      </c>
    </row>
    <row r="154" spans="1:22" ht="14.25">
      <c r="A154" s="1">
        <v>153</v>
      </c>
      <c r="B154" s="2" t="s">
        <v>6297</v>
      </c>
      <c r="C154" s="3">
        <v>43172</v>
      </c>
      <c r="D154" s="3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24" t="str">
        <f>_xlfn.XLOOKUP(main_table[[#This Row],[Order ID]],Returns!B:B,Returns!A:A,"No")</f>
        <v>No</v>
      </c>
    </row>
    <row r="155" spans="1:22" ht="14.25">
      <c r="A155" s="1">
        <v>154</v>
      </c>
      <c r="B155" s="2" t="s">
        <v>6298</v>
      </c>
      <c r="C155" s="3">
        <v>42886</v>
      </c>
      <c r="D155" s="3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24" t="str">
        <f>_xlfn.XLOOKUP(main_table[[#This Row],[Order ID]],Returns!B:B,Returns!A:A,"No")</f>
        <v>No</v>
      </c>
    </row>
    <row r="156" spans="1:22" ht="14.25">
      <c r="A156" s="1">
        <v>155</v>
      </c>
      <c r="B156" s="2" t="s">
        <v>6298</v>
      </c>
      <c r="C156" s="3">
        <v>42886</v>
      </c>
      <c r="D156" s="3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24" t="str">
        <f>_xlfn.XLOOKUP(main_table[[#This Row],[Order ID]],Returns!B:B,Returns!A:A,"No")</f>
        <v>No</v>
      </c>
    </row>
    <row r="157" spans="1:22" ht="14.25">
      <c r="A157" s="1">
        <v>156</v>
      </c>
      <c r="B157" s="2" t="s">
        <v>6298</v>
      </c>
      <c r="C157" s="3">
        <v>42886</v>
      </c>
      <c r="D157" s="3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24" t="str">
        <f>_xlfn.XLOOKUP(main_table[[#This Row],[Order ID]],Returns!B:B,Returns!A:A,"No")</f>
        <v>No</v>
      </c>
    </row>
    <row r="158" spans="1:22" ht="14.25">
      <c r="A158" s="1">
        <v>157</v>
      </c>
      <c r="B158" s="2" t="s">
        <v>6299</v>
      </c>
      <c r="C158" s="3">
        <v>42883</v>
      </c>
      <c r="D158" s="3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24" t="str">
        <f>_xlfn.XLOOKUP(main_table[[#This Row],[Order ID]],Returns!B:B,Returns!A:A,"No")</f>
        <v>No</v>
      </c>
    </row>
    <row r="159" spans="1:22" ht="14.25">
      <c r="A159" s="1">
        <v>158</v>
      </c>
      <c r="B159" s="2" t="s">
        <v>6300</v>
      </c>
      <c r="C159" s="3">
        <v>42430</v>
      </c>
      <c r="D159" s="3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24" t="str">
        <f>_xlfn.XLOOKUP(main_table[[#This Row],[Order ID]],Returns!B:B,Returns!A:A,"No")</f>
        <v>No</v>
      </c>
    </row>
    <row r="160" spans="1:22" ht="14.25">
      <c r="A160" s="1">
        <v>159</v>
      </c>
      <c r="B160" s="2" t="s">
        <v>6301</v>
      </c>
      <c r="C160" s="3">
        <v>43424</v>
      </c>
      <c r="D160" s="3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24" t="str">
        <f>_xlfn.XLOOKUP(main_table[[#This Row],[Order ID]],Returns!B:B,Returns!A:A,"No")</f>
        <v>No</v>
      </c>
    </row>
    <row r="161" spans="1:22" ht="14.25">
      <c r="A161" s="1">
        <v>160</v>
      </c>
      <c r="B161" s="2" t="s">
        <v>6301</v>
      </c>
      <c r="C161" s="3">
        <v>43424</v>
      </c>
      <c r="D161" s="3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24" t="str">
        <f>_xlfn.XLOOKUP(main_table[[#This Row],[Order ID]],Returns!B:B,Returns!A:A,"No")</f>
        <v>No</v>
      </c>
    </row>
    <row r="162" spans="1:22" ht="14.25">
      <c r="A162" s="1">
        <v>161</v>
      </c>
      <c r="B162" s="2" t="s">
        <v>6302</v>
      </c>
      <c r="C162" s="3">
        <v>43231</v>
      </c>
      <c r="D162" s="3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24" t="str">
        <f>_xlfn.XLOOKUP(main_table[[#This Row],[Order ID]],Returns!B:B,Returns!A:A,"No")</f>
        <v>No</v>
      </c>
    </row>
    <row r="163" spans="1:22" ht="14.25">
      <c r="A163" s="1">
        <v>162</v>
      </c>
      <c r="B163" s="2" t="s">
        <v>6303</v>
      </c>
      <c r="C163" s="3">
        <v>43097</v>
      </c>
      <c r="D163" s="3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24" t="str">
        <f>_xlfn.XLOOKUP(main_table[[#This Row],[Order ID]],Returns!B:B,Returns!A:A,"No")</f>
        <v>No</v>
      </c>
    </row>
    <row r="164" spans="1:22" ht="14.25">
      <c r="A164" s="1">
        <v>163</v>
      </c>
      <c r="B164" s="2" t="s">
        <v>6304</v>
      </c>
      <c r="C164" s="3">
        <v>43420</v>
      </c>
      <c r="D164" s="3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24" t="str">
        <f>_xlfn.XLOOKUP(main_table[[#This Row],[Order ID]],Returns!B:B,Returns!A:A,"No")</f>
        <v>No</v>
      </c>
    </row>
    <row r="165" spans="1:22" ht="14.25">
      <c r="A165" s="1">
        <v>164</v>
      </c>
      <c r="B165" s="2" t="s">
        <v>6305</v>
      </c>
      <c r="C165" s="3">
        <v>43411</v>
      </c>
      <c r="D165" s="3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24" t="str">
        <f>_xlfn.XLOOKUP(main_table[[#This Row],[Order ID]],Returns!B:B,Returns!A:A,"No")</f>
        <v>No</v>
      </c>
    </row>
    <row r="166" spans="1:22" ht="14.25">
      <c r="A166" s="1">
        <v>165</v>
      </c>
      <c r="B166" s="2" t="s">
        <v>6306</v>
      </c>
      <c r="C166" s="3">
        <v>42621</v>
      </c>
      <c r="D166" s="3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24" t="str">
        <f>_xlfn.XLOOKUP(main_table[[#This Row],[Order ID]],Returns!B:B,Returns!A:A,"No")</f>
        <v>No</v>
      </c>
    </row>
    <row r="167" spans="1:22" ht="14.25">
      <c r="A167" s="1">
        <v>166</v>
      </c>
      <c r="B167" s="2" t="s">
        <v>6306</v>
      </c>
      <c r="C167" s="3">
        <v>42621</v>
      </c>
      <c r="D167" s="3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24" t="str">
        <f>_xlfn.XLOOKUP(main_table[[#This Row],[Order ID]],Returns!B:B,Returns!A:A,"No")</f>
        <v>No</v>
      </c>
    </row>
    <row r="168" spans="1:22" ht="14.25">
      <c r="A168" s="1">
        <v>167</v>
      </c>
      <c r="B168" s="2" t="s">
        <v>6306</v>
      </c>
      <c r="C168" s="3">
        <v>42621</v>
      </c>
      <c r="D168" s="3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24" t="str">
        <f>_xlfn.XLOOKUP(main_table[[#This Row],[Order ID]],Returns!B:B,Returns!A:A,"No")</f>
        <v>No</v>
      </c>
    </row>
    <row r="169" spans="1:22" ht="14.25">
      <c r="A169" s="1">
        <v>168</v>
      </c>
      <c r="B169" s="2" t="s">
        <v>6306</v>
      </c>
      <c r="C169" s="3">
        <v>42621</v>
      </c>
      <c r="D169" s="3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24" t="str">
        <f>_xlfn.XLOOKUP(main_table[[#This Row],[Order ID]],Returns!B:B,Returns!A:A,"No")</f>
        <v>No</v>
      </c>
    </row>
    <row r="170" spans="1:22" ht="14.25">
      <c r="A170" s="1">
        <v>169</v>
      </c>
      <c r="B170" s="2" t="s">
        <v>6306</v>
      </c>
      <c r="C170" s="3">
        <v>42621</v>
      </c>
      <c r="D170" s="3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24" t="str">
        <f>_xlfn.XLOOKUP(main_table[[#This Row],[Order ID]],Returns!B:B,Returns!A:A,"No")</f>
        <v>No</v>
      </c>
    </row>
    <row r="171" spans="1:22" ht="14.25">
      <c r="A171" s="1">
        <v>170</v>
      </c>
      <c r="B171" s="2" t="s">
        <v>6306</v>
      </c>
      <c r="C171" s="3">
        <v>42621</v>
      </c>
      <c r="D171" s="3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24" t="str">
        <f>_xlfn.XLOOKUP(main_table[[#This Row],[Order ID]],Returns!B:B,Returns!A:A,"No")</f>
        <v>No</v>
      </c>
    </row>
    <row r="172" spans="1:22" ht="14.25">
      <c r="A172" s="1">
        <v>171</v>
      </c>
      <c r="B172" s="2" t="s">
        <v>6306</v>
      </c>
      <c r="C172" s="3">
        <v>42621</v>
      </c>
      <c r="D172" s="3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24" t="str">
        <f>_xlfn.XLOOKUP(main_table[[#This Row],[Order ID]],Returns!B:B,Returns!A:A,"No")</f>
        <v>No</v>
      </c>
    </row>
    <row r="173" spans="1:22" ht="14.25">
      <c r="A173" s="1">
        <v>172</v>
      </c>
      <c r="B173" s="2" t="s">
        <v>6307</v>
      </c>
      <c r="C173" s="3">
        <v>42587</v>
      </c>
      <c r="D173" s="3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24" t="str">
        <f>_xlfn.XLOOKUP(main_table[[#This Row],[Order ID]],Returns!B:B,Returns!A:A,"No")</f>
        <v>No</v>
      </c>
    </row>
    <row r="174" spans="1:22" ht="14.25">
      <c r="A174" s="1">
        <v>173</v>
      </c>
      <c r="B174" s="2" t="s">
        <v>6307</v>
      </c>
      <c r="C174" s="3">
        <v>42587</v>
      </c>
      <c r="D174" s="3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24" t="str">
        <f>_xlfn.XLOOKUP(main_table[[#This Row],[Order ID]],Returns!B:B,Returns!A:A,"No")</f>
        <v>No</v>
      </c>
    </row>
    <row r="175" spans="1:22" ht="14.25">
      <c r="A175" s="1">
        <v>174</v>
      </c>
      <c r="B175" s="2" t="s">
        <v>6307</v>
      </c>
      <c r="C175" s="3">
        <v>42587</v>
      </c>
      <c r="D175" s="3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24" t="str">
        <f>_xlfn.XLOOKUP(main_table[[#This Row],[Order ID]],Returns!B:B,Returns!A:A,"No")</f>
        <v>No</v>
      </c>
    </row>
    <row r="176" spans="1:22" ht="14.25">
      <c r="A176" s="1">
        <v>175</v>
      </c>
      <c r="B176" s="2" t="s">
        <v>6308</v>
      </c>
      <c r="C176" s="3">
        <v>42627</v>
      </c>
      <c r="D176" s="3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24" t="str">
        <f>_xlfn.XLOOKUP(main_table[[#This Row],[Order ID]],Returns!B:B,Returns!A:A,"No")</f>
        <v>No</v>
      </c>
    </row>
    <row r="177" spans="1:22" ht="14.25">
      <c r="A177" s="1">
        <v>176</v>
      </c>
      <c r="B177" s="2" t="s">
        <v>6308</v>
      </c>
      <c r="C177" s="3">
        <v>42627</v>
      </c>
      <c r="D177" s="3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24" t="str">
        <f>_xlfn.XLOOKUP(main_table[[#This Row],[Order ID]],Returns!B:B,Returns!A:A,"No")</f>
        <v>No</v>
      </c>
    </row>
    <row r="178" spans="1:22" ht="14.25">
      <c r="A178" s="1">
        <v>177</v>
      </c>
      <c r="B178" s="2" t="s">
        <v>6309</v>
      </c>
      <c r="C178" s="3">
        <v>43576</v>
      </c>
      <c r="D178" s="3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24" t="str">
        <f>_xlfn.XLOOKUP(main_table[[#This Row],[Order ID]],Returns!B:B,Returns!A:A,"No")</f>
        <v>No</v>
      </c>
    </row>
    <row r="179" spans="1:22" ht="14.25">
      <c r="A179" s="1">
        <v>178</v>
      </c>
      <c r="B179" s="2" t="s">
        <v>6310</v>
      </c>
      <c r="C179" s="3">
        <v>43060</v>
      </c>
      <c r="D179" s="3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24" t="str">
        <f>_xlfn.XLOOKUP(main_table[[#This Row],[Order ID]],Returns!B:B,Returns!A:A,"No")</f>
        <v>No</v>
      </c>
    </row>
    <row r="180" spans="1:22" ht="14.25">
      <c r="A180" s="1">
        <v>179</v>
      </c>
      <c r="B180" s="2" t="s">
        <v>6310</v>
      </c>
      <c r="C180" s="3">
        <v>43060</v>
      </c>
      <c r="D180" s="3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24" t="str">
        <f>_xlfn.XLOOKUP(main_table[[#This Row],[Order ID]],Returns!B:B,Returns!A:A,"No")</f>
        <v>No</v>
      </c>
    </row>
    <row r="181" spans="1:22" ht="14.25">
      <c r="A181" s="1">
        <v>180</v>
      </c>
      <c r="B181" s="2" t="s">
        <v>6311</v>
      </c>
      <c r="C181" s="3">
        <v>43084</v>
      </c>
      <c r="D181" s="3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24" t="str">
        <f>_xlfn.XLOOKUP(main_table[[#This Row],[Order ID]],Returns!B:B,Returns!A:A,"No")</f>
        <v>No</v>
      </c>
    </row>
    <row r="182" spans="1:22" ht="14.25">
      <c r="A182" s="1">
        <v>181</v>
      </c>
      <c r="B182" s="2" t="s">
        <v>6312</v>
      </c>
      <c r="C182" s="3">
        <v>42709</v>
      </c>
      <c r="D182" s="3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24" t="str">
        <f>_xlfn.XLOOKUP(main_table[[#This Row],[Order ID]],Returns!B:B,Returns!A:A,"No")</f>
        <v>No</v>
      </c>
    </row>
    <row r="183" spans="1:22" ht="14.25">
      <c r="A183" s="1">
        <v>182</v>
      </c>
      <c r="B183" s="2" t="s">
        <v>6312</v>
      </c>
      <c r="C183" s="3">
        <v>42709</v>
      </c>
      <c r="D183" s="3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24" t="str">
        <f>_xlfn.XLOOKUP(main_table[[#This Row],[Order ID]],Returns!B:B,Returns!A:A,"No")</f>
        <v>No</v>
      </c>
    </row>
    <row r="184" spans="1:22" ht="14.25">
      <c r="A184" s="1">
        <v>183</v>
      </c>
      <c r="B184" s="2" t="s">
        <v>6313</v>
      </c>
      <c r="C184" s="3">
        <v>42693</v>
      </c>
      <c r="D184" s="3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24" t="str">
        <f>_xlfn.XLOOKUP(main_table[[#This Row],[Order ID]],Returns!B:B,Returns!A:A,"No")</f>
        <v>No</v>
      </c>
    </row>
    <row r="185" spans="1:22" ht="14.25">
      <c r="A185" s="1">
        <v>184</v>
      </c>
      <c r="B185" s="2" t="s">
        <v>6313</v>
      </c>
      <c r="C185" s="3">
        <v>42693</v>
      </c>
      <c r="D185" s="3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24" t="str">
        <f>_xlfn.XLOOKUP(main_table[[#This Row],[Order ID]],Returns!B:B,Returns!A:A,"No")</f>
        <v>No</v>
      </c>
    </row>
    <row r="186" spans="1:22" ht="14.25">
      <c r="A186" s="1">
        <v>185</v>
      </c>
      <c r="B186" s="2" t="s">
        <v>6313</v>
      </c>
      <c r="C186" s="3">
        <v>42693</v>
      </c>
      <c r="D186" s="3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24" t="str">
        <f>_xlfn.XLOOKUP(main_table[[#This Row],[Order ID]],Returns!B:B,Returns!A:A,"No")</f>
        <v>No</v>
      </c>
    </row>
    <row r="187" spans="1:22" ht="14.25">
      <c r="A187" s="1">
        <v>186</v>
      </c>
      <c r="B187" s="2" t="s">
        <v>6314</v>
      </c>
      <c r="C187" s="3">
        <v>43432</v>
      </c>
      <c r="D187" s="3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24" t="str">
        <f>_xlfn.XLOOKUP(main_table[[#This Row],[Order ID]],Returns!B:B,Returns!A:A,"No")</f>
        <v>No</v>
      </c>
    </row>
    <row r="188" spans="1:22" ht="14.25">
      <c r="A188" s="1">
        <v>187</v>
      </c>
      <c r="B188" s="2" t="s">
        <v>6315</v>
      </c>
      <c r="C188" s="3">
        <v>42608</v>
      </c>
      <c r="D188" s="3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24" t="str">
        <f>_xlfn.XLOOKUP(main_table[[#This Row],[Order ID]],Returns!B:B,Returns!A:A,"No")</f>
        <v>No</v>
      </c>
    </row>
    <row r="189" spans="1:22" ht="14.25">
      <c r="A189" s="1">
        <v>188</v>
      </c>
      <c r="B189" s="2" t="s">
        <v>6316</v>
      </c>
      <c r="C189" s="3">
        <v>43297</v>
      </c>
      <c r="D189" s="3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24" t="str">
        <f>_xlfn.XLOOKUP(main_table[[#This Row],[Order ID]],Returns!B:B,Returns!A:A,"No")</f>
        <v>No</v>
      </c>
    </row>
    <row r="190" spans="1:22" ht="14.25">
      <c r="A190" s="1">
        <v>189</v>
      </c>
      <c r="B190" s="2" t="s">
        <v>6316</v>
      </c>
      <c r="C190" s="3">
        <v>43297</v>
      </c>
      <c r="D190" s="3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24" t="str">
        <f>_xlfn.XLOOKUP(main_table[[#This Row],[Order ID]],Returns!B:B,Returns!A:A,"No")</f>
        <v>No</v>
      </c>
    </row>
    <row r="191" spans="1:22" ht="14.25">
      <c r="A191" s="1">
        <v>190</v>
      </c>
      <c r="B191" s="2" t="s">
        <v>6317</v>
      </c>
      <c r="C191" s="3">
        <v>43020</v>
      </c>
      <c r="D191" s="3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24" t="str">
        <f>_xlfn.XLOOKUP(main_table[[#This Row],[Order ID]],Returns!B:B,Returns!A:A,"No")</f>
        <v>No</v>
      </c>
    </row>
    <row r="192" spans="1:22" ht="14.25">
      <c r="A192" s="1">
        <v>191</v>
      </c>
      <c r="B192" s="2" t="s">
        <v>6317</v>
      </c>
      <c r="C192" s="3">
        <v>43020</v>
      </c>
      <c r="D192" s="3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24" t="str">
        <f>_xlfn.XLOOKUP(main_table[[#This Row],[Order ID]],Returns!B:B,Returns!A:A,"No")</f>
        <v>No</v>
      </c>
    </row>
    <row r="193" spans="1:22" ht="14.25">
      <c r="A193" s="1">
        <v>192</v>
      </c>
      <c r="B193" s="2" t="s">
        <v>6317</v>
      </c>
      <c r="C193" s="3">
        <v>43020</v>
      </c>
      <c r="D193" s="3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24" t="str">
        <f>_xlfn.XLOOKUP(main_table[[#This Row],[Order ID]],Returns!B:B,Returns!A:A,"No")</f>
        <v>No</v>
      </c>
    </row>
    <row r="194" spans="1:22" ht="14.25">
      <c r="A194" s="1">
        <v>193</v>
      </c>
      <c r="B194" s="2" t="s">
        <v>6317</v>
      </c>
      <c r="C194" s="3">
        <v>43020</v>
      </c>
      <c r="D194" s="3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24" t="str">
        <f>_xlfn.XLOOKUP(main_table[[#This Row],[Order ID]],Returns!B:B,Returns!A:A,"No")</f>
        <v>No</v>
      </c>
    </row>
    <row r="195" spans="1:22" ht="14.25">
      <c r="A195" s="1">
        <v>194</v>
      </c>
      <c r="B195" s="2" t="s">
        <v>6317</v>
      </c>
      <c r="C195" s="3">
        <v>43020</v>
      </c>
      <c r="D195" s="3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24" t="str">
        <f>_xlfn.XLOOKUP(main_table[[#This Row],[Order ID]],Returns!B:B,Returns!A:A,"No")</f>
        <v>No</v>
      </c>
    </row>
    <row r="196" spans="1:22" ht="14.25">
      <c r="A196" s="1">
        <v>195</v>
      </c>
      <c r="B196" s="2" t="s">
        <v>6318</v>
      </c>
      <c r="C196" s="3">
        <v>43039</v>
      </c>
      <c r="D196" s="3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24" t="str">
        <f>_xlfn.XLOOKUP(main_table[[#This Row],[Order ID]],Returns!B:B,Returns!A:A,"No")</f>
        <v>No</v>
      </c>
    </row>
    <row r="197" spans="1:22" ht="14.25">
      <c r="A197" s="1">
        <v>196</v>
      </c>
      <c r="B197" s="2" t="s">
        <v>6319</v>
      </c>
      <c r="C197" s="3">
        <v>42450</v>
      </c>
      <c r="D197" s="3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24" t="str">
        <f>_xlfn.XLOOKUP(main_table[[#This Row],[Order ID]],Returns!B:B,Returns!A:A,"No")</f>
        <v>No</v>
      </c>
    </row>
    <row r="198" spans="1:22" ht="14.25">
      <c r="A198" s="1">
        <v>197</v>
      </c>
      <c r="B198" s="2" t="s">
        <v>6319</v>
      </c>
      <c r="C198" s="3">
        <v>42450</v>
      </c>
      <c r="D198" s="3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24" t="str">
        <f>_xlfn.XLOOKUP(main_table[[#This Row],[Order ID]],Returns!B:B,Returns!A:A,"No")</f>
        <v>No</v>
      </c>
    </row>
    <row r="199" spans="1:22" ht="14.25">
      <c r="A199" s="1">
        <v>198</v>
      </c>
      <c r="B199" s="2" t="s">
        <v>6320</v>
      </c>
      <c r="C199" s="3">
        <v>43775</v>
      </c>
      <c r="D199" s="3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24" t="str">
        <f>_xlfn.XLOOKUP(main_table[[#This Row],[Order ID]],Returns!B:B,Returns!A:A,"No")</f>
        <v>No</v>
      </c>
    </row>
    <row r="200" spans="1:22" ht="14.25">
      <c r="A200" s="1">
        <v>199</v>
      </c>
      <c r="B200" s="2" t="s">
        <v>6321</v>
      </c>
      <c r="C200" s="3">
        <v>43652</v>
      </c>
      <c r="D200" s="3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24" t="str">
        <f>_xlfn.XLOOKUP(main_table[[#This Row],[Order ID]],Returns!B:B,Returns!A:A,"No")</f>
        <v>No</v>
      </c>
    </row>
    <row r="201" spans="1:22" ht="14.25">
      <c r="A201" s="1">
        <v>200</v>
      </c>
      <c r="B201" s="2" t="s">
        <v>6321</v>
      </c>
      <c r="C201" s="3">
        <v>43652</v>
      </c>
      <c r="D201" s="3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24" t="str">
        <f>_xlfn.XLOOKUP(main_table[[#This Row],[Order ID]],Returns!B:B,Returns!A:A,"No")</f>
        <v>No</v>
      </c>
    </row>
    <row r="202" spans="1:22" ht="14.25">
      <c r="A202" s="1">
        <v>201</v>
      </c>
      <c r="B202" s="2" t="s">
        <v>6322</v>
      </c>
      <c r="C202" s="3">
        <v>43640</v>
      </c>
      <c r="D202" s="3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24" t="str">
        <f>_xlfn.XLOOKUP(main_table[[#This Row],[Order ID]],Returns!B:B,Returns!A:A,"No")</f>
        <v>No</v>
      </c>
    </row>
    <row r="203" spans="1:22" ht="14.25">
      <c r="A203" s="1">
        <v>202</v>
      </c>
      <c r="B203" s="2" t="s">
        <v>5956</v>
      </c>
      <c r="C203" s="3">
        <v>42585</v>
      </c>
      <c r="D203" s="3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24" t="str">
        <f>_xlfn.XLOOKUP(main_table[[#This Row],[Order ID]],Returns!B:B,Returns!A:A,"No")</f>
        <v>Yes</v>
      </c>
    </row>
    <row r="204" spans="1:22" ht="14.25">
      <c r="A204" s="1">
        <v>203</v>
      </c>
      <c r="B204" s="2" t="s">
        <v>5956</v>
      </c>
      <c r="C204" s="3">
        <v>42585</v>
      </c>
      <c r="D204" s="3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24" t="str">
        <f>_xlfn.XLOOKUP(main_table[[#This Row],[Order ID]],Returns!B:B,Returns!A:A,"No")</f>
        <v>Yes</v>
      </c>
    </row>
    <row r="205" spans="1:22" ht="14.25">
      <c r="A205" s="1">
        <v>204</v>
      </c>
      <c r="B205" s="2" t="s">
        <v>6323</v>
      </c>
      <c r="C205" s="3">
        <v>43816</v>
      </c>
      <c r="D205" s="3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24" t="str">
        <f>_xlfn.XLOOKUP(main_table[[#This Row],[Order ID]],Returns!B:B,Returns!A:A,"No")</f>
        <v>No</v>
      </c>
    </row>
    <row r="206" spans="1:22" ht="14.25">
      <c r="A206" s="1">
        <v>205</v>
      </c>
      <c r="B206" s="2" t="s">
        <v>6324</v>
      </c>
      <c r="C206" s="3">
        <v>43619</v>
      </c>
      <c r="D206" s="3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24" t="str">
        <f>_xlfn.XLOOKUP(main_table[[#This Row],[Order ID]],Returns!B:B,Returns!A:A,"No")</f>
        <v>No</v>
      </c>
    </row>
    <row r="207" spans="1:22" ht="14.25">
      <c r="A207" s="1">
        <v>206</v>
      </c>
      <c r="B207" s="2" t="s">
        <v>6325</v>
      </c>
      <c r="C207" s="3">
        <v>43808</v>
      </c>
      <c r="D207" s="3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24" t="str">
        <f>_xlfn.XLOOKUP(main_table[[#This Row],[Order ID]],Returns!B:B,Returns!A:A,"No")</f>
        <v>No</v>
      </c>
    </row>
    <row r="208" spans="1:22" ht="14.25">
      <c r="A208" s="1">
        <v>207</v>
      </c>
      <c r="B208" s="2" t="s">
        <v>6326</v>
      </c>
      <c r="C208" s="3">
        <v>43800</v>
      </c>
      <c r="D208" s="3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24" t="str">
        <f>_xlfn.XLOOKUP(main_table[[#This Row],[Order ID]],Returns!B:B,Returns!A:A,"No")</f>
        <v>No</v>
      </c>
    </row>
    <row r="209" spans="1:22" ht="14.25">
      <c r="A209" s="1">
        <v>208</v>
      </c>
      <c r="B209" s="2" t="s">
        <v>6326</v>
      </c>
      <c r="C209" s="3">
        <v>43800</v>
      </c>
      <c r="D209" s="3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24" t="str">
        <f>_xlfn.XLOOKUP(main_table[[#This Row],[Order ID]],Returns!B:B,Returns!A:A,"No")</f>
        <v>No</v>
      </c>
    </row>
    <row r="210" spans="1:22" ht="14.25">
      <c r="A210" s="1">
        <v>209</v>
      </c>
      <c r="B210" s="2" t="s">
        <v>6326</v>
      </c>
      <c r="C210" s="3">
        <v>43800</v>
      </c>
      <c r="D210" s="3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24" t="str">
        <f>_xlfn.XLOOKUP(main_table[[#This Row],[Order ID]],Returns!B:B,Returns!A:A,"No")</f>
        <v>No</v>
      </c>
    </row>
    <row r="211" spans="1:22" ht="14.25">
      <c r="A211" s="1">
        <v>210</v>
      </c>
      <c r="B211" s="2" t="s">
        <v>6326</v>
      </c>
      <c r="C211" s="3">
        <v>43800</v>
      </c>
      <c r="D211" s="3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24" t="str">
        <f>_xlfn.XLOOKUP(main_table[[#This Row],[Order ID]],Returns!B:B,Returns!A:A,"No")</f>
        <v>No</v>
      </c>
    </row>
    <row r="212" spans="1:22" ht="14.25">
      <c r="A212" s="1">
        <v>211</v>
      </c>
      <c r="B212" s="2" t="s">
        <v>6326</v>
      </c>
      <c r="C212" s="3">
        <v>43800</v>
      </c>
      <c r="D212" s="3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24" t="str">
        <f>_xlfn.XLOOKUP(main_table[[#This Row],[Order ID]],Returns!B:B,Returns!A:A,"No")</f>
        <v>No</v>
      </c>
    </row>
    <row r="213" spans="1:22" ht="14.25">
      <c r="A213" s="1">
        <v>212</v>
      </c>
      <c r="B213" s="2" t="s">
        <v>6327</v>
      </c>
      <c r="C213" s="3">
        <v>42775</v>
      </c>
      <c r="D213" s="3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24" t="str">
        <f>_xlfn.XLOOKUP(main_table[[#This Row],[Order ID]],Returns!B:B,Returns!A:A,"No")</f>
        <v>No</v>
      </c>
    </row>
    <row r="214" spans="1:22" ht="14.25">
      <c r="A214" s="1">
        <v>213</v>
      </c>
      <c r="B214" s="2" t="s">
        <v>6012</v>
      </c>
      <c r="C214" s="3">
        <v>42737</v>
      </c>
      <c r="D214" s="3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24" t="str">
        <f>_xlfn.XLOOKUP(main_table[[#This Row],[Order ID]],Returns!B:B,Returns!A:A,"No")</f>
        <v>Yes</v>
      </c>
    </row>
    <row r="215" spans="1:22" ht="14.25">
      <c r="A215" s="1">
        <v>214</v>
      </c>
      <c r="B215" s="2" t="s">
        <v>6012</v>
      </c>
      <c r="C215" s="3">
        <v>42737</v>
      </c>
      <c r="D215" s="3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24" t="str">
        <f>_xlfn.XLOOKUP(main_table[[#This Row],[Order ID]],Returns!B:B,Returns!A:A,"No")</f>
        <v>Yes</v>
      </c>
    </row>
    <row r="216" spans="1:22" ht="14.25">
      <c r="A216" s="1">
        <v>215</v>
      </c>
      <c r="B216" s="2" t="s">
        <v>6012</v>
      </c>
      <c r="C216" s="3">
        <v>42737</v>
      </c>
      <c r="D216" s="3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24" t="str">
        <f>_xlfn.XLOOKUP(main_table[[#This Row],[Order ID]],Returns!B:B,Returns!A:A,"No")</f>
        <v>Yes</v>
      </c>
    </row>
    <row r="217" spans="1:22" ht="14.25">
      <c r="A217" s="1">
        <v>216</v>
      </c>
      <c r="B217" s="2" t="s">
        <v>6012</v>
      </c>
      <c r="C217" s="3">
        <v>42737</v>
      </c>
      <c r="D217" s="3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24" t="str">
        <f>_xlfn.XLOOKUP(main_table[[#This Row],[Order ID]],Returns!B:B,Returns!A:A,"No")</f>
        <v>Yes</v>
      </c>
    </row>
    <row r="218" spans="1:22" ht="14.25">
      <c r="A218" s="1">
        <v>217</v>
      </c>
      <c r="B218" s="2" t="s">
        <v>6012</v>
      </c>
      <c r="C218" s="3">
        <v>42737</v>
      </c>
      <c r="D218" s="3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24" t="str">
        <f>_xlfn.XLOOKUP(main_table[[#This Row],[Order ID]],Returns!B:B,Returns!A:A,"No")</f>
        <v>Yes</v>
      </c>
    </row>
    <row r="219" spans="1:22" ht="14.25">
      <c r="A219" s="1">
        <v>218</v>
      </c>
      <c r="B219" s="2" t="s">
        <v>6328</v>
      </c>
      <c r="C219" s="3">
        <v>43401</v>
      </c>
      <c r="D219" s="3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24" t="str">
        <f>_xlfn.XLOOKUP(main_table[[#This Row],[Order ID]],Returns!B:B,Returns!A:A,"No")</f>
        <v>No</v>
      </c>
    </row>
    <row r="220" spans="1:22" ht="14.25">
      <c r="A220" s="1">
        <v>219</v>
      </c>
      <c r="B220" s="2" t="s">
        <v>6328</v>
      </c>
      <c r="C220" s="3">
        <v>43401</v>
      </c>
      <c r="D220" s="3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24" t="str">
        <f>_xlfn.XLOOKUP(main_table[[#This Row],[Order ID]],Returns!B:B,Returns!A:A,"No")</f>
        <v>No</v>
      </c>
    </row>
    <row r="221" spans="1:22" ht="14.25">
      <c r="A221" s="1">
        <v>220</v>
      </c>
      <c r="B221" s="2" t="s">
        <v>6032</v>
      </c>
      <c r="C221" s="3">
        <v>43093</v>
      </c>
      <c r="D221" s="3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24" t="str">
        <f>_xlfn.XLOOKUP(main_table[[#This Row],[Order ID]],Returns!B:B,Returns!A:A,"No")</f>
        <v>Yes</v>
      </c>
    </row>
    <row r="222" spans="1:22" ht="14.25">
      <c r="A222" s="1">
        <v>221</v>
      </c>
      <c r="B222" s="2" t="s">
        <v>6032</v>
      </c>
      <c r="C222" s="3">
        <v>43093</v>
      </c>
      <c r="D222" s="3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24" t="str">
        <f>_xlfn.XLOOKUP(main_table[[#This Row],[Order ID]],Returns!B:B,Returns!A:A,"No")</f>
        <v>Yes</v>
      </c>
    </row>
    <row r="223" spans="1:22" ht="14.25">
      <c r="A223" s="1">
        <v>222</v>
      </c>
      <c r="B223" s="2" t="s">
        <v>6032</v>
      </c>
      <c r="C223" s="3">
        <v>43093</v>
      </c>
      <c r="D223" s="3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24" t="str">
        <f>_xlfn.XLOOKUP(main_table[[#This Row],[Order ID]],Returns!B:B,Returns!A:A,"No")</f>
        <v>Yes</v>
      </c>
    </row>
    <row r="224" spans="1:22" ht="14.25">
      <c r="A224" s="1">
        <v>223</v>
      </c>
      <c r="B224" s="2" t="s">
        <v>6032</v>
      </c>
      <c r="C224" s="3">
        <v>43093</v>
      </c>
      <c r="D224" s="3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24" t="str">
        <f>_xlfn.XLOOKUP(main_table[[#This Row],[Order ID]],Returns!B:B,Returns!A:A,"No")</f>
        <v>Yes</v>
      </c>
    </row>
    <row r="225" spans="1:22" ht="14.25">
      <c r="A225" s="1">
        <v>224</v>
      </c>
      <c r="B225" s="2" t="s">
        <v>6032</v>
      </c>
      <c r="C225" s="3">
        <v>43093</v>
      </c>
      <c r="D225" s="3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24" t="str">
        <f>_xlfn.XLOOKUP(main_table[[#This Row],[Order ID]],Returns!B:B,Returns!A:A,"No")</f>
        <v>Yes</v>
      </c>
    </row>
    <row r="226" spans="1:22" ht="14.25">
      <c r="A226" s="1">
        <v>225</v>
      </c>
      <c r="B226" s="2" t="s">
        <v>6032</v>
      </c>
      <c r="C226" s="3">
        <v>43093</v>
      </c>
      <c r="D226" s="3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24" t="str">
        <f>_xlfn.XLOOKUP(main_table[[#This Row],[Order ID]],Returns!B:B,Returns!A:A,"No")</f>
        <v>Yes</v>
      </c>
    </row>
    <row r="227" spans="1:22" ht="14.25">
      <c r="A227" s="1">
        <v>226</v>
      </c>
      <c r="B227" s="2" t="s">
        <v>6329</v>
      </c>
      <c r="C227" s="3">
        <v>42956</v>
      </c>
      <c r="D227" s="3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24" t="str">
        <f>_xlfn.XLOOKUP(main_table[[#This Row],[Order ID]],Returns!B:B,Returns!A:A,"No")</f>
        <v>No</v>
      </c>
    </row>
    <row r="228" spans="1:22" ht="14.25">
      <c r="A228" s="1">
        <v>227</v>
      </c>
      <c r="B228" s="2" t="s">
        <v>6329</v>
      </c>
      <c r="C228" s="3">
        <v>42956</v>
      </c>
      <c r="D228" s="3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24" t="str">
        <f>_xlfn.XLOOKUP(main_table[[#This Row],[Order ID]],Returns!B:B,Returns!A:A,"No")</f>
        <v>No</v>
      </c>
    </row>
    <row r="229" spans="1:22" ht="14.25">
      <c r="A229" s="1">
        <v>228</v>
      </c>
      <c r="B229" s="2" t="s">
        <v>6329</v>
      </c>
      <c r="C229" s="3">
        <v>42956</v>
      </c>
      <c r="D229" s="3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24" t="str">
        <f>_xlfn.XLOOKUP(main_table[[#This Row],[Order ID]],Returns!B:B,Returns!A:A,"No")</f>
        <v>No</v>
      </c>
    </row>
    <row r="230" spans="1:22" ht="14.25">
      <c r="A230" s="1">
        <v>229</v>
      </c>
      <c r="B230" s="2" t="s">
        <v>6330</v>
      </c>
      <c r="C230" s="3">
        <v>42794</v>
      </c>
      <c r="D230" s="3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24" t="str">
        <f>_xlfn.XLOOKUP(main_table[[#This Row],[Order ID]],Returns!B:B,Returns!A:A,"No")</f>
        <v>No</v>
      </c>
    </row>
    <row r="231" spans="1:22" ht="14.25">
      <c r="A231" s="1">
        <v>230</v>
      </c>
      <c r="B231" s="2" t="s">
        <v>6330</v>
      </c>
      <c r="C231" s="3">
        <v>42794</v>
      </c>
      <c r="D231" s="3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24" t="str">
        <f>_xlfn.XLOOKUP(main_table[[#This Row],[Order ID]],Returns!B:B,Returns!A:A,"No")</f>
        <v>No</v>
      </c>
    </row>
    <row r="232" spans="1:22" ht="14.25">
      <c r="A232" s="1">
        <v>231</v>
      </c>
      <c r="B232" s="2" t="s">
        <v>6331</v>
      </c>
      <c r="C232" s="3">
        <v>42626</v>
      </c>
      <c r="D232" s="3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24" t="str">
        <f>_xlfn.XLOOKUP(main_table[[#This Row],[Order ID]],Returns!B:B,Returns!A:A,"No")</f>
        <v>No</v>
      </c>
    </row>
    <row r="233" spans="1:22" ht="14.25">
      <c r="A233" s="1">
        <v>232</v>
      </c>
      <c r="B233" s="2" t="s">
        <v>6332</v>
      </c>
      <c r="C233" s="3">
        <v>43562</v>
      </c>
      <c r="D233" s="3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24" t="str">
        <f>_xlfn.XLOOKUP(main_table[[#This Row],[Order ID]],Returns!B:B,Returns!A:A,"No")</f>
        <v>No</v>
      </c>
    </row>
    <row r="234" spans="1:22" ht="14.25">
      <c r="A234" s="1">
        <v>233</v>
      </c>
      <c r="B234" s="2" t="s">
        <v>6332</v>
      </c>
      <c r="C234" s="3">
        <v>43562</v>
      </c>
      <c r="D234" s="3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24" t="str">
        <f>_xlfn.XLOOKUP(main_table[[#This Row],[Order ID]],Returns!B:B,Returns!A:A,"No")</f>
        <v>No</v>
      </c>
    </row>
    <row r="235" spans="1:22" ht="14.25">
      <c r="A235" s="1">
        <v>234</v>
      </c>
      <c r="B235" s="2" t="s">
        <v>6332</v>
      </c>
      <c r="C235" s="3">
        <v>43562</v>
      </c>
      <c r="D235" s="3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24" t="str">
        <f>_xlfn.XLOOKUP(main_table[[#This Row],[Order ID]],Returns!B:B,Returns!A:A,"No")</f>
        <v>No</v>
      </c>
    </row>
    <row r="236" spans="1:22" ht="14.25">
      <c r="A236" s="1">
        <v>235</v>
      </c>
      <c r="B236" s="2" t="s">
        <v>6332</v>
      </c>
      <c r="C236" s="3">
        <v>43562</v>
      </c>
      <c r="D236" s="3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24" t="str">
        <f>_xlfn.XLOOKUP(main_table[[#This Row],[Order ID]],Returns!B:B,Returns!A:A,"No")</f>
        <v>No</v>
      </c>
    </row>
    <row r="237" spans="1:22" ht="14.25">
      <c r="A237" s="1">
        <v>236</v>
      </c>
      <c r="B237" s="2" t="s">
        <v>6332</v>
      </c>
      <c r="C237" s="3">
        <v>43562</v>
      </c>
      <c r="D237" s="3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24" t="str">
        <f>_xlfn.XLOOKUP(main_table[[#This Row],[Order ID]],Returns!B:B,Returns!A:A,"No")</f>
        <v>No</v>
      </c>
    </row>
    <row r="238" spans="1:22" ht="14.25">
      <c r="A238" s="1">
        <v>237</v>
      </c>
      <c r="B238" s="2" t="s">
        <v>6333</v>
      </c>
      <c r="C238" s="3">
        <v>43781</v>
      </c>
      <c r="D238" s="3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24" t="str">
        <f>_xlfn.XLOOKUP(main_table[[#This Row],[Order ID]],Returns!B:B,Returns!A:A,"No")</f>
        <v>No</v>
      </c>
    </row>
    <row r="239" spans="1:22" ht="14.25">
      <c r="A239" s="1">
        <v>238</v>
      </c>
      <c r="B239" s="2" t="s">
        <v>6334</v>
      </c>
      <c r="C239" s="3">
        <v>43255</v>
      </c>
      <c r="D239" s="3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24" t="str">
        <f>_xlfn.XLOOKUP(main_table[[#This Row],[Order ID]],Returns!B:B,Returns!A:A,"No")</f>
        <v>No</v>
      </c>
    </row>
    <row r="240" spans="1:22" ht="14.25">
      <c r="A240" s="1">
        <v>239</v>
      </c>
      <c r="B240" s="2" t="s">
        <v>6334</v>
      </c>
      <c r="C240" s="3">
        <v>43255</v>
      </c>
      <c r="D240" s="3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24" t="str">
        <f>_xlfn.XLOOKUP(main_table[[#This Row],[Order ID]],Returns!B:B,Returns!A:A,"No")</f>
        <v>No</v>
      </c>
    </row>
    <row r="241" spans="1:22" ht="14.25">
      <c r="A241" s="1">
        <v>240</v>
      </c>
      <c r="B241" s="2" t="s">
        <v>6334</v>
      </c>
      <c r="C241" s="3">
        <v>43255</v>
      </c>
      <c r="D241" s="3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24" t="str">
        <f>_xlfn.XLOOKUP(main_table[[#This Row],[Order ID]],Returns!B:B,Returns!A:A,"No")</f>
        <v>No</v>
      </c>
    </row>
    <row r="242" spans="1:22" ht="14.25">
      <c r="A242" s="1">
        <v>241</v>
      </c>
      <c r="B242" s="2" t="s">
        <v>6334</v>
      </c>
      <c r="C242" s="3">
        <v>43255</v>
      </c>
      <c r="D242" s="3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24" t="str">
        <f>_xlfn.XLOOKUP(main_table[[#This Row],[Order ID]],Returns!B:B,Returns!A:A,"No")</f>
        <v>No</v>
      </c>
    </row>
    <row r="243" spans="1:22" ht="14.25">
      <c r="A243" s="1">
        <v>242</v>
      </c>
      <c r="B243" s="2" t="s">
        <v>6334</v>
      </c>
      <c r="C243" s="3">
        <v>43255</v>
      </c>
      <c r="D243" s="3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24" t="str">
        <f>_xlfn.XLOOKUP(main_table[[#This Row],[Order ID]],Returns!B:B,Returns!A:A,"No")</f>
        <v>No</v>
      </c>
    </row>
    <row r="244" spans="1:22" ht="14.25">
      <c r="A244" s="1">
        <v>243</v>
      </c>
      <c r="B244" s="2" t="s">
        <v>6334</v>
      </c>
      <c r="C244" s="3">
        <v>43255</v>
      </c>
      <c r="D244" s="3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24" t="str">
        <f>_xlfn.XLOOKUP(main_table[[#This Row],[Order ID]],Returns!B:B,Returns!A:A,"No")</f>
        <v>No</v>
      </c>
    </row>
    <row r="245" spans="1:22" ht="14.25">
      <c r="A245" s="1">
        <v>244</v>
      </c>
      <c r="B245" s="2" t="s">
        <v>6334</v>
      </c>
      <c r="C245" s="3">
        <v>43255</v>
      </c>
      <c r="D245" s="3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24" t="str">
        <f>_xlfn.XLOOKUP(main_table[[#This Row],[Order ID]],Returns!B:B,Returns!A:A,"No")</f>
        <v>No</v>
      </c>
    </row>
    <row r="246" spans="1:22" ht="14.25">
      <c r="A246" s="1">
        <v>245</v>
      </c>
      <c r="B246" s="2" t="s">
        <v>6335</v>
      </c>
      <c r="C246" s="3">
        <v>42522</v>
      </c>
      <c r="D246" s="3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24" t="str">
        <f>_xlfn.XLOOKUP(main_table[[#This Row],[Order ID]],Returns!B:B,Returns!A:A,"No")</f>
        <v>No</v>
      </c>
    </row>
    <row r="247" spans="1:22" ht="14.25">
      <c r="A247" s="1">
        <v>246</v>
      </c>
      <c r="B247" s="2" t="s">
        <v>6335</v>
      </c>
      <c r="C247" s="3">
        <v>42522</v>
      </c>
      <c r="D247" s="3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24" t="str">
        <f>_xlfn.XLOOKUP(main_table[[#This Row],[Order ID]],Returns!B:B,Returns!A:A,"No")</f>
        <v>No</v>
      </c>
    </row>
    <row r="248" spans="1:22" ht="14.25">
      <c r="A248" s="1">
        <v>247</v>
      </c>
      <c r="B248" s="2" t="s">
        <v>6335</v>
      </c>
      <c r="C248" s="3">
        <v>42522</v>
      </c>
      <c r="D248" s="3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24" t="str">
        <f>_xlfn.XLOOKUP(main_table[[#This Row],[Order ID]],Returns!B:B,Returns!A:A,"No")</f>
        <v>No</v>
      </c>
    </row>
    <row r="249" spans="1:22" ht="14.25">
      <c r="A249" s="1">
        <v>248</v>
      </c>
      <c r="B249" s="2" t="s">
        <v>6335</v>
      </c>
      <c r="C249" s="3">
        <v>42522</v>
      </c>
      <c r="D249" s="3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24" t="str">
        <f>_xlfn.XLOOKUP(main_table[[#This Row],[Order ID]],Returns!B:B,Returns!A:A,"No")</f>
        <v>No</v>
      </c>
    </row>
    <row r="250" spans="1:22" ht="14.25">
      <c r="A250" s="1">
        <v>249</v>
      </c>
      <c r="B250" s="2" t="s">
        <v>6335</v>
      </c>
      <c r="C250" s="3">
        <v>42522</v>
      </c>
      <c r="D250" s="3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24" t="str">
        <f>_xlfn.XLOOKUP(main_table[[#This Row],[Order ID]],Returns!B:B,Returns!A:A,"No")</f>
        <v>No</v>
      </c>
    </row>
    <row r="251" spans="1:22" ht="14.25">
      <c r="A251" s="1">
        <v>250</v>
      </c>
      <c r="B251" s="2" t="s">
        <v>6336</v>
      </c>
      <c r="C251" s="3">
        <v>43444</v>
      </c>
      <c r="D251" s="3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24" t="str">
        <f>_xlfn.XLOOKUP(main_table[[#This Row],[Order ID]],Returns!B:B,Returns!A:A,"No")</f>
        <v>No</v>
      </c>
    </row>
    <row r="252" spans="1:22" ht="14.25">
      <c r="A252" s="1">
        <v>251</v>
      </c>
      <c r="B252" s="2" t="s">
        <v>6337</v>
      </c>
      <c r="C252" s="3">
        <v>43354</v>
      </c>
      <c r="D252" s="3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24" t="str">
        <f>_xlfn.XLOOKUP(main_table[[#This Row],[Order ID]],Returns!B:B,Returns!A:A,"No")</f>
        <v>No</v>
      </c>
    </row>
    <row r="253" spans="1:22" ht="14.25">
      <c r="A253" s="1">
        <v>252</v>
      </c>
      <c r="B253" s="2" t="s">
        <v>6337</v>
      </c>
      <c r="C253" s="3">
        <v>43354</v>
      </c>
      <c r="D253" s="3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24" t="str">
        <f>_xlfn.XLOOKUP(main_table[[#This Row],[Order ID]],Returns!B:B,Returns!A:A,"No")</f>
        <v>No</v>
      </c>
    </row>
    <row r="254" spans="1:22" ht="14.25">
      <c r="A254" s="1">
        <v>253</v>
      </c>
      <c r="B254" s="2" t="s">
        <v>6338</v>
      </c>
      <c r="C254" s="3">
        <v>43444</v>
      </c>
      <c r="D254" s="3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24" t="str">
        <f>_xlfn.XLOOKUP(main_table[[#This Row],[Order ID]],Returns!B:B,Returns!A:A,"No")</f>
        <v>No</v>
      </c>
    </row>
    <row r="255" spans="1:22" ht="14.25">
      <c r="A255" s="1">
        <v>254</v>
      </c>
      <c r="B255" s="2" t="s">
        <v>6338</v>
      </c>
      <c r="C255" s="3">
        <v>43444</v>
      </c>
      <c r="D255" s="3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24" t="str">
        <f>_xlfn.XLOOKUP(main_table[[#This Row],[Order ID]],Returns!B:B,Returns!A:A,"No")</f>
        <v>No</v>
      </c>
    </row>
    <row r="256" spans="1:22" ht="14.25">
      <c r="A256" s="1">
        <v>255</v>
      </c>
      <c r="B256" s="2" t="s">
        <v>6339</v>
      </c>
      <c r="C256" s="3">
        <v>43067</v>
      </c>
      <c r="D256" s="3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24" t="str">
        <f>_xlfn.XLOOKUP(main_table[[#This Row],[Order ID]],Returns!B:B,Returns!A:A,"No")</f>
        <v>No</v>
      </c>
    </row>
    <row r="257" spans="1:22" ht="14.25">
      <c r="A257" s="1">
        <v>256</v>
      </c>
      <c r="B257" s="2" t="s">
        <v>6339</v>
      </c>
      <c r="C257" s="3">
        <v>43067</v>
      </c>
      <c r="D257" s="3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24" t="str">
        <f>_xlfn.XLOOKUP(main_table[[#This Row],[Order ID]],Returns!B:B,Returns!A:A,"No")</f>
        <v>No</v>
      </c>
    </row>
    <row r="258" spans="1:22" ht="14.25">
      <c r="A258" s="1">
        <v>257</v>
      </c>
      <c r="B258" s="2" t="s">
        <v>6339</v>
      </c>
      <c r="C258" s="3">
        <v>43067</v>
      </c>
      <c r="D258" s="3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24" t="str">
        <f>_xlfn.XLOOKUP(main_table[[#This Row],[Order ID]],Returns!B:B,Returns!A:A,"No")</f>
        <v>No</v>
      </c>
    </row>
    <row r="259" spans="1:22" ht="14.25">
      <c r="A259" s="1">
        <v>258</v>
      </c>
      <c r="B259" s="2" t="s">
        <v>6339</v>
      </c>
      <c r="C259" s="3">
        <v>43067</v>
      </c>
      <c r="D259" s="3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24" t="str">
        <f>_xlfn.XLOOKUP(main_table[[#This Row],[Order ID]],Returns!B:B,Returns!A:A,"No")</f>
        <v>No</v>
      </c>
    </row>
    <row r="260" spans="1:22" ht="14.25">
      <c r="A260" s="1">
        <v>259</v>
      </c>
      <c r="B260" s="2" t="s">
        <v>6340</v>
      </c>
      <c r="C260" s="3">
        <v>43800</v>
      </c>
      <c r="D260" s="3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24" t="str">
        <f>_xlfn.XLOOKUP(main_table[[#This Row],[Order ID]],Returns!B:B,Returns!A:A,"No")</f>
        <v>No</v>
      </c>
    </row>
    <row r="261" spans="1:22" ht="14.25">
      <c r="A261" s="1">
        <v>260</v>
      </c>
      <c r="B261" s="2" t="s">
        <v>6340</v>
      </c>
      <c r="C261" s="3">
        <v>43800</v>
      </c>
      <c r="D261" s="3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24" t="str">
        <f>_xlfn.XLOOKUP(main_table[[#This Row],[Order ID]],Returns!B:B,Returns!A:A,"No")</f>
        <v>No</v>
      </c>
    </row>
    <row r="262" spans="1:22" ht="14.25">
      <c r="A262" s="1">
        <v>261</v>
      </c>
      <c r="B262" s="2" t="s">
        <v>6340</v>
      </c>
      <c r="C262" s="3">
        <v>43800</v>
      </c>
      <c r="D262" s="3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24" t="str">
        <f>_xlfn.XLOOKUP(main_table[[#This Row],[Order ID]],Returns!B:B,Returns!A:A,"No")</f>
        <v>No</v>
      </c>
    </row>
    <row r="263" spans="1:22" ht="14.25">
      <c r="A263" s="1">
        <v>262</v>
      </c>
      <c r="B263" s="2" t="s">
        <v>6341</v>
      </c>
      <c r="C263" s="3">
        <v>43624</v>
      </c>
      <c r="D263" s="3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24" t="str">
        <f>_xlfn.XLOOKUP(main_table[[#This Row],[Order ID]],Returns!B:B,Returns!A:A,"No")</f>
        <v>No</v>
      </c>
    </row>
    <row r="264" spans="1:22" ht="14.25">
      <c r="A264" s="1">
        <v>263</v>
      </c>
      <c r="B264" s="2" t="s">
        <v>6342</v>
      </c>
      <c r="C264" s="3">
        <v>42632</v>
      </c>
      <c r="D264" s="3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24" t="str">
        <f>_xlfn.XLOOKUP(main_table[[#This Row],[Order ID]],Returns!B:B,Returns!A:A,"No")</f>
        <v>No</v>
      </c>
    </row>
    <row r="265" spans="1:22" ht="14.25">
      <c r="A265" s="1">
        <v>264</v>
      </c>
      <c r="B265" s="2" t="s">
        <v>6342</v>
      </c>
      <c r="C265" s="3">
        <v>42632</v>
      </c>
      <c r="D265" s="3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24" t="str">
        <f>_xlfn.XLOOKUP(main_table[[#This Row],[Order ID]],Returns!B:B,Returns!A:A,"No")</f>
        <v>No</v>
      </c>
    </row>
    <row r="266" spans="1:22" ht="14.25">
      <c r="A266" s="1">
        <v>265</v>
      </c>
      <c r="B266" s="2" t="s">
        <v>6343</v>
      </c>
      <c r="C266" s="3">
        <v>43257</v>
      </c>
      <c r="D266" s="3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24" t="str">
        <f>_xlfn.XLOOKUP(main_table[[#This Row],[Order ID]],Returns!B:B,Returns!A:A,"No")</f>
        <v>No</v>
      </c>
    </row>
    <row r="267" spans="1:22" ht="14.25">
      <c r="A267" s="1">
        <v>266</v>
      </c>
      <c r="B267" s="2" t="s">
        <v>6344</v>
      </c>
      <c r="C267" s="3">
        <v>43049</v>
      </c>
      <c r="D267" s="3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24" t="str">
        <f>_xlfn.XLOOKUP(main_table[[#This Row],[Order ID]],Returns!B:B,Returns!A:A,"No")</f>
        <v>No</v>
      </c>
    </row>
    <row r="268" spans="1:22" ht="14.25">
      <c r="A268" s="1">
        <v>267</v>
      </c>
      <c r="B268" s="2" t="s">
        <v>6345</v>
      </c>
      <c r="C268" s="3">
        <v>43632</v>
      </c>
      <c r="D268" s="3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24" t="str">
        <f>_xlfn.XLOOKUP(main_table[[#This Row],[Order ID]],Returns!B:B,Returns!A:A,"No")</f>
        <v>No</v>
      </c>
    </row>
    <row r="269" spans="1:22" ht="14.25">
      <c r="A269" s="1">
        <v>268</v>
      </c>
      <c r="B269" s="2" t="s">
        <v>6346</v>
      </c>
      <c r="C269" s="3">
        <v>43122</v>
      </c>
      <c r="D269" s="3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24" t="str">
        <f>_xlfn.XLOOKUP(main_table[[#This Row],[Order ID]],Returns!B:B,Returns!A:A,"No")</f>
        <v>No</v>
      </c>
    </row>
    <row r="270" spans="1:22" ht="14.25">
      <c r="A270" s="1">
        <v>269</v>
      </c>
      <c r="B270" s="2" t="s">
        <v>6347</v>
      </c>
      <c r="C270" s="3">
        <v>43808</v>
      </c>
      <c r="D270" s="3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24" t="str">
        <f>_xlfn.XLOOKUP(main_table[[#This Row],[Order ID]],Returns!B:B,Returns!A:A,"No")</f>
        <v>No</v>
      </c>
    </row>
    <row r="271" spans="1:22" ht="14.25">
      <c r="A271" s="1">
        <v>270</v>
      </c>
      <c r="B271" s="2" t="s">
        <v>6347</v>
      </c>
      <c r="C271" s="3">
        <v>43808</v>
      </c>
      <c r="D271" s="3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24" t="str">
        <f>_xlfn.XLOOKUP(main_table[[#This Row],[Order ID]],Returns!B:B,Returns!A:A,"No")</f>
        <v>No</v>
      </c>
    </row>
    <row r="272" spans="1:22" ht="14.25">
      <c r="A272" s="1">
        <v>271</v>
      </c>
      <c r="B272" s="2" t="s">
        <v>6348</v>
      </c>
      <c r="C272" s="3">
        <v>43827</v>
      </c>
      <c r="D272" s="3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24" t="str">
        <f>_xlfn.XLOOKUP(main_table[[#This Row],[Order ID]],Returns!B:B,Returns!A:A,"No")</f>
        <v>No</v>
      </c>
    </row>
    <row r="273" spans="1:22" ht="14.25">
      <c r="A273" s="1">
        <v>272</v>
      </c>
      <c r="B273" s="2" t="s">
        <v>6349</v>
      </c>
      <c r="C273" s="3">
        <v>42946</v>
      </c>
      <c r="D273" s="3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24" t="str">
        <f>_xlfn.XLOOKUP(main_table[[#This Row],[Order ID]],Returns!B:B,Returns!A:A,"No")</f>
        <v>No</v>
      </c>
    </row>
    <row r="274" spans="1:22" ht="14.25">
      <c r="A274" s="1">
        <v>273</v>
      </c>
      <c r="B274" s="2" t="s">
        <v>6349</v>
      </c>
      <c r="C274" s="3">
        <v>42946</v>
      </c>
      <c r="D274" s="3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24" t="str">
        <f>_xlfn.XLOOKUP(main_table[[#This Row],[Order ID]],Returns!B:B,Returns!A:A,"No")</f>
        <v>No</v>
      </c>
    </row>
    <row r="275" spans="1:22" ht="14.25">
      <c r="A275" s="1">
        <v>274</v>
      </c>
      <c r="B275" s="2" t="s">
        <v>6349</v>
      </c>
      <c r="C275" s="3">
        <v>42946</v>
      </c>
      <c r="D275" s="3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24" t="str">
        <f>_xlfn.XLOOKUP(main_table[[#This Row],[Order ID]],Returns!B:B,Returns!A:A,"No")</f>
        <v>No</v>
      </c>
    </row>
    <row r="276" spans="1:22" ht="14.25">
      <c r="A276" s="1">
        <v>275</v>
      </c>
      <c r="B276" s="2" t="s">
        <v>6350</v>
      </c>
      <c r="C276" s="3">
        <v>43724</v>
      </c>
      <c r="D276" s="3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24" t="str">
        <f>_xlfn.XLOOKUP(main_table[[#This Row],[Order ID]],Returns!B:B,Returns!A:A,"No")</f>
        <v>No</v>
      </c>
    </row>
    <row r="277" spans="1:22" ht="14.25">
      <c r="A277" s="1">
        <v>276</v>
      </c>
      <c r="B277" s="2" t="s">
        <v>6350</v>
      </c>
      <c r="C277" s="3">
        <v>43724</v>
      </c>
      <c r="D277" s="3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24" t="str">
        <f>_xlfn.XLOOKUP(main_table[[#This Row],[Order ID]],Returns!B:B,Returns!A:A,"No")</f>
        <v>No</v>
      </c>
    </row>
    <row r="278" spans="1:22" ht="14.25">
      <c r="A278" s="1">
        <v>277</v>
      </c>
      <c r="B278" s="2" t="s">
        <v>6351</v>
      </c>
      <c r="C278" s="3">
        <v>43751</v>
      </c>
      <c r="D278" s="3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24" t="str">
        <f>_xlfn.XLOOKUP(main_table[[#This Row],[Order ID]],Returns!B:B,Returns!A:A,"No")</f>
        <v>No</v>
      </c>
    </row>
    <row r="279" spans="1:22" ht="14.25">
      <c r="A279" s="1">
        <v>278</v>
      </c>
      <c r="B279" s="2" t="s">
        <v>6351</v>
      </c>
      <c r="C279" s="3">
        <v>43751</v>
      </c>
      <c r="D279" s="3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24" t="str">
        <f>_xlfn.XLOOKUP(main_table[[#This Row],[Order ID]],Returns!B:B,Returns!A:A,"No")</f>
        <v>No</v>
      </c>
    </row>
    <row r="280" spans="1:22" ht="14.25">
      <c r="A280" s="1">
        <v>279</v>
      </c>
      <c r="B280" s="2" t="s">
        <v>6351</v>
      </c>
      <c r="C280" s="3">
        <v>43751</v>
      </c>
      <c r="D280" s="3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24" t="str">
        <f>_xlfn.XLOOKUP(main_table[[#This Row],[Order ID]],Returns!B:B,Returns!A:A,"No")</f>
        <v>No</v>
      </c>
    </row>
    <row r="281" spans="1:22" ht="14.25">
      <c r="A281" s="1">
        <v>280</v>
      </c>
      <c r="B281" s="2" t="s">
        <v>6351</v>
      </c>
      <c r="C281" s="3">
        <v>43751</v>
      </c>
      <c r="D281" s="3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24" t="str">
        <f>_xlfn.XLOOKUP(main_table[[#This Row],[Order ID]],Returns!B:B,Returns!A:A,"No")</f>
        <v>No</v>
      </c>
    </row>
    <row r="282" spans="1:22" ht="14.25">
      <c r="A282" s="1">
        <v>281</v>
      </c>
      <c r="B282" s="2" t="s">
        <v>6352</v>
      </c>
      <c r="C282" s="3">
        <v>43004</v>
      </c>
      <c r="D282" s="3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24" t="str">
        <f>_xlfn.XLOOKUP(main_table[[#This Row],[Order ID]],Returns!B:B,Returns!A:A,"No")</f>
        <v>No</v>
      </c>
    </row>
    <row r="283" spans="1:22" ht="14.25">
      <c r="A283" s="1">
        <v>282</v>
      </c>
      <c r="B283" s="2" t="s">
        <v>6352</v>
      </c>
      <c r="C283" s="3">
        <v>43004</v>
      </c>
      <c r="D283" s="3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24" t="str">
        <f>_xlfn.XLOOKUP(main_table[[#This Row],[Order ID]],Returns!B:B,Returns!A:A,"No")</f>
        <v>No</v>
      </c>
    </row>
    <row r="284" spans="1:22" ht="14.25">
      <c r="A284" s="1">
        <v>283</v>
      </c>
      <c r="B284" s="2" t="s">
        <v>6353</v>
      </c>
      <c r="C284" s="3">
        <v>43041</v>
      </c>
      <c r="D284" s="3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24" t="str">
        <f>_xlfn.XLOOKUP(main_table[[#This Row],[Order ID]],Returns!B:B,Returns!A:A,"No")</f>
        <v>No</v>
      </c>
    </row>
    <row r="285" spans="1:22" ht="14.25">
      <c r="A285" s="1">
        <v>284</v>
      </c>
      <c r="B285" s="2" t="s">
        <v>6354</v>
      </c>
      <c r="C285" s="3">
        <v>43004</v>
      </c>
      <c r="D285" s="3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24" t="str">
        <f>_xlfn.XLOOKUP(main_table[[#This Row],[Order ID]],Returns!B:B,Returns!A:A,"No")</f>
        <v>No</v>
      </c>
    </row>
    <row r="286" spans="1:22" ht="14.25">
      <c r="A286" s="1">
        <v>285</v>
      </c>
      <c r="B286" s="2" t="s">
        <v>6354</v>
      </c>
      <c r="C286" s="3">
        <v>43004</v>
      </c>
      <c r="D286" s="3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24" t="str">
        <f>_xlfn.XLOOKUP(main_table[[#This Row],[Order ID]],Returns!B:B,Returns!A:A,"No")</f>
        <v>No</v>
      </c>
    </row>
    <row r="287" spans="1:22" ht="14.25">
      <c r="A287" s="1">
        <v>286</v>
      </c>
      <c r="B287" s="2" t="s">
        <v>6354</v>
      </c>
      <c r="C287" s="3">
        <v>43004</v>
      </c>
      <c r="D287" s="3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24" t="str">
        <f>_xlfn.XLOOKUP(main_table[[#This Row],[Order ID]],Returns!B:B,Returns!A:A,"No")</f>
        <v>No</v>
      </c>
    </row>
    <row r="288" spans="1:22" ht="14.25">
      <c r="A288" s="1">
        <v>287</v>
      </c>
      <c r="B288" s="2" t="s">
        <v>6355</v>
      </c>
      <c r="C288" s="3">
        <v>43452</v>
      </c>
      <c r="D288" s="3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24" t="str">
        <f>_xlfn.XLOOKUP(main_table[[#This Row],[Order ID]],Returns!B:B,Returns!A:A,"No")</f>
        <v>No</v>
      </c>
    </row>
    <row r="289" spans="1:22" ht="14.25">
      <c r="A289" s="1">
        <v>288</v>
      </c>
      <c r="B289" s="2" t="s">
        <v>6355</v>
      </c>
      <c r="C289" s="3">
        <v>43452</v>
      </c>
      <c r="D289" s="3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24" t="str">
        <f>_xlfn.XLOOKUP(main_table[[#This Row],[Order ID]],Returns!B:B,Returns!A:A,"No")</f>
        <v>No</v>
      </c>
    </row>
    <row r="290" spans="1:22" ht="14.25">
      <c r="A290" s="1">
        <v>289</v>
      </c>
      <c r="B290" s="2" t="s">
        <v>6355</v>
      </c>
      <c r="C290" s="3">
        <v>43452</v>
      </c>
      <c r="D290" s="3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24" t="str">
        <f>_xlfn.XLOOKUP(main_table[[#This Row],[Order ID]],Returns!B:B,Returns!A:A,"No")</f>
        <v>No</v>
      </c>
    </row>
    <row r="291" spans="1:22" ht="14.25">
      <c r="A291" s="1">
        <v>290</v>
      </c>
      <c r="B291" s="2" t="s">
        <v>6356</v>
      </c>
      <c r="C291" s="3">
        <v>43424</v>
      </c>
      <c r="D291" s="3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24" t="str">
        <f>_xlfn.XLOOKUP(main_table[[#This Row],[Order ID]],Returns!B:B,Returns!A:A,"No")</f>
        <v>No</v>
      </c>
    </row>
    <row r="292" spans="1:22" ht="14.25">
      <c r="A292" s="1">
        <v>291</v>
      </c>
      <c r="B292" s="2" t="s">
        <v>6356</v>
      </c>
      <c r="C292" s="3">
        <v>43424</v>
      </c>
      <c r="D292" s="3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24" t="str">
        <f>_xlfn.XLOOKUP(main_table[[#This Row],[Order ID]],Returns!B:B,Returns!A:A,"No")</f>
        <v>No</v>
      </c>
    </row>
    <row r="293" spans="1:22" ht="14.25">
      <c r="A293" s="1">
        <v>292</v>
      </c>
      <c r="B293" s="2" t="s">
        <v>6356</v>
      </c>
      <c r="C293" s="3">
        <v>43424</v>
      </c>
      <c r="D293" s="3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24" t="str">
        <f>_xlfn.XLOOKUP(main_table[[#This Row],[Order ID]],Returns!B:B,Returns!A:A,"No")</f>
        <v>No</v>
      </c>
    </row>
    <row r="294" spans="1:22" ht="14.25">
      <c r="A294" s="1">
        <v>293</v>
      </c>
      <c r="B294" s="2" t="s">
        <v>6356</v>
      </c>
      <c r="C294" s="3">
        <v>43424</v>
      </c>
      <c r="D294" s="3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24" t="str">
        <f>_xlfn.XLOOKUP(main_table[[#This Row],[Order ID]],Returns!B:B,Returns!A:A,"No")</f>
        <v>No</v>
      </c>
    </row>
    <row r="295" spans="1:22" ht="14.25">
      <c r="A295" s="1">
        <v>294</v>
      </c>
      <c r="B295" s="2" t="s">
        <v>6357</v>
      </c>
      <c r="C295" s="3">
        <v>42730</v>
      </c>
      <c r="D295" s="3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24" t="str">
        <f>_xlfn.XLOOKUP(main_table[[#This Row],[Order ID]],Returns!B:B,Returns!A:A,"No")</f>
        <v>No</v>
      </c>
    </row>
    <row r="296" spans="1:22" ht="14.25">
      <c r="A296" s="1">
        <v>295</v>
      </c>
      <c r="B296" s="2" t="s">
        <v>6357</v>
      </c>
      <c r="C296" s="3">
        <v>42730</v>
      </c>
      <c r="D296" s="3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24" t="str">
        <f>_xlfn.XLOOKUP(main_table[[#This Row],[Order ID]],Returns!B:B,Returns!A:A,"No")</f>
        <v>No</v>
      </c>
    </row>
    <row r="297" spans="1:22" ht="14.25">
      <c r="A297" s="1">
        <v>296</v>
      </c>
      <c r="B297" s="2" t="s">
        <v>6357</v>
      </c>
      <c r="C297" s="3">
        <v>42730</v>
      </c>
      <c r="D297" s="3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24" t="str">
        <f>_xlfn.XLOOKUP(main_table[[#This Row],[Order ID]],Returns!B:B,Returns!A:A,"No")</f>
        <v>No</v>
      </c>
    </row>
    <row r="298" spans="1:22" ht="14.25">
      <c r="A298" s="1">
        <v>297</v>
      </c>
      <c r="B298" s="2" t="s">
        <v>6357</v>
      </c>
      <c r="C298" s="3">
        <v>42730</v>
      </c>
      <c r="D298" s="3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24" t="str">
        <f>_xlfn.XLOOKUP(main_table[[#This Row],[Order ID]],Returns!B:B,Returns!A:A,"No")</f>
        <v>No</v>
      </c>
    </row>
    <row r="299" spans="1:22" ht="14.25">
      <c r="A299" s="1">
        <v>298</v>
      </c>
      <c r="B299" s="2" t="s">
        <v>6357</v>
      </c>
      <c r="C299" s="3">
        <v>42730</v>
      </c>
      <c r="D299" s="3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24" t="str">
        <f>_xlfn.XLOOKUP(main_table[[#This Row],[Order ID]],Returns!B:B,Returns!A:A,"No")</f>
        <v>No</v>
      </c>
    </row>
    <row r="300" spans="1:22" ht="14.25">
      <c r="A300" s="1">
        <v>299</v>
      </c>
      <c r="B300" s="2" t="s">
        <v>6358</v>
      </c>
      <c r="C300" s="3">
        <v>43401</v>
      </c>
      <c r="D300" s="3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24" t="str">
        <f>_xlfn.XLOOKUP(main_table[[#This Row],[Order ID]],Returns!B:B,Returns!A:A,"No")</f>
        <v>No</v>
      </c>
    </row>
    <row r="301" spans="1:22" ht="14.25">
      <c r="A301" s="1">
        <v>300</v>
      </c>
      <c r="B301" s="2" t="s">
        <v>6358</v>
      </c>
      <c r="C301" s="3">
        <v>43401</v>
      </c>
      <c r="D301" s="3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24" t="str">
        <f>_xlfn.XLOOKUP(main_table[[#This Row],[Order ID]],Returns!B:B,Returns!A:A,"No")</f>
        <v>No</v>
      </c>
    </row>
    <row r="302" spans="1:22" ht="14.25">
      <c r="A302" s="1">
        <v>301</v>
      </c>
      <c r="B302" s="2" t="s">
        <v>6358</v>
      </c>
      <c r="C302" s="3">
        <v>43401</v>
      </c>
      <c r="D302" s="3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24" t="str">
        <f>_xlfn.XLOOKUP(main_table[[#This Row],[Order ID]],Returns!B:B,Returns!A:A,"No")</f>
        <v>No</v>
      </c>
    </row>
    <row r="303" spans="1:22" ht="14.25">
      <c r="A303" s="1">
        <v>302</v>
      </c>
      <c r="B303" s="2" t="s">
        <v>6358</v>
      </c>
      <c r="C303" s="3">
        <v>43401</v>
      </c>
      <c r="D303" s="3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24" t="str">
        <f>_xlfn.XLOOKUP(main_table[[#This Row],[Order ID]],Returns!B:B,Returns!A:A,"No")</f>
        <v>No</v>
      </c>
    </row>
    <row r="304" spans="1:22" ht="14.25">
      <c r="A304" s="1">
        <v>303</v>
      </c>
      <c r="B304" s="2" t="s">
        <v>6358</v>
      </c>
      <c r="C304" s="3">
        <v>43401</v>
      </c>
      <c r="D304" s="3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24" t="str">
        <f>_xlfn.XLOOKUP(main_table[[#This Row],[Order ID]],Returns!B:B,Returns!A:A,"No")</f>
        <v>No</v>
      </c>
    </row>
    <row r="305" spans="1:22" ht="14.25">
      <c r="A305" s="1">
        <v>304</v>
      </c>
      <c r="B305" s="2" t="s">
        <v>6359</v>
      </c>
      <c r="C305" s="3">
        <v>43788</v>
      </c>
      <c r="D305" s="3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24" t="str">
        <f>_xlfn.XLOOKUP(main_table[[#This Row],[Order ID]],Returns!B:B,Returns!A:A,"No")</f>
        <v>No</v>
      </c>
    </row>
    <row r="306" spans="1:22" ht="14.25">
      <c r="A306" s="1">
        <v>305</v>
      </c>
      <c r="B306" s="2" t="s">
        <v>6360</v>
      </c>
      <c r="C306" s="3">
        <v>42859</v>
      </c>
      <c r="D306" s="3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24" t="str">
        <f>_xlfn.XLOOKUP(main_table[[#This Row],[Order ID]],Returns!B:B,Returns!A:A,"No")</f>
        <v>No</v>
      </c>
    </row>
    <row r="307" spans="1:22" ht="14.25">
      <c r="A307" s="1">
        <v>306</v>
      </c>
      <c r="B307" s="2" t="s">
        <v>6361</v>
      </c>
      <c r="C307" s="3">
        <v>42734</v>
      </c>
      <c r="D307" s="3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24" t="str">
        <f>_xlfn.XLOOKUP(main_table[[#This Row],[Order ID]],Returns!B:B,Returns!A:A,"No")</f>
        <v>No</v>
      </c>
    </row>
    <row r="308" spans="1:22" ht="14.25">
      <c r="A308" s="1">
        <v>307</v>
      </c>
      <c r="B308" s="2" t="s">
        <v>6362</v>
      </c>
      <c r="C308" s="3">
        <v>42522</v>
      </c>
      <c r="D308" s="3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24" t="str">
        <f>_xlfn.XLOOKUP(main_table[[#This Row],[Order ID]],Returns!B:B,Returns!A:A,"No")</f>
        <v>No</v>
      </c>
    </row>
    <row r="309" spans="1:22" ht="14.25">
      <c r="A309" s="1">
        <v>308</v>
      </c>
      <c r="B309" s="2" t="s">
        <v>6362</v>
      </c>
      <c r="C309" s="3">
        <v>42522</v>
      </c>
      <c r="D309" s="3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24" t="str">
        <f>_xlfn.XLOOKUP(main_table[[#This Row],[Order ID]],Returns!B:B,Returns!A:A,"No")</f>
        <v>No</v>
      </c>
    </row>
    <row r="310" spans="1:22" ht="14.25">
      <c r="A310" s="1">
        <v>309</v>
      </c>
      <c r="B310" s="2" t="s">
        <v>6363</v>
      </c>
      <c r="C310" s="3">
        <v>43570</v>
      </c>
      <c r="D310" s="3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24" t="str">
        <f>_xlfn.XLOOKUP(main_table[[#This Row],[Order ID]],Returns!B:B,Returns!A:A,"No")</f>
        <v>No</v>
      </c>
    </row>
    <row r="311" spans="1:22" ht="14.25">
      <c r="A311" s="1">
        <v>310</v>
      </c>
      <c r="B311" s="2" t="s">
        <v>6364</v>
      </c>
      <c r="C311" s="3">
        <v>43355</v>
      </c>
      <c r="D311" s="3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24" t="str">
        <f>_xlfn.XLOOKUP(main_table[[#This Row],[Order ID]],Returns!B:B,Returns!A:A,"No")</f>
        <v>No</v>
      </c>
    </row>
    <row r="312" spans="1:22" ht="14.25">
      <c r="A312" s="1">
        <v>311</v>
      </c>
      <c r="B312" s="2" t="s">
        <v>6364</v>
      </c>
      <c r="C312" s="3">
        <v>43355</v>
      </c>
      <c r="D312" s="3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24" t="str">
        <f>_xlfn.XLOOKUP(main_table[[#This Row],[Order ID]],Returns!B:B,Returns!A:A,"No")</f>
        <v>No</v>
      </c>
    </row>
    <row r="313" spans="1:22" ht="14.25">
      <c r="A313" s="1">
        <v>312</v>
      </c>
      <c r="B313" s="2" t="s">
        <v>6364</v>
      </c>
      <c r="C313" s="3">
        <v>43355</v>
      </c>
      <c r="D313" s="3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24" t="str">
        <f>_xlfn.XLOOKUP(main_table[[#This Row],[Order ID]],Returns!B:B,Returns!A:A,"No")</f>
        <v>No</v>
      </c>
    </row>
    <row r="314" spans="1:22" ht="14.25">
      <c r="A314" s="1">
        <v>313</v>
      </c>
      <c r="B314" s="2" t="s">
        <v>6364</v>
      </c>
      <c r="C314" s="3">
        <v>43355</v>
      </c>
      <c r="D314" s="3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24" t="str">
        <f>_xlfn.XLOOKUP(main_table[[#This Row],[Order ID]],Returns!B:B,Returns!A:A,"No")</f>
        <v>No</v>
      </c>
    </row>
    <row r="315" spans="1:22" ht="14.25">
      <c r="A315" s="1">
        <v>314</v>
      </c>
      <c r="B315" s="2" t="s">
        <v>6365</v>
      </c>
      <c r="C315" s="3">
        <v>42640</v>
      </c>
      <c r="D315" s="3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24" t="str">
        <f>_xlfn.XLOOKUP(main_table[[#This Row],[Order ID]],Returns!B:B,Returns!A:A,"No")</f>
        <v>No</v>
      </c>
    </row>
    <row r="316" spans="1:22" ht="14.25">
      <c r="A316" s="1">
        <v>315</v>
      </c>
      <c r="B316" s="2" t="s">
        <v>6366</v>
      </c>
      <c r="C316" s="3">
        <v>42591</v>
      </c>
      <c r="D316" s="3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24" t="str">
        <f>_xlfn.XLOOKUP(main_table[[#This Row],[Order ID]],Returns!B:B,Returns!A:A,"No")</f>
        <v>No</v>
      </c>
    </row>
    <row r="317" spans="1:22" ht="14.25">
      <c r="A317" s="1">
        <v>316</v>
      </c>
      <c r="B317" s="2" t="s">
        <v>6366</v>
      </c>
      <c r="C317" s="3">
        <v>42591</v>
      </c>
      <c r="D317" s="3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24" t="str">
        <f>_xlfn.XLOOKUP(main_table[[#This Row],[Order ID]],Returns!B:B,Returns!A:A,"No")</f>
        <v>No</v>
      </c>
    </row>
    <row r="318" spans="1:22" ht="14.25">
      <c r="A318" s="1">
        <v>317</v>
      </c>
      <c r="B318" s="2" t="s">
        <v>6367</v>
      </c>
      <c r="C318" s="3">
        <v>42732</v>
      </c>
      <c r="D318" s="3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24" t="str">
        <f>_xlfn.XLOOKUP(main_table[[#This Row],[Order ID]],Returns!B:B,Returns!A:A,"No")</f>
        <v>No</v>
      </c>
    </row>
    <row r="319" spans="1:22" ht="14.25">
      <c r="A319" s="1">
        <v>318</v>
      </c>
      <c r="B319" s="2" t="s">
        <v>6368</v>
      </c>
      <c r="C319" s="3">
        <v>42678</v>
      </c>
      <c r="D319" s="3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24" t="str">
        <f>_xlfn.XLOOKUP(main_table[[#This Row],[Order ID]],Returns!B:B,Returns!A:A,"No")</f>
        <v>No</v>
      </c>
    </row>
    <row r="320" spans="1:22" ht="14.25">
      <c r="A320" s="1">
        <v>319</v>
      </c>
      <c r="B320" s="2" t="s">
        <v>6368</v>
      </c>
      <c r="C320" s="3">
        <v>42678</v>
      </c>
      <c r="D320" s="3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24" t="str">
        <f>_xlfn.XLOOKUP(main_table[[#This Row],[Order ID]],Returns!B:B,Returns!A:A,"No")</f>
        <v>No</v>
      </c>
    </row>
    <row r="321" spans="1:22" ht="14.25">
      <c r="A321" s="1">
        <v>320</v>
      </c>
      <c r="B321" s="2" t="s">
        <v>6368</v>
      </c>
      <c r="C321" s="3">
        <v>42678</v>
      </c>
      <c r="D321" s="3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24" t="str">
        <f>_xlfn.XLOOKUP(main_table[[#This Row],[Order ID]],Returns!B:B,Returns!A:A,"No")</f>
        <v>No</v>
      </c>
    </row>
    <row r="322" spans="1:22" ht="14.25">
      <c r="A322" s="1">
        <v>321</v>
      </c>
      <c r="B322" s="2" t="s">
        <v>6368</v>
      </c>
      <c r="C322" s="3">
        <v>42678</v>
      </c>
      <c r="D322" s="3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24" t="str">
        <f>_xlfn.XLOOKUP(main_table[[#This Row],[Order ID]],Returns!B:B,Returns!A:A,"No")</f>
        <v>No</v>
      </c>
    </row>
    <row r="323" spans="1:22" ht="14.25">
      <c r="A323" s="1">
        <v>322</v>
      </c>
      <c r="B323" s="2" t="s">
        <v>6368</v>
      </c>
      <c r="C323" s="3">
        <v>42678</v>
      </c>
      <c r="D323" s="3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24" t="str">
        <f>_xlfn.XLOOKUP(main_table[[#This Row],[Order ID]],Returns!B:B,Returns!A:A,"No")</f>
        <v>No</v>
      </c>
    </row>
    <row r="324" spans="1:22" ht="14.25">
      <c r="A324" s="1">
        <v>323</v>
      </c>
      <c r="B324" s="2" t="s">
        <v>6369</v>
      </c>
      <c r="C324" s="3">
        <v>42632</v>
      </c>
      <c r="D324" s="3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24" t="str">
        <f>_xlfn.XLOOKUP(main_table[[#This Row],[Order ID]],Returns!B:B,Returns!A:A,"No")</f>
        <v>No</v>
      </c>
    </row>
    <row r="325" spans="1:22" ht="14.25">
      <c r="A325" s="1">
        <v>324</v>
      </c>
      <c r="B325" s="2" t="s">
        <v>6087</v>
      </c>
      <c r="C325" s="3">
        <v>43213</v>
      </c>
      <c r="D325" s="3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24" t="str">
        <f>_xlfn.XLOOKUP(main_table[[#This Row],[Order ID]],Returns!B:B,Returns!A:A,"No")</f>
        <v>Yes</v>
      </c>
    </row>
    <row r="326" spans="1:22" ht="14.25">
      <c r="A326" s="1">
        <v>325</v>
      </c>
      <c r="B326" s="2" t="s">
        <v>6087</v>
      </c>
      <c r="C326" s="3">
        <v>43213</v>
      </c>
      <c r="D326" s="3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24" t="str">
        <f>_xlfn.XLOOKUP(main_table[[#This Row],[Order ID]],Returns!B:B,Returns!A:A,"No")</f>
        <v>Yes</v>
      </c>
    </row>
    <row r="327" spans="1:22" ht="14.25">
      <c r="A327" s="1">
        <v>326</v>
      </c>
      <c r="B327" s="2" t="s">
        <v>6370</v>
      </c>
      <c r="C327" s="3">
        <v>43772</v>
      </c>
      <c r="D327" s="3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24" t="str">
        <f>_xlfn.XLOOKUP(main_table[[#This Row],[Order ID]],Returns!B:B,Returns!A:A,"No")</f>
        <v>No</v>
      </c>
    </row>
    <row r="328" spans="1:22" ht="14.25">
      <c r="A328" s="1">
        <v>327</v>
      </c>
      <c r="B328" s="2" t="s">
        <v>6371</v>
      </c>
      <c r="C328" s="3">
        <v>43342</v>
      </c>
      <c r="D328" s="3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24" t="str">
        <f>_xlfn.XLOOKUP(main_table[[#This Row],[Order ID]],Returns!B:B,Returns!A:A,"No")</f>
        <v>No</v>
      </c>
    </row>
    <row r="329" spans="1:22" ht="14.25">
      <c r="A329" s="1">
        <v>328</v>
      </c>
      <c r="B329" s="2" t="s">
        <v>6371</v>
      </c>
      <c r="C329" s="3">
        <v>43342</v>
      </c>
      <c r="D329" s="3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24" t="str">
        <f>_xlfn.XLOOKUP(main_table[[#This Row],[Order ID]],Returns!B:B,Returns!A:A,"No")</f>
        <v>No</v>
      </c>
    </row>
    <row r="330" spans="1:22" ht="14.25">
      <c r="A330" s="1">
        <v>329</v>
      </c>
      <c r="B330" s="2" t="s">
        <v>6371</v>
      </c>
      <c r="C330" s="3">
        <v>43342</v>
      </c>
      <c r="D330" s="3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24" t="str">
        <f>_xlfn.XLOOKUP(main_table[[#This Row],[Order ID]],Returns!B:B,Returns!A:A,"No")</f>
        <v>No</v>
      </c>
    </row>
    <row r="331" spans="1:22" ht="14.25">
      <c r="A331" s="1">
        <v>330</v>
      </c>
      <c r="B331" s="2" t="s">
        <v>6371</v>
      </c>
      <c r="C331" s="3">
        <v>43342</v>
      </c>
      <c r="D331" s="3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24" t="str">
        <f>_xlfn.XLOOKUP(main_table[[#This Row],[Order ID]],Returns!B:B,Returns!A:A,"No")</f>
        <v>No</v>
      </c>
    </row>
    <row r="332" spans="1:22" ht="14.25">
      <c r="A332" s="1">
        <v>331</v>
      </c>
      <c r="B332" s="2" t="s">
        <v>6371</v>
      </c>
      <c r="C332" s="3">
        <v>43342</v>
      </c>
      <c r="D332" s="3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24" t="str">
        <f>_xlfn.XLOOKUP(main_table[[#This Row],[Order ID]],Returns!B:B,Returns!A:A,"No")</f>
        <v>No</v>
      </c>
    </row>
    <row r="333" spans="1:22" ht="14.25">
      <c r="A333" s="1">
        <v>332</v>
      </c>
      <c r="B333" s="2" t="s">
        <v>6372</v>
      </c>
      <c r="C333" s="3">
        <v>43215</v>
      </c>
      <c r="D333" s="3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24" t="str">
        <f>_xlfn.XLOOKUP(main_table[[#This Row],[Order ID]],Returns!B:B,Returns!A:A,"No")</f>
        <v>No</v>
      </c>
    </row>
    <row r="334" spans="1:22" ht="14.25">
      <c r="A334" s="1">
        <v>333</v>
      </c>
      <c r="B334" s="2" t="s">
        <v>6372</v>
      </c>
      <c r="C334" s="3">
        <v>43215</v>
      </c>
      <c r="D334" s="3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24" t="str">
        <f>_xlfn.XLOOKUP(main_table[[#This Row],[Order ID]],Returns!B:B,Returns!A:A,"No")</f>
        <v>No</v>
      </c>
    </row>
    <row r="335" spans="1:22" ht="14.25">
      <c r="A335" s="1">
        <v>334</v>
      </c>
      <c r="B335" s="2" t="s">
        <v>6372</v>
      </c>
      <c r="C335" s="3">
        <v>43215</v>
      </c>
      <c r="D335" s="3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24" t="str">
        <f>_xlfn.XLOOKUP(main_table[[#This Row],[Order ID]],Returns!B:B,Returns!A:A,"No")</f>
        <v>No</v>
      </c>
    </row>
    <row r="336" spans="1:22" ht="14.25">
      <c r="A336" s="1">
        <v>335</v>
      </c>
      <c r="B336" s="2" t="s">
        <v>6373</v>
      </c>
      <c r="C336" s="3">
        <v>42979</v>
      </c>
      <c r="D336" s="3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24" t="str">
        <f>_xlfn.XLOOKUP(main_table[[#This Row],[Order ID]],Returns!B:B,Returns!A:A,"No")</f>
        <v>No</v>
      </c>
    </row>
    <row r="337" spans="1:22" ht="14.25">
      <c r="A337" s="1">
        <v>336</v>
      </c>
      <c r="B337" s="2" t="s">
        <v>6373</v>
      </c>
      <c r="C337" s="3">
        <v>42979</v>
      </c>
      <c r="D337" s="3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24" t="str">
        <f>_xlfn.XLOOKUP(main_table[[#This Row],[Order ID]],Returns!B:B,Returns!A:A,"No")</f>
        <v>No</v>
      </c>
    </row>
    <row r="338" spans="1:22" ht="14.25">
      <c r="A338" s="1">
        <v>337</v>
      </c>
      <c r="B338" s="2" t="s">
        <v>6373</v>
      </c>
      <c r="C338" s="3">
        <v>42979</v>
      </c>
      <c r="D338" s="3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24" t="str">
        <f>_xlfn.XLOOKUP(main_table[[#This Row],[Order ID]],Returns!B:B,Returns!A:A,"No")</f>
        <v>No</v>
      </c>
    </row>
    <row r="339" spans="1:22" ht="14.25">
      <c r="A339" s="1">
        <v>338</v>
      </c>
      <c r="B339" s="2" t="s">
        <v>6374</v>
      </c>
      <c r="C339" s="3">
        <v>42563</v>
      </c>
      <c r="D339" s="3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24" t="str">
        <f>_xlfn.XLOOKUP(main_table[[#This Row],[Order ID]],Returns!B:B,Returns!A:A,"No")</f>
        <v>No</v>
      </c>
    </row>
    <row r="340" spans="1:22" ht="14.25">
      <c r="A340" s="1">
        <v>339</v>
      </c>
      <c r="B340" s="2" t="s">
        <v>6374</v>
      </c>
      <c r="C340" s="3">
        <v>42563</v>
      </c>
      <c r="D340" s="3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24" t="str">
        <f>_xlfn.XLOOKUP(main_table[[#This Row],[Order ID]],Returns!B:B,Returns!A:A,"No")</f>
        <v>No</v>
      </c>
    </row>
    <row r="341" spans="1:22" ht="14.25">
      <c r="A341" s="1">
        <v>340</v>
      </c>
      <c r="B341" s="2" t="s">
        <v>6375</v>
      </c>
      <c r="C341" s="3">
        <v>42908</v>
      </c>
      <c r="D341" s="3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24" t="str">
        <f>_xlfn.XLOOKUP(main_table[[#This Row],[Order ID]],Returns!B:B,Returns!A:A,"No")</f>
        <v>No</v>
      </c>
    </row>
    <row r="342" spans="1:22" ht="14.25">
      <c r="A342" s="1">
        <v>341</v>
      </c>
      <c r="B342" s="2" t="s">
        <v>6376</v>
      </c>
      <c r="C342" s="3">
        <v>42473</v>
      </c>
      <c r="D342" s="3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24" t="str">
        <f>_xlfn.XLOOKUP(main_table[[#This Row],[Order ID]],Returns!B:B,Returns!A:A,"No")</f>
        <v>No</v>
      </c>
    </row>
    <row r="343" spans="1:22" ht="14.25">
      <c r="A343" s="1">
        <v>342</v>
      </c>
      <c r="B343" s="2" t="s">
        <v>6376</v>
      </c>
      <c r="C343" s="3">
        <v>42473</v>
      </c>
      <c r="D343" s="3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24" t="str">
        <f>_xlfn.XLOOKUP(main_table[[#This Row],[Order ID]],Returns!B:B,Returns!A:A,"No")</f>
        <v>No</v>
      </c>
    </row>
    <row r="344" spans="1:22" ht="14.25">
      <c r="A344" s="1">
        <v>343</v>
      </c>
      <c r="B344" s="2" t="s">
        <v>6376</v>
      </c>
      <c r="C344" s="3">
        <v>42473</v>
      </c>
      <c r="D344" s="3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24" t="str">
        <f>_xlfn.XLOOKUP(main_table[[#This Row],[Order ID]],Returns!B:B,Returns!A:A,"No")</f>
        <v>No</v>
      </c>
    </row>
    <row r="345" spans="1:22" ht="14.25">
      <c r="A345" s="1">
        <v>344</v>
      </c>
      <c r="B345" s="2" t="s">
        <v>6376</v>
      </c>
      <c r="C345" s="3">
        <v>42473</v>
      </c>
      <c r="D345" s="3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24" t="str">
        <f>_xlfn.XLOOKUP(main_table[[#This Row],[Order ID]],Returns!B:B,Returns!A:A,"No")</f>
        <v>No</v>
      </c>
    </row>
    <row r="346" spans="1:22" ht="14.25">
      <c r="A346" s="1">
        <v>345</v>
      </c>
      <c r="B346" s="2" t="s">
        <v>6377</v>
      </c>
      <c r="C346" s="3">
        <v>43089</v>
      </c>
      <c r="D346" s="3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24" t="str">
        <f>_xlfn.XLOOKUP(main_table[[#This Row],[Order ID]],Returns!B:B,Returns!A:A,"No")</f>
        <v>No</v>
      </c>
    </row>
    <row r="347" spans="1:22" ht="14.25">
      <c r="A347" s="1">
        <v>346</v>
      </c>
      <c r="B347" s="2" t="s">
        <v>6378</v>
      </c>
      <c r="C347" s="3">
        <v>43631</v>
      </c>
      <c r="D347" s="3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24" t="str">
        <f>_xlfn.XLOOKUP(main_table[[#This Row],[Order ID]],Returns!B:B,Returns!A:A,"No")</f>
        <v>No</v>
      </c>
    </row>
    <row r="348" spans="1:22" ht="14.25">
      <c r="A348" s="1">
        <v>347</v>
      </c>
      <c r="B348" s="2" t="s">
        <v>6379</v>
      </c>
      <c r="C348" s="3">
        <v>43654</v>
      </c>
      <c r="D348" s="3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24" t="str">
        <f>_xlfn.XLOOKUP(main_table[[#This Row],[Order ID]],Returns!B:B,Returns!A:A,"No")</f>
        <v>No</v>
      </c>
    </row>
    <row r="349" spans="1:22" ht="14.25">
      <c r="A349" s="1">
        <v>348</v>
      </c>
      <c r="B349" s="2" t="s">
        <v>6379</v>
      </c>
      <c r="C349" s="3">
        <v>43654</v>
      </c>
      <c r="D349" s="3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24" t="str">
        <f>_xlfn.XLOOKUP(main_table[[#This Row],[Order ID]],Returns!B:B,Returns!A:A,"No")</f>
        <v>No</v>
      </c>
    </row>
    <row r="350" spans="1:22" ht="14.25">
      <c r="A350" s="1">
        <v>349</v>
      </c>
      <c r="B350" s="2" t="s">
        <v>6379</v>
      </c>
      <c r="C350" s="3">
        <v>43654</v>
      </c>
      <c r="D350" s="3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24" t="str">
        <f>_xlfn.XLOOKUP(main_table[[#This Row],[Order ID]],Returns!B:B,Returns!A:A,"No")</f>
        <v>No</v>
      </c>
    </row>
    <row r="351" spans="1:22" ht="14.25">
      <c r="A351" s="1">
        <v>350</v>
      </c>
      <c r="B351" s="2" t="s">
        <v>6380</v>
      </c>
      <c r="C351" s="3">
        <v>43344</v>
      </c>
      <c r="D351" s="3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24" t="str">
        <f>_xlfn.XLOOKUP(main_table[[#This Row],[Order ID]],Returns!B:B,Returns!A:A,"No")</f>
        <v>No</v>
      </c>
    </row>
    <row r="352" spans="1:22" ht="14.25">
      <c r="A352" s="1">
        <v>351</v>
      </c>
      <c r="B352" s="2" t="s">
        <v>6380</v>
      </c>
      <c r="C352" s="3">
        <v>43344</v>
      </c>
      <c r="D352" s="3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24" t="str">
        <f>_xlfn.XLOOKUP(main_table[[#This Row],[Order ID]],Returns!B:B,Returns!A:A,"No")</f>
        <v>No</v>
      </c>
    </row>
    <row r="353" spans="1:22" ht="14.25">
      <c r="A353" s="1">
        <v>352</v>
      </c>
      <c r="B353" s="2" t="s">
        <v>6380</v>
      </c>
      <c r="C353" s="3">
        <v>43344</v>
      </c>
      <c r="D353" s="3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24" t="str">
        <f>_xlfn.XLOOKUP(main_table[[#This Row],[Order ID]],Returns!B:B,Returns!A:A,"No")</f>
        <v>No</v>
      </c>
    </row>
    <row r="354" spans="1:22" ht="14.25">
      <c r="A354" s="1">
        <v>353</v>
      </c>
      <c r="B354" s="2" t="s">
        <v>6380</v>
      </c>
      <c r="C354" s="3">
        <v>43344</v>
      </c>
      <c r="D354" s="3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24" t="str">
        <f>_xlfn.XLOOKUP(main_table[[#This Row],[Order ID]],Returns!B:B,Returns!A:A,"No")</f>
        <v>No</v>
      </c>
    </row>
    <row r="355" spans="1:22" ht="14.25">
      <c r="A355" s="1">
        <v>354</v>
      </c>
      <c r="B355" s="2" t="s">
        <v>6380</v>
      </c>
      <c r="C355" s="3">
        <v>43344</v>
      </c>
      <c r="D355" s="3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24" t="str">
        <f>_xlfn.XLOOKUP(main_table[[#This Row],[Order ID]],Returns!B:B,Returns!A:A,"No")</f>
        <v>No</v>
      </c>
    </row>
    <row r="356" spans="1:22" ht="14.25">
      <c r="A356" s="1">
        <v>355</v>
      </c>
      <c r="B356" s="2" t="s">
        <v>6381</v>
      </c>
      <c r="C356" s="3">
        <v>43198</v>
      </c>
      <c r="D356" s="3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24" t="str">
        <f>_xlfn.XLOOKUP(main_table[[#This Row],[Order ID]],Returns!B:B,Returns!A:A,"No")</f>
        <v>No</v>
      </c>
    </row>
    <row r="357" spans="1:22" ht="14.25">
      <c r="A357" s="1">
        <v>356</v>
      </c>
      <c r="B357" s="2" t="s">
        <v>6381</v>
      </c>
      <c r="C357" s="3">
        <v>43198</v>
      </c>
      <c r="D357" s="3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24" t="str">
        <f>_xlfn.XLOOKUP(main_table[[#This Row],[Order ID]],Returns!B:B,Returns!A:A,"No")</f>
        <v>No</v>
      </c>
    </row>
    <row r="358" spans="1:22" ht="14.25">
      <c r="A358" s="1">
        <v>357</v>
      </c>
      <c r="B358" s="2" t="s">
        <v>6381</v>
      </c>
      <c r="C358" s="3">
        <v>43198</v>
      </c>
      <c r="D358" s="3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24" t="str">
        <f>_xlfn.XLOOKUP(main_table[[#This Row],[Order ID]],Returns!B:B,Returns!A:A,"No")</f>
        <v>No</v>
      </c>
    </row>
    <row r="359" spans="1:22" ht="14.25">
      <c r="A359" s="1">
        <v>358</v>
      </c>
      <c r="B359" s="2" t="s">
        <v>6381</v>
      </c>
      <c r="C359" s="3">
        <v>43198</v>
      </c>
      <c r="D359" s="3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24" t="str">
        <f>_xlfn.XLOOKUP(main_table[[#This Row],[Order ID]],Returns!B:B,Returns!A:A,"No")</f>
        <v>No</v>
      </c>
    </row>
    <row r="360" spans="1:22" ht="14.25">
      <c r="A360" s="1">
        <v>359</v>
      </c>
      <c r="B360" s="2" t="s">
        <v>6382</v>
      </c>
      <c r="C360" s="3">
        <v>43213</v>
      </c>
      <c r="D360" s="3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24" t="str">
        <f>_xlfn.XLOOKUP(main_table[[#This Row],[Order ID]],Returns!B:B,Returns!A:A,"No")</f>
        <v>No</v>
      </c>
    </row>
    <row r="361" spans="1:22" ht="14.25">
      <c r="A361" s="1">
        <v>360</v>
      </c>
      <c r="B361" s="2" t="s">
        <v>6383</v>
      </c>
      <c r="C361" s="3">
        <v>43532</v>
      </c>
      <c r="D361" s="3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24" t="str">
        <f>_xlfn.XLOOKUP(main_table[[#This Row],[Order ID]],Returns!B:B,Returns!A:A,"No")</f>
        <v>No</v>
      </c>
    </row>
    <row r="362" spans="1:22" ht="14.25">
      <c r="A362" s="1">
        <v>361</v>
      </c>
      <c r="B362" s="2" t="s">
        <v>6383</v>
      </c>
      <c r="C362" s="3">
        <v>43532</v>
      </c>
      <c r="D362" s="3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24" t="str">
        <f>_xlfn.XLOOKUP(main_table[[#This Row],[Order ID]],Returns!B:B,Returns!A:A,"No")</f>
        <v>No</v>
      </c>
    </row>
    <row r="363" spans="1:22" ht="14.25">
      <c r="A363" s="1">
        <v>362</v>
      </c>
      <c r="B363" s="2" t="s">
        <v>6384</v>
      </c>
      <c r="C363" s="3">
        <v>43733</v>
      </c>
      <c r="D363" s="3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24" t="str">
        <f>_xlfn.XLOOKUP(main_table[[#This Row],[Order ID]],Returns!B:B,Returns!A:A,"No")</f>
        <v>No</v>
      </c>
    </row>
    <row r="364" spans="1:22" ht="14.25">
      <c r="A364" s="1">
        <v>363</v>
      </c>
      <c r="B364" s="2" t="s">
        <v>6384</v>
      </c>
      <c r="C364" s="3">
        <v>43733</v>
      </c>
      <c r="D364" s="3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24" t="str">
        <f>_xlfn.XLOOKUP(main_table[[#This Row],[Order ID]],Returns!B:B,Returns!A:A,"No")</f>
        <v>No</v>
      </c>
    </row>
    <row r="365" spans="1:22" ht="14.25">
      <c r="A365" s="1">
        <v>364</v>
      </c>
      <c r="B365" s="2" t="s">
        <v>6384</v>
      </c>
      <c r="C365" s="3">
        <v>43733</v>
      </c>
      <c r="D365" s="3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24" t="str">
        <f>_xlfn.XLOOKUP(main_table[[#This Row],[Order ID]],Returns!B:B,Returns!A:A,"No")</f>
        <v>No</v>
      </c>
    </row>
    <row r="366" spans="1:22" ht="14.25">
      <c r="A366" s="1">
        <v>365</v>
      </c>
      <c r="B366" s="2" t="s">
        <v>6384</v>
      </c>
      <c r="C366" s="3">
        <v>43733</v>
      </c>
      <c r="D366" s="3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24" t="str">
        <f>_xlfn.XLOOKUP(main_table[[#This Row],[Order ID]],Returns!B:B,Returns!A:A,"No")</f>
        <v>No</v>
      </c>
    </row>
    <row r="367" spans="1:22" ht="14.25">
      <c r="A367" s="1">
        <v>366</v>
      </c>
      <c r="B367" s="2" t="s">
        <v>6385</v>
      </c>
      <c r="C367" s="3">
        <v>42637</v>
      </c>
      <c r="D367" s="3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24" t="str">
        <f>_xlfn.XLOOKUP(main_table[[#This Row],[Order ID]],Returns!B:B,Returns!A:A,"No")</f>
        <v>No</v>
      </c>
    </row>
    <row r="368" spans="1:22" ht="14.25">
      <c r="A368" s="1">
        <v>367</v>
      </c>
      <c r="B368" s="2" t="s">
        <v>6386</v>
      </c>
      <c r="C368" s="3">
        <v>43394</v>
      </c>
      <c r="D368" s="3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24" t="str">
        <f>_xlfn.XLOOKUP(main_table[[#This Row],[Order ID]],Returns!B:B,Returns!A:A,"No")</f>
        <v>No</v>
      </c>
    </row>
    <row r="369" spans="1:22" ht="14.25">
      <c r="A369" s="1">
        <v>368</v>
      </c>
      <c r="B369" s="2" t="s">
        <v>6386</v>
      </c>
      <c r="C369" s="3">
        <v>43394</v>
      </c>
      <c r="D369" s="3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24" t="str">
        <f>_xlfn.XLOOKUP(main_table[[#This Row],[Order ID]],Returns!B:B,Returns!A:A,"No")</f>
        <v>No</v>
      </c>
    </row>
    <row r="370" spans="1:22" ht="14.25">
      <c r="A370" s="1">
        <v>369</v>
      </c>
      <c r="B370" s="2" t="s">
        <v>6386</v>
      </c>
      <c r="C370" s="3">
        <v>43394</v>
      </c>
      <c r="D370" s="3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24" t="str">
        <f>_xlfn.XLOOKUP(main_table[[#This Row],[Order ID]],Returns!B:B,Returns!A:A,"No")</f>
        <v>No</v>
      </c>
    </row>
    <row r="371" spans="1:22" ht="14.25">
      <c r="A371" s="1">
        <v>370</v>
      </c>
      <c r="B371" s="2" t="s">
        <v>6386</v>
      </c>
      <c r="C371" s="3">
        <v>43394</v>
      </c>
      <c r="D371" s="3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24" t="str">
        <f>_xlfn.XLOOKUP(main_table[[#This Row],[Order ID]],Returns!B:B,Returns!A:A,"No")</f>
        <v>No</v>
      </c>
    </row>
    <row r="372" spans="1:22" ht="14.25">
      <c r="A372" s="1">
        <v>371</v>
      </c>
      <c r="B372" s="2" t="s">
        <v>6387</v>
      </c>
      <c r="C372" s="3">
        <v>43614</v>
      </c>
      <c r="D372" s="3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24" t="str">
        <f>_xlfn.XLOOKUP(main_table[[#This Row],[Order ID]],Returns!B:B,Returns!A:A,"No")</f>
        <v>No</v>
      </c>
    </row>
    <row r="373" spans="1:22" ht="14.25">
      <c r="A373" s="1">
        <v>372</v>
      </c>
      <c r="B373" s="2" t="s">
        <v>6387</v>
      </c>
      <c r="C373" s="3">
        <v>43614</v>
      </c>
      <c r="D373" s="3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24" t="str">
        <f>_xlfn.XLOOKUP(main_table[[#This Row],[Order ID]],Returns!B:B,Returns!A:A,"No")</f>
        <v>No</v>
      </c>
    </row>
    <row r="374" spans="1:22" ht="14.25">
      <c r="A374" s="1">
        <v>373</v>
      </c>
      <c r="B374" s="2" t="s">
        <v>6388</v>
      </c>
      <c r="C374" s="3">
        <v>42574</v>
      </c>
      <c r="D374" s="3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24" t="str">
        <f>_xlfn.XLOOKUP(main_table[[#This Row],[Order ID]],Returns!B:B,Returns!A:A,"No")</f>
        <v>No</v>
      </c>
    </row>
    <row r="375" spans="1:22" ht="14.25">
      <c r="A375" s="1">
        <v>374</v>
      </c>
      <c r="B375" s="2" t="s">
        <v>6388</v>
      </c>
      <c r="C375" s="3">
        <v>42574</v>
      </c>
      <c r="D375" s="3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24" t="str">
        <f>_xlfn.XLOOKUP(main_table[[#This Row],[Order ID]],Returns!B:B,Returns!A:A,"No")</f>
        <v>No</v>
      </c>
    </row>
    <row r="376" spans="1:22" ht="14.25">
      <c r="A376" s="1">
        <v>375</v>
      </c>
      <c r="B376" s="2" t="s">
        <v>6388</v>
      </c>
      <c r="C376" s="3">
        <v>42574</v>
      </c>
      <c r="D376" s="3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24" t="str">
        <f>_xlfn.XLOOKUP(main_table[[#This Row],[Order ID]],Returns!B:B,Returns!A:A,"No")</f>
        <v>No</v>
      </c>
    </row>
    <row r="377" spans="1:22" ht="14.25">
      <c r="A377" s="1">
        <v>376</v>
      </c>
      <c r="B377" s="2" t="s">
        <v>6388</v>
      </c>
      <c r="C377" s="3">
        <v>42574</v>
      </c>
      <c r="D377" s="3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24" t="str">
        <f>_xlfn.XLOOKUP(main_table[[#This Row],[Order ID]],Returns!B:B,Returns!A:A,"No")</f>
        <v>No</v>
      </c>
    </row>
    <row r="378" spans="1:22" ht="14.25">
      <c r="A378" s="1">
        <v>377</v>
      </c>
      <c r="B378" s="2" t="s">
        <v>6389</v>
      </c>
      <c r="C378" s="3">
        <v>43371</v>
      </c>
      <c r="D378" s="3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24" t="str">
        <f>_xlfn.XLOOKUP(main_table[[#This Row],[Order ID]],Returns!B:B,Returns!A:A,"No")</f>
        <v>No</v>
      </c>
    </row>
    <row r="379" spans="1:22" ht="14.25">
      <c r="A379" s="1">
        <v>378</v>
      </c>
      <c r="B379" s="2" t="s">
        <v>6390</v>
      </c>
      <c r="C379" s="3">
        <v>43704</v>
      </c>
      <c r="D379" s="3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24" t="str">
        <f>_xlfn.XLOOKUP(main_table[[#This Row],[Order ID]],Returns!B:B,Returns!A:A,"No")</f>
        <v>No</v>
      </c>
    </row>
    <row r="380" spans="1:22" ht="14.25">
      <c r="A380" s="1">
        <v>379</v>
      </c>
      <c r="B380" s="2" t="s">
        <v>6391</v>
      </c>
      <c r="C380" s="3">
        <v>42853</v>
      </c>
      <c r="D380" s="3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24" t="str">
        <f>_xlfn.XLOOKUP(main_table[[#This Row],[Order ID]],Returns!B:B,Returns!A:A,"No")</f>
        <v>No</v>
      </c>
    </row>
    <row r="381" spans="1:22" ht="14.25">
      <c r="A381" s="1">
        <v>380</v>
      </c>
      <c r="B381" s="2" t="s">
        <v>6391</v>
      </c>
      <c r="C381" s="3">
        <v>42853</v>
      </c>
      <c r="D381" s="3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24" t="str">
        <f>_xlfn.XLOOKUP(main_table[[#This Row],[Order ID]],Returns!B:B,Returns!A:A,"No")</f>
        <v>No</v>
      </c>
    </row>
    <row r="382" spans="1:22" ht="14.25">
      <c r="A382" s="1">
        <v>381</v>
      </c>
      <c r="B382" s="2" t="s">
        <v>6391</v>
      </c>
      <c r="C382" s="3">
        <v>42853</v>
      </c>
      <c r="D382" s="3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24" t="str">
        <f>_xlfn.XLOOKUP(main_table[[#This Row],[Order ID]],Returns!B:B,Returns!A:A,"No")</f>
        <v>No</v>
      </c>
    </row>
    <row r="383" spans="1:22" ht="14.25">
      <c r="A383" s="1">
        <v>382</v>
      </c>
      <c r="B383" s="2" t="s">
        <v>6064</v>
      </c>
      <c r="C383" s="3">
        <v>43401</v>
      </c>
      <c r="D383" s="3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24" t="str">
        <f>_xlfn.XLOOKUP(main_table[[#This Row],[Order ID]],Returns!B:B,Returns!A:A,"No")</f>
        <v>Yes</v>
      </c>
    </row>
    <row r="384" spans="1:22" ht="14.25">
      <c r="A384" s="1">
        <v>383</v>
      </c>
      <c r="B384" s="2" t="s">
        <v>6064</v>
      </c>
      <c r="C384" s="3">
        <v>43401</v>
      </c>
      <c r="D384" s="3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24" t="str">
        <f>_xlfn.XLOOKUP(main_table[[#This Row],[Order ID]],Returns!B:B,Returns!A:A,"No")</f>
        <v>Yes</v>
      </c>
    </row>
    <row r="385" spans="1:22" ht="14.25">
      <c r="A385" s="1">
        <v>384</v>
      </c>
      <c r="B385" s="2" t="s">
        <v>6392</v>
      </c>
      <c r="C385" s="3">
        <v>42912</v>
      </c>
      <c r="D385" s="3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24" t="str">
        <f>_xlfn.XLOOKUP(main_table[[#This Row],[Order ID]],Returns!B:B,Returns!A:A,"No")</f>
        <v>No</v>
      </c>
    </row>
    <row r="386" spans="1:22" ht="14.25">
      <c r="A386" s="1">
        <v>385</v>
      </c>
      <c r="B386" s="2" t="s">
        <v>6393</v>
      </c>
      <c r="C386" s="3">
        <v>43066</v>
      </c>
      <c r="D386" s="3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24" t="str">
        <f>_xlfn.XLOOKUP(main_table[[#This Row],[Order ID]],Returns!B:B,Returns!A:A,"No")</f>
        <v>No</v>
      </c>
    </row>
    <row r="387" spans="1:22" ht="14.25">
      <c r="A387" s="1">
        <v>386</v>
      </c>
      <c r="B387" s="2" t="s">
        <v>6393</v>
      </c>
      <c r="C387" s="3">
        <v>43066</v>
      </c>
      <c r="D387" s="3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24" t="str">
        <f>_xlfn.XLOOKUP(main_table[[#This Row],[Order ID]],Returns!B:B,Returns!A:A,"No")</f>
        <v>No</v>
      </c>
    </row>
    <row r="388" spans="1:22" ht="14.25">
      <c r="A388" s="1">
        <v>387</v>
      </c>
      <c r="B388" s="2" t="s">
        <v>6394</v>
      </c>
      <c r="C388" s="3">
        <v>43072</v>
      </c>
      <c r="D388" s="3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24" t="str">
        <f>_xlfn.XLOOKUP(main_table[[#This Row],[Order ID]],Returns!B:B,Returns!A:A,"No")</f>
        <v>No</v>
      </c>
    </row>
    <row r="389" spans="1:22" ht="14.25">
      <c r="A389" s="1">
        <v>388</v>
      </c>
      <c r="B389" s="2" t="s">
        <v>6394</v>
      </c>
      <c r="C389" s="3">
        <v>43072</v>
      </c>
      <c r="D389" s="3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24" t="str">
        <f>_xlfn.XLOOKUP(main_table[[#This Row],[Order ID]],Returns!B:B,Returns!A:A,"No")</f>
        <v>No</v>
      </c>
    </row>
    <row r="390" spans="1:22" ht="14.25">
      <c r="A390" s="1">
        <v>389</v>
      </c>
      <c r="B390" s="2" t="s">
        <v>6395</v>
      </c>
      <c r="C390" s="3">
        <v>42698</v>
      </c>
      <c r="D390" s="3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24" t="str">
        <f>_xlfn.XLOOKUP(main_table[[#This Row],[Order ID]],Returns!B:B,Returns!A:A,"No")</f>
        <v>No</v>
      </c>
    </row>
    <row r="391" spans="1:22" ht="14.25">
      <c r="A391" s="1">
        <v>390</v>
      </c>
      <c r="B391" s="2" t="s">
        <v>6396</v>
      </c>
      <c r="C391" s="3">
        <v>43810</v>
      </c>
      <c r="D391" s="3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24" t="str">
        <f>_xlfn.XLOOKUP(main_table[[#This Row],[Order ID]],Returns!B:B,Returns!A:A,"No")</f>
        <v>No</v>
      </c>
    </row>
    <row r="392" spans="1:22" ht="14.25">
      <c r="A392" s="1">
        <v>391</v>
      </c>
      <c r="B392" s="2" t="s">
        <v>6396</v>
      </c>
      <c r="C392" s="3">
        <v>43810</v>
      </c>
      <c r="D392" s="3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24" t="str">
        <f>_xlfn.XLOOKUP(main_table[[#This Row],[Order ID]],Returns!B:B,Returns!A:A,"No")</f>
        <v>No</v>
      </c>
    </row>
    <row r="393" spans="1:22" ht="14.25">
      <c r="A393" s="1">
        <v>392</v>
      </c>
      <c r="B393" s="2" t="s">
        <v>6397</v>
      </c>
      <c r="C393" s="3">
        <v>42634</v>
      </c>
      <c r="D393" s="3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24" t="str">
        <f>_xlfn.XLOOKUP(main_table[[#This Row],[Order ID]],Returns!B:B,Returns!A:A,"No")</f>
        <v>No</v>
      </c>
    </row>
    <row r="394" spans="1:22" ht="14.25">
      <c r="A394" s="1">
        <v>393</v>
      </c>
      <c r="B394" s="2" t="s">
        <v>6397</v>
      </c>
      <c r="C394" s="3">
        <v>42634</v>
      </c>
      <c r="D394" s="3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24" t="str">
        <f>_xlfn.XLOOKUP(main_table[[#This Row],[Order ID]],Returns!B:B,Returns!A:A,"No")</f>
        <v>No</v>
      </c>
    </row>
    <row r="395" spans="1:22" ht="14.25">
      <c r="A395" s="1">
        <v>394</v>
      </c>
      <c r="B395" s="2" t="s">
        <v>6398</v>
      </c>
      <c r="C395" s="3">
        <v>42528</v>
      </c>
      <c r="D395" s="3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24" t="str">
        <f>_xlfn.XLOOKUP(main_table[[#This Row],[Order ID]],Returns!B:B,Returns!A:A,"No")</f>
        <v>No</v>
      </c>
    </row>
    <row r="396" spans="1:22" ht="14.25">
      <c r="A396" s="1">
        <v>395</v>
      </c>
      <c r="B396" s="2" t="s">
        <v>6399</v>
      </c>
      <c r="C396" s="3">
        <v>43646</v>
      </c>
      <c r="D396" s="3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24" t="str">
        <f>_xlfn.XLOOKUP(main_table[[#This Row],[Order ID]],Returns!B:B,Returns!A:A,"No")</f>
        <v>No</v>
      </c>
    </row>
    <row r="397" spans="1:22" ht="14.25">
      <c r="A397" s="1">
        <v>396</v>
      </c>
      <c r="B397" s="2" t="s">
        <v>6400</v>
      </c>
      <c r="C397" s="3">
        <v>43755</v>
      </c>
      <c r="D397" s="3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24" t="str">
        <f>_xlfn.XLOOKUP(main_table[[#This Row],[Order ID]],Returns!B:B,Returns!A:A,"No")</f>
        <v>No</v>
      </c>
    </row>
    <row r="398" spans="1:22" ht="14.25">
      <c r="A398" s="1">
        <v>397</v>
      </c>
      <c r="B398" s="2" t="s">
        <v>6400</v>
      </c>
      <c r="C398" s="3">
        <v>43755</v>
      </c>
      <c r="D398" s="3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24" t="str">
        <f>_xlfn.XLOOKUP(main_table[[#This Row],[Order ID]],Returns!B:B,Returns!A:A,"No")</f>
        <v>No</v>
      </c>
    </row>
    <row r="399" spans="1:22" ht="14.25">
      <c r="A399" s="1">
        <v>398</v>
      </c>
      <c r="B399" s="2" t="s">
        <v>6401</v>
      </c>
      <c r="C399" s="3">
        <v>43039</v>
      </c>
      <c r="D399" s="3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24" t="str">
        <f>_xlfn.XLOOKUP(main_table[[#This Row],[Order ID]],Returns!B:B,Returns!A:A,"No")</f>
        <v>No</v>
      </c>
    </row>
    <row r="400" spans="1:22" ht="14.25">
      <c r="A400" s="1">
        <v>399</v>
      </c>
      <c r="B400" s="2" t="s">
        <v>6402</v>
      </c>
      <c r="C400" s="3">
        <v>43351</v>
      </c>
      <c r="D400" s="3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24" t="str">
        <f>_xlfn.XLOOKUP(main_table[[#This Row],[Order ID]],Returns!B:B,Returns!A:A,"No")</f>
        <v>No</v>
      </c>
    </row>
    <row r="401" spans="1:22" ht="14.25">
      <c r="A401" s="1">
        <v>400</v>
      </c>
      <c r="B401" s="2" t="s">
        <v>6402</v>
      </c>
      <c r="C401" s="3">
        <v>43351</v>
      </c>
      <c r="D401" s="3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24" t="str">
        <f>_xlfn.XLOOKUP(main_table[[#This Row],[Order ID]],Returns!B:B,Returns!A:A,"No")</f>
        <v>No</v>
      </c>
    </row>
    <row r="402" spans="1:22" ht="14.25">
      <c r="A402" s="1">
        <v>401</v>
      </c>
      <c r="B402" s="2" t="s">
        <v>6402</v>
      </c>
      <c r="C402" s="3">
        <v>43351</v>
      </c>
      <c r="D402" s="3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24" t="str">
        <f>_xlfn.XLOOKUP(main_table[[#This Row],[Order ID]],Returns!B:B,Returns!A:A,"No")</f>
        <v>No</v>
      </c>
    </row>
    <row r="403" spans="1:22" ht="14.25">
      <c r="A403" s="1">
        <v>402</v>
      </c>
      <c r="B403" s="2" t="s">
        <v>6402</v>
      </c>
      <c r="C403" s="3">
        <v>43351</v>
      </c>
      <c r="D403" s="3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24" t="str">
        <f>_xlfn.XLOOKUP(main_table[[#This Row],[Order ID]],Returns!B:B,Returns!A:A,"No")</f>
        <v>No</v>
      </c>
    </row>
    <row r="404" spans="1:22" ht="14.25">
      <c r="A404" s="1">
        <v>403</v>
      </c>
      <c r="B404" s="2" t="s">
        <v>6403</v>
      </c>
      <c r="C404" s="3">
        <v>42728</v>
      </c>
      <c r="D404" s="3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24" t="str">
        <f>_xlfn.XLOOKUP(main_table[[#This Row],[Order ID]],Returns!B:B,Returns!A:A,"No")</f>
        <v>No</v>
      </c>
    </row>
    <row r="405" spans="1:22" ht="14.25">
      <c r="A405" s="1">
        <v>404</v>
      </c>
      <c r="B405" s="2" t="s">
        <v>6404</v>
      </c>
      <c r="C405" s="3">
        <v>42476</v>
      </c>
      <c r="D405" s="3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24" t="str">
        <f>_xlfn.XLOOKUP(main_table[[#This Row],[Order ID]],Returns!B:B,Returns!A:A,"No")</f>
        <v>No</v>
      </c>
    </row>
    <row r="406" spans="1:22" ht="14.25">
      <c r="A406" s="1">
        <v>405</v>
      </c>
      <c r="B406" s="2" t="s">
        <v>6405</v>
      </c>
      <c r="C406" s="3">
        <v>43823</v>
      </c>
      <c r="D406" s="3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24" t="str">
        <f>_xlfn.XLOOKUP(main_table[[#This Row],[Order ID]],Returns!B:B,Returns!A:A,"No")</f>
        <v>No</v>
      </c>
    </row>
    <row r="407" spans="1:22" ht="14.25">
      <c r="A407" s="1">
        <v>406</v>
      </c>
      <c r="B407" s="2" t="s">
        <v>6406</v>
      </c>
      <c r="C407" s="3">
        <v>43807</v>
      </c>
      <c r="D407" s="3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24" t="str">
        <f>_xlfn.XLOOKUP(main_table[[#This Row],[Order ID]],Returns!B:B,Returns!A:A,"No")</f>
        <v>No</v>
      </c>
    </row>
    <row r="408" spans="1:22" ht="14.25">
      <c r="A408" s="1">
        <v>407</v>
      </c>
      <c r="B408" s="2" t="s">
        <v>6406</v>
      </c>
      <c r="C408" s="3">
        <v>43807</v>
      </c>
      <c r="D408" s="3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24" t="str">
        <f>_xlfn.XLOOKUP(main_table[[#This Row],[Order ID]],Returns!B:B,Returns!A:A,"No")</f>
        <v>No</v>
      </c>
    </row>
    <row r="409" spans="1:22" ht="14.25">
      <c r="A409" s="1">
        <v>408</v>
      </c>
      <c r="B409" s="2" t="s">
        <v>6406</v>
      </c>
      <c r="C409" s="3">
        <v>43807</v>
      </c>
      <c r="D409" s="3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24" t="str">
        <f>_xlfn.XLOOKUP(main_table[[#This Row],[Order ID]],Returns!B:B,Returns!A:A,"No")</f>
        <v>No</v>
      </c>
    </row>
    <row r="410" spans="1:22" ht="14.25">
      <c r="A410" s="1">
        <v>409</v>
      </c>
      <c r="B410" s="2" t="s">
        <v>6406</v>
      </c>
      <c r="C410" s="3">
        <v>43807</v>
      </c>
      <c r="D410" s="3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24" t="str">
        <f>_xlfn.XLOOKUP(main_table[[#This Row],[Order ID]],Returns!B:B,Returns!A:A,"No")</f>
        <v>No</v>
      </c>
    </row>
    <row r="411" spans="1:22" ht="14.25">
      <c r="A411" s="1">
        <v>410</v>
      </c>
      <c r="B411" s="2" t="s">
        <v>6406</v>
      </c>
      <c r="C411" s="3">
        <v>43807</v>
      </c>
      <c r="D411" s="3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24" t="str">
        <f>_xlfn.XLOOKUP(main_table[[#This Row],[Order ID]],Returns!B:B,Returns!A:A,"No")</f>
        <v>No</v>
      </c>
    </row>
    <row r="412" spans="1:22" ht="14.25">
      <c r="A412" s="1">
        <v>411</v>
      </c>
      <c r="B412" s="2" t="s">
        <v>6406</v>
      </c>
      <c r="C412" s="3">
        <v>43807</v>
      </c>
      <c r="D412" s="3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24" t="str">
        <f>_xlfn.XLOOKUP(main_table[[#This Row],[Order ID]],Returns!B:B,Returns!A:A,"No")</f>
        <v>No</v>
      </c>
    </row>
    <row r="413" spans="1:22" ht="14.25">
      <c r="A413" s="1">
        <v>412</v>
      </c>
      <c r="B413" s="2" t="s">
        <v>6406</v>
      </c>
      <c r="C413" s="3">
        <v>43807</v>
      </c>
      <c r="D413" s="3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24" t="str">
        <f>_xlfn.XLOOKUP(main_table[[#This Row],[Order ID]],Returns!B:B,Returns!A:A,"No")</f>
        <v>No</v>
      </c>
    </row>
    <row r="414" spans="1:22" ht="14.25">
      <c r="A414" s="1">
        <v>413</v>
      </c>
      <c r="B414" s="2" t="s">
        <v>6406</v>
      </c>
      <c r="C414" s="3">
        <v>43807</v>
      </c>
      <c r="D414" s="3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24" t="str">
        <f>_xlfn.XLOOKUP(main_table[[#This Row],[Order ID]],Returns!B:B,Returns!A:A,"No")</f>
        <v>No</v>
      </c>
    </row>
    <row r="415" spans="1:22" ht="14.25">
      <c r="A415" s="1">
        <v>414</v>
      </c>
      <c r="B415" s="2" t="s">
        <v>6406</v>
      </c>
      <c r="C415" s="3">
        <v>43807</v>
      </c>
      <c r="D415" s="3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24" t="str">
        <f>_xlfn.XLOOKUP(main_table[[#This Row],[Order ID]],Returns!B:B,Returns!A:A,"No")</f>
        <v>No</v>
      </c>
    </row>
    <row r="416" spans="1:22" ht="14.25">
      <c r="A416" s="1">
        <v>415</v>
      </c>
      <c r="B416" s="2" t="s">
        <v>6407</v>
      </c>
      <c r="C416" s="3">
        <v>43772</v>
      </c>
      <c r="D416" s="3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24" t="str">
        <f>_xlfn.XLOOKUP(main_table[[#This Row],[Order ID]],Returns!B:B,Returns!A:A,"No")</f>
        <v>No</v>
      </c>
    </row>
    <row r="417" spans="1:22" ht="14.25">
      <c r="A417" s="1">
        <v>416</v>
      </c>
      <c r="B417" s="2" t="s">
        <v>6407</v>
      </c>
      <c r="C417" s="3">
        <v>43772</v>
      </c>
      <c r="D417" s="3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24" t="str">
        <f>_xlfn.XLOOKUP(main_table[[#This Row],[Order ID]],Returns!B:B,Returns!A:A,"No")</f>
        <v>No</v>
      </c>
    </row>
    <row r="418" spans="1:22" ht="14.25">
      <c r="A418" s="1">
        <v>417</v>
      </c>
      <c r="B418" s="2" t="s">
        <v>6408</v>
      </c>
      <c r="C418" s="3">
        <v>43640</v>
      </c>
      <c r="D418" s="3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24" t="str">
        <f>_xlfn.XLOOKUP(main_table[[#This Row],[Order ID]],Returns!B:B,Returns!A:A,"No")</f>
        <v>No</v>
      </c>
    </row>
    <row r="419" spans="1:22" ht="14.25">
      <c r="A419" s="1">
        <v>418</v>
      </c>
      <c r="B419" s="2" t="s">
        <v>6077</v>
      </c>
      <c r="C419" s="3">
        <v>43204</v>
      </c>
      <c r="D419" s="3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24" t="str">
        <f>_xlfn.XLOOKUP(main_table[[#This Row],[Order ID]],Returns!B:B,Returns!A:A,"No")</f>
        <v>Yes</v>
      </c>
    </row>
    <row r="420" spans="1:22" ht="14.25">
      <c r="A420" s="1">
        <v>419</v>
      </c>
      <c r="B420" s="2" t="s">
        <v>6409</v>
      </c>
      <c r="C420" s="3">
        <v>43775</v>
      </c>
      <c r="D420" s="3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24" t="str">
        <f>_xlfn.XLOOKUP(main_table[[#This Row],[Order ID]],Returns!B:B,Returns!A:A,"No")</f>
        <v>No</v>
      </c>
    </row>
    <row r="421" spans="1:22" ht="14.25">
      <c r="A421" s="1">
        <v>420</v>
      </c>
      <c r="B421" s="2" t="s">
        <v>6410</v>
      </c>
      <c r="C421" s="3">
        <v>43528</v>
      </c>
      <c r="D421" s="3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24" t="str">
        <f>_xlfn.XLOOKUP(main_table[[#This Row],[Order ID]],Returns!B:B,Returns!A:A,"No")</f>
        <v>No</v>
      </c>
    </row>
    <row r="422" spans="1:22" ht="14.25">
      <c r="A422" s="1">
        <v>421</v>
      </c>
      <c r="B422" s="2" t="s">
        <v>6410</v>
      </c>
      <c r="C422" s="3">
        <v>43528</v>
      </c>
      <c r="D422" s="3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24" t="str">
        <f>_xlfn.XLOOKUP(main_table[[#This Row],[Order ID]],Returns!B:B,Returns!A:A,"No")</f>
        <v>No</v>
      </c>
    </row>
    <row r="423" spans="1:22" ht="14.25">
      <c r="A423" s="1">
        <v>422</v>
      </c>
      <c r="B423" s="2" t="s">
        <v>6411</v>
      </c>
      <c r="C423" s="3">
        <v>42543</v>
      </c>
      <c r="D423" s="3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24" t="str">
        <f>_xlfn.XLOOKUP(main_table[[#This Row],[Order ID]],Returns!B:B,Returns!A:A,"No")</f>
        <v>No</v>
      </c>
    </row>
    <row r="424" spans="1:22" ht="14.25">
      <c r="A424" s="1">
        <v>423</v>
      </c>
      <c r="B424" s="2" t="s">
        <v>6412</v>
      </c>
      <c r="C424" s="3">
        <v>43757</v>
      </c>
      <c r="D424" s="3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24" t="str">
        <f>_xlfn.XLOOKUP(main_table[[#This Row],[Order ID]],Returns!B:B,Returns!A:A,"No")</f>
        <v>No</v>
      </c>
    </row>
    <row r="425" spans="1:22" ht="14.25">
      <c r="A425" s="1">
        <v>424</v>
      </c>
      <c r="B425" s="2" t="s">
        <v>6412</v>
      </c>
      <c r="C425" s="3">
        <v>43757</v>
      </c>
      <c r="D425" s="3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24" t="str">
        <f>_xlfn.XLOOKUP(main_table[[#This Row],[Order ID]],Returns!B:B,Returns!A:A,"No")</f>
        <v>No</v>
      </c>
    </row>
    <row r="426" spans="1:22" ht="14.25">
      <c r="A426" s="1">
        <v>425</v>
      </c>
      <c r="B426" s="2" t="s">
        <v>6413</v>
      </c>
      <c r="C426" s="3">
        <v>43698</v>
      </c>
      <c r="D426" s="3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24" t="str">
        <f>_xlfn.XLOOKUP(main_table[[#This Row],[Order ID]],Returns!B:B,Returns!A:A,"No")</f>
        <v>No</v>
      </c>
    </row>
    <row r="427" spans="1:22" ht="14.25">
      <c r="A427" s="1">
        <v>426</v>
      </c>
      <c r="B427" s="2" t="s">
        <v>6414</v>
      </c>
      <c r="C427" s="3">
        <v>43792</v>
      </c>
      <c r="D427" s="3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24" t="str">
        <f>_xlfn.XLOOKUP(main_table[[#This Row],[Order ID]],Returns!B:B,Returns!A:A,"No")</f>
        <v>No</v>
      </c>
    </row>
    <row r="428" spans="1:22" ht="14.25">
      <c r="A428" s="1">
        <v>427</v>
      </c>
      <c r="B428" s="2" t="s">
        <v>6414</v>
      </c>
      <c r="C428" s="3">
        <v>43792</v>
      </c>
      <c r="D428" s="3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24" t="str">
        <f>_xlfn.XLOOKUP(main_table[[#This Row],[Order ID]],Returns!B:B,Returns!A:A,"No")</f>
        <v>No</v>
      </c>
    </row>
    <row r="429" spans="1:22" ht="14.25">
      <c r="A429" s="1">
        <v>428</v>
      </c>
      <c r="B429" s="2" t="s">
        <v>6415</v>
      </c>
      <c r="C429" s="3">
        <v>42625</v>
      </c>
      <c r="D429" s="3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24" t="str">
        <f>_xlfn.XLOOKUP(main_table[[#This Row],[Order ID]],Returns!B:B,Returns!A:A,"No")</f>
        <v>No</v>
      </c>
    </row>
    <row r="430" spans="1:22" ht="14.25">
      <c r="A430" s="1">
        <v>429</v>
      </c>
      <c r="B430" s="2" t="s">
        <v>6416</v>
      </c>
      <c r="C430" s="3">
        <v>43739</v>
      </c>
      <c r="D430" s="3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24" t="str">
        <f>_xlfn.XLOOKUP(main_table[[#This Row],[Order ID]],Returns!B:B,Returns!A:A,"No")</f>
        <v>No</v>
      </c>
    </row>
    <row r="431" spans="1:22" ht="14.25">
      <c r="A431" s="1">
        <v>430</v>
      </c>
      <c r="B431" s="2" t="s">
        <v>6417</v>
      </c>
      <c r="C431" s="3">
        <v>43205</v>
      </c>
      <c r="D431" s="3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24" t="str">
        <f>_xlfn.XLOOKUP(main_table[[#This Row],[Order ID]],Returns!B:B,Returns!A:A,"No")</f>
        <v>No</v>
      </c>
    </row>
    <row r="432" spans="1:22" ht="14.25">
      <c r="A432" s="1">
        <v>431</v>
      </c>
      <c r="B432" s="2" t="s">
        <v>6417</v>
      </c>
      <c r="C432" s="3">
        <v>43205</v>
      </c>
      <c r="D432" s="3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24" t="str">
        <f>_xlfn.XLOOKUP(main_table[[#This Row],[Order ID]],Returns!B:B,Returns!A:A,"No")</f>
        <v>No</v>
      </c>
    </row>
    <row r="433" spans="1:22" ht="14.25">
      <c r="A433" s="1">
        <v>432</v>
      </c>
      <c r="B433" s="2" t="s">
        <v>6417</v>
      </c>
      <c r="C433" s="3">
        <v>43205</v>
      </c>
      <c r="D433" s="3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24" t="str">
        <f>_xlfn.XLOOKUP(main_table[[#This Row],[Order ID]],Returns!B:B,Returns!A:A,"No")</f>
        <v>No</v>
      </c>
    </row>
    <row r="434" spans="1:22" ht="14.25">
      <c r="A434" s="1">
        <v>433</v>
      </c>
      <c r="B434" s="2" t="s">
        <v>6417</v>
      </c>
      <c r="C434" s="3">
        <v>43205</v>
      </c>
      <c r="D434" s="3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24" t="str">
        <f>_xlfn.XLOOKUP(main_table[[#This Row],[Order ID]],Returns!B:B,Returns!A:A,"No")</f>
        <v>No</v>
      </c>
    </row>
    <row r="435" spans="1:22" ht="14.25">
      <c r="A435" s="1">
        <v>434</v>
      </c>
      <c r="B435" s="2" t="s">
        <v>6418</v>
      </c>
      <c r="C435" s="3">
        <v>43257</v>
      </c>
      <c r="D435" s="3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24" t="str">
        <f>_xlfn.XLOOKUP(main_table[[#This Row],[Order ID]],Returns!B:B,Returns!A:A,"No")</f>
        <v>No</v>
      </c>
    </row>
    <row r="436" spans="1:22" ht="14.25">
      <c r="A436" s="1">
        <v>435</v>
      </c>
      <c r="B436" s="2" t="s">
        <v>6190</v>
      </c>
      <c r="C436" s="3">
        <v>42723</v>
      </c>
      <c r="D436" s="3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24" t="str">
        <f>_xlfn.XLOOKUP(main_table[[#This Row],[Order ID]],Returns!B:B,Returns!A:A,"No")</f>
        <v>Yes</v>
      </c>
    </row>
    <row r="437" spans="1:22" ht="14.25">
      <c r="A437" s="1">
        <v>436</v>
      </c>
      <c r="B437" s="2" t="s">
        <v>6190</v>
      </c>
      <c r="C437" s="3">
        <v>42723</v>
      </c>
      <c r="D437" s="3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24" t="str">
        <f>_xlfn.XLOOKUP(main_table[[#This Row],[Order ID]],Returns!B:B,Returns!A:A,"No")</f>
        <v>Yes</v>
      </c>
    </row>
    <row r="438" spans="1:22" ht="14.25">
      <c r="A438" s="1">
        <v>437</v>
      </c>
      <c r="B438" s="2" t="s">
        <v>6076</v>
      </c>
      <c r="C438" s="3">
        <v>43263</v>
      </c>
      <c r="D438" s="3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24" t="str">
        <f>_xlfn.XLOOKUP(main_table[[#This Row],[Order ID]],Returns!B:B,Returns!A:A,"No")</f>
        <v>Yes</v>
      </c>
    </row>
    <row r="439" spans="1:22" ht="14.25">
      <c r="A439" s="1">
        <v>438</v>
      </c>
      <c r="B439" s="2" t="s">
        <v>6076</v>
      </c>
      <c r="C439" s="3">
        <v>43263</v>
      </c>
      <c r="D439" s="3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24" t="str">
        <f>_xlfn.XLOOKUP(main_table[[#This Row],[Order ID]],Returns!B:B,Returns!A:A,"No")</f>
        <v>Yes</v>
      </c>
    </row>
    <row r="440" spans="1:22" ht="14.25">
      <c r="A440" s="1">
        <v>439</v>
      </c>
      <c r="B440" s="2" t="s">
        <v>6419</v>
      </c>
      <c r="C440" s="3">
        <v>43723</v>
      </c>
      <c r="D440" s="3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24" t="str">
        <f>_xlfn.XLOOKUP(main_table[[#This Row],[Order ID]],Returns!B:B,Returns!A:A,"No")</f>
        <v>No</v>
      </c>
    </row>
    <row r="441" spans="1:22" ht="14.25">
      <c r="A441" s="1">
        <v>440</v>
      </c>
      <c r="B441" s="2" t="s">
        <v>6420</v>
      </c>
      <c r="C441" s="3">
        <v>43485</v>
      </c>
      <c r="D441" s="3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24" t="str">
        <f>_xlfn.XLOOKUP(main_table[[#This Row],[Order ID]],Returns!B:B,Returns!A:A,"No")</f>
        <v>No</v>
      </c>
    </row>
    <row r="442" spans="1:22" ht="14.25">
      <c r="A442" s="1">
        <v>441</v>
      </c>
      <c r="B442" s="2" t="s">
        <v>6421</v>
      </c>
      <c r="C442" s="3">
        <v>43348</v>
      </c>
      <c r="D442" s="3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24" t="str">
        <f>_xlfn.XLOOKUP(main_table[[#This Row],[Order ID]],Returns!B:B,Returns!A:A,"No")</f>
        <v>No</v>
      </c>
    </row>
    <row r="443" spans="1:22" ht="14.25">
      <c r="A443" s="1">
        <v>442</v>
      </c>
      <c r="B443" s="2" t="s">
        <v>6421</v>
      </c>
      <c r="C443" s="3">
        <v>43348</v>
      </c>
      <c r="D443" s="3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24" t="str">
        <f>_xlfn.XLOOKUP(main_table[[#This Row],[Order ID]],Returns!B:B,Returns!A:A,"No")</f>
        <v>No</v>
      </c>
    </row>
    <row r="444" spans="1:22" ht="14.25">
      <c r="A444" s="1">
        <v>443</v>
      </c>
      <c r="B444" s="2" t="s">
        <v>6421</v>
      </c>
      <c r="C444" s="3">
        <v>43348</v>
      </c>
      <c r="D444" s="3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24" t="str">
        <f>_xlfn.XLOOKUP(main_table[[#This Row],[Order ID]],Returns!B:B,Returns!A:A,"No")</f>
        <v>No</v>
      </c>
    </row>
    <row r="445" spans="1:22" ht="14.25">
      <c r="A445" s="1">
        <v>444</v>
      </c>
      <c r="B445" s="2" t="s">
        <v>6421</v>
      </c>
      <c r="C445" s="3">
        <v>43348</v>
      </c>
      <c r="D445" s="3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24" t="str">
        <f>_xlfn.XLOOKUP(main_table[[#This Row],[Order ID]],Returns!B:B,Returns!A:A,"No")</f>
        <v>No</v>
      </c>
    </row>
    <row r="446" spans="1:22" ht="14.25">
      <c r="A446" s="1">
        <v>445</v>
      </c>
      <c r="B446" s="2" t="s">
        <v>6421</v>
      </c>
      <c r="C446" s="3">
        <v>43348</v>
      </c>
      <c r="D446" s="3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24" t="str">
        <f>_xlfn.XLOOKUP(main_table[[#This Row],[Order ID]],Returns!B:B,Returns!A:A,"No")</f>
        <v>No</v>
      </c>
    </row>
    <row r="447" spans="1:22" ht="14.25">
      <c r="A447" s="1">
        <v>446</v>
      </c>
      <c r="B447" s="2" t="s">
        <v>6421</v>
      </c>
      <c r="C447" s="3">
        <v>43348</v>
      </c>
      <c r="D447" s="3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24" t="str">
        <f>_xlfn.XLOOKUP(main_table[[#This Row],[Order ID]],Returns!B:B,Returns!A:A,"No")</f>
        <v>No</v>
      </c>
    </row>
    <row r="448" spans="1:22" ht="14.25">
      <c r="A448" s="1">
        <v>447</v>
      </c>
      <c r="B448" s="2" t="s">
        <v>6163</v>
      </c>
      <c r="C448" s="3">
        <v>43544</v>
      </c>
      <c r="D448" s="3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24" t="str">
        <f>_xlfn.XLOOKUP(main_table[[#This Row],[Order ID]],Returns!B:B,Returns!A:A,"No")</f>
        <v>Yes</v>
      </c>
    </row>
    <row r="449" spans="1:22" ht="14.25">
      <c r="A449" s="1">
        <v>448</v>
      </c>
      <c r="B449" s="2" t="s">
        <v>6422</v>
      </c>
      <c r="C449" s="3">
        <v>43191</v>
      </c>
      <c r="D449" s="3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24" t="str">
        <f>_xlfn.XLOOKUP(main_table[[#This Row],[Order ID]],Returns!B:B,Returns!A:A,"No")</f>
        <v>No</v>
      </c>
    </row>
    <row r="450" spans="1:22" ht="14.25">
      <c r="A450" s="1">
        <v>449</v>
      </c>
      <c r="B450" s="2" t="s">
        <v>6422</v>
      </c>
      <c r="C450" s="3">
        <v>43191</v>
      </c>
      <c r="D450" s="3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24" t="str">
        <f>_xlfn.XLOOKUP(main_table[[#This Row],[Order ID]],Returns!B:B,Returns!A:A,"No")</f>
        <v>No</v>
      </c>
    </row>
    <row r="451" spans="1:22" ht="14.25">
      <c r="A451" s="1">
        <v>450</v>
      </c>
      <c r="B451" s="2" t="s">
        <v>6422</v>
      </c>
      <c r="C451" s="3">
        <v>43191</v>
      </c>
      <c r="D451" s="3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24" t="str">
        <f>_xlfn.XLOOKUP(main_table[[#This Row],[Order ID]],Returns!B:B,Returns!A:A,"No")</f>
        <v>No</v>
      </c>
    </row>
    <row r="452" spans="1:22" ht="14.25">
      <c r="A452" s="1">
        <v>451</v>
      </c>
      <c r="B452" s="2" t="s">
        <v>6422</v>
      </c>
      <c r="C452" s="3">
        <v>43191</v>
      </c>
      <c r="D452" s="3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24" t="str">
        <f>_xlfn.XLOOKUP(main_table[[#This Row],[Order ID]],Returns!B:B,Returns!A:A,"No")</f>
        <v>No</v>
      </c>
    </row>
    <row r="453" spans="1:22" ht="14.25">
      <c r="A453" s="1">
        <v>452</v>
      </c>
      <c r="B453" s="2" t="s">
        <v>6422</v>
      </c>
      <c r="C453" s="3">
        <v>43191</v>
      </c>
      <c r="D453" s="3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24" t="str">
        <f>_xlfn.XLOOKUP(main_table[[#This Row],[Order ID]],Returns!B:B,Returns!A:A,"No")</f>
        <v>No</v>
      </c>
    </row>
    <row r="454" spans="1:22" ht="14.25">
      <c r="A454" s="1">
        <v>453</v>
      </c>
      <c r="B454" s="2" t="s">
        <v>6422</v>
      </c>
      <c r="C454" s="3">
        <v>43191</v>
      </c>
      <c r="D454" s="3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24" t="str">
        <f>_xlfn.XLOOKUP(main_table[[#This Row],[Order ID]],Returns!B:B,Returns!A:A,"No")</f>
        <v>No</v>
      </c>
    </row>
    <row r="455" spans="1:22" ht="14.25">
      <c r="A455" s="1">
        <v>454</v>
      </c>
      <c r="B455" s="2" t="s">
        <v>6423</v>
      </c>
      <c r="C455" s="3">
        <v>43758</v>
      </c>
      <c r="D455" s="3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24" t="str">
        <f>_xlfn.XLOOKUP(main_table[[#This Row],[Order ID]],Returns!B:B,Returns!A:A,"No")</f>
        <v>No</v>
      </c>
    </row>
    <row r="456" spans="1:22" ht="14.25">
      <c r="A456" s="1">
        <v>455</v>
      </c>
      <c r="B456" s="2" t="s">
        <v>6423</v>
      </c>
      <c r="C456" s="3">
        <v>43758</v>
      </c>
      <c r="D456" s="3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24" t="str">
        <f>_xlfn.XLOOKUP(main_table[[#This Row],[Order ID]],Returns!B:B,Returns!A:A,"No")</f>
        <v>No</v>
      </c>
    </row>
    <row r="457" spans="1:22" ht="14.25">
      <c r="A457" s="1">
        <v>456</v>
      </c>
      <c r="B457" s="2" t="s">
        <v>6424</v>
      </c>
      <c r="C457" s="3">
        <v>43447</v>
      </c>
      <c r="D457" s="3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24" t="str">
        <f>_xlfn.XLOOKUP(main_table[[#This Row],[Order ID]],Returns!B:B,Returns!A:A,"No")</f>
        <v>No</v>
      </c>
    </row>
    <row r="458" spans="1:22" ht="14.25">
      <c r="A458" s="1">
        <v>457</v>
      </c>
      <c r="B458" s="2" t="s">
        <v>6425</v>
      </c>
      <c r="C458" s="3">
        <v>42412</v>
      </c>
      <c r="D458" s="3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24" t="str">
        <f>_xlfn.XLOOKUP(main_table[[#This Row],[Order ID]],Returns!B:B,Returns!A:A,"No")</f>
        <v>No</v>
      </c>
    </row>
    <row r="459" spans="1:22" ht="14.25">
      <c r="A459" s="1">
        <v>458</v>
      </c>
      <c r="B459" s="2" t="s">
        <v>6426</v>
      </c>
      <c r="C459" s="3">
        <v>43369</v>
      </c>
      <c r="D459" s="3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24" t="str">
        <f>_xlfn.XLOOKUP(main_table[[#This Row],[Order ID]],Returns!B:B,Returns!A:A,"No")</f>
        <v>No</v>
      </c>
    </row>
    <row r="460" spans="1:22" ht="14.25">
      <c r="A460" s="1">
        <v>459</v>
      </c>
      <c r="B460" s="2" t="s">
        <v>6426</v>
      </c>
      <c r="C460" s="3">
        <v>43369</v>
      </c>
      <c r="D460" s="3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24" t="str">
        <f>_xlfn.XLOOKUP(main_table[[#This Row],[Order ID]],Returns!B:B,Returns!A:A,"No")</f>
        <v>No</v>
      </c>
    </row>
    <row r="461" spans="1:22" ht="14.25">
      <c r="A461" s="1">
        <v>460</v>
      </c>
      <c r="B461" s="2" t="s">
        <v>6427</v>
      </c>
      <c r="C461" s="3">
        <v>43084</v>
      </c>
      <c r="D461" s="3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24" t="str">
        <f>_xlfn.XLOOKUP(main_table[[#This Row],[Order ID]],Returns!B:B,Returns!A:A,"No")</f>
        <v>No</v>
      </c>
    </row>
    <row r="462" spans="1:22" ht="14.25">
      <c r="A462" s="1">
        <v>461</v>
      </c>
      <c r="B462" s="2" t="s">
        <v>6427</v>
      </c>
      <c r="C462" s="3">
        <v>43084</v>
      </c>
      <c r="D462" s="3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24" t="str">
        <f>_xlfn.XLOOKUP(main_table[[#This Row],[Order ID]],Returns!B:B,Returns!A:A,"No")</f>
        <v>No</v>
      </c>
    </row>
    <row r="463" spans="1:22" ht="14.25">
      <c r="A463" s="1">
        <v>462</v>
      </c>
      <c r="B463" s="2" t="s">
        <v>6427</v>
      </c>
      <c r="C463" s="3">
        <v>43084</v>
      </c>
      <c r="D463" s="3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24" t="str">
        <f>_xlfn.XLOOKUP(main_table[[#This Row],[Order ID]],Returns!B:B,Returns!A:A,"No")</f>
        <v>No</v>
      </c>
    </row>
    <row r="464" spans="1:22" ht="14.25">
      <c r="A464" s="1">
        <v>463</v>
      </c>
      <c r="B464" s="2" t="s">
        <v>6039</v>
      </c>
      <c r="C464" s="3">
        <v>43212</v>
      </c>
      <c r="D464" s="3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24" t="str">
        <f>_xlfn.XLOOKUP(main_table[[#This Row],[Order ID]],Returns!B:B,Returns!A:A,"No")</f>
        <v>Yes</v>
      </c>
    </row>
    <row r="465" spans="1:22" ht="14.25">
      <c r="A465" s="1">
        <v>464</v>
      </c>
      <c r="B465" s="2" t="s">
        <v>6039</v>
      </c>
      <c r="C465" s="3">
        <v>43212</v>
      </c>
      <c r="D465" s="3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24" t="str">
        <f>_xlfn.XLOOKUP(main_table[[#This Row],[Order ID]],Returns!B:B,Returns!A:A,"No")</f>
        <v>Yes</v>
      </c>
    </row>
    <row r="466" spans="1:22" ht="14.25">
      <c r="A466" s="1">
        <v>465</v>
      </c>
      <c r="B466" s="2" t="s">
        <v>6039</v>
      </c>
      <c r="C466" s="3">
        <v>43212</v>
      </c>
      <c r="D466" s="3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24" t="str">
        <f>_xlfn.XLOOKUP(main_table[[#This Row],[Order ID]],Returns!B:B,Returns!A:A,"No")</f>
        <v>Yes</v>
      </c>
    </row>
    <row r="467" spans="1:22" ht="14.25">
      <c r="A467" s="1">
        <v>466</v>
      </c>
      <c r="B467" s="2" t="s">
        <v>6039</v>
      </c>
      <c r="C467" s="3">
        <v>43212</v>
      </c>
      <c r="D467" s="3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24" t="str">
        <f>_xlfn.XLOOKUP(main_table[[#This Row],[Order ID]],Returns!B:B,Returns!A:A,"No")</f>
        <v>Yes</v>
      </c>
    </row>
    <row r="468" spans="1:22" ht="14.25">
      <c r="A468" s="1">
        <v>467</v>
      </c>
      <c r="B468" s="2" t="s">
        <v>6039</v>
      </c>
      <c r="C468" s="3">
        <v>43212</v>
      </c>
      <c r="D468" s="3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24" t="str">
        <f>_xlfn.XLOOKUP(main_table[[#This Row],[Order ID]],Returns!B:B,Returns!A:A,"No")</f>
        <v>Yes</v>
      </c>
    </row>
    <row r="469" spans="1:22" ht="14.25">
      <c r="A469" s="1">
        <v>468</v>
      </c>
      <c r="B469" s="2" t="s">
        <v>6428</v>
      </c>
      <c r="C469" s="3">
        <v>42752</v>
      </c>
      <c r="D469" s="3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24" t="str">
        <f>_xlfn.XLOOKUP(main_table[[#This Row],[Order ID]],Returns!B:B,Returns!A:A,"No")</f>
        <v>No</v>
      </c>
    </row>
    <row r="470" spans="1:22" ht="14.25">
      <c r="A470" s="1">
        <v>469</v>
      </c>
      <c r="B470" s="2" t="s">
        <v>6429</v>
      </c>
      <c r="C470" s="3">
        <v>43555</v>
      </c>
      <c r="D470" s="3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24" t="str">
        <f>_xlfn.XLOOKUP(main_table[[#This Row],[Order ID]],Returns!B:B,Returns!A:A,"No")</f>
        <v>No</v>
      </c>
    </row>
    <row r="471" spans="1:22" ht="14.25">
      <c r="A471" s="1">
        <v>470</v>
      </c>
      <c r="B471" s="2" t="s">
        <v>6430</v>
      </c>
      <c r="C471" s="3">
        <v>43450</v>
      </c>
      <c r="D471" s="3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24" t="str">
        <f>_xlfn.XLOOKUP(main_table[[#This Row],[Order ID]],Returns!B:B,Returns!A:A,"No")</f>
        <v>No</v>
      </c>
    </row>
    <row r="472" spans="1:22" ht="14.25">
      <c r="A472" s="1">
        <v>471</v>
      </c>
      <c r="B472" s="2" t="s">
        <v>6431</v>
      </c>
      <c r="C472" s="3">
        <v>43089</v>
      </c>
      <c r="D472" s="3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24" t="str">
        <f>_xlfn.XLOOKUP(main_table[[#This Row],[Order ID]],Returns!B:B,Returns!A:A,"No")</f>
        <v>No</v>
      </c>
    </row>
    <row r="473" spans="1:22" ht="14.25">
      <c r="A473" s="1">
        <v>472</v>
      </c>
      <c r="B473" s="2" t="s">
        <v>6432</v>
      </c>
      <c r="C473" s="3">
        <v>42683</v>
      </c>
      <c r="D473" s="3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24" t="str">
        <f>_xlfn.XLOOKUP(main_table[[#This Row],[Order ID]],Returns!B:B,Returns!A:A,"No")</f>
        <v>No</v>
      </c>
    </row>
    <row r="474" spans="1:22" ht="14.25">
      <c r="A474" s="1">
        <v>473</v>
      </c>
      <c r="B474" s="2" t="s">
        <v>6432</v>
      </c>
      <c r="C474" s="3">
        <v>42683</v>
      </c>
      <c r="D474" s="3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24" t="str">
        <f>_xlfn.XLOOKUP(main_table[[#This Row],[Order ID]],Returns!B:B,Returns!A:A,"No")</f>
        <v>No</v>
      </c>
    </row>
    <row r="475" spans="1:22" ht="14.25">
      <c r="A475" s="1">
        <v>474</v>
      </c>
      <c r="B475" s="2" t="s">
        <v>6432</v>
      </c>
      <c r="C475" s="3">
        <v>42683</v>
      </c>
      <c r="D475" s="3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24" t="str">
        <f>_xlfn.XLOOKUP(main_table[[#This Row],[Order ID]],Returns!B:B,Returns!A:A,"No")</f>
        <v>No</v>
      </c>
    </row>
    <row r="476" spans="1:22" ht="14.25">
      <c r="A476" s="1">
        <v>475</v>
      </c>
      <c r="B476" s="2" t="s">
        <v>6432</v>
      </c>
      <c r="C476" s="3">
        <v>42683</v>
      </c>
      <c r="D476" s="3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24" t="str">
        <f>_xlfn.XLOOKUP(main_table[[#This Row],[Order ID]],Returns!B:B,Returns!A:A,"No")</f>
        <v>No</v>
      </c>
    </row>
    <row r="477" spans="1:22" ht="14.25">
      <c r="A477" s="1">
        <v>476</v>
      </c>
      <c r="B477" s="2" t="s">
        <v>6432</v>
      </c>
      <c r="C477" s="3">
        <v>42683</v>
      </c>
      <c r="D477" s="3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24" t="str">
        <f>_xlfn.XLOOKUP(main_table[[#This Row],[Order ID]],Returns!B:B,Returns!A:A,"No")</f>
        <v>No</v>
      </c>
    </row>
    <row r="478" spans="1:22" ht="14.25">
      <c r="A478" s="1">
        <v>477</v>
      </c>
      <c r="B478" s="2" t="s">
        <v>6432</v>
      </c>
      <c r="C478" s="3">
        <v>42683</v>
      </c>
      <c r="D478" s="3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24" t="str">
        <f>_xlfn.XLOOKUP(main_table[[#This Row],[Order ID]],Returns!B:B,Returns!A:A,"No")</f>
        <v>No</v>
      </c>
    </row>
    <row r="479" spans="1:22" ht="14.25">
      <c r="A479" s="1">
        <v>478</v>
      </c>
      <c r="B479" s="2" t="s">
        <v>6433</v>
      </c>
      <c r="C479" s="3">
        <v>43293</v>
      </c>
      <c r="D479" s="3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24" t="str">
        <f>_xlfn.XLOOKUP(main_table[[#This Row],[Order ID]],Returns!B:B,Returns!A:A,"No")</f>
        <v>No</v>
      </c>
    </row>
    <row r="480" spans="1:22" ht="14.25">
      <c r="A480" s="1">
        <v>479</v>
      </c>
      <c r="B480" s="2" t="s">
        <v>6434</v>
      </c>
      <c r="C480" s="3">
        <v>43400</v>
      </c>
      <c r="D480" s="3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24" t="str">
        <f>_xlfn.XLOOKUP(main_table[[#This Row],[Order ID]],Returns!B:B,Returns!A:A,"No")</f>
        <v>No</v>
      </c>
    </row>
    <row r="481" spans="1:22" ht="14.25">
      <c r="A481" s="1">
        <v>480</v>
      </c>
      <c r="B481" s="2" t="s">
        <v>6435</v>
      </c>
      <c r="C481" s="3">
        <v>43277</v>
      </c>
      <c r="D481" s="3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24" t="str">
        <f>_xlfn.XLOOKUP(main_table[[#This Row],[Order ID]],Returns!B:B,Returns!A:A,"No")</f>
        <v>No</v>
      </c>
    </row>
    <row r="482" spans="1:22" ht="14.25">
      <c r="A482" s="1">
        <v>481</v>
      </c>
      <c r="B482" s="2" t="s">
        <v>6435</v>
      </c>
      <c r="C482" s="3">
        <v>43277</v>
      </c>
      <c r="D482" s="3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24" t="str">
        <f>_xlfn.XLOOKUP(main_table[[#This Row],[Order ID]],Returns!B:B,Returns!A:A,"No")</f>
        <v>No</v>
      </c>
    </row>
    <row r="483" spans="1:22" ht="14.25">
      <c r="A483" s="1">
        <v>482</v>
      </c>
      <c r="B483" s="2" t="s">
        <v>6436</v>
      </c>
      <c r="C483" s="3">
        <v>42649</v>
      </c>
      <c r="D483" s="3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24" t="str">
        <f>_xlfn.XLOOKUP(main_table[[#This Row],[Order ID]],Returns!B:B,Returns!A:A,"No")</f>
        <v>No</v>
      </c>
    </row>
    <row r="484" spans="1:22" ht="14.25">
      <c r="A484" s="1">
        <v>483</v>
      </c>
      <c r="B484" s="2" t="s">
        <v>6437</v>
      </c>
      <c r="C484" s="3">
        <v>42573</v>
      </c>
      <c r="D484" s="3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24" t="str">
        <f>_xlfn.XLOOKUP(main_table[[#This Row],[Order ID]],Returns!B:B,Returns!A:A,"No")</f>
        <v>No</v>
      </c>
    </row>
    <row r="485" spans="1:22" ht="14.25">
      <c r="A485" s="1">
        <v>484</v>
      </c>
      <c r="B485" s="2" t="s">
        <v>6437</v>
      </c>
      <c r="C485" s="3">
        <v>42573</v>
      </c>
      <c r="D485" s="3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24" t="str">
        <f>_xlfn.XLOOKUP(main_table[[#This Row],[Order ID]],Returns!B:B,Returns!A:A,"No")</f>
        <v>No</v>
      </c>
    </row>
    <row r="486" spans="1:22" ht="14.25">
      <c r="A486" s="1">
        <v>485</v>
      </c>
      <c r="B486" s="2" t="s">
        <v>6147</v>
      </c>
      <c r="C486" s="3">
        <v>43626</v>
      </c>
      <c r="D486" s="3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24" t="str">
        <f>_xlfn.XLOOKUP(main_table[[#This Row],[Order ID]],Returns!B:B,Returns!A:A,"No")</f>
        <v>Yes</v>
      </c>
    </row>
    <row r="487" spans="1:22" ht="14.25">
      <c r="A487" s="1">
        <v>486</v>
      </c>
      <c r="B487" s="2" t="s">
        <v>6147</v>
      </c>
      <c r="C487" s="3">
        <v>43626</v>
      </c>
      <c r="D487" s="3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24" t="str">
        <f>_xlfn.XLOOKUP(main_table[[#This Row],[Order ID]],Returns!B:B,Returns!A:A,"No")</f>
        <v>Yes</v>
      </c>
    </row>
    <row r="488" spans="1:22" ht="14.25">
      <c r="A488" s="1">
        <v>487</v>
      </c>
      <c r="B488" s="2" t="s">
        <v>6147</v>
      </c>
      <c r="C488" s="3">
        <v>43626</v>
      </c>
      <c r="D488" s="3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24" t="str">
        <f>_xlfn.XLOOKUP(main_table[[#This Row],[Order ID]],Returns!B:B,Returns!A:A,"No")</f>
        <v>Yes</v>
      </c>
    </row>
    <row r="489" spans="1:22" ht="14.25">
      <c r="A489" s="1">
        <v>488</v>
      </c>
      <c r="B489" s="2" t="s">
        <v>6438</v>
      </c>
      <c r="C489" s="3">
        <v>42672</v>
      </c>
      <c r="D489" s="3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24" t="str">
        <f>_xlfn.XLOOKUP(main_table[[#This Row],[Order ID]],Returns!B:B,Returns!A:A,"No")</f>
        <v>No</v>
      </c>
    </row>
    <row r="490" spans="1:22" ht="14.25">
      <c r="A490" s="1">
        <v>489</v>
      </c>
      <c r="B490" s="2" t="s">
        <v>6439</v>
      </c>
      <c r="C490" s="3">
        <v>42530</v>
      </c>
      <c r="D490" s="3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24" t="str">
        <f>_xlfn.XLOOKUP(main_table[[#This Row],[Order ID]],Returns!B:B,Returns!A:A,"No")</f>
        <v>No</v>
      </c>
    </row>
    <row r="491" spans="1:22" ht="14.25">
      <c r="A491" s="1">
        <v>490</v>
      </c>
      <c r="B491" s="2" t="s">
        <v>6439</v>
      </c>
      <c r="C491" s="3">
        <v>42530</v>
      </c>
      <c r="D491" s="3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24" t="str">
        <f>_xlfn.XLOOKUP(main_table[[#This Row],[Order ID]],Returns!B:B,Returns!A:A,"No")</f>
        <v>No</v>
      </c>
    </row>
    <row r="492" spans="1:22" ht="14.25">
      <c r="A492" s="1">
        <v>491</v>
      </c>
      <c r="B492" s="2" t="s">
        <v>6439</v>
      </c>
      <c r="C492" s="3">
        <v>42530</v>
      </c>
      <c r="D492" s="3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24" t="str">
        <f>_xlfn.XLOOKUP(main_table[[#This Row],[Order ID]],Returns!B:B,Returns!A:A,"No")</f>
        <v>No</v>
      </c>
    </row>
    <row r="493" spans="1:22" ht="14.25">
      <c r="A493" s="1">
        <v>492</v>
      </c>
      <c r="B493" s="2" t="s">
        <v>6440</v>
      </c>
      <c r="C493" s="3">
        <v>42627</v>
      </c>
      <c r="D493" s="3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24" t="str">
        <f>_xlfn.XLOOKUP(main_table[[#This Row],[Order ID]],Returns!B:B,Returns!A:A,"No")</f>
        <v>No</v>
      </c>
    </row>
    <row r="494" spans="1:22" ht="14.25">
      <c r="A494" s="1">
        <v>493</v>
      </c>
      <c r="B494" s="2" t="s">
        <v>6440</v>
      </c>
      <c r="C494" s="3">
        <v>42627</v>
      </c>
      <c r="D494" s="3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24" t="str">
        <f>_xlfn.XLOOKUP(main_table[[#This Row],[Order ID]],Returns!B:B,Returns!A:A,"No")</f>
        <v>No</v>
      </c>
    </row>
    <row r="495" spans="1:22" ht="14.25">
      <c r="A495" s="1">
        <v>494</v>
      </c>
      <c r="B495" s="2" t="s">
        <v>6441</v>
      </c>
      <c r="C495" s="3">
        <v>43229</v>
      </c>
      <c r="D495" s="3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24" t="str">
        <f>_xlfn.XLOOKUP(main_table[[#This Row],[Order ID]],Returns!B:B,Returns!A:A,"No")</f>
        <v>No</v>
      </c>
    </row>
    <row r="496" spans="1:22" ht="14.25">
      <c r="A496" s="1">
        <v>495</v>
      </c>
      <c r="B496" s="2" t="s">
        <v>6442</v>
      </c>
      <c r="C496" s="3">
        <v>43177</v>
      </c>
      <c r="D496" s="3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24" t="str">
        <f>_xlfn.XLOOKUP(main_table[[#This Row],[Order ID]],Returns!B:B,Returns!A:A,"No")</f>
        <v>No</v>
      </c>
    </row>
    <row r="497" spans="1:22" ht="14.25">
      <c r="A497" s="1">
        <v>496</v>
      </c>
      <c r="B497" s="2" t="s">
        <v>6443</v>
      </c>
      <c r="C497" s="3">
        <v>43096</v>
      </c>
      <c r="D497" s="3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24" t="str">
        <f>_xlfn.XLOOKUP(main_table[[#This Row],[Order ID]],Returns!B:B,Returns!A:A,"No")</f>
        <v>No</v>
      </c>
    </row>
    <row r="498" spans="1:22" ht="14.25">
      <c r="A498" s="1">
        <v>497</v>
      </c>
      <c r="B498" s="2" t="s">
        <v>6444</v>
      </c>
      <c r="C498" s="3">
        <v>43306</v>
      </c>
      <c r="D498" s="3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24" t="str">
        <f>_xlfn.XLOOKUP(main_table[[#This Row],[Order ID]],Returns!B:B,Returns!A:A,"No")</f>
        <v>No</v>
      </c>
    </row>
    <row r="499" spans="1:22" ht="14.25">
      <c r="A499" s="1">
        <v>498</v>
      </c>
      <c r="B499" s="2" t="s">
        <v>6444</v>
      </c>
      <c r="C499" s="3">
        <v>43306</v>
      </c>
      <c r="D499" s="3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24" t="str">
        <f>_xlfn.XLOOKUP(main_table[[#This Row],[Order ID]],Returns!B:B,Returns!A:A,"No")</f>
        <v>No</v>
      </c>
    </row>
    <row r="500" spans="1:22" ht="14.25">
      <c r="A500" s="1">
        <v>499</v>
      </c>
      <c r="B500" s="2" t="s">
        <v>6444</v>
      </c>
      <c r="C500" s="3">
        <v>43306</v>
      </c>
      <c r="D500" s="3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24" t="str">
        <f>_xlfn.XLOOKUP(main_table[[#This Row],[Order ID]],Returns!B:B,Returns!A:A,"No")</f>
        <v>No</v>
      </c>
    </row>
    <row r="501" spans="1:22" ht="14.25">
      <c r="A501" s="1">
        <v>500</v>
      </c>
      <c r="B501" s="2" t="s">
        <v>6444</v>
      </c>
      <c r="C501" s="3">
        <v>43306</v>
      </c>
      <c r="D501" s="3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24" t="str">
        <f>_xlfn.XLOOKUP(main_table[[#This Row],[Order ID]],Returns!B:B,Returns!A:A,"No")</f>
        <v>No</v>
      </c>
    </row>
    <row r="502" spans="1:22" ht="14.25">
      <c r="A502" s="1">
        <v>501</v>
      </c>
      <c r="B502" s="2" t="s">
        <v>6200</v>
      </c>
      <c r="C502" s="3">
        <v>43250</v>
      </c>
      <c r="D502" s="3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24" t="str">
        <f>_xlfn.XLOOKUP(main_table[[#This Row],[Order ID]],Returns!B:B,Returns!A:A,"No")</f>
        <v>Yes</v>
      </c>
    </row>
    <row r="503" spans="1:22" ht="14.25">
      <c r="A503" s="1">
        <v>502</v>
      </c>
      <c r="B503" s="2" t="s">
        <v>6200</v>
      </c>
      <c r="C503" s="3">
        <v>43250</v>
      </c>
      <c r="D503" s="3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24" t="str">
        <f>_xlfn.XLOOKUP(main_table[[#This Row],[Order ID]],Returns!B:B,Returns!A:A,"No")</f>
        <v>Yes</v>
      </c>
    </row>
    <row r="504" spans="1:22" ht="14.25">
      <c r="A504" s="1">
        <v>503</v>
      </c>
      <c r="B504" s="2" t="s">
        <v>6200</v>
      </c>
      <c r="C504" s="3">
        <v>43250</v>
      </c>
      <c r="D504" s="3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24" t="str">
        <f>_xlfn.XLOOKUP(main_table[[#This Row],[Order ID]],Returns!B:B,Returns!A:A,"No")</f>
        <v>Yes</v>
      </c>
    </row>
    <row r="505" spans="1:22" ht="14.25">
      <c r="A505" s="1">
        <v>504</v>
      </c>
      <c r="B505" s="2" t="s">
        <v>6200</v>
      </c>
      <c r="C505" s="3">
        <v>43250</v>
      </c>
      <c r="D505" s="3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24" t="str">
        <f>_xlfn.XLOOKUP(main_table[[#This Row],[Order ID]],Returns!B:B,Returns!A:A,"No")</f>
        <v>Yes</v>
      </c>
    </row>
    <row r="506" spans="1:22" ht="14.25">
      <c r="A506" s="1">
        <v>505</v>
      </c>
      <c r="B506" s="2" t="s">
        <v>6200</v>
      </c>
      <c r="C506" s="3">
        <v>43250</v>
      </c>
      <c r="D506" s="3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24" t="str">
        <f>_xlfn.XLOOKUP(main_table[[#This Row],[Order ID]],Returns!B:B,Returns!A:A,"No")</f>
        <v>Yes</v>
      </c>
    </row>
    <row r="507" spans="1:22" ht="14.25">
      <c r="A507" s="1">
        <v>506</v>
      </c>
      <c r="B507" s="2" t="s">
        <v>6445</v>
      </c>
      <c r="C507" s="3">
        <v>43781</v>
      </c>
      <c r="D507" s="3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24" t="str">
        <f>_xlfn.XLOOKUP(main_table[[#This Row],[Order ID]],Returns!B:B,Returns!A:A,"No")</f>
        <v>No</v>
      </c>
    </row>
    <row r="508" spans="1:22" ht="14.25">
      <c r="A508" s="1">
        <v>507</v>
      </c>
      <c r="B508" s="2" t="s">
        <v>6446</v>
      </c>
      <c r="C508" s="3">
        <v>42810</v>
      </c>
      <c r="D508" s="3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24" t="str">
        <f>_xlfn.XLOOKUP(main_table[[#This Row],[Order ID]],Returns!B:B,Returns!A:A,"No")</f>
        <v>No</v>
      </c>
    </row>
    <row r="509" spans="1:22" ht="14.25">
      <c r="A509" s="1">
        <v>508</v>
      </c>
      <c r="B509" s="2" t="s">
        <v>6446</v>
      </c>
      <c r="C509" s="3">
        <v>42810</v>
      </c>
      <c r="D509" s="3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24" t="str">
        <f>_xlfn.XLOOKUP(main_table[[#This Row],[Order ID]],Returns!B:B,Returns!A:A,"No")</f>
        <v>No</v>
      </c>
    </row>
    <row r="510" spans="1:22" ht="14.25">
      <c r="A510" s="1">
        <v>509</v>
      </c>
      <c r="B510" s="2" t="s">
        <v>6446</v>
      </c>
      <c r="C510" s="3">
        <v>42810</v>
      </c>
      <c r="D510" s="3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24" t="str">
        <f>_xlfn.XLOOKUP(main_table[[#This Row],[Order ID]],Returns!B:B,Returns!A:A,"No")</f>
        <v>No</v>
      </c>
    </row>
    <row r="511" spans="1:22" ht="14.25">
      <c r="A511" s="1">
        <v>510</v>
      </c>
      <c r="B511" s="2" t="s">
        <v>6446</v>
      </c>
      <c r="C511" s="3">
        <v>42810</v>
      </c>
      <c r="D511" s="3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24" t="str">
        <f>_xlfn.XLOOKUP(main_table[[#This Row],[Order ID]],Returns!B:B,Returns!A:A,"No")</f>
        <v>No</v>
      </c>
    </row>
    <row r="512" spans="1:22" ht="14.25">
      <c r="A512" s="1">
        <v>511</v>
      </c>
      <c r="B512" s="2" t="s">
        <v>6447</v>
      </c>
      <c r="C512" s="3">
        <v>43795</v>
      </c>
      <c r="D512" s="3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24" t="str">
        <f>_xlfn.XLOOKUP(main_table[[#This Row],[Order ID]],Returns!B:B,Returns!A:A,"No")</f>
        <v>No</v>
      </c>
    </row>
    <row r="513" spans="1:22" ht="14.25">
      <c r="A513" s="1">
        <v>512</v>
      </c>
      <c r="B513" s="2" t="s">
        <v>6447</v>
      </c>
      <c r="C513" s="3">
        <v>43795</v>
      </c>
      <c r="D513" s="3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24" t="str">
        <f>_xlfn.XLOOKUP(main_table[[#This Row],[Order ID]],Returns!B:B,Returns!A:A,"No")</f>
        <v>No</v>
      </c>
    </row>
    <row r="514" spans="1:22" ht="14.25">
      <c r="A514" s="1">
        <v>513</v>
      </c>
      <c r="B514" s="2" t="s">
        <v>6448</v>
      </c>
      <c r="C514" s="3">
        <v>43393</v>
      </c>
      <c r="D514" s="3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24" t="str">
        <f>_xlfn.XLOOKUP(main_table[[#This Row],[Order ID]],Returns!B:B,Returns!A:A,"No")</f>
        <v>No</v>
      </c>
    </row>
    <row r="515" spans="1:22" ht="14.25">
      <c r="A515" s="1">
        <v>514</v>
      </c>
      <c r="B515" s="2" t="s">
        <v>6449</v>
      </c>
      <c r="C515" s="3">
        <v>43820</v>
      </c>
      <c r="D515" s="3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24" t="str">
        <f>_xlfn.XLOOKUP(main_table[[#This Row],[Order ID]],Returns!B:B,Returns!A:A,"No")</f>
        <v>No</v>
      </c>
    </row>
    <row r="516" spans="1:22" ht="14.25">
      <c r="A516" s="1">
        <v>515</v>
      </c>
      <c r="B516" s="2" t="s">
        <v>6449</v>
      </c>
      <c r="C516" s="3">
        <v>43820</v>
      </c>
      <c r="D516" s="3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24" t="str">
        <f>_xlfn.XLOOKUP(main_table[[#This Row],[Order ID]],Returns!B:B,Returns!A:A,"No")</f>
        <v>No</v>
      </c>
    </row>
    <row r="517" spans="1:22" ht="14.25">
      <c r="A517" s="1">
        <v>516</v>
      </c>
      <c r="B517" s="2" t="s">
        <v>6450</v>
      </c>
      <c r="C517" s="3">
        <v>43487</v>
      </c>
      <c r="D517" s="3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24" t="str">
        <f>_xlfn.XLOOKUP(main_table[[#This Row],[Order ID]],Returns!B:B,Returns!A:A,"No")</f>
        <v>No</v>
      </c>
    </row>
    <row r="518" spans="1:22" ht="14.25">
      <c r="A518" s="1">
        <v>517</v>
      </c>
      <c r="B518" s="2" t="s">
        <v>6450</v>
      </c>
      <c r="C518" s="3">
        <v>43487</v>
      </c>
      <c r="D518" s="3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24" t="str">
        <f>_xlfn.XLOOKUP(main_table[[#This Row],[Order ID]],Returns!B:B,Returns!A:A,"No")</f>
        <v>No</v>
      </c>
    </row>
    <row r="519" spans="1:22" ht="14.25">
      <c r="A519" s="1">
        <v>518</v>
      </c>
      <c r="B519" s="2" t="s">
        <v>6450</v>
      </c>
      <c r="C519" s="3">
        <v>43487</v>
      </c>
      <c r="D519" s="3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24" t="str">
        <f>_xlfn.XLOOKUP(main_table[[#This Row],[Order ID]],Returns!B:B,Returns!A:A,"No")</f>
        <v>No</v>
      </c>
    </row>
    <row r="520" spans="1:22" ht="14.25">
      <c r="A520" s="1">
        <v>519</v>
      </c>
      <c r="B520" s="2" t="s">
        <v>6450</v>
      </c>
      <c r="C520" s="3">
        <v>43487</v>
      </c>
      <c r="D520" s="3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24" t="str">
        <f>_xlfn.XLOOKUP(main_table[[#This Row],[Order ID]],Returns!B:B,Returns!A:A,"No")</f>
        <v>No</v>
      </c>
    </row>
    <row r="521" spans="1:22" ht="14.25">
      <c r="A521" s="1">
        <v>520</v>
      </c>
      <c r="B521" s="2" t="s">
        <v>6026</v>
      </c>
      <c r="C521" s="3">
        <v>42816</v>
      </c>
      <c r="D521" s="3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24" t="str">
        <f>_xlfn.XLOOKUP(main_table[[#This Row],[Order ID]],Returns!B:B,Returns!A:A,"No")</f>
        <v>Yes</v>
      </c>
    </row>
    <row r="522" spans="1:22" ht="14.25">
      <c r="A522" s="1">
        <v>521</v>
      </c>
      <c r="B522" s="2" t="s">
        <v>6026</v>
      </c>
      <c r="C522" s="3">
        <v>42816</v>
      </c>
      <c r="D522" s="3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24" t="str">
        <f>_xlfn.XLOOKUP(main_table[[#This Row],[Order ID]],Returns!B:B,Returns!A:A,"No")</f>
        <v>Yes</v>
      </c>
    </row>
    <row r="523" spans="1:22" ht="14.25">
      <c r="A523" s="1">
        <v>522</v>
      </c>
      <c r="B523" s="2" t="s">
        <v>6026</v>
      </c>
      <c r="C523" s="3">
        <v>42816</v>
      </c>
      <c r="D523" s="3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24" t="str">
        <f>_xlfn.XLOOKUP(main_table[[#This Row],[Order ID]],Returns!B:B,Returns!A:A,"No")</f>
        <v>Yes</v>
      </c>
    </row>
    <row r="524" spans="1:22" ht="14.25">
      <c r="A524" s="1">
        <v>523</v>
      </c>
      <c r="B524" s="2" t="s">
        <v>6451</v>
      </c>
      <c r="C524" s="3">
        <v>43488</v>
      </c>
      <c r="D524" s="3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24" t="str">
        <f>_xlfn.XLOOKUP(main_table[[#This Row],[Order ID]],Returns!B:B,Returns!A:A,"No")</f>
        <v>No</v>
      </c>
    </row>
    <row r="525" spans="1:22" ht="14.25">
      <c r="A525" s="1">
        <v>524</v>
      </c>
      <c r="B525" s="2" t="s">
        <v>6452</v>
      </c>
      <c r="C525" s="3">
        <v>43241</v>
      </c>
      <c r="D525" s="3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24" t="str">
        <f>_xlfn.XLOOKUP(main_table[[#This Row],[Order ID]],Returns!B:B,Returns!A:A,"No")</f>
        <v>No</v>
      </c>
    </row>
    <row r="526" spans="1:22" ht="14.25">
      <c r="A526" s="1">
        <v>525</v>
      </c>
      <c r="B526" s="2" t="s">
        <v>6452</v>
      </c>
      <c r="C526" s="3">
        <v>43241</v>
      </c>
      <c r="D526" s="3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24" t="str">
        <f>_xlfn.XLOOKUP(main_table[[#This Row],[Order ID]],Returns!B:B,Returns!A:A,"No")</f>
        <v>No</v>
      </c>
    </row>
    <row r="527" spans="1:22" ht="14.25">
      <c r="A527" s="1">
        <v>526</v>
      </c>
      <c r="B527" s="2" t="s">
        <v>6453</v>
      </c>
      <c r="C527" s="3">
        <v>43095</v>
      </c>
      <c r="D527" s="3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24" t="str">
        <f>_xlfn.XLOOKUP(main_table[[#This Row],[Order ID]],Returns!B:B,Returns!A:A,"No")</f>
        <v>No</v>
      </c>
    </row>
    <row r="528" spans="1:22" ht="14.25">
      <c r="A528" s="1">
        <v>527</v>
      </c>
      <c r="B528" s="2" t="s">
        <v>6454</v>
      </c>
      <c r="C528" s="3">
        <v>43759</v>
      </c>
      <c r="D528" s="3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24" t="str">
        <f>_xlfn.XLOOKUP(main_table[[#This Row],[Order ID]],Returns!B:B,Returns!A:A,"No")</f>
        <v>No</v>
      </c>
    </row>
    <row r="529" spans="1:22" ht="14.25">
      <c r="A529" s="1">
        <v>528</v>
      </c>
      <c r="B529" s="2" t="s">
        <v>6454</v>
      </c>
      <c r="C529" s="3">
        <v>43759</v>
      </c>
      <c r="D529" s="3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24" t="str">
        <f>_xlfn.XLOOKUP(main_table[[#This Row],[Order ID]],Returns!B:B,Returns!A:A,"No")</f>
        <v>No</v>
      </c>
    </row>
    <row r="530" spans="1:22" ht="14.25">
      <c r="A530" s="1">
        <v>529</v>
      </c>
      <c r="B530" s="2" t="s">
        <v>6455</v>
      </c>
      <c r="C530" s="3">
        <v>42981</v>
      </c>
      <c r="D530" s="3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24" t="str">
        <f>_xlfn.XLOOKUP(main_table[[#This Row],[Order ID]],Returns!B:B,Returns!A:A,"No")</f>
        <v>No</v>
      </c>
    </row>
    <row r="531" spans="1:22" ht="14.25">
      <c r="A531" s="1">
        <v>530</v>
      </c>
      <c r="B531" s="2" t="s">
        <v>6455</v>
      </c>
      <c r="C531" s="3">
        <v>42981</v>
      </c>
      <c r="D531" s="3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24" t="str">
        <f>_xlfn.XLOOKUP(main_table[[#This Row],[Order ID]],Returns!B:B,Returns!A:A,"No")</f>
        <v>No</v>
      </c>
    </row>
    <row r="532" spans="1:22" ht="14.25">
      <c r="A532" s="1">
        <v>531</v>
      </c>
      <c r="B532" s="2" t="s">
        <v>6455</v>
      </c>
      <c r="C532" s="3">
        <v>42981</v>
      </c>
      <c r="D532" s="3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24" t="str">
        <f>_xlfn.XLOOKUP(main_table[[#This Row],[Order ID]],Returns!B:B,Returns!A:A,"No")</f>
        <v>No</v>
      </c>
    </row>
    <row r="533" spans="1:22" ht="14.25">
      <c r="A533" s="1">
        <v>532</v>
      </c>
      <c r="B533" s="2" t="s">
        <v>6456</v>
      </c>
      <c r="C533" s="3">
        <v>43046</v>
      </c>
      <c r="D533" s="3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24" t="str">
        <f>_xlfn.XLOOKUP(main_table[[#This Row],[Order ID]],Returns!B:B,Returns!A:A,"No")</f>
        <v>No</v>
      </c>
    </row>
    <row r="534" spans="1:22" ht="14.25">
      <c r="A534" s="1">
        <v>533</v>
      </c>
      <c r="B534" s="2" t="s">
        <v>6457</v>
      </c>
      <c r="C534" s="3">
        <v>43715</v>
      </c>
      <c r="D534" s="3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24" t="str">
        <f>_xlfn.XLOOKUP(main_table[[#This Row],[Order ID]],Returns!B:B,Returns!A:A,"No")</f>
        <v>No</v>
      </c>
    </row>
    <row r="535" spans="1:22" ht="14.25">
      <c r="A535" s="1">
        <v>534</v>
      </c>
      <c r="B535" s="2" t="s">
        <v>6458</v>
      </c>
      <c r="C535" s="3">
        <v>43249</v>
      </c>
      <c r="D535" s="3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24" t="str">
        <f>_xlfn.XLOOKUP(main_table[[#This Row],[Order ID]],Returns!B:B,Returns!A:A,"No")</f>
        <v>No</v>
      </c>
    </row>
    <row r="536" spans="1:22" ht="14.25">
      <c r="A536" s="1">
        <v>535</v>
      </c>
      <c r="B536" s="2" t="s">
        <v>6458</v>
      </c>
      <c r="C536" s="3">
        <v>43249</v>
      </c>
      <c r="D536" s="3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24" t="str">
        <f>_xlfn.XLOOKUP(main_table[[#This Row],[Order ID]],Returns!B:B,Returns!A:A,"No")</f>
        <v>No</v>
      </c>
    </row>
    <row r="537" spans="1:22" ht="14.25">
      <c r="A537" s="1">
        <v>536</v>
      </c>
      <c r="B537" s="2" t="s">
        <v>6459</v>
      </c>
      <c r="C537" s="3">
        <v>43291</v>
      </c>
      <c r="D537" s="3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24" t="str">
        <f>_xlfn.XLOOKUP(main_table[[#This Row],[Order ID]],Returns!B:B,Returns!A:A,"No")</f>
        <v>No</v>
      </c>
    </row>
    <row r="538" spans="1:22" ht="14.25">
      <c r="A538" s="1">
        <v>537</v>
      </c>
      <c r="B538" s="2" t="s">
        <v>6460</v>
      </c>
      <c r="C538" s="3">
        <v>43711</v>
      </c>
      <c r="D538" s="3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24" t="str">
        <f>_xlfn.XLOOKUP(main_table[[#This Row],[Order ID]],Returns!B:B,Returns!A:A,"No")</f>
        <v>No</v>
      </c>
    </row>
    <row r="539" spans="1:22" ht="14.25">
      <c r="A539" s="1">
        <v>538</v>
      </c>
      <c r="B539" s="2" t="s">
        <v>6461</v>
      </c>
      <c r="C539" s="3">
        <v>43072</v>
      </c>
      <c r="D539" s="3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24" t="str">
        <f>_xlfn.XLOOKUP(main_table[[#This Row],[Order ID]],Returns!B:B,Returns!A:A,"No")</f>
        <v>No</v>
      </c>
    </row>
    <row r="540" spans="1:22" ht="14.25">
      <c r="A540" s="1">
        <v>539</v>
      </c>
      <c r="B540" s="2" t="s">
        <v>6462</v>
      </c>
      <c r="C540" s="3">
        <v>43076</v>
      </c>
      <c r="D540" s="3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24" t="str">
        <f>_xlfn.XLOOKUP(main_table[[#This Row],[Order ID]],Returns!B:B,Returns!A:A,"No")</f>
        <v>No</v>
      </c>
    </row>
    <row r="541" spans="1:22" ht="14.25">
      <c r="A541" s="1">
        <v>540</v>
      </c>
      <c r="B541" s="2" t="s">
        <v>6462</v>
      </c>
      <c r="C541" s="3">
        <v>43076</v>
      </c>
      <c r="D541" s="3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24" t="str">
        <f>_xlfn.XLOOKUP(main_table[[#This Row],[Order ID]],Returns!B:B,Returns!A:A,"No")</f>
        <v>No</v>
      </c>
    </row>
    <row r="542" spans="1:22" ht="14.25">
      <c r="A542" s="1">
        <v>541</v>
      </c>
      <c r="B542" s="2" t="s">
        <v>6463</v>
      </c>
      <c r="C542" s="3">
        <v>42401</v>
      </c>
      <c r="D542" s="3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24" t="str">
        <f>_xlfn.XLOOKUP(main_table[[#This Row],[Order ID]],Returns!B:B,Returns!A:A,"No")</f>
        <v>No</v>
      </c>
    </row>
    <row r="543" spans="1:22" ht="14.25">
      <c r="A543" s="1">
        <v>542</v>
      </c>
      <c r="B543" s="2" t="s">
        <v>6067</v>
      </c>
      <c r="C543" s="3">
        <v>43295</v>
      </c>
      <c r="D543" s="3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24" t="str">
        <f>_xlfn.XLOOKUP(main_table[[#This Row],[Order ID]],Returns!B:B,Returns!A:A,"No")</f>
        <v>Yes</v>
      </c>
    </row>
    <row r="544" spans="1:22" ht="14.25">
      <c r="A544" s="1">
        <v>543</v>
      </c>
      <c r="B544" s="2" t="s">
        <v>6464</v>
      </c>
      <c r="C544" s="3">
        <v>43087</v>
      </c>
      <c r="D544" s="3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24" t="str">
        <f>_xlfn.XLOOKUP(main_table[[#This Row],[Order ID]],Returns!B:B,Returns!A:A,"No")</f>
        <v>No</v>
      </c>
    </row>
    <row r="545" spans="1:22" ht="14.25">
      <c r="A545" s="1">
        <v>544</v>
      </c>
      <c r="B545" s="2" t="s">
        <v>6465</v>
      </c>
      <c r="C545" s="3">
        <v>42501</v>
      </c>
      <c r="D545" s="3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24" t="str">
        <f>_xlfn.XLOOKUP(main_table[[#This Row],[Order ID]],Returns!B:B,Returns!A:A,"No")</f>
        <v>No</v>
      </c>
    </row>
    <row r="546" spans="1:22" ht="14.25">
      <c r="A546" s="1">
        <v>545</v>
      </c>
      <c r="B546" s="2" t="s">
        <v>6465</v>
      </c>
      <c r="C546" s="3">
        <v>42501</v>
      </c>
      <c r="D546" s="3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24" t="str">
        <f>_xlfn.XLOOKUP(main_table[[#This Row],[Order ID]],Returns!B:B,Returns!A:A,"No")</f>
        <v>No</v>
      </c>
    </row>
    <row r="547" spans="1:22" ht="14.25">
      <c r="A547" s="1">
        <v>546</v>
      </c>
      <c r="B547" s="2" t="s">
        <v>6465</v>
      </c>
      <c r="C547" s="3">
        <v>42501</v>
      </c>
      <c r="D547" s="3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24" t="str">
        <f>_xlfn.XLOOKUP(main_table[[#This Row],[Order ID]],Returns!B:B,Returns!A:A,"No")</f>
        <v>No</v>
      </c>
    </row>
    <row r="548" spans="1:22" ht="14.25">
      <c r="A548" s="1">
        <v>547</v>
      </c>
      <c r="B548" s="2" t="s">
        <v>6466</v>
      </c>
      <c r="C548" s="3">
        <v>43788</v>
      </c>
      <c r="D548" s="3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24" t="str">
        <f>_xlfn.XLOOKUP(main_table[[#This Row],[Order ID]],Returns!B:B,Returns!A:A,"No")</f>
        <v>No</v>
      </c>
    </row>
    <row r="549" spans="1:22" ht="14.25">
      <c r="A549" s="1">
        <v>548</v>
      </c>
      <c r="B549" s="2" t="s">
        <v>6466</v>
      </c>
      <c r="C549" s="3">
        <v>43788</v>
      </c>
      <c r="D549" s="3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24" t="str">
        <f>_xlfn.XLOOKUP(main_table[[#This Row],[Order ID]],Returns!B:B,Returns!A:A,"No")</f>
        <v>No</v>
      </c>
    </row>
    <row r="550" spans="1:22" ht="14.25">
      <c r="A550" s="1">
        <v>549</v>
      </c>
      <c r="B550" s="2" t="s">
        <v>6467</v>
      </c>
      <c r="C550" s="3">
        <v>43054</v>
      </c>
      <c r="D550" s="3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24" t="str">
        <f>_xlfn.XLOOKUP(main_table[[#This Row],[Order ID]],Returns!B:B,Returns!A:A,"No")</f>
        <v>No</v>
      </c>
    </row>
    <row r="551" spans="1:22" ht="14.25">
      <c r="A551" s="1">
        <v>550</v>
      </c>
      <c r="B551" s="2" t="s">
        <v>6467</v>
      </c>
      <c r="C551" s="3">
        <v>43054</v>
      </c>
      <c r="D551" s="3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24" t="str">
        <f>_xlfn.XLOOKUP(main_table[[#This Row],[Order ID]],Returns!B:B,Returns!A:A,"No")</f>
        <v>No</v>
      </c>
    </row>
    <row r="552" spans="1:22" ht="14.25">
      <c r="A552" s="1">
        <v>551</v>
      </c>
      <c r="B552" s="2" t="s">
        <v>6467</v>
      </c>
      <c r="C552" s="3">
        <v>43054</v>
      </c>
      <c r="D552" s="3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24" t="str">
        <f>_xlfn.XLOOKUP(main_table[[#This Row],[Order ID]],Returns!B:B,Returns!A:A,"No")</f>
        <v>No</v>
      </c>
    </row>
    <row r="553" spans="1:22" ht="14.25">
      <c r="A553" s="1">
        <v>552</v>
      </c>
      <c r="B553" s="2" t="s">
        <v>6468</v>
      </c>
      <c r="C553" s="3">
        <v>43205</v>
      </c>
      <c r="D553" s="3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24" t="str">
        <f>_xlfn.XLOOKUP(main_table[[#This Row],[Order ID]],Returns!B:B,Returns!A:A,"No")</f>
        <v>No</v>
      </c>
    </row>
    <row r="554" spans="1:22" ht="14.25">
      <c r="A554" s="1">
        <v>553</v>
      </c>
      <c r="B554" s="2" t="s">
        <v>6469</v>
      </c>
      <c r="C554" s="3">
        <v>43719</v>
      </c>
      <c r="D554" s="3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24" t="str">
        <f>_xlfn.XLOOKUP(main_table[[#This Row],[Order ID]],Returns!B:B,Returns!A:A,"No")</f>
        <v>No</v>
      </c>
    </row>
    <row r="555" spans="1:22" ht="14.25">
      <c r="A555" s="1">
        <v>554</v>
      </c>
      <c r="B555" s="2" t="s">
        <v>6470</v>
      </c>
      <c r="C555" s="3">
        <v>43793</v>
      </c>
      <c r="D555" s="3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24" t="str">
        <f>_xlfn.XLOOKUP(main_table[[#This Row],[Order ID]],Returns!B:B,Returns!A:A,"No")</f>
        <v>No</v>
      </c>
    </row>
    <row r="556" spans="1:22" ht="14.25">
      <c r="A556" s="1">
        <v>555</v>
      </c>
      <c r="B556" s="2" t="s">
        <v>6471</v>
      </c>
      <c r="C556" s="3">
        <v>43645</v>
      </c>
      <c r="D556" s="3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24" t="str">
        <f>_xlfn.XLOOKUP(main_table[[#This Row],[Order ID]],Returns!B:B,Returns!A:A,"No")</f>
        <v>No</v>
      </c>
    </row>
    <row r="557" spans="1:22" ht="14.25">
      <c r="A557" s="1">
        <v>556</v>
      </c>
      <c r="B557" s="2" t="s">
        <v>6472</v>
      </c>
      <c r="C557" s="3">
        <v>42432</v>
      </c>
      <c r="D557" s="3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24" t="str">
        <f>_xlfn.XLOOKUP(main_table[[#This Row],[Order ID]],Returns!B:B,Returns!A:A,"No")</f>
        <v>No</v>
      </c>
    </row>
    <row r="558" spans="1:22" ht="14.25">
      <c r="A558" s="1">
        <v>557</v>
      </c>
      <c r="B558" s="2" t="s">
        <v>6473</v>
      </c>
      <c r="C558" s="3">
        <v>43261</v>
      </c>
      <c r="D558" s="3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24" t="str">
        <f>_xlfn.XLOOKUP(main_table[[#This Row],[Order ID]],Returns!B:B,Returns!A:A,"No")</f>
        <v>No</v>
      </c>
    </row>
    <row r="559" spans="1:22" ht="14.25">
      <c r="A559" s="1">
        <v>558</v>
      </c>
      <c r="B559" s="2" t="s">
        <v>6473</v>
      </c>
      <c r="C559" s="3">
        <v>43261</v>
      </c>
      <c r="D559" s="3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24" t="str">
        <f>_xlfn.XLOOKUP(main_table[[#This Row],[Order ID]],Returns!B:B,Returns!A:A,"No")</f>
        <v>No</v>
      </c>
    </row>
    <row r="560" spans="1:22" ht="14.25">
      <c r="A560" s="1">
        <v>559</v>
      </c>
      <c r="B560" s="2" t="s">
        <v>6473</v>
      </c>
      <c r="C560" s="3">
        <v>43261</v>
      </c>
      <c r="D560" s="3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24" t="str">
        <f>_xlfn.XLOOKUP(main_table[[#This Row],[Order ID]],Returns!B:B,Returns!A:A,"No")</f>
        <v>No</v>
      </c>
    </row>
    <row r="561" spans="1:22" ht="14.25">
      <c r="A561" s="1">
        <v>560</v>
      </c>
      <c r="B561" s="2" t="s">
        <v>6474</v>
      </c>
      <c r="C561" s="3">
        <v>43789</v>
      </c>
      <c r="D561" s="3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24" t="str">
        <f>_xlfn.XLOOKUP(main_table[[#This Row],[Order ID]],Returns!B:B,Returns!A:A,"No")</f>
        <v>No</v>
      </c>
    </row>
    <row r="562" spans="1:22" ht="14.25">
      <c r="A562" s="1">
        <v>561</v>
      </c>
      <c r="B562" s="2" t="s">
        <v>6474</v>
      </c>
      <c r="C562" s="3">
        <v>43789</v>
      </c>
      <c r="D562" s="3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24" t="str">
        <f>_xlfn.XLOOKUP(main_table[[#This Row],[Order ID]],Returns!B:B,Returns!A:A,"No")</f>
        <v>No</v>
      </c>
    </row>
    <row r="563" spans="1:22" ht="14.25">
      <c r="A563" s="1">
        <v>562</v>
      </c>
      <c r="B563" s="2" t="s">
        <v>6475</v>
      </c>
      <c r="C563" s="3">
        <v>42627</v>
      </c>
      <c r="D563" s="3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24" t="str">
        <f>_xlfn.XLOOKUP(main_table[[#This Row],[Order ID]],Returns!B:B,Returns!A:A,"No")</f>
        <v>No</v>
      </c>
    </row>
    <row r="564" spans="1:22" ht="14.25">
      <c r="A564" s="1">
        <v>563</v>
      </c>
      <c r="B564" s="2" t="s">
        <v>6475</v>
      </c>
      <c r="C564" s="3">
        <v>42627</v>
      </c>
      <c r="D564" s="3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24" t="str">
        <f>_xlfn.XLOOKUP(main_table[[#This Row],[Order ID]],Returns!B:B,Returns!A:A,"No")</f>
        <v>No</v>
      </c>
    </row>
    <row r="565" spans="1:22" ht="14.25">
      <c r="A565" s="1">
        <v>564</v>
      </c>
      <c r="B565" s="2" t="s">
        <v>6476</v>
      </c>
      <c r="C565" s="3">
        <v>43076</v>
      </c>
      <c r="D565" s="3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24" t="str">
        <f>_xlfn.XLOOKUP(main_table[[#This Row],[Order ID]],Returns!B:B,Returns!A:A,"No")</f>
        <v>No</v>
      </c>
    </row>
    <row r="566" spans="1:22" ht="14.25">
      <c r="A566" s="1">
        <v>565</v>
      </c>
      <c r="B566" s="2" t="s">
        <v>6476</v>
      </c>
      <c r="C566" s="3">
        <v>43076</v>
      </c>
      <c r="D566" s="3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24" t="str">
        <f>_xlfn.XLOOKUP(main_table[[#This Row],[Order ID]],Returns!B:B,Returns!A:A,"No")</f>
        <v>No</v>
      </c>
    </row>
    <row r="567" spans="1:22" ht="14.25">
      <c r="A567" s="1">
        <v>566</v>
      </c>
      <c r="B567" s="2" t="s">
        <v>6139</v>
      </c>
      <c r="C567" s="3">
        <v>43806</v>
      </c>
      <c r="D567" s="3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24" t="str">
        <f>_xlfn.XLOOKUP(main_table[[#This Row],[Order ID]],Returns!B:B,Returns!A:A,"No")</f>
        <v>Yes</v>
      </c>
    </row>
    <row r="568" spans="1:22" ht="14.25">
      <c r="A568" s="1">
        <v>567</v>
      </c>
      <c r="B568" s="2" t="s">
        <v>6477</v>
      </c>
      <c r="C568" s="3">
        <v>43739</v>
      </c>
      <c r="D568" s="3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24" t="str">
        <f>_xlfn.XLOOKUP(main_table[[#This Row],[Order ID]],Returns!B:B,Returns!A:A,"No")</f>
        <v>No</v>
      </c>
    </row>
    <row r="569" spans="1:22" ht="14.25">
      <c r="A569" s="1">
        <v>568</v>
      </c>
      <c r="B569" s="2" t="s">
        <v>6477</v>
      </c>
      <c r="C569" s="3">
        <v>43739</v>
      </c>
      <c r="D569" s="3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24" t="str">
        <f>_xlfn.XLOOKUP(main_table[[#This Row],[Order ID]],Returns!B:B,Returns!A:A,"No")</f>
        <v>No</v>
      </c>
    </row>
    <row r="570" spans="1:22" ht="14.25">
      <c r="A570" s="1">
        <v>569</v>
      </c>
      <c r="B570" s="2" t="s">
        <v>6477</v>
      </c>
      <c r="C570" s="3">
        <v>43739</v>
      </c>
      <c r="D570" s="3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24" t="str">
        <f>_xlfn.XLOOKUP(main_table[[#This Row],[Order ID]],Returns!B:B,Returns!A:A,"No")</f>
        <v>No</v>
      </c>
    </row>
    <row r="571" spans="1:22" ht="14.25">
      <c r="A571" s="1">
        <v>570</v>
      </c>
      <c r="B571" s="2" t="s">
        <v>6477</v>
      </c>
      <c r="C571" s="3">
        <v>43739</v>
      </c>
      <c r="D571" s="3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24" t="str">
        <f>_xlfn.XLOOKUP(main_table[[#This Row],[Order ID]],Returns!B:B,Returns!A:A,"No")</f>
        <v>No</v>
      </c>
    </row>
    <row r="572" spans="1:22" ht="14.25">
      <c r="A572" s="1">
        <v>571</v>
      </c>
      <c r="B572" s="2" t="s">
        <v>6478</v>
      </c>
      <c r="C572" s="3">
        <v>43827</v>
      </c>
      <c r="D572" s="3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24" t="str">
        <f>_xlfn.XLOOKUP(main_table[[#This Row],[Order ID]],Returns!B:B,Returns!A:A,"No")</f>
        <v>No</v>
      </c>
    </row>
    <row r="573" spans="1:22" ht="14.25">
      <c r="A573" s="1">
        <v>572</v>
      </c>
      <c r="B573" s="2" t="s">
        <v>6478</v>
      </c>
      <c r="C573" s="3">
        <v>43827</v>
      </c>
      <c r="D573" s="3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24" t="str">
        <f>_xlfn.XLOOKUP(main_table[[#This Row],[Order ID]],Returns!B:B,Returns!A:A,"No")</f>
        <v>No</v>
      </c>
    </row>
    <row r="574" spans="1:22" ht="14.25">
      <c r="A574" s="1">
        <v>573</v>
      </c>
      <c r="B574" s="2" t="s">
        <v>6478</v>
      </c>
      <c r="C574" s="3">
        <v>43827</v>
      </c>
      <c r="D574" s="3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24" t="str">
        <f>_xlfn.XLOOKUP(main_table[[#This Row],[Order ID]],Returns!B:B,Returns!A:A,"No")</f>
        <v>No</v>
      </c>
    </row>
    <row r="575" spans="1:22" ht="14.25">
      <c r="A575" s="1">
        <v>574</v>
      </c>
      <c r="B575" s="2" t="s">
        <v>6478</v>
      </c>
      <c r="C575" s="3">
        <v>43827</v>
      </c>
      <c r="D575" s="3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24" t="str">
        <f>_xlfn.XLOOKUP(main_table[[#This Row],[Order ID]],Returns!B:B,Returns!A:A,"No")</f>
        <v>No</v>
      </c>
    </row>
    <row r="576" spans="1:22" ht="14.25">
      <c r="A576" s="1">
        <v>575</v>
      </c>
      <c r="B576" s="2" t="s">
        <v>6479</v>
      </c>
      <c r="C576" s="3">
        <v>43407</v>
      </c>
      <c r="D576" s="3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24" t="str">
        <f>_xlfn.XLOOKUP(main_table[[#This Row],[Order ID]],Returns!B:B,Returns!A:A,"No")</f>
        <v>No</v>
      </c>
    </row>
    <row r="577" spans="1:22" ht="14.25">
      <c r="A577" s="1">
        <v>576</v>
      </c>
      <c r="B577" s="2" t="s">
        <v>6480</v>
      </c>
      <c r="C577" s="3">
        <v>42996</v>
      </c>
      <c r="D577" s="3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24" t="str">
        <f>_xlfn.XLOOKUP(main_table[[#This Row],[Order ID]],Returns!B:B,Returns!A:A,"No")</f>
        <v>No</v>
      </c>
    </row>
    <row r="578" spans="1:22" ht="14.25">
      <c r="A578" s="1">
        <v>577</v>
      </c>
      <c r="B578" s="2" t="s">
        <v>6480</v>
      </c>
      <c r="C578" s="3">
        <v>42996</v>
      </c>
      <c r="D578" s="3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24" t="str">
        <f>_xlfn.XLOOKUP(main_table[[#This Row],[Order ID]],Returns!B:B,Returns!A:A,"No")</f>
        <v>No</v>
      </c>
    </row>
    <row r="579" spans="1:22" ht="14.25">
      <c r="A579" s="1">
        <v>578</v>
      </c>
      <c r="B579" s="2" t="s">
        <v>6480</v>
      </c>
      <c r="C579" s="3">
        <v>42996</v>
      </c>
      <c r="D579" s="3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24" t="str">
        <f>_xlfn.XLOOKUP(main_table[[#This Row],[Order ID]],Returns!B:B,Returns!A:A,"No")</f>
        <v>No</v>
      </c>
    </row>
    <row r="580" spans="1:22" ht="14.25">
      <c r="A580" s="1">
        <v>579</v>
      </c>
      <c r="B580" s="2" t="s">
        <v>6481</v>
      </c>
      <c r="C580" s="3">
        <v>43666</v>
      </c>
      <c r="D580" s="3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24" t="str">
        <f>_xlfn.XLOOKUP(main_table[[#This Row],[Order ID]],Returns!B:B,Returns!A:A,"No")</f>
        <v>No</v>
      </c>
    </row>
    <row r="581" spans="1:22" ht="14.25">
      <c r="A581" s="1">
        <v>580</v>
      </c>
      <c r="B581" s="2" t="s">
        <v>6481</v>
      </c>
      <c r="C581" s="3">
        <v>43666</v>
      </c>
      <c r="D581" s="3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24" t="str">
        <f>_xlfn.XLOOKUP(main_table[[#This Row],[Order ID]],Returns!B:B,Returns!A:A,"No")</f>
        <v>No</v>
      </c>
    </row>
    <row r="582" spans="1:22" ht="14.25">
      <c r="A582" s="1">
        <v>581</v>
      </c>
      <c r="B582" s="2" t="s">
        <v>6482</v>
      </c>
      <c r="C582" s="3">
        <v>42988</v>
      </c>
      <c r="D582" s="3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24" t="str">
        <f>_xlfn.XLOOKUP(main_table[[#This Row],[Order ID]],Returns!B:B,Returns!A:A,"No")</f>
        <v>No</v>
      </c>
    </row>
    <row r="583" spans="1:22" ht="14.25">
      <c r="A583" s="1">
        <v>582</v>
      </c>
      <c r="B583" s="2" t="s">
        <v>6483</v>
      </c>
      <c r="C583" s="3">
        <v>43800</v>
      </c>
      <c r="D583" s="3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24" t="str">
        <f>_xlfn.XLOOKUP(main_table[[#This Row],[Order ID]],Returns!B:B,Returns!A:A,"No")</f>
        <v>No</v>
      </c>
    </row>
    <row r="584" spans="1:22" ht="14.25">
      <c r="A584" s="1">
        <v>583</v>
      </c>
      <c r="B584" s="2" t="s">
        <v>6483</v>
      </c>
      <c r="C584" s="3">
        <v>43800</v>
      </c>
      <c r="D584" s="3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24" t="str">
        <f>_xlfn.XLOOKUP(main_table[[#This Row],[Order ID]],Returns!B:B,Returns!A:A,"No")</f>
        <v>No</v>
      </c>
    </row>
    <row r="585" spans="1:22" ht="14.25">
      <c r="A585" s="1">
        <v>584</v>
      </c>
      <c r="B585" s="2" t="s">
        <v>6483</v>
      </c>
      <c r="C585" s="3">
        <v>43800</v>
      </c>
      <c r="D585" s="3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24" t="str">
        <f>_xlfn.XLOOKUP(main_table[[#This Row],[Order ID]],Returns!B:B,Returns!A:A,"No")</f>
        <v>No</v>
      </c>
    </row>
    <row r="586" spans="1:22" ht="14.25">
      <c r="A586" s="1">
        <v>585</v>
      </c>
      <c r="B586" s="2" t="s">
        <v>6483</v>
      </c>
      <c r="C586" s="3">
        <v>43800</v>
      </c>
      <c r="D586" s="3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24" t="str">
        <f>_xlfn.XLOOKUP(main_table[[#This Row],[Order ID]],Returns!B:B,Returns!A:A,"No")</f>
        <v>No</v>
      </c>
    </row>
    <row r="587" spans="1:22" ht="14.25">
      <c r="A587" s="1">
        <v>586</v>
      </c>
      <c r="B587" s="2" t="s">
        <v>6483</v>
      </c>
      <c r="C587" s="3">
        <v>43800</v>
      </c>
      <c r="D587" s="3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24" t="str">
        <f>_xlfn.XLOOKUP(main_table[[#This Row],[Order ID]],Returns!B:B,Returns!A:A,"No")</f>
        <v>No</v>
      </c>
    </row>
    <row r="588" spans="1:22" ht="14.25">
      <c r="A588" s="1">
        <v>587</v>
      </c>
      <c r="B588" s="2" t="s">
        <v>6484</v>
      </c>
      <c r="C588" s="3">
        <v>42919</v>
      </c>
      <c r="D588" s="3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24" t="str">
        <f>_xlfn.XLOOKUP(main_table[[#This Row],[Order ID]],Returns!B:B,Returns!A:A,"No")</f>
        <v>No</v>
      </c>
    </row>
    <row r="589" spans="1:22" ht="14.25">
      <c r="A589" s="1">
        <v>588</v>
      </c>
      <c r="B589" s="2" t="s">
        <v>6484</v>
      </c>
      <c r="C589" s="3">
        <v>42919</v>
      </c>
      <c r="D589" s="3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24" t="str">
        <f>_xlfn.XLOOKUP(main_table[[#This Row],[Order ID]],Returns!B:B,Returns!A:A,"No")</f>
        <v>No</v>
      </c>
    </row>
    <row r="590" spans="1:22" ht="14.25">
      <c r="A590" s="1">
        <v>589</v>
      </c>
      <c r="B590" s="2" t="s">
        <v>6215</v>
      </c>
      <c r="C590" s="3">
        <v>43179</v>
      </c>
      <c r="D590" s="3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24" t="str">
        <f>_xlfn.XLOOKUP(main_table[[#This Row],[Order ID]],Returns!B:B,Returns!A:A,"No")</f>
        <v>Yes</v>
      </c>
    </row>
    <row r="591" spans="1:22" ht="14.25">
      <c r="A591" s="1">
        <v>590</v>
      </c>
      <c r="B591" s="2" t="s">
        <v>6215</v>
      </c>
      <c r="C591" s="3">
        <v>43179</v>
      </c>
      <c r="D591" s="3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24" t="str">
        <f>_xlfn.XLOOKUP(main_table[[#This Row],[Order ID]],Returns!B:B,Returns!A:A,"No")</f>
        <v>Yes</v>
      </c>
    </row>
    <row r="592" spans="1:22" ht="14.25">
      <c r="A592" s="1">
        <v>591</v>
      </c>
      <c r="B592" s="2" t="s">
        <v>6215</v>
      </c>
      <c r="C592" s="3">
        <v>43179</v>
      </c>
      <c r="D592" s="3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24" t="str">
        <f>_xlfn.XLOOKUP(main_table[[#This Row],[Order ID]],Returns!B:B,Returns!A:A,"No")</f>
        <v>Yes</v>
      </c>
    </row>
    <row r="593" spans="1:22" ht="14.25">
      <c r="A593" s="1">
        <v>592</v>
      </c>
      <c r="B593" s="2" t="s">
        <v>6215</v>
      </c>
      <c r="C593" s="3">
        <v>43179</v>
      </c>
      <c r="D593" s="3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24" t="str">
        <f>_xlfn.XLOOKUP(main_table[[#This Row],[Order ID]],Returns!B:B,Returns!A:A,"No")</f>
        <v>Yes</v>
      </c>
    </row>
    <row r="594" spans="1:22" ht="14.25">
      <c r="A594" s="1">
        <v>593</v>
      </c>
      <c r="B594" s="2" t="s">
        <v>6485</v>
      </c>
      <c r="C594" s="3">
        <v>42378</v>
      </c>
      <c r="D594" s="3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24" t="str">
        <f>_xlfn.XLOOKUP(main_table[[#This Row],[Order ID]],Returns!B:B,Returns!A:A,"No")</f>
        <v>No</v>
      </c>
    </row>
    <row r="595" spans="1:22" ht="14.25">
      <c r="A595" s="1">
        <v>594</v>
      </c>
      <c r="B595" s="2" t="s">
        <v>6485</v>
      </c>
      <c r="C595" s="3">
        <v>42378</v>
      </c>
      <c r="D595" s="3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24" t="str">
        <f>_xlfn.XLOOKUP(main_table[[#This Row],[Order ID]],Returns!B:B,Returns!A:A,"No")</f>
        <v>No</v>
      </c>
    </row>
    <row r="596" spans="1:22" ht="14.25">
      <c r="A596" s="1">
        <v>595</v>
      </c>
      <c r="B596" s="2" t="s">
        <v>6486</v>
      </c>
      <c r="C596" s="3">
        <v>42590</v>
      </c>
      <c r="D596" s="3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24" t="str">
        <f>_xlfn.XLOOKUP(main_table[[#This Row],[Order ID]],Returns!B:B,Returns!A:A,"No")</f>
        <v>No</v>
      </c>
    </row>
    <row r="597" spans="1:22" ht="14.25">
      <c r="A597" s="1">
        <v>596</v>
      </c>
      <c r="B597" s="2" t="s">
        <v>6486</v>
      </c>
      <c r="C597" s="3">
        <v>42590</v>
      </c>
      <c r="D597" s="3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24" t="str">
        <f>_xlfn.XLOOKUP(main_table[[#This Row],[Order ID]],Returns!B:B,Returns!A:A,"No")</f>
        <v>No</v>
      </c>
    </row>
    <row r="598" spans="1:22" ht="14.25">
      <c r="A598" s="1">
        <v>597</v>
      </c>
      <c r="B598" s="2" t="s">
        <v>6486</v>
      </c>
      <c r="C598" s="3">
        <v>42590</v>
      </c>
      <c r="D598" s="3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24" t="str">
        <f>_xlfn.XLOOKUP(main_table[[#This Row],[Order ID]],Returns!B:B,Returns!A:A,"No")</f>
        <v>No</v>
      </c>
    </row>
    <row r="599" spans="1:22" ht="14.25">
      <c r="A599" s="1">
        <v>598</v>
      </c>
      <c r="B599" s="2" t="s">
        <v>6486</v>
      </c>
      <c r="C599" s="3">
        <v>42590</v>
      </c>
      <c r="D599" s="3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24" t="str">
        <f>_xlfn.XLOOKUP(main_table[[#This Row],[Order ID]],Returns!B:B,Returns!A:A,"No")</f>
        <v>No</v>
      </c>
    </row>
    <row r="600" spans="1:22" ht="14.25">
      <c r="A600" s="1">
        <v>599</v>
      </c>
      <c r="B600" s="2" t="s">
        <v>6487</v>
      </c>
      <c r="C600" s="3">
        <v>43295</v>
      </c>
      <c r="D600" s="3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24" t="str">
        <f>_xlfn.XLOOKUP(main_table[[#This Row],[Order ID]],Returns!B:B,Returns!A:A,"No")</f>
        <v>No</v>
      </c>
    </row>
    <row r="601" spans="1:22" ht="14.25">
      <c r="A601" s="1">
        <v>600</v>
      </c>
      <c r="B601" s="2" t="s">
        <v>6488</v>
      </c>
      <c r="C601" s="3">
        <v>43297</v>
      </c>
      <c r="D601" s="3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24" t="str">
        <f>_xlfn.XLOOKUP(main_table[[#This Row],[Order ID]],Returns!B:B,Returns!A:A,"No")</f>
        <v>No</v>
      </c>
    </row>
    <row r="602" spans="1:22" ht="14.25">
      <c r="A602" s="1">
        <v>601</v>
      </c>
      <c r="B602" s="2" t="s">
        <v>6488</v>
      </c>
      <c r="C602" s="3">
        <v>43297</v>
      </c>
      <c r="D602" s="3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24" t="str">
        <f>_xlfn.XLOOKUP(main_table[[#This Row],[Order ID]],Returns!B:B,Returns!A:A,"No")</f>
        <v>No</v>
      </c>
    </row>
    <row r="603" spans="1:22" ht="14.25">
      <c r="A603" s="1">
        <v>602</v>
      </c>
      <c r="B603" s="2" t="s">
        <v>6488</v>
      </c>
      <c r="C603" s="3">
        <v>43297</v>
      </c>
      <c r="D603" s="3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24" t="str">
        <f>_xlfn.XLOOKUP(main_table[[#This Row],[Order ID]],Returns!B:B,Returns!A:A,"No")</f>
        <v>No</v>
      </c>
    </row>
    <row r="604" spans="1:22" ht="14.25">
      <c r="A604" s="1">
        <v>603</v>
      </c>
      <c r="B604" s="2" t="s">
        <v>6489</v>
      </c>
      <c r="C604" s="3">
        <v>42444</v>
      </c>
      <c r="D604" s="3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24" t="str">
        <f>_xlfn.XLOOKUP(main_table[[#This Row],[Order ID]],Returns!B:B,Returns!A:A,"No")</f>
        <v>No</v>
      </c>
    </row>
    <row r="605" spans="1:22" ht="14.25">
      <c r="A605" s="1">
        <v>604</v>
      </c>
      <c r="B605" s="2" t="s">
        <v>6489</v>
      </c>
      <c r="C605" s="3">
        <v>42444</v>
      </c>
      <c r="D605" s="3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24" t="str">
        <f>_xlfn.XLOOKUP(main_table[[#This Row],[Order ID]],Returns!B:B,Returns!A:A,"No")</f>
        <v>No</v>
      </c>
    </row>
    <row r="606" spans="1:22" ht="14.25">
      <c r="A606" s="1">
        <v>605</v>
      </c>
      <c r="B606" s="2" t="s">
        <v>6489</v>
      </c>
      <c r="C606" s="3">
        <v>42444</v>
      </c>
      <c r="D606" s="3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24" t="str">
        <f>_xlfn.XLOOKUP(main_table[[#This Row],[Order ID]],Returns!B:B,Returns!A:A,"No")</f>
        <v>No</v>
      </c>
    </row>
    <row r="607" spans="1:22" ht="14.25">
      <c r="A607" s="1">
        <v>606</v>
      </c>
      <c r="B607" s="2" t="s">
        <v>6489</v>
      </c>
      <c r="C607" s="3">
        <v>42444</v>
      </c>
      <c r="D607" s="3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24" t="str">
        <f>_xlfn.XLOOKUP(main_table[[#This Row],[Order ID]],Returns!B:B,Returns!A:A,"No")</f>
        <v>No</v>
      </c>
    </row>
    <row r="608" spans="1:22" ht="14.25">
      <c r="A608" s="1">
        <v>607</v>
      </c>
      <c r="B608" s="2" t="s">
        <v>6489</v>
      </c>
      <c r="C608" s="3">
        <v>42444</v>
      </c>
      <c r="D608" s="3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24" t="str">
        <f>_xlfn.XLOOKUP(main_table[[#This Row],[Order ID]],Returns!B:B,Returns!A:A,"No")</f>
        <v>No</v>
      </c>
    </row>
    <row r="609" spans="1:22" ht="14.25">
      <c r="A609" s="1">
        <v>608</v>
      </c>
      <c r="B609" s="2" t="s">
        <v>6490</v>
      </c>
      <c r="C609" s="3">
        <v>42513</v>
      </c>
      <c r="D609" s="3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24" t="str">
        <f>_xlfn.XLOOKUP(main_table[[#This Row],[Order ID]],Returns!B:B,Returns!A:A,"No")</f>
        <v>No</v>
      </c>
    </row>
    <row r="610" spans="1:22" ht="14.25">
      <c r="A610" s="1">
        <v>609</v>
      </c>
      <c r="B610" s="2" t="s">
        <v>6490</v>
      </c>
      <c r="C610" s="3">
        <v>42513</v>
      </c>
      <c r="D610" s="3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24" t="str">
        <f>_xlfn.XLOOKUP(main_table[[#This Row],[Order ID]],Returns!B:B,Returns!A:A,"No")</f>
        <v>No</v>
      </c>
    </row>
    <row r="611" spans="1:22" ht="14.25">
      <c r="A611" s="1">
        <v>610</v>
      </c>
      <c r="B611" s="2" t="s">
        <v>6490</v>
      </c>
      <c r="C611" s="3">
        <v>42513</v>
      </c>
      <c r="D611" s="3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24" t="str">
        <f>_xlfn.XLOOKUP(main_table[[#This Row],[Order ID]],Returns!B:B,Returns!A:A,"No")</f>
        <v>No</v>
      </c>
    </row>
    <row r="612" spans="1:22" ht="14.25">
      <c r="A612" s="1">
        <v>611</v>
      </c>
      <c r="B612" s="2" t="s">
        <v>6491</v>
      </c>
      <c r="C612" s="3">
        <v>43218</v>
      </c>
      <c r="D612" s="3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24" t="str">
        <f>_xlfn.XLOOKUP(main_table[[#This Row],[Order ID]],Returns!B:B,Returns!A:A,"No")</f>
        <v>No</v>
      </c>
    </row>
    <row r="613" spans="1:22" ht="14.25">
      <c r="A613" s="1">
        <v>612</v>
      </c>
      <c r="B613" s="2" t="s">
        <v>6491</v>
      </c>
      <c r="C613" s="3">
        <v>43218</v>
      </c>
      <c r="D613" s="3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24" t="str">
        <f>_xlfn.XLOOKUP(main_table[[#This Row],[Order ID]],Returns!B:B,Returns!A:A,"No")</f>
        <v>No</v>
      </c>
    </row>
    <row r="614" spans="1:22" ht="14.25">
      <c r="A614" s="1">
        <v>613</v>
      </c>
      <c r="B614" s="2" t="s">
        <v>6492</v>
      </c>
      <c r="C614" s="3">
        <v>43354</v>
      </c>
      <c r="D614" s="3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24" t="str">
        <f>_xlfn.XLOOKUP(main_table[[#This Row],[Order ID]],Returns!B:B,Returns!A:A,"No")</f>
        <v>No</v>
      </c>
    </row>
    <row r="615" spans="1:22" ht="14.25">
      <c r="A615" s="1">
        <v>614</v>
      </c>
      <c r="B615" s="2" t="s">
        <v>6492</v>
      </c>
      <c r="C615" s="3">
        <v>43354</v>
      </c>
      <c r="D615" s="3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24" t="str">
        <f>_xlfn.XLOOKUP(main_table[[#This Row],[Order ID]],Returns!B:B,Returns!A:A,"No")</f>
        <v>No</v>
      </c>
    </row>
    <row r="616" spans="1:22" ht="14.25">
      <c r="A616" s="1">
        <v>615</v>
      </c>
      <c r="B616" s="2" t="s">
        <v>6493</v>
      </c>
      <c r="C616" s="3">
        <v>43783</v>
      </c>
      <c r="D616" s="3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24" t="str">
        <f>_xlfn.XLOOKUP(main_table[[#This Row],[Order ID]],Returns!B:B,Returns!A:A,"No")</f>
        <v>No</v>
      </c>
    </row>
    <row r="617" spans="1:22" ht="14.25">
      <c r="A617" s="1">
        <v>616</v>
      </c>
      <c r="B617" s="2" t="s">
        <v>6493</v>
      </c>
      <c r="C617" s="3">
        <v>43783</v>
      </c>
      <c r="D617" s="3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24" t="str">
        <f>_xlfn.XLOOKUP(main_table[[#This Row],[Order ID]],Returns!B:B,Returns!A:A,"No")</f>
        <v>No</v>
      </c>
    </row>
    <row r="618" spans="1:22" ht="14.25">
      <c r="A618" s="1">
        <v>617</v>
      </c>
      <c r="B618" s="2" t="s">
        <v>6494</v>
      </c>
      <c r="C618" s="3">
        <v>43695</v>
      </c>
      <c r="D618" s="3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24" t="str">
        <f>_xlfn.XLOOKUP(main_table[[#This Row],[Order ID]],Returns!B:B,Returns!A:A,"No")</f>
        <v>No</v>
      </c>
    </row>
    <row r="619" spans="1:22" ht="14.25">
      <c r="A619" s="1">
        <v>618</v>
      </c>
      <c r="B619" s="2" t="s">
        <v>6494</v>
      </c>
      <c r="C619" s="3">
        <v>43695</v>
      </c>
      <c r="D619" s="3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24" t="str">
        <f>_xlfn.XLOOKUP(main_table[[#This Row],[Order ID]],Returns!B:B,Returns!A:A,"No")</f>
        <v>No</v>
      </c>
    </row>
    <row r="620" spans="1:22" ht="14.25">
      <c r="A620" s="1">
        <v>619</v>
      </c>
      <c r="B620" s="2" t="s">
        <v>6494</v>
      </c>
      <c r="C620" s="3">
        <v>43695</v>
      </c>
      <c r="D620" s="3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24" t="str">
        <f>_xlfn.XLOOKUP(main_table[[#This Row],[Order ID]],Returns!B:B,Returns!A:A,"No")</f>
        <v>No</v>
      </c>
    </row>
    <row r="621" spans="1:22" ht="14.25">
      <c r="A621" s="1">
        <v>620</v>
      </c>
      <c r="B621" s="2" t="s">
        <v>6494</v>
      </c>
      <c r="C621" s="3">
        <v>43695</v>
      </c>
      <c r="D621" s="3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24" t="str">
        <f>_xlfn.XLOOKUP(main_table[[#This Row],[Order ID]],Returns!B:B,Returns!A:A,"No")</f>
        <v>No</v>
      </c>
    </row>
    <row r="622" spans="1:22" ht="14.25">
      <c r="A622" s="1">
        <v>621</v>
      </c>
      <c r="B622" s="2" t="s">
        <v>6494</v>
      </c>
      <c r="C622" s="3">
        <v>43695</v>
      </c>
      <c r="D622" s="3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24" t="str">
        <f>_xlfn.XLOOKUP(main_table[[#This Row],[Order ID]],Returns!B:B,Returns!A:A,"No")</f>
        <v>No</v>
      </c>
    </row>
    <row r="623" spans="1:22" ht="14.25">
      <c r="A623" s="1">
        <v>622</v>
      </c>
      <c r="B623" s="2" t="s">
        <v>6495</v>
      </c>
      <c r="C623" s="3">
        <v>42730</v>
      </c>
      <c r="D623" s="3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24" t="str">
        <f>_xlfn.XLOOKUP(main_table[[#This Row],[Order ID]],Returns!B:B,Returns!A:A,"No")</f>
        <v>No</v>
      </c>
    </row>
    <row r="624" spans="1:22" ht="14.25">
      <c r="A624" s="1">
        <v>623</v>
      </c>
      <c r="B624" s="2" t="s">
        <v>6496</v>
      </c>
      <c r="C624" s="3">
        <v>43068</v>
      </c>
      <c r="D624" s="3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24" t="str">
        <f>_xlfn.XLOOKUP(main_table[[#This Row],[Order ID]],Returns!B:B,Returns!A:A,"No")</f>
        <v>No</v>
      </c>
    </row>
    <row r="625" spans="1:22" ht="14.25">
      <c r="A625" s="1">
        <v>624</v>
      </c>
      <c r="B625" s="2" t="s">
        <v>6496</v>
      </c>
      <c r="C625" s="3">
        <v>43068</v>
      </c>
      <c r="D625" s="3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24" t="str">
        <f>_xlfn.XLOOKUP(main_table[[#This Row],[Order ID]],Returns!B:B,Returns!A:A,"No")</f>
        <v>No</v>
      </c>
    </row>
    <row r="626" spans="1:22" ht="14.25">
      <c r="A626" s="1">
        <v>625</v>
      </c>
      <c r="B626" s="2" t="s">
        <v>6496</v>
      </c>
      <c r="C626" s="3">
        <v>43068</v>
      </c>
      <c r="D626" s="3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24" t="str">
        <f>_xlfn.XLOOKUP(main_table[[#This Row],[Order ID]],Returns!B:B,Returns!A:A,"No")</f>
        <v>No</v>
      </c>
    </row>
    <row r="627" spans="1:22" ht="14.25">
      <c r="A627" s="1">
        <v>626</v>
      </c>
      <c r="B627" s="2" t="s">
        <v>6496</v>
      </c>
      <c r="C627" s="3">
        <v>43068</v>
      </c>
      <c r="D627" s="3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24" t="str">
        <f>_xlfn.XLOOKUP(main_table[[#This Row],[Order ID]],Returns!B:B,Returns!A:A,"No")</f>
        <v>No</v>
      </c>
    </row>
    <row r="628" spans="1:22" ht="14.25">
      <c r="A628" s="1">
        <v>627</v>
      </c>
      <c r="B628" s="2" t="s">
        <v>6497</v>
      </c>
      <c r="C628" s="3">
        <v>43723</v>
      </c>
      <c r="D628" s="3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24" t="str">
        <f>_xlfn.XLOOKUP(main_table[[#This Row],[Order ID]],Returns!B:B,Returns!A:A,"No")</f>
        <v>No</v>
      </c>
    </row>
    <row r="629" spans="1:22" ht="14.25">
      <c r="A629" s="1">
        <v>628</v>
      </c>
      <c r="B629" s="2" t="s">
        <v>6498</v>
      </c>
      <c r="C629" s="3">
        <v>43604</v>
      </c>
      <c r="D629" s="3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24" t="str">
        <f>_xlfn.XLOOKUP(main_table[[#This Row],[Order ID]],Returns!B:B,Returns!A:A,"No")</f>
        <v>No</v>
      </c>
    </row>
    <row r="630" spans="1:22" ht="14.25">
      <c r="A630" s="1">
        <v>629</v>
      </c>
      <c r="B630" s="2" t="s">
        <v>6499</v>
      </c>
      <c r="C630" s="3">
        <v>43816</v>
      </c>
      <c r="D630" s="3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24" t="str">
        <f>_xlfn.XLOOKUP(main_table[[#This Row],[Order ID]],Returns!B:B,Returns!A:A,"No")</f>
        <v>No</v>
      </c>
    </row>
    <row r="631" spans="1:22" ht="14.25">
      <c r="A631" s="1">
        <v>630</v>
      </c>
      <c r="B631" s="2" t="s">
        <v>6499</v>
      </c>
      <c r="C631" s="3">
        <v>43816</v>
      </c>
      <c r="D631" s="3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24" t="str">
        <f>_xlfn.XLOOKUP(main_table[[#This Row],[Order ID]],Returns!B:B,Returns!A:A,"No")</f>
        <v>No</v>
      </c>
    </row>
    <row r="632" spans="1:22" ht="14.25">
      <c r="A632" s="1">
        <v>631</v>
      </c>
      <c r="B632" s="2" t="s">
        <v>6209</v>
      </c>
      <c r="C632" s="3">
        <v>43445</v>
      </c>
      <c r="D632" s="3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24" t="str">
        <f>_xlfn.XLOOKUP(main_table[[#This Row],[Order ID]],Returns!B:B,Returns!A:A,"No")</f>
        <v>Yes</v>
      </c>
    </row>
    <row r="633" spans="1:22" ht="14.25">
      <c r="A633" s="1">
        <v>632</v>
      </c>
      <c r="B633" s="2" t="s">
        <v>6209</v>
      </c>
      <c r="C633" s="3">
        <v>43445</v>
      </c>
      <c r="D633" s="3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24" t="str">
        <f>_xlfn.XLOOKUP(main_table[[#This Row],[Order ID]],Returns!B:B,Returns!A:A,"No")</f>
        <v>Yes</v>
      </c>
    </row>
    <row r="634" spans="1:22" ht="14.25">
      <c r="A634" s="1">
        <v>633</v>
      </c>
      <c r="B634" s="2" t="s">
        <v>6209</v>
      </c>
      <c r="C634" s="3">
        <v>43445</v>
      </c>
      <c r="D634" s="3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24" t="str">
        <f>_xlfn.XLOOKUP(main_table[[#This Row],[Order ID]],Returns!B:B,Returns!A:A,"No")</f>
        <v>Yes</v>
      </c>
    </row>
    <row r="635" spans="1:22" ht="14.25">
      <c r="A635" s="1">
        <v>634</v>
      </c>
      <c r="B635" s="2" t="s">
        <v>6500</v>
      </c>
      <c r="C635" s="3">
        <v>43732</v>
      </c>
      <c r="D635" s="3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24" t="str">
        <f>_xlfn.XLOOKUP(main_table[[#This Row],[Order ID]],Returns!B:B,Returns!A:A,"No")</f>
        <v>No</v>
      </c>
    </row>
    <row r="636" spans="1:22" ht="14.25">
      <c r="A636" s="1">
        <v>635</v>
      </c>
      <c r="B636" s="2" t="s">
        <v>6500</v>
      </c>
      <c r="C636" s="3">
        <v>43732</v>
      </c>
      <c r="D636" s="3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24" t="str">
        <f>_xlfn.XLOOKUP(main_table[[#This Row],[Order ID]],Returns!B:B,Returns!A:A,"No")</f>
        <v>No</v>
      </c>
    </row>
    <row r="637" spans="1:22" ht="14.25">
      <c r="A637" s="1">
        <v>636</v>
      </c>
      <c r="B637" s="2" t="s">
        <v>6501</v>
      </c>
      <c r="C637" s="3">
        <v>43012</v>
      </c>
      <c r="D637" s="3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24" t="str">
        <f>_xlfn.XLOOKUP(main_table[[#This Row],[Order ID]],Returns!B:B,Returns!A:A,"No")</f>
        <v>No</v>
      </c>
    </row>
    <row r="638" spans="1:22" ht="14.25">
      <c r="A638" s="1">
        <v>637</v>
      </c>
      <c r="B638" s="2" t="s">
        <v>6502</v>
      </c>
      <c r="C638" s="3">
        <v>43327</v>
      </c>
      <c r="D638" s="3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24" t="str">
        <f>_xlfn.XLOOKUP(main_table[[#This Row],[Order ID]],Returns!B:B,Returns!A:A,"No")</f>
        <v>No</v>
      </c>
    </row>
    <row r="639" spans="1:22" ht="14.25">
      <c r="A639" s="1">
        <v>638</v>
      </c>
      <c r="B639" s="2" t="s">
        <v>6502</v>
      </c>
      <c r="C639" s="3">
        <v>43327</v>
      </c>
      <c r="D639" s="3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24" t="str">
        <f>_xlfn.XLOOKUP(main_table[[#This Row],[Order ID]],Returns!B:B,Returns!A:A,"No")</f>
        <v>No</v>
      </c>
    </row>
    <row r="640" spans="1:22" ht="14.25">
      <c r="A640" s="1">
        <v>639</v>
      </c>
      <c r="B640" s="2" t="s">
        <v>6046</v>
      </c>
      <c r="C640" s="3">
        <v>43240</v>
      </c>
      <c r="D640" s="3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24" t="str">
        <f>_xlfn.XLOOKUP(main_table[[#This Row],[Order ID]],Returns!B:B,Returns!A:A,"No")</f>
        <v>Yes</v>
      </c>
    </row>
    <row r="641" spans="1:22" ht="14.25">
      <c r="A641" s="1">
        <v>640</v>
      </c>
      <c r="B641" s="2" t="s">
        <v>6046</v>
      </c>
      <c r="C641" s="3">
        <v>43240</v>
      </c>
      <c r="D641" s="3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24" t="str">
        <f>_xlfn.XLOOKUP(main_table[[#This Row],[Order ID]],Returns!B:B,Returns!A:A,"No")</f>
        <v>Yes</v>
      </c>
    </row>
    <row r="642" spans="1:22" ht="14.25">
      <c r="A642" s="1">
        <v>641</v>
      </c>
      <c r="B642" s="2" t="s">
        <v>6503</v>
      </c>
      <c r="C642" s="3">
        <v>43452</v>
      </c>
      <c r="D642" s="3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24" t="str">
        <f>_xlfn.XLOOKUP(main_table[[#This Row],[Order ID]],Returns!B:B,Returns!A:A,"No")</f>
        <v>No</v>
      </c>
    </row>
    <row r="643" spans="1:22" ht="14.25">
      <c r="A643" s="1">
        <v>642</v>
      </c>
      <c r="B643" s="2" t="s">
        <v>6504</v>
      </c>
      <c r="C643" s="3">
        <v>43676</v>
      </c>
      <c r="D643" s="3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24" t="str">
        <f>_xlfn.XLOOKUP(main_table[[#This Row],[Order ID]],Returns!B:B,Returns!A:A,"No")</f>
        <v>No</v>
      </c>
    </row>
    <row r="644" spans="1:22" ht="14.25">
      <c r="A644" s="1">
        <v>643</v>
      </c>
      <c r="B644" s="2" t="s">
        <v>6504</v>
      </c>
      <c r="C644" s="3">
        <v>43676</v>
      </c>
      <c r="D644" s="3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24" t="str">
        <f>_xlfn.XLOOKUP(main_table[[#This Row],[Order ID]],Returns!B:B,Returns!A:A,"No")</f>
        <v>No</v>
      </c>
    </row>
    <row r="645" spans="1:22" ht="14.25">
      <c r="A645" s="1">
        <v>644</v>
      </c>
      <c r="B645" s="2" t="s">
        <v>6505</v>
      </c>
      <c r="C645" s="3">
        <v>43626</v>
      </c>
      <c r="D645" s="3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24" t="str">
        <f>_xlfn.XLOOKUP(main_table[[#This Row],[Order ID]],Returns!B:B,Returns!A:A,"No")</f>
        <v>No</v>
      </c>
    </row>
    <row r="646" spans="1:22" ht="14.25">
      <c r="A646" s="1">
        <v>645</v>
      </c>
      <c r="B646" s="2" t="s">
        <v>6506</v>
      </c>
      <c r="C646" s="3">
        <v>43667</v>
      </c>
      <c r="D646" s="3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24" t="str">
        <f>_xlfn.XLOOKUP(main_table[[#This Row],[Order ID]],Returns!B:B,Returns!A:A,"No")</f>
        <v>No</v>
      </c>
    </row>
    <row r="647" spans="1:22" ht="14.25">
      <c r="A647" s="1">
        <v>646</v>
      </c>
      <c r="B647" s="2" t="s">
        <v>6507</v>
      </c>
      <c r="C647" s="3">
        <v>43829</v>
      </c>
      <c r="D647" s="3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24" t="str">
        <f>_xlfn.XLOOKUP(main_table[[#This Row],[Order ID]],Returns!B:B,Returns!A:A,"No")</f>
        <v>No</v>
      </c>
    </row>
    <row r="648" spans="1:22" ht="14.25">
      <c r="A648" s="1">
        <v>647</v>
      </c>
      <c r="B648" s="2" t="s">
        <v>6508</v>
      </c>
      <c r="C648" s="3">
        <v>43191</v>
      </c>
      <c r="D648" s="3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24" t="str">
        <f>_xlfn.XLOOKUP(main_table[[#This Row],[Order ID]],Returns!B:B,Returns!A:A,"No")</f>
        <v>No</v>
      </c>
    </row>
    <row r="649" spans="1:22" ht="14.25">
      <c r="A649" s="1">
        <v>648</v>
      </c>
      <c r="B649" s="2" t="s">
        <v>6508</v>
      </c>
      <c r="C649" s="3">
        <v>43191</v>
      </c>
      <c r="D649" s="3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24" t="str">
        <f>_xlfn.XLOOKUP(main_table[[#This Row],[Order ID]],Returns!B:B,Returns!A:A,"No")</f>
        <v>No</v>
      </c>
    </row>
    <row r="650" spans="1:22" ht="14.25">
      <c r="A650" s="1">
        <v>649</v>
      </c>
      <c r="B650" s="2" t="s">
        <v>6509</v>
      </c>
      <c r="C650" s="3">
        <v>43445</v>
      </c>
      <c r="D650" s="3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24" t="str">
        <f>_xlfn.XLOOKUP(main_table[[#This Row],[Order ID]],Returns!B:B,Returns!A:A,"No")</f>
        <v>No</v>
      </c>
    </row>
    <row r="651" spans="1:22" ht="14.25">
      <c r="A651" s="1">
        <v>650</v>
      </c>
      <c r="B651" s="2" t="s">
        <v>6509</v>
      </c>
      <c r="C651" s="3">
        <v>43445</v>
      </c>
      <c r="D651" s="3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24" t="str">
        <f>_xlfn.XLOOKUP(main_table[[#This Row],[Order ID]],Returns!B:B,Returns!A:A,"No")</f>
        <v>No</v>
      </c>
    </row>
    <row r="652" spans="1:22" ht="14.25">
      <c r="A652" s="1">
        <v>651</v>
      </c>
      <c r="B652" s="2" t="s">
        <v>6509</v>
      </c>
      <c r="C652" s="3">
        <v>43445</v>
      </c>
      <c r="D652" s="3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24" t="str">
        <f>_xlfn.XLOOKUP(main_table[[#This Row],[Order ID]],Returns!B:B,Returns!A:A,"No")</f>
        <v>No</v>
      </c>
    </row>
    <row r="653" spans="1:22" ht="14.25">
      <c r="A653" s="1">
        <v>652</v>
      </c>
      <c r="B653" s="2" t="s">
        <v>6510</v>
      </c>
      <c r="C653" s="3">
        <v>43396</v>
      </c>
      <c r="D653" s="3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24" t="str">
        <f>_xlfn.XLOOKUP(main_table[[#This Row],[Order ID]],Returns!B:B,Returns!A:A,"No")</f>
        <v>No</v>
      </c>
    </row>
    <row r="654" spans="1:22" ht="14.25">
      <c r="A654" s="1">
        <v>653</v>
      </c>
      <c r="B654" s="2" t="s">
        <v>6511</v>
      </c>
      <c r="C654" s="3">
        <v>43635</v>
      </c>
      <c r="D654" s="3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24" t="str">
        <f>_xlfn.XLOOKUP(main_table[[#This Row],[Order ID]],Returns!B:B,Returns!A:A,"No")</f>
        <v>No</v>
      </c>
    </row>
    <row r="655" spans="1:22" ht="14.25">
      <c r="A655" s="1">
        <v>654</v>
      </c>
      <c r="B655" s="2" t="s">
        <v>6511</v>
      </c>
      <c r="C655" s="3">
        <v>43635</v>
      </c>
      <c r="D655" s="3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24" t="str">
        <f>_xlfn.XLOOKUP(main_table[[#This Row],[Order ID]],Returns!B:B,Returns!A:A,"No")</f>
        <v>No</v>
      </c>
    </row>
    <row r="656" spans="1:22" ht="14.25">
      <c r="A656" s="1">
        <v>655</v>
      </c>
      <c r="B656" s="2" t="s">
        <v>6512</v>
      </c>
      <c r="C656" s="3">
        <v>43334</v>
      </c>
      <c r="D656" s="3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24" t="str">
        <f>_xlfn.XLOOKUP(main_table[[#This Row],[Order ID]],Returns!B:B,Returns!A:A,"No")</f>
        <v>No</v>
      </c>
    </row>
    <row r="657" spans="1:22" ht="14.25">
      <c r="A657" s="1">
        <v>656</v>
      </c>
      <c r="B657" s="2" t="s">
        <v>6512</v>
      </c>
      <c r="C657" s="3">
        <v>43334</v>
      </c>
      <c r="D657" s="3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24" t="str">
        <f>_xlfn.XLOOKUP(main_table[[#This Row],[Order ID]],Returns!B:B,Returns!A:A,"No")</f>
        <v>No</v>
      </c>
    </row>
    <row r="658" spans="1:22" ht="14.25">
      <c r="A658" s="1">
        <v>657</v>
      </c>
      <c r="B658" s="2" t="s">
        <v>6512</v>
      </c>
      <c r="C658" s="3">
        <v>43334</v>
      </c>
      <c r="D658" s="3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24" t="str">
        <f>_xlfn.XLOOKUP(main_table[[#This Row],[Order ID]],Returns!B:B,Returns!A:A,"No")</f>
        <v>No</v>
      </c>
    </row>
    <row r="659" spans="1:22" ht="14.25">
      <c r="A659" s="1">
        <v>658</v>
      </c>
      <c r="B659" s="2" t="s">
        <v>6513</v>
      </c>
      <c r="C659" s="3">
        <v>43362</v>
      </c>
      <c r="D659" s="3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24" t="str">
        <f>_xlfn.XLOOKUP(main_table[[#This Row],[Order ID]],Returns!B:B,Returns!A:A,"No")</f>
        <v>No</v>
      </c>
    </row>
    <row r="660" spans="1:22" ht="14.25">
      <c r="A660" s="1">
        <v>659</v>
      </c>
      <c r="B660" s="2" t="s">
        <v>6513</v>
      </c>
      <c r="C660" s="3">
        <v>43362</v>
      </c>
      <c r="D660" s="3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24" t="str">
        <f>_xlfn.XLOOKUP(main_table[[#This Row],[Order ID]],Returns!B:B,Returns!A:A,"No")</f>
        <v>No</v>
      </c>
    </row>
    <row r="661" spans="1:22" ht="14.25">
      <c r="A661" s="1">
        <v>660</v>
      </c>
      <c r="B661" s="2" t="s">
        <v>6514</v>
      </c>
      <c r="C661" s="3">
        <v>42971</v>
      </c>
      <c r="D661" s="3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24" t="str">
        <f>_xlfn.XLOOKUP(main_table[[#This Row],[Order ID]],Returns!B:B,Returns!A:A,"No")</f>
        <v>No</v>
      </c>
    </row>
    <row r="662" spans="1:22" ht="14.25">
      <c r="A662" s="1">
        <v>661</v>
      </c>
      <c r="B662" s="2" t="s">
        <v>6514</v>
      </c>
      <c r="C662" s="3">
        <v>42971</v>
      </c>
      <c r="D662" s="3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24" t="str">
        <f>_xlfn.XLOOKUP(main_table[[#This Row],[Order ID]],Returns!B:B,Returns!A:A,"No")</f>
        <v>No</v>
      </c>
    </row>
    <row r="663" spans="1:22" ht="14.25">
      <c r="A663" s="1">
        <v>662</v>
      </c>
      <c r="B663" s="2" t="s">
        <v>6514</v>
      </c>
      <c r="C663" s="3">
        <v>42971</v>
      </c>
      <c r="D663" s="3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24" t="str">
        <f>_xlfn.XLOOKUP(main_table[[#This Row],[Order ID]],Returns!B:B,Returns!A:A,"No")</f>
        <v>No</v>
      </c>
    </row>
    <row r="664" spans="1:22" ht="14.25">
      <c r="A664" s="1">
        <v>663</v>
      </c>
      <c r="B664" s="2" t="s">
        <v>6514</v>
      </c>
      <c r="C664" s="3">
        <v>42971</v>
      </c>
      <c r="D664" s="3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24" t="str">
        <f>_xlfn.XLOOKUP(main_table[[#This Row],[Order ID]],Returns!B:B,Returns!A:A,"No")</f>
        <v>No</v>
      </c>
    </row>
    <row r="665" spans="1:22" ht="14.25">
      <c r="A665" s="1">
        <v>664</v>
      </c>
      <c r="B665" s="2" t="s">
        <v>6515</v>
      </c>
      <c r="C665" s="3">
        <v>43185</v>
      </c>
      <c r="D665" s="3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24" t="str">
        <f>_xlfn.XLOOKUP(main_table[[#This Row],[Order ID]],Returns!B:B,Returns!A:A,"No")</f>
        <v>No</v>
      </c>
    </row>
    <row r="666" spans="1:22" ht="14.25">
      <c r="A666" s="1">
        <v>665</v>
      </c>
      <c r="B666" s="2" t="s">
        <v>6516</v>
      </c>
      <c r="C666" s="3">
        <v>43408</v>
      </c>
      <c r="D666" s="3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24" t="str">
        <f>_xlfn.XLOOKUP(main_table[[#This Row],[Order ID]],Returns!B:B,Returns!A:A,"No")</f>
        <v>No</v>
      </c>
    </row>
    <row r="667" spans="1:22" ht="14.25">
      <c r="A667" s="1">
        <v>666</v>
      </c>
      <c r="B667" s="2" t="s">
        <v>6517</v>
      </c>
      <c r="C667" s="3">
        <v>43624</v>
      </c>
      <c r="D667" s="3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24" t="str">
        <f>_xlfn.XLOOKUP(main_table[[#This Row],[Order ID]],Returns!B:B,Returns!A:A,"No")</f>
        <v>No</v>
      </c>
    </row>
    <row r="668" spans="1:22" ht="14.25">
      <c r="A668" s="1">
        <v>667</v>
      </c>
      <c r="B668" s="2" t="s">
        <v>6517</v>
      </c>
      <c r="C668" s="3">
        <v>43624</v>
      </c>
      <c r="D668" s="3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24" t="str">
        <f>_xlfn.XLOOKUP(main_table[[#This Row],[Order ID]],Returns!B:B,Returns!A:A,"No")</f>
        <v>No</v>
      </c>
    </row>
    <row r="669" spans="1:22" ht="14.25">
      <c r="A669" s="1">
        <v>668</v>
      </c>
      <c r="B669" s="2" t="s">
        <v>6517</v>
      </c>
      <c r="C669" s="3">
        <v>43624</v>
      </c>
      <c r="D669" s="3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24" t="str">
        <f>_xlfn.XLOOKUP(main_table[[#This Row],[Order ID]],Returns!B:B,Returns!A:A,"No")</f>
        <v>No</v>
      </c>
    </row>
    <row r="670" spans="1:22" ht="14.25">
      <c r="A670" s="1">
        <v>669</v>
      </c>
      <c r="B670" s="2" t="s">
        <v>6518</v>
      </c>
      <c r="C670" s="3">
        <v>42728</v>
      </c>
      <c r="D670" s="3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24" t="str">
        <f>_xlfn.XLOOKUP(main_table[[#This Row],[Order ID]],Returns!B:B,Returns!A:A,"No")</f>
        <v>No</v>
      </c>
    </row>
    <row r="671" spans="1:22" ht="14.25">
      <c r="A671" s="1">
        <v>670</v>
      </c>
      <c r="B671" s="2" t="s">
        <v>6519</v>
      </c>
      <c r="C671" s="3">
        <v>43625</v>
      </c>
      <c r="D671" s="3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24" t="str">
        <f>_xlfn.XLOOKUP(main_table[[#This Row],[Order ID]],Returns!B:B,Returns!A:A,"No")</f>
        <v>No</v>
      </c>
    </row>
    <row r="672" spans="1:22" ht="14.25">
      <c r="A672" s="1">
        <v>671</v>
      </c>
      <c r="B672" s="2" t="s">
        <v>6519</v>
      </c>
      <c r="C672" s="3">
        <v>43625</v>
      </c>
      <c r="D672" s="3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24" t="str">
        <f>_xlfn.XLOOKUP(main_table[[#This Row],[Order ID]],Returns!B:B,Returns!A:A,"No")</f>
        <v>No</v>
      </c>
    </row>
    <row r="673" spans="1:22" ht="14.25">
      <c r="A673" s="1">
        <v>672</v>
      </c>
      <c r="B673" s="2" t="s">
        <v>6519</v>
      </c>
      <c r="C673" s="3">
        <v>43625</v>
      </c>
      <c r="D673" s="3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24" t="str">
        <f>_xlfn.XLOOKUP(main_table[[#This Row],[Order ID]],Returns!B:B,Returns!A:A,"No")</f>
        <v>No</v>
      </c>
    </row>
    <row r="674" spans="1:22" ht="14.25">
      <c r="A674" s="1">
        <v>673</v>
      </c>
      <c r="B674" s="2" t="s">
        <v>6520</v>
      </c>
      <c r="C674" s="3">
        <v>43631</v>
      </c>
      <c r="D674" s="3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24" t="str">
        <f>_xlfn.XLOOKUP(main_table[[#This Row],[Order ID]],Returns!B:B,Returns!A:A,"No")</f>
        <v>No</v>
      </c>
    </row>
    <row r="675" spans="1:22" ht="14.25">
      <c r="A675" s="1">
        <v>674</v>
      </c>
      <c r="B675" s="2" t="s">
        <v>6521</v>
      </c>
      <c r="C675" s="3">
        <v>43804</v>
      </c>
      <c r="D675" s="3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24" t="str">
        <f>_xlfn.XLOOKUP(main_table[[#This Row],[Order ID]],Returns!B:B,Returns!A:A,"No")</f>
        <v>No</v>
      </c>
    </row>
    <row r="676" spans="1:22" ht="14.25">
      <c r="A676" s="1">
        <v>675</v>
      </c>
      <c r="B676" s="2" t="s">
        <v>6521</v>
      </c>
      <c r="C676" s="3">
        <v>43804</v>
      </c>
      <c r="D676" s="3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24" t="str">
        <f>_xlfn.XLOOKUP(main_table[[#This Row],[Order ID]],Returns!B:B,Returns!A:A,"No")</f>
        <v>No</v>
      </c>
    </row>
    <row r="677" spans="1:22" ht="14.25">
      <c r="A677" s="1">
        <v>676</v>
      </c>
      <c r="B677" s="2" t="s">
        <v>6521</v>
      </c>
      <c r="C677" s="3">
        <v>43804</v>
      </c>
      <c r="D677" s="3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24" t="str">
        <f>_xlfn.XLOOKUP(main_table[[#This Row],[Order ID]],Returns!B:B,Returns!A:A,"No")</f>
        <v>No</v>
      </c>
    </row>
    <row r="678" spans="1:22" ht="14.25">
      <c r="A678" s="1">
        <v>677</v>
      </c>
      <c r="B678" s="2" t="s">
        <v>6522</v>
      </c>
      <c r="C678" s="3">
        <v>43542</v>
      </c>
      <c r="D678" s="3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24" t="str">
        <f>_xlfn.XLOOKUP(main_table[[#This Row],[Order ID]],Returns!B:B,Returns!A:A,"No")</f>
        <v>No</v>
      </c>
    </row>
    <row r="679" spans="1:22" ht="14.25">
      <c r="A679" s="1">
        <v>678</v>
      </c>
      <c r="B679" s="2" t="s">
        <v>6522</v>
      </c>
      <c r="C679" s="3">
        <v>43542</v>
      </c>
      <c r="D679" s="3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24" t="str">
        <f>_xlfn.XLOOKUP(main_table[[#This Row],[Order ID]],Returns!B:B,Returns!A:A,"No")</f>
        <v>No</v>
      </c>
    </row>
    <row r="680" spans="1:22" ht="14.25">
      <c r="A680" s="1">
        <v>679</v>
      </c>
      <c r="B680" s="2" t="s">
        <v>6522</v>
      </c>
      <c r="C680" s="3">
        <v>43542</v>
      </c>
      <c r="D680" s="3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24" t="str">
        <f>_xlfn.XLOOKUP(main_table[[#This Row],[Order ID]],Returns!B:B,Returns!A:A,"No")</f>
        <v>No</v>
      </c>
    </row>
    <row r="681" spans="1:22" ht="14.25">
      <c r="A681" s="1">
        <v>680</v>
      </c>
      <c r="B681" s="2" t="s">
        <v>6522</v>
      </c>
      <c r="C681" s="3">
        <v>43542</v>
      </c>
      <c r="D681" s="3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24" t="str">
        <f>_xlfn.XLOOKUP(main_table[[#This Row],[Order ID]],Returns!B:B,Returns!A:A,"No")</f>
        <v>No</v>
      </c>
    </row>
    <row r="682" spans="1:22" ht="14.25">
      <c r="A682" s="1">
        <v>681</v>
      </c>
      <c r="B682" s="2" t="s">
        <v>6523</v>
      </c>
      <c r="C682" s="3">
        <v>43423</v>
      </c>
      <c r="D682" s="3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24" t="str">
        <f>_xlfn.XLOOKUP(main_table[[#This Row],[Order ID]],Returns!B:B,Returns!A:A,"No")</f>
        <v>No</v>
      </c>
    </row>
    <row r="683" spans="1:22" ht="14.25">
      <c r="A683" s="1">
        <v>682</v>
      </c>
      <c r="B683" s="2" t="s">
        <v>6523</v>
      </c>
      <c r="C683" s="3">
        <v>43423</v>
      </c>
      <c r="D683" s="3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24" t="str">
        <f>_xlfn.XLOOKUP(main_table[[#This Row],[Order ID]],Returns!B:B,Returns!A:A,"No")</f>
        <v>No</v>
      </c>
    </row>
    <row r="684" spans="1:22" ht="14.25">
      <c r="A684" s="1">
        <v>683</v>
      </c>
      <c r="B684" s="2" t="s">
        <v>6523</v>
      </c>
      <c r="C684" s="3">
        <v>43423</v>
      </c>
      <c r="D684" s="3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24" t="str">
        <f>_xlfn.XLOOKUP(main_table[[#This Row],[Order ID]],Returns!B:B,Returns!A:A,"No")</f>
        <v>No</v>
      </c>
    </row>
    <row r="685" spans="1:22" ht="14.25">
      <c r="A685" s="1">
        <v>684</v>
      </c>
      <c r="B685" s="2" t="s">
        <v>6524</v>
      </c>
      <c r="C685" s="3">
        <v>43773</v>
      </c>
      <c r="D685" s="3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24" t="str">
        <f>_xlfn.XLOOKUP(main_table[[#This Row],[Order ID]],Returns!B:B,Returns!A:A,"No")</f>
        <v>No</v>
      </c>
    </row>
    <row r="686" spans="1:22" ht="14.25">
      <c r="A686" s="1">
        <v>685</v>
      </c>
      <c r="B686" s="2" t="s">
        <v>6524</v>
      </c>
      <c r="C686" s="3">
        <v>43773</v>
      </c>
      <c r="D686" s="3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24" t="str">
        <f>_xlfn.XLOOKUP(main_table[[#This Row],[Order ID]],Returns!B:B,Returns!A:A,"No")</f>
        <v>No</v>
      </c>
    </row>
    <row r="687" spans="1:22" ht="14.25">
      <c r="A687" s="1">
        <v>686</v>
      </c>
      <c r="B687" s="2" t="s">
        <v>6525</v>
      </c>
      <c r="C687" s="3">
        <v>42556</v>
      </c>
      <c r="D687" s="3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24" t="str">
        <f>_xlfn.XLOOKUP(main_table[[#This Row],[Order ID]],Returns!B:B,Returns!A:A,"No")</f>
        <v>No</v>
      </c>
    </row>
    <row r="688" spans="1:22" ht="14.25">
      <c r="A688" s="1">
        <v>687</v>
      </c>
      <c r="B688" s="2" t="s">
        <v>6525</v>
      </c>
      <c r="C688" s="3">
        <v>42556</v>
      </c>
      <c r="D688" s="3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24" t="str">
        <f>_xlfn.XLOOKUP(main_table[[#This Row],[Order ID]],Returns!B:B,Returns!A:A,"No")</f>
        <v>No</v>
      </c>
    </row>
    <row r="689" spans="1:22" ht="14.25">
      <c r="A689" s="1">
        <v>688</v>
      </c>
      <c r="B689" s="2" t="s">
        <v>6525</v>
      </c>
      <c r="C689" s="3">
        <v>42556</v>
      </c>
      <c r="D689" s="3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24" t="str">
        <f>_xlfn.XLOOKUP(main_table[[#This Row],[Order ID]],Returns!B:B,Returns!A:A,"No")</f>
        <v>No</v>
      </c>
    </row>
    <row r="690" spans="1:22" ht="14.25">
      <c r="A690" s="1">
        <v>689</v>
      </c>
      <c r="B690" s="2" t="s">
        <v>6526</v>
      </c>
      <c r="C690" s="3">
        <v>43824</v>
      </c>
      <c r="D690" s="3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24" t="str">
        <f>_xlfn.XLOOKUP(main_table[[#This Row],[Order ID]],Returns!B:B,Returns!A:A,"No")</f>
        <v>No</v>
      </c>
    </row>
    <row r="691" spans="1:22" ht="14.25">
      <c r="A691" s="1">
        <v>690</v>
      </c>
      <c r="B691" s="2" t="s">
        <v>6527</v>
      </c>
      <c r="C691" s="3">
        <v>42542</v>
      </c>
      <c r="D691" s="3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24" t="str">
        <f>_xlfn.XLOOKUP(main_table[[#This Row],[Order ID]],Returns!B:B,Returns!A:A,"No")</f>
        <v>No</v>
      </c>
    </row>
    <row r="692" spans="1:22" ht="14.25">
      <c r="A692" s="1">
        <v>691</v>
      </c>
      <c r="B692" s="2" t="s">
        <v>6527</v>
      </c>
      <c r="C692" s="3">
        <v>42542</v>
      </c>
      <c r="D692" s="3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24" t="str">
        <f>_xlfn.XLOOKUP(main_table[[#This Row],[Order ID]],Returns!B:B,Returns!A:A,"No")</f>
        <v>No</v>
      </c>
    </row>
    <row r="693" spans="1:22" ht="14.25">
      <c r="A693" s="1">
        <v>692</v>
      </c>
      <c r="B693" s="2" t="s">
        <v>6527</v>
      </c>
      <c r="C693" s="3">
        <v>42542</v>
      </c>
      <c r="D693" s="3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24" t="str">
        <f>_xlfn.XLOOKUP(main_table[[#This Row],[Order ID]],Returns!B:B,Returns!A:A,"No")</f>
        <v>No</v>
      </c>
    </row>
    <row r="694" spans="1:22" ht="14.25">
      <c r="A694" s="1">
        <v>693</v>
      </c>
      <c r="B694" s="2" t="s">
        <v>6528</v>
      </c>
      <c r="C694" s="3">
        <v>42822</v>
      </c>
      <c r="D694" s="3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24" t="str">
        <f>_xlfn.XLOOKUP(main_table[[#This Row],[Order ID]],Returns!B:B,Returns!A:A,"No")</f>
        <v>No</v>
      </c>
    </row>
    <row r="695" spans="1:22" ht="14.25">
      <c r="A695" s="1">
        <v>694</v>
      </c>
      <c r="B695" s="2" t="s">
        <v>6528</v>
      </c>
      <c r="C695" s="3">
        <v>42822</v>
      </c>
      <c r="D695" s="3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24" t="str">
        <f>_xlfn.XLOOKUP(main_table[[#This Row],[Order ID]],Returns!B:B,Returns!A:A,"No")</f>
        <v>No</v>
      </c>
    </row>
    <row r="696" spans="1:22" ht="14.25">
      <c r="A696" s="1">
        <v>695</v>
      </c>
      <c r="B696" s="2" t="s">
        <v>6529</v>
      </c>
      <c r="C696" s="3">
        <v>42869</v>
      </c>
      <c r="D696" s="3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24" t="str">
        <f>_xlfn.XLOOKUP(main_table[[#This Row],[Order ID]],Returns!B:B,Returns!A:A,"No")</f>
        <v>No</v>
      </c>
    </row>
    <row r="697" spans="1:22" ht="14.25">
      <c r="A697" s="1">
        <v>696</v>
      </c>
      <c r="B697" s="2" t="s">
        <v>6529</v>
      </c>
      <c r="C697" s="3">
        <v>42869</v>
      </c>
      <c r="D697" s="3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24" t="str">
        <f>_xlfn.XLOOKUP(main_table[[#This Row],[Order ID]],Returns!B:B,Returns!A:A,"No")</f>
        <v>No</v>
      </c>
    </row>
    <row r="698" spans="1:22" ht="14.25">
      <c r="A698" s="1">
        <v>697</v>
      </c>
      <c r="B698" s="2" t="s">
        <v>6529</v>
      </c>
      <c r="C698" s="3">
        <v>42869</v>
      </c>
      <c r="D698" s="3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24" t="str">
        <f>_xlfn.XLOOKUP(main_table[[#This Row],[Order ID]],Returns!B:B,Returns!A:A,"No")</f>
        <v>No</v>
      </c>
    </row>
    <row r="699" spans="1:22" ht="14.25">
      <c r="A699" s="1">
        <v>698</v>
      </c>
      <c r="B699" s="2" t="s">
        <v>6529</v>
      </c>
      <c r="C699" s="3">
        <v>42869</v>
      </c>
      <c r="D699" s="3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24" t="str">
        <f>_xlfn.XLOOKUP(main_table[[#This Row],[Order ID]],Returns!B:B,Returns!A:A,"No")</f>
        <v>No</v>
      </c>
    </row>
    <row r="700" spans="1:22" ht="14.25">
      <c r="A700" s="1">
        <v>699</v>
      </c>
      <c r="B700" s="2" t="s">
        <v>6529</v>
      </c>
      <c r="C700" s="3">
        <v>42869</v>
      </c>
      <c r="D700" s="3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24" t="str">
        <f>_xlfn.XLOOKUP(main_table[[#This Row],[Order ID]],Returns!B:B,Returns!A:A,"No")</f>
        <v>No</v>
      </c>
    </row>
    <row r="701" spans="1:22" ht="14.25">
      <c r="A701" s="1">
        <v>700</v>
      </c>
      <c r="B701" s="2" t="s">
        <v>6529</v>
      </c>
      <c r="C701" s="3">
        <v>42869</v>
      </c>
      <c r="D701" s="3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24" t="str">
        <f>_xlfn.XLOOKUP(main_table[[#This Row],[Order ID]],Returns!B:B,Returns!A:A,"No")</f>
        <v>No</v>
      </c>
    </row>
    <row r="702" spans="1:22" ht="14.25">
      <c r="A702" s="1">
        <v>701</v>
      </c>
      <c r="B702" s="2" t="s">
        <v>6529</v>
      </c>
      <c r="C702" s="3">
        <v>42869</v>
      </c>
      <c r="D702" s="3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24" t="str">
        <f>_xlfn.XLOOKUP(main_table[[#This Row],[Order ID]],Returns!B:B,Returns!A:A,"No")</f>
        <v>No</v>
      </c>
    </row>
    <row r="703" spans="1:22" ht="14.25">
      <c r="A703" s="1">
        <v>702</v>
      </c>
      <c r="B703" s="2" t="s">
        <v>6530</v>
      </c>
      <c r="C703" s="3">
        <v>43710</v>
      </c>
      <c r="D703" s="3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24" t="str">
        <f>_xlfn.XLOOKUP(main_table[[#This Row],[Order ID]],Returns!B:B,Returns!A:A,"No")</f>
        <v>No</v>
      </c>
    </row>
    <row r="704" spans="1:22" ht="14.25">
      <c r="A704" s="1">
        <v>703</v>
      </c>
      <c r="B704" s="2" t="s">
        <v>6531</v>
      </c>
      <c r="C704" s="3">
        <v>43408</v>
      </c>
      <c r="D704" s="3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24" t="str">
        <f>_xlfn.XLOOKUP(main_table[[#This Row],[Order ID]],Returns!B:B,Returns!A:A,"No")</f>
        <v>No</v>
      </c>
    </row>
    <row r="705" spans="1:22" ht="14.25">
      <c r="A705" s="1">
        <v>704</v>
      </c>
      <c r="B705" s="2" t="s">
        <v>6532</v>
      </c>
      <c r="C705" s="3">
        <v>42834</v>
      </c>
      <c r="D705" s="3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24" t="str">
        <f>_xlfn.XLOOKUP(main_table[[#This Row],[Order ID]],Returns!B:B,Returns!A:A,"No")</f>
        <v>No</v>
      </c>
    </row>
    <row r="706" spans="1:22" ht="14.25">
      <c r="A706" s="1">
        <v>705</v>
      </c>
      <c r="B706" s="2" t="s">
        <v>6533</v>
      </c>
      <c r="C706" s="3">
        <v>42625</v>
      </c>
      <c r="D706" s="3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24" t="str">
        <f>_xlfn.XLOOKUP(main_table[[#This Row],[Order ID]],Returns!B:B,Returns!A:A,"No")</f>
        <v>No</v>
      </c>
    </row>
    <row r="707" spans="1:22" ht="14.25">
      <c r="A707" s="1">
        <v>706</v>
      </c>
      <c r="B707" s="2" t="s">
        <v>6533</v>
      </c>
      <c r="C707" s="3">
        <v>42625</v>
      </c>
      <c r="D707" s="3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24" t="str">
        <f>_xlfn.XLOOKUP(main_table[[#This Row],[Order ID]],Returns!B:B,Returns!A:A,"No")</f>
        <v>No</v>
      </c>
    </row>
    <row r="708" spans="1:22" ht="14.25">
      <c r="A708" s="1">
        <v>707</v>
      </c>
      <c r="B708" s="2" t="s">
        <v>6533</v>
      </c>
      <c r="C708" s="3">
        <v>42625</v>
      </c>
      <c r="D708" s="3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24" t="str">
        <f>_xlfn.XLOOKUP(main_table[[#This Row],[Order ID]],Returns!B:B,Returns!A:A,"No")</f>
        <v>No</v>
      </c>
    </row>
    <row r="709" spans="1:22" ht="14.25">
      <c r="A709" s="1">
        <v>708</v>
      </c>
      <c r="B709" s="2" t="s">
        <v>6534</v>
      </c>
      <c r="C709" s="3">
        <v>42706</v>
      </c>
      <c r="D709" s="3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24" t="str">
        <f>_xlfn.XLOOKUP(main_table[[#This Row],[Order ID]],Returns!B:B,Returns!A:A,"No")</f>
        <v>No</v>
      </c>
    </row>
    <row r="710" spans="1:22" ht="14.25">
      <c r="A710" s="1">
        <v>709</v>
      </c>
      <c r="B710" s="2" t="s">
        <v>6534</v>
      </c>
      <c r="C710" s="3">
        <v>42706</v>
      </c>
      <c r="D710" s="3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24" t="str">
        <f>_xlfn.XLOOKUP(main_table[[#This Row],[Order ID]],Returns!B:B,Returns!A:A,"No")</f>
        <v>No</v>
      </c>
    </row>
    <row r="711" spans="1:22" ht="14.25">
      <c r="A711" s="1">
        <v>710</v>
      </c>
      <c r="B711" s="2" t="s">
        <v>6534</v>
      </c>
      <c r="C711" s="3">
        <v>42706</v>
      </c>
      <c r="D711" s="3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24" t="str">
        <f>_xlfn.XLOOKUP(main_table[[#This Row],[Order ID]],Returns!B:B,Returns!A:A,"No")</f>
        <v>No</v>
      </c>
    </row>
    <row r="712" spans="1:22" ht="14.25">
      <c r="A712" s="1">
        <v>711</v>
      </c>
      <c r="B712" s="2" t="s">
        <v>6535</v>
      </c>
      <c r="C712" s="3">
        <v>42465</v>
      </c>
      <c r="D712" s="3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24" t="str">
        <f>_xlfn.XLOOKUP(main_table[[#This Row],[Order ID]],Returns!B:B,Returns!A:A,"No")</f>
        <v>No</v>
      </c>
    </row>
    <row r="713" spans="1:22" ht="14.25">
      <c r="A713" s="1">
        <v>712</v>
      </c>
      <c r="B713" s="2" t="s">
        <v>6536</v>
      </c>
      <c r="C713" s="3">
        <v>43711</v>
      </c>
      <c r="D713" s="3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24" t="str">
        <f>_xlfn.XLOOKUP(main_table[[#This Row],[Order ID]],Returns!B:B,Returns!A:A,"No")</f>
        <v>No</v>
      </c>
    </row>
    <row r="714" spans="1:22" ht="14.25">
      <c r="A714" s="1">
        <v>713</v>
      </c>
      <c r="B714" s="2" t="s">
        <v>6537</v>
      </c>
      <c r="C714" s="3">
        <v>43604</v>
      </c>
      <c r="D714" s="3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24" t="str">
        <f>_xlfn.XLOOKUP(main_table[[#This Row],[Order ID]],Returns!B:B,Returns!A:A,"No")</f>
        <v>No</v>
      </c>
    </row>
    <row r="715" spans="1:22" ht="14.25">
      <c r="A715" s="1">
        <v>714</v>
      </c>
      <c r="B715" s="2" t="s">
        <v>6537</v>
      </c>
      <c r="C715" s="3">
        <v>43604</v>
      </c>
      <c r="D715" s="3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24" t="str">
        <f>_xlfn.XLOOKUP(main_table[[#This Row],[Order ID]],Returns!B:B,Returns!A:A,"No")</f>
        <v>No</v>
      </c>
    </row>
    <row r="716" spans="1:22" ht="14.25">
      <c r="A716" s="1">
        <v>715</v>
      </c>
      <c r="B716" s="2" t="s">
        <v>6537</v>
      </c>
      <c r="C716" s="3">
        <v>43604</v>
      </c>
      <c r="D716" s="3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24" t="str">
        <f>_xlfn.XLOOKUP(main_table[[#This Row],[Order ID]],Returns!B:B,Returns!A:A,"No")</f>
        <v>No</v>
      </c>
    </row>
    <row r="717" spans="1:22" ht="14.25">
      <c r="A717" s="1">
        <v>716</v>
      </c>
      <c r="B717" s="2" t="s">
        <v>5969</v>
      </c>
      <c r="C717" s="3">
        <v>42552</v>
      </c>
      <c r="D717" s="3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24" t="str">
        <f>_xlfn.XLOOKUP(main_table[[#This Row],[Order ID]],Returns!B:B,Returns!A:A,"No")</f>
        <v>Yes</v>
      </c>
    </row>
    <row r="718" spans="1:22" ht="14.25">
      <c r="A718" s="1">
        <v>717</v>
      </c>
      <c r="B718" s="2" t="s">
        <v>6538</v>
      </c>
      <c r="C718" s="3">
        <v>42380</v>
      </c>
      <c r="D718" s="3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24" t="str">
        <f>_xlfn.XLOOKUP(main_table[[#This Row],[Order ID]],Returns!B:B,Returns!A:A,"No")</f>
        <v>No</v>
      </c>
    </row>
    <row r="719" spans="1:22" ht="14.25">
      <c r="A719" s="1">
        <v>718</v>
      </c>
      <c r="B719" s="2" t="s">
        <v>6539</v>
      </c>
      <c r="C719" s="3">
        <v>43732</v>
      </c>
      <c r="D719" s="3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24" t="str">
        <f>_xlfn.XLOOKUP(main_table[[#This Row],[Order ID]],Returns!B:B,Returns!A:A,"No")</f>
        <v>No</v>
      </c>
    </row>
    <row r="720" spans="1:22" ht="14.25">
      <c r="A720" s="1">
        <v>719</v>
      </c>
      <c r="B720" s="2" t="s">
        <v>6540</v>
      </c>
      <c r="C720" s="3">
        <v>42523</v>
      </c>
      <c r="D720" s="3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24" t="str">
        <f>_xlfn.XLOOKUP(main_table[[#This Row],[Order ID]],Returns!B:B,Returns!A:A,"No")</f>
        <v>No</v>
      </c>
    </row>
    <row r="721" spans="1:22" ht="14.25">
      <c r="A721" s="1">
        <v>720</v>
      </c>
      <c r="B721" s="2" t="s">
        <v>6540</v>
      </c>
      <c r="C721" s="3">
        <v>42523</v>
      </c>
      <c r="D721" s="3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24" t="str">
        <f>_xlfn.XLOOKUP(main_table[[#This Row],[Order ID]],Returns!B:B,Returns!A:A,"No")</f>
        <v>No</v>
      </c>
    </row>
    <row r="722" spans="1:22" ht="14.25">
      <c r="A722" s="1">
        <v>721</v>
      </c>
      <c r="B722" s="2" t="s">
        <v>6541</v>
      </c>
      <c r="C722" s="3">
        <v>43144</v>
      </c>
      <c r="D722" s="3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24" t="str">
        <f>_xlfn.XLOOKUP(main_table[[#This Row],[Order ID]],Returns!B:B,Returns!A:A,"No")</f>
        <v>No</v>
      </c>
    </row>
    <row r="723" spans="1:22" ht="14.25">
      <c r="A723" s="1">
        <v>722</v>
      </c>
      <c r="B723" s="2" t="s">
        <v>6542</v>
      </c>
      <c r="C723" s="3">
        <v>43449</v>
      </c>
      <c r="D723" s="3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24" t="str">
        <f>_xlfn.XLOOKUP(main_table[[#This Row],[Order ID]],Returns!B:B,Returns!A:A,"No")</f>
        <v>No</v>
      </c>
    </row>
    <row r="724" spans="1:22" ht="14.25">
      <c r="A724" s="1">
        <v>723</v>
      </c>
      <c r="B724" s="2" t="s">
        <v>6542</v>
      </c>
      <c r="C724" s="3">
        <v>43449</v>
      </c>
      <c r="D724" s="3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24" t="str">
        <f>_xlfn.XLOOKUP(main_table[[#This Row],[Order ID]],Returns!B:B,Returns!A:A,"No")</f>
        <v>No</v>
      </c>
    </row>
    <row r="725" spans="1:22" ht="14.25">
      <c r="A725" s="1">
        <v>724</v>
      </c>
      <c r="B725" s="2" t="s">
        <v>6543</v>
      </c>
      <c r="C725" s="3">
        <v>42650</v>
      </c>
      <c r="D725" s="3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24" t="str">
        <f>_xlfn.XLOOKUP(main_table[[#This Row],[Order ID]],Returns!B:B,Returns!A:A,"No")</f>
        <v>No</v>
      </c>
    </row>
    <row r="726" spans="1:22" ht="14.25">
      <c r="A726" s="1">
        <v>725</v>
      </c>
      <c r="B726" s="2" t="s">
        <v>6544</v>
      </c>
      <c r="C726" s="3">
        <v>43288</v>
      </c>
      <c r="D726" s="3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24" t="str">
        <f>_xlfn.XLOOKUP(main_table[[#This Row],[Order ID]],Returns!B:B,Returns!A:A,"No")</f>
        <v>No</v>
      </c>
    </row>
    <row r="727" spans="1:22" ht="14.25">
      <c r="A727" s="1">
        <v>726</v>
      </c>
      <c r="B727" s="2" t="s">
        <v>6545</v>
      </c>
      <c r="C727" s="3">
        <v>43724</v>
      </c>
      <c r="D727" s="3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24" t="str">
        <f>_xlfn.XLOOKUP(main_table[[#This Row],[Order ID]],Returns!B:B,Returns!A:A,"No")</f>
        <v>No</v>
      </c>
    </row>
    <row r="728" spans="1:22" ht="14.25">
      <c r="A728" s="1">
        <v>727</v>
      </c>
      <c r="B728" s="2" t="s">
        <v>6545</v>
      </c>
      <c r="C728" s="3">
        <v>43724</v>
      </c>
      <c r="D728" s="3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24" t="str">
        <f>_xlfn.XLOOKUP(main_table[[#This Row],[Order ID]],Returns!B:B,Returns!A:A,"No")</f>
        <v>No</v>
      </c>
    </row>
    <row r="729" spans="1:22" ht="14.25">
      <c r="A729" s="1">
        <v>728</v>
      </c>
      <c r="B729" s="2" t="s">
        <v>6546</v>
      </c>
      <c r="C729" s="3">
        <v>43437</v>
      </c>
      <c r="D729" s="3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24" t="str">
        <f>_xlfn.XLOOKUP(main_table[[#This Row],[Order ID]],Returns!B:B,Returns!A:A,"No")</f>
        <v>No</v>
      </c>
    </row>
    <row r="730" spans="1:22" ht="14.25">
      <c r="A730" s="1">
        <v>729</v>
      </c>
      <c r="B730" s="2" t="s">
        <v>6546</v>
      </c>
      <c r="C730" s="3">
        <v>43437</v>
      </c>
      <c r="D730" s="3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24" t="str">
        <f>_xlfn.XLOOKUP(main_table[[#This Row],[Order ID]],Returns!B:B,Returns!A:A,"No")</f>
        <v>No</v>
      </c>
    </row>
    <row r="731" spans="1:22" ht="14.25">
      <c r="A731" s="1">
        <v>730</v>
      </c>
      <c r="B731" s="2" t="s">
        <v>6546</v>
      </c>
      <c r="C731" s="3">
        <v>43437</v>
      </c>
      <c r="D731" s="3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24" t="str">
        <f>_xlfn.XLOOKUP(main_table[[#This Row],[Order ID]],Returns!B:B,Returns!A:A,"No")</f>
        <v>No</v>
      </c>
    </row>
    <row r="732" spans="1:22" ht="14.25">
      <c r="A732" s="1">
        <v>731</v>
      </c>
      <c r="B732" s="2" t="s">
        <v>6546</v>
      </c>
      <c r="C732" s="3">
        <v>43437</v>
      </c>
      <c r="D732" s="3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24" t="str">
        <f>_xlfn.XLOOKUP(main_table[[#This Row],[Order ID]],Returns!B:B,Returns!A:A,"No")</f>
        <v>No</v>
      </c>
    </row>
    <row r="733" spans="1:22" ht="14.25">
      <c r="A733" s="1">
        <v>732</v>
      </c>
      <c r="B733" s="2" t="s">
        <v>6546</v>
      </c>
      <c r="C733" s="3">
        <v>43437</v>
      </c>
      <c r="D733" s="3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24" t="str">
        <f>_xlfn.XLOOKUP(main_table[[#This Row],[Order ID]],Returns!B:B,Returns!A:A,"No")</f>
        <v>No</v>
      </c>
    </row>
    <row r="734" spans="1:22" ht="14.25">
      <c r="A734" s="1">
        <v>733</v>
      </c>
      <c r="B734" s="2" t="s">
        <v>6547</v>
      </c>
      <c r="C734" s="3">
        <v>43486</v>
      </c>
      <c r="D734" s="3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24" t="str">
        <f>_xlfn.XLOOKUP(main_table[[#This Row],[Order ID]],Returns!B:B,Returns!A:A,"No")</f>
        <v>No</v>
      </c>
    </row>
    <row r="735" spans="1:22" ht="14.25">
      <c r="A735" s="1">
        <v>734</v>
      </c>
      <c r="B735" s="2" t="s">
        <v>6547</v>
      </c>
      <c r="C735" s="3">
        <v>43486</v>
      </c>
      <c r="D735" s="3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24" t="str">
        <f>_xlfn.XLOOKUP(main_table[[#This Row],[Order ID]],Returns!B:B,Returns!A:A,"No")</f>
        <v>No</v>
      </c>
    </row>
    <row r="736" spans="1:22" ht="14.25">
      <c r="A736" s="1">
        <v>735</v>
      </c>
      <c r="B736" s="2" t="s">
        <v>6547</v>
      </c>
      <c r="C736" s="3">
        <v>43486</v>
      </c>
      <c r="D736" s="3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24" t="str">
        <f>_xlfn.XLOOKUP(main_table[[#This Row],[Order ID]],Returns!B:B,Returns!A:A,"No")</f>
        <v>No</v>
      </c>
    </row>
    <row r="737" spans="1:22" ht="14.25">
      <c r="A737" s="1">
        <v>736</v>
      </c>
      <c r="B737" s="2" t="s">
        <v>6547</v>
      </c>
      <c r="C737" s="3">
        <v>43486</v>
      </c>
      <c r="D737" s="3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24" t="str">
        <f>_xlfn.XLOOKUP(main_table[[#This Row],[Order ID]],Returns!B:B,Returns!A:A,"No")</f>
        <v>No</v>
      </c>
    </row>
    <row r="738" spans="1:22" ht="14.25">
      <c r="A738" s="1">
        <v>737</v>
      </c>
      <c r="B738" s="2" t="s">
        <v>6547</v>
      </c>
      <c r="C738" s="3">
        <v>43486</v>
      </c>
      <c r="D738" s="3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24" t="str">
        <f>_xlfn.XLOOKUP(main_table[[#This Row],[Order ID]],Returns!B:B,Returns!A:A,"No")</f>
        <v>No</v>
      </c>
    </row>
    <row r="739" spans="1:22" ht="14.25">
      <c r="A739" s="1">
        <v>738</v>
      </c>
      <c r="B739" s="2" t="s">
        <v>6547</v>
      </c>
      <c r="C739" s="3">
        <v>43486</v>
      </c>
      <c r="D739" s="3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24" t="str">
        <f>_xlfn.XLOOKUP(main_table[[#This Row],[Order ID]],Returns!B:B,Returns!A:A,"No")</f>
        <v>No</v>
      </c>
    </row>
    <row r="740" spans="1:22" ht="14.25">
      <c r="A740" s="1">
        <v>739</v>
      </c>
      <c r="B740" s="2" t="s">
        <v>6548</v>
      </c>
      <c r="C740" s="3">
        <v>42621</v>
      </c>
      <c r="D740" s="3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24" t="str">
        <f>_xlfn.XLOOKUP(main_table[[#This Row],[Order ID]],Returns!B:B,Returns!A:A,"No")</f>
        <v>No</v>
      </c>
    </row>
    <row r="741" spans="1:22" ht="14.25">
      <c r="A741" s="1">
        <v>740</v>
      </c>
      <c r="B741" s="2" t="s">
        <v>6549</v>
      </c>
      <c r="C741" s="3">
        <v>42373</v>
      </c>
      <c r="D741" s="3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24" t="str">
        <f>_xlfn.XLOOKUP(main_table[[#This Row],[Order ID]],Returns!B:B,Returns!A:A,"No")</f>
        <v>No</v>
      </c>
    </row>
    <row r="742" spans="1:22" ht="14.25">
      <c r="A742" s="1">
        <v>741</v>
      </c>
      <c r="B742" s="2" t="s">
        <v>6549</v>
      </c>
      <c r="C742" s="3">
        <v>42373</v>
      </c>
      <c r="D742" s="3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24" t="str">
        <f>_xlfn.XLOOKUP(main_table[[#This Row],[Order ID]],Returns!B:B,Returns!A:A,"No")</f>
        <v>No</v>
      </c>
    </row>
    <row r="743" spans="1:22" ht="14.25">
      <c r="A743" s="1">
        <v>742</v>
      </c>
      <c r="B743" s="2" t="s">
        <v>6549</v>
      </c>
      <c r="C743" s="3">
        <v>42373</v>
      </c>
      <c r="D743" s="3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24" t="str">
        <f>_xlfn.XLOOKUP(main_table[[#This Row],[Order ID]],Returns!B:B,Returns!A:A,"No")</f>
        <v>No</v>
      </c>
    </row>
    <row r="744" spans="1:22" ht="14.25">
      <c r="A744" s="1">
        <v>743</v>
      </c>
      <c r="B744" s="2" t="s">
        <v>6550</v>
      </c>
      <c r="C744" s="3">
        <v>43339</v>
      </c>
      <c r="D744" s="3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24" t="str">
        <f>_xlfn.XLOOKUP(main_table[[#This Row],[Order ID]],Returns!B:B,Returns!A:A,"No")</f>
        <v>No</v>
      </c>
    </row>
    <row r="745" spans="1:22" ht="14.25">
      <c r="A745" s="1">
        <v>744</v>
      </c>
      <c r="B745" s="2" t="s">
        <v>6550</v>
      </c>
      <c r="C745" s="3">
        <v>43339</v>
      </c>
      <c r="D745" s="3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24" t="str">
        <f>_xlfn.XLOOKUP(main_table[[#This Row],[Order ID]],Returns!B:B,Returns!A:A,"No")</f>
        <v>No</v>
      </c>
    </row>
    <row r="746" spans="1:22" ht="14.25">
      <c r="A746" s="1">
        <v>745</v>
      </c>
      <c r="B746" s="2" t="s">
        <v>6550</v>
      </c>
      <c r="C746" s="3">
        <v>43339</v>
      </c>
      <c r="D746" s="3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24" t="str">
        <f>_xlfn.XLOOKUP(main_table[[#This Row],[Order ID]],Returns!B:B,Returns!A:A,"No")</f>
        <v>No</v>
      </c>
    </row>
    <row r="747" spans="1:22" ht="14.25">
      <c r="A747" s="1">
        <v>746</v>
      </c>
      <c r="B747" s="2" t="s">
        <v>6550</v>
      </c>
      <c r="C747" s="3">
        <v>43339</v>
      </c>
      <c r="D747" s="3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24" t="str">
        <f>_xlfn.XLOOKUP(main_table[[#This Row],[Order ID]],Returns!B:B,Returns!A:A,"No")</f>
        <v>No</v>
      </c>
    </row>
    <row r="748" spans="1:22" ht="14.25">
      <c r="A748" s="1">
        <v>747</v>
      </c>
      <c r="B748" s="2" t="s">
        <v>6551</v>
      </c>
      <c r="C748" s="3">
        <v>42517</v>
      </c>
      <c r="D748" s="3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24" t="str">
        <f>_xlfn.XLOOKUP(main_table[[#This Row],[Order ID]],Returns!B:B,Returns!A:A,"No")</f>
        <v>No</v>
      </c>
    </row>
    <row r="749" spans="1:22" ht="14.25">
      <c r="A749" s="1">
        <v>748</v>
      </c>
      <c r="B749" s="2" t="s">
        <v>6551</v>
      </c>
      <c r="C749" s="3">
        <v>42517</v>
      </c>
      <c r="D749" s="3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24" t="str">
        <f>_xlfn.XLOOKUP(main_table[[#This Row],[Order ID]],Returns!B:B,Returns!A:A,"No")</f>
        <v>No</v>
      </c>
    </row>
    <row r="750" spans="1:22" ht="14.25">
      <c r="A750" s="1">
        <v>749</v>
      </c>
      <c r="B750" s="2" t="s">
        <v>6552</v>
      </c>
      <c r="C750" s="3">
        <v>43179</v>
      </c>
      <c r="D750" s="3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24" t="str">
        <f>_xlfn.XLOOKUP(main_table[[#This Row],[Order ID]],Returns!B:B,Returns!A:A,"No")</f>
        <v>No</v>
      </c>
    </row>
    <row r="751" spans="1:22" ht="14.25">
      <c r="A751" s="1">
        <v>750</v>
      </c>
      <c r="B751" s="2" t="s">
        <v>6553</v>
      </c>
      <c r="C751" s="3">
        <v>43740</v>
      </c>
      <c r="D751" s="3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24" t="str">
        <f>_xlfn.XLOOKUP(main_table[[#This Row],[Order ID]],Returns!B:B,Returns!A:A,"No")</f>
        <v>No</v>
      </c>
    </row>
    <row r="752" spans="1:22" ht="14.25">
      <c r="A752" s="1">
        <v>751</v>
      </c>
      <c r="B752" s="2" t="s">
        <v>6553</v>
      </c>
      <c r="C752" s="3">
        <v>43740</v>
      </c>
      <c r="D752" s="3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24" t="str">
        <f>_xlfn.XLOOKUP(main_table[[#This Row],[Order ID]],Returns!B:B,Returns!A:A,"No")</f>
        <v>No</v>
      </c>
    </row>
    <row r="753" spans="1:22" ht="14.25">
      <c r="A753" s="1">
        <v>752</v>
      </c>
      <c r="B753" s="2" t="s">
        <v>6553</v>
      </c>
      <c r="C753" s="3">
        <v>43740</v>
      </c>
      <c r="D753" s="3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24" t="str">
        <f>_xlfn.XLOOKUP(main_table[[#This Row],[Order ID]],Returns!B:B,Returns!A:A,"No")</f>
        <v>No</v>
      </c>
    </row>
    <row r="754" spans="1:22" ht="14.25">
      <c r="A754" s="1">
        <v>753</v>
      </c>
      <c r="B754" s="2" t="s">
        <v>6553</v>
      </c>
      <c r="C754" s="3">
        <v>43740</v>
      </c>
      <c r="D754" s="3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24" t="str">
        <f>_xlfn.XLOOKUP(main_table[[#This Row],[Order ID]],Returns!B:B,Returns!A:A,"No")</f>
        <v>No</v>
      </c>
    </row>
    <row r="755" spans="1:22" ht="14.25">
      <c r="A755" s="1">
        <v>754</v>
      </c>
      <c r="B755" s="2" t="s">
        <v>6554</v>
      </c>
      <c r="C755" s="3">
        <v>43197</v>
      </c>
      <c r="D755" s="3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24" t="str">
        <f>_xlfn.XLOOKUP(main_table[[#This Row],[Order ID]],Returns!B:B,Returns!A:A,"No")</f>
        <v>No</v>
      </c>
    </row>
    <row r="756" spans="1:22" ht="14.25">
      <c r="A756" s="1">
        <v>755</v>
      </c>
      <c r="B756" s="2" t="s">
        <v>6555</v>
      </c>
      <c r="C756" s="3">
        <v>43076</v>
      </c>
      <c r="D756" s="3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24" t="str">
        <f>_xlfn.XLOOKUP(main_table[[#This Row],[Order ID]],Returns!B:B,Returns!A:A,"No")</f>
        <v>No</v>
      </c>
    </row>
    <row r="757" spans="1:22" ht="14.25">
      <c r="A757" s="1">
        <v>756</v>
      </c>
      <c r="B757" s="2" t="s">
        <v>6556</v>
      </c>
      <c r="C757" s="3">
        <v>43361</v>
      </c>
      <c r="D757" s="3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24" t="str">
        <f>_xlfn.XLOOKUP(main_table[[#This Row],[Order ID]],Returns!B:B,Returns!A:A,"No")</f>
        <v>No</v>
      </c>
    </row>
    <row r="758" spans="1:22" ht="14.25">
      <c r="A758" s="1">
        <v>757</v>
      </c>
      <c r="B758" s="2" t="s">
        <v>6557</v>
      </c>
      <c r="C758" s="3">
        <v>42733</v>
      </c>
      <c r="D758" s="3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24" t="str">
        <f>_xlfn.XLOOKUP(main_table[[#This Row],[Order ID]],Returns!B:B,Returns!A:A,"No")</f>
        <v>No</v>
      </c>
    </row>
    <row r="759" spans="1:22" ht="14.25">
      <c r="A759" s="1">
        <v>758</v>
      </c>
      <c r="B759" s="2" t="s">
        <v>6557</v>
      </c>
      <c r="C759" s="3">
        <v>42733</v>
      </c>
      <c r="D759" s="3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24" t="str">
        <f>_xlfn.XLOOKUP(main_table[[#This Row],[Order ID]],Returns!B:B,Returns!A:A,"No")</f>
        <v>No</v>
      </c>
    </row>
    <row r="760" spans="1:22" ht="14.25">
      <c r="A760" s="1">
        <v>759</v>
      </c>
      <c r="B760" s="2" t="s">
        <v>6558</v>
      </c>
      <c r="C760" s="3">
        <v>43669</v>
      </c>
      <c r="D760" s="3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24" t="str">
        <f>_xlfn.XLOOKUP(main_table[[#This Row],[Order ID]],Returns!B:B,Returns!A:A,"No")</f>
        <v>No</v>
      </c>
    </row>
    <row r="761" spans="1:22" ht="14.25">
      <c r="A761" s="1">
        <v>760</v>
      </c>
      <c r="B761" s="2" t="s">
        <v>6559</v>
      </c>
      <c r="C761" s="3">
        <v>43726</v>
      </c>
      <c r="D761" s="3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24" t="str">
        <f>_xlfn.XLOOKUP(main_table[[#This Row],[Order ID]],Returns!B:B,Returns!A:A,"No")</f>
        <v>No</v>
      </c>
    </row>
    <row r="762" spans="1:22" ht="14.25">
      <c r="A762" s="1">
        <v>761</v>
      </c>
      <c r="B762" s="2" t="s">
        <v>6560</v>
      </c>
      <c r="C762" s="3">
        <v>42978</v>
      </c>
      <c r="D762" s="3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24" t="str">
        <f>_xlfn.XLOOKUP(main_table[[#This Row],[Order ID]],Returns!B:B,Returns!A:A,"No")</f>
        <v>No</v>
      </c>
    </row>
    <row r="763" spans="1:22" ht="14.25">
      <c r="A763" s="1">
        <v>762</v>
      </c>
      <c r="B763" s="2" t="s">
        <v>6561</v>
      </c>
      <c r="C763" s="3">
        <v>43772</v>
      </c>
      <c r="D763" s="3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24" t="str">
        <f>_xlfn.XLOOKUP(main_table[[#This Row],[Order ID]],Returns!B:B,Returns!A:A,"No")</f>
        <v>No</v>
      </c>
    </row>
    <row r="764" spans="1:22" ht="14.25">
      <c r="A764" s="1">
        <v>763</v>
      </c>
      <c r="B764" s="2" t="s">
        <v>6562</v>
      </c>
      <c r="C764" s="3">
        <v>42774</v>
      </c>
      <c r="D764" s="3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24" t="str">
        <f>_xlfn.XLOOKUP(main_table[[#This Row],[Order ID]],Returns!B:B,Returns!A:A,"No")</f>
        <v>No</v>
      </c>
    </row>
    <row r="765" spans="1:22" ht="14.25">
      <c r="A765" s="1">
        <v>764</v>
      </c>
      <c r="B765" s="2" t="s">
        <v>6563</v>
      </c>
      <c r="C765" s="3">
        <v>42382</v>
      </c>
      <c r="D765" s="3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24" t="str">
        <f>_xlfn.XLOOKUP(main_table[[#This Row],[Order ID]],Returns!B:B,Returns!A:A,"No")</f>
        <v>No</v>
      </c>
    </row>
    <row r="766" spans="1:22" ht="14.25">
      <c r="A766" s="1">
        <v>765</v>
      </c>
      <c r="B766" s="2" t="s">
        <v>6563</v>
      </c>
      <c r="C766" s="3">
        <v>42382</v>
      </c>
      <c r="D766" s="3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24" t="str">
        <f>_xlfn.XLOOKUP(main_table[[#This Row],[Order ID]],Returns!B:B,Returns!A:A,"No")</f>
        <v>No</v>
      </c>
    </row>
    <row r="767" spans="1:22" ht="14.25">
      <c r="A767" s="1">
        <v>766</v>
      </c>
      <c r="B767" s="2" t="s">
        <v>6563</v>
      </c>
      <c r="C767" s="3">
        <v>42382</v>
      </c>
      <c r="D767" s="3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24" t="str">
        <f>_xlfn.XLOOKUP(main_table[[#This Row],[Order ID]],Returns!B:B,Returns!A:A,"No")</f>
        <v>No</v>
      </c>
    </row>
    <row r="768" spans="1:22" ht="14.25">
      <c r="A768" s="1">
        <v>767</v>
      </c>
      <c r="B768" s="2" t="s">
        <v>6563</v>
      </c>
      <c r="C768" s="3">
        <v>42382</v>
      </c>
      <c r="D768" s="3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24" t="str">
        <f>_xlfn.XLOOKUP(main_table[[#This Row],[Order ID]],Returns!B:B,Returns!A:A,"No")</f>
        <v>No</v>
      </c>
    </row>
    <row r="769" spans="1:22" ht="14.25">
      <c r="A769" s="1">
        <v>768</v>
      </c>
      <c r="B769" s="2" t="s">
        <v>6563</v>
      </c>
      <c r="C769" s="3">
        <v>42382</v>
      </c>
      <c r="D769" s="3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24" t="str">
        <f>_xlfn.XLOOKUP(main_table[[#This Row],[Order ID]],Returns!B:B,Returns!A:A,"No")</f>
        <v>No</v>
      </c>
    </row>
    <row r="770" spans="1:22" ht="14.25">
      <c r="A770" s="1">
        <v>769</v>
      </c>
      <c r="B770" s="2" t="s">
        <v>6564</v>
      </c>
      <c r="C770" s="3">
        <v>42504</v>
      </c>
      <c r="D770" s="3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24" t="str">
        <f>_xlfn.XLOOKUP(main_table[[#This Row],[Order ID]],Returns!B:B,Returns!A:A,"No")</f>
        <v>No</v>
      </c>
    </row>
    <row r="771" spans="1:22" ht="14.25">
      <c r="A771" s="1">
        <v>770</v>
      </c>
      <c r="B771" s="2" t="s">
        <v>6565</v>
      </c>
      <c r="C771" s="3">
        <v>43239</v>
      </c>
      <c r="D771" s="3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24" t="str">
        <f>_xlfn.XLOOKUP(main_table[[#This Row],[Order ID]],Returns!B:B,Returns!A:A,"No")</f>
        <v>No</v>
      </c>
    </row>
    <row r="772" spans="1:22" ht="14.25">
      <c r="A772" s="1">
        <v>771</v>
      </c>
      <c r="B772" s="2" t="s">
        <v>6566</v>
      </c>
      <c r="C772" s="3">
        <v>43495</v>
      </c>
      <c r="D772" s="3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24" t="str">
        <f>_xlfn.XLOOKUP(main_table[[#This Row],[Order ID]],Returns!B:B,Returns!A:A,"No")</f>
        <v>No</v>
      </c>
    </row>
    <row r="773" spans="1:22" ht="14.25">
      <c r="A773" s="1">
        <v>772</v>
      </c>
      <c r="B773" s="2" t="s">
        <v>6566</v>
      </c>
      <c r="C773" s="3">
        <v>43495</v>
      </c>
      <c r="D773" s="3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24" t="str">
        <f>_xlfn.XLOOKUP(main_table[[#This Row],[Order ID]],Returns!B:B,Returns!A:A,"No")</f>
        <v>No</v>
      </c>
    </row>
    <row r="774" spans="1:22" ht="14.25">
      <c r="A774" s="1">
        <v>773</v>
      </c>
      <c r="B774" s="2" t="s">
        <v>6566</v>
      </c>
      <c r="C774" s="3">
        <v>43495</v>
      </c>
      <c r="D774" s="3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24" t="str">
        <f>_xlfn.XLOOKUP(main_table[[#This Row],[Order ID]],Returns!B:B,Returns!A:A,"No")</f>
        <v>No</v>
      </c>
    </row>
    <row r="775" spans="1:22" ht="14.25">
      <c r="A775" s="1">
        <v>774</v>
      </c>
      <c r="B775" s="2" t="s">
        <v>6566</v>
      </c>
      <c r="C775" s="3">
        <v>43495</v>
      </c>
      <c r="D775" s="3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24" t="str">
        <f>_xlfn.XLOOKUP(main_table[[#This Row],[Order ID]],Returns!B:B,Returns!A:A,"No")</f>
        <v>No</v>
      </c>
    </row>
    <row r="776" spans="1:22" ht="14.25">
      <c r="A776" s="1">
        <v>775</v>
      </c>
      <c r="B776" s="2" t="s">
        <v>6566</v>
      </c>
      <c r="C776" s="3">
        <v>43495</v>
      </c>
      <c r="D776" s="3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24" t="str">
        <f>_xlfn.XLOOKUP(main_table[[#This Row],[Order ID]],Returns!B:B,Returns!A:A,"No")</f>
        <v>No</v>
      </c>
    </row>
    <row r="777" spans="1:22" ht="14.25">
      <c r="A777" s="1">
        <v>776</v>
      </c>
      <c r="B777" s="2" t="s">
        <v>6566</v>
      </c>
      <c r="C777" s="3">
        <v>43495</v>
      </c>
      <c r="D777" s="3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24" t="str">
        <f>_xlfn.XLOOKUP(main_table[[#This Row],[Order ID]],Returns!B:B,Returns!A:A,"No")</f>
        <v>No</v>
      </c>
    </row>
    <row r="778" spans="1:22" ht="14.25">
      <c r="A778" s="1">
        <v>777</v>
      </c>
      <c r="B778" s="2" t="s">
        <v>6567</v>
      </c>
      <c r="C778" s="3">
        <v>42550</v>
      </c>
      <c r="D778" s="3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24" t="str">
        <f>_xlfn.XLOOKUP(main_table[[#This Row],[Order ID]],Returns!B:B,Returns!A:A,"No")</f>
        <v>No</v>
      </c>
    </row>
    <row r="779" spans="1:22" ht="14.25">
      <c r="A779" s="1">
        <v>778</v>
      </c>
      <c r="B779" s="2" t="s">
        <v>6010</v>
      </c>
      <c r="C779" s="3">
        <v>42968</v>
      </c>
      <c r="D779" s="3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24" t="str">
        <f>_xlfn.XLOOKUP(main_table[[#This Row],[Order ID]],Returns!B:B,Returns!A:A,"No")</f>
        <v>Yes</v>
      </c>
    </row>
    <row r="780" spans="1:22" ht="14.25">
      <c r="A780" s="1">
        <v>779</v>
      </c>
      <c r="B780" s="2" t="s">
        <v>6010</v>
      </c>
      <c r="C780" s="3">
        <v>42968</v>
      </c>
      <c r="D780" s="3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24" t="str">
        <f>_xlfn.XLOOKUP(main_table[[#This Row],[Order ID]],Returns!B:B,Returns!A:A,"No")</f>
        <v>Yes</v>
      </c>
    </row>
    <row r="781" spans="1:22" ht="14.25">
      <c r="A781" s="1">
        <v>780</v>
      </c>
      <c r="B781" s="2" t="s">
        <v>6010</v>
      </c>
      <c r="C781" s="3">
        <v>42968</v>
      </c>
      <c r="D781" s="3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24" t="str">
        <f>_xlfn.XLOOKUP(main_table[[#This Row],[Order ID]],Returns!B:B,Returns!A:A,"No")</f>
        <v>Yes</v>
      </c>
    </row>
    <row r="782" spans="1:22" ht="14.25">
      <c r="A782" s="1">
        <v>781</v>
      </c>
      <c r="B782" s="2" t="s">
        <v>6010</v>
      </c>
      <c r="C782" s="3">
        <v>42968</v>
      </c>
      <c r="D782" s="3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24" t="str">
        <f>_xlfn.XLOOKUP(main_table[[#This Row],[Order ID]],Returns!B:B,Returns!A:A,"No")</f>
        <v>Yes</v>
      </c>
    </row>
    <row r="783" spans="1:22" ht="14.25">
      <c r="A783" s="1">
        <v>782</v>
      </c>
      <c r="B783" s="2" t="s">
        <v>6568</v>
      </c>
      <c r="C783" s="3">
        <v>43011</v>
      </c>
      <c r="D783" s="3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24" t="str">
        <f>_xlfn.XLOOKUP(main_table[[#This Row],[Order ID]],Returns!B:B,Returns!A:A,"No")</f>
        <v>No</v>
      </c>
    </row>
    <row r="784" spans="1:22" ht="14.25">
      <c r="A784" s="1">
        <v>783</v>
      </c>
      <c r="B784" s="2" t="s">
        <v>6568</v>
      </c>
      <c r="C784" s="3">
        <v>43011</v>
      </c>
      <c r="D784" s="3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24" t="str">
        <f>_xlfn.XLOOKUP(main_table[[#This Row],[Order ID]],Returns!B:B,Returns!A:A,"No")</f>
        <v>No</v>
      </c>
    </row>
    <row r="785" spans="1:22" ht="14.25">
      <c r="A785" s="1">
        <v>784</v>
      </c>
      <c r="B785" s="2" t="s">
        <v>6568</v>
      </c>
      <c r="C785" s="3">
        <v>43011</v>
      </c>
      <c r="D785" s="3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24" t="str">
        <f>_xlfn.XLOOKUP(main_table[[#This Row],[Order ID]],Returns!B:B,Returns!A:A,"No")</f>
        <v>No</v>
      </c>
    </row>
    <row r="786" spans="1:22" ht="14.25">
      <c r="A786" s="1">
        <v>785</v>
      </c>
      <c r="B786" s="2" t="s">
        <v>6568</v>
      </c>
      <c r="C786" s="3">
        <v>43011</v>
      </c>
      <c r="D786" s="3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24" t="str">
        <f>_xlfn.XLOOKUP(main_table[[#This Row],[Order ID]],Returns!B:B,Returns!A:A,"No")</f>
        <v>No</v>
      </c>
    </row>
    <row r="787" spans="1:22" ht="14.25">
      <c r="A787" s="1">
        <v>786</v>
      </c>
      <c r="B787" s="2" t="s">
        <v>6569</v>
      </c>
      <c r="C787" s="3">
        <v>42878</v>
      </c>
      <c r="D787" s="3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24" t="str">
        <f>_xlfn.XLOOKUP(main_table[[#This Row],[Order ID]],Returns!B:B,Returns!A:A,"No")</f>
        <v>No</v>
      </c>
    </row>
    <row r="788" spans="1:22" ht="14.25">
      <c r="A788" s="1">
        <v>787</v>
      </c>
      <c r="B788" s="2" t="s">
        <v>6570</v>
      </c>
      <c r="C788" s="3">
        <v>43541</v>
      </c>
      <c r="D788" s="3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24" t="str">
        <f>_xlfn.XLOOKUP(main_table[[#This Row],[Order ID]],Returns!B:B,Returns!A:A,"No")</f>
        <v>No</v>
      </c>
    </row>
    <row r="789" spans="1:22" ht="14.25">
      <c r="A789" s="1">
        <v>788</v>
      </c>
      <c r="B789" s="2" t="s">
        <v>6571</v>
      </c>
      <c r="C789" s="3">
        <v>43081</v>
      </c>
      <c r="D789" s="3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24" t="str">
        <f>_xlfn.XLOOKUP(main_table[[#This Row],[Order ID]],Returns!B:B,Returns!A:A,"No")</f>
        <v>No</v>
      </c>
    </row>
    <row r="790" spans="1:22" ht="14.25">
      <c r="A790" s="1">
        <v>789</v>
      </c>
      <c r="B790" s="2" t="s">
        <v>6572</v>
      </c>
      <c r="C790" s="3">
        <v>42912</v>
      </c>
      <c r="D790" s="3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24" t="str">
        <f>_xlfn.XLOOKUP(main_table[[#This Row],[Order ID]],Returns!B:B,Returns!A:A,"No")</f>
        <v>No</v>
      </c>
    </row>
    <row r="791" spans="1:22" ht="14.25">
      <c r="A791" s="1">
        <v>790</v>
      </c>
      <c r="B791" s="2" t="s">
        <v>6572</v>
      </c>
      <c r="C791" s="3">
        <v>42912</v>
      </c>
      <c r="D791" s="3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24" t="str">
        <f>_xlfn.XLOOKUP(main_table[[#This Row],[Order ID]],Returns!B:B,Returns!A:A,"No")</f>
        <v>No</v>
      </c>
    </row>
    <row r="792" spans="1:22" ht="14.25">
      <c r="A792" s="1">
        <v>791</v>
      </c>
      <c r="B792" s="2" t="s">
        <v>6572</v>
      </c>
      <c r="C792" s="3">
        <v>42912</v>
      </c>
      <c r="D792" s="3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24" t="str">
        <f>_xlfn.XLOOKUP(main_table[[#This Row],[Order ID]],Returns!B:B,Returns!A:A,"No")</f>
        <v>No</v>
      </c>
    </row>
    <row r="793" spans="1:22" ht="14.25">
      <c r="A793" s="1">
        <v>792</v>
      </c>
      <c r="B793" s="2" t="s">
        <v>6572</v>
      </c>
      <c r="C793" s="3">
        <v>42912</v>
      </c>
      <c r="D793" s="3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24" t="str">
        <f>_xlfn.XLOOKUP(main_table[[#This Row],[Order ID]],Returns!B:B,Returns!A:A,"No")</f>
        <v>No</v>
      </c>
    </row>
    <row r="794" spans="1:22" ht="14.25">
      <c r="A794" s="1">
        <v>793</v>
      </c>
      <c r="B794" s="2" t="s">
        <v>6573</v>
      </c>
      <c r="C794" s="3">
        <v>43240</v>
      </c>
      <c r="D794" s="3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24" t="str">
        <f>_xlfn.XLOOKUP(main_table[[#This Row],[Order ID]],Returns!B:B,Returns!A:A,"No")</f>
        <v>No</v>
      </c>
    </row>
    <row r="795" spans="1:22" ht="14.25">
      <c r="A795" s="1">
        <v>794</v>
      </c>
      <c r="B795" s="2" t="s">
        <v>6574</v>
      </c>
      <c r="C795" s="3">
        <v>42633</v>
      </c>
      <c r="D795" s="3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24" t="str">
        <f>_xlfn.XLOOKUP(main_table[[#This Row],[Order ID]],Returns!B:B,Returns!A:A,"No")</f>
        <v>No</v>
      </c>
    </row>
    <row r="796" spans="1:22" ht="14.25">
      <c r="A796" s="1">
        <v>795</v>
      </c>
      <c r="B796" s="2" t="s">
        <v>6574</v>
      </c>
      <c r="C796" s="3">
        <v>42633</v>
      </c>
      <c r="D796" s="3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24" t="str">
        <f>_xlfn.XLOOKUP(main_table[[#This Row],[Order ID]],Returns!B:B,Returns!A:A,"No")</f>
        <v>No</v>
      </c>
    </row>
    <row r="797" spans="1:22" ht="14.25">
      <c r="A797" s="1">
        <v>796</v>
      </c>
      <c r="B797" s="2" t="s">
        <v>6575</v>
      </c>
      <c r="C797" s="3">
        <v>43729</v>
      </c>
      <c r="D797" s="3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24" t="str">
        <f>_xlfn.XLOOKUP(main_table[[#This Row],[Order ID]],Returns!B:B,Returns!A:A,"No")</f>
        <v>No</v>
      </c>
    </row>
    <row r="798" spans="1:22" ht="14.25">
      <c r="A798" s="1">
        <v>797</v>
      </c>
      <c r="B798" s="2" t="s">
        <v>6576</v>
      </c>
      <c r="C798" s="3">
        <v>43093</v>
      </c>
      <c r="D798" s="3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24" t="str">
        <f>_xlfn.XLOOKUP(main_table[[#This Row],[Order ID]],Returns!B:B,Returns!A:A,"No")</f>
        <v>No</v>
      </c>
    </row>
    <row r="799" spans="1:22" ht="14.25">
      <c r="A799" s="1">
        <v>798</v>
      </c>
      <c r="B799" s="2" t="s">
        <v>6576</v>
      </c>
      <c r="C799" s="3">
        <v>43093</v>
      </c>
      <c r="D799" s="3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24" t="str">
        <f>_xlfn.XLOOKUP(main_table[[#This Row],[Order ID]],Returns!B:B,Returns!A:A,"No")</f>
        <v>No</v>
      </c>
    </row>
    <row r="800" spans="1:22" ht="14.25">
      <c r="A800" s="1">
        <v>799</v>
      </c>
      <c r="B800" s="2" t="s">
        <v>6576</v>
      </c>
      <c r="C800" s="3">
        <v>43093</v>
      </c>
      <c r="D800" s="3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24" t="str">
        <f>_xlfn.XLOOKUP(main_table[[#This Row],[Order ID]],Returns!B:B,Returns!A:A,"No")</f>
        <v>No</v>
      </c>
    </row>
    <row r="801" spans="1:22" ht="14.25">
      <c r="A801" s="1">
        <v>800</v>
      </c>
      <c r="B801" s="2" t="s">
        <v>5979</v>
      </c>
      <c r="C801" s="3">
        <v>43066</v>
      </c>
      <c r="D801" s="3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24" t="str">
        <f>_xlfn.XLOOKUP(main_table[[#This Row],[Order ID]],Returns!B:B,Returns!A:A,"No")</f>
        <v>Yes</v>
      </c>
    </row>
    <row r="802" spans="1:22" ht="14.25">
      <c r="A802" s="1">
        <v>801</v>
      </c>
      <c r="B802" s="2" t="s">
        <v>6577</v>
      </c>
      <c r="C802" s="3">
        <v>43516</v>
      </c>
      <c r="D802" s="3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24" t="str">
        <f>_xlfn.XLOOKUP(main_table[[#This Row],[Order ID]],Returns!B:B,Returns!A:A,"No")</f>
        <v>No</v>
      </c>
    </row>
    <row r="803" spans="1:22" ht="14.25">
      <c r="A803" s="1">
        <v>802</v>
      </c>
      <c r="B803" s="2" t="s">
        <v>6577</v>
      </c>
      <c r="C803" s="3">
        <v>43516</v>
      </c>
      <c r="D803" s="3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24" t="str">
        <f>_xlfn.XLOOKUP(main_table[[#This Row],[Order ID]],Returns!B:B,Returns!A:A,"No")</f>
        <v>No</v>
      </c>
    </row>
    <row r="804" spans="1:22" ht="14.25">
      <c r="A804" s="1">
        <v>803</v>
      </c>
      <c r="B804" s="2" t="s">
        <v>6578</v>
      </c>
      <c r="C804" s="3">
        <v>43330</v>
      </c>
      <c r="D804" s="3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24" t="str">
        <f>_xlfn.XLOOKUP(main_table[[#This Row],[Order ID]],Returns!B:B,Returns!A:A,"No")</f>
        <v>No</v>
      </c>
    </row>
    <row r="805" spans="1:22" ht="14.25">
      <c r="A805" s="1">
        <v>804</v>
      </c>
      <c r="B805" s="2" t="s">
        <v>6579</v>
      </c>
      <c r="C805" s="3">
        <v>43171</v>
      </c>
      <c r="D805" s="3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24" t="str">
        <f>_xlfn.XLOOKUP(main_table[[#This Row],[Order ID]],Returns!B:B,Returns!A:A,"No")</f>
        <v>No</v>
      </c>
    </row>
    <row r="806" spans="1:22" ht="14.25">
      <c r="A806" s="1">
        <v>805</v>
      </c>
      <c r="B806" s="2" t="s">
        <v>6580</v>
      </c>
      <c r="C806" s="3">
        <v>43577</v>
      </c>
      <c r="D806" s="3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24" t="str">
        <f>_xlfn.XLOOKUP(main_table[[#This Row],[Order ID]],Returns!B:B,Returns!A:A,"No")</f>
        <v>No</v>
      </c>
    </row>
    <row r="807" spans="1:22" ht="14.25">
      <c r="A807" s="1">
        <v>806</v>
      </c>
      <c r="B807" s="2" t="s">
        <v>6581</v>
      </c>
      <c r="C807" s="3">
        <v>42675</v>
      </c>
      <c r="D807" s="3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24" t="str">
        <f>_xlfn.XLOOKUP(main_table[[#This Row],[Order ID]],Returns!B:B,Returns!A:A,"No")</f>
        <v>No</v>
      </c>
    </row>
    <row r="808" spans="1:22" ht="14.25">
      <c r="A808" s="1">
        <v>807</v>
      </c>
      <c r="B808" s="2" t="s">
        <v>6581</v>
      </c>
      <c r="C808" s="3">
        <v>42675</v>
      </c>
      <c r="D808" s="3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24" t="str">
        <f>_xlfn.XLOOKUP(main_table[[#This Row],[Order ID]],Returns!B:B,Returns!A:A,"No")</f>
        <v>No</v>
      </c>
    </row>
    <row r="809" spans="1:22" ht="14.25">
      <c r="A809" s="1">
        <v>808</v>
      </c>
      <c r="B809" s="2" t="s">
        <v>6582</v>
      </c>
      <c r="C809" s="3">
        <v>42769</v>
      </c>
      <c r="D809" s="3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24" t="str">
        <f>_xlfn.XLOOKUP(main_table[[#This Row],[Order ID]],Returns!B:B,Returns!A:A,"No")</f>
        <v>No</v>
      </c>
    </row>
    <row r="810" spans="1:22" ht="14.25">
      <c r="A810" s="1">
        <v>809</v>
      </c>
      <c r="B810" s="2" t="s">
        <v>6582</v>
      </c>
      <c r="C810" s="3">
        <v>42769</v>
      </c>
      <c r="D810" s="3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24" t="str">
        <f>_xlfn.XLOOKUP(main_table[[#This Row],[Order ID]],Returns!B:B,Returns!A:A,"No")</f>
        <v>No</v>
      </c>
    </row>
    <row r="811" spans="1:22" ht="14.25">
      <c r="A811" s="1">
        <v>810</v>
      </c>
      <c r="B811" s="2" t="s">
        <v>6583</v>
      </c>
      <c r="C811" s="3">
        <v>42656</v>
      </c>
      <c r="D811" s="3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24" t="str">
        <f>_xlfn.XLOOKUP(main_table[[#This Row],[Order ID]],Returns!B:B,Returns!A:A,"No")</f>
        <v>No</v>
      </c>
    </row>
    <row r="812" spans="1:22" ht="14.25">
      <c r="A812" s="1">
        <v>811</v>
      </c>
      <c r="B812" s="2" t="s">
        <v>6583</v>
      </c>
      <c r="C812" s="3">
        <v>42656</v>
      </c>
      <c r="D812" s="3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24" t="str">
        <f>_xlfn.XLOOKUP(main_table[[#This Row],[Order ID]],Returns!B:B,Returns!A:A,"No")</f>
        <v>No</v>
      </c>
    </row>
    <row r="813" spans="1:22" ht="14.25">
      <c r="A813" s="1">
        <v>812</v>
      </c>
      <c r="B813" s="2" t="s">
        <v>6583</v>
      </c>
      <c r="C813" s="3">
        <v>42656</v>
      </c>
      <c r="D813" s="3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24" t="str">
        <f>_xlfn.XLOOKUP(main_table[[#This Row],[Order ID]],Returns!B:B,Returns!A:A,"No")</f>
        <v>No</v>
      </c>
    </row>
    <row r="814" spans="1:22" ht="14.25">
      <c r="A814" s="1">
        <v>813</v>
      </c>
      <c r="B814" s="2" t="s">
        <v>6583</v>
      </c>
      <c r="C814" s="3">
        <v>42656</v>
      </c>
      <c r="D814" s="3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24" t="str">
        <f>_xlfn.XLOOKUP(main_table[[#This Row],[Order ID]],Returns!B:B,Returns!A:A,"No")</f>
        <v>No</v>
      </c>
    </row>
    <row r="815" spans="1:22" ht="14.25">
      <c r="A815" s="1">
        <v>814</v>
      </c>
      <c r="B815" s="2" t="s">
        <v>6584</v>
      </c>
      <c r="C815" s="3">
        <v>43599</v>
      </c>
      <c r="D815" s="3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24" t="str">
        <f>_xlfn.XLOOKUP(main_table[[#This Row],[Order ID]],Returns!B:B,Returns!A:A,"No")</f>
        <v>No</v>
      </c>
    </row>
    <row r="816" spans="1:22" ht="14.25">
      <c r="A816" s="1">
        <v>815</v>
      </c>
      <c r="B816" s="2" t="s">
        <v>6584</v>
      </c>
      <c r="C816" s="3">
        <v>43599</v>
      </c>
      <c r="D816" s="3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24" t="str">
        <f>_xlfn.XLOOKUP(main_table[[#This Row],[Order ID]],Returns!B:B,Returns!A:A,"No")</f>
        <v>No</v>
      </c>
    </row>
    <row r="817" spans="1:22" ht="14.25">
      <c r="A817" s="1">
        <v>816</v>
      </c>
      <c r="B817" s="2" t="s">
        <v>6585</v>
      </c>
      <c r="C817" s="3">
        <v>42814</v>
      </c>
      <c r="D817" s="3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24" t="str">
        <f>_xlfn.XLOOKUP(main_table[[#This Row],[Order ID]],Returns!B:B,Returns!A:A,"No")</f>
        <v>No</v>
      </c>
    </row>
    <row r="818" spans="1:22" ht="14.25">
      <c r="A818" s="1">
        <v>817</v>
      </c>
      <c r="B818" s="2" t="s">
        <v>6586</v>
      </c>
      <c r="C818" s="3">
        <v>43358</v>
      </c>
      <c r="D818" s="3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24" t="str">
        <f>_xlfn.XLOOKUP(main_table[[#This Row],[Order ID]],Returns!B:B,Returns!A:A,"No")</f>
        <v>No</v>
      </c>
    </row>
    <row r="819" spans="1:22" ht="14.25">
      <c r="A819" s="1">
        <v>818</v>
      </c>
      <c r="B819" s="2" t="s">
        <v>6587</v>
      </c>
      <c r="C819" s="3">
        <v>42549</v>
      </c>
      <c r="D819" s="3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24" t="str">
        <f>_xlfn.XLOOKUP(main_table[[#This Row],[Order ID]],Returns!B:B,Returns!A:A,"No")</f>
        <v>No</v>
      </c>
    </row>
    <row r="820" spans="1:22" ht="14.25">
      <c r="A820" s="1">
        <v>819</v>
      </c>
      <c r="B820" s="2" t="s">
        <v>6587</v>
      </c>
      <c r="C820" s="3">
        <v>42549</v>
      </c>
      <c r="D820" s="3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24" t="str">
        <f>_xlfn.XLOOKUP(main_table[[#This Row],[Order ID]],Returns!B:B,Returns!A:A,"No")</f>
        <v>No</v>
      </c>
    </row>
    <row r="821" spans="1:22" ht="14.25">
      <c r="A821" s="1">
        <v>820</v>
      </c>
      <c r="B821" s="2" t="s">
        <v>6587</v>
      </c>
      <c r="C821" s="3">
        <v>42549</v>
      </c>
      <c r="D821" s="3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24" t="str">
        <f>_xlfn.XLOOKUP(main_table[[#This Row],[Order ID]],Returns!B:B,Returns!A:A,"No")</f>
        <v>No</v>
      </c>
    </row>
    <row r="822" spans="1:22" ht="14.25">
      <c r="A822" s="1">
        <v>821</v>
      </c>
      <c r="B822" s="2" t="s">
        <v>6587</v>
      </c>
      <c r="C822" s="3">
        <v>42549</v>
      </c>
      <c r="D822" s="3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24" t="str">
        <f>_xlfn.XLOOKUP(main_table[[#This Row],[Order ID]],Returns!B:B,Returns!A:A,"No")</f>
        <v>No</v>
      </c>
    </row>
    <row r="823" spans="1:22" ht="14.25">
      <c r="A823" s="1">
        <v>822</v>
      </c>
      <c r="B823" s="2" t="s">
        <v>6587</v>
      </c>
      <c r="C823" s="3">
        <v>42549</v>
      </c>
      <c r="D823" s="3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24" t="str">
        <f>_xlfn.XLOOKUP(main_table[[#This Row],[Order ID]],Returns!B:B,Returns!A:A,"No")</f>
        <v>No</v>
      </c>
    </row>
    <row r="824" spans="1:22" ht="14.25">
      <c r="A824" s="1">
        <v>823</v>
      </c>
      <c r="B824" s="2" t="s">
        <v>6588</v>
      </c>
      <c r="C824" s="3">
        <v>43636</v>
      </c>
      <c r="D824" s="3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24" t="str">
        <f>_xlfn.XLOOKUP(main_table[[#This Row],[Order ID]],Returns!B:B,Returns!A:A,"No")</f>
        <v>No</v>
      </c>
    </row>
    <row r="825" spans="1:22" ht="14.25">
      <c r="A825" s="1">
        <v>824</v>
      </c>
      <c r="B825" s="2" t="s">
        <v>6588</v>
      </c>
      <c r="C825" s="3">
        <v>43636</v>
      </c>
      <c r="D825" s="3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24" t="str">
        <f>_xlfn.XLOOKUP(main_table[[#This Row],[Order ID]],Returns!B:B,Returns!A:A,"No")</f>
        <v>No</v>
      </c>
    </row>
    <row r="826" spans="1:22" ht="14.25">
      <c r="A826" s="1">
        <v>825</v>
      </c>
      <c r="B826" s="2" t="s">
        <v>6589</v>
      </c>
      <c r="C826" s="3">
        <v>42499</v>
      </c>
      <c r="D826" s="3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24" t="str">
        <f>_xlfn.XLOOKUP(main_table[[#This Row],[Order ID]],Returns!B:B,Returns!A:A,"No")</f>
        <v>No</v>
      </c>
    </row>
    <row r="827" spans="1:22" ht="14.25">
      <c r="A827" s="1">
        <v>826</v>
      </c>
      <c r="B827" s="2" t="s">
        <v>6589</v>
      </c>
      <c r="C827" s="3">
        <v>42499</v>
      </c>
      <c r="D827" s="3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24" t="str">
        <f>_xlfn.XLOOKUP(main_table[[#This Row],[Order ID]],Returns!B:B,Returns!A:A,"No")</f>
        <v>No</v>
      </c>
    </row>
    <row r="828" spans="1:22" ht="14.25">
      <c r="A828" s="1">
        <v>827</v>
      </c>
      <c r="B828" s="2" t="s">
        <v>6590</v>
      </c>
      <c r="C828" s="3">
        <v>43698</v>
      </c>
      <c r="D828" s="3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24" t="str">
        <f>_xlfn.XLOOKUP(main_table[[#This Row],[Order ID]],Returns!B:B,Returns!A:A,"No")</f>
        <v>No</v>
      </c>
    </row>
    <row r="829" spans="1:22" ht="14.25">
      <c r="A829" s="1">
        <v>828</v>
      </c>
      <c r="B829" s="2" t="s">
        <v>6590</v>
      </c>
      <c r="C829" s="3">
        <v>43698</v>
      </c>
      <c r="D829" s="3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24" t="str">
        <f>_xlfn.XLOOKUP(main_table[[#This Row],[Order ID]],Returns!B:B,Returns!A:A,"No")</f>
        <v>No</v>
      </c>
    </row>
    <row r="830" spans="1:22" ht="14.25">
      <c r="A830" s="1">
        <v>829</v>
      </c>
      <c r="B830" s="2" t="s">
        <v>6590</v>
      </c>
      <c r="C830" s="3">
        <v>43698</v>
      </c>
      <c r="D830" s="3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24" t="str">
        <f>_xlfn.XLOOKUP(main_table[[#This Row],[Order ID]],Returns!B:B,Returns!A:A,"No")</f>
        <v>No</v>
      </c>
    </row>
    <row r="831" spans="1:22" ht="14.25">
      <c r="A831" s="1">
        <v>830</v>
      </c>
      <c r="B831" s="2" t="s">
        <v>6591</v>
      </c>
      <c r="C831" s="3">
        <v>43632</v>
      </c>
      <c r="D831" s="3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24" t="str">
        <f>_xlfn.XLOOKUP(main_table[[#This Row],[Order ID]],Returns!B:B,Returns!A:A,"No")</f>
        <v>No</v>
      </c>
    </row>
    <row r="832" spans="1:22" ht="14.25">
      <c r="A832" s="1">
        <v>831</v>
      </c>
      <c r="B832" s="2" t="s">
        <v>6591</v>
      </c>
      <c r="C832" s="3">
        <v>43632</v>
      </c>
      <c r="D832" s="3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24" t="str">
        <f>_xlfn.XLOOKUP(main_table[[#This Row],[Order ID]],Returns!B:B,Returns!A:A,"No")</f>
        <v>No</v>
      </c>
    </row>
    <row r="833" spans="1:22" ht="14.25">
      <c r="A833" s="1">
        <v>832</v>
      </c>
      <c r="B833" s="2" t="s">
        <v>6591</v>
      </c>
      <c r="C833" s="3">
        <v>43632</v>
      </c>
      <c r="D833" s="3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24" t="str">
        <f>_xlfn.XLOOKUP(main_table[[#This Row],[Order ID]],Returns!B:B,Returns!A:A,"No")</f>
        <v>No</v>
      </c>
    </row>
    <row r="834" spans="1:22" ht="14.25">
      <c r="A834" s="1">
        <v>833</v>
      </c>
      <c r="B834" s="2" t="s">
        <v>6591</v>
      </c>
      <c r="C834" s="3">
        <v>43632</v>
      </c>
      <c r="D834" s="3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24" t="str">
        <f>_xlfn.XLOOKUP(main_table[[#This Row],[Order ID]],Returns!B:B,Returns!A:A,"No")</f>
        <v>No</v>
      </c>
    </row>
    <row r="835" spans="1:22" ht="14.25">
      <c r="A835" s="1">
        <v>834</v>
      </c>
      <c r="B835" s="2" t="s">
        <v>6592</v>
      </c>
      <c r="C835" s="3">
        <v>43304</v>
      </c>
      <c r="D835" s="3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24" t="str">
        <f>_xlfn.XLOOKUP(main_table[[#This Row],[Order ID]],Returns!B:B,Returns!A:A,"No")</f>
        <v>No</v>
      </c>
    </row>
    <row r="836" spans="1:22" ht="14.25">
      <c r="A836" s="1">
        <v>835</v>
      </c>
      <c r="B836" s="2" t="s">
        <v>6592</v>
      </c>
      <c r="C836" s="3">
        <v>43304</v>
      </c>
      <c r="D836" s="3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24" t="str">
        <f>_xlfn.XLOOKUP(main_table[[#This Row],[Order ID]],Returns!B:B,Returns!A:A,"No")</f>
        <v>No</v>
      </c>
    </row>
    <row r="837" spans="1:22" ht="14.25">
      <c r="A837" s="1">
        <v>836</v>
      </c>
      <c r="B837" s="2" t="s">
        <v>6592</v>
      </c>
      <c r="C837" s="3">
        <v>43304</v>
      </c>
      <c r="D837" s="3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24" t="str">
        <f>_xlfn.XLOOKUP(main_table[[#This Row],[Order ID]],Returns!B:B,Returns!A:A,"No")</f>
        <v>No</v>
      </c>
    </row>
    <row r="838" spans="1:22" ht="14.25">
      <c r="A838" s="1">
        <v>837</v>
      </c>
      <c r="B838" s="2" t="s">
        <v>6593</v>
      </c>
      <c r="C838" s="3">
        <v>42621</v>
      </c>
      <c r="D838" s="3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24" t="str">
        <f>_xlfn.XLOOKUP(main_table[[#This Row],[Order ID]],Returns!B:B,Returns!A:A,"No")</f>
        <v>No</v>
      </c>
    </row>
    <row r="839" spans="1:22" ht="14.25">
      <c r="A839" s="1">
        <v>838</v>
      </c>
      <c r="B839" s="2" t="s">
        <v>6594</v>
      </c>
      <c r="C839" s="3">
        <v>43773</v>
      </c>
      <c r="D839" s="3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24" t="str">
        <f>_xlfn.XLOOKUP(main_table[[#This Row],[Order ID]],Returns!B:B,Returns!A:A,"No")</f>
        <v>No</v>
      </c>
    </row>
    <row r="840" spans="1:22" ht="14.25">
      <c r="A840" s="1">
        <v>839</v>
      </c>
      <c r="B840" s="2" t="s">
        <v>6595</v>
      </c>
      <c r="C840" s="3">
        <v>43166</v>
      </c>
      <c r="D840" s="3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24" t="str">
        <f>_xlfn.XLOOKUP(main_table[[#This Row],[Order ID]],Returns!B:B,Returns!A:A,"No")</f>
        <v>No</v>
      </c>
    </row>
    <row r="841" spans="1:22" ht="14.25">
      <c r="A841" s="1">
        <v>840</v>
      </c>
      <c r="B841" s="2" t="s">
        <v>6596</v>
      </c>
      <c r="C841" s="3">
        <v>43059</v>
      </c>
      <c r="D841" s="3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24" t="str">
        <f>_xlfn.XLOOKUP(main_table[[#This Row],[Order ID]],Returns!B:B,Returns!A:A,"No")</f>
        <v>No</v>
      </c>
    </row>
    <row r="842" spans="1:22" ht="14.25">
      <c r="A842" s="1">
        <v>841</v>
      </c>
      <c r="B842" s="2" t="s">
        <v>6596</v>
      </c>
      <c r="C842" s="3">
        <v>43059</v>
      </c>
      <c r="D842" s="3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24" t="str">
        <f>_xlfn.XLOOKUP(main_table[[#This Row],[Order ID]],Returns!B:B,Returns!A:A,"No")</f>
        <v>No</v>
      </c>
    </row>
    <row r="843" spans="1:22" ht="14.25">
      <c r="A843" s="1">
        <v>842</v>
      </c>
      <c r="B843" s="2" t="s">
        <v>6596</v>
      </c>
      <c r="C843" s="3">
        <v>43059</v>
      </c>
      <c r="D843" s="3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24" t="str">
        <f>_xlfn.XLOOKUP(main_table[[#This Row],[Order ID]],Returns!B:B,Returns!A:A,"No")</f>
        <v>No</v>
      </c>
    </row>
    <row r="844" spans="1:22" ht="14.25">
      <c r="A844" s="1">
        <v>843</v>
      </c>
      <c r="B844" s="2" t="s">
        <v>6597</v>
      </c>
      <c r="C844" s="3">
        <v>43411</v>
      </c>
      <c r="D844" s="3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24" t="str">
        <f>_xlfn.XLOOKUP(main_table[[#This Row],[Order ID]],Returns!B:B,Returns!A:A,"No")</f>
        <v>No</v>
      </c>
    </row>
    <row r="845" spans="1:22" ht="14.25">
      <c r="A845" s="1">
        <v>844</v>
      </c>
      <c r="B845" s="2" t="s">
        <v>6597</v>
      </c>
      <c r="C845" s="3">
        <v>43411</v>
      </c>
      <c r="D845" s="3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24" t="str">
        <f>_xlfn.XLOOKUP(main_table[[#This Row],[Order ID]],Returns!B:B,Returns!A:A,"No")</f>
        <v>No</v>
      </c>
    </row>
    <row r="846" spans="1:22" ht="14.25">
      <c r="A846" s="1">
        <v>845</v>
      </c>
      <c r="B846" s="2" t="s">
        <v>6597</v>
      </c>
      <c r="C846" s="3">
        <v>43411</v>
      </c>
      <c r="D846" s="3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24" t="str">
        <f>_xlfn.XLOOKUP(main_table[[#This Row],[Order ID]],Returns!B:B,Returns!A:A,"No")</f>
        <v>No</v>
      </c>
    </row>
    <row r="847" spans="1:22" ht="14.25">
      <c r="A847" s="1">
        <v>846</v>
      </c>
      <c r="B847" s="2" t="s">
        <v>6597</v>
      </c>
      <c r="C847" s="3">
        <v>43411</v>
      </c>
      <c r="D847" s="3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24" t="str">
        <f>_xlfn.XLOOKUP(main_table[[#This Row],[Order ID]],Returns!B:B,Returns!A:A,"No")</f>
        <v>No</v>
      </c>
    </row>
    <row r="848" spans="1:22" ht="14.25">
      <c r="A848" s="1">
        <v>847</v>
      </c>
      <c r="B848" s="2" t="s">
        <v>6598</v>
      </c>
      <c r="C848" s="3">
        <v>43021</v>
      </c>
      <c r="D848" s="3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24" t="str">
        <f>_xlfn.XLOOKUP(main_table[[#This Row],[Order ID]],Returns!B:B,Returns!A:A,"No")</f>
        <v>No</v>
      </c>
    </row>
    <row r="849" spans="1:22" ht="14.25">
      <c r="A849" s="1">
        <v>848</v>
      </c>
      <c r="B849" s="2" t="s">
        <v>6598</v>
      </c>
      <c r="C849" s="3">
        <v>43021</v>
      </c>
      <c r="D849" s="3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24" t="str">
        <f>_xlfn.XLOOKUP(main_table[[#This Row],[Order ID]],Returns!B:B,Returns!A:A,"No")</f>
        <v>No</v>
      </c>
    </row>
    <row r="850" spans="1:22" ht="14.25">
      <c r="A850" s="1">
        <v>849</v>
      </c>
      <c r="B850" s="2" t="s">
        <v>6599</v>
      </c>
      <c r="C850" s="3">
        <v>43466</v>
      </c>
      <c r="D850" s="3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24" t="str">
        <f>_xlfn.XLOOKUP(main_table[[#This Row],[Order ID]],Returns!B:B,Returns!A:A,"No")</f>
        <v>No</v>
      </c>
    </row>
    <row r="851" spans="1:22" ht="14.25">
      <c r="A851" s="1">
        <v>850</v>
      </c>
      <c r="B851" s="2" t="s">
        <v>6600</v>
      </c>
      <c r="C851" s="3">
        <v>42407</v>
      </c>
      <c r="D851" s="3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24" t="str">
        <f>_xlfn.XLOOKUP(main_table[[#This Row],[Order ID]],Returns!B:B,Returns!A:A,"No")</f>
        <v>No</v>
      </c>
    </row>
    <row r="852" spans="1:22" ht="14.25">
      <c r="A852" s="1">
        <v>851</v>
      </c>
      <c r="B852" s="2" t="s">
        <v>6601</v>
      </c>
      <c r="C852" s="3">
        <v>43271</v>
      </c>
      <c r="D852" s="3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24" t="str">
        <f>_xlfn.XLOOKUP(main_table[[#This Row],[Order ID]],Returns!B:B,Returns!A:A,"No")</f>
        <v>No</v>
      </c>
    </row>
    <row r="853" spans="1:22" ht="14.25">
      <c r="A853" s="1">
        <v>852</v>
      </c>
      <c r="B853" s="2" t="s">
        <v>6601</v>
      </c>
      <c r="C853" s="3">
        <v>43271</v>
      </c>
      <c r="D853" s="3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24" t="str">
        <f>_xlfn.XLOOKUP(main_table[[#This Row],[Order ID]],Returns!B:B,Returns!A:A,"No")</f>
        <v>No</v>
      </c>
    </row>
    <row r="854" spans="1:22" ht="14.25">
      <c r="A854" s="1">
        <v>853</v>
      </c>
      <c r="B854" s="2" t="s">
        <v>6602</v>
      </c>
      <c r="C854" s="3">
        <v>43248</v>
      </c>
      <c r="D854" s="3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24" t="str">
        <f>_xlfn.XLOOKUP(main_table[[#This Row],[Order ID]],Returns!B:B,Returns!A:A,"No")</f>
        <v>No</v>
      </c>
    </row>
    <row r="855" spans="1:22" ht="14.25">
      <c r="A855" s="1">
        <v>854</v>
      </c>
      <c r="B855" s="2" t="s">
        <v>6603</v>
      </c>
      <c r="C855" s="3">
        <v>43150</v>
      </c>
      <c r="D855" s="3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24" t="str">
        <f>_xlfn.XLOOKUP(main_table[[#This Row],[Order ID]],Returns!B:B,Returns!A:A,"No")</f>
        <v>No</v>
      </c>
    </row>
    <row r="856" spans="1:22" ht="14.25">
      <c r="A856" s="1">
        <v>855</v>
      </c>
      <c r="B856" s="2" t="s">
        <v>6603</v>
      </c>
      <c r="C856" s="3">
        <v>43150</v>
      </c>
      <c r="D856" s="3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24" t="str">
        <f>_xlfn.XLOOKUP(main_table[[#This Row],[Order ID]],Returns!B:B,Returns!A:A,"No")</f>
        <v>No</v>
      </c>
    </row>
    <row r="857" spans="1:22" ht="14.25">
      <c r="A857" s="1">
        <v>856</v>
      </c>
      <c r="B857" s="2" t="s">
        <v>6604</v>
      </c>
      <c r="C857" s="3">
        <v>42585</v>
      </c>
      <c r="D857" s="3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24" t="str">
        <f>_xlfn.XLOOKUP(main_table[[#This Row],[Order ID]],Returns!B:B,Returns!A:A,"No")</f>
        <v>No</v>
      </c>
    </row>
    <row r="858" spans="1:22" ht="14.25">
      <c r="A858" s="1">
        <v>857</v>
      </c>
      <c r="B858" s="2" t="s">
        <v>6604</v>
      </c>
      <c r="C858" s="3">
        <v>42585</v>
      </c>
      <c r="D858" s="3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24" t="str">
        <f>_xlfn.XLOOKUP(main_table[[#This Row],[Order ID]],Returns!B:B,Returns!A:A,"No")</f>
        <v>No</v>
      </c>
    </row>
    <row r="859" spans="1:22" ht="14.25">
      <c r="A859" s="1">
        <v>858</v>
      </c>
      <c r="B859" s="2" t="s">
        <v>6604</v>
      </c>
      <c r="C859" s="3">
        <v>42585</v>
      </c>
      <c r="D859" s="3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24" t="str">
        <f>_xlfn.XLOOKUP(main_table[[#This Row],[Order ID]],Returns!B:B,Returns!A:A,"No")</f>
        <v>No</v>
      </c>
    </row>
    <row r="860" spans="1:22" ht="14.25">
      <c r="A860" s="1">
        <v>859</v>
      </c>
      <c r="B860" s="2" t="s">
        <v>6605</v>
      </c>
      <c r="C860" s="3">
        <v>43565</v>
      </c>
      <c r="D860" s="3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24" t="str">
        <f>_xlfn.XLOOKUP(main_table[[#This Row],[Order ID]],Returns!B:B,Returns!A:A,"No")</f>
        <v>No</v>
      </c>
    </row>
    <row r="861" spans="1:22" ht="14.25">
      <c r="A861" s="1">
        <v>860</v>
      </c>
      <c r="B861" s="2" t="s">
        <v>6605</v>
      </c>
      <c r="C861" s="3">
        <v>43565</v>
      </c>
      <c r="D861" s="3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24" t="str">
        <f>_xlfn.XLOOKUP(main_table[[#This Row],[Order ID]],Returns!B:B,Returns!A:A,"No")</f>
        <v>No</v>
      </c>
    </row>
    <row r="862" spans="1:22" ht="14.25">
      <c r="A862" s="1">
        <v>861</v>
      </c>
      <c r="B862" s="2" t="s">
        <v>6606</v>
      </c>
      <c r="C862" s="3">
        <v>42530</v>
      </c>
      <c r="D862" s="3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24" t="str">
        <f>_xlfn.XLOOKUP(main_table[[#This Row],[Order ID]],Returns!B:B,Returns!A:A,"No")</f>
        <v>No</v>
      </c>
    </row>
    <row r="863" spans="1:22" ht="14.25">
      <c r="A863" s="1">
        <v>862</v>
      </c>
      <c r="B863" s="2" t="s">
        <v>6606</v>
      </c>
      <c r="C863" s="3">
        <v>42530</v>
      </c>
      <c r="D863" s="3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24" t="str">
        <f>_xlfn.XLOOKUP(main_table[[#This Row],[Order ID]],Returns!B:B,Returns!A:A,"No")</f>
        <v>No</v>
      </c>
    </row>
    <row r="864" spans="1:22" ht="14.25">
      <c r="A864" s="1">
        <v>863</v>
      </c>
      <c r="B864" s="2" t="s">
        <v>6607</v>
      </c>
      <c r="C864" s="3">
        <v>43105</v>
      </c>
      <c r="D864" s="3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24" t="str">
        <f>_xlfn.XLOOKUP(main_table[[#This Row],[Order ID]],Returns!B:B,Returns!A:A,"No")</f>
        <v>No</v>
      </c>
    </row>
    <row r="865" spans="1:22" ht="14.25">
      <c r="A865" s="1">
        <v>864</v>
      </c>
      <c r="B865" s="2" t="s">
        <v>6607</v>
      </c>
      <c r="C865" s="3">
        <v>43105</v>
      </c>
      <c r="D865" s="3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24" t="str">
        <f>_xlfn.XLOOKUP(main_table[[#This Row],[Order ID]],Returns!B:B,Returns!A:A,"No")</f>
        <v>No</v>
      </c>
    </row>
    <row r="866" spans="1:22" ht="14.25">
      <c r="A866" s="1">
        <v>865</v>
      </c>
      <c r="B866" s="2" t="s">
        <v>6607</v>
      </c>
      <c r="C866" s="3">
        <v>43105</v>
      </c>
      <c r="D866" s="3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24" t="str">
        <f>_xlfn.XLOOKUP(main_table[[#This Row],[Order ID]],Returns!B:B,Returns!A:A,"No")</f>
        <v>No</v>
      </c>
    </row>
    <row r="867" spans="1:22" ht="14.25">
      <c r="A867" s="1">
        <v>866</v>
      </c>
      <c r="B867" s="2" t="s">
        <v>6608</v>
      </c>
      <c r="C867" s="3">
        <v>42379</v>
      </c>
      <c r="D867" s="3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24" t="str">
        <f>_xlfn.XLOOKUP(main_table[[#This Row],[Order ID]],Returns!B:B,Returns!A:A,"No")</f>
        <v>No</v>
      </c>
    </row>
    <row r="868" spans="1:22" ht="14.25">
      <c r="A868" s="1">
        <v>867</v>
      </c>
      <c r="B868" s="2" t="s">
        <v>6608</v>
      </c>
      <c r="C868" s="3">
        <v>42379</v>
      </c>
      <c r="D868" s="3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24" t="str">
        <f>_xlfn.XLOOKUP(main_table[[#This Row],[Order ID]],Returns!B:B,Returns!A:A,"No")</f>
        <v>No</v>
      </c>
    </row>
    <row r="869" spans="1:22" ht="14.25">
      <c r="A869" s="1">
        <v>868</v>
      </c>
      <c r="B869" s="2" t="s">
        <v>6609</v>
      </c>
      <c r="C869" s="3">
        <v>43372</v>
      </c>
      <c r="D869" s="3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24" t="str">
        <f>_xlfn.XLOOKUP(main_table[[#This Row],[Order ID]],Returns!B:B,Returns!A:A,"No")</f>
        <v>No</v>
      </c>
    </row>
    <row r="870" spans="1:22" ht="14.25">
      <c r="A870" s="1">
        <v>869</v>
      </c>
      <c r="B870" s="2" t="s">
        <v>6610</v>
      </c>
      <c r="C870" s="3">
        <v>42466</v>
      </c>
      <c r="D870" s="3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24" t="str">
        <f>_xlfn.XLOOKUP(main_table[[#This Row],[Order ID]],Returns!B:B,Returns!A:A,"No")</f>
        <v>No</v>
      </c>
    </row>
    <row r="871" spans="1:22" ht="14.25">
      <c r="A871" s="1">
        <v>870</v>
      </c>
      <c r="B871" s="2" t="s">
        <v>6611</v>
      </c>
      <c r="C871" s="3">
        <v>43346</v>
      </c>
      <c r="D871" s="3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24" t="str">
        <f>_xlfn.XLOOKUP(main_table[[#This Row],[Order ID]],Returns!B:B,Returns!A:A,"No")</f>
        <v>No</v>
      </c>
    </row>
    <row r="872" spans="1:22" ht="14.25">
      <c r="A872" s="1">
        <v>871</v>
      </c>
      <c r="B872" s="2" t="s">
        <v>6611</v>
      </c>
      <c r="C872" s="3">
        <v>43346</v>
      </c>
      <c r="D872" s="3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24" t="str">
        <f>_xlfn.XLOOKUP(main_table[[#This Row],[Order ID]],Returns!B:B,Returns!A:A,"No")</f>
        <v>No</v>
      </c>
    </row>
    <row r="873" spans="1:22" ht="14.25">
      <c r="A873" s="1">
        <v>872</v>
      </c>
      <c r="B873" s="2" t="s">
        <v>6612</v>
      </c>
      <c r="C873" s="3">
        <v>43027</v>
      </c>
      <c r="D873" s="3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24" t="str">
        <f>_xlfn.XLOOKUP(main_table[[#This Row],[Order ID]],Returns!B:B,Returns!A:A,"No")</f>
        <v>No</v>
      </c>
    </row>
    <row r="874" spans="1:22" ht="14.25">
      <c r="A874" s="1">
        <v>873</v>
      </c>
      <c r="B874" s="2" t="s">
        <v>6613</v>
      </c>
      <c r="C874" s="3">
        <v>42714</v>
      </c>
      <c r="D874" s="3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24" t="str">
        <f>_xlfn.XLOOKUP(main_table[[#This Row],[Order ID]],Returns!B:B,Returns!A:A,"No")</f>
        <v>No</v>
      </c>
    </row>
    <row r="875" spans="1:22" ht="14.25">
      <c r="A875" s="1">
        <v>874</v>
      </c>
      <c r="B875" s="2" t="s">
        <v>6613</v>
      </c>
      <c r="C875" s="3">
        <v>42714</v>
      </c>
      <c r="D875" s="3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24" t="str">
        <f>_xlfn.XLOOKUP(main_table[[#This Row],[Order ID]],Returns!B:B,Returns!A:A,"No")</f>
        <v>No</v>
      </c>
    </row>
    <row r="876" spans="1:22" ht="14.25">
      <c r="A876" s="1">
        <v>875</v>
      </c>
      <c r="B876" s="2" t="s">
        <v>6614</v>
      </c>
      <c r="C876" s="3">
        <v>43702</v>
      </c>
      <c r="D876" s="3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24" t="str">
        <f>_xlfn.XLOOKUP(main_table[[#This Row],[Order ID]],Returns!B:B,Returns!A:A,"No")</f>
        <v>No</v>
      </c>
    </row>
    <row r="877" spans="1:22" ht="14.25">
      <c r="A877" s="1">
        <v>876</v>
      </c>
      <c r="B877" s="2" t="s">
        <v>6048</v>
      </c>
      <c r="C877" s="3">
        <v>43117</v>
      </c>
      <c r="D877" s="3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24" t="str">
        <f>_xlfn.XLOOKUP(main_table[[#This Row],[Order ID]],Returns!B:B,Returns!A:A,"No")</f>
        <v>Yes</v>
      </c>
    </row>
    <row r="878" spans="1:22" ht="14.25">
      <c r="A878" s="1">
        <v>877</v>
      </c>
      <c r="B878" s="2" t="s">
        <v>6048</v>
      </c>
      <c r="C878" s="3">
        <v>43117</v>
      </c>
      <c r="D878" s="3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24" t="str">
        <f>_xlfn.XLOOKUP(main_table[[#This Row],[Order ID]],Returns!B:B,Returns!A:A,"No")</f>
        <v>Yes</v>
      </c>
    </row>
    <row r="879" spans="1:22" ht="14.25">
      <c r="A879" s="1">
        <v>878</v>
      </c>
      <c r="B879" s="2" t="s">
        <v>6048</v>
      </c>
      <c r="C879" s="3">
        <v>43117</v>
      </c>
      <c r="D879" s="3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24" t="str">
        <f>_xlfn.XLOOKUP(main_table[[#This Row],[Order ID]],Returns!B:B,Returns!A:A,"No")</f>
        <v>Yes</v>
      </c>
    </row>
    <row r="880" spans="1:22" ht="14.25">
      <c r="A880" s="1">
        <v>879</v>
      </c>
      <c r="B880" s="2" t="s">
        <v>6615</v>
      </c>
      <c r="C880" s="3">
        <v>42630</v>
      </c>
      <c r="D880" s="3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24" t="str">
        <f>_xlfn.XLOOKUP(main_table[[#This Row],[Order ID]],Returns!B:B,Returns!A:A,"No")</f>
        <v>No</v>
      </c>
    </row>
    <row r="881" spans="1:22" ht="14.25">
      <c r="A881" s="1">
        <v>880</v>
      </c>
      <c r="B881" s="2" t="s">
        <v>6616</v>
      </c>
      <c r="C881" s="3">
        <v>43799</v>
      </c>
      <c r="D881" s="3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24" t="str">
        <f>_xlfn.XLOOKUP(main_table[[#This Row],[Order ID]],Returns!B:B,Returns!A:A,"No")</f>
        <v>No</v>
      </c>
    </row>
    <row r="882" spans="1:22" ht="14.25">
      <c r="A882" s="1">
        <v>881</v>
      </c>
      <c r="B882" s="2" t="s">
        <v>6616</v>
      </c>
      <c r="C882" s="3">
        <v>43799</v>
      </c>
      <c r="D882" s="3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24" t="str">
        <f>_xlfn.XLOOKUP(main_table[[#This Row],[Order ID]],Returns!B:B,Returns!A:A,"No")</f>
        <v>No</v>
      </c>
    </row>
    <row r="883" spans="1:22" ht="14.25">
      <c r="A883" s="1">
        <v>882</v>
      </c>
      <c r="B883" s="2" t="s">
        <v>6617</v>
      </c>
      <c r="C883" s="3">
        <v>43017</v>
      </c>
      <c r="D883" s="3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24" t="str">
        <f>_xlfn.XLOOKUP(main_table[[#This Row],[Order ID]],Returns!B:B,Returns!A:A,"No")</f>
        <v>No</v>
      </c>
    </row>
    <row r="884" spans="1:22" ht="14.25">
      <c r="A884" s="1">
        <v>883</v>
      </c>
      <c r="B884" s="2" t="s">
        <v>6618</v>
      </c>
      <c r="C884" s="3">
        <v>43822</v>
      </c>
      <c r="D884" s="3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24" t="str">
        <f>_xlfn.XLOOKUP(main_table[[#This Row],[Order ID]],Returns!B:B,Returns!A:A,"No")</f>
        <v>No</v>
      </c>
    </row>
    <row r="885" spans="1:22" ht="14.25">
      <c r="A885" s="1">
        <v>884</v>
      </c>
      <c r="B885" s="2" t="s">
        <v>6619</v>
      </c>
      <c r="C885" s="3">
        <v>43395</v>
      </c>
      <c r="D885" s="3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24" t="str">
        <f>_xlfn.XLOOKUP(main_table[[#This Row],[Order ID]],Returns!B:B,Returns!A:A,"No")</f>
        <v>No</v>
      </c>
    </row>
    <row r="886" spans="1:22" ht="14.25">
      <c r="A886" s="1">
        <v>885</v>
      </c>
      <c r="B886" s="2" t="s">
        <v>6620</v>
      </c>
      <c r="C886" s="3">
        <v>42489</v>
      </c>
      <c r="D886" s="3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24" t="str">
        <f>_xlfn.XLOOKUP(main_table[[#This Row],[Order ID]],Returns!B:B,Returns!A:A,"No")</f>
        <v>No</v>
      </c>
    </row>
    <row r="887" spans="1:22" ht="14.25">
      <c r="A887" s="1">
        <v>886</v>
      </c>
      <c r="B887" s="2" t="s">
        <v>6009</v>
      </c>
      <c r="C887" s="3">
        <v>42850</v>
      </c>
      <c r="D887" s="3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24" t="str">
        <f>_xlfn.XLOOKUP(main_table[[#This Row],[Order ID]],Returns!B:B,Returns!A:A,"No")</f>
        <v>Yes</v>
      </c>
    </row>
    <row r="888" spans="1:22" ht="14.25">
      <c r="A888" s="1">
        <v>887</v>
      </c>
      <c r="B888" s="2" t="s">
        <v>6621</v>
      </c>
      <c r="C888" s="3">
        <v>43642</v>
      </c>
      <c r="D888" s="3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24" t="str">
        <f>_xlfn.XLOOKUP(main_table[[#This Row],[Order ID]],Returns!B:B,Returns!A:A,"No")</f>
        <v>No</v>
      </c>
    </row>
    <row r="889" spans="1:22" ht="14.25">
      <c r="A889" s="1">
        <v>888</v>
      </c>
      <c r="B889" s="2" t="s">
        <v>6622</v>
      </c>
      <c r="C889" s="3">
        <v>43752</v>
      </c>
      <c r="D889" s="3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24" t="str">
        <f>_xlfn.XLOOKUP(main_table[[#This Row],[Order ID]],Returns!B:B,Returns!A:A,"No")</f>
        <v>No</v>
      </c>
    </row>
    <row r="890" spans="1:22" ht="14.25">
      <c r="A890" s="1">
        <v>889</v>
      </c>
      <c r="B890" s="2" t="s">
        <v>6623</v>
      </c>
      <c r="C890" s="3">
        <v>42713</v>
      </c>
      <c r="D890" s="3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24" t="str">
        <f>_xlfn.XLOOKUP(main_table[[#This Row],[Order ID]],Returns!B:B,Returns!A:A,"No")</f>
        <v>No</v>
      </c>
    </row>
    <row r="891" spans="1:22" ht="14.25">
      <c r="A891" s="1">
        <v>890</v>
      </c>
      <c r="B891" s="2" t="s">
        <v>6624</v>
      </c>
      <c r="C891" s="3">
        <v>43636</v>
      </c>
      <c r="D891" s="3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24" t="str">
        <f>_xlfn.XLOOKUP(main_table[[#This Row],[Order ID]],Returns!B:B,Returns!A:A,"No")</f>
        <v>No</v>
      </c>
    </row>
    <row r="892" spans="1:22" ht="14.25">
      <c r="A892" s="1">
        <v>891</v>
      </c>
      <c r="B892" s="2" t="s">
        <v>6624</v>
      </c>
      <c r="C892" s="3">
        <v>43636</v>
      </c>
      <c r="D892" s="3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24" t="str">
        <f>_xlfn.XLOOKUP(main_table[[#This Row],[Order ID]],Returns!B:B,Returns!A:A,"No")</f>
        <v>No</v>
      </c>
    </row>
    <row r="893" spans="1:22" ht="14.25">
      <c r="A893" s="1">
        <v>892</v>
      </c>
      <c r="B893" s="2" t="s">
        <v>6625</v>
      </c>
      <c r="C893" s="3">
        <v>43642</v>
      </c>
      <c r="D893" s="3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24" t="str">
        <f>_xlfn.XLOOKUP(main_table[[#This Row],[Order ID]],Returns!B:B,Returns!A:A,"No")</f>
        <v>No</v>
      </c>
    </row>
    <row r="894" spans="1:22" ht="14.25">
      <c r="A894" s="1">
        <v>893</v>
      </c>
      <c r="B894" s="2" t="s">
        <v>6625</v>
      </c>
      <c r="C894" s="3">
        <v>43642</v>
      </c>
      <c r="D894" s="3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24" t="str">
        <f>_xlfn.XLOOKUP(main_table[[#This Row],[Order ID]],Returns!B:B,Returns!A:A,"No")</f>
        <v>No</v>
      </c>
    </row>
    <row r="895" spans="1:22" ht="14.25">
      <c r="A895" s="1">
        <v>894</v>
      </c>
      <c r="B895" s="2" t="s">
        <v>6625</v>
      </c>
      <c r="C895" s="3">
        <v>43642</v>
      </c>
      <c r="D895" s="3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24" t="str">
        <f>_xlfn.XLOOKUP(main_table[[#This Row],[Order ID]],Returns!B:B,Returns!A:A,"No")</f>
        <v>No</v>
      </c>
    </row>
    <row r="896" spans="1:22" ht="14.25">
      <c r="A896" s="1">
        <v>895</v>
      </c>
      <c r="B896" s="2" t="s">
        <v>6626</v>
      </c>
      <c r="C896" s="3">
        <v>43414</v>
      </c>
      <c r="D896" s="3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24" t="str">
        <f>_xlfn.XLOOKUP(main_table[[#This Row],[Order ID]],Returns!B:B,Returns!A:A,"No")</f>
        <v>No</v>
      </c>
    </row>
    <row r="897" spans="1:22" ht="14.25">
      <c r="A897" s="1">
        <v>896</v>
      </c>
      <c r="B897" s="2" t="s">
        <v>6626</v>
      </c>
      <c r="C897" s="3">
        <v>43414</v>
      </c>
      <c r="D897" s="3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24" t="str">
        <f>_xlfn.XLOOKUP(main_table[[#This Row],[Order ID]],Returns!B:B,Returns!A:A,"No")</f>
        <v>No</v>
      </c>
    </row>
    <row r="898" spans="1:22" ht="14.25">
      <c r="A898" s="1">
        <v>897</v>
      </c>
      <c r="B898" s="2" t="s">
        <v>6627</v>
      </c>
      <c r="C898" s="3">
        <v>43376</v>
      </c>
      <c r="D898" s="3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24" t="str">
        <f>_xlfn.XLOOKUP(main_table[[#This Row],[Order ID]],Returns!B:B,Returns!A:A,"No")</f>
        <v>No</v>
      </c>
    </row>
    <row r="899" spans="1:22" ht="14.25">
      <c r="A899" s="1">
        <v>898</v>
      </c>
      <c r="B899" s="2" t="s">
        <v>6628</v>
      </c>
      <c r="C899" s="3">
        <v>42622</v>
      </c>
      <c r="D899" s="3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24" t="str">
        <f>_xlfn.XLOOKUP(main_table[[#This Row],[Order ID]],Returns!B:B,Returns!A:A,"No")</f>
        <v>No</v>
      </c>
    </row>
    <row r="900" spans="1:22" ht="14.25">
      <c r="A900" s="1">
        <v>899</v>
      </c>
      <c r="B900" s="2" t="s">
        <v>6629</v>
      </c>
      <c r="C900" s="3">
        <v>43767</v>
      </c>
      <c r="D900" s="3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24" t="str">
        <f>_xlfn.XLOOKUP(main_table[[#This Row],[Order ID]],Returns!B:B,Returns!A:A,"No")</f>
        <v>No</v>
      </c>
    </row>
    <row r="901" spans="1:22" ht="14.25">
      <c r="A901" s="1">
        <v>900</v>
      </c>
      <c r="B901" s="2" t="s">
        <v>6630</v>
      </c>
      <c r="C901" s="3">
        <v>43200</v>
      </c>
      <c r="D901" s="3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24" t="str">
        <f>_xlfn.XLOOKUP(main_table[[#This Row],[Order ID]],Returns!B:B,Returns!A:A,"No")</f>
        <v>No</v>
      </c>
    </row>
    <row r="902" spans="1:22" ht="14.25">
      <c r="A902" s="1">
        <v>901</v>
      </c>
      <c r="B902" s="2" t="s">
        <v>6631</v>
      </c>
      <c r="C902" s="3">
        <v>43780</v>
      </c>
      <c r="D902" s="3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24" t="str">
        <f>_xlfn.XLOOKUP(main_table[[#This Row],[Order ID]],Returns!B:B,Returns!A:A,"No")</f>
        <v>No</v>
      </c>
    </row>
    <row r="903" spans="1:22" ht="14.25">
      <c r="A903" s="1">
        <v>902</v>
      </c>
      <c r="B903" s="2" t="s">
        <v>6631</v>
      </c>
      <c r="C903" s="3">
        <v>43780</v>
      </c>
      <c r="D903" s="3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24" t="str">
        <f>_xlfn.XLOOKUP(main_table[[#This Row],[Order ID]],Returns!B:B,Returns!A:A,"No")</f>
        <v>No</v>
      </c>
    </row>
    <row r="904" spans="1:22" ht="14.25">
      <c r="A904" s="1">
        <v>903</v>
      </c>
      <c r="B904" s="2" t="s">
        <v>6632</v>
      </c>
      <c r="C904" s="3">
        <v>43723</v>
      </c>
      <c r="D904" s="3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24" t="str">
        <f>_xlfn.XLOOKUP(main_table[[#This Row],[Order ID]],Returns!B:B,Returns!A:A,"No")</f>
        <v>No</v>
      </c>
    </row>
    <row r="905" spans="1:22" ht="14.25">
      <c r="A905" s="1">
        <v>904</v>
      </c>
      <c r="B905" s="2" t="s">
        <v>6058</v>
      </c>
      <c r="C905" s="3">
        <v>43198</v>
      </c>
      <c r="D905" s="3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24" t="str">
        <f>_xlfn.XLOOKUP(main_table[[#This Row],[Order ID]],Returns!B:B,Returns!A:A,"No")</f>
        <v>Yes</v>
      </c>
    </row>
    <row r="906" spans="1:22" ht="14.25">
      <c r="A906" s="1">
        <v>905</v>
      </c>
      <c r="B906" s="2" t="s">
        <v>6058</v>
      </c>
      <c r="C906" s="3">
        <v>43198</v>
      </c>
      <c r="D906" s="3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24" t="str">
        <f>_xlfn.XLOOKUP(main_table[[#This Row],[Order ID]],Returns!B:B,Returns!A:A,"No")</f>
        <v>Yes</v>
      </c>
    </row>
    <row r="907" spans="1:22" ht="14.25">
      <c r="A907" s="1">
        <v>906</v>
      </c>
      <c r="B907" s="2" t="s">
        <v>6058</v>
      </c>
      <c r="C907" s="3">
        <v>43198</v>
      </c>
      <c r="D907" s="3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24" t="str">
        <f>_xlfn.XLOOKUP(main_table[[#This Row],[Order ID]],Returns!B:B,Returns!A:A,"No")</f>
        <v>Yes</v>
      </c>
    </row>
    <row r="908" spans="1:22" ht="14.25">
      <c r="A908" s="1">
        <v>907</v>
      </c>
      <c r="B908" s="2" t="s">
        <v>6633</v>
      </c>
      <c r="C908" s="3">
        <v>43829</v>
      </c>
      <c r="D908" s="3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24" t="str">
        <f>_xlfn.XLOOKUP(main_table[[#This Row],[Order ID]],Returns!B:B,Returns!A:A,"No")</f>
        <v>No</v>
      </c>
    </row>
    <row r="909" spans="1:22" ht="14.25">
      <c r="A909" s="1">
        <v>908</v>
      </c>
      <c r="B909" s="2" t="s">
        <v>6633</v>
      </c>
      <c r="C909" s="3">
        <v>43829</v>
      </c>
      <c r="D909" s="3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24" t="str">
        <f>_xlfn.XLOOKUP(main_table[[#This Row],[Order ID]],Returns!B:B,Returns!A:A,"No")</f>
        <v>No</v>
      </c>
    </row>
    <row r="910" spans="1:22" ht="14.25">
      <c r="A910" s="1">
        <v>909</v>
      </c>
      <c r="B910" s="2" t="s">
        <v>6633</v>
      </c>
      <c r="C910" s="3">
        <v>43829</v>
      </c>
      <c r="D910" s="3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24" t="str">
        <f>_xlfn.XLOOKUP(main_table[[#This Row],[Order ID]],Returns!B:B,Returns!A:A,"No")</f>
        <v>No</v>
      </c>
    </row>
    <row r="911" spans="1:22" ht="14.25">
      <c r="A911" s="1">
        <v>910</v>
      </c>
      <c r="B911" s="2" t="s">
        <v>6634</v>
      </c>
      <c r="C911" s="3">
        <v>43710</v>
      </c>
      <c r="D911" s="3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24" t="str">
        <f>_xlfn.XLOOKUP(main_table[[#This Row],[Order ID]],Returns!B:B,Returns!A:A,"No")</f>
        <v>No</v>
      </c>
    </row>
    <row r="912" spans="1:22" ht="14.25">
      <c r="A912" s="1">
        <v>911</v>
      </c>
      <c r="B912" s="2" t="s">
        <v>6634</v>
      </c>
      <c r="C912" s="3">
        <v>43710</v>
      </c>
      <c r="D912" s="3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24" t="str">
        <f>_xlfn.XLOOKUP(main_table[[#This Row],[Order ID]],Returns!B:B,Returns!A:A,"No")</f>
        <v>No</v>
      </c>
    </row>
    <row r="913" spans="1:22" ht="14.25">
      <c r="A913" s="1">
        <v>912</v>
      </c>
      <c r="B913" s="2" t="s">
        <v>6634</v>
      </c>
      <c r="C913" s="3">
        <v>43710</v>
      </c>
      <c r="D913" s="3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24" t="str">
        <f>_xlfn.XLOOKUP(main_table[[#This Row],[Order ID]],Returns!B:B,Returns!A:A,"No")</f>
        <v>No</v>
      </c>
    </row>
    <row r="914" spans="1:22" ht="14.25">
      <c r="A914" s="1">
        <v>913</v>
      </c>
      <c r="B914" s="2" t="s">
        <v>6635</v>
      </c>
      <c r="C914" s="3">
        <v>42886</v>
      </c>
      <c r="D914" s="3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24" t="str">
        <f>_xlfn.XLOOKUP(main_table[[#This Row],[Order ID]],Returns!B:B,Returns!A:A,"No")</f>
        <v>No</v>
      </c>
    </row>
    <row r="915" spans="1:22" ht="14.25">
      <c r="A915" s="1">
        <v>914</v>
      </c>
      <c r="B915" s="2" t="s">
        <v>6098</v>
      </c>
      <c r="C915" s="3">
        <v>43796</v>
      </c>
      <c r="D915" s="3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24" t="str">
        <f>_xlfn.XLOOKUP(main_table[[#This Row],[Order ID]],Returns!B:B,Returns!A:A,"No")</f>
        <v>Yes</v>
      </c>
    </row>
    <row r="916" spans="1:22" ht="14.25">
      <c r="A916" s="1">
        <v>915</v>
      </c>
      <c r="B916" s="2" t="s">
        <v>6098</v>
      </c>
      <c r="C916" s="3">
        <v>43796</v>
      </c>
      <c r="D916" s="3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24" t="str">
        <f>_xlfn.XLOOKUP(main_table[[#This Row],[Order ID]],Returns!B:B,Returns!A:A,"No")</f>
        <v>Yes</v>
      </c>
    </row>
    <row r="917" spans="1:22" ht="14.25">
      <c r="A917" s="1">
        <v>916</v>
      </c>
      <c r="B917" s="2" t="s">
        <v>6636</v>
      </c>
      <c r="C917" s="3">
        <v>42536</v>
      </c>
      <c r="D917" s="3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24" t="str">
        <f>_xlfn.XLOOKUP(main_table[[#This Row],[Order ID]],Returns!B:B,Returns!A:A,"No")</f>
        <v>No</v>
      </c>
    </row>
    <row r="918" spans="1:22" ht="14.25">
      <c r="A918" s="1">
        <v>917</v>
      </c>
      <c r="B918" s="2" t="s">
        <v>6636</v>
      </c>
      <c r="C918" s="3">
        <v>42536</v>
      </c>
      <c r="D918" s="3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24" t="str">
        <f>_xlfn.XLOOKUP(main_table[[#This Row],[Order ID]],Returns!B:B,Returns!A:A,"No")</f>
        <v>No</v>
      </c>
    </row>
    <row r="919" spans="1:22" ht="14.25">
      <c r="A919" s="1">
        <v>918</v>
      </c>
      <c r="B919" s="2" t="s">
        <v>6636</v>
      </c>
      <c r="C919" s="3">
        <v>42536</v>
      </c>
      <c r="D919" s="3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24" t="str">
        <f>_xlfn.XLOOKUP(main_table[[#This Row],[Order ID]],Returns!B:B,Returns!A:A,"No")</f>
        <v>No</v>
      </c>
    </row>
    <row r="920" spans="1:22" ht="14.25">
      <c r="A920" s="1">
        <v>919</v>
      </c>
      <c r="B920" s="2" t="s">
        <v>6637</v>
      </c>
      <c r="C920" s="3">
        <v>43164</v>
      </c>
      <c r="D920" s="3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24" t="str">
        <f>_xlfn.XLOOKUP(main_table[[#This Row],[Order ID]],Returns!B:B,Returns!A:A,"No")</f>
        <v>No</v>
      </c>
    </row>
    <row r="921" spans="1:22" ht="14.25">
      <c r="A921" s="1">
        <v>920</v>
      </c>
      <c r="B921" s="2" t="s">
        <v>6637</v>
      </c>
      <c r="C921" s="3">
        <v>43164</v>
      </c>
      <c r="D921" s="3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24" t="str">
        <f>_xlfn.XLOOKUP(main_table[[#This Row],[Order ID]],Returns!B:B,Returns!A:A,"No")</f>
        <v>No</v>
      </c>
    </row>
    <row r="922" spans="1:22" ht="14.25">
      <c r="A922" s="1">
        <v>921</v>
      </c>
      <c r="B922" s="2" t="s">
        <v>6638</v>
      </c>
      <c r="C922" s="3">
        <v>42709</v>
      </c>
      <c r="D922" s="3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24" t="str">
        <f>_xlfn.XLOOKUP(main_table[[#This Row],[Order ID]],Returns!B:B,Returns!A:A,"No")</f>
        <v>No</v>
      </c>
    </row>
    <row r="923" spans="1:22" ht="14.25">
      <c r="A923" s="1">
        <v>922</v>
      </c>
      <c r="B923" s="2" t="s">
        <v>6639</v>
      </c>
      <c r="C923" s="3">
        <v>42836</v>
      </c>
      <c r="D923" s="3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24" t="str">
        <f>_xlfn.XLOOKUP(main_table[[#This Row],[Order ID]],Returns!B:B,Returns!A:A,"No")</f>
        <v>No</v>
      </c>
    </row>
    <row r="924" spans="1:22" ht="14.25">
      <c r="A924" s="1">
        <v>923</v>
      </c>
      <c r="B924" s="2" t="s">
        <v>6639</v>
      </c>
      <c r="C924" s="3">
        <v>42836</v>
      </c>
      <c r="D924" s="3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24" t="str">
        <f>_xlfn.XLOOKUP(main_table[[#This Row],[Order ID]],Returns!B:B,Returns!A:A,"No")</f>
        <v>No</v>
      </c>
    </row>
    <row r="925" spans="1:22" ht="14.25">
      <c r="A925" s="1">
        <v>924</v>
      </c>
      <c r="B925" s="2" t="s">
        <v>6639</v>
      </c>
      <c r="C925" s="3">
        <v>42836</v>
      </c>
      <c r="D925" s="3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24" t="str">
        <f>_xlfn.XLOOKUP(main_table[[#This Row],[Order ID]],Returns!B:B,Returns!A:A,"No")</f>
        <v>No</v>
      </c>
    </row>
    <row r="926" spans="1:22" ht="14.25">
      <c r="A926" s="1">
        <v>925</v>
      </c>
      <c r="B926" s="2" t="s">
        <v>6640</v>
      </c>
      <c r="C926" s="3">
        <v>43358</v>
      </c>
      <c r="D926" s="3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24" t="str">
        <f>_xlfn.XLOOKUP(main_table[[#This Row],[Order ID]],Returns!B:B,Returns!A:A,"No")</f>
        <v>No</v>
      </c>
    </row>
    <row r="927" spans="1:22" ht="14.25">
      <c r="A927" s="1">
        <v>926</v>
      </c>
      <c r="B927" s="2" t="s">
        <v>6641</v>
      </c>
      <c r="C927" s="3">
        <v>42626</v>
      </c>
      <c r="D927" s="3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24" t="str">
        <f>_xlfn.XLOOKUP(main_table[[#This Row],[Order ID]],Returns!B:B,Returns!A:A,"No")</f>
        <v>No</v>
      </c>
    </row>
    <row r="928" spans="1:22" ht="14.25">
      <c r="A928" s="1">
        <v>927</v>
      </c>
      <c r="B928" s="2" t="s">
        <v>6641</v>
      </c>
      <c r="C928" s="3">
        <v>42626</v>
      </c>
      <c r="D928" s="3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24" t="str">
        <f>_xlfn.XLOOKUP(main_table[[#This Row],[Order ID]],Returns!B:B,Returns!A:A,"No")</f>
        <v>No</v>
      </c>
    </row>
    <row r="929" spans="1:22" ht="14.25">
      <c r="A929" s="1">
        <v>928</v>
      </c>
      <c r="B929" s="2" t="s">
        <v>6642</v>
      </c>
      <c r="C929" s="3">
        <v>43013</v>
      </c>
      <c r="D929" s="3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24" t="str">
        <f>_xlfn.XLOOKUP(main_table[[#This Row],[Order ID]],Returns!B:B,Returns!A:A,"No")</f>
        <v>No</v>
      </c>
    </row>
    <row r="930" spans="1:22" ht="14.25">
      <c r="A930" s="1">
        <v>929</v>
      </c>
      <c r="B930" s="2" t="s">
        <v>6642</v>
      </c>
      <c r="C930" s="3">
        <v>43013</v>
      </c>
      <c r="D930" s="3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24" t="str">
        <f>_xlfn.XLOOKUP(main_table[[#This Row],[Order ID]],Returns!B:B,Returns!A:A,"No")</f>
        <v>No</v>
      </c>
    </row>
    <row r="931" spans="1:22" ht="14.25">
      <c r="A931" s="1">
        <v>930</v>
      </c>
      <c r="B931" s="2" t="s">
        <v>6643</v>
      </c>
      <c r="C931" s="3">
        <v>43569</v>
      </c>
      <c r="D931" s="3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24" t="str">
        <f>_xlfn.XLOOKUP(main_table[[#This Row],[Order ID]],Returns!B:B,Returns!A:A,"No")</f>
        <v>No</v>
      </c>
    </row>
    <row r="932" spans="1:22" ht="14.25">
      <c r="A932" s="1">
        <v>931</v>
      </c>
      <c r="B932" s="2" t="s">
        <v>6643</v>
      </c>
      <c r="C932" s="3">
        <v>43569</v>
      </c>
      <c r="D932" s="3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24" t="str">
        <f>_xlfn.XLOOKUP(main_table[[#This Row],[Order ID]],Returns!B:B,Returns!A:A,"No")</f>
        <v>No</v>
      </c>
    </row>
    <row r="933" spans="1:22" ht="14.25">
      <c r="A933" s="1">
        <v>932</v>
      </c>
      <c r="B933" s="2" t="s">
        <v>6643</v>
      </c>
      <c r="C933" s="3">
        <v>43569</v>
      </c>
      <c r="D933" s="3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24" t="str">
        <f>_xlfn.XLOOKUP(main_table[[#This Row],[Order ID]],Returns!B:B,Returns!A:A,"No")</f>
        <v>No</v>
      </c>
    </row>
    <row r="934" spans="1:22" ht="14.25">
      <c r="A934" s="1">
        <v>933</v>
      </c>
      <c r="B934" s="2" t="s">
        <v>6644</v>
      </c>
      <c r="C934" s="3">
        <v>43710</v>
      </c>
      <c r="D934" s="3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24" t="str">
        <f>_xlfn.XLOOKUP(main_table[[#This Row],[Order ID]],Returns!B:B,Returns!A:A,"No")</f>
        <v>No</v>
      </c>
    </row>
    <row r="935" spans="1:22" ht="14.25">
      <c r="A935" s="1">
        <v>934</v>
      </c>
      <c r="B935" s="2" t="s">
        <v>6645</v>
      </c>
      <c r="C935" s="3">
        <v>43271</v>
      </c>
      <c r="D935" s="3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24" t="str">
        <f>_xlfn.XLOOKUP(main_table[[#This Row],[Order ID]],Returns!B:B,Returns!A:A,"No")</f>
        <v>No</v>
      </c>
    </row>
    <row r="936" spans="1:22" ht="14.25">
      <c r="A936" s="1">
        <v>935</v>
      </c>
      <c r="B936" s="2" t="s">
        <v>6645</v>
      </c>
      <c r="C936" s="3">
        <v>43271</v>
      </c>
      <c r="D936" s="3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24" t="str">
        <f>_xlfn.XLOOKUP(main_table[[#This Row],[Order ID]],Returns!B:B,Returns!A:A,"No")</f>
        <v>No</v>
      </c>
    </row>
    <row r="937" spans="1:22" ht="14.25">
      <c r="A937" s="1">
        <v>936</v>
      </c>
      <c r="B937" s="2" t="s">
        <v>6645</v>
      </c>
      <c r="C937" s="3">
        <v>43271</v>
      </c>
      <c r="D937" s="3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24" t="str">
        <f>_xlfn.XLOOKUP(main_table[[#This Row],[Order ID]],Returns!B:B,Returns!A:A,"No")</f>
        <v>No</v>
      </c>
    </row>
    <row r="938" spans="1:22" ht="14.25">
      <c r="A938" s="1">
        <v>937</v>
      </c>
      <c r="B938" s="2" t="s">
        <v>6645</v>
      </c>
      <c r="C938" s="3">
        <v>43271</v>
      </c>
      <c r="D938" s="3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24" t="str">
        <f>_xlfn.XLOOKUP(main_table[[#This Row],[Order ID]],Returns!B:B,Returns!A:A,"No")</f>
        <v>No</v>
      </c>
    </row>
    <row r="939" spans="1:22" ht="14.25">
      <c r="A939" s="1">
        <v>938</v>
      </c>
      <c r="B939" s="2" t="s">
        <v>6646</v>
      </c>
      <c r="C939" s="3">
        <v>43774</v>
      </c>
      <c r="D939" s="3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24" t="str">
        <f>_xlfn.XLOOKUP(main_table[[#This Row],[Order ID]],Returns!B:B,Returns!A:A,"No")</f>
        <v>No</v>
      </c>
    </row>
    <row r="940" spans="1:22" ht="14.25">
      <c r="A940" s="1">
        <v>939</v>
      </c>
      <c r="B940" s="2" t="s">
        <v>6647</v>
      </c>
      <c r="C940" s="3">
        <v>43082</v>
      </c>
      <c r="D940" s="3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24" t="str">
        <f>_xlfn.XLOOKUP(main_table[[#This Row],[Order ID]],Returns!B:B,Returns!A:A,"No")</f>
        <v>No</v>
      </c>
    </row>
    <row r="941" spans="1:22" ht="14.25">
      <c r="A941" s="1">
        <v>940</v>
      </c>
      <c r="B941" s="2" t="s">
        <v>6647</v>
      </c>
      <c r="C941" s="3">
        <v>43082</v>
      </c>
      <c r="D941" s="3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24" t="str">
        <f>_xlfn.XLOOKUP(main_table[[#This Row],[Order ID]],Returns!B:B,Returns!A:A,"No")</f>
        <v>No</v>
      </c>
    </row>
    <row r="942" spans="1:22" ht="14.25">
      <c r="A942" s="1">
        <v>941</v>
      </c>
      <c r="B942" s="2" t="s">
        <v>6648</v>
      </c>
      <c r="C942" s="3">
        <v>43270</v>
      </c>
      <c r="D942" s="3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24" t="str">
        <f>_xlfn.XLOOKUP(main_table[[#This Row],[Order ID]],Returns!B:B,Returns!A:A,"No")</f>
        <v>No</v>
      </c>
    </row>
    <row r="943" spans="1:22" ht="14.25">
      <c r="A943" s="1">
        <v>942</v>
      </c>
      <c r="B943" s="2" t="s">
        <v>6649</v>
      </c>
      <c r="C943" s="3">
        <v>43447</v>
      </c>
      <c r="D943" s="3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24" t="str">
        <f>_xlfn.XLOOKUP(main_table[[#This Row],[Order ID]],Returns!B:B,Returns!A:A,"No")</f>
        <v>No</v>
      </c>
    </row>
    <row r="944" spans="1:22" ht="14.25">
      <c r="A944" s="1">
        <v>943</v>
      </c>
      <c r="B944" s="2" t="s">
        <v>6649</v>
      </c>
      <c r="C944" s="3">
        <v>43447</v>
      </c>
      <c r="D944" s="3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24" t="str">
        <f>_xlfn.XLOOKUP(main_table[[#This Row],[Order ID]],Returns!B:B,Returns!A:A,"No")</f>
        <v>No</v>
      </c>
    </row>
    <row r="945" spans="1:22" ht="14.25">
      <c r="A945" s="1">
        <v>944</v>
      </c>
      <c r="B945" s="2" t="s">
        <v>6650</v>
      </c>
      <c r="C945" s="3">
        <v>42884</v>
      </c>
      <c r="D945" s="3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24" t="str">
        <f>_xlfn.XLOOKUP(main_table[[#This Row],[Order ID]],Returns!B:B,Returns!A:A,"No")</f>
        <v>No</v>
      </c>
    </row>
    <row r="946" spans="1:22" ht="14.25">
      <c r="A946" s="1">
        <v>945</v>
      </c>
      <c r="B946" s="2" t="s">
        <v>6650</v>
      </c>
      <c r="C946" s="3">
        <v>42884</v>
      </c>
      <c r="D946" s="3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24" t="str">
        <f>_xlfn.XLOOKUP(main_table[[#This Row],[Order ID]],Returns!B:B,Returns!A:A,"No")</f>
        <v>No</v>
      </c>
    </row>
    <row r="947" spans="1:22" ht="14.25">
      <c r="A947" s="1">
        <v>946</v>
      </c>
      <c r="B947" s="2" t="s">
        <v>6650</v>
      </c>
      <c r="C947" s="3">
        <v>42884</v>
      </c>
      <c r="D947" s="3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24" t="str">
        <f>_xlfn.XLOOKUP(main_table[[#This Row],[Order ID]],Returns!B:B,Returns!A:A,"No")</f>
        <v>No</v>
      </c>
    </row>
    <row r="948" spans="1:22" ht="14.25">
      <c r="A948" s="1">
        <v>947</v>
      </c>
      <c r="B948" s="2" t="s">
        <v>6651</v>
      </c>
      <c r="C948" s="3">
        <v>42942</v>
      </c>
      <c r="D948" s="3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24" t="str">
        <f>_xlfn.XLOOKUP(main_table[[#This Row],[Order ID]],Returns!B:B,Returns!A:A,"No")</f>
        <v>No</v>
      </c>
    </row>
    <row r="949" spans="1:22" ht="14.25">
      <c r="A949" s="1">
        <v>948</v>
      </c>
      <c r="B949" s="2" t="s">
        <v>6652</v>
      </c>
      <c r="C949" s="3">
        <v>43797</v>
      </c>
      <c r="D949" s="3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24" t="str">
        <f>_xlfn.XLOOKUP(main_table[[#This Row],[Order ID]],Returns!B:B,Returns!A:A,"No")</f>
        <v>No</v>
      </c>
    </row>
    <row r="950" spans="1:22" ht="14.25">
      <c r="A950" s="1">
        <v>949</v>
      </c>
      <c r="B950" s="2" t="s">
        <v>6652</v>
      </c>
      <c r="C950" s="3">
        <v>43797</v>
      </c>
      <c r="D950" s="3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24" t="str">
        <f>_xlfn.XLOOKUP(main_table[[#This Row],[Order ID]],Returns!B:B,Returns!A:A,"No")</f>
        <v>No</v>
      </c>
    </row>
    <row r="951" spans="1:22" ht="14.25">
      <c r="A951" s="1">
        <v>950</v>
      </c>
      <c r="B951" s="2" t="s">
        <v>6652</v>
      </c>
      <c r="C951" s="3">
        <v>43797</v>
      </c>
      <c r="D951" s="3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24" t="str">
        <f>_xlfn.XLOOKUP(main_table[[#This Row],[Order ID]],Returns!B:B,Returns!A:A,"No")</f>
        <v>No</v>
      </c>
    </row>
    <row r="952" spans="1:22" ht="14.25">
      <c r="A952" s="1">
        <v>951</v>
      </c>
      <c r="B952" s="2" t="s">
        <v>6652</v>
      </c>
      <c r="C952" s="3">
        <v>43797</v>
      </c>
      <c r="D952" s="3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24" t="str">
        <f>_xlfn.XLOOKUP(main_table[[#This Row],[Order ID]],Returns!B:B,Returns!A:A,"No")</f>
        <v>No</v>
      </c>
    </row>
    <row r="953" spans="1:22" ht="14.25">
      <c r="A953" s="1">
        <v>952</v>
      </c>
      <c r="B953" s="2" t="s">
        <v>6652</v>
      </c>
      <c r="C953" s="3">
        <v>43797</v>
      </c>
      <c r="D953" s="3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24" t="str">
        <f>_xlfn.XLOOKUP(main_table[[#This Row],[Order ID]],Returns!B:B,Returns!A:A,"No")</f>
        <v>No</v>
      </c>
    </row>
    <row r="954" spans="1:22" ht="14.25">
      <c r="A954" s="1">
        <v>953</v>
      </c>
      <c r="B954" s="2" t="s">
        <v>6653</v>
      </c>
      <c r="C954" s="3">
        <v>43558</v>
      </c>
      <c r="D954" s="3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24" t="str">
        <f>_xlfn.XLOOKUP(main_table[[#This Row],[Order ID]],Returns!B:B,Returns!A:A,"No")</f>
        <v>No</v>
      </c>
    </row>
    <row r="955" spans="1:22" ht="14.25">
      <c r="A955" s="1">
        <v>954</v>
      </c>
      <c r="B955" s="2" t="s">
        <v>6136</v>
      </c>
      <c r="C955" s="3">
        <v>43827</v>
      </c>
      <c r="D955" s="3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24" t="str">
        <f>_xlfn.XLOOKUP(main_table[[#This Row],[Order ID]],Returns!B:B,Returns!A:A,"No")</f>
        <v>Yes</v>
      </c>
    </row>
    <row r="956" spans="1:22" ht="14.25">
      <c r="A956" s="1">
        <v>955</v>
      </c>
      <c r="B956" s="2" t="s">
        <v>6136</v>
      </c>
      <c r="C956" s="3">
        <v>43827</v>
      </c>
      <c r="D956" s="3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24" t="str">
        <f>_xlfn.XLOOKUP(main_table[[#This Row],[Order ID]],Returns!B:B,Returns!A:A,"No")</f>
        <v>Yes</v>
      </c>
    </row>
    <row r="957" spans="1:22" ht="14.25">
      <c r="A957" s="1">
        <v>956</v>
      </c>
      <c r="B957" s="2" t="s">
        <v>6654</v>
      </c>
      <c r="C957" s="3">
        <v>43799</v>
      </c>
      <c r="D957" s="3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24" t="str">
        <f>_xlfn.XLOOKUP(main_table[[#This Row],[Order ID]],Returns!B:B,Returns!A:A,"No")</f>
        <v>No</v>
      </c>
    </row>
    <row r="958" spans="1:22" ht="14.25">
      <c r="A958" s="1">
        <v>957</v>
      </c>
      <c r="B958" s="2" t="s">
        <v>6655</v>
      </c>
      <c r="C958" s="3">
        <v>43600</v>
      </c>
      <c r="D958" s="3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24" t="str">
        <f>_xlfn.XLOOKUP(main_table[[#This Row],[Order ID]],Returns!B:B,Returns!A:A,"No")</f>
        <v>No</v>
      </c>
    </row>
    <row r="959" spans="1:22" ht="14.25">
      <c r="A959" s="1">
        <v>958</v>
      </c>
      <c r="B959" s="2" t="s">
        <v>6655</v>
      </c>
      <c r="C959" s="3">
        <v>43600</v>
      </c>
      <c r="D959" s="3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24" t="str">
        <f>_xlfn.XLOOKUP(main_table[[#This Row],[Order ID]],Returns!B:B,Returns!A:A,"No")</f>
        <v>No</v>
      </c>
    </row>
    <row r="960" spans="1:22" ht="14.25">
      <c r="A960" s="1">
        <v>959</v>
      </c>
      <c r="B960" s="2" t="s">
        <v>6655</v>
      </c>
      <c r="C960" s="3">
        <v>43600</v>
      </c>
      <c r="D960" s="3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24" t="str">
        <f>_xlfn.XLOOKUP(main_table[[#This Row],[Order ID]],Returns!B:B,Returns!A:A,"No")</f>
        <v>No</v>
      </c>
    </row>
    <row r="961" spans="1:22" ht="14.25">
      <c r="A961" s="1">
        <v>960</v>
      </c>
      <c r="B961" s="2" t="s">
        <v>6656</v>
      </c>
      <c r="C961" s="3">
        <v>43000</v>
      </c>
      <c r="D961" s="3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24" t="str">
        <f>_xlfn.XLOOKUP(main_table[[#This Row],[Order ID]],Returns!B:B,Returns!A:A,"No")</f>
        <v>No</v>
      </c>
    </row>
    <row r="962" spans="1:22" ht="14.25">
      <c r="A962" s="1">
        <v>961</v>
      </c>
      <c r="B962" s="2" t="s">
        <v>6657</v>
      </c>
      <c r="C962" s="3">
        <v>43783</v>
      </c>
      <c r="D962" s="3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24" t="str">
        <f>_xlfn.XLOOKUP(main_table[[#This Row],[Order ID]],Returns!B:B,Returns!A:A,"No")</f>
        <v>No</v>
      </c>
    </row>
    <row r="963" spans="1:22" ht="14.25">
      <c r="A963" s="1">
        <v>962</v>
      </c>
      <c r="B963" s="2" t="s">
        <v>6658</v>
      </c>
      <c r="C963" s="3">
        <v>43066</v>
      </c>
      <c r="D963" s="3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24" t="str">
        <f>_xlfn.XLOOKUP(main_table[[#This Row],[Order ID]],Returns!B:B,Returns!A:A,"No")</f>
        <v>No</v>
      </c>
    </row>
    <row r="964" spans="1:22" ht="14.25">
      <c r="A964" s="1">
        <v>963</v>
      </c>
      <c r="B964" s="2" t="s">
        <v>6659</v>
      </c>
      <c r="C964" s="3">
        <v>43344</v>
      </c>
      <c r="D964" s="3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24" t="str">
        <f>_xlfn.XLOOKUP(main_table[[#This Row],[Order ID]],Returns!B:B,Returns!A:A,"No")</f>
        <v>No</v>
      </c>
    </row>
    <row r="965" spans="1:22" ht="14.25">
      <c r="A965" s="1">
        <v>964</v>
      </c>
      <c r="B965" s="2" t="s">
        <v>6660</v>
      </c>
      <c r="C965" s="3">
        <v>42635</v>
      </c>
      <c r="D965" s="3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24" t="str">
        <f>_xlfn.XLOOKUP(main_table[[#This Row],[Order ID]],Returns!B:B,Returns!A:A,"No")</f>
        <v>No</v>
      </c>
    </row>
    <row r="966" spans="1:22" ht="14.25">
      <c r="A966" s="1">
        <v>965</v>
      </c>
      <c r="B966" s="2" t="s">
        <v>6661</v>
      </c>
      <c r="C966" s="3">
        <v>43564</v>
      </c>
      <c r="D966" s="3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24" t="str">
        <f>_xlfn.XLOOKUP(main_table[[#This Row],[Order ID]],Returns!B:B,Returns!A:A,"No")</f>
        <v>No</v>
      </c>
    </row>
    <row r="967" spans="1:22" ht="14.25">
      <c r="A967" s="1">
        <v>966</v>
      </c>
      <c r="B967" s="2" t="s">
        <v>6661</v>
      </c>
      <c r="C967" s="3">
        <v>43564</v>
      </c>
      <c r="D967" s="3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24" t="str">
        <f>_xlfn.XLOOKUP(main_table[[#This Row],[Order ID]],Returns!B:B,Returns!A:A,"No")</f>
        <v>No</v>
      </c>
    </row>
    <row r="968" spans="1:22" ht="14.25">
      <c r="A968" s="1">
        <v>967</v>
      </c>
      <c r="B968" s="2" t="s">
        <v>6661</v>
      </c>
      <c r="C968" s="3">
        <v>43564</v>
      </c>
      <c r="D968" s="3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24" t="str">
        <f>_xlfn.XLOOKUP(main_table[[#This Row],[Order ID]],Returns!B:B,Returns!A:A,"No")</f>
        <v>No</v>
      </c>
    </row>
    <row r="969" spans="1:22" ht="14.25">
      <c r="A969" s="1">
        <v>968</v>
      </c>
      <c r="B969" s="2" t="s">
        <v>6661</v>
      </c>
      <c r="C969" s="3">
        <v>43564</v>
      </c>
      <c r="D969" s="3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24" t="str">
        <f>_xlfn.XLOOKUP(main_table[[#This Row],[Order ID]],Returns!B:B,Returns!A:A,"No")</f>
        <v>No</v>
      </c>
    </row>
    <row r="970" spans="1:22" ht="14.25">
      <c r="A970" s="1">
        <v>969</v>
      </c>
      <c r="B970" s="2" t="s">
        <v>6661</v>
      </c>
      <c r="C970" s="3">
        <v>43564</v>
      </c>
      <c r="D970" s="3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24" t="str">
        <f>_xlfn.XLOOKUP(main_table[[#This Row],[Order ID]],Returns!B:B,Returns!A:A,"No")</f>
        <v>No</v>
      </c>
    </row>
    <row r="971" spans="1:22" ht="14.25">
      <c r="A971" s="1">
        <v>970</v>
      </c>
      <c r="B971" s="2" t="s">
        <v>6661</v>
      </c>
      <c r="C971" s="3">
        <v>43564</v>
      </c>
      <c r="D971" s="3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24" t="str">
        <f>_xlfn.XLOOKUP(main_table[[#This Row],[Order ID]],Returns!B:B,Returns!A:A,"No")</f>
        <v>No</v>
      </c>
    </row>
    <row r="972" spans="1:22" ht="14.25">
      <c r="A972" s="1">
        <v>971</v>
      </c>
      <c r="B972" s="2" t="s">
        <v>6662</v>
      </c>
      <c r="C972" s="3">
        <v>42385</v>
      </c>
      <c r="D972" s="3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24" t="str">
        <f>_xlfn.XLOOKUP(main_table[[#This Row],[Order ID]],Returns!B:B,Returns!A:A,"No")</f>
        <v>No</v>
      </c>
    </row>
    <row r="973" spans="1:22" ht="14.25">
      <c r="A973" s="1">
        <v>972</v>
      </c>
      <c r="B973" s="2" t="s">
        <v>6662</v>
      </c>
      <c r="C973" s="3">
        <v>42385</v>
      </c>
      <c r="D973" s="3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24" t="str">
        <f>_xlfn.XLOOKUP(main_table[[#This Row],[Order ID]],Returns!B:B,Returns!A:A,"No")</f>
        <v>No</v>
      </c>
    </row>
    <row r="974" spans="1:22" ht="14.25">
      <c r="A974" s="1">
        <v>973</v>
      </c>
      <c r="B974" s="2" t="s">
        <v>6662</v>
      </c>
      <c r="C974" s="3">
        <v>42385</v>
      </c>
      <c r="D974" s="3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24" t="str">
        <f>_xlfn.XLOOKUP(main_table[[#This Row],[Order ID]],Returns!B:B,Returns!A:A,"No")</f>
        <v>No</v>
      </c>
    </row>
    <row r="975" spans="1:22" ht="14.25">
      <c r="A975" s="1">
        <v>974</v>
      </c>
      <c r="B975" s="2" t="s">
        <v>6662</v>
      </c>
      <c r="C975" s="3">
        <v>42385</v>
      </c>
      <c r="D975" s="3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24" t="str">
        <f>_xlfn.XLOOKUP(main_table[[#This Row],[Order ID]],Returns!B:B,Returns!A:A,"No")</f>
        <v>No</v>
      </c>
    </row>
    <row r="976" spans="1:22" ht="14.25">
      <c r="A976" s="1">
        <v>975</v>
      </c>
      <c r="B976" s="2" t="s">
        <v>6217</v>
      </c>
      <c r="C976" s="3">
        <v>43743</v>
      </c>
      <c r="D976" s="3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24" t="str">
        <f>_xlfn.XLOOKUP(main_table[[#This Row],[Order ID]],Returns!B:B,Returns!A:A,"No")</f>
        <v>Yes</v>
      </c>
    </row>
    <row r="977" spans="1:22" ht="14.25">
      <c r="A977" s="1">
        <v>976</v>
      </c>
      <c r="B977" s="2" t="s">
        <v>6217</v>
      </c>
      <c r="C977" s="3">
        <v>43743</v>
      </c>
      <c r="D977" s="3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24" t="str">
        <f>_xlfn.XLOOKUP(main_table[[#This Row],[Order ID]],Returns!B:B,Returns!A:A,"No")</f>
        <v>Yes</v>
      </c>
    </row>
    <row r="978" spans="1:22" ht="14.25">
      <c r="A978" s="1">
        <v>977</v>
      </c>
      <c r="B978" s="2" t="s">
        <v>6663</v>
      </c>
      <c r="C978" s="3">
        <v>43655</v>
      </c>
      <c r="D978" s="3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24" t="str">
        <f>_xlfn.XLOOKUP(main_table[[#This Row],[Order ID]],Returns!B:B,Returns!A:A,"No")</f>
        <v>No</v>
      </c>
    </row>
    <row r="979" spans="1:22" ht="14.25">
      <c r="A979" s="1">
        <v>978</v>
      </c>
      <c r="B979" s="2" t="s">
        <v>6664</v>
      </c>
      <c r="C979" s="3">
        <v>43472</v>
      </c>
      <c r="D979" s="3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24" t="str">
        <f>_xlfn.XLOOKUP(main_table[[#This Row],[Order ID]],Returns!B:B,Returns!A:A,"No")</f>
        <v>No</v>
      </c>
    </row>
    <row r="980" spans="1:22" ht="14.25">
      <c r="A980" s="1">
        <v>979</v>
      </c>
      <c r="B980" s="2" t="s">
        <v>6665</v>
      </c>
      <c r="C980" s="3">
        <v>43250</v>
      </c>
      <c r="D980" s="3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24" t="str">
        <f>_xlfn.XLOOKUP(main_table[[#This Row],[Order ID]],Returns!B:B,Returns!A:A,"No")</f>
        <v>No</v>
      </c>
    </row>
    <row r="981" spans="1:22" ht="14.25">
      <c r="A981" s="1">
        <v>980</v>
      </c>
      <c r="B981" s="2" t="s">
        <v>6666</v>
      </c>
      <c r="C981" s="3">
        <v>43078</v>
      </c>
      <c r="D981" s="3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24" t="str">
        <f>_xlfn.XLOOKUP(main_table[[#This Row],[Order ID]],Returns!B:B,Returns!A:A,"No")</f>
        <v>No</v>
      </c>
    </row>
    <row r="982" spans="1:22" ht="14.25">
      <c r="A982" s="1">
        <v>981</v>
      </c>
      <c r="B982" s="2" t="s">
        <v>6667</v>
      </c>
      <c r="C982" s="3">
        <v>43376</v>
      </c>
      <c r="D982" s="3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24" t="str">
        <f>_xlfn.XLOOKUP(main_table[[#This Row],[Order ID]],Returns!B:B,Returns!A:A,"No")</f>
        <v>No</v>
      </c>
    </row>
    <row r="983" spans="1:22" ht="14.25">
      <c r="A983" s="1">
        <v>982</v>
      </c>
      <c r="B983" s="2" t="s">
        <v>6668</v>
      </c>
      <c r="C983" s="3">
        <v>42685</v>
      </c>
      <c r="D983" s="3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24" t="str">
        <f>_xlfn.XLOOKUP(main_table[[#This Row],[Order ID]],Returns!B:B,Returns!A:A,"No")</f>
        <v>No</v>
      </c>
    </row>
    <row r="984" spans="1:22" ht="14.25">
      <c r="A984" s="1">
        <v>983</v>
      </c>
      <c r="B984" s="2" t="s">
        <v>6668</v>
      </c>
      <c r="C984" s="3">
        <v>42685</v>
      </c>
      <c r="D984" s="3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24" t="str">
        <f>_xlfn.XLOOKUP(main_table[[#This Row],[Order ID]],Returns!B:B,Returns!A:A,"No")</f>
        <v>No</v>
      </c>
    </row>
    <row r="985" spans="1:22" ht="14.25">
      <c r="A985" s="1">
        <v>984</v>
      </c>
      <c r="B985" s="2" t="s">
        <v>6668</v>
      </c>
      <c r="C985" s="3">
        <v>42685</v>
      </c>
      <c r="D985" s="3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24" t="str">
        <f>_xlfn.XLOOKUP(main_table[[#This Row],[Order ID]],Returns!B:B,Returns!A:A,"No")</f>
        <v>No</v>
      </c>
    </row>
    <row r="986" spans="1:22" ht="14.25">
      <c r="A986" s="1">
        <v>985</v>
      </c>
      <c r="B986" s="2" t="s">
        <v>6669</v>
      </c>
      <c r="C986" s="3">
        <v>43737</v>
      </c>
      <c r="D986" s="3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24" t="str">
        <f>_xlfn.XLOOKUP(main_table[[#This Row],[Order ID]],Returns!B:B,Returns!A:A,"No")</f>
        <v>No</v>
      </c>
    </row>
    <row r="987" spans="1:22" ht="14.25">
      <c r="A987" s="1">
        <v>986</v>
      </c>
      <c r="B987" s="2" t="s">
        <v>6669</v>
      </c>
      <c r="C987" s="3">
        <v>43737</v>
      </c>
      <c r="D987" s="3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24" t="str">
        <f>_xlfn.XLOOKUP(main_table[[#This Row],[Order ID]],Returns!B:B,Returns!A:A,"No")</f>
        <v>No</v>
      </c>
    </row>
    <row r="988" spans="1:22" ht="14.25">
      <c r="A988" s="1">
        <v>987</v>
      </c>
      <c r="B988" s="2" t="s">
        <v>6669</v>
      </c>
      <c r="C988" s="3">
        <v>43737</v>
      </c>
      <c r="D988" s="3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24" t="str">
        <f>_xlfn.XLOOKUP(main_table[[#This Row],[Order ID]],Returns!B:B,Returns!A:A,"No")</f>
        <v>No</v>
      </c>
    </row>
    <row r="989" spans="1:22" ht="14.25">
      <c r="A989" s="1">
        <v>988</v>
      </c>
      <c r="B989" s="2" t="s">
        <v>6670</v>
      </c>
      <c r="C989" s="3">
        <v>42804</v>
      </c>
      <c r="D989" s="3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24" t="str">
        <f>_xlfn.XLOOKUP(main_table[[#This Row],[Order ID]],Returns!B:B,Returns!A:A,"No")</f>
        <v>No</v>
      </c>
    </row>
    <row r="990" spans="1:22" ht="14.25">
      <c r="A990" s="1">
        <v>989</v>
      </c>
      <c r="B990" s="2" t="s">
        <v>6671</v>
      </c>
      <c r="C990" s="3">
        <v>43606</v>
      </c>
      <c r="D990" s="3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24" t="str">
        <f>_xlfn.XLOOKUP(main_table[[#This Row],[Order ID]],Returns!B:B,Returns!A:A,"No")</f>
        <v>No</v>
      </c>
    </row>
    <row r="991" spans="1:22" ht="14.25">
      <c r="A991" s="1">
        <v>990</v>
      </c>
      <c r="B991" s="2" t="s">
        <v>6671</v>
      </c>
      <c r="C991" s="3">
        <v>43606</v>
      </c>
      <c r="D991" s="3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24" t="str">
        <f>_xlfn.XLOOKUP(main_table[[#This Row],[Order ID]],Returns!B:B,Returns!A:A,"No")</f>
        <v>No</v>
      </c>
    </row>
    <row r="992" spans="1:22" ht="14.25">
      <c r="A992" s="1">
        <v>991</v>
      </c>
      <c r="B992" s="2" t="s">
        <v>6672</v>
      </c>
      <c r="C992" s="3">
        <v>42823</v>
      </c>
      <c r="D992" s="3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24" t="str">
        <f>_xlfn.XLOOKUP(main_table[[#This Row],[Order ID]],Returns!B:B,Returns!A:A,"No")</f>
        <v>No</v>
      </c>
    </row>
    <row r="993" spans="1:22" ht="14.25">
      <c r="A993" s="1">
        <v>992</v>
      </c>
      <c r="B993" s="2" t="s">
        <v>6673</v>
      </c>
      <c r="C993" s="3">
        <v>43352</v>
      </c>
      <c r="D993" s="3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24" t="str">
        <f>_xlfn.XLOOKUP(main_table[[#This Row],[Order ID]],Returns!B:B,Returns!A:A,"No")</f>
        <v>No</v>
      </c>
    </row>
    <row r="994" spans="1:22" ht="14.25">
      <c r="A994" s="1">
        <v>993</v>
      </c>
      <c r="B994" s="2" t="s">
        <v>6036</v>
      </c>
      <c r="C994" s="3">
        <v>43338</v>
      </c>
      <c r="D994" s="3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24" t="str">
        <f>_xlfn.XLOOKUP(main_table[[#This Row],[Order ID]],Returns!B:B,Returns!A:A,"No")</f>
        <v>Yes</v>
      </c>
    </row>
    <row r="995" spans="1:22" ht="14.25">
      <c r="A995" s="1">
        <v>994</v>
      </c>
      <c r="B995" s="2" t="s">
        <v>6036</v>
      </c>
      <c r="C995" s="3">
        <v>43338</v>
      </c>
      <c r="D995" s="3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24" t="str">
        <f>_xlfn.XLOOKUP(main_table[[#This Row],[Order ID]],Returns!B:B,Returns!A:A,"No")</f>
        <v>Yes</v>
      </c>
    </row>
    <row r="996" spans="1:22" ht="14.25">
      <c r="A996" s="1">
        <v>995</v>
      </c>
      <c r="B996" s="2" t="s">
        <v>6674</v>
      </c>
      <c r="C996" s="3">
        <v>42511</v>
      </c>
      <c r="D996" s="3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24" t="str">
        <f>_xlfn.XLOOKUP(main_table[[#This Row],[Order ID]],Returns!B:B,Returns!A:A,"No")</f>
        <v>No</v>
      </c>
    </row>
    <row r="997" spans="1:22" ht="14.25">
      <c r="A997" s="1">
        <v>996</v>
      </c>
      <c r="B997" s="2" t="s">
        <v>6674</v>
      </c>
      <c r="C997" s="3">
        <v>42511</v>
      </c>
      <c r="D997" s="3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24" t="str">
        <f>_xlfn.XLOOKUP(main_table[[#This Row],[Order ID]],Returns!B:B,Returns!A:A,"No")</f>
        <v>No</v>
      </c>
    </row>
    <row r="998" spans="1:22" ht="14.25">
      <c r="A998" s="1">
        <v>997</v>
      </c>
      <c r="B998" s="2" t="s">
        <v>6675</v>
      </c>
      <c r="C998" s="3">
        <v>43036</v>
      </c>
      <c r="D998" s="3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24" t="str">
        <f>_xlfn.XLOOKUP(main_table[[#This Row],[Order ID]],Returns!B:B,Returns!A:A,"No")</f>
        <v>No</v>
      </c>
    </row>
    <row r="999" spans="1:22" ht="14.25">
      <c r="A999" s="1">
        <v>998</v>
      </c>
      <c r="B999" s="2" t="s">
        <v>6675</v>
      </c>
      <c r="C999" s="3">
        <v>43036</v>
      </c>
      <c r="D999" s="3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24" t="str">
        <f>_xlfn.XLOOKUP(main_table[[#This Row],[Order ID]],Returns!B:B,Returns!A:A,"No")</f>
        <v>No</v>
      </c>
    </row>
    <row r="1000" spans="1:22" ht="14.25">
      <c r="A1000" s="1">
        <v>999</v>
      </c>
      <c r="B1000" s="2" t="s">
        <v>6675</v>
      </c>
      <c r="C1000" s="3">
        <v>43036</v>
      </c>
      <c r="D1000" s="3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24" t="str">
        <f>_xlfn.XLOOKUP(main_table[[#This Row],[Order ID]],Returns!B:B,Returns!A:A,"No")</f>
        <v>No</v>
      </c>
    </row>
    <row r="1001" spans="1:22" ht="14.25">
      <c r="A1001" s="1">
        <v>1000</v>
      </c>
      <c r="B1001" s="2" t="s">
        <v>6675</v>
      </c>
      <c r="C1001" s="3">
        <v>43036</v>
      </c>
      <c r="D1001" s="3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24" t="str">
        <f>_xlfn.XLOOKUP(main_table[[#This Row],[Order ID]],Returns!B:B,Returns!A:A,"No")</f>
        <v>No</v>
      </c>
    </row>
    <row r="1002" spans="1:22" ht="14.25">
      <c r="A1002" s="1">
        <v>1001</v>
      </c>
      <c r="B1002" s="2" t="s">
        <v>6676</v>
      </c>
      <c r="C1002" s="3">
        <v>43417</v>
      </c>
      <c r="D1002" s="3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24" t="str">
        <f>_xlfn.XLOOKUP(main_table[[#This Row],[Order ID]],Returns!B:B,Returns!A:A,"No")</f>
        <v>No</v>
      </c>
    </row>
    <row r="1003" spans="1:22" ht="14.25">
      <c r="A1003" s="1">
        <v>1002</v>
      </c>
      <c r="B1003" s="2" t="s">
        <v>6677</v>
      </c>
      <c r="C1003" s="3">
        <v>42947</v>
      </c>
      <c r="D1003" s="3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24" t="str">
        <f>_xlfn.XLOOKUP(main_table[[#This Row],[Order ID]],Returns!B:B,Returns!A:A,"No")</f>
        <v>No</v>
      </c>
    </row>
    <row r="1004" spans="1:22" ht="14.25">
      <c r="A1004" s="1">
        <v>1003</v>
      </c>
      <c r="B1004" s="2" t="s">
        <v>6677</v>
      </c>
      <c r="C1004" s="3">
        <v>42947</v>
      </c>
      <c r="D1004" s="3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24" t="str">
        <f>_xlfn.XLOOKUP(main_table[[#This Row],[Order ID]],Returns!B:B,Returns!A:A,"No")</f>
        <v>No</v>
      </c>
    </row>
    <row r="1005" spans="1:22" ht="14.25">
      <c r="A1005" s="1">
        <v>1004</v>
      </c>
      <c r="B1005" s="2" t="s">
        <v>6677</v>
      </c>
      <c r="C1005" s="3">
        <v>42947</v>
      </c>
      <c r="D1005" s="3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24" t="str">
        <f>_xlfn.XLOOKUP(main_table[[#This Row],[Order ID]],Returns!B:B,Returns!A:A,"No")</f>
        <v>No</v>
      </c>
    </row>
    <row r="1006" spans="1:22" ht="14.25">
      <c r="A1006" s="1">
        <v>1005</v>
      </c>
      <c r="B1006" s="2" t="s">
        <v>6678</v>
      </c>
      <c r="C1006" s="3">
        <v>42974</v>
      </c>
      <c r="D1006" s="3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24" t="str">
        <f>_xlfn.XLOOKUP(main_table[[#This Row],[Order ID]],Returns!B:B,Returns!A:A,"No")</f>
        <v>No</v>
      </c>
    </row>
    <row r="1007" spans="1:22" ht="14.25">
      <c r="A1007" s="1">
        <v>1006</v>
      </c>
      <c r="B1007" s="2" t="s">
        <v>6679</v>
      </c>
      <c r="C1007" s="3">
        <v>43052</v>
      </c>
      <c r="D1007" s="3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24" t="str">
        <f>_xlfn.XLOOKUP(main_table[[#This Row],[Order ID]],Returns!B:B,Returns!A:A,"No")</f>
        <v>No</v>
      </c>
    </row>
    <row r="1008" spans="1:22" ht="14.25">
      <c r="A1008" s="1">
        <v>1007</v>
      </c>
      <c r="B1008" s="2" t="s">
        <v>6680</v>
      </c>
      <c r="C1008" s="3">
        <v>43045</v>
      </c>
      <c r="D1008" s="3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24" t="str">
        <f>_xlfn.XLOOKUP(main_table[[#This Row],[Order ID]],Returns!B:B,Returns!A:A,"No")</f>
        <v>No</v>
      </c>
    </row>
    <row r="1009" spans="1:22" ht="14.25">
      <c r="A1009" s="1">
        <v>1008</v>
      </c>
      <c r="B1009" s="2" t="s">
        <v>6680</v>
      </c>
      <c r="C1009" s="3">
        <v>43045</v>
      </c>
      <c r="D1009" s="3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24" t="str">
        <f>_xlfn.XLOOKUP(main_table[[#This Row],[Order ID]],Returns!B:B,Returns!A:A,"No")</f>
        <v>No</v>
      </c>
    </row>
    <row r="1010" spans="1:22" ht="14.25">
      <c r="A1010" s="1">
        <v>1009</v>
      </c>
      <c r="B1010" s="2" t="s">
        <v>6681</v>
      </c>
      <c r="C1010" s="3">
        <v>43825</v>
      </c>
      <c r="D1010" s="3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24" t="str">
        <f>_xlfn.XLOOKUP(main_table[[#This Row],[Order ID]],Returns!B:B,Returns!A:A,"No")</f>
        <v>No</v>
      </c>
    </row>
    <row r="1011" spans="1:22" ht="14.25">
      <c r="A1011" s="1">
        <v>1010</v>
      </c>
      <c r="B1011" s="2" t="s">
        <v>6682</v>
      </c>
      <c r="C1011" s="3">
        <v>43678</v>
      </c>
      <c r="D1011" s="3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24" t="str">
        <f>_xlfn.XLOOKUP(main_table[[#This Row],[Order ID]],Returns!B:B,Returns!A:A,"No")</f>
        <v>No</v>
      </c>
    </row>
    <row r="1012" spans="1:22" ht="14.25">
      <c r="A1012" s="1">
        <v>1011</v>
      </c>
      <c r="B1012" s="2" t="s">
        <v>6683</v>
      </c>
      <c r="C1012" s="3">
        <v>42698</v>
      </c>
      <c r="D1012" s="3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24" t="str">
        <f>_xlfn.XLOOKUP(main_table[[#This Row],[Order ID]],Returns!B:B,Returns!A:A,"No")</f>
        <v>No</v>
      </c>
    </row>
    <row r="1013" spans="1:22" ht="14.25">
      <c r="A1013" s="1">
        <v>1012</v>
      </c>
      <c r="B1013" s="2" t="s">
        <v>6684</v>
      </c>
      <c r="C1013" s="3">
        <v>43633</v>
      </c>
      <c r="D1013" s="3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24" t="str">
        <f>_xlfn.XLOOKUP(main_table[[#This Row],[Order ID]],Returns!B:B,Returns!A:A,"No")</f>
        <v>No</v>
      </c>
    </row>
    <row r="1014" spans="1:22" ht="14.25">
      <c r="A1014" s="1">
        <v>1013</v>
      </c>
      <c r="B1014" s="2" t="s">
        <v>6684</v>
      </c>
      <c r="C1014" s="3">
        <v>43633</v>
      </c>
      <c r="D1014" s="3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24" t="str">
        <f>_xlfn.XLOOKUP(main_table[[#This Row],[Order ID]],Returns!B:B,Returns!A:A,"No")</f>
        <v>No</v>
      </c>
    </row>
    <row r="1015" spans="1:22" ht="14.25">
      <c r="A1015" s="1">
        <v>1014</v>
      </c>
      <c r="B1015" s="2" t="s">
        <v>6194</v>
      </c>
      <c r="C1015" s="3">
        <v>43090</v>
      </c>
      <c r="D1015" s="3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24" t="str">
        <f>_xlfn.XLOOKUP(main_table[[#This Row],[Order ID]],Returns!B:B,Returns!A:A,"No")</f>
        <v>Yes</v>
      </c>
    </row>
    <row r="1016" spans="1:22" ht="14.25">
      <c r="A1016" s="1">
        <v>1015</v>
      </c>
      <c r="B1016" s="2" t="s">
        <v>6194</v>
      </c>
      <c r="C1016" s="3">
        <v>43090</v>
      </c>
      <c r="D1016" s="3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24" t="str">
        <f>_xlfn.XLOOKUP(main_table[[#This Row],[Order ID]],Returns!B:B,Returns!A:A,"No")</f>
        <v>Yes</v>
      </c>
    </row>
    <row r="1017" spans="1:22" ht="14.25">
      <c r="A1017" s="1">
        <v>1016</v>
      </c>
      <c r="B1017" s="2" t="s">
        <v>6685</v>
      </c>
      <c r="C1017" s="3">
        <v>42995</v>
      </c>
      <c r="D1017" s="3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24" t="str">
        <f>_xlfn.XLOOKUP(main_table[[#This Row],[Order ID]],Returns!B:B,Returns!A:A,"No")</f>
        <v>No</v>
      </c>
    </row>
    <row r="1018" spans="1:22" ht="14.25">
      <c r="A1018" s="1">
        <v>1017</v>
      </c>
      <c r="B1018" s="2" t="s">
        <v>6686</v>
      </c>
      <c r="C1018" s="3">
        <v>42922</v>
      </c>
      <c r="D1018" s="3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24" t="str">
        <f>_xlfn.XLOOKUP(main_table[[#This Row],[Order ID]],Returns!B:B,Returns!A:A,"No")</f>
        <v>No</v>
      </c>
    </row>
    <row r="1019" spans="1:22" ht="14.25">
      <c r="A1019" s="1">
        <v>1018</v>
      </c>
      <c r="B1019" s="2" t="s">
        <v>6686</v>
      </c>
      <c r="C1019" s="3">
        <v>42922</v>
      </c>
      <c r="D1019" s="3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24" t="str">
        <f>_xlfn.XLOOKUP(main_table[[#This Row],[Order ID]],Returns!B:B,Returns!A:A,"No")</f>
        <v>No</v>
      </c>
    </row>
    <row r="1020" spans="1:22" ht="14.25">
      <c r="A1020" s="1">
        <v>1019</v>
      </c>
      <c r="B1020" s="2" t="s">
        <v>6686</v>
      </c>
      <c r="C1020" s="3">
        <v>42922</v>
      </c>
      <c r="D1020" s="3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24" t="str">
        <f>_xlfn.XLOOKUP(main_table[[#This Row],[Order ID]],Returns!B:B,Returns!A:A,"No")</f>
        <v>No</v>
      </c>
    </row>
    <row r="1021" spans="1:22" ht="14.25">
      <c r="A1021" s="1">
        <v>1020</v>
      </c>
      <c r="B1021" s="2" t="s">
        <v>6686</v>
      </c>
      <c r="C1021" s="3">
        <v>42922</v>
      </c>
      <c r="D1021" s="3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24" t="str">
        <f>_xlfn.XLOOKUP(main_table[[#This Row],[Order ID]],Returns!B:B,Returns!A:A,"No")</f>
        <v>No</v>
      </c>
    </row>
    <row r="1022" spans="1:22" ht="14.25">
      <c r="A1022" s="1">
        <v>1021</v>
      </c>
      <c r="B1022" s="2" t="s">
        <v>6687</v>
      </c>
      <c r="C1022" s="3">
        <v>42852</v>
      </c>
      <c r="D1022" s="3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24" t="str">
        <f>_xlfn.XLOOKUP(main_table[[#This Row],[Order ID]],Returns!B:B,Returns!A:A,"No")</f>
        <v>No</v>
      </c>
    </row>
    <row r="1023" spans="1:22" ht="14.25">
      <c r="A1023" s="1">
        <v>1022</v>
      </c>
      <c r="B1023" s="2" t="s">
        <v>6687</v>
      </c>
      <c r="C1023" s="3">
        <v>42852</v>
      </c>
      <c r="D1023" s="3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24" t="str">
        <f>_xlfn.XLOOKUP(main_table[[#This Row],[Order ID]],Returns!B:B,Returns!A:A,"No")</f>
        <v>No</v>
      </c>
    </row>
    <row r="1024" spans="1:22" ht="14.25">
      <c r="A1024" s="1">
        <v>1023</v>
      </c>
      <c r="B1024" s="2" t="s">
        <v>6687</v>
      </c>
      <c r="C1024" s="3">
        <v>42852</v>
      </c>
      <c r="D1024" s="3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24" t="str">
        <f>_xlfn.XLOOKUP(main_table[[#This Row],[Order ID]],Returns!B:B,Returns!A:A,"No")</f>
        <v>No</v>
      </c>
    </row>
    <row r="1025" spans="1:22" ht="14.25">
      <c r="A1025" s="1">
        <v>1024</v>
      </c>
      <c r="B1025" s="2" t="s">
        <v>6688</v>
      </c>
      <c r="C1025" s="3">
        <v>42902</v>
      </c>
      <c r="D1025" s="3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24" t="str">
        <f>_xlfn.XLOOKUP(main_table[[#This Row],[Order ID]],Returns!B:B,Returns!A:A,"No")</f>
        <v>No</v>
      </c>
    </row>
    <row r="1026" spans="1:22" ht="14.25">
      <c r="A1026" s="1">
        <v>1025</v>
      </c>
      <c r="B1026" s="2" t="s">
        <v>6689</v>
      </c>
      <c r="C1026" s="3">
        <v>43816</v>
      </c>
      <c r="D1026" s="3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24" t="str">
        <f>_xlfn.XLOOKUP(main_table[[#This Row],[Order ID]],Returns!B:B,Returns!A:A,"No")</f>
        <v>No</v>
      </c>
    </row>
    <row r="1027" spans="1:22" ht="14.25">
      <c r="A1027" s="1">
        <v>1026</v>
      </c>
      <c r="B1027" s="2" t="s">
        <v>6055</v>
      </c>
      <c r="C1027" s="3">
        <v>43111</v>
      </c>
      <c r="D1027" s="3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24" t="str">
        <f>_xlfn.XLOOKUP(main_table[[#This Row],[Order ID]],Returns!B:B,Returns!A:A,"No")</f>
        <v>Yes</v>
      </c>
    </row>
    <row r="1028" spans="1:22" ht="14.25">
      <c r="A1028" s="1">
        <v>1027</v>
      </c>
      <c r="B1028" s="2" t="s">
        <v>6055</v>
      </c>
      <c r="C1028" s="3">
        <v>43111</v>
      </c>
      <c r="D1028" s="3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24" t="str">
        <f>_xlfn.XLOOKUP(main_table[[#This Row],[Order ID]],Returns!B:B,Returns!A:A,"No")</f>
        <v>Yes</v>
      </c>
    </row>
    <row r="1029" spans="1:22" ht="14.25">
      <c r="A1029" s="1">
        <v>1028</v>
      </c>
      <c r="B1029" s="2" t="s">
        <v>6055</v>
      </c>
      <c r="C1029" s="3">
        <v>43111</v>
      </c>
      <c r="D1029" s="3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24" t="str">
        <f>_xlfn.XLOOKUP(main_table[[#This Row],[Order ID]],Returns!B:B,Returns!A:A,"No")</f>
        <v>Yes</v>
      </c>
    </row>
    <row r="1030" spans="1:22" ht="14.25">
      <c r="A1030" s="1">
        <v>1029</v>
      </c>
      <c r="B1030" s="2" t="s">
        <v>6690</v>
      </c>
      <c r="C1030" s="3">
        <v>42562</v>
      </c>
      <c r="D1030" s="3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24" t="str">
        <f>_xlfn.XLOOKUP(main_table[[#This Row],[Order ID]],Returns!B:B,Returns!A:A,"No")</f>
        <v>No</v>
      </c>
    </row>
    <row r="1031" spans="1:22" ht="14.25">
      <c r="A1031" s="1">
        <v>1030</v>
      </c>
      <c r="B1031" s="2" t="s">
        <v>6690</v>
      </c>
      <c r="C1031" s="3">
        <v>42562</v>
      </c>
      <c r="D1031" s="3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24" t="str">
        <f>_xlfn.XLOOKUP(main_table[[#This Row],[Order ID]],Returns!B:B,Returns!A:A,"No")</f>
        <v>No</v>
      </c>
    </row>
    <row r="1032" spans="1:22" ht="14.25">
      <c r="A1032" s="1">
        <v>1031</v>
      </c>
      <c r="B1032" s="2" t="s">
        <v>6690</v>
      </c>
      <c r="C1032" s="3">
        <v>42562</v>
      </c>
      <c r="D1032" s="3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24" t="str">
        <f>_xlfn.XLOOKUP(main_table[[#This Row],[Order ID]],Returns!B:B,Returns!A:A,"No")</f>
        <v>No</v>
      </c>
    </row>
    <row r="1033" spans="1:22" ht="14.25">
      <c r="A1033" s="1">
        <v>1032</v>
      </c>
      <c r="B1033" s="2" t="s">
        <v>6690</v>
      </c>
      <c r="C1033" s="3">
        <v>42562</v>
      </c>
      <c r="D1033" s="3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24" t="str">
        <f>_xlfn.XLOOKUP(main_table[[#This Row],[Order ID]],Returns!B:B,Returns!A:A,"No")</f>
        <v>No</v>
      </c>
    </row>
    <row r="1034" spans="1:22" ht="14.25">
      <c r="A1034" s="1">
        <v>1033</v>
      </c>
      <c r="B1034" s="2" t="s">
        <v>6690</v>
      </c>
      <c r="C1034" s="3">
        <v>42562</v>
      </c>
      <c r="D1034" s="3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24" t="str">
        <f>_xlfn.XLOOKUP(main_table[[#This Row],[Order ID]],Returns!B:B,Returns!A:A,"No")</f>
        <v>No</v>
      </c>
    </row>
    <row r="1035" spans="1:22" ht="14.25">
      <c r="A1035" s="1">
        <v>1034</v>
      </c>
      <c r="B1035" s="2" t="s">
        <v>6691</v>
      </c>
      <c r="C1035" s="3">
        <v>43424</v>
      </c>
      <c r="D1035" s="3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24" t="str">
        <f>_xlfn.XLOOKUP(main_table[[#This Row],[Order ID]],Returns!B:B,Returns!A:A,"No")</f>
        <v>No</v>
      </c>
    </row>
    <row r="1036" spans="1:22" ht="14.25">
      <c r="A1036" s="1">
        <v>1035</v>
      </c>
      <c r="B1036" s="2" t="s">
        <v>6691</v>
      </c>
      <c r="C1036" s="3">
        <v>43424</v>
      </c>
      <c r="D1036" s="3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24" t="str">
        <f>_xlfn.XLOOKUP(main_table[[#This Row],[Order ID]],Returns!B:B,Returns!A:A,"No")</f>
        <v>No</v>
      </c>
    </row>
    <row r="1037" spans="1:22" ht="14.25">
      <c r="A1037" s="1">
        <v>1036</v>
      </c>
      <c r="B1037" s="2" t="s">
        <v>6691</v>
      </c>
      <c r="C1037" s="3">
        <v>43424</v>
      </c>
      <c r="D1037" s="3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24" t="str">
        <f>_xlfn.XLOOKUP(main_table[[#This Row],[Order ID]],Returns!B:B,Returns!A:A,"No")</f>
        <v>No</v>
      </c>
    </row>
    <row r="1038" spans="1:22" ht="14.25">
      <c r="A1038" s="1">
        <v>1037</v>
      </c>
      <c r="B1038" s="2" t="s">
        <v>6692</v>
      </c>
      <c r="C1038" s="3">
        <v>43212</v>
      </c>
      <c r="D1038" s="3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24" t="str">
        <f>_xlfn.XLOOKUP(main_table[[#This Row],[Order ID]],Returns!B:B,Returns!A:A,"No")</f>
        <v>No</v>
      </c>
    </row>
    <row r="1039" spans="1:22" ht="14.25">
      <c r="A1039" s="1">
        <v>1038</v>
      </c>
      <c r="B1039" s="2" t="s">
        <v>6693</v>
      </c>
      <c r="C1039" s="3">
        <v>42899</v>
      </c>
      <c r="D1039" s="3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24" t="str">
        <f>_xlfn.XLOOKUP(main_table[[#This Row],[Order ID]],Returns!B:B,Returns!A:A,"No")</f>
        <v>No</v>
      </c>
    </row>
    <row r="1040" spans="1:22" ht="14.25">
      <c r="A1040" s="1">
        <v>1039</v>
      </c>
      <c r="B1040" s="2" t="s">
        <v>6694</v>
      </c>
      <c r="C1040" s="3">
        <v>43789</v>
      </c>
      <c r="D1040" s="3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24" t="str">
        <f>_xlfn.XLOOKUP(main_table[[#This Row],[Order ID]],Returns!B:B,Returns!A:A,"No")</f>
        <v>No</v>
      </c>
    </row>
    <row r="1041" spans="1:22" ht="14.25">
      <c r="A1041" s="1">
        <v>1040</v>
      </c>
      <c r="B1041" s="2" t="s">
        <v>6694</v>
      </c>
      <c r="C1041" s="3">
        <v>43789</v>
      </c>
      <c r="D1041" s="3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24" t="str">
        <f>_xlfn.XLOOKUP(main_table[[#This Row],[Order ID]],Returns!B:B,Returns!A:A,"No")</f>
        <v>No</v>
      </c>
    </row>
    <row r="1042" spans="1:22" ht="14.25">
      <c r="A1042" s="1">
        <v>1041</v>
      </c>
      <c r="B1042" s="2" t="s">
        <v>6695</v>
      </c>
      <c r="C1042" s="3">
        <v>43179</v>
      </c>
      <c r="D1042" s="3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24" t="str">
        <f>_xlfn.XLOOKUP(main_table[[#This Row],[Order ID]],Returns!B:B,Returns!A:A,"No")</f>
        <v>No</v>
      </c>
    </row>
    <row r="1043" spans="1:22" ht="14.25">
      <c r="A1043" s="1">
        <v>1042</v>
      </c>
      <c r="B1043" s="2" t="s">
        <v>6696</v>
      </c>
      <c r="C1043" s="3">
        <v>43349</v>
      </c>
      <c r="D1043" s="3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24" t="str">
        <f>_xlfn.XLOOKUP(main_table[[#This Row],[Order ID]],Returns!B:B,Returns!A:A,"No")</f>
        <v>No</v>
      </c>
    </row>
    <row r="1044" spans="1:22" ht="14.25">
      <c r="A1044" s="1">
        <v>1043</v>
      </c>
      <c r="B1044" s="2" t="s">
        <v>6696</v>
      </c>
      <c r="C1044" s="3">
        <v>43349</v>
      </c>
      <c r="D1044" s="3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24" t="str">
        <f>_xlfn.XLOOKUP(main_table[[#This Row],[Order ID]],Returns!B:B,Returns!A:A,"No")</f>
        <v>No</v>
      </c>
    </row>
    <row r="1045" spans="1:22" ht="14.25">
      <c r="A1045" s="1">
        <v>1044</v>
      </c>
      <c r="B1045" s="2" t="s">
        <v>6697</v>
      </c>
      <c r="C1045" s="3">
        <v>43655</v>
      </c>
      <c r="D1045" s="3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24" t="str">
        <f>_xlfn.XLOOKUP(main_table[[#This Row],[Order ID]],Returns!B:B,Returns!A:A,"No")</f>
        <v>No</v>
      </c>
    </row>
    <row r="1046" spans="1:22" ht="14.25">
      <c r="A1046" s="1">
        <v>1045</v>
      </c>
      <c r="B1046" s="2" t="s">
        <v>6697</v>
      </c>
      <c r="C1046" s="3">
        <v>43655</v>
      </c>
      <c r="D1046" s="3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24" t="str">
        <f>_xlfn.XLOOKUP(main_table[[#This Row],[Order ID]],Returns!B:B,Returns!A:A,"No")</f>
        <v>No</v>
      </c>
    </row>
    <row r="1047" spans="1:22" ht="14.25">
      <c r="A1047" s="1">
        <v>1046</v>
      </c>
      <c r="B1047" s="2" t="s">
        <v>6698</v>
      </c>
      <c r="C1047" s="3">
        <v>43750</v>
      </c>
      <c r="D1047" s="3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24" t="str">
        <f>_xlfn.XLOOKUP(main_table[[#This Row],[Order ID]],Returns!B:B,Returns!A:A,"No")</f>
        <v>No</v>
      </c>
    </row>
    <row r="1048" spans="1:22" ht="14.25">
      <c r="A1048" s="1">
        <v>1047</v>
      </c>
      <c r="B1048" s="2" t="s">
        <v>6699</v>
      </c>
      <c r="C1048" s="3">
        <v>43167</v>
      </c>
      <c r="D1048" s="3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24" t="str">
        <f>_xlfn.XLOOKUP(main_table[[#This Row],[Order ID]],Returns!B:B,Returns!A:A,"No")</f>
        <v>No</v>
      </c>
    </row>
    <row r="1049" spans="1:22" ht="14.25">
      <c r="A1049" s="1">
        <v>1048</v>
      </c>
      <c r="B1049" s="2" t="s">
        <v>6699</v>
      </c>
      <c r="C1049" s="3">
        <v>43167</v>
      </c>
      <c r="D1049" s="3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24" t="str">
        <f>_xlfn.XLOOKUP(main_table[[#This Row],[Order ID]],Returns!B:B,Returns!A:A,"No")</f>
        <v>No</v>
      </c>
    </row>
    <row r="1050" spans="1:22" ht="14.25">
      <c r="A1050" s="1">
        <v>1049</v>
      </c>
      <c r="B1050" s="2" t="s">
        <v>6700</v>
      </c>
      <c r="C1050" s="3">
        <v>42517</v>
      </c>
      <c r="D1050" s="3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24" t="str">
        <f>_xlfn.XLOOKUP(main_table[[#This Row],[Order ID]],Returns!B:B,Returns!A:A,"No")</f>
        <v>No</v>
      </c>
    </row>
    <row r="1051" spans="1:22" ht="14.25">
      <c r="A1051" s="1">
        <v>1050</v>
      </c>
      <c r="B1051" s="2" t="s">
        <v>6700</v>
      </c>
      <c r="C1051" s="3">
        <v>42517</v>
      </c>
      <c r="D1051" s="3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24" t="str">
        <f>_xlfn.XLOOKUP(main_table[[#This Row],[Order ID]],Returns!B:B,Returns!A:A,"No")</f>
        <v>No</v>
      </c>
    </row>
    <row r="1052" spans="1:22" ht="14.25">
      <c r="A1052" s="1">
        <v>1051</v>
      </c>
      <c r="B1052" s="2" t="s">
        <v>6701</v>
      </c>
      <c r="C1052" s="3">
        <v>42919</v>
      </c>
      <c r="D1052" s="3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24" t="str">
        <f>_xlfn.XLOOKUP(main_table[[#This Row],[Order ID]],Returns!B:B,Returns!A:A,"No")</f>
        <v>No</v>
      </c>
    </row>
    <row r="1053" spans="1:22" ht="14.25">
      <c r="A1053" s="1">
        <v>1052</v>
      </c>
      <c r="B1053" s="2" t="s">
        <v>6701</v>
      </c>
      <c r="C1053" s="3">
        <v>42919</v>
      </c>
      <c r="D1053" s="3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24" t="str">
        <f>_xlfn.XLOOKUP(main_table[[#This Row],[Order ID]],Returns!B:B,Returns!A:A,"No")</f>
        <v>No</v>
      </c>
    </row>
    <row r="1054" spans="1:22" ht="14.25">
      <c r="A1054" s="1">
        <v>1053</v>
      </c>
      <c r="B1054" s="2" t="s">
        <v>6701</v>
      </c>
      <c r="C1054" s="3">
        <v>42919</v>
      </c>
      <c r="D1054" s="3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24" t="str">
        <f>_xlfn.XLOOKUP(main_table[[#This Row],[Order ID]],Returns!B:B,Returns!A:A,"No")</f>
        <v>No</v>
      </c>
    </row>
    <row r="1055" spans="1:22" ht="14.25">
      <c r="A1055" s="1">
        <v>1054</v>
      </c>
      <c r="B1055" s="2" t="s">
        <v>6702</v>
      </c>
      <c r="C1055" s="3">
        <v>42829</v>
      </c>
      <c r="D1055" s="3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24" t="str">
        <f>_xlfn.XLOOKUP(main_table[[#This Row],[Order ID]],Returns!B:B,Returns!A:A,"No")</f>
        <v>No</v>
      </c>
    </row>
    <row r="1056" spans="1:22" ht="14.25">
      <c r="A1056" s="1">
        <v>1055</v>
      </c>
      <c r="B1056" s="2" t="s">
        <v>6702</v>
      </c>
      <c r="C1056" s="3">
        <v>42829</v>
      </c>
      <c r="D1056" s="3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24" t="str">
        <f>_xlfn.XLOOKUP(main_table[[#This Row],[Order ID]],Returns!B:B,Returns!A:A,"No")</f>
        <v>No</v>
      </c>
    </row>
    <row r="1057" spans="1:22" ht="14.25">
      <c r="A1057" s="1">
        <v>1056</v>
      </c>
      <c r="B1057" s="2" t="s">
        <v>6702</v>
      </c>
      <c r="C1057" s="3">
        <v>42829</v>
      </c>
      <c r="D1057" s="3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24" t="str">
        <f>_xlfn.XLOOKUP(main_table[[#This Row],[Order ID]],Returns!B:B,Returns!A:A,"No")</f>
        <v>No</v>
      </c>
    </row>
    <row r="1058" spans="1:22" ht="14.25">
      <c r="A1058" s="1">
        <v>1057</v>
      </c>
      <c r="B1058" s="2" t="s">
        <v>6702</v>
      </c>
      <c r="C1058" s="3">
        <v>42829</v>
      </c>
      <c r="D1058" s="3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24" t="str">
        <f>_xlfn.XLOOKUP(main_table[[#This Row],[Order ID]],Returns!B:B,Returns!A:A,"No")</f>
        <v>No</v>
      </c>
    </row>
    <row r="1059" spans="1:22" ht="14.25">
      <c r="A1059" s="1">
        <v>1058</v>
      </c>
      <c r="B1059" s="2" t="s">
        <v>6703</v>
      </c>
      <c r="C1059" s="3">
        <v>43809</v>
      </c>
      <c r="D1059" s="3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24" t="str">
        <f>_xlfn.XLOOKUP(main_table[[#This Row],[Order ID]],Returns!B:B,Returns!A:A,"No")</f>
        <v>No</v>
      </c>
    </row>
    <row r="1060" spans="1:22" ht="14.25">
      <c r="A1060" s="1">
        <v>1059</v>
      </c>
      <c r="B1060" s="2" t="s">
        <v>6703</v>
      </c>
      <c r="C1060" s="3">
        <v>43809</v>
      </c>
      <c r="D1060" s="3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24" t="str">
        <f>_xlfn.XLOOKUP(main_table[[#This Row],[Order ID]],Returns!B:B,Returns!A:A,"No")</f>
        <v>No</v>
      </c>
    </row>
    <row r="1061" spans="1:22" ht="14.25">
      <c r="A1061" s="1">
        <v>1060</v>
      </c>
      <c r="B1061" s="2" t="s">
        <v>6704</v>
      </c>
      <c r="C1061" s="3">
        <v>43428</v>
      </c>
      <c r="D1061" s="3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24" t="str">
        <f>_xlfn.XLOOKUP(main_table[[#This Row],[Order ID]],Returns!B:B,Returns!A:A,"No")</f>
        <v>No</v>
      </c>
    </row>
    <row r="1062" spans="1:22" ht="14.25">
      <c r="A1062" s="1">
        <v>1061</v>
      </c>
      <c r="B1062" s="2" t="s">
        <v>6705</v>
      </c>
      <c r="C1062" s="3">
        <v>42817</v>
      </c>
      <c r="D1062" s="3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24" t="str">
        <f>_xlfn.XLOOKUP(main_table[[#This Row],[Order ID]],Returns!B:B,Returns!A:A,"No")</f>
        <v>No</v>
      </c>
    </row>
    <row r="1063" spans="1:22" ht="14.25">
      <c r="A1063" s="1">
        <v>1062</v>
      </c>
      <c r="B1063" s="2" t="s">
        <v>6706</v>
      </c>
      <c r="C1063" s="3">
        <v>42841</v>
      </c>
      <c r="D1063" s="3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24" t="str">
        <f>_xlfn.XLOOKUP(main_table[[#This Row],[Order ID]],Returns!B:B,Returns!A:A,"No")</f>
        <v>No</v>
      </c>
    </row>
    <row r="1064" spans="1:22" ht="14.25">
      <c r="A1064" s="1">
        <v>1063</v>
      </c>
      <c r="B1064" s="2" t="s">
        <v>6706</v>
      </c>
      <c r="C1064" s="3">
        <v>42841</v>
      </c>
      <c r="D1064" s="3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24" t="str">
        <f>_xlfn.XLOOKUP(main_table[[#This Row],[Order ID]],Returns!B:B,Returns!A:A,"No")</f>
        <v>No</v>
      </c>
    </row>
    <row r="1065" spans="1:22" ht="14.25">
      <c r="A1065" s="1">
        <v>1064</v>
      </c>
      <c r="B1065" s="2" t="s">
        <v>6706</v>
      </c>
      <c r="C1065" s="3">
        <v>42841</v>
      </c>
      <c r="D1065" s="3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24" t="str">
        <f>_xlfn.XLOOKUP(main_table[[#This Row],[Order ID]],Returns!B:B,Returns!A:A,"No")</f>
        <v>No</v>
      </c>
    </row>
    <row r="1066" spans="1:22" ht="14.25">
      <c r="A1066" s="1">
        <v>1065</v>
      </c>
      <c r="B1066" s="2" t="s">
        <v>6706</v>
      </c>
      <c r="C1066" s="3">
        <v>42841</v>
      </c>
      <c r="D1066" s="3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24" t="str">
        <f>_xlfn.XLOOKUP(main_table[[#This Row],[Order ID]],Returns!B:B,Returns!A:A,"No")</f>
        <v>No</v>
      </c>
    </row>
    <row r="1067" spans="1:22" ht="14.25">
      <c r="A1067" s="1">
        <v>1066</v>
      </c>
      <c r="B1067" s="2" t="s">
        <v>6706</v>
      </c>
      <c r="C1067" s="3">
        <v>42841</v>
      </c>
      <c r="D1067" s="3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24" t="str">
        <f>_xlfn.XLOOKUP(main_table[[#This Row],[Order ID]],Returns!B:B,Returns!A:A,"No")</f>
        <v>No</v>
      </c>
    </row>
    <row r="1068" spans="1:22" ht="14.25">
      <c r="A1068" s="1">
        <v>1067</v>
      </c>
      <c r="B1068" s="2" t="s">
        <v>6706</v>
      </c>
      <c r="C1068" s="3">
        <v>42841</v>
      </c>
      <c r="D1068" s="3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24" t="str">
        <f>_xlfn.XLOOKUP(main_table[[#This Row],[Order ID]],Returns!B:B,Returns!A:A,"No")</f>
        <v>No</v>
      </c>
    </row>
    <row r="1069" spans="1:22" ht="14.25">
      <c r="A1069" s="1">
        <v>1068</v>
      </c>
      <c r="B1069" s="2" t="s">
        <v>6707</v>
      </c>
      <c r="C1069" s="3">
        <v>43374</v>
      </c>
      <c r="D1069" s="3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24" t="str">
        <f>_xlfn.XLOOKUP(main_table[[#This Row],[Order ID]],Returns!B:B,Returns!A:A,"No")</f>
        <v>No</v>
      </c>
    </row>
    <row r="1070" spans="1:22" ht="14.25">
      <c r="A1070" s="1">
        <v>1069</v>
      </c>
      <c r="B1070" s="2" t="s">
        <v>6708</v>
      </c>
      <c r="C1070" s="3">
        <v>43736</v>
      </c>
      <c r="D1070" s="3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24" t="str">
        <f>_xlfn.XLOOKUP(main_table[[#This Row],[Order ID]],Returns!B:B,Returns!A:A,"No")</f>
        <v>No</v>
      </c>
    </row>
    <row r="1071" spans="1:22" ht="14.25">
      <c r="A1071" s="1">
        <v>1070</v>
      </c>
      <c r="B1071" s="2" t="s">
        <v>6709</v>
      </c>
      <c r="C1071" s="3">
        <v>42941</v>
      </c>
      <c r="D1071" s="3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24" t="str">
        <f>_xlfn.XLOOKUP(main_table[[#This Row],[Order ID]],Returns!B:B,Returns!A:A,"No")</f>
        <v>No</v>
      </c>
    </row>
    <row r="1072" spans="1:22" ht="14.25">
      <c r="A1072" s="1">
        <v>1071</v>
      </c>
      <c r="B1072" s="2" t="s">
        <v>6710</v>
      </c>
      <c r="C1072" s="3">
        <v>43059</v>
      </c>
      <c r="D1072" s="3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24" t="str">
        <f>_xlfn.XLOOKUP(main_table[[#This Row],[Order ID]],Returns!B:B,Returns!A:A,"No")</f>
        <v>No</v>
      </c>
    </row>
    <row r="1073" spans="1:22" ht="14.25">
      <c r="A1073" s="1">
        <v>1072</v>
      </c>
      <c r="B1073" s="2" t="s">
        <v>6081</v>
      </c>
      <c r="C1073" s="3">
        <v>43218</v>
      </c>
      <c r="D1073" s="3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24" t="str">
        <f>_xlfn.XLOOKUP(main_table[[#This Row],[Order ID]],Returns!B:B,Returns!A:A,"No")</f>
        <v>Yes</v>
      </c>
    </row>
    <row r="1074" spans="1:22" ht="14.25">
      <c r="A1074" s="1">
        <v>1073</v>
      </c>
      <c r="B1074" s="2" t="s">
        <v>6711</v>
      </c>
      <c r="C1074" s="3">
        <v>43783</v>
      </c>
      <c r="D1074" s="3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24" t="str">
        <f>_xlfn.XLOOKUP(main_table[[#This Row],[Order ID]],Returns!B:B,Returns!A:A,"No")</f>
        <v>No</v>
      </c>
    </row>
    <row r="1075" spans="1:22" ht="14.25">
      <c r="A1075" s="1">
        <v>1074</v>
      </c>
      <c r="B1075" s="2" t="s">
        <v>6712</v>
      </c>
      <c r="C1075" s="3">
        <v>43416</v>
      </c>
      <c r="D1075" s="3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24" t="str">
        <f>_xlfn.XLOOKUP(main_table[[#This Row],[Order ID]],Returns!B:B,Returns!A:A,"No")</f>
        <v>No</v>
      </c>
    </row>
    <row r="1076" spans="1:22" ht="14.25">
      <c r="A1076" s="1">
        <v>1075</v>
      </c>
      <c r="B1076" s="2" t="s">
        <v>6712</v>
      </c>
      <c r="C1076" s="3">
        <v>43416</v>
      </c>
      <c r="D1076" s="3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24" t="str">
        <f>_xlfn.XLOOKUP(main_table[[#This Row],[Order ID]],Returns!B:B,Returns!A:A,"No")</f>
        <v>No</v>
      </c>
    </row>
    <row r="1077" spans="1:22" ht="14.25">
      <c r="A1077" s="1">
        <v>1076</v>
      </c>
      <c r="B1077" s="2" t="s">
        <v>6712</v>
      </c>
      <c r="C1077" s="3">
        <v>43416</v>
      </c>
      <c r="D1077" s="3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24" t="str">
        <f>_xlfn.XLOOKUP(main_table[[#This Row],[Order ID]],Returns!B:B,Returns!A:A,"No")</f>
        <v>No</v>
      </c>
    </row>
    <row r="1078" spans="1:22" ht="14.25">
      <c r="A1078" s="1">
        <v>1077</v>
      </c>
      <c r="B1078" s="2" t="s">
        <v>6713</v>
      </c>
      <c r="C1078" s="3">
        <v>43372</v>
      </c>
      <c r="D1078" s="3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24" t="str">
        <f>_xlfn.XLOOKUP(main_table[[#This Row],[Order ID]],Returns!B:B,Returns!A:A,"No")</f>
        <v>No</v>
      </c>
    </row>
    <row r="1079" spans="1:22" ht="14.25">
      <c r="A1079" s="1">
        <v>1078</v>
      </c>
      <c r="B1079" s="2" t="s">
        <v>6714</v>
      </c>
      <c r="C1079" s="3">
        <v>43731</v>
      </c>
      <c r="D1079" s="3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24" t="str">
        <f>_xlfn.XLOOKUP(main_table[[#This Row],[Order ID]],Returns!B:B,Returns!A:A,"No")</f>
        <v>No</v>
      </c>
    </row>
    <row r="1080" spans="1:22" ht="14.25">
      <c r="A1080" s="1">
        <v>1079</v>
      </c>
      <c r="B1080" s="2" t="s">
        <v>6714</v>
      </c>
      <c r="C1080" s="3">
        <v>43731</v>
      </c>
      <c r="D1080" s="3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24" t="str">
        <f>_xlfn.XLOOKUP(main_table[[#This Row],[Order ID]],Returns!B:B,Returns!A:A,"No")</f>
        <v>No</v>
      </c>
    </row>
    <row r="1081" spans="1:22" ht="14.25">
      <c r="A1081" s="1">
        <v>1080</v>
      </c>
      <c r="B1081" s="2" t="s">
        <v>6714</v>
      </c>
      <c r="C1081" s="3">
        <v>43731</v>
      </c>
      <c r="D1081" s="3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24" t="str">
        <f>_xlfn.XLOOKUP(main_table[[#This Row],[Order ID]],Returns!B:B,Returns!A:A,"No")</f>
        <v>No</v>
      </c>
    </row>
    <row r="1082" spans="1:22" ht="14.25">
      <c r="A1082" s="1">
        <v>1081</v>
      </c>
      <c r="B1082" s="2" t="s">
        <v>6715</v>
      </c>
      <c r="C1082" s="3">
        <v>43068</v>
      </c>
      <c r="D1082" s="3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24" t="str">
        <f>_xlfn.XLOOKUP(main_table[[#This Row],[Order ID]],Returns!B:B,Returns!A:A,"No")</f>
        <v>No</v>
      </c>
    </row>
    <row r="1083" spans="1:22" ht="14.25">
      <c r="A1083" s="1">
        <v>1082</v>
      </c>
      <c r="B1083" s="2" t="s">
        <v>6715</v>
      </c>
      <c r="C1083" s="3">
        <v>43068</v>
      </c>
      <c r="D1083" s="3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24" t="str">
        <f>_xlfn.XLOOKUP(main_table[[#This Row],[Order ID]],Returns!B:B,Returns!A:A,"No")</f>
        <v>No</v>
      </c>
    </row>
    <row r="1084" spans="1:22" ht="14.25">
      <c r="A1084" s="1">
        <v>1083</v>
      </c>
      <c r="B1084" s="2" t="s">
        <v>6716</v>
      </c>
      <c r="C1084" s="3">
        <v>43160</v>
      </c>
      <c r="D1084" s="3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24" t="str">
        <f>_xlfn.XLOOKUP(main_table[[#This Row],[Order ID]],Returns!B:B,Returns!A:A,"No")</f>
        <v>No</v>
      </c>
    </row>
    <row r="1085" spans="1:22" ht="14.25">
      <c r="A1085" s="1">
        <v>1084</v>
      </c>
      <c r="B1085" s="2" t="s">
        <v>6716</v>
      </c>
      <c r="C1085" s="3">
        <v>43160</v>
      </c>
      <c r="D1085" s="3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24" t="str">
        <f>_xlfn.XLOOKUP(main_table[[#This Row],[Order ID]],Returns!B:B,Returns!A:A,"No")</f>
        <v>No</v>
      </c>
    </row>
    <row r="1086" spans="1:22" ht="14.25">
      <c r="A1086" s="1">
        <v>1085</v>
      </c>
      <c r="B1086" s="2" t="s">
        <v>6716</v>
      </c>
      <c r="C1086" s="3">
        <v>43160</v>
      </c>
      <c r="D1086" s="3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24" t="str">
        <f>_xlfn.XLOOKUP(main_table[[#This Row],[Order ID]],Returns!B:B,Returns!A:A,"No")</f>
        <v>No</v>
      </c>
    </row>
    <row r="1087" spans="1:22" ht="14.25">
      <c r="A1087" s="1">
        <v>1086</v>
      </c>
      <c r="B1087" s="2" t="s">
        <v>6716</v>
      </c>
      <c r="C1087" s="3">
        <v>43160</v>
      </c>
      <c r="D1087" s="3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24" t="str">
        <f>_xlfn.XLOOKUP(main_table[[#This Row],[Order ID]],Returns!B:B,Returns!A:A,"No")</f>
        <v>No</v>
      </c>
    </row>
    <row r="1088" spans="1:22" ht="14.25">
      <c r="A1088" s="1">
        <v>1087</v>
      </c>
      <c r="B1088" s="2" t="s">
        <v>6717</v>
      </c>
      <c r="C1088" s="3">
        <v>43324</v>
      </c>
      <c r="D1088" s="3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24" t="str">
        <f>_xlfn.XLOOKUP(main_table[[#This Row],[Order ID]],Returns!B:B,Returns!A:A,"No")</f>
        <v>No</v>
      </c>
    </row>
    <row r="1089" spans="1:22" ht="14.25">
      <c r="A1089" s="1">
        <v>1088</v>
      </c>
      <c r="B1089" s="2" t="s">
        <v>6718</v>
      </c>
      <c r="C1089" s="3">
        <v>43327</v>
      </c>
      <c r="D1089" s="3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24" t="str">
        <f>_xlfn.XLOOKUP(main_table[[#This Row],[Order ID]],Returns!B:B,Returns!A:A,"No")</f>
        <v>No</v>
      </c>
    </row>
    <row r="1090" spans="1:22" ht="14.25">
      <c r="A1090" s="1">
        <v>1089</v>
      </c>
      <c r="B1090" s="2" t="s">
        <v>6718</v>
      </c>
      <c r="C1090" s="3">
        <v>43327</v>
      </c>
      <c r="D1090" s="3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24" t="str">
        <f>_xlfn.XLOOKUP(main_table[[#This Row],[Order ID]],Returns!B:B,Returns!A:A,"No")</f>
        <v>No</v>
      </c>
    </row>
    <row r="1091" spans="1:22" ht="14.25">
      <c r="A1091" s="1">
        <v>1090</v>
      </c>
      <c r="B1091" s="2" t="s">
        <v>6719</v>
      </c>
      <c r="C1091" s="3">
        <v>43620</v>
      </c>
      <c r="D1091" s="3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24" t="str">
        <f>_xlfn.XLOOKUP(main_table[[#This Row],[Order ID]],Returns!B:B,Returns!A:A,"No")</f>
        <v>No</v>
      </c>
    </row>
    <row r="1092" spans="1:22" ht="14.25">
      <c r="A1092" s="1">
        <v>1091</v>
      </c>
      <c r="B1092" s="2" t="s">
        <v>6719</v>
      </c>
      <c r="C1092" s="3">
        <v>43620</v>
      </c>
      <c r="D1092" s="3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24" t="str">
        <f>_xlfn.XLOOKUP(main_table[[#This Row],[Order ID]],Returns!B:B,Returns!A:A,"No")</f>
        <v>No</v>
      </c>
    </row>
    <row r="1093" spans="1:22" ht="14.25">
      <c r="A1093" s="1">
        <v>1092</v>
      </c>
      <c r="B1093" s="2" t="s">
        <v>6008</v>
      </c>
      <c r="C1093" s="3">
        <v>43075</v>
      </c>
      <c r="D1093" s="3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24" t="str">
        <f>_xlfn.XLOOKUP(main_table[[#This Row],[Order ID]],Returns!B:B,Returns!A:A,"No")</f>
        <v>Yes</v>
      </c>
    </row>
    <row r="1094" spans="1:22" ht="14.25">
      <c r="A1094" s="1">
        <v>1093</v>
      </c>
      <c r="B1094" s="2" t="s">
        <v>6008</v>
      </c>
      <c r="C1094" s="3">
        <v>43075</v>
      </c>
      <c r="D1094" s="3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24" t="str">
        <f>_xlfn.XLOOKUP(main_table[[#This Row],[Order ID]],Returns!B:B,Returns!A:A,"No")</f>
        <v>Yes</v>
      </c>
    </row>
    <row r="1095" spans="1:22" ht="14.25">
      <c r="A1095" s="1">
        <v>1094</v>
      </c>
      <c r="B1095" s="2" t="s">
        <v>6720</v>
      </c>
      <c r="C1095" s="3">
        <v>43096</v>
      </c>
      <c r="D1095" s="3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24" t="str">
        <f>_xlfn.XLOOKUP(main_table[[#This Row],[Order ID]],Returns!B:B,Returns!A:A,"No")</f>
        <v>No</v>
      </c>
    </row>
    <row r="1096" spans="1:22" ht="14.25">
      <c r="A1096" s="1">
        <v>1095</v>
      </c>
      <c r="B1096" s="2" t="s">
        <v>6720</v>
      </c>
      <c r="C1096" s="3">
        <v>43096</v>
      </c>
      <c r="D1096" s="3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24" t="str">
        <f>_xlfn.XLOOKUP(main_table[[#This Row],[Order ID]],Returns!B:B,Returns!A:A,"No")</f>
        <v>No</v>
      </c>
    </row>
    <row r="1097" spans="1:22" ht="14.25">
      <c r="A1097" s="1">
        <v>1096</v>
      </c>
      <c r="B1097" s="2" t="s">
        <v>6721</v>
      </c>
      <c r="C1097" s="3">
        <v>43486</v>
      </c>
      <c r="D1097" s="3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24" t="str">
        <f>_xlfn.XLOOKUP(main_table[[#This Row],[Order ID]],Returns!B:B,Returns!A:A,"No")</f>
        <v>No</v>
      </c>
    </row>
    <row r="1098" spans="1:22" ht="14.25">
      <c r="A1098" s="1">
        <v>1097</v>
      </c>
      <c r="B1098" s="2" t="s">
        <v>6721</v>
      </c>
      <c r="C1098" s="3">
        <v>43486</v>
      </c>
      <c r="D1098" s="3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24" t="str">
        <f>_xlfn.XLOOKUP(main_table[[#This Row],[Order ID]],Returns!B:B,Returns!A:A,"No")</f>
        <v>No</v>
      </c>
    </row>
    <row r="1099" spans="1:22" ht="14.25">
      <c r="A1099" s="1">
        <v>1098</v>
      </c>
      <c r="B1099" s="2" t="s">
        <v>5972</v>
      </c>
      <c r="C1099" s="3">
        <v>42546</v>
      </c>
      <c r="D1099" s="3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24" t="str">
        <f>_xlfn.XLOOKUP(main_table[[#This Row],[Order ID]],Returns!B:B,Returns!A:A,"No")</f>
        <v>Yes</v>
      </c>
    </row>
    <row r="1100" spans="1:22" ht="14.25">
      <c r="A1100" s="1">
        <v>1099</v>
      </c>
      <c r="B1100" s="2" t="s">
        <v>6722</v>
      </c>
      <c r="C1100" s="3">
        <v>43265</v>
      </c>
      <c r="D1100" s="3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24" t="str">
        <f>_xlfn.XLOOKUP(main_table[[#This Row],[Order ID]],Returns!B:B,Returns!A:A,"No")</f>
        <v>No</v>
      </c>
    </row>
    <row r="1101" spans="1:22" ht="14.25">
      <c r="A1101" s="1">
        <v>1100</v>
      </c>
      <c r="B1101" s="2" t="s">
        <v>6722</v>
      </c>
      <c r="C1101" s="3">
        <v>43265</v>
      </c>
      <c r="D1101" s="3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24" t="str">
        <f>_xlfn.XLOOKUP(main_table[[#This Row],[Order ID]],Returns!B:B,Returns!A:A,"No")</f>
        <v>No</v>
      </c>
    </row>
    <row r="1102" spans="1:22" ht="14.25">
      <c r="A1102" s="1">
        <v>1101</v>
      </c>
      <c r="B1102" s="2" t="s">
        <v>6722</v>
      </c>
      <c r="C1102" s="3">
        <v>43265</v>
      </c>
      <c r="D1102" s="3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24" t="str">
        <f>_xlfn.XLOOKUP(main_table[[#This Row],[Order ID]],Returns!B:B,Returns!A:A,"No")</f>
        <v>No</v>
      </c>
    </row>
    <row r="1103" spans="1:22" ht="14.25">
      <c r="A1103" s="1">
        <v>1102</v>
      </c>
      <c r="B1103" s="2" t="s">
        <v>6722</v>
      </c>
      <c r="C1103" s="3">
        <v>43265</v>
      </c>
      <c r="D1103" s="3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24" t="str">
        <f>_xlfn.XLOOKUP(main_table[[#This Row],[Order ID]],Returns!B:B,Returns!A:A,"No")</f>
        <v>No</v>
      </c>
    </row>
    <row r="1104" spans="1:22" ht="14.25">
      <c r="A1104" s="1">
        <v>1103</v>
      </c>
      <c r="B1104" s="2" t="s">
        <v>6723</v>
      </c>
      <c r="C1104" s="3">
        <v>43576</v>
      </c>
      <c r="D1104" s="3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24" t="str">
        <f>_xlfn.XLOOKUP(main_table[[#This Row],[Order ID]],Returns!B:B,Returns!A:A,"No")</f>
        <v>No</v>
      </c>
    </row>
    <row r="1105" spans="1:22" ht="14.25">
      <c r="A1105" s="1">
        <v>1104</v>
      </c>
      <c r="B1105" s="2" t="s">
        <v>6723</v>
      </c>
      <c r="C1105" s="3">
        <v>43576</v>
      </c>
      <c r="D1105" s="3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24" t="str">
        <f>_xlfn.XLOOKUP(main_table[[#This Row],[Order ID]],Returns!B:B,Returns!A:A,"No")</f>
        <v>No</v>
      </c>
    </row>
    <row r="1106" spans="1:22" ht="14.25">
      <c r="A1106" s="1">
        <v>1105</v>
      </c>
      <c r="B1106" s="2" t="s">
        <v>6042</v>
      </c>
      <c r="C1106" s="3">
        <v>43394</v>
      </c>
      <c r="D1106" s="3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24" t="str">
        <f>_xlfn.XLOOKUP(main_table[[#This Row],[Order ID]],Returns!B:B,Returns!A:A,"No")</f>
        <v>Yes</v>
      </c>
    </row>
    <row r="1107" spans="1:22" ht="14.25">
      <c r="A1107" s="1">
        <v>1106</v>
      </c>
      <c r="B1107" s="2" t="s">
        <v>6724</v>
      </c>
      <c r="C1107" s="3">
        <v>43423</v>
      </c>
      <c r="D1107" s="3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24" t="str">
        <f>_xlfn.XLOOKUP(main_table[[#This Row],[Order ID]],Returns!B:B,Returns!A:A,"No")</f>
        <v>No</v>
      </c>
    </row>
    <row r="1108" spans="1:22" ht="14.25">
      <c r="A1108" s="1">
        <v>1107</v>
      </c>
      <c r="B1108" s="2" t="s">
        <v>6724</v>
      </c>
      <c r="C1108" s="3">
        <v>43423</v>
      </c>
      <c r="D1108" s="3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24" t="str">
        <f>_xlfn.XLOOKUP(main_table[[#This Row],[Order ID]],Returns!B:B,Returns!A:A,"No")</f>
        <v>No</v>
      </c>
    </row>
    <row r="1109" spans="1:22" ht="14.25">
      <c r="A1109" s="1">
        <v>1108</v>
      </c>
      <c r="B1109" s="2" t="s">
        <v>6724</v>
      </c>
      <c r="C1109" s="3">
        <v>43423</v>
      </c>
      <c r="D1109" s="3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24" t="str">
        <f>_xlfn.XLOOKUP(main_table[[#This Row],[Order ID]],Returns!B:B,Returns!A:A,"No")</f>
        <v>No</v>
      </c>
    </row>
    <row r="1110" spans="1:22" ht="14.25">
      <c r="A1110" s="1">
        <v>1109</v>
      </c>
      <c r="B1110" s="2" t="s">
        <v>6724</v>
      </c>
      <c r="C1110" s="3">
        <v>43423</v>
      </c>
      <c r="D1110" s="3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24" t="str">
        <f>_xlfn.XLOOKUP(main_table[[#This Row],[Order ID]],Returns!B:B,Returns!A:A,"No")</f>
        <v>No</v>
      </c>
    </row>
    <row r="1111" spans="1:22" ht="14.25">
      <c r="A1111" s="1">
        <v>1110</v>
      </c>
      <c r="B1111" s="2" t="s">
        <v>6724</v>
      </c>
      <c r="C1111" s="3">
        <v>43423</v>
      </c>
      <c r="D1111" s="3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24" t="str">
        <f>_xlfn.XLOOKUP(main_table[[#This Row],[Order ID]],Returns!B:B,Returns!A:A,"No")</f>
        <v>No</v>
      </c>
    </row>
    <row r="1112" spans="1:22" ht="14.25">
      <c r="A1112" s="1">
        <v>1111</v>
      </c>
      <c r="B1112" s="2" t="s">
        <v>6724</v>
      </c>
      <c r="C1112" s="3">
        <v>43423</v>
      </c>
      <c r="D1112" s="3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24" t="str">
        <f>_xlfn.XLOOKUP(main_table[[#This Row],[Order ID]],Returns!B:B,Returns!A:A,"No")</f>
        <v>No</v>
      </c>
    </row>
    <row r="1113" spans="1:22" ht="14.25">
      <c r="A1113" s="1">
        <v>1112</v>
      </c>
      <c r="B1113" s="2" t="s">
        <v>6724</v>
      </c>
      <c r="C1113" s="3">
        <v>43423</v>
      </c>
      <c r="D1113" s="3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24" t="str">
        <f>_xlfn.XLOOKUP(main_table[[#This Row],[Order ID]],Returns!B:B,Returns!A:A,"No")</f>
        <v>No</v>
      </c>
    </row>
    <row r="1114" spans="1:22" ht="14.25">
      <c r="A1114" s="1">
        <v>1113</v>
      </c>
      <c r="B1114" s="2" t="s">
        <v>6724</v>
      </c>
      <c r="C1114" s="3">
        <v>43423</v>
      </c>
      <c r="D1114" s="3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24" t="str">
        <f>_xlfn.XLOOKUP(main_table[[#This Row],[Order ID]],Returns!B:B,Returns!A:A,"No")</f>
        <v>No</v>
      </c>
    </row>
    <row r="1115" spans="1:22" ht="14.25">
      <c r="A1115" s="1">
        <v>1114</v>
      </c>
      <c r="B1115" s="2" t="s">
        <v>6146</v>
      </c>
      <c r="C1115" s="3">
        <v>43817</v>
      </c>
      <c r="D1115" s="3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24" t="str">
        <f>_xlfn.XLOOKUP(main_table[[#This Row],[Order ID]],Returns!B:B,Returns!A:A,"No")</f>
        <v>Yes</v>
      </c>
    </row>
    <row r="1116" spans="1:22" ht="14.25">
      <c r="A1116" s="1">
        <v>1115</v>
      </c>
      <c r="B1116" s="2" t="s">
        <v>6146</v>
      </c>
      <c r="C1116" s="3">
        <v>43817</v>
      </c>
      <c r="D1116" s="3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24" t="str">
        <f>_xlfn.XLOOKUP(main_table[[#This Row],[Order ID]],Returns!B:B,Returns!A:A,"No")</f>
        <v>Yes</v>
      </c>
    </row>
    <row r="1117" spans="1:22" ht="14.25">
      <c r="A1117" s="1">
        <v>1116</v>
      </c>
      <c r="B1117" s="2" t="s">
        <v>6146</v>
      </c>
      <c r="C1117" s="3">
        <v>43817</v>
      </c>
      <c r="D1117" s="3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24" t="str">
        <f>_xlfn.XLOOKUP(main_table[[#This Row],[Order ID]],Returns!B:B,Returns!A:A,"No")</f>
        <v>Yes</v>
      </c>
    </row>
    <row r="1118" spans="1:22" ht="14.25">
      <c r="A1118" s="1">
        <v>1117</v>
      </c>
      <c r="B1118" s="2" t="s">
        <v>6725</v>
      </c>
      <c r="C1118" s="3">
        <v>43303</v>
      </c>
      <c r="D1118" s="3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24" t="str">
        <f>_xlfn.XLOOKUP(main_table[[#This Row],[Order ID]],Returns!B:B,Returns!A:A,"No")</f>
        <v>No</v>
      </c>
    </row>
    <row r="1119" spans="1:22" ht="14.25">
      <c r="A1119" s="1">
        <v>1118</v>
      </c>
      <c r="B1119" s="2" t="s">
        <v>6726</v>
      </c>
      <c r="C1119" s="3">
        <v>42982</v>
      </c>
      <c r="D1119" s="3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24" t="str">
        <f>_xlfn.XLOOKUP(main_table[[#This Row],[Order ID]],Returns!B:B,Returns!A:A,"No")</f>
        <v>No</v>
      </c>
    </row>
    <row r="1120" spans="1:22" ht="14.25">
      <c r="A1120" s="1">
        <v>1119</v>
      </c>
      <c r="B1120" s="2" t="s">
        <v>6726</v>
      </c>
      <c r="C1120" s="3">
        <v>42982</v>
      </c>
      <c r="D1120" s="3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24" t="str">
        <f>_xlfn.XLOOKUP(main_table[[#This Row],[Order ID]],Returns!B:B,Returns!A:A,"No")</f>
        <v>No</v>
      </c>
    </row>
    <row r="1121" spans="1:22" ht="14.25">
      <c r="A1121" s="1">
        <v>1120</v>
      </c>
      <c r="B1121" s="2" t="s">
        <v>6726</v>
      </c>
      <c r="C1121" s="3">
        <v>42982</v>
      </c>
      <c r="D1121" s="3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24" t="str">
        <f>_xlfn.XLOOKUP(main_table[[#This Row],[Order ID]],Returns!B:B,Returns!A:A,"No")</f>
        <v>No</v>
      </c>
    </row>
    <row r="1122" spans="1:22" ht="14.25">
      <c r="A1122" s="1">
        <v>1121</v>
      </c>
      <c r="B1122" s="2" t="s">
        <v>6726</v>
      </c>
      <c r="C1122" s="3">
        <v>42982</v>
      </c>
      <c r="D1122" s="3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24" t="str">
        <f>_xlfn.XLOOKUP(main_table[[#This Row],[Order ID]],Returns!B:B,Returns!A:A,"No")</f>
        <v>No</v>
      </c>
    </row>
    <row r="1123" spans="1:22" ht="14.25">
      <c r="A1123" s="1">
        <v>1122</v>
      </c>
      <c r="B1123" s="2" t="s">
        <v>6727</v>
      </c>
      <c r="C1123" s="3">
        <v>42389</v>
      </c>
      <c r="D1123" s="3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24" t="str">
        <f>_xlfn.XLOOKUP(main_table[[#This Row],[Order ID]],Returns!B:B,Returns!A:A,"No")</f>
        <v>No</v>
      </c>
    </row>
    <row r="1124" spans="1:22" ht="14.25">
      <c r="A1124" s="1">
        <v>1123</v>
      </c>
      <c r="B1124" s="2" t="s">
        <v>6727</v>
      </c>
      <c r="C1124" s="3">
        <v>42389</v>
      </c>
      <c r="D1124" s="3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24" t="str">
        <f>_xlfn.XLOOKUP(main_table[[#This Row],[Order ID]],Returns!B:B,Returns!A:A,"No")</f>
        <v>No</v>
      </c>
    </row>
    <row r="1125" spans="1:22" ht="14.25">
      <c r="A1125" s="1">
        <v>1124</v>
      </c>
      <c r="B1125" s="2" t="s">
        <v>6727</v>
      </c>
      <c r="C1125" s="3">
        <v>42389</v>
      </c>
      <c r="D1125" s="3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24" t="str">
        <f>_xlfn.XLOOKUP(main_table[[#This Row],[Order ID]],Returns!B:B,Returns!A:A,"No")</f>
        <v>No</v>
      </c>
    </row>
    <row r="1126" spans="1:22" ht="14.25">
      <c r="A1126" s="1">
        <v>1125</v>
      </c>
      <c r="B1126" s="2" t="s">
        <v>6727</v>
      </c>
      <c r="C1126" s="3">
        <v>42389</v>
      </c>
      <c r="D1126" s="3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24" t="str">
        <f>_xlfn.XLOOKUP(main_table[[#This Row],[Order ID]],Returns!B:B,Returns!A:A,"No")</f>
        <v>No</v>
      </c>
    </row>
    <row r="1127" spans="1:22" ht="14.25">
      <c r="A1127" s="1">
        <v>1126</v>
      </c>
      <c r="B1127" s="2" t="s">
        <v>6727</v>
      </c>
      <c r="C1127" s="3">
        <v>42389</v>
      </c>
      <c r="D1127" s="3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24" t="str">
        <f>_xlfn.XLOOKUP(main_table[[#This Row],[Order ID]],Returns!B:B,Returns!A:A,"No")</f>
        <v>No</v>
      </c>
    </row>
    <row r="1128" spans="1:22" ht="14.25">
      <c r="A1128" s="1">
        <v>1127</v>
      </c>
      <c r="B1128" s="2" t="s">
        <v>6727</v>
      </c>
      <c r="C1128" s="3">
        <v>42389</v>
      </c>
      <c r="D1128" s="3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24" t="str">
        <f>_xlfn.XLOOKUP(main_table[[#This Row],[Order ID]],Returns!B:B,Returns!A:A,"No")</f>
        <v>No</v>
      </c>
    </row>
    <row r="1129" spans="1:22" ht="14.25">
      <c r="A1129" s="1">
        <v>1128</v>
      </c>
      <c r="B1129" s="2" t="s">
        <v>6728</v>
      </c>
      <c r="C1129" s="3">
        <v>42796</v>
      </c>
      <c r="D1129" s="3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24" t="str">
        <f>_xlfn.XLOOKUP(main_table[[#This Row],[Order ID]],Returns!B:B,Returns!A:A,"No")</f>
        <v>No</v>
      </c>
    </row>
    <row r="1130" spans="1:22" ht="14.25">
      <c r="A1130" s="1">
        <v>1129</v>
      </c>
      <c r="B1130" s="2" t="s">
        <v>6728</v>
      </c>
      <c r="C1130" s="3">
        <v>42796</v>
      </c>
      <c r="D1130" s="3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24" t="str">
        <f>_xlfn.XLOOKUP(main_table[[#This Row],[Order ID]],Returns!B:B,Returns!A:A,"No")</f>
        <v>No</v>
      </c>
    </row>
    <row r="1131" spans="1:22" ht="14.25">
      <c r="A1131" s="1">
        <v>1130</v>
      </c>
      <c r="B1131" s="2" t="s">
        <v>6729</v>
      </c>
      <c r="C1131" s="3">
        <v>43202</v>
      </c>
      <c r="D1131" s="3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24" t="str">
        <f>_xlfn.XLOOKUP(main_table[[#This Row],[Order ID]],Returns!B:B,Returns!A:A,"No")</f>
        <v>No</v>
      </c>
    </row>
    <row r="1132" spans="1:22" ht="14.25">
      <c r="A1132" s="1">
        <v>1131</v>
      </c>
      <c r="B1132" s="2" t="s">
        <v>6729</v>
      </c>
      <c r="C1132" s="3">
        <v>43202</v>
      </c>
      <c r="D1132" s="3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24" t="str">
        <f>_xlfn.XLOOKUP(main_table[[#This Row],[Order ID]],Returns!B:B,Returns!A:A,"No")</f>
        <v>No</v>
      </c>
    </row>
    <row r="1133" spans="1:22" ht="14.25">
      <c r="A1133" s="1">
        <v>1132</v>
      </c>
      <c r="B1133" s="2" t="s">
        <v>6729</v>
      </c>
      <c r="C1133" s="3">
        <v>43202</v>
      </c>
      <c r="D1133" s="3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24" t="str">
        <f>_xlfn.XLOOKUP(main_table[[#This Row],[Order ID]],Returns!B:B,Returns!A:A,"No")</f>
        <v>No</v>
      </c>
    </row>
    <row r="1134" spans="1:22" ht="14.25">
      <c r="A1134" s="1">
        <v>1133</v>
      </c>
      <c r="B1134" s="2" t="s">
        <v>6730</v>
      </c>
      <c r="C1134" s="3">
        <v>43440</v>
      </c>
      <c r="D1134" s="3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24" t="str">
        <f>_xlfn.XLOOKUP(main_table[[#This Row],[Order ID]],Returns!B:B,Returns!A:A,"No")</f>
        <v>No</v>
      </c>
    </row>
    <row r="1135" spans="1:22" ht="14.25">
      <c r="A1135" s="1">
        <v>1134</v>
      </c>
      <c r="B1135" s="2" t="s">
        <v>6731</v>
      </c>
      <c r="C1135" s="3">
        <v>43256</v>
      </c>
      <c r="D1135" s="3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24" t="str">
        <f>_xlfn.XLOOKUP(main_table[[#This Row],[Order ID]],Returns!B:B,Returns!A:A,"No")</f>
        <v>No</v>
      </c>
    </row>
    <row r="1136" spans="1:22" ht="14.25">
      <c r="A1136" s="1">
        <v>1135</v>
      </c>
      <c r="B1136" s="2" t="s">
        <v>6731</v>
      </c>
      <c r="C1136" s="3">
        <v>43256</v>
      </c>
      <c r="D1136" s="3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24" t="str">
        <f>_xlfn.XLOOKUP(main_table[[#This Row],[Order ID]],Returns!B:B,Returns!A:A,"No")</f>
        <v>No</v>
      </c>
    </row>
    <row r="1137" spans="1:22" ht="14.25">
      <c r="A1137" s="1">
        <v>1136</v>
      </c>
      <c r="B1137" s="2" t="s">
        <v>6732</v>
      </c>
      <c r="C1137" s="3">
        <v>43445</v>
      </c>
      <c r="D1137" s="3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24" t="str">
        <f>_xlfn.XLOOKUP(main_table[[#This Row],[Order ID]],Returns!B:B,Returns!A:A,"No")</f>
        <v>No</v>
      </c>
    </row>
    <row r="1138" spans="1:22" ht="14.25">
      <c r="A1138" s="1">
        <v>1137</v>
      </c>
      <c r="B1138" s="2" t="s">
        <v>6733</v>
      </c>
      <c r="C1138" s="3">
        <v>43416</v>
      </c>
      <c r="D1138" s="3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24" t="str">
        <f>_xlfn.XLOOKUP(main_table[[#This Row],[Order ID]],Returns!B:B,Returns!A:A,"No")</f>
        <v>No</v>
      </c>
    </row>
    <row r="1139" spans="1:22" ht="14.25">
      <c r="A1139" s="1">
        <v>1138</v>
      </c>
      <c r="B1139" s="2" t="s">
        <v>6733</v>
      </c>
      <c r="C1139" s="3">
        <v>43416</v>
      </c>
      <c r="D1139" s="3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24" t="str">
        <f>_xlfn.XLOOKUP(main_table[[#This Row],[Order ID]],Returns!B:B,Returns!A:A,"No")</f>
        <v>No</v>
      </c>
    </row>
    <row r="1140" spans="1:22" ht="14.25">
      <c r="A1140" s="1">
        <v>1139</v>
      </c>
      <c r="B1140" s="2" t="s">
        <v>6733</v>
      </c>
      <c r="C1140" s="3">
        <v>43416</v>
      </c>
      <c r="D1140" s="3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24" t="str">
        <f>_xlfn.XLOOKUP(main_table[[#This Row],[Order ID]],Returns!B:B,Returns!A:A,"No")</f>
        <v>No</v>
      </c>
    </row>
    <row r="1141" spans="1:22" ht="14.25">
      <c r="A1141" s="1">
        <v>1140</v>
      </c>
      <c r="B1141" s="2" t="s">
        <v>6733</v>
      </c>
      <c r="C1141" s="3">
        <v>43416</v>
      </c>
      <c r="D1141" s="3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24" t="str">
        <f>_xlfn.XLOOKUP(main_table[[#This Row],[Order ID]],Returns!B:B,Returns!A:A,"No")</f>
        <v>No</v>
      </c>
    </row>
    <row r="1142" spans="1:22" ht="14.25">
      <c r="A1142" s="1">
        <v>1141</v>
      </c>
      <c r="B1142" s="2" t="s">
        <v>6733</v>
      </c>
      <c r="C1142" s="3">
        <v>43416</v>
      </c>
      <c r="D1142" s="3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24" t="str">
        <f>_xlfn.XLOOKUP(main_table[[#This Row],[Order ID]],Returns!B:B,Returns!A:A,"No")</f>
        <v>No</v>
      </c>
    </row>
    <row r="1143" spans="1:22" ht="14.25">
      <c r="A1143" s="1">
        <v>1142</v>
      </c>
      <c r="B1143" s="2" t="s">
        <v>6734</v>
      </c>
      <c r="C1143" s="3">
        <v>42642</v>
      </c>
      <c r="D1143" s="3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24" t="str">
        <f>_xlfn.XLOOKUP(main_table[[#This Row],[Order ID]],Returns!B:B,Returns!A:A,"No")</f>
        <v>No</v>
      </c>
    </row>
    <row r="1144" spans="1:22" ht="14.25">
      <c r="A1144" s="1">
        <v>1143</v>
      </c>
      <c r="B1144" s="2" t="s">
        <v>6734</v>
      </c>
      <c r="C1144" s="3">
        <v>42642</v>
      </c>
      <c r="D1144" s="3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24" t="str">
        <f>_xlfn.XLOOKUP(main_table[[#This Row],[Order ID]],Returns!B:B,Returns!A:A,"No")</f>
        <v>No</v>
      </c>
    </row>
    <row r="1145" spans="1:22" ht="14.25">
      <c r="A1145" s="1">
        <v>1144</v>
      </c>
      <c r="B1145" s="2" t="s">
        <v>6734</v>
      </c>
      <c r="C1145" s="3">
        <v>42642</v>
      </c>
      <c r="D1145" s="3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24" t="str">
        <f>_xlfn.XLOOKUP(main_table[[#This Row],[Order ID]],Returns!B:B,Returns!A:A,"No")</f>
        <v>No</v>
      </c>
    </row>
    <row r="1146" spans="1:22" ht="14.25">
      <c r="A1146" s="1">
        <v>1145</v>
      </c>
      <c r="B1146" s="2" t="s">
        <v>6734</v>
      </c>
      <c r="C1146" s="3">
        <v>42642</v>
      </c>
      <c r="D1146" s="3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24" t="str">
        <f>_xlfn.XLOOKUP(main_table[[#This Row],[Order ID]],Returns!B:B,Returns!A:A,"No")</f>
        <v>No</v>
      </c>
    </row>
    <row r="1147" spans="1:22" ht="14.25">
      <c r="A1147" s="1">
        <v>1146</v>
      </c>
      <c r="B1147" s="2" t="s">
        <v>6734</v>
      </c>
      <c r="C1147" s="3">
        <v>42642</v>
      </c>
      <c r="D1147" s="3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24" t="str">
        <f>_xlfn.XLOOKUP(main_table[[#This Row],[Order ID]],Returns!B:B,Returns!A:A,"No")</f>
        <v>No</v>
      </c>
    </row>
    <row r="1148" spans="1:22" ht="14.25">
      <c r="A1148" s="1">
        <v>1147</v>
      </c>
      <c r="B1148" s="2" t="s">
        <v>6735</v>
      </c>
      <c r="C1148" s="3">
        <v>42829</v>
      </c>
      <c r="D1148" s="3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24" t="str">
        <f>_xlfn.XLOOKUP(main_table[[#This Row],[Order ID]],Returns!B:B,Returns!A:A,"No")</f>
        <v>No</v>
      </c>
    </row>
    <row r="1149" spans="1:22" ht="14.25">
      <c r="A1149" s="1">
        <v>1148</v>
      </c>
      <c r="B1149" s="2" t="s">
        <v>6735</v>
      </c>
      <c r="C1149" s="3">
        <v>42829</v>
      </c>
      <c r="D1149" s="3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24" t="str">
        <f>_xlfn.XLOOKUP(main_table[[#This Row],[Order ID]],Returns!B:B,Returns!A:A,"No")</f>
        <v>No</v>
      </c>
    </row>
    <row r="1150" spans="1:22" ht="14.25">
      <c r="A1150" s="1">
        <v>1149</v>
      </c>
      <c r="B1150" s="2" t="s">
        <v>6735</v>
      </c>
      <c r="C1150" s="3">
        <v>42829</v>
      </c>
      <c r="D1150" s="3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24" t="str">
        <f>_xlfn.XLOOKUP(main_table[[#This Row],[Order ID]],Returns!B:B,Returns!A:A,"No")</f>
        <v>No</v>
      </c>
    </row>
    <row r="1151" spans="1:22" ht="14.25">
      <c r="A1151" s="1">
        <v>1150</v>
      </c>
      <c r="B1151" s="2" t="s">
        <v>6735</v>
      </c>
      <c r="C1151" s="3">
        <v>42829</v>
      </c>
      <c r="D1151" s="3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24" t="str">
        <f>_xlfn.XLOOKUP(main_table[[#This Row],[Order ID]],Returns!B:B,Returns!A:A,"No")</f>
        <v>No</v>
      </c>
    </row>
    <row r="1152" spans="1:22" ht="14.25">
      <c r="A1152" s="1">
        <v>1151</v>
      </c>
      <c r="B1152" s="2" t="s">
        <v>6735</v>
      </c>
      <c r="C1152" s="3">
        <v>42829</v>
      </c>
      <c r="D1152" s="3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24" t="str">
        <f>_xlfn.XLOOKUP(main_table[[#This Row],[Order ID]],Returns!B:B,Returns!A:A,"No")</f>
        <v>No</v>
      </c>
    </row>
    <row r="1153" spans="1:22" ht="14.25">
      <c r="A1153" s="1">
        <v>1152</v>
      </c>
      <c r="B1153" s="2" t="s">
        <v>6736</v>
      </c>
      <c r="C1153" s="3">
        <v>42863</v>
      </c>
      <c r="D1153" s="3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24" t="str">
        <f>_xlfn.XLOOKUP(main_table[[#This Row],[Order ID]],Returns!B:B,Returns!A:A,"No")</f>
        <v>No</v>
      </c>
    </row>
    <row r="1154" spans="1:22" ht="14.25">
      <c r="A1154" s="1">
        <v>1153</v>
      </c>
      <c r="B1154" s="2" t="s">
        <v>6737</v>
      </c>
      <c r="C1154" s="3">
        <v>43465</v>
      </c>
      <c r="D1154" s="3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24" t="str">
        <f>_xlfn.XLOOKUP(main_table[[#This Row],[Order ID]],Returns!B:B,Returns!A:A,"No")</f>
        <v>No</v>
      </c>
    </row>
    <row r="1155" spans="1:22" ht="14.25">
      <c r="A1155" s="1">
        <v>1154</v>
      </c>
      <c r="B1155" s="2" t="s">
        <v>6737</v>
      </c>
      <c r="C1155" s="3">
        <v>43465</v>
      </c>
      <c r="D1155" s="3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24" t="str">
        <f>_xlfn.XLOOKUP(main_table[[#This Row],[Order ID]],Returns!B:B,Returns!A:A,"No")</f>
        <v>No</v>
      </c>
    </row>
    <row r="1156" spans="1:22" ht="14.25">
      <c r="A1156" s="1">
        <v>1155</v>
      </c>
      <c r="B1156" s="2" t="s">
        <v>6738</v>
      </c>
      <c r="C1156" s="3">
        <v>42724</v>
      </c>
      <c r="D1156" s="3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24" t="str">
        <f>_xlfn.XLOOKUP(main_table[[#This Row],[Order ID]],Returns!B:B,Returns!A:A,"No")</f>
        <v>No</v>
      </c>
    </row>
    <row r="1157" spans="1:22" ht="14.25">
      <c r="A1157" s="1">
        <v>1156</v>
      </c>
      <c r="B1157" s="2" t="s">
        <v>6738</v>
      </c>
      <c r="C1157" s="3">
        <v>42724</v>
      </c>
      <c r="D1157" s="3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24" t="str">
        <f>_xlfn.XLOOKUP(main_table[[#This Row],[Order ID]],Returns!B:B,Returns!A:A,"No")</f>
        <v>No</v>
      </c>
    </row>
    <row r="1158" spans="1:22" ht="14.25">
      <c r="A1158" s="1">
        <v>1157</v>
      </c>
      <c r="B1158" s="2" t="s">
        <v>6738</v>
      </c>
      <c r="C1158" s="3">
        <v>42724</v>
      </c>
      <c r="D1158" s="3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24" t="str">
        <f>_xlfn.XLOOKUP(main_table[[#This Row],[Order ID]],Returns!B:B,Returns!A:A,"No")</f>
        <v>No</v>
      </c>
    </row>
    <row r="1159" spans="1:22" ht="14.25">
      <c r="A1159" s="1">
        <v>1158</v>
      </c>
      <c r="B1159" s="2" t="s">
        <v>6738</v>
      </c>
      <c r="C1159" s="3">
        <v>42724</v>
      </c>
      <c r="D1159" s="3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24" t="str">
        <f>_xlfn.XLOOKUP(main_table[[#This Row],[Order ID]],Returns!B:B,Returns!A:A,"No")</f>
        <v>No</v>
      </c>
    </row>
    <row r="1160" spans="1:22" ht="14.25">
      <c r="A1160" s="1">
        <v>1159</v>
      </c>
      <c r="B1160" s="2" t="s">
        <v>6739</v>
      </c>
      <c r="C1160" s="3">
        <v>43283</v>
      </c>
      <c r="D1160" s="3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24" t="str">
        <f>_xlfn.XLOOKUP(main_table[[#This Row],[Order ID]],Returns!B:B,Returns!A:A,"No")</f>
        <v>No</v>
      </c>
    </row>
    <row r="1161" spans="1:22" ht="14.25">
      <c r="A1161" s="1">
        <v>1160</v>
      </c>
      <c r="B1161" s="2" t="s">
        <v>6740</v>
      </c>
      <c r="C1161" s="3">
        <v>43645</v>
      </c>
      <c r="D1161" s="3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24" t="str">
        <f>_xlfn.XLOOKUP(main_table[[#This Row],[Order ID]],Returns!B:B,Returns!A:A,"No")</f>
        <v>No</v>
      </c>
    </row>
    <row r="1162" spans="1:22" ht="14.25">
      <c r="A1162" s="1">
        <v>1161</v>
      </c>
      <c r="B1162" s="2" t="s">
        <v>6740</v>
      </c>
      <c r="C1162" s="3">
        <v>43645</v>
      </c>
      <c r="D1162" s="3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24" t="str">
        <f>_xlfn.XLOOKUP(main_table[[#This Row],[Order ID]],Returns!B:B,Returns!A:A,"No")</f>
        <v>No</v>
      </c>
    </row>
    <row r="1163" spans="1:22" ht="14.25">
      <c r="A1163" s="1">
        <v>1162</v>
      </c>
      <c r="B1163" s="2" t="s">
        <v>5953</v>
      </c>
      <c r="C1163" s="3">
        <v>42614</v>
      </c>
      <c r="D1163" s="3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24" t="str">
        <f>_xlfn.XLOOKUP(main_table[[#This Row],[Order ID]],Returns!B:B,Returns!A:A,"No")</f>
        <v>Yes</v>
      </c>
    </row>
    <row r="1164" spans="1:22" ht="14.25">
      <c r="A1164" s="1">
        <v>1163</v>
      </c>
      <c r="B1164" s="2" t="s">
        <v>6741</v>
      </c>
      <c r="C1164" s="3">
        <v>42432</v>
      </c>
      <c r="D1164" s="3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24" t="str">
        <f>_xlfn.XLOOKUP(main_table[[#This Row],[Order ID]],Returns!B:B,Returns!A:A,"No")</f>
        <v>No</v>
      </c>
    </row>
    <row r="1165" spans="1:22" ht="14.25">
      <c r="A1165" s="1">
        <v>1164</v>
      </c>
      <c r="B1165" s="2" t="s">
        <v>6741</v>
      </c>
      <c r="C1165" s="3">
        <v>42432</v>
      </c>
      <c r="D1165" s="3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24" t="str">
        <f>_xlfn.XLOOKUP(main_table[[#This Row],[Order ID]],Returns!B:B,Returns!A:A,"No")</f>
        <v>No</v>
      </c>
    </row>
    <row r="1166" spans="1:22" ht="14.25">
      <c r="A1166" s="1">
        <v>1165</v>
      </c>
      <c r="B1166" s="2" t="s">
        <v>6741</v>
      </c>
      <c r="C1166" s="3">
        <v>42432</v>
      </c>
      <c r="D1166" s="3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24" t="str">
        <f>_xlfn.XLOOKUP(main_table[[#This Row],[Order ID]],Returns!B:B,Returns!A:A,"No")</f>
        <v>No</v>
      </c>
    </row>
    <row r="1167" spans="1:22" ht="14.25">
      <c r="A1167" s="1">
        <v>1166</v>
      </c>
      <c r="B1167" s="2" t="s">
        <v>6742</v>
      </c>
      <c r="C1167" s="3">
        <v>42494</v>
      </c>
      <c r="D1167" s="3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24" t="str">
        <f>_xlfn.XLOOKUP(main_table[[#This Row],[Order ID]],Returns!B:B,Returns!A:A,"No")</f>
        <v>No</v>
      </c>
    </row>
    <row r="1168" spans="1:22" ht="14.25">
      <c r="A1168" s="1">
        <v>1167</v>
      </c>
      <c r="B1168" s="2" t="s">
        <v>6743</v>
      </c>
      <c r="C1168" s="3">
        <v>43041</v>
      </c>
      <c r="D1168" s="3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24" t="str">
        <f>_xlfn.XLOOKUP(main_table[[#This Row],[Order ID]],Returns!B:B,Returns!A:A,"No")</f>
        <v>No</v>
      </c>
    </row>
    <row r="1169" spans="1:22" ht="14.25">
      <c r="A1169" s="1">
        <v>1168</v>
      </c>
      <c r="B1169" s="2" t="s">
        <v>6744</v>
      </c>
      <c r="C1169" s="3">
        <v>43807</v>
      </c>
      <c r="D1169" s="3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24" t="str">
        <f>_xlfn.XLOOKUP(main_table[[#This Row],[Order ID]],Returns!B:B,Returns!A:A,"No")</f>
        <v>No</v>
      </c>
    </row>
    <row r="1170" spans="1:22" ht="14.25">
      <c r="A1170" s="1">
        <v>1169</v>
      </c>
      <c r="B1170" s="2" t="s">
        <v>6744</v>
      </c>
      <c r="C1170" s="3">
        <v>43807</v>
      </c>
      <c r="D1170" s="3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24" t="str">
        <f>_xlfn.XLOOKUP(main_table[[#This Row],[Order ID]],Returns!B:B,Returns!A:A,"No")</f>
        <v>No</v>
      </c>
    </row>
    <row r="1171" spans="1:22" ht="14.25">
      <c r="A1171" s="1">
        <v>1170</v>
      </c>
      <c r="B1171" s="2" t="s">
        <v>6744</v>
      </c>
      <c r="C1171" s="3">
        <v>43807</v>
      </c>
      <c r="D1171" s="3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24" t="str">
        <f>_xlfn.XLOOKUP(main_table[[#This Row],[Order ID]],Returns!B:B,Returns!A:A,"No")</f>
        <v>No</v>
      </c>
    </row>
    <row r="1172" spans="1:22" ht="14.25">
      <c r="A1172" s="1">
        <v>1171</v>
      </c>
      <c r="B1172" s="2" t="s">
        <v>6744</v>
      </c>
      <c r="C1172" s="3">
        <v>43807</v>
      </c>
      <c r="D1172" s="3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24" t="str">
        <f>_xlfn.XLOOKUP(main_table[[#This Row],[Order ID]],Returns!B:B,Returns!A:A,"No")</f>
        <v>No</v>
      </c>
    </row>
    <row r="1173" spans="1:22" ht="14.25">
      <c r="A1173" s="1">
        <v>1172</v>
      </c>
      <c r="B1173" s="2" t="s">
        <v>6745</v>
      </c>
      <c r="C1173" s="3">
        <v>42439</v>
      </c>
      <c r="D1173" s="3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24" t="str">
        <f>_xlfn.XLOOKUP(main_table[[#This Row],[Order ID]],Returns!B:B,Returns!A:A,"No")</f>
        <v>No</v>
      </c>
    </row>
    <row r="1174" spans="1:22" ht="14.25">
      <c r="A1174" s="1">
        <v>1173</v>
      </c>
      <c r="B1174" s="2" t="s">
        <v>6746</v>
      </c>
      <c r="C1174" s="3">
        <v>42481</v>
      </c>
      <c r="D1174" s="3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24" t="str">
        <f>_xlfn.XLOOKUP(main_table[[#This Row],[Order ID]],Returns!B:B,Returns!A:A,"No")</f>
        <v>No</v>
      </c>
    </row>
    <row r="1175" spans="1:22" ht="14.25">
      <c r="A1175" s="1">
        <v>1174</v>
      </c>
      <c r="B1175" s="2" t="s">
        <v>6747</v>
      </c>
      <c r="C1175" s="3">
        <v>43030</v>
      </c>
      <c r="D1175" s="3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24" t="str">
        <f>_xlfn.XLOOKUP(main_table[[#This Row],[Order ID]],Returns!B:B,Returns!A:A,"No")</f>
        <v>No</v>
      </c>
    </row>
    <row r="1176" spans="1:22" ht="14.25">
      <c r="A1176" s="1">
        <v>1175</v>
      </c>
      <c r="B1176" s="2" t="s">
        <v>6748</v>
      </c>
      <c r="C1176" s="3">
        <v>42969</v>
      </c>
      <c r="D1176" s="3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24" t="str">
        <f>_xlfn.XLOOKUP(main_table[[#This Row],[Order ID]],Returns!B:B,Returns!A:A,"No")</f>
        <v>No</v>
      </c>
    </row>
    <row r="1177" spans="1:22" ht="14.25">
      <c r="A1177" s="1">
        <v>1176</v>
      </c>
      <c r="B1177" s="2" t="s">
        <v>6749</v>
      </c>
      <c r="C1177" s="3">
        <v>43341</v>
      </c>
      <c r="D1177" s="3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24" t="str">
        <f>_xlfn.XLOOKUP(main_table[[#This Row],[Order ID]],Returns!B:B,Returns!A:A,"No")</f>
        <v>No</v>
      </c>
    </row>
    <row r="1178" spans="1:22" ht="14.25">
      <c r="A1178" s="1">
        <v>1177</v>
      </c>
      <c r="B1178" s="2" t="s">
        <v>6750</v>
      </c>
      <c r="C1178" s="3">
        <v>42731</v>
      </c>
      <c r="D1178" s="3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24" t="str">
        <f>_xlfn.XLOOKUP(main_table[[#This Row],[Order ID]],Returns!B:B,Returns!A:A,"No")</f>
        <v>No</v>
      </c>
    </row>
    <row r="1179" spans="1:22" ht="14.25">
      <c r="A1179" s="1">
        <v>1178</v>
      </c>
      <c r="B1179" s="2" t="s">
        <v>6751</v>
      </c>
      <c r="C1179" s="3">
        <v>43435</v>
      </c>
      <c r="D1179" s="3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24" t="str">
        <f>_xlfn.XLOOKUP(main_table[[#This Row],[Order ID]],Returns!B:B,Returns!A:A,"No")</f>
        <v>No</v>
      </c>
    </row>
    <row r="1180" spans="1:22" ht="14.25">
      <c r="A1180" s="1">
        <v>1179</v>
      </c>
      <c r="B1180" s="2" t="s">
        <v>6751</v>
      </c>
      <c r="C1180" s="3">
        <v>43435</v>
      </c>
      <c r="D1180" s="3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24" t="str">
        <f>_xlfn.XLOOKUP(main_table[[#This Row],[Order ID]],Returns!B:B,Returns!A:A,"No")</f>
        <v>No</v>
      </c>
    </row>
    <row r="1181" spans="1:22" ht="14.25">
      <c r="A1181" s="1">
        <v>1180</v>
      </c>
      <c r="B1181" s="2" t="s">
        <v>6752</v>
      </c>
      <c r="C1181" s="3">
        <v>43214</v>
      </c>
      <c r="D1181" s="3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24" t="str">
        <f>_xlfn.XLOOKUP(main_table[[#This Row],[Order ID]],Returns!B:B,Returns!A:A,"No")</f>
        <v>No</v>
      </c>
    </row>
    <row r="1182" spans="1:22" ht="14.25">
      <c r="A1182" s="1">
        <v>1181</v>
      </c>
      <c r="B1182" s="2" t="s">
        <v>6753</v>
      </c>
      <c r="C1182" s="3">
        <v>42542</v>
      </c>
      <c r="D1182" s="3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24" t="str">
        <f>_xlfn.XLOOKUP(main_table[[#This Row],[Order ID]],Returns!B:B,Returns!A:A,"No")</f>
        <v>No</v>
      </c>
    </row>
    <row r="1183" spans="1:22" ht="14.25">
      <c r="A1183" s="1">
        <v>1182</v>
      </c>
      <c r="B1183" s="2" t="s">
        <v>6753</v>
      </c>
      <c r="C1183" s="3">
        <v>42542</v>
      </c>
      <c r="D1183" s="3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24" t="str">
        <f>_xlfn.XLOOKUP(main_table[[#This Row],[Order ID]],Returns!B:B,Returns!A:A,"No")</f>
        <v>No</v>
      </c>
    </row>
    <row r="1184" spans="1:22" ht="14.25">
      <c r="A1184" s="1">
        <v>1183</v>
      </c>
      <c r="B1184" s="2" t="s">
        <v>6754</v>
      </c>
      <c r="C1184" s="3">
        <v>43479</v>
      </c>
      <c r="D1184" s="3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24" t="str">
        <f>_xlfn.XLOOKUP(main_table[[#This Row],[Order ID]],Returns!B:B,Returns!A:A,"No")</f>
        <v>No</v>
      </c>
    </row>
    <row r="1185" spans="1:22" ht="14.25">
      <c r="A1185" s="1">
        <v>1184</v>
      </c>
      <c r="B1185" s="2" t="s">
        <v>6754</v>
      </c>
      <c r="C1185" s="3">
        <v>43479</v>
      </c>
      <c r="D1185" s="3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24" t="str">
        <f>_xlfn.XLOOKUP(main_table[[#This Row],[Order ID]],Returns!B:B,Returns!A:A,"No")</f>
        <v>No</v>
      </c>
    </row>
    <row r="1186" spans="1:22" ht="14.25">
      <c r="A1186" s="1">
        <v>1185</v>
      </c>
      <c r="B1186" s="2" t="s">
        <v>5955</v>
      </c>
      <c r="C1186" s="3">
        <v>42698</v>
      </c>
      <c r="D1186" s="3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24" t="str">
        <f>_xlfn.XLOOKUP(main_table[[#This Row],[Order ID]],Returns!B:B,Returns!A:A,"No")</f>
        <v>Yes</v>
      </c>
    </row>
    <row r="1187" spans="1:22" ht="14.25">
      <c r="A1187" s="1">
        <v>1186</v>
      </c>
      <c r="B1187" s="2" t="s">
        <v>5955</v>
      </c>
      <c r="C1187" s="3">
        <v>42698</v>
      </c>
      <c r="D1187" s="3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24" t="str">
        <f>_xlfn.XLOOKUP(main_table[[#This Row],[Order ID]],Returns!B:B,Returns!A:A,"No")</f>
        <v>Yes</v>
      </c>
    </row>
    <row r="1188" spans="1:22" ht="14.25">
      <c r="A1188" s="1">
        <v>1187</v>
      </c>
      <c r="B1188" s="2" t="s">
        <v>5955</v>
      </c>
      <c r="C1188" s="3">
        <v>42698</v>
      </c>
      <c r="D1188" s="3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24" t="str">
        <f>_xlfn.XLOOKUP(main_table[[#This Row],[Order ID]],Returns!B:B,Returns!A:A,"No")</f>
        <v>Yes</v>
      </c>
    </row>
    <row r="1189" spans="1:22" ht="14.25">
      <c r="A1189" s="1">
        <v>1188</v>
      </c>
      <c r="B1189" s="2" t="s">
        <v>5955</v>
      </c>
      <c r="C1189" s="3">
        <v>42698</v>
      </c>
      <c r="D1189" s="3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24" t="str">
        <f>_xlfn.XLOOKUP(main_table[[#This Row],[Order ID]],Returns!B:B,Returns!A:A,"No")</f>
        <v>Yes</v>
      </c>
    </row>
    <row r="1190" spans="1:22" ht="14.25">
      <c r="A1190" s="1">
        <v>1189</v>
      </c>
      <c r="B1190" s="2" t="s">
        <v>6111</v>
      </c>
      <c r="C1190" s="3">
        <v>43522</v>
      </c>
      <c r="D1190" s="3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24" t="str">
        <f>_xlfn.XLOOKUP(main_table[[#This Row],[Order ID]],Returns!B:B,Returns!A:A,"No")</f>
        <v>Yes</v>
      </c>
    </row>
    <row r="1191" spans="1:22" ht="14.25">
      <c r="A1191" s="1">
        <v>1190</v>
      </c>
      <c r="B1191" s="2" t="s">
        <v>6111</v>
      </c>
      <c r="C1191" s="3">
        <v>43522</v>
      </c>
      <c r="D1191" s="3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24" t="str">
        <f>_xlfn.XLOOKUP(main_table[[#This Row],[Order ID]],Returns!B:B,Returns!A:A,"No")</f>
        <v>Yes</v>
      </c>
    </row>
    <row r="1192" spans="1:22" ht="14.25">
      <c r="A1192" s="1">
        <v>1191</v>
      </c>
      <c r="B1192" s="2" t="s">
        <v>6111</v>
      </c>
      <c r="C1192" s="3">
        <v>43522</v>
      </c>
      <c r="D1192" s="3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24" t="str">
        <f>_xlfn.XLOOKUP(main_table[[#This Row],[Order ID]],Returns!B:B,Returns!A:A,"No")</f>
        <v>Yes</v>
      </c>
    </row>
    <row r="1193" spans="1:22" ht="14.25">
      <c r="A1193" s="1">
        <v>1192</v>
      </c>
      <c r="B1193" s="2" t="s">
        <v>6111</v>
      </c>
      <c r="C1193" s="3">
        <v>43522</v>
      </c>
      <c r="D1193" s="3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24" t="str">
        <f>_xlfn.XLOOKUP(main_table[[#This Row],[Order ID]],Returns!B:B,Returns!A:A,"No")</f>
        <v>Yes</v>
      </c>
    </row>
    <row r="1194" spans="1:22" ht="14.25">
      <c r="A1194" s="1">
        <v>1193</v>
      </c>
      <c r="B1194" s="2" t="s">
        <v>6111</v>
      </c>
      <c r="C1194" s="3">
        <v>43522</v>
      </c>
      <c r="D1194" s="3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24" t="str">
        <f>_xlfn.XLOOKUP(main_table[[#This Row],[Order ID]],Returns!B:B,Returns!A:A,"No")</f>
        <v>Yes</v>
      </c>
    </row>
    <row r="1195" spans="1:22" ht="14.25">
      <c r="A1195" s="1">
        <v>1194</v>
      </c>
      <c r="B1195" s="2" t="s">
        <v>6755</v>
      </c>
      <c r="C1195" s="3">
        <v>42993</v>
      </c>
      <c r="D1195" s="3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24" t="str">
        <f>_xlfn.XLOOKUP(main_table[[#This Row],[Order ID]],Returns!B:B,Returns!A:A,"No")</f>
        <v>No</v>
      </c>
    </row>
    <row r="1196" spans="1:22" ht="14.25">
      <c r="A1196" s="1">
        <v>1195</v>
      </c>
      <c r="B1196" s="2" t="s">
        <v>6755</v>
      </c>
      <c r="C1196" s="3">
        <v>42993</v>
      </c>
      <c r="D1196" s="3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24" t="str">
        <f>_xlfn.XLOOKUP(main_table[[#This Row],[Order ID]],Returns!B:B,Returns!A:A,"No")</f>
        <v>No</v>
      </c>
    </row>
    <row r="1197" spans="1:22" ht="14.25">
      <c r="A1197" s="1">
        <v>1196</v>
      </c>
      <c r="B1197" s="2" t="s">
        <v>6755</v>
      </c>
      <c r="C1197" s="3">
        <v>42993</v>
      </c>
      <c r="D1197" s="3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24" t="str">
        <f>_xlfn.XLOOKUP(main_table[[#This Row],[Order ID]],Returns!B:B,Returns!A:A,"No")</f>
        <v>No</v>
      </c>
    </row>
    <row r="1198" spans="1:22" ht="14.25">
      <c r="A1198" s="1">
        <v>1197</v>
      </c>
      <c r="B1198" s="2" t="s">
        <v>6755</v>
      </c>
      <c r="C1198" s="3">
        <v>42993</v>
      </c>
      <c r="D1198" s="3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24" t="str">
        <f>_xlfn.XLOOKUP(main_table[[#This Row],[Order ID]],Returns!B:B,Returns!A:A,"No")</f>
        <v>No</v>
      </c>
    </row>
    <row r="1199" spans="1:22" ht="14.25">
      <c r="A1199" s="1">
        <v>1198</v>
      </c>
      <c r="B1199" s="2" t="s">
        <v>6756</v>
      </c>
      <c r="C1199" s="3">
        <v>43198</v>
      </c>
      <c r="D1199" s="3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24" t="str">
        <f>_xlfn.XLOOKUP(main_table[[#This Row],[Order ID]],Returns!B:B,Returns!A:A,"No")</f>
        <v>No</v>
      </c>
    </row>
    <row r="1200" spans="1:22" ht="14.25">
      <c r="A1200" s="1">
        <v>1199</v>
      </c>
      <c r="B1200" s="2" t="s">
        <v>6756</v>
      </c>
      <c r="C1200" s="3">
        <v>43198</v>
      </c>
      <c r="D1200" s="3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24" t="str">
        <f>_xlfn.XLOOKUP(main_table[[#This Row],[Order ID]],Returns!B:B,Returns!A:A,"No")</f>
        <v>No</v>
      </c>
    </row>
    <row r="1201" spans="1:22" ht="14.25">
      <c r="A1201" s="1">
        <v>1200</v>
      </c>
      <c r="B1201" s="2" t="s">
        <v>6756</v>
      </c>
      <c r="C1201" s="3">
        <v>43198</v>
      </c>
      <c r="D1201" s="3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24" t="str">
        <f>_xlfn.XLOOKUP(main_table[[#This Row],[Order ID]],Returns!B:B,Returns!A:A,"No")</f>
        <v>No</v>
      </c>
    </row>
    <row r="1202" spans="1:22" ht="14.25">
      <c r="A1202" s="1">
        <v>1201</v>
      </c>
      <c r="B1202" s="2" t="s">
        <v>6045</v>
      </c>
      <c r="C1202" s="3">
        <v>43299</v>
      </c>
      <c r="D1202" s="3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24" t="str">
        <f>_xlfn.XLOOKUP(main_table[[#This Row],[Order ID]],Returns!B:B,Returns!A:A,"No")</f>
        <v>Yes</v>
      </c>
    </row>
    <row r="1203" spans="1:22" ht="14.25">
      <c r="A1203" s="1">
        <v>1202</v>
      </c>
      <c r="B1203" s="2" t="s">
        <v>6045</v>
      </c>
      <c r="C1203" s="3">
        <v>43299</v>
      </c>
      <c r="D1203" s="3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24" t="str">
        <f>_xlfn.XLOOKUP(main_table[[#This Row],[Order ID]],Returns!B:B,Returns!A:A,"No")</f>
        <v>Yes</v>
      </c>
    </row>
    <row r="1204" spans="1:22" ht="14.25">
      <c r="A1204" s="1">
        <v>1203</v>
      </c>
      <c r="B1204" s="2" t="s">
        <v>6045</v>
      </c>
      <c r="C1204" s="3">
        <v>43299</v>
      </c>
      <c r="D1204" s="3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24" t="str">
        <f>_xlfn.XLOOKUP(main_table[[#This Row],[Order ID]],Returns!B:B,Returns!A:A,"No")</f>
        <v>Yes</v>
      </c>
    </row>
    <row r="1205" spans="1:22" ht="14.25">
      <c r="A1205" s="1">
        <v>1204</v>
      </c>
      <c r="B1205" s="2" t="s">
        <v>6045</v>
      </c>
      <c r="C1205" s="3">
        <v>43299</v>
      </c>
      <c r="D1205" s="3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24" t="str">
        <f>_xlfn.XLOOKUP(main_table[[#This Row],[Order ID]],Returns!B:B,Returns!A:A,"No")</f>
        <v>Yes</v>
      </c>
    </row>
    <row r="1206" spans="1:22" ht="14.25">
      <c r="A1206" s="1">
        <v>1205</v>
      </c>
      <c r="B1206" s="2" t="s">
        <v>6045</v>
      </c>
      <c r="C1206" s="3">
        <v>43299</v>
      </c>
      <c r="D1206" s="3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24" t="str">
        <f>_xlfn.XLOOKUP(main_table[[#This Row],[Order ID]],Returns!B:B,Returns!A:A,"No")</f>
        <v>Yes</v>
      </c>
    </row>
    <row r="1207" spans="1:22" ht="14.25">
      <c r="A1207" s="1">
        <v>1206</v>
      </c>
      <c r="B1207" s="2" t="s">
        <v>6757</v>
      </c>
      <c r="C1207" s="3">
        <v>43678</v>
      </c>
      <c r="D1207" s="3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24" t="str">
        <f>_xlfn.XLOOKUP(main_table[[#This Row],[Order ID]],Returns!B:B,Returns!A:A,"No")</f>
        <v>No</v>
      </c>
    </row>
    <row r="1208" spans="1:22" ht="14.25">
      <c r="A1208" s="1">
        <v>1207</v>
      </c>
      <c r="B1208" s="2" t="s">
        <v>6758</v>
      </c>
      <c r="C1208" s="3">
        <v>43295</v>
      </c>
      <c r="D1208" s="3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24" t="str">
        <f>_xlfn.XLOOKUP(main_table[[#This Row],[Order ID]],Returns!B:B,Returns!A:A,"No")</f>
        <v>No</v>
      </c>
    </row>
    <row r="1209" spans="1:22" ht="14.25">
      <c r="A1209" s="1">
        <v>1208</v>
      </c>
      <c r="B1209" s="2" t="s">
        <v>6758</v>
      </c>
      <c r="C1209" s="3">
        <v>43295</v>
      </c>
      <c r="D1209" s="3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24" t="str">
        <f>_xlfn.XLOOKUP(main_table[[#This Row],[Order ID]],Returns!B:B,Returns!A:A,"No")</f>
        <v>No</v>
      </c>
    </row>
    <row r="1210" spans="1:22" ht="14.25">
      <c r="A1210" s="1">
        <v>1209</v>
      </c>
      <c r="B1210" s="2" t="s">
        <v>6758</v>
      </c>
      <c r="C1210" s="3">
        <v>43295</v>
      </c>
      <c r="D1210" s="3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24" t="str">
        <f>_xlfn.XLOOKUP(main_table[[#This Row],[Order ID]],Returns!B:B,Returns!A:A,"No")</f>
        <v>No</v>
      </c>
    </row>
    <row r="1211" spans="1:22" ht="14.25">
      <c r="A1211" s="1">
        <v>1210</v>
      </c>
      <c r="B1211" s="2" t="s">
        <v>6758</v>
      </c>
      <c r="C1211" s="3">
        <v>43295</v>
      </c>
      <c r="D1211" s="3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24" t="str">
        <f>_xlfn.XLOOKUP(main_table[[#This Row],[Order ID]],Returns!B:B,Returns!A:A,"No")</f>
        <v>No</v>
      </c>
    </row>
    <row r="1212" spans="1:22" ht="14.25">
      <c r="A1212" s="1">
        <v>1211</v>
      </c>
      <c r="B1212" s="2" t="s">
        <v>6758</v>
      </c>
      <c r="C1212" s="3">
        <v>43295</v>
      </c>
      <c r="D1212" s="3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24" t="str">
        <f>_xlfn.XLOOKUP(main_table[[#This Row],[Order ID]],Returns!B:B,Returns!A:A,"No")</f>
        <v>No</v>
      </c>
    </row>
    <row r="1213" spans="1:22" ht="14.25">
      <c r="A1213" s="1">
        <v>1212</v>
      </c>
      <c r="B1213" s="2" t="s">
        <v>6758</v>
      </c>
      <c r="C1213" s="3">
        <v>43295</v>
      </c>
      <c r="D1213" s="3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24" t="str">
        <f>_xlfn.XLOOKUP(main_table[[#This Row],[Order ID]],Returns!B:B,Returns!A:A,"No")</f>
        <v>No</v>
      </c>
    </row>
    <row r="1214" spans="1:22" ht="14.25">
      <c r="A1214" s="1">
        <v>1213</v>
      </c>
      <c r="B1214" s="2" t="s">
        <v>6222</v>
      </c>
      <c r="C1214" s="3">
        <v>43717</v>
      </c>
      <c r="D1214" s="3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24" t="str">
        <f>_xlfn.XLOOKUP(main_table[[#This Row],[Order ID]],Returns!B:B,Returns!A:A,"No")</f>
        <v>Yes</v>
      </c>
    </row>
    <row r="1215" spans="1:22" ht="14.25">
      <c r="A1215" s="1">
        <v>1214</v>
      </c>
      <c r="B1215" s="2" t="s">
        <v>6222</v>
      </c>
      <c r="C1215" s="3">
        <v>43717</v>
      </c>
      <c r="D1215" s="3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24" t="str">
        <f>_xlfn.XLOOKUP(main_table[[#This Row],[Order ID]],Returns!B:B,Returns!A:A,"No")</f>
        <v>Yes</v>
      </c>
    </row>
    <row r="1216" spans="1:22" ht="14.25">
      <c r="A1216" s="1">
        <v>1215</v>
      </c>
      <c r="B1216" s="2" t="s">
        <v>6222</v>
      </c>
      <c r="C1216" s="3">
        <v>43717</v>
      </c>
      <c r="D1216" s="3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24" t="str">
        <f>_xlfn.XLOOKUP(main_table[[#This Row],[Order ID]],Returns!B:B,Returns!A:A,"No")</f>
        <v>Yes</v>
      </c>
    </row>
    <row r="1217" spans="1:22" ht="14.25">
      <c r="A1217" s="1">
        <v>1216</v>
      </c>
      <c r="B1217" s="2" t="s">
        <v>6222</v>
      </c>
      <c r="C1217" s="3">
        <v>43717</v>
      </c>
      <c r="D1217" s="3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24" t="str">
        <f>_xlfn.XLOOKUP(main_table[[#This Row],[Order ID]],Returns!B:B,Returns!A:A,"No")</f>
        <v>Yes</v>
      </c>
    </row>
    <row r="1218" spans="1:22" ht="14.25">
      <c r="A1218" s="1">
        <v>1217</v>
      </c>
      <c r="B1218" s="2" t="s">
        <v>6222</v>
      </c>
      <c r="C1218" s="3">
        <v>43717</v>
      </c>
      <c r="D1218" s="3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24" t="str">
        <f>_xlfn.XLOOKUP(main_table[[#This Row],[Order ID]],Returns!B:B,Returns!A:A,"No")</f>
        <v>Yes</v>
      </c>
    </row>
    <row r="1219" spans="1:22" ht="14.25">
      <c r="A1219" s="1">
        <v>1218</v>
      </c>
      <c r="B1219" s="2" t="s">
        <v>6222</v>
      </c>
      <c r="C1219" s="3">
        <v>43717</v>
      </c>
      <c r="D1219" s="3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24" t="str">
        <f>_xlfn.XLOOKUP(main_table[[#This Row],[Order ID]],Returns!B:B,Returns!A:A,"No")</f>
        <v>Yes</v>
      </c>
    </row>
    <row r="1220" spans="1:22" ht="14.25">
      <c r="A1220" s="1">
        <v>1219</v>
      </c>
      <c r="B1220" s="2" t="s">
        <v>6222</v>
      </c>
      <c r="C1220" s="3">
        <v>43717</v>
      </c>
      <c r="D1220" s="3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24" t="str">
        <f>_xlfn.XLOOKUP(main_table[[#This Row],[Order ID]],Returns!B:B,Returns!A:A,"No")</f>
        <v>Yes</v>
      </c>
    </row>
    <row r="1221" spans="1:22" ht="14.25">
      <c r="A1221" s="1">
        <v>1220</v>
      </c>
      <c r="B1221" s="2" t="s">
        <v>6222</v>
      </c>
      <c r="C1221" s="3">
        <v>43717</v>
      </c>
      <c r="D1221" s="3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24" t="str">
        <f>_xlfn.XLOOKUP(main_table[[#This Row],[Order ID]],Returns!B:B,Returns!A:A,"No")</f>
        <v>Yes</v>
      </c>
    </row>
    <row r="1222" spans="1:22" ht="14.25">
      <c r="A1222" s="1">
        <v>1221</v>
      </c>
      <c r="B1222" s="2" t="s">
        <v>6759</v>
      </c>
      <c r="C1222" s="3">
        <v>42563</v>
      </c>
      <c r="D1222" s="3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24" t="str">
        <f>_xlfn.XLOOKUP(main_table[[#This Row],[Order ID]],Returns!B:B,Returns!A:A,"No")</f>
        <v>No</v>
      </c>
    </row>
    <row r="1223" spans="1:22" ht="14.25">
      <c r="A1223" s="1">
        <v>1222</v>
      </c>
      <c r="B1223" s="2" t="s">
        <v>6759</v>
      </c>
      <c r="C1223" s="3">
        <v>42563</v>
      </c>
      <c r="D1223" s="3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24" t="str">
        <f>_xlfn.XLOOKUP(main_table[[#This Row],[Order ID]],Returns!B:B,Returns!A:A,"No")</f>
        <v>No</v>
      </c>
    </row>
    <row r="1224" spans="1:22" ht="14.25">
      <c r="A1224" s="1">
        <v>1223</v>
      </c>
      <c r="B1224" s="2" t="s">
        <v>6760</v>
      </c>
      <c r="C1224" s="3">
        <v>43438</v>
      </c>
      <c r="D1224" s="3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24" t="str">
        <f>_xlfn.XLOOKUP(main_table[[#This Row],[Order ID]],Returns!B:B,Returns!A:A,"No")</f>
        <v>No</v>
      </c>
    </row>
    <row r="1225" spans="1:22" ht="14.25">
      <c r="A1225" s="1">
        <v>1224</v>
      </c>
      <c r="B1225" s="2" t="s">
        <v>6760</v>
      </c>
      <c r="C1225" s="3">
        <v>43438</v>
      </c>
      <c r="D1225" s="3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24" t="str">
        <f>_xlfn.XLOOKUP(main_table[[#This Row],[Order ID]],Returns!B:B,Returns!A:A,"No")</f>
        <v>No</v>
      </c>
    </row>
    <row r="1226" spans="1:22" ht="14.25">
      <c r="A1226" s="1">
        <v>1225</v>
      </c>
      <c r="B1226" s="2" t="s">
        <v>6760</v>
      </c>
      <c r="C1226" s="3">
        <v>43438</v>
      </c>
      <c r="D1226" s="3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24" t="str">
        <f>_xlfn.XLOOKUP(main_table[[#This Row],[Order ID]],Returns!B:B,Returns!A:A,"No")</f>
        <v>No</v>
      </c>
    </row>
    <row r="1227" spans="1:22" ht="14.25">
      <c r="A1227" s="1">
        <v>1226</v>
      </c>
      <c r="B1227" s="2" t="s">
        <v>6760</v>
      </c>
      <c r="C1227" s="3">
        <v>43438</v>
      </c>
      <c r="D1227" s="3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24" t="str">
        <f>_xlfn.XLOOKUP(main_table[[#This Row],[Order ID]],Returns!B:B,Returns!A:A,"No")</f>
        <v>No</v>
      </c>
    </row>
    <row r="1228" spans="1:22" ht="14.25">
      <c r="A1228" s="1">
        <v>1227</v>
      </c>
      <c r="B1228" s="2" t="s">
        <v>6760</v>
      </c>
      <c r="C1228" s="3">
        <v>43438</v>
      </c>
      <c r="D1228" s="3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24" t="str">
        <f>_xlfn.XLOOKUP(main_table[[#This Row],[Order ID]],Returns!B:B,Returns!A:A,"No")</f>
        <v>No</v>
      </c>
    </row>
    <row r="1229" spans="1:22" ht="14.25">
      <c r="A1229" s="1">
        <v>1228</v>
      </c>
      <c r="B1229" s="2" t="s">
        <v>6760</v>
      </c>
      <c r="C1229" s="3">
        <v>43438</v>
      </c>
      <c r="D1229" s="3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24" t="str">
        <f>_xlfn.XLOOKUP(main_table[[#This Row],[Order ID]],Returns!B:B,Returns!A:A,"No")</f>
        <v>No</v>
      </c>
    </row>
    <row r="1230" spans="1:22" ht="14.25">
      <c r="A1230" s="1">
        <v>1229</v>
      </c>
      <c r="B1230" s="2" t="s">
        <v>6761</v>
      </c>
      <c r="C1230" s="3">
        <v>43775</v>
      </c>
      <c r="D1230" s="3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24" t="str">
        <f>_xlfn.XLOOKUP(main_table[[#This Row],[Order ID]],Returns!B:B,Returns!A:A,"No")</f>
        <v>No</v>
      </c>
    </row>
    <row r="1231" spans="1:22" ht="14.25">
      <c r="A1231" s="1">
        <v>1230</v>
      </c>
      <c r="B1231" s="2" t="s">
        <v>6761</v>
      </c>
      <c r="C1231" s="3">
        <v>43775</v>
      </c>
      <c r="D1231" s="3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24" t="str">
        <f>_xlfn.XLOOKUP(main_table[[#This Row],[Order ID]],Returns!B:B,Returns!A:A,"No")</f>
        <v>No</v>
      </c>
    </row>
    <row r="1232" spans="1:22" ht="14.25">
      <c r="A1232" s="1">
        <v>1231</v>
      </c>
      <c r="B1232" s="2" t="s">
        <v>6761</v>
      </c>
      <c r="C1232" s="3">
        <v>43775</v>
      </c>
      <c r="D1232" s="3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24" t="str">
        <f>_xlfn.XLOOKUP(main_table[[#This Row],[Order ID]],Returns!B:B,Returns!A:A,"No")</f>
        <v>No</v>
      </c>
    </row>
    <row r="1233" spans="1:22" ht="14.25">
      <c r="A1233" s="1">
        <v>1232</v>
      </c>
      <c r="B1233" s="2" t="s">
        <v>6762</v>
      </c>
      <c r="C1233" s="3">
        <v>43039</v>
      </c>
      <c r="D1233" s="3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24" t="str">
        <f>_xlfn.XLOOKUP(main_table[[#This Row],[Order ID]],Returns!B:B,Returns!A:A,"No")</f>
        <v>No</v>
      </c>
    </row>
    <row r="1234" spans="1:22" ht="14.25">
      <c r="A1234" s="1">
        <v>1233</v>
      </c>
      <c r="B1234" s="2" t="s">
        <v>6762</v>
      </c>
      <c r="C1234" s="3">
        <v>43039</v>
      </c>
      <c r="D1234" s="3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24" t="str">
        <f>_xlfn.XLOOKUP(main_table[[#This Row],[Order ID]],Returns!B:B,Returns!A:A,"No")</f>
        <v>No</v>
      </c>
    </row>
    <row r="1235" spans="1:22" ht="14.25">
      <c r="A1235" s="1">
        <v>1234</v>
      </c>
      <c r="B1235" s="2" t="s">
        <v>6763</v>
      </c>
      <c r="C1235" s="3">
        <v>43250</v>
      </c>
      <c r="D1235" s="3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24" t="str">
        <f>_xlfn.XLOOKUP(main_table[[#This Row],[Order ID]],Returns!B:B,Returns!A:A,"No")</f>
        <v>No</v>
      </c>
    </row>
    <row r="1236" spans="1:22" ht="14.25">
      <c r="A1236" s="1">
        <v>1235</v>
      </c>
      <c r="B1236" s="2" t="s">
        <v>6764</v>
      </c>
      <c r="C1236" s="3">
        <v>43401</v>
      </c>
      <c r="D1236" s="3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24" t="str">
        <f>_xlfn.XLOOKUP(main_table[[#This Row],[Order ID]],Returns!B:B,Returns!A:A,"No")</f>
        <v>No</v>
      </c>
    </row>
    <row r="1237" spans="1:22" ht="14.25">
      <c r="A1237" s="1">
        <v>1236</v>
      </c>
      <c r="B1237" s="2" t="s">
        <v>6764</v>
      </c>
      <c r="C1237" s="3">
        <v>43401</v>
      </c>
      <c r="D1237" s="3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24" t="str">
        <f>_xlfn.XLOOKUP(main_table[[#This Row],[Order ID]],Returns!B:B,Returns!A:A,"No")</f>
        <v>No</v>
      </c>
    </row>
    <row r="1238" spans="1:22" ht="14.25">
      <c r="A1238" s="1">
        <v>1237</v>
      </c>
      <c r="B1238" s="2" t="s">
        <v>6764</v>
      </c>
      <c r="C1238" s="3">
        <v>43401</v>
      </c>
      <c r="D1238" s="3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24" t="str">
        <f>_xlfn.XLOOKUP(main_table[[#This Row],[Order ID]],Returns!B:B,Returns!A:A,"No")</f>
        <v>No</v>
      </c>
    </row>
    <row r="1239" spans="1:22" ht="14.25">
      <c r="A1239" s="1">
        <v>1238</v>
      </c>
      <c r="B1239" s="2" t="s">
        <v>6764</v>
      </c>
      <c r="C1239" s="3">
        <v>43401</v>
      </c>
      <c r="D1239" s="3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24" t="str">
        <f>_xlfn.XLOOKUP(main_table[[#This Row],[Order ID]],Returns!B:B,Returns!A:A,"No")</f>
        <v>No</v>
      </c>
    </row>
    <row r="1240" spans="1:22" ht="14.25">
      <c r="A1240" s="1">
        <v>1239</v>
      </c>
      <c r="B1240" s="2" t="s">
        <v>5954</v>
      </c>
      <c r="C1240" s="3">
        <v>42593</v>
      </c>
      <c r="D1240" s="3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24" t="str">
        <f>_xlfn.XLOOKUP(main_table[[#This Row],[Order ID]],Returns!B:B,Returns!A:A,"No")</f>
        <v>Yes</v>
      </c>
    </row>
    <row r="1241" spans="1:22" ht="14.25">
      <c r="A1241" s="1">
        <v>1240</v>
      </c>
      <c r="B1241" s="2" t="s">
        <v>5954</v>
      </c>
      <c r="C1241" s="3">
        <v>42593</v>
      </c>
      <c r="D1241" s="3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24" t="str">
        <f>_xlfn.XLOOKUP(main_table[[#This Row],[Order ID]],Returns!B:B,Returns!A:A,"No")</f>
        <v>Yes</v>
      </c>
    </row>
    <row r="1242" spans="1:22" ht="14.25">
      <c r="A1242" s="1">
        <v>1241</v>
      </c>
      <c r="B1242" s="2" t="s">
        <v>5954</v>
      </c>
      <c r="C1242" s="3">
        <v>42593</v>
      </c>
      <c r="D1242" s="3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24" t="str">
        <f>_xlfn.XLOOKUP(main_table[[#This Row],[Order ID]],Returns!B:B,Returns!A:A,"No")</f>
        <v>Yes</v>
      </c>
    </row>
    <row r="1243" spans="1:22" ht="14.25">
      <c r="A1243" s="1">
        <v>1242</v>
      </c>
      <c r="B1243" s="2" t="s">
        <v>6765</v>
      </c>
      <c r="C1243" s="3">
        <v>43341</v>
      </c>
      <c r="D1243" s="3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24" t="str">
        <f>_xlfn.XLOOKUP(main_table[[#This Row],[Order ID]],Returns!B:B,Returns!A:A,"No")</f>
        <v>No</v>
      </c>
    </row>
    <row r="1244" spans="1:22" ht="14.25">
      <c r="A1244" s="1">
        <v>1243</v>
      </c>
      <c r="B1244" s="2" t="s">
        <v>6766</v>
      </c>
      <c r="C1244" s="3">
        <v>43146</v>
      </c>
      <c r="D1244" s="3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24" t="str">
        <f>_xlfn.XLOOKUP(main_table[[#This Row],[Order ID]],Returns!B:B,Returns!A:A,"No")</f>
        <v>No</v>
      </c>
    </row>
    <row r="1245" spans="1:22" ht="14.25">
      <c r="A1245" s="1">
        <v>1244</v>
      </c>
      <c r="B1245" s="2" t="s">
        <v>6766</v>
      </c>
      <c r="C1245" s="3">
        <v>43146</v>
      </c>
      <c r="D1245" s="3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24" t="str">
        <f>_xlfn.XLOOKUP(main_table[[#This Row],[Order ID]],Returns!B:B,Returns!A:A,"No")</f>
        <v>No</v>
      </c>
    </row>
    <row r="1246" spans="1:22" ht="14.25">
      <c r="A1246" s="1">
        <v>1245</v>
      </c>
      <c r="B1246" s="2" t="s">
        <v>6767</v>
      </c>
      <c r="C1246" s="3">
        <v>43599</v>
      </c>
      <c r="D1246" s="3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24" t="str">
        <f>_xlfn.XLOOKUP(main_table[[#This Row],[Order ID]],Returns!B:B,Returns!A:A,"No")</f>
        <v>No</v>
      </c>
    </row>
    <row r="1247" spans="1:22" ht="14.25">
      <c r="A1247" s="1">
        <v>1246</v>
      </c>
      <c r="B1247" s="2" t="s">
        <v>6768</v>
      </c>
      <c r="C1247" s="3">
        <v>42716</v>
      </c>
      <c r="D1247" s="3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24" t="str">
        <f>_xlfn.XLOOKUP(main_table[[#This Row],[Order ID]],Returns!B:B,Returns!A:A,"No")</f>
        <v>No</v>
      </c>
    </row>
    <row r="1248" spans="1:22" ht="14.25">
      <c r="A1248" s="1">
        <v>1247</v>
      </c>
      <c r="B1248" s="2" t="s">
        <v>6768</v>
      </c>
      <c r="C1248" s="3">
        <v>42716</v>
      </c>
      <c r="D1248" s="3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24" t="str">
        <f>_xlfn.XLOOKUP(main_table[[#This Row],[Order ID]],Returns!B:B,Returns!A:A,"No")</f>
        <v>No</v>
      </c>
    </row>
    <row r="1249" spans="1:22" ht="14.25">
      <c r="A1249" s="1">
        <v>1248</v>
      </c>
      <c r="B1249" s="2" t="s">
        <v>6768</v>
      </c>
      <c r="C1249" s="3">
        <v>42716</v>
      </c>
      <c r="D1249" s="3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24" t="str">
        <f>_xlfn.XLOOKUP(main_table[[#This Row],[Order ID]],Returns!B:B,Returns!A:A,"No")</f>
        <v>No</v>
      </c>
    </row>
    <row r="1250" spans="1:22" ht="14.25">
      <c r="A1250" s="1">
        <v>1249</v>
      </c>
      <c r="B1250" s="2" t="s">
        <v>6769</v>
      </c>
      <c r="C1250" s="3">
        <v>43817</v>
      </c>
      <c r="D1250" s="3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24" t="str">
        <f>_xlfn.XLOOKUP(main_table[[#This Row],[Order ID]],Returns!B:B,Returns!A:A,"No")</f>
        <v>No</v>
      </c>
    </row>
    <row r="1251" spans="1:22" ht="14.25">
      <c r="A1251" s="1">
        <v>1250</v>
      </c>
      <c r="B1251" s="2" t="s">
        <v>6769</v>
      </c>
      <c r="C1251" s="3">
        <v>43817</v>
      </c>
      <c r="D1251" s="3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24" t="str">
        <f>_xlfn.XLOOKUP(main_table[[#This Row],[Order ID]],Returns!B:B,Returns!A:A,"No")</f>
        <v>No</v>
      </c>
    </row>
    <row r="1252" spans="1:22" ht="14.25">
      <c r="A1252" s="1">
        <v>1251</v>
      </c>
      <c r="B1252" s="2" t="s">
        <v>6769</v>
      </c>
      <c r="C1252" s="3">
        <v>43817</v>
      </c>
      <c r="D1252" s="3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24" t="str">
        <f>_xlfn.XLOOKUP(main_table[[#This Row],[Order ID]],Returns!B:B,Returns!A:A,"No")</f>
        <v>No</v>
      </c>
    </row>
    <row r="1253" spans="1:22" ht="14.25">
      <c r="A1253" s="1">
        <v>1252</v>
      </c>
      <c r="B1253" s="2" t="s">
        <v>6769</v>
      </c>
      <c r="C1253" s="3">
        <v>43817</v>
      </c>
      <c r="D1253" s="3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24" t="str">
        <f>_xlfn.XLOOKUP(main_table[[#This Row],[Order ID]],Returns!B:B,Returns!A:A,"No")</f>
        <v>No</v>
      </c>
    </row>
    <row r="1254" spans="1:22" ht="14.25">
      <c r="A1254" s="1">
        <v>1253</v>
      </c>
      <c r="B1254" s="2" t="s">
        <v>6770</v>
      </c>
      <c r="C1254" s="3">
        <v>42920</v>
      </c>
      <c r="D1254" s="3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24" t="str">
        <f>_xlfn.XLOOKUP(main_table[[#This Row],[Order ID]],Returns!B:B,Returns!A:A,"No")</f>
        <v>No</v>
      </c>
    </row>
    <row r="1255" spans="1:22" ht="14.25">
      <c r="A1255" s="1">
        <v>1254</v>
      </c>
      <c r="B1255" s="2" t="s">
        <v>6771</v>
      </c>
      <c r="C1255" s="3">
        <v>43534</v>
      </c>
      <c r="D1255" s="3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24" t="str">
        <f>_xlfn.XLOOKUP(main_table[[#This Row],[Order ID]],Returns!B:B,Returns!A:A,"No")</f>
        <v>No</v>
      </c>
    </row>
    <row r="1256" spans="1:22" ht="14.25">
      <c r="A1256" s="1">
        <v>1255</v>
      </c>
      <c r="B1256" s="2" t="s">
        <v>6771</v>
      </c>
      <c r="C1256" s="3">
        <v>43534</v>
      </c>
      <c r="D1256" s="3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24" t="str">
        <f>_xlfn.XLOOKUP(main_table[[#This Row],[Order ID]],Returns!B:B,Returns!A:A,"No")</f>
        <v>No</v>
      </c>
    </row>
    <row r="1257" spans="1:22" ht="14.25">
      <c r="A1257" s="1">
        <v>1256</v>
      </c>
      <c r="B1257" s="2" t="s">
        <v>6771</v>
      </c>
      <c r="C1257" s="3">
        <v>43534</v>
      </c>
      <c r="D1257" s="3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24" t="str">
        <f>_xlfn.XLOOKUP(main_table[[#This Row],[Order ID]],Returns!B:B,Returns!A:A,"No")</f>
        <v>No</v>
      </c>
    </row>
    <row r="1258" spans="1:22" ht="14.25">
      <c r="A1258" s="1">
        <v>1257</v>
      </c>
      <c r="B1258" s="2" t="s">
        <v>6771</v>
      </c>
      <c r="C1258" s="3">
        <v>43534</v>
      </c>
      <c r="D1258" s="3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24" t="str">
        <f>_xlfn.XLOOKUP(main_table[[#This Row],[Order ID]],Returns!B:B,Returns!A:A,"No")</f>
        <v>No</v>
      </c>
    </row>
    <row r="1259" spans="1:22" ht="14.25">
      <c r="A1259" s="1">
        <v>1258</v>
      </c>
      <c r="B1259" s="2" t="s">
        <v>6772</v>
      </c>
      <c r="C1259" s="3">
        <v>43458</v>
      </c>
      <c r="D1259" s="3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24" t="str">
        <f>_xlfn.XLOOKUP(main_table[[#This Row],[Order ID]],Returns!B:B,Returns!A:A,"No")</f>
        <v>No</v>
      </c>
    </row>
    <row r="1260" spans="1:22" ht="14.25">
      <c r="A1260" s="1">
        <v>1259</v>
      </c>
      <c r="B1260" s="2" t="s">
        <v>6772</v>
      </c>
      <c r="C1260" s="3">
        <v>43458</v>
      </c>
      <c r="D1260" s="3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24" t="str">
        <f>_xlfn.XLOOKUP(main_table[[#This Row],[Order ID]],Returns!B:B,Returns!A:A,"No")</f>
        <v>No</v>
      </c>
    </row>
    <row r="1261" spans="1:22" ht="14.25">
      <c r="A1261" s="1">
        <v>1260</v>
      </c>
      <c r="B1261" s="2" t="s">
        <v>6772</v>
      </c>
      <c r="C1261" s="3">
        <v>43458</v>
      </c>
      <c r="D1261" s="3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24" t="str">
        <f>_xlfn.XLOOKUP(main_table[[#This Row],[Order ID]],Returns!B:B,Returns!A:A,"No")</f>
        <v>No</v>
      </c>
    </row>
    <row r="1262" spans="1:22" ht="14.25">
      <c r="A1262" s="1">
        <v>1261</v>
      </c>
      <c r="B1262" s="2" t="s">
        <v>6773</v>
      </c>
      <c r="C1262" s="3">
        <v>43761</v>
      </c>
      <c r="D1262" s="3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24" t="str">
        <f>_xlfn.XLOOKUP(main_table[[#This Row],[Order ID]],Returns!B:B,Returns!A:A,"No")</f>
        <v>No</v>
      </c>
    </row>
    <row r="1263" spans="1:22" ht="14.25">
      <c r="A1263" s="1">
        <v>1262</v>
      </c>
      <c r="B1263" s="2" t="s">
        <v>6774</v>
      </c>
      <c r="C1263" s="3">
        <v>43401</v>
      </c>
      <c r="D1263" s="3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24" t="str">
        <f>_xlfn.XLOOKUP(main_table[[#This Row],[Order ID]],Returns!B:B,Returns!A:A,"No")</f>
        <v>No</v>
      </c>
    </row>
    <row r="1264" spans="1:22" ht="14.25">
      <c r="A1264" s="1">
        <v>1263</v>
      </c>
      <c r="B1264" s="2" t="s">
        <v>6775</v>
      </c>
      <c r="C1264" s="3">
        <v>43653</v>
      </c>
      <c r="D1264" s="3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24" t="str">
        <f>_xlfn.XLOOKUP(main_table[[#This Row],[Order ID]],Returns!B:B,Returns!A:A,"No")</f>
        <v>No</v>
      </c>
    </row>
    <row r="1265" spans="1:22" ht="14.25">
      <c r="A1265" s="1">
        <v>1264</v>
      </c>
      <c r="B1265" s="2" t="s">
        <v>6776</v>
      </c>
      <c r="C1265" s="3">
        <v>43374</v>
      </c>
      <c r="D1265" s="3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24" t="str">
        <f>_xlfn.XLOOKUP(main_table[[#This Row],[Order ID]],Returns!B:B,Returns!A:A,"No")</f>
        <v>No</v>
      </c>
    </row>
    <row r="1266" spans="1:22" ht="14.25">
      <c r="A1266" s="1">
        <v>1265</v>
      </c>
      <c r="B1266" s="2" t="s">
        <v>6776</v>
      </c>
      <c r="C1266" s="3">
        <v>43374</v>
      </c>
      <c r="D1266" s="3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24" t="str">
        <f>_xlfn.XLOOKUP(main_table[[#This Row],[Order ID]],Returns!B:B,Returns!A:A,"No")</f>
        <v>No</v>
      </c>
    </row>
    <row r="1267" spans="1:22" ht="14.25">
      <c r="A1267" s="1">
        <v>1266</v>
      </c>
      <c r="B1267" s="2" t="s">
        <v>6777</v>
      </c>
      <c r="C1267" s="3">
        <v>43710</v>
      </c>
      <c r="D1267" s="3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24" t="str">
        <f>_xlfn.XLOOKUP(main_table[[#This Row],[Order ID]],Returns!B:B,Returns!A:A,"No")</f>
        <v>No</v>
      </c>
    </row>
    <row r="1268" spans="1:22" ht="14.25">
      <c r="A1268" s="1">
        <v>1267</v>
      </c>
      <c r="B1268" s="2" t="s">
        <v>6778</v>
      </c>
      <c r="C1268" s="3">
        <v>42728</v>
      </c>
      <c r="D1268" s="3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24" t="str">
        <f>_xlfn.XLOOKUP(main_table[[#This Row],[Order ID]],Returns!B:B,Returns!A:A,"No")</f>
        <v>No</v>
      </c>
    </row>
    <row r="1269" spans="1:22" ht="14.25">
      <c r="A1269" s="1">
        <v>1268</v>
      </c>
      <c r="B1269" s="2" t="s">
        <v>6778</v>
      </c>
      <c r="C1269" s="3">
        <v>42728</v>
      </c>
      <c r="D1269" s="3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24" t="str">
        <f>_xlfn.XLOOKUP(main_table[[#This Row],[Order ID]],Returns!B:B,Returns!A:A,"No")</f>
        <v>No</v>
      </c>
    </row>
    <row r="1270" spans="1:22" ht="14.25">
      <c r="A1270" s="1">
        <v>1269</v>
      </c>
      <c r="B1270" s="2" t="s">
        <v>6779</v>
      </c>
      <c r="C1270" s="3">
        <v>43731</v>
      </c>
      <c r="D1270" s="3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24" t="str">
        <f>_xlfn.XLOOKUP(main_table[[#This Row],[Order ID]],Returns!B:B,Returns!A:A,"No")</f>
        <v>No</v>
      </c>
    </row>
    <row r="1271" spans="1:22" ht="14.25">
      <c r="A1271" s="1">
        <v>1270</v>
      </c>
      <c r="B1271" s="2" t="s">
        <v>6780</v>
      </c>
      <c r="C1271" s="3">
        <v>43620</v>
      </c>
      <c r="D1271" s="3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24" t="str">
        <f>_xlfn.XLOOKUP(main_table[[#This Row],[Order ID]],Returns!B:B,Returns!A:A,"No")</f>
        <v>No</v>
      </c>
    </row>
    <row r="1272" spans="1:22" ht="14.25">
      <c r="A1272" s="1">
        <v>1271</v>
      </c>
      <c r="B1272" s="2" t="s">
        <v>6781</v>
      </c>
      <c r="C1272" s="3">
        <v>43211</v>
      </c>
      <c r="D1272" s="3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24" t="str">
        <f>_xlfn.XLOOKUP(main_table[[#This Row],[Order ID]],Returns!B:B,Returns!A:A,"No")</f>
        <v>No</v>
      </c>
    </row>
    <row r="1273" spans="1:22" ht="14.25">
      <c r="A1273" s="1">
        <v>1272</v>
      </c>
      <c r="B1273" s="2" t="s">
        <v>6781</v>
      </c>
      <c r="C1273" s="3">
        <v>43211</v>
      </c>
      <c r="D1273" s="3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24" t="str">
        <f>_xlfn.XLOOKUP(main_table[[#This Row],[Order ID]],Returns!B:B,Returns!A:A,"No")</f>
        <v>No</v>
      </c>
    </row>
    <row r="1274" spans="1:22" ht="14.25">
      <c r="A1274" s="1">
        <v>1273</v>
      </c>
      <c r="B1274" s="2" t="s">
        <v>6781</v>
      </c>
      <c r="C1274" s="3">
        <v>43211</v>
      </c>
      <c r="D1274" s="3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24" t="str">
        <f>_xlfn.XLOOKUP(main_table[[#This Row],[Order ID]],Returns!B:B,Returns!A:A,"No")</f>
        <v>No</v>
      </c>
    </row>
    <row r="1275" spans="1:22" ht="14.25">
      <c r="A1275" s="1">
        <v>1274</v>
      </c>
      <c r="B1275" s="2" t="s">
        <v>6782</v>
      </c>
      <c r="C1275" s="3">
        <v>43246</v>
      </c>
      <c r="D1275" s="3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24" t="str">
        <f>_xlfn.XLOOKUP(main_table[[#This Row],[Order ID]],Returns!B:B,Returns!A:A,"No")</f>
        <v>No</v>
      </c>
    </row>
    <row r="1276" spans="1:22" ht="14.25">
      <c r="A1276" s="1">
        <v>1275</v>
      </c>
      <c r="B1276" s="2" t="s">
        <v>6782</v>
      </c>
      <c r="C1276" s="3">
        <v>43246</v>
      </c>
      <c r="D1276" s="3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24" t="str">
        <f>_xlfn.XLOOKUP(main_table[[#This Row],[Order ID]],Returns!B:B,Returns!A:A,"No")</f>
        <v>No</v>
      </c>
    </row>
    <row r="1277" spans="1:22" ht="14.25">
      <c r="A1277" s="1">
        <v>1276</v>
      </c>
      <c r="B1277" s="2" t="s">
        <v>6782</v>
      </c>
      <c r="C1277" s="3">
        <v>43246</v>
      </c>
      <c r="D1277" s="3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24" t="str">
        <f>_xlfn.XLOOKUP(main_table[[#This Row],[Order ID]],Returns!B:B,Returns!A:A,"No")</f>
        <v>No</v>
      </c>
    </row>
    <row r="1278" spans="1:22" ht="14.25">
      <c r="A1278" s="1">
        <v>1277</v>
      </c>
      <c r="B1278" s="2" t="s">
        <v>6782</v>
      </c>
      <c r="C1278" s="3">
        <v>43246</v>
      </c>
      <c r="D1278" s="3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24" t="str">
        <f>_xlfn.XLOOKUP(main_table[[#This Row],[Order ID]],Returns!B:B,Returns!A:A,"No")</f>
        <v>No</v>
      </c>
    </row>
    <row r="1279" spans="1:22" ht="14.25">
      <c r="A1279" s="1">
        <v>1278</v>
      </c>
      <c r="B1279" s="2" t="s">
        <v>6783</v>
      </c>
      <c r="C1279" s="3">
        <v>43222</v>
      </c>
      <c r="D1279" s="3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24" t="str">
        <f>_xlfn.XLOOKUP(main_table[[#This Row],[Order ID]],Returns!B:B,Returns!A:A,"No")</f>
        <v>No</v>
      </c>
    </row>
    <row r="1280" spans="1:22" ht="14.25">
      <c r="A1280" s="1">
        <v>1279</v>
      </c>
      <c r="B1280" s="2" t="s">
        <v>6784</v>
      </c>
      <c r="C1280" s="3">
        <v>42621</v>
      </c>
      <c r="D1280" s="3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24" t="str">
        <f>_xlfn.XLOOKUP(main_table[[#This Row],[Order ID]],Returns!B:B,Returns!A:A,"No")</f>
        <v>No</v>
      </c>
    </row>
    <row r="1281" spans="1:22" ht="14.25">
      <c r="A1281" s="1">
        <v>1280</v>
      </c>
      <c r="B1281" s="2" t="s">
        <v>6784</v>
      </c>
      <c r="C1281" s="3">
        <v>42621</v>
      </c>
      <c r="D1281" s="3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24" t="str">
        <f>_xlfn.XLOOKUP(main_table[[#This Row],[Order ID]],Returns!B:B,Returns!A:A,"No")</f>
        <v>No</v>
      </c>
    </row>
    <row r="1282" spans="1:22" ht="14.25">
      <c r="A1282" s="1">
        <v>1281</v>
      </c>
      <c r="B1282" s="2" t="s">
        <v>6785</v>
      </c>
      <c r="C1282" s="3">
        <v>43348</v>
      </c>
      <c r="D1282" s="3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24" t="str">
        <f>_xlfn.XLOOKUP(main_table[[#This Row],[Order ID]],Returns!B:B,Returns!A:A,"No")</f>
        <v>No</v>
      </c>
    </row>
    <row r="1283" spans="1:22" ht="14.25">
      <c r="A1283" s="1">
        <v>1282</v>
      </c>
      <c r="B1283" s="2" t="s">
        <v>6786</v>
      </c>
      <c r="C1283" s="3">
        <v>43564</v>
      </c>
      <c r="D1283" s="3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24" t="str">
        <f>_xlfn.XLOOKUP(main_table[[#This Row],[Order ID]],Returns!B:B,Returns!A:A,"No")</f>
        <v>No</v>
      </c>
    </row>
    <row r="1284" spans="1:22" ht="14.25">
      <c r="A1284" s="1">
        <v>1283</v>
      </c>
      <c r="B1284" s="2" t="s">
        <v>6786</v>
      </c>
      <c r="C1284" s="3">
        <v>43564</v>
      </c>
      <c r="D1284" s="3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24" t="str">
        <f>_xlfn.XLOOKUP(main_table[[#This Row],[Order ID]],Returns!B:B,Returns!A:A,"No")</f>
        <v>No</v>
      </c>
    </row>
    <row r="1285" spans="1:22" ht="14.25">
      <c r="A1285" s="1">
        <v>1284</v>
      </c>
      <c r="B1285" s="2" t="s">
        <v>6786</v>
      </c>
      <c r="C1285" s="3">
        <v>43564</v>
      </c>
      <c r="D1285" s="3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24" t="str">
        <f>_xlfn.XLOOKUP(main_table[[#This Row],[Order ID]],Returns!B:B,Returns!A:A,"No")</f>
        <v>No</v>
      </c>
    </row>
    <row r="1286" spans="1:22" ht="14.25">
      <c r="A1286" s="1">
        <v>1285</v>
      </c>
      <c r="B1286" s="2" t="s">
        <v>6787</v>
      </c>
      <c r="C1286" s="3">
        <v>43075</v>
      </c>
      <c r="D1286" s="3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24" t="str">
        <f>_xlfn.XLOOKUP(main_table[[#This Row],[Order ID]],Returns!B:B,Returns!A:A,"No")</f>
        <v>No</v>
      </c>
    </row>
    <row r="1287" spans="1:22" ht="14.25">
      <c r="A1287" s="1">
        <v>1286</v>
      </c>
      <c r="B1287" s="2" t="s">
        <v>6788</v>
      </c>
      <c r="C1287" s="3">
        <v>43277</v>
      </c>
      <c r="D1287" s="3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24" t="str">
        <f>_xlfn.XLOOKUP(main_table[[#This Row],[Order ID]],Returns!B:B,Returns!A:A,"No")</f>
        <v>No</v>
      </c>
    </row>
    <row r="1288" spans="1:22" ht="14.25">
      <c r="A1288" s="1">
        <v>1287</v>
      </c>
      <c r="B1288" s="2" t="s">
        <v>6789</v>
      </c>
      <c r="C1288" s="3">
        <v>42920</v>
      </c>
      <c r="D1288" s="3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24" t="str">
        <f>_xlfn.XLOOKUP(main_table[[#This Row],[Order ID]],Returns!B:B,Returns!A:A,"No")</f>
        <v>No</v>
      </c>
    </row>
    <row r="1289" spans="1:22" ht="14.25">
      <c r="A1289" s="1">
        <v>1288</v>
      </c>
      <c r="B1289" s="2" t="s">
        <v>6790</v>
      </c>
      <c r="C1289" s="3">
        <v>43426</v>
      </c>
      <c r="D1289" s="3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24" t="str">
        <f>_xlfn.XLOOKUP(main_table[[#This Row],[Order ID]],Returns!B:B,Returns!A:A,"No")</f>
        <v>No</v>
      </c>
    </row>
    <row r="1290" spans="1:22" ht="14.25">
      <c r="A1290" s="1">
        <v>1289</v>
      </c>
      <c r="B1290" s="2" t="s">
        <v>6790</v>
      </c>
      <c r="C1290" s="3">
        <v>43426</v>
      </c>
      <c r="D1290" s="3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24" t="str">
        <f>_xlfn.XLOOKUP(main_table[[#This Row],[Order ID]],Returns!B:B,Returns!A:A,"No")</f>
        <v>No</v>
      </c>
    </row>
    <row r="1291" spans="1:22" ht="14.25">
      <c r="A1291" s="1">
        <v>1290</v>
      </c>
      <c r="B1291" s="2" t="s">
        <v>6790</v>
      </c>
      <c r="C1291" s="3">
        <v>43426</v>
      </c>
      <c r="D1291" s="3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24" t="str">
        <f>_xlfn.XLOOKUP(main_table[[#This Row],[Order ID]],Returns!B:B,Returns!A:A,"No")</f>
        <v>No</v>
      </c>
    </row>
    <row r="1292" spans="1:22" ht="14.25">
      <c r="A1292" s="1">
        <v>1291</v>
      </c>
      <c r="B1292" s="2" t="s">
        <v>6791</v>
      </c>
      <c r="C1292" s="3">
        <v>43414</v>
      </c>
      <c r="D1292" s="3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24" t="str">
        <f>_xlfn.XLOOKUP(main_table[[#This Row],[Order ID]],Returns!B:B,Returns!A:A,"No")</f>
        <v>No</v>
      </c>
    </row>
    <row r="1293" spans="1:22" ht="14.25">
      <c r="A1293" s="1">
        <v>1292</v>
      </c>
      <c r="B1293" s="2" t="s">
        <v>6791</v>
      </c>
      <c r="C1293" s="3">
        <v>43414</v>
      </c>
      <c r="D1293" s="3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24" t="str">
        <f>_xlfn.XLOOKUP(main_table[[#This Row],[Order ID]],Returns!B:B,Returns!A:A,"No")</f>
        <v>No</v>
      </c>
    </row>
    <row r="1294" spans="1:22" ht="14.25">
      <c r="A1294" s="1">
        <v>1293</v>
      </c>
      <c r="B1294" s="2" t="s">
        <v>6792</v>
      </c>
      <c r="C1294" s="3">
        <v>42974</v>
      </c>
      <c r="D1294" s="3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24" t="str">
        <f>_xlfn.XLOOKUP(main_table[[#This Row],[Order ID]],Returns!B:B,Returns!A:A,"No")</f>
        <v>No</v>
      </c>
    </row>
    <row r="1295" spans="1:22" ht="14.25">
      <c r="A1295" s="1">
        <v>1294</v>
      </c>
      <c r="B1295" s="2" t="s">
        <v>6792</v>
      </c>
      <c r="C1295" s="3">
        <v>42974</v>
      </c>
      <c r="D1295" s="3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24" t="str">
        <f>_xlfn.XLOOKUP(main_table[[#This Row],[Order ID]],Returns!B:B,Returns!A:A,"No")</f>
        <v>No</v>
      </c>
    </row>
    <row r="1296" spans="1:22" ht="14.25">
      <c r="A1296" s="1">
        <v>1295</v>
      </c>
      <c r="B1296" s="2" t="s">
        <v>6792</v>
      </c>
      <c r="C1296" s="3">
        <v>42974</v>
      </c>
      <c r="D1296" s="3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24" t="str">
        <f>_xlfn.XLOOKUP(main_table[[#This Row],[Order ID]],Returns!B:B,Returns!A:A,"No")</f>
        <v>No</v>
      </c>
    </row>
    <row r="1297" spans="1:22" ht="14.25">
      <c r="A1297" s="1">
        <v>1296</v>
      </c>
      <c r="B1297" s="2" t="s">
        <v>6793</v>
      </c>
      <c r="C1297" s="3">
        <v>42880</v>
      </c>
      <c r="D1297" s="3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24" t="str">
        <f>_xlfn.XLOOKUP(main_table[[#This Row],[Order ID]],Returns!B:B,Returns!A:A,"No")</f>
        <v>No</v>
      </c>
    </row>
    <row r="1298" spans="1:22" ht="14.25">
      <c r="A1298" s="1">
        <v>1297</v>
      </c>
      <c r="B1298" s="2" t="s">
        <v>6109</v>
      </c>
      <c r="C1298" s="3">
        <v>43829</v>
      </c>
      <c r="D1298" s="3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24" t="str">
        <f>_xlfn.XLOOKUP(main_table[[#This Row],[Order ID]],Returns!B:B,Returns!A:A,"No")</f>
        <v>Yes</v>
      </c>
    </row>
    <row r="1299" spans="1:22" ht="14.25">
      <c r="A1299" s="1">
        <v>1298</v>
      </c>
      <c r="B1299" s="2" t="s">
        <v>6109</v>
      </c>
      <c r="C1299" s="3">
        <v>43829</v>
      </c>
      <c r="D1299" s="3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24" t="str">
        <f>_xlfn.XLOOKUP(main_table[[#This Row],[Order ID]],Returns!B:B,Returns!A:A,"No")</f>
        <v>Yes</v>
      </c>
    </row>
    <row r="1300" spans="1:22" ht="14.25">
      <c r="A1300" s="1">
        <v>1299</v>
      </c>
      <c r="B1300" s="2" t="s">
        <v>6794</v>
      </c>
      <c r="C1300" s="3">
        <v>43442</v>
      </c>
      <c r="D1300" s="3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24" t="str">
        <f>_xlfn.XLOOKUP(main_table[[#This Row],[Order ID]],Returns!B:B,Returns!A:A,"No")</f>
        <v>No</v>
      </c>
    </row>
    <row r="1301" spans="1:22" ht="14.25">
      <c r="A1301" s="1">
        <v>1300</v>
      </c>
      <c r="B1301" s="2" t="s">
        <v>6795</v>
      </c>
      <c r="C1301" s="3">
        <v>43012</v>
      </c>
      <c r="D1301" s="3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24" t="str">
        <f>_xlfn.XLOOKUP(main_table[[#This Row],[Order ID]],Returns!B:B,Returns!A:A,"No")</f>
        <v>No</v>
      </c>
    </row>
    <row r="1302" spans="1:22" ht="14.25">
      <c r="A1302" s="1">
        <v>1301</v>
      </c>
      <c r="B1302" s="2" t="s">
        <v>6796</v>
      </c>
      <c r="C1302" s="3">
        <v>43457</v>
      </c>
      <c r="D1302" s="3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24" t="str">
        <f>_xlfn.XLOOKUP(main_table[[#This Row],[Order ID]],Returns!B:B,Returns!A:A,"No")</f>
        <v>No</v>
      </c>
    </row>
    <row r="1303" spans="1:22" ht="14.25">
      <c r="A1303" s="1">
        <v>1302</v>
      </c>
      <c r="B1303" s="2" t="s">
        <v>6796</v>
      </c>
      <c r="C1303" s="3">
        <v>43457</v>
      </c>
      <c r="D1303" s="3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24" t="str">
        <f>_xlfn.XLOOKUP(main_table[[#This Row],[Order ID]],Returns!B:B,Returns!A:A,"No")</f>
        <v>No</v>
      </c>
    </row>
    <row r="1304" spans="1:22" ht="14.25">
      <c r="A1304" s="1">
        <v>1303</v>
      </c>
      <c r="B1304" s="2" t="s">
        <v>6797</v>
      </c>
      <c r="C1304" s="3">
        <v>42997</v>
      </c>
      <c r="D1304" s="3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24" t="str">
        <f>_xlfn.XLOOKUP(main_table[[#This Row],[Order ID]],Returns!B:B,Returns!A:A,"No")</f>
        <v>No</v>
      </c>
    </row>
    <row r="1305" spans="1:22" ht="14.25">
      <c r="A1305" s="1">
        <v>1304</v>
      </c>
      <c r="B1305" s="2" t="s">
        <v>6798</v>
      </c>
      <c r="C1305" s="3">
        <v>43649</v>
      </c>
      <c r="D1305" s="3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24" t="str">
        <f>_xlfn.XLOOKUP(main_table[[#This Row],[Order ID]],Returns!B:B,Returns!A:A,"No")</f>
        <v>No</v>
      </c>
    </row>
    <row r="1306" spans="1:22" ht="14.25">
      <c r="A1306" s="1">
        <v>1305</v>
      </c>
      <c r="B1306" s="2" t="s">
        <v>6798</v>
      </c>
      <c r="C1306" s="3">
        <v>43649</v>
      </c>
      <c r="D1306" s="3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24" t="str">
        <f>_xlfn.XLOOKUP(main_table[[#This Row],[Order ID]],Returns!B:B,Returns!A:A,"No")</f>
        <v>No</v>
      </c>
    </row>
    <row r="1307" spans="1:22" ht="14.25">
      <c r="A1307" s="1">
        <v>1306</v>
      </c>
      <c r="B1307" s="2" t="s">
        <v>6799</v>
      </c>
      <c r="C1307" s="3">
        <v>43295</v>
      </c>
      <c r="D1307" s="3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24" t="str">
        <f>_xlfn.XLOOKUP(main_table[[#This Row],[Order ID]],Returns!B:B,Returns!A:A,"No")</f>
        <v>No</v>
      </c>
    </row>
    <row r="1308" spans="1:22" ht="14.25">
      <c r="A1308" s="1">
        <v>1307</v>
      </c>
      <c r="B1308" s="2" t="s">
        <v>6800</v>
      </c>
      <c r="C1308" s="3">
        <v>43271</v>
      </c>
      <c r="D1308" s="3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24" t="str">
        <f>_xlfn.XLOOKUP(main_table[[#This Row],[Order ID]],Returns!B:B,Returns!A:A,"No")</f>
        <v>No</v>
      </c>
    </row>
    <row r="1309" spans="1:22" ht="14.25">
      <c r="A1309" s="1">
        <v>1308</v>
      </c>
      <c r="B1309" s="2" t="s">
        <v>6800</v>
      </c>
      <c r="C1309" s="3">
        <v>43271</v>
      </c>
      <c r="D1309" s="3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24" t="str">
        <f>_xlfn.XLOOKUP(main_table[[#This Row],[Order ID]],Returns!B:B,Returns!A:A,"No")</f>
        <v>No</v>
      </c>
    </row>
    <row r="1310" spans="1:22" ht="14.25">
      <c r="A1310" s="1">
        <v>1309</v>
      </c>
      <c r="B1310" s="2" t="s">
        <v>6800</v>
      </c>
      <c r="C1310" s="3">
        <v>43271</v>
      </c>
      <c r="D1310" s="3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24" t="str">
        <f>_xlfn.XLOOKUP(main_table[[#This Row],[Order ID]],Returns!B:B,Returns!A:A,"No")</f>
        <v>No</v>
      </c>
    </row>
    <row r="1311" spans="1:22" ht="14.25">
      <c r="A1311" s="1">
        <v>1310</v>
      </c>
      <c r="B1311" s="2" t="s">
        <v>6800</v>
      </c>
      <c r="C1311" s="3">
        <v>43271</v>
      </c>
      <c r="D1311" s="3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24" t="str">
        <f>_xlfn.XLOOKUP(main_table[[#This Row],[Order ID]],Returns!B:B,Returns!A:A,"No")</f>
        <v>No</v>
      </c>
    </row>
    <row r="1312" spans="1:22" ht="14.25">
      <c r="A1312" s="1">
        <v>1311</v>
      </c>
      <c r="B1312" s="2" t="s">
        <v>6800</v>
      </c>
      <c r="C1312" s="3">
        <v>43271</v>
      </c>
      <c r="D1312" s="3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24" t="str">
        <f>_xlfn.XLOOKUP(main_table[[#This Row],[Order ID]],Returns!B:B,Returns!A:A,"No")</f>
        <v>No</v>
      </c>
    </row>
    <row r="1313" spans="1:22" ht="14.25">
      <c r="A1313" s="1">
        <v>1312</v>
      </c>
      <c r="B1313" s="2" t="s">
        <v>6801</v>
      </c>
      <c r="C1313" s="3">
        <v>43443</v>
      </c>
      <c r="D1313" s="3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24" t="str">
        <f>_xlfn.XLOOKUP(main_table[[#This Row],[Order ID]],Returns!B:B,Returns!A:A,"No")</f>
        <v>No</v>
      </c>
    </row>
    <row r="1314" spans="1:22" ht="14.25">
      <c r="A1314" s="1">
        <v>1313</v>
      </c>
      <c r="B1314" s="2" t="s">
        <v>6801</v>
      </c>
      <c r="C1314" s="3">
        <v>43443</v>
      </c>
      <c r="D1314" s="3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24" t="str">
        <f>_xlfn.XLOOKUP(main_table[[#This Row],[Order ID]],Returns!B:B,Returns!A:A,"No")</f>
        <v>No</v>
      </c>
    </row>
    <row r="1315" spans="1:22" ht="14.25">
      <c r="A1315" s="1">
        <v>1314</v>
      </c>
      <c r="B1315" s="2" t="s">
        <v>6802</v>
      </c>
      <c r="C1315" s="3">
        <v>43367</v>
      </c>
      <c r="D1315" s="3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24" t="str">
        <f>_xlfn.XLOOKUP(main_table[[#This Row],[Order ID]],Returns!B:B,Returns!A:A,"No")</f>
        <v>No</v>
      </c>
    </row>
    <row r="1316" spans="1:22" ht="14.25">
      <c r="A1316" s="1">
        <v>1315</v>
      </c>
      <c r="B1316" s="2" t="s">
        <v>6074</v>
      </c>
      <c r="C1316" s="3">
        <v>43452</v>
      </c>
      <c r="D1316" s="3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24" t="str">
        <f>_xlfn.XLOOKUP(main_table[[#This Row],[Order ID]],Returns!B:B,Returns!A:A,"No")</f>
        <v>Yes</v>
      </c>
    </row>
    <row r="1317" spans="1:22" ht="14.25">
      <c r="A1317" s="1">
        <v>1316</v>
      </c>
      <c r="B1317" s="2" t="s">
        <v>6074</v>
      </c>
      <c r="C1317" s="3">
        <v>43452</v>
      </c>
      <c r="D1317" s="3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24" t="str">
        <f>_xlfn.XLOOKUP(main_table[[#This Row],[Order ID]],Returns!B:B,Returns!A:A,"No")</f>
        <v>Yes</v>
      </c>
    </row>
    <row r="1318" spans="1:22" ht="14.25">
      <c r="A1318" s="1">
        <v>1317</v>
      </c>
      <c r="B1318" s="2" t="s">
        <v>6074</v>
      </c>
      <c r="C1318" s="3">
        <v>43452</v>
      </c>
      <c r="D1318" s="3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24" t="str">
        <f>_xlfn.XLOOKUP(main_table[[#This Row],[Order ID]],Returns!B:B,Returns!A:A,"No")</f>
        <v>Yes</v>
      </c>
    </row>
    <row r="1319" spans="1:22" ht="14.25">
      <c r="A1319" s="1">
        <v>1318</v>
      </c>
      <c r="B1319" s="2" t="s">
        <v>6803</v>
      </c>
      <c r="C1319" s="3">
        <v>43809</v>
      </c>
      <c r="D1319" s="3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24" t="str">
        <f>_xlfn.XLOOKUP(main_table[[#This Row],[Order ID]],Returns!B:B,Returns!A:A,"No")</f>
        <v>No</v>
      </c>
    </row>
    <row r="1320" spans="1:22" ht="14.25">
      <c r="A1320" s="1">
        <v>1319</v>
      </c>
      <c r="B1320" s="2" t="s">
        <v>5974</v>
      </c>
      <c r="C1320" s="3">
        <v>42552</v>
      </c>
      <c r="D1320" s="3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24" t="str">
        <f>_xlfn.XLOOKUP(main_table[[#This Row],[Order ID]],Returns!B:B,Returns!A:A,"No")</f>
        <v>Yes</v>
      </c>
    </row>
    <row r="1321" spans="1:22" ht="14.25">
      <c r="A1321" s="1">
        <v>1320</v>
      </c>
      <c r="B1321" s="2" t="s">
        <v>5974</v>
      </c>
      <c r="C1321" s="3">
        <v>42552</v>
      </c>
      <c r="D1321" s="3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24" t="str">
        <f>_xlfn.XLOOKUP(main_table[[#This Row],[Order ID]],Returns!B:B,Returns!A:A,"No")</f>
        <v>Yes</v>
      </c>
    </row>
    <row r="1322" spans="1:22" ht="14.25">
      <c r="A1322" s="1">
        <v>1321</v>
      </c>
      <c r="B1322" s="2" t="s">
        <v>6804</v>
      </c>
      <c r="C1322" s="3">
        <v>43499</v>
      </c>
      <c r="D1322" s="3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24" t="str">
        <f>_xlfn.XLOOKUP(main_table[[#This Row],[Order ID]],Returns!B:B,Returns!A:A,"No")</f>
        <v>No</v>
      </c>
    </row>
    <row r="1323" spans="1:22" ht="14.25">
      <c r="A1323" s="1">
        <v>1322</v>
      </c>
      <c r="B1323" s="2" t="s">
        <v>6804</v>
      </c>
      <c r="C1323" s="3">
        <v>43499</v>
      </c>
      <c r="D1323" s="3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24" t="str">
        <f>_xlfn.XLOOKUP(main_table[[#This Row],[Order ID]],Returns!B:B,Returns!A:A,"No")</f>
        <v>No</v>
      </c>
    </row>
    <row r="1324" spans="1:22" ht="14.25">
      <c r="A1324" s="1">
        <v>1323</v>
      </c>
      <c r="B1324" s="2" t="s">
        <v>6805</v>
      </c>
      <c r="C1324" s="3">
        <v>43527</v>
      </c>
      <c r="D1324" s="3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24" t="str">
        <f>_xlfn.XLOOKUP(main_table[[#This Row],[Order ID]],Returns!B:B,Returns!A:A,"No")</f>
        <v>No</v>
      </c>
    </row>
    <row r="1325" spans="1:22" ht="14.25">
      <c r="A1325" s="1">
        <v>1324</v>
      </c>
      <c r="B1325" s="2" t="s">
        <v>6806</v>
      </c>
      <c r="C1325" s="3">
        <v>43747</v>
      </c>
      <c r="D1325" s="3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24" t="str">
        <f>_xlfn.XLOOKUP(main_table[[#This Row],[Order ID]],Returns!B:B,Returns!A:A,"No")</f>
        <v>No</v>
      </c>
    </row>
    <row r="1326" spans="1:22" ht="14.25">
      <c r="A1326" s="1">
        <v>1325</v>
      </c>
      <c r="B1326" s="2" t="s">
        <v>6807</v>
      </c>
      <c r="C1326" s="3">
        <v>42641</v>
      </c>
      <c r="D1326" s="3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24" t="str">
        <f>_xlfn.XLOOKUP(main_table[[#This Row],[Order ID]],Returns!B:B,Returns!A:A,"No")</f>
        <v>No</v>
      </c>
    </row>
    <row r="1327" spans="1:22" ht="14.25">
      <c r="A1327" s="1">
        <v>1326</v>
      </c>
      <c r="B1327" s="2" t="s">
        <v>6808</v>
      </c>
      <c r="C1327" s="3">
        <v>42517</v>
      </c>
      <c r="D1327" s="3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24" t="str">
        <f>_xlfn.XLOOKUP(main_table[[#This Row],[Order ID]],Returns!B:B,Returns!A:A,"No")</f>
        <v>No</v>
      </c>
    </row>
    <row r="1328" spans="1:22" ht="14.25">
      <c r="A1328" s="1">
        <v>1327</v>
      </c>
      <c r="B1328" s="2" t="s">
        <v>6809</v>
      </c>
      <c r="C1328" s="3">
        <v>42900</v>
      </c>
      <c r="D1328" s="3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24" t="str">
        <f>_xlfn.XLOOKUP(main_table[[#This Row],[Order ID]],Returns!B:B,Returns!A:A,"No")</f>
        <v>No</v>
      </c>
    </row>
    <row r="1329" spans="1:22" ht="14.25">
      <c r="A1329" s="1">
        <v>1328</v>
      </c>
      <c r="B1329" s="2" t="s">
        <v>6810</v>
      </c>
      <c r="C1329" s="3">
        <v>43189</v>
      </c>
      <c r="D1329" s="3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24" t="str">
        <f>_xlfn.XLOOKUP(main_table[[#This Row],[Order ID]],Returns!B:B,Returns!A:A,"No")</f>
        <v>No</v>
      </c>
    </row>
    <row r="1330" spans="1:22" ht="14.25">
      <c r="A1330" s="1">
        <v>1329</v>
      </c>
      <c r="B1330" s="2" t="s">
        <v>6811</v>
      </c>
      <c r="C1330" s="3">
        <v>43753</v>
      </c>
      <c r="D1330" s="3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24" t="str">
        <f>_xlfn.XLOOKUP(main_table[[#This Row],[Order ID]],Returns!B:B,Returns!A:A,"No")</f>
        <v>No</v>
      </c>
    </row>
    <row r="1331" spans="1:22" ht="14.25">
      <c r="A1331" s="1">
        <v>1330</v>
      </c>
      <c r="B1331" s="2" t="s">
        <v>6812</v>
      </c>
      <c r="C1331" s="3">
        <v>43243</v>
      </c>
      <c r="D1331" s="3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24" t="str">
        <f>_xlfn.XLOOKUP(main_table[[#This Row],[Order ID]],Returns!B:B,Returns!A:A,"No")</f>
        <v>No</v>
      </c>
    </row>
    <row r="1332" spans="1:22" ht="14.25">
      <c r="A1332" s="1">
        <v>1331</v>
      </c>
      <c r="B1332" s="2" t="s">
        <v>6813</v>
      </c>
      <c r="C1332" s="3">
        <v>43618</v>
      </c>
      <c r="D1332" s="3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24" t="str">
        <f>_xlfn.XLOOKUP(main_table[[#This Row],[Order ID]],Returns!B:B,Returns!A:A,"No")</f>
        <v>No</v>
      </c>
    </row>
    <row r="1333" spans="1:22" ht="14.25">
      <c r="A1333" s="1">
        <v>1332</v>
      </c>
      <c r="B1333" s="2" t="s">
        <v>6813</v>
      </c>
      <c r="C1333" s="3">
        <v>43618</v>
      </c>
      <c r="D1333" s="3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24" t="str">
        <f>_xlfn.XLOOKUP(main_table[[#This Row],[Order ID]],Returns!B:B,Returns!A:A,"No")</f>
        <v>No</v>
      </c>
    </row>
    <row r="1334" spans="1:22" ht="14.25">
      <c r="A1334" s="1">
        <v>1333</v>
      </c>
      <c r="B1334" s="2" t="s">
        <v>6814</v>
      </c>
      <c r="C1334" s="3">
        <v>42416</v>
      </c>
      <c r="D1334" s="3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24" t="str">
        <f>_xlfn.XLOOKUP(main_table[[#This Row],[Order ID]],Returns!B:B,Returns!A:A,"No")</f>
        <v>No</v>
      </c>
    </row>
    <row r="1335" spans="1:22" ht="14.25">
      <c r="A1335" s="1">
        <v>1334</v>
      </c>
      <c r="B1335" s="2" t="s">
        <v>6814</v>
      </c>
      <c r="C1335" s="3">
        <v>42416</v>
      </c>
      <c r="D1335" s="3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24" t="str">
        <f>_xlfn.XLOOKUP(main_table[[#This Row],[Order ID]],Returns!B:B,Returns!A:A,"No")</f>
        <v>No</v>
      </c>
    </row>
    <row r="1336" spans="1:22" ht="14.25">
      <c r="A1336" s="1">
        <v>1335</v>
      </c>
      <c r="B1336" s="2" t="s">
        <v>6815</v>
      </c>
      <c r="C1336" s="3">
        <v>42496</v>
      </c>
      <c r="D1336" s="3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24" t="str">
        <f>_xlfn.XLOOKUP(main_table[[#This Row],[Order ID]],Returns!B:B,Returns!A:A,"No")</f>
        <v>No</v>
      </c>
    </row>
    <row r="1337" spans="1:22" ht="14.25">
      <c r="A1337" s="1">
        <v>1336</v>
      </c>
      <c r="B1337" s="2" t="s">
        <v>6816</v>
      </c>
      <c r="C1337" s="3">
        <v>43236</v>
      </c>
      <c r="D1337" s="3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24" t="str">
        <f>_xlfn.XLOOKUP(main_table[[#This Row],[Order ID]],Returns!B:B,Returns!A:A,"No")</f>
        <v>No</v>
      </c>
    </row>
    <row r="1338" spans="1:22" ht="14.25">
      <c r="A1338" s="1">
        <v>1337</v>
      </c>
      <c r="B1338" s="2" t="s">
        <v>6817</v>
      </c>
      <c r="C1338" s="3">
        <v>43557</v>
      </c>
      <c r="D1338" s="3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24" t="str">
        <f>_xlfn.XLOOKUP(main_table[[#This Row],[Order ID]],Returns!B:B,Returns!A:A,"No")</f>
        <v>No</v>
      </c>
    </row>
    <row r="1339" spans="1:22" ht="14.25">
      <c r="A1339" s="1">
        <v>1338</v>
      </c>
      <c r="B1339" s="2" t="s">
        <v>6818</v>
      </c>
      <c r="C1339" s="3">
        <v>43555</v>
      </c>
      <c r="D1339" s="3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24" t="str">
        <f>_xlfn.XLOOKUP(main_table[[#This Row],[Order ID]],Returns!B:B,Returns!A:A,"No")</f>
        <v>No</v>
      </c>
    </row>
    <row r="1340" spans="1:22" ht="14.25">
      <c r="A1340" s="1">
        <v>1339</v>
      </c>
      <c r="B1340" s="2" t="s">
        <v>6818</v>
      </c>
      <c r="C1340" s="3">
        <v>43555</v>
      </c>
      <c r="D1340" s="3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24" t="str">
        <f>_xlfn.XLOOKUP(main_table[[#This Row],[Order ID]],Returns!B:B,Returns!A:A,"No")</f>
        <v>No</v>
      </c>
    </row>
    <row r="1341" spans="1:22" ht="14.25">
      <c r="A1341" s="1">
        <v>1340</v>
      </c>
      <c r="B1341" s="2" t="s">
        <v>6818</v>
      </c>
      <c r="C1341" s="3">
        <v>43555</v>
      </c>
      <c r="D1341" s="3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24" t="str">
        <f>_xlfn.XLOOKUP(main_table[[#This Row],[Order ID]],Returns!B:B,Returns!A:A,"No")</f>
        <v>No</v>
      </c>
    </row>
    <row r="1342" spans="1:22" ht="14.25">
      <c r="A1342" s="1">
        <v>1341</v>
      </c>
      <c r="B1342" s="2" t="s">
        <v>6819</v>
      </c>
      <c r="C1342" s="3">
        <v>43467</v>
      </c>
      <c r="D1342" s="3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24" t="str">
        <f>_xlfn.XLOOKUP(main_table[[#This Row],[Order ID]],Returns!B:B,Returns!A:A,"No")</f>
        <v>No</v>
      </c>
    </row>
    <row r="1343" spans="1:22" ht="14.25">
      <c r="A1343" s="1">
        <v>1342</v>
      </c>
      <c r="B1343" s="2" t="s">
        <v>6819</v>
      </c>
      <c r="C1343" s="3">
        <v>43467</v>
      </c>
      <c r="D1343" s="3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24" t="str">
        <f>_xlfn.XLOOKUP(main_table[[#This Row],[Order ID]],Returns!B:B,Returns!A:A,"No")</f>
        <v>No</v>
      </c>
    </row>
    <row r="1344" spans="1:22" ht="14.25">
      <c r="A1344" s="1">
        <v>1343</v>
      </c>
      <c r="B1344" s="2" t="s">
        <v>6819</v>
      </c>
      <c r="C1344" s="3">
        <v>43467</v>
      </c>
      <c r="D1344" s="3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24" t="str">
        <f>_xlfn.XLOOKUP(main_table[[#This Row],[Order ID]],Returns!B:B,Returns!A:A,"No")</f>
        <v>No</v>
      </c>
    </row>
    <row r="1345" spans="1:22" ht="14.25">
      <c r="A1345" s="1">
        <v>1344</v>
      </c>
      <c r="B1345" s="2" t="s">
        <v>6820</v>
      </c>
      <c r="C1345" s="3">
        <v>42883</v>
      </c>
      <c r="D1345" s="3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24" t="str">
        <f>_xlfn.XLOOKUP(main_table[[#This Row],[Order ID]],Returns!B:B,Returns!A:A,"No")</f>
        <v>No</v>
      </c>
    </row>
    <row r="1346" spans="1:22" ht="14.25">
      <c r="A1346" s="1">
        <v>1345</v>
      </c>
      <c r="B1346" s="2" t="s">
        <v>6820</v>
      </c>
      <c r="C1346" s="3">
        <v>42883</v>
      </c>
      <c r="D1346" s="3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24" t="str">
        <f>_xlfn.XLOOKUP(main_table[[#This Row],[Order ID]],Returns!B:B,Returns!A:A,"No")</f>
        <v>No</v>
      </c>
    </row>
    <row r="1347" spans="1:22" ht="14.25">
      <c r="A1347" s="1">
        <v>1346</v>
      </c>
      <c r="B1347" s="2" t="s">
        <v>6821</v>
      </c>
      <c r="C1347" s="3">
        <v>42446</v>
      </c>
      <c r="D1347" s="3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24" t="str">
        <f>_xlfn.XLOOKUP(main_table[[#This Row],[Order ID]],Returns!B:B,Returns!A:A,"No")</f>
        <v>No</v>
      </c>
    </row>
    <row r="1348" spans="1:22" ht="14.25">
      <c r="A1348" s="1">
        <v>1347</v>
      </c>
      <c r="B1348" s="2" t="s">
        <v>6821</v>
      </c>
      <c r="C1348" s="3">
        <v>42446</v>
      </c>
      <c r="D1348" s="3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24" t="str">
        <f>_xlfn.XLOOKUP(main_table[[#This Row],[Order ID]],Returns!B:B,Returns!A:A,"No")</f>
        <v>No</v>
      </c>
    </row>
    <row r="1349" spans="1:22" ht="14.25">
      <c r="A1349" s="1">
        <v>1348</v>
      </c>
      <c r="B1349" s="2" t="s">
        <v>6821</v>
      </c>
      <c r="C1349" s="3">
        <v>42446</v>
      </c>
      <c r="D1349" s="3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24" t="str">
        <f>_xlfn.XLOOKUP(main_table[[#This Row],[Order ID]],Returns!B:B,Returns!A:A,"No")</f>
        <v>No</v>
      </c>
    </row>
    <row r="1350" spans="1:22" ht="14.25">
      <c r="A1350" s="1">
        <v>1349</v>
      </c>
      <c r="B1350" s="2" t="s">
        <v>6821</v>
      </c>
      <c r="C1350" s="3">
        <v>42446</v>
      </c>
      <c r="D1350" s="3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24" t="str">
        <f>_xlfn.XLOOKUP(main_table[[#This Row],[Order ID]],Returns!B:B,Returns!A:A,"No")</f>
        <v>No</v>
      </c>
    </row>
    <row r="1351" spans="1:22" ht="14.25">
      <c r="A1351" s="1">
        <v>1350</v>
      </c>
      <c r="B1351" s="2" t="s">
        <v>6821</v>
      </c>
      <c r="C1351" s="3">
        <v>42446</v>
      </c>
      <c r="D1351" s="3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24" t="str">
        <f>_xlfn.XLOOKUP(main_table[[#This Row],[Order ID]],Returns!B:B,Returns!A:A,"No")</f>
        <v>No</v>
      </c>
    </row>
    <row r="1352" spans="1:22" ht="14.25">
      <c r="A1352" s="1">
        <v>1351</v>
      </c>
      <c r="B1352" s="2" t="s">
        <v>6822</v>
      </c>
      <c r="C1352" s="3">
        <v>42646</v>
      </c>
      <c r="D1352" s="3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24" t="str">
        <f>_xlfn.XLOOKUP(main_table[[#This Row],[Order ID]],Returns!B:B,Returns!A:A,"No")</f>
        <v>No</v>
      </c>
    </row>
    <row r="1353" spans="1:22" ht="14.25">
      <c r="A1353" s="1">
        <v>1352</v>
      </c>
      <c r="B1353" s="2" t="s">
        <v>6823</v>
      </c>
      <c r="C1353" s="3">
        <v>43187</v>
      </c>
      <c r="D1353" s="3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24" t="str">
        <f>_xlfn.XLOOKUP(main_table[[#This Row],[Order ID]],Returns!B:B,Returns!A:A,"No")</f>
        <v>No</v>
      </c>
    </row>
    <row r="1354" spans="1:22" ht="14.25">
      <c r="A1354" s="1">
        <v>1353</v>
      </c>
      <c r="B1354" s="2" t="s">
        <v>6824</v>
      </c>
      <c r="C1354" s="3">
        <v>43589</v>
      </c>
      <c r="D1354" s="3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24" t="str">
        <f>_xlfn.XLOOKUP(main_table[[#This Row],[Order ID]],Returns!B:B,Returns!A:A,"No")</f>
        <v>No</v>
      </c>
    </row>
    <row r="1355" spans="1:22" ht="14.25">
      <c r="A1355" s="1">
        <v>1354</v>
      </c>
      <c r="B1355" s="2" t="s">
        <v>6824</v>
      </c>
      <c r="C1355" s="3">
        <v>43589</v>
      </c>
      <c r="D1355" s="3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24" t="str">
        <f>_xlfn.XLOOKUP(main_table[[#This Row],[Order ID]],Returns!B:B,Returns!A:A,"No")</f>
        <v>No</v>
      </c>
    </row>
    <row r="1356" spans="1:22" ht="14.25">
      <c r="A1356" s="1">
        <v>1355</v>
      </c>
      <c r="B1356" s="2" t="s">
        <v>6824</v>
      </c>
      <c r="C1356" s="3">
        <v>43589</v>
      </c>
      <c r="D1356" s="3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24" t="str">
        <f>_xlfn.XLOOKUP(main_table[[#This Row],[Order ID]],Returns!B:B,Returns!A:A,"No")</f>
        <v>No</v>
      </c>
    </row>
    <row r="1357" spans="1:22" ht="14.25">
      <c r="A1357" s="1">
        <v>1356</v>
      </c>
      <c r="B1357" s="2" t="s">
        <v>6825</v>
      </c>
      <c r="C1357" s="3">
        <v>42556</v>
      </c>
      <c r="D1357" s="3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24" t="str">
        <f>_xlfn.XLOOKUP(main_table[[#This Row],[Order ID]],Returns!B:B,Returns!A:A,"No")</f>
        <v>No</v>
      </c>
    </row>
    <row r="1358" spans="1:22" ht="14.25">
      <c r="A1358" s="1">
        <v>1357</v>
      </c>
      <c r="B1358" s="2" t="s">
        <v>6825</v>
      </c>
      <c r="C1358" s="3">
        <v>42556</v>
      </c>
      <c r="D1358" s="3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24" t="str">
        <f>_xlfn.XLOOKUP(main_table[[#This Row],[Order ID]],Returns!B:B,Returns!A:A,"No")</f>
        <v>No</v>
      </c>
    </row>
    <row r="1359" spans="1:22" ht="14.25">
      <c r="A1359" s="1">
        <v>1358</v>
      </c>
      <c r="B1359" s="2" t="s">
        <v>6826</v>
      </c>
      <c r="C1359" s="3">
        <v>43225</v>
      </c>
      <c r="D1359" s="3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24" t="str">
        <f>_xlfn.XLOOKUP(main_table[[#This Row],[Order ID]],Returns!B:B,Returns!A:A,"No")</f>
        <v>No</v>
      </c>
    </row>
    <row r="1360" spans="1:22" ht="14.25">
      <c r="A1360" s="1">
        <v>1359</v>
      </c>
      <c r="B1360" s="2" t="s">
        <v>6827</v>
      </c>
      <c r="C1360" s="3">
        <v>43581</v>
      </c>
      <c r="D1360" s="3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24" t="str">
        <f>_xlfn.XLOOKUP(main_table[[#This Row],[Order ID]],Returns!B:B,Returns!A:A,"No")</f>
        <v>No</v>
      </c>
    </row>
    <row r="1361" spans="1:22" ht="14.25">
      <c r="A1361" s="1">
        <v>1360</v>
      </c>
      <c r="B1361" s="2" t="s">
        <v>6828</v>
      </c>
      <c r="C1361" s="3">
        <v>42639</v>
      </c>
      <c r="D1361" s="3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24" t="str">
        <f>_xlfn.XLOOKUP(main_table[[#This Row],[Order ID]],Returns!B:B,Returns!A:A,"No")</f>
        <v>No</v>
      </c>
    </row>
    <row r="1362" spans="1:22" ht="14.25">
      <c r="A1362" s="1">
        <v>1361</v>
      </c>
      <c r="B1362" s="2" t="s">
        <v>6829</v>
      </c>
      <c r="C1362" s="3">
        <v>43757</v>
      </c>
      <c r="D1362" s="3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24" t="str">
        <f>_xlfn.XLOOKUP(main_table[[#This Row],[Order ID]],Returns!B:B,Returns!A:A,"No")</f>
        <v>No</v>
      </c>
    </row>
    <row r="1363" spans="1:22" ht="14.25">
      <c r="A1363" s="1">
        <v>1362</v>
      </c>
      <c r="B1363" s="2" t="s">
        <v>6829</v>
      </c>
      <c r="C1363" s="3">
        <v>43757</v>
      </c>
      <c r="D1363" s="3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24" t="str">
        <f>_xlfn.XLOOKUP(main_table[[#This Row],[Order ID]],Returns!B:B,Returns!A:A,"No")</f>
        <v>No</v>
      </c>
    </row>
    <row r="1364" spans="1:22" ht="14.25">
      <c r="A1364" s="1">
        <v>1363</v>
      </c>
      <c r="B1364" s="2" t="s">
        <v>6829</v>
      </c>
      <c r="C1364" s="3">
        <v>43757</v>
      </c>
      <c r="D1364" s="3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24" t="str">
        <f>_xlfn.XLOOKUP(main_table[[#This Row],[Order ID]],Returns!B:B,Returns!A:A,"No")</f>
        <v>No</v>
      </c>
    </row>
    <row r="1365" spans="1:22" ht="14.25">
      <c r="A1365" s="1">
        <v>1364</v>
      </c>
      <c r="B1365" s="2" t="s">
        <v>6830</v>
      </c>
      <c r="C1365" s="3">
        <v>43779</v>
      </c>
      <c r="D1365" s="3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24" t="str">
        <f>_xlfn.XLOOKUP(main_table[[#This Row],[Order ID]],Returns!B:B,Returns!A:A,"No")</f>
        <v>No</v>
      </c>
    </row>
    <row r="1366" spans="1:22" ht="14.25">
      <c r="A1366" s="1">
        <v>1365</v>
      </c>
      <c r="B1366" s="2" t="s">
        <v>6830</v>
      </c>
      <c r="C1366" s="3">
        <v>43779</v>
      </c>
      <c r="D1366" s="3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24" t="str">
        <f>_xlfn.XLOOKUP(main_table[[#This Row],[Order ID]],Returns!B:B,Returns!A:A,"No")</f>
        <v>No</v>
      </c>
    </row>
    <row r="1367" spans="1:22" ht="14.25">
      <c r="A1367" s="1">
        <v>1366</v>
      </c>
      <c r="B1367" s="2" t="s">
        <v>6830</v>
      </c>
      <c r="C1367" s="3">
        <v>43779</v>
      </c>
      <c r="D1367" s="3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24" t="str">
        <f>_xlfn.XLOOKUP(main_table[[#This Row],[Order ID]],Returns!B:B,Returns!A:A,"No")</f>
        <v>No</v>
      </c>
    </row>
    <row r="1368" spans="1:22" ht="14.25">
      <c r="A1368" s="1">
        <v>1367</v>
      </c>
      <c r="B1368" s="2" t="s">
        <v>6830</v>
      </c>
      <c r="C1368" s="3">
        <v>43779</v>
      </c>
      <c r="D1368" s="3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24" t="str">
        <f>_xlfn.XLOOKUP(main_table[[#This Row],[Order ID]],Returns!B:B,Returns!A:A,"No")</f>
        <v>No</v>
      </c>
    </row>
    <row r="1369" spans="1:22" ht="14.25">
      <c r="A1369" s="1">
        <v>1368</v>
      </c>
      <c r="B1369" s="2" t="s">
        <v>6830</v>
      </c>
      <c r="C1369" s="3">
        <v>43779</v>
      </c>
      <c r="D1369" s="3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24" t="str">
        <f>_xlfn.XLOOKUP(main_table[[#This Row],[Order ID]],Returns!B:B,Returns!A:A,"No")</f>
        <v>No</v>
      </c>
    </row>
    <row r="1370" spans="1:22" ht="14.25">
      <c r="A1370" s="1">
        <v>1369</v>
      </c>
      <c r="B1370" s="2" t="s">
        <v>6831</v>
      </c>
      <c r="C1370" s="3">
        <v>43654</v>
      </c>
      <c r="D1370" s="3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24" t="str">
        <f>_xlfn.XLOOKUP(main_table[[#This Row],[Order ID]],Returns!B:B,Returns!A:A,"No")</f>
        <v>No</v>
      </c>
    </row>
    <row r="1371" spans="1:22" ht="14.25">
      <c r="A1371" s="1">
        <v>1370</v>
      </c>
      <c r="B1371" s="2" t="s">
        <v>6832</v>
      </c>
      <c r="C1371" s="3">
        <v>43093</v>
      </c>
      <c r="D1371" s="3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24" t="str">
        <f>_xlfn.XLOOKUP(main_table[[#This Row],[Order ID]],Returns!B:B,Returns!A:A,"No")</f>
        <v>No</v>
      </c>
    </row>
    <row r="1372" spans="1:22" ht="14.25">
      <c r="A1372" s="1">
        <v>1371</v>
      </c>
      <c r="B1372" s="2" t="s">
        <v>6832</v>
      </c>
      <c r="C1372" s="3">
        <v>43093</v>
      </c>
      <c r="D1372" s="3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24" t="str">
        <f>_xlfn.XLOOKUP(main_table[[#This Row],[Order ID]],Returns!B:B,Returns!A:A,"No")</f>
        <v>No</v>
      </c>
    </row>
    <row r="1373" spans="1:22" ht="14.25">
      <c r="A1373" s="1">
        <v>1372</v>
      </c>
      <c r="B1373" s="2" t="s">
        <v>6833</v>
      </c>
      <c r="C1373" s="3">
        <v>43531</v>
      </c>
      <c r="D1373" s="3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24" t="str">
        <f>_xlfn.XLOOKUP(main_table[[#This Row],[Order ID]],Returns!B:B,Returns!A:A,"No")</f>
        <v>No</v>
      </c>
    </row>
    <row r="1374" spans="1:22" ht="14.25">
      <c r="A1374" s="1">
        <v>1373</v>
      </c>
      <c r="B1374" s="2" t="s">
        <v>6834</v>
      </c>
      <c r="C1374" s="3">
        <v>42461</v>
      </c>
      <c r="D1374" s="3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24" t="str">
        <f>_xlfn.XLOOKUP(main_table[[#This Row],[Order ID]],Returns!B:B,Returns!A:A,"No")</f>
        <v>No</v>
      </c>
    </row>
    <row r="1375" spans="1:22" ht="14.25">
      <c r="A1375" s="1">
        <v>1374</v>
      </c>
      <c r="B1375" s="2" t="s">
        <v>6834</v>
      </c>
      <c r="C1375" s="3">
        <v>42461</v>
      </c>
      <c r="D1375" s="3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24" t="str">
        <f>_xlfn.XLOOKUP(main_table[[#This Row],[Order ID]],Returns!B:B,Returns!A:A,"No")</f>
        <v>No</v>
      </c>
    </row>
    <row r="1376" spans="1:22" ht="14.25">
      <c r="A1376" s="1">
        <v>1375</v>
      </c>
      <c r="B1376" s="2" t="s">
        <v>6835</v>
      </c>
      <c r="C1376" s="3">
        <v>42992</v>
      </c>
      <c r="D1376" s="3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24" t="str">
        <f>_xlfn.XLOOKUP(main_table[[#This Row],[Order ID]],Returns!B:B,Returns!A:A,"No")</f>
        <v>No</v>
      </c>
    </row>
    <row r="1377" spans="1:22" ht="14.25">
      <c r="A1377" s="1">
        <v>1376</v>
      </c>
      <c r="B1377" s="2" t="s">
        <v>5951</v>
      </c>
      <c r="C1377" s="3">
        <v>42586</v>
      </c>
      <c r="D1377" s="3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24" t="str">
        <f>_xlfn.XLOOKUP(main_table[[#This Row],[Order ID]],Returns!B:B,Returns!A:A,"No")</f>
        <v>Yes</v>
      </c>
    </row>
    <row r="1378" spans="1:22" ht="14.25">
      <c r="A1378" s="1">
        <v>1377</v>
      </c>
      <c r="B1378" s="2" t="s">
        <v>5951</v>
      </c>
      <c r="C1378" s="3">
        <v>42586</v>
      </c>
      <c r="D1378" s="3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24" t="str">
        <f>_xlfn.XLOOKUP(main_table[[#This Row],[Order ID]],Returns!B:B,Returns!A:A,"No")</f>
        <v>Yes</v>
      </c>
    </row>
    <row r="1379" spans="1:22" ht="14.25">
      <c r="A1379" s="1">
        <v>1378</v>
      </c>
      <c r="B1379" s="2" t="s">
        <v>5951</v>
      </c>
      <c r="C1379" s="3">
        <v>42586</v>
      </c>
      <c r="D1379" s="3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24" t="str">
        <f>_xlfn.XLOOKUP(main_table[[#This Row],[Order ID]],Returns!B:B,Returns!A:A,"No")</f>
        <v>Yes</v>
      </c>
    </row>
    <row r="1380" spans="1:22" ht="14.25">
      <c r="A1380" s="1">
        <v>1379</v>
      </c>
      <c r="B1380" s="2" t="s">
        <v>5951</v>
      </c>
      <c r="C1380" s="3">
        <v>42586</v>
      </c>
      <c r="D1380" s="3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24" t="str">
        <f>_xlfn.XLOOKUP(main_table[[#This Row],[Order ID]],Returns!B:B,Returns!A:A,"No")</f>
        <v>Yes</v>
      </c>
    </row>
    <row r="1381" spans="1:22" ht="14.25">
      <c r="A1381" s="1">
        <v>1380</v>
      </c>
      <c r="B1381" s="2" t="s">
        <v>5951</v>
      </c>
      <c r="C1381" s="3">
        <v>42586</v>
      </c>
      <c r="D1381" s="3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24" t="str">
        <f>_xlfn.XLOOKUP(main_table[[#This Row],[Order ID]],Returns!B:B,Returns!A:A,"No")</f>
        <v>Yes</v>
      </c>
    </row>
    <row r="1382" spans="1:22" ht="14.25">
      <c r="A1382" s="1">
        <v>1381</v>
      </c>
      <c r="B1382" s="2" t="s">
        <v>5951</v>
      </c>
      <c r="C1382" s="3">
        <v>42586</v>
      </c>
      <c r="D1382" s="3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24" t="str">
        <f>_xlfn.XLOOKUP(main_table[[#This Row],[Order ID]],Returns!B:B,Returns!A:A,"No")</f>
        <v>Yes</v>
      </c>
    </row>
    <row r="1383" spans="1:22" ht="14.25">
      <c r="A1383" s="1">
        <v>1382</v>
      </c>
      <c r="B1383" s="2" t="s">
        <v>6836</v>
      </c>
      <c r="C1383" s="3">
        <v>43346</v>
      </c>
      <c r="D1383" s="3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24" t="str">
        <f>_xlfn.XLOOKUP(main_table[[#This Row],[Order ID]],Returns!B:B,Returns!A:A,"No")</f>
        <v>No</v>
      </c>
    </row>
    <row r="1384" spans="1:22" ht="14.25">
      <c r="A1384" s="1">
        <v>1383</v>
      </c>
      <c r="B1384" s="2" t="s">
        <v>6837</v>
      </c>
      <c r="C1384" s="3">
        <v>43136</v>
      </c>
      <c r="D1384" s="3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24" t="str">
        <f>_xlfn.XLOOKUP(main_table[[#This Row],[Order ID]],Returns!B:B,Returns!A:A,"No")</f>
        <v>No</v>
      </c>
    </row>
    <row r="1385" spans="1:22" ht="14.25">
      <c r="A1385" s="1">
        <v>1384</v>
      </c>
      <c r="B1385" s="2" t="s">
        <v>6837</v>
      </c>
      <c r="C1385" s="3">
        <v>43136</v>
      </c>
      <c r="D1385" s="3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24" t="str">
        <f>_xlfn.XLOOKUP(main_table[[#This Row],[Order ID]],Returns!B:B,Returns!A:A,"No")</f>
        <v>No</v>
      </c>
    </row>
    <row r="1386" spans="1:22" ht="14.25">
      <c r="A1386" s="1">
        <v>1385</v>
      </c>
      <c r="B1386" s="2" t="s">
        <v>6837</v>
      </c>
      <c r="C1386" s="3">
        <v>43136</v>
      </c>
      <c r="D1386" s="3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24" t="str">
        <f>_xlfn.XLOOKUP(main_table[[#This Row],[Order ID]],Returns!B:B,Returns!A:A,"No")</f>
        <v>No</v>
      </c>
    </row>
    <row r="1387" spans="1:22" ht="14.25">
      <c r="A1387" s="1">
        <v>1386</v>
      </c>
      <c r="B1387" s="2" t="s">
        <v>6837</v>
      </c>
      <c r="C1387" s="3">
        <v>43136</v>
      </c>
      <c r="D1387" s="3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24" t="str">
        <f>_xlfn.XLOOKUP(main_table[[#This Row],[Order ID]],Returns!B:B,Returns!A:A,"No")</f>
        <v>No</v>
      </c>
    </row>
    <row r="1388" spans="1:22" ht="14.25">
      <c r="A1388" s="1">
        <v>1387</v>
      </c>
      <c r="B1388" s="2" t="s">
        <v>6837</v>
      </c>
      <c r="C1388" s="3">
        <v>43136</v>
      </c>
      <c r="D1388" s="3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24" t="str">
        <f>_xlfn.XLOOKUP(main_table[[#This Row],[Order ID]],Returns!B:B,Returns!A:A,"No")</f>
        <v>No</v>
      </c>
    </row>
    <row r="1389" spans="1:22" ht="14.25">
      <c r="A1389" s="1">
        <v>1388</v>
      </c>
      <c r="B1389" s="2" t="s">
        <v>6837</v>
      </c>
      <c r="C1389" s="3">
        <v>43136</v>
      </c>
      <c r="D1389" s="3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24" t="str">
        <f>_xlfn.XLOOKUP(main_table[[#This Row],[Order ID]],Returns!B:B,Returns!A:A,"No")</f>
        <v>No</v>
      </c>
    </row>
    <row r="1390" spans="1:22" ht="14.25">
      <c r="A1390" s="1">
        <v>1389</v>
      </c>
      <c r="B1390" s="2" t="s">
        <v>6837</v>
      </c>
      <c r="C1390" s="3">
        <v>43136</v>
      </c>
      <c r="D1390" s="3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24" t="str">
        <f>_xlfn.XLOOKUP(main_table[[#This Row],[Order ID]],Returns!B:B,Returns!A:A,"No")</f>
        <v>No</v>
      </c>
    </row>
    <row r="1391" spans="1:22" ht="14.25">
      <c r="A1391" s="1">
        <v>1390</v>
      </c>
      <c r="B1391" s="2" t="s">
        <v>6837</v>
      </c>
      <c r="C1391" s="3">
        <v>43136</v>
      </c>
      <c r="D1391" s="3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24" t="str">
        <f>_xlfn.XLOOKUP(main_table[[#This Row],[Order ID]],Returns!B:B,Returns!A:A,"No")</f>
        <v>No</v>
      </c>
    </row>
    <row r="1392" spans="1:22" ht="14.25">
      <c r="A1392" s="1">
        <v>1391</v>
      </c>
      <c r="B1392" s="2" t="s">
        <v>6837</v>
      </c>
      <c r="C1392" s="3">
        <v>43136</v>
      </c>
      <c r="D1392" s="3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24" t="str">
        <f>_xlfn.XLOOKUP(main_table[[#This Row],[Order ID]],Returns!B:B,Returns!A:A,"No")</f>
        <v>No</v>
      </c>
    </row>
    <row r="1393" spans="1:22" ht="14.25">
      <c r="A1393" s="1">
        <v>1392</v>
      </c>
      <c r="B1393" s="2" t="s">
        <v>6837</v>
      </c>
      <c r="C1393" s="3">
        <v>43136</v>
      </c>
      <c r="D1393" s="3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24" t="str">
        <f>_xlfn.XLOOKUP(main_table[[#This Row],[Order ID]],Returns!B:B,Returns!A:A,"No")</f>
        <v>No</v>
      </c>
    </row>
    <row r="1394" spans="1:22" ht="14.25">
      <c r="A1394" s="1">
        <v>1393</v>
      </c>
      <c r="B1394" s="2" t="s">
        <v>6837</v>
      </c>
      <c r="C1394" s="3">
        <v>43136</v>
      </c>
      <c r="D1394" s="3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24" t="str">
        <f>_xlfn.XLOOKUP(main_table[[#This Row],[Order ID]],Returns!B:B,Returns!A:A,"No")</f>
        <v>No</v>
      </c>
    </row>
    <row r="1395" spans="1:22" ht="14.25">
      <c r="A1395" s="1">
        <v>1394</v>
      </c>
      <c r="B1395" s="2" t="s">
        <v>6838</v>
      </c>
      <c r="C1395" s="3">
        <v>43649</v>
      </c>
      <c r="D1395" s="3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24" t="str">
        <f>_xlfn.XLOOKUP(main_table[[#This Row],[Order ID]],Returns!B:B,Returns!A:A,"No")</f>
        <v>No</v>
      </c>
    </row>
    <row r="1396" spans="1:22" ht="14.25">
      <c r="A1396" s="1">
        <v>1395</v>
      </c>
      <c r="B1396" s="2" t="s">
        <v>6839</v>
      </c>
      <c r="C1396" s="3">
        <v>43747</v>
      </c>
      <c r="D1396" s="3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24" t="str">
        <f>_xlfn.XLOOKUP(main_table[[#This Row],[Order ID]],Returns!B:B,Returns!A:A,"No")</f>
        <v>No</v>
      </c>
    </row>
    <row r="1397" spans="1:22" ht="14.25">
      <c r="A1397" s="1">
        <v>1396</v>
      </c>
      <c r="B1397" s="2" t="s">
        <v>6839</v>
      </c>
      <c r="C1397" s="3">
        <v>43747</v>
      </c>
      <c r="D1397" s="3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24" t="str">
        <f>_xlfn.XLOOKUP(main_table[[#This Row],[Order ID]],Returns!B:B,Returns!A:A,"No")</f>
        <v>No</v>
      </c>
    </row>
    <row r="1398" spans="1:22" ht="14.25">
      <c r="A1398" s="1">
        <v>1397</v>
      </c>
      <c r="B1398" s="2" t="s">
        <v>6840</v>
      </c>
      <c r="C1398" s="3">
        <v>43428</v>
      </c>
      <c r="D1398" s="3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24" t="str">
        <f>_xlfn.XLOOKUP(main_table[[#This Row],[Order ID]],Returns!B:B,Returns!A:A,"No")</f>
        <v>No</v>
      </c>
    </row>
    <row r="1399" spans="1:22" ht="14.25">
      <c r="A1399" s="1">
        <v>1398</v>
      </c>
      <c r="B1399" s="2" t="s">
        <v>6840</v>
      </c>
      <c r="C1399" s="3">
        <v>43428</v>
      </c>
      <c r="D1399" s="3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24" t="str">
        <f>_xlfn.XLOOKUP(main_table[[#This Row],[Order ID]],Returns!B:B,Returns!A:A,"No")</f>
        <v>No</v>
      </c>
    </row>
    <row r="1400" spans="1:22" ht="14.25">
      <c r="A1400" s="1">
        <v>1399</v>
      </c>
      <c r="B1400" s="2" t="s">
        <v>6840</v>
      </c>
      <c r="C1400" s="3">
        <v>43428</v>
      </c>
      <c r="D1400" s="3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24" t="str">
        <f>_xlfn.XLOOKUP(main_table[[#This Row],[Order ID]],Returns!B:B,Returns!A:A,"No")</f>
        <v>No</v>
      </c>
    </row>
    <row r="1401" spans="1:22" ht="14.25">
      <c r="A1401" s="1">
        <v>1400</v>
      </c>
      <c r="B1401" s="2" t="s">
        <v>6840</v>
      </c>
      <c r="C1401" s="3">
        <v>43428</v>
      </c>
      <c r="D1401" s="3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24" t="str">
        <f>_xlfn.XLOOKUP(main_table[[#This Row],[Order ID]],Returns!B:B,Returns!A:A,"No")</f>
        <v>No</v>
      </c>
    </row>
    <row r="1402" spans="1:22" ht="14.25">
      <c r="A1402" s="1">
        <v>1401</v>
      </c>
      <c r="B1402" s="2" t="s">
        <v>6084</v>
      </c>
      <c r="C1402" s="3">
        <v>43405</v>
      </c>
      <c r="D1402" s="3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24" t="str">
        <f>_xlfn.XLOOKUP(main_table[[#This Row],[Order ID]],Returns!B:B,Returns!A:A,"No")</f>
        <v>Yes</v>
      </c>
    </row>
    <row r="1403" spans="1:22" ht="14.25">
      <c r="A1403" s="1">
        <v>1402</v>
      </c>
      <c r="B1403" s="2" t="s">
        <v>6084</v>
      </c>
      <c r="C1403" s="3">
        <v>43405</v>
      </c>
      <c r="D1403" s="3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24" t="str">
        <f>_xlfn.XLOOKUP(main_table[[#This Row],[Order ID]],Returns!B:B,Returns!A:A,"No")</f>
        <v>Yes</v>
      </c>
    </row>
    <row r="1404" spans="1:22" ht="14.25">
      <c r="A1404" s="1">
        <v>1403</v>
      </c>
      <c r="B1404" s="2" t="s">
        <v>6841</v>
      </c>
      <c r="C1404" s="3">
        <v>43209</v>
      </c>
      <c r="D1404" s="3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24" t="str">
        <f>_xlfn.XLOOKUP(main_table[[#This Row],[Order ID]],Returns!B:B,Returns!A:A,"No")</f>
        <v>No</v>
      </c>
    </row>
    <row r="1405" spans="1:22" ht="14.25">
      <c r="A1405" s="1">
        <v>1404</v>
      </c>
      <c r="B1405" s="2" t="s">
        <v>6841</v>
      </c>
      <c r="C1405" s="3">
        <v>43209</v>
      </c>
      <c r="D1405" s="3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24" t="str">
        <f>_xlfn.XLOOKUP(main_table[[#This Row],[Order ID]],Returns!B:B,Returns!A:A,"No")</f>
        <v>No</v>
      </c>
    </row>
    <row r="1406" spans="1:22" ht="14.25">
      <c r="A1406" s="1">
        <v>1405</v>
      </c>
      <c r="B1406" s="2" t="s">
        <v>6842</v>
      </c>
      <c r="C1406" s="3">
        <v>42466</v>
      </c>
      <c r="D1406" s="3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24" t="str">
        <f>_xlfn.XLOOKUP(main_table[[#This Row],[Order ID]],Returns!B:B,Returns!A:A,"No")</f>
        <v>No</v>
      </c>
    </row>
    <row r="1407" spans="1:22" ht="14.25">
      <c r="A1407" s="1">
        <v>1406</v>
      </c>
      <c r="B1407" s="2" t="s">
        <v>6842</v>
      </c>
      <c r="C1407" s="3">
        <v>42466</v>
      </c>
      <c r="D1407" s="3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24" t="str">
        <f>_xlfn.XLOOKUP(main_table[[#This Row],[Order ID]],Returns!B:B,Returns!A:A,"No")</f>
        <v>No</v>
      </c>
    </row>
    <row r="1408" spans="1:22" ht="14.25">
      <c r="A1408" s="1">
        <v>1407</v>
      </c>
      <c r="B1408" s="2" t="s">
        <v>6842</v>
      </c>
      <c r="C1408" s="3">
        <v>42466</v>
      </c>
      <c r="D1408" s="3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24" t="str">
        <f>_xlfn.XLOOKUP(main_table[[#This Row],[Order ID]],Returns!B:B,Returns!A:A,"No")</f>
        <v>No</v>
      </c>
    </row>
    <row r="1409" spans="1:22" ht="14.25">
      <c r="A1409" s="1">
        <v>1408</v>
      </c>
      <c r="B1409" s="2" t="s">
        <v>6843</v>
      </c>
      <c r="C1409" s="3">
        <v>43345</v>
      </c>
      <c r="D1409" s="3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24" t="str">
        <f>_xlfn.XLOOKUP(main_table[[#This Row],[Order ID]],Returns!B:B,Returns!A:A,"No")</f>
        <v>No</v>
      </c>
    </row>
    <row r="1410" spans="1:22" ht="14.25">
      <c r="A1410" s="1">
        <v>1409</v>
      </c>
      <c r="B1410" s="2" t="s">
        <v>6843</v>
      </c>
      <c r="C1410" s="3">
        <v>43345</v>
      </c>
      <c r="D1410" s="3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24" t="str">
        <f>_xlfn.XLOOKUP(main_table[[#This Row],[Order ID]],Returns!B:B,Returns!A:A,"No")</f>
        <v>No</v>
      </c>
    </row>
    <row r="1411" spans="1:22" ht="14.25">
      <c r="A1411" s="1">
        <v>1410</v>
      </c>
      <c r="B1411" s="2" t="s">
        <v>6844</v>
      </c>
      <c r="C1411" s="3">
        <v>43368</v>
      </c>
      <c r="D1411" s="3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24" t="str">
        <f>_xlfn.XLOOKUP(main_table[[#This Row],[Order ID]],Returns!B:B,Returns!A:A,"No")</f>
        <v>No</v>
      </c>
    </row>
    <row r="1412" spans="1:22" ht="14.25">
      <c r="A1412" s="1">
        <v>1411</v>
      </c>
      <c r="B1412" s="2" t="s">
        <v>6845</v>
      </c>
      <c r="C1412" s="3">
        <v>43773</v>
      </c>
      <c r="D1412" s="3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24" t="str">
        <f>_xlfn.XLOOKUP(main_table[[#This Row],[Order ID]],Returns!B:B,Returns!A:A,"No")</f>
        <v>No</v>
      </c>
    </row>
    <row r="1413" spans="1:22" ht="14.25">
      <c r="A1413" s="1">
        <v>1412</v>
      </c>
      <c r="B1413" s="2" t="s">
        <v>6846</v>
      </c>
      <c r="C1413" s="3">
        <v>43290</v>
      </c>
      <c r="D1413" s="3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24" t="str">
        <f>_xlfn.XLOOKUP(main_table[[#This Row],[Order ID]],Returns!B:B,Returns!A:A,"No")</f>
        <v>No</v>
      </c>
    </row>
    <row r="1414" spans="1:22" ht="14.25">
      <c r="A1414" s="1">
        <v>1413</v>
      </c>
      <c r="B1414" s="2" t="s">
        <v>6846</v>
      </c>
      <c r="C1414" s="3">
        <v>43290</v>
      </c>
      <c r="D1414" s="3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24" t="str">
        <f>_xlfn.XLOOKUP(main_table[[#This Row],[Order ID]],Returns!B:B,Returns!A:A,"No")</f>
        <v>No</v>
      </c>
    </row>
    <row r="1415" spans="1:22" ht="14.25">
      <c r="A1415" s="1">
        <v>1414</v>
      </c>
      <c r="B1415" s="2" t="s">
        <v>6847</v>
      </c>
      <c r="C1415" s="3">
        <v>42551</v>
      </c>
      <c r="D1415" s="3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24" t="str">
        <f>_xlfn.XLOOKUP(main_table[[#This Row],[Order ID]],Returns!B:B,Returns!A:A,"No")</f>
        <v>No</v>
      </c>
    </row>
    <row r="1416" spans="1:22" ht="14.25">
      <c r="A1416" s="1">
        <v>1415</v>
      </c>
      <c r="B1416" s="2" t="s">
        <v>6110</v>
      </c>
      <c r="C1416" s="3">
        <v>43493</v>
      </c>
      <c r="D1416" s="3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24" t="str">
        <f>_xlfn.XLOOKUP(main_table[[#This Row],[Order ID]],Returns!B:B,Returns!A:A,"No")</f>
        <v>Yes</v>
      </c>
    </row>
    <row r="1417" spans="1:22" ht="14.25">
      <c r="A1417" s="1">
        <v>1416</v>
      </c>
      <c r="B1417" s="2" t="s">
        <v>6110</v>
      </c>
      <c r="C1417" s="3">
        <v>43493</v>
      </c>
      <c r="D1417" s="3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24" t="str">
        <f>_xlfn.XLOOKUP(main_table[[#This Row],[Order ID]],Returns!B:B,Returns!A:A,"No")</f>
        <v>Yes</v>
      </c>
    </row>
    <row r="1418" spans="1:22" ht="14.25">
      <c r="A1418" s="1">
        <v>1417</v>
      </c>
      <c r="B1418" s="2" t="s">
        <v>6848</v>
      </c>
      <c r="C1418" s="3">
        <v>42999</v>
      </c>
      <c r="D1418" s="3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24" t="str">
        <f>_xlfn.XLOOKUP(main_table[[#This Row],[Order ID]],Returns!B:B,Returns!A:A,"No")</f>
        <v>No</v>
      </c>
    </row>
    <row r="1419" spans="1:22" ht="14.25">
      <c r="A1419" s="1">
        <v>1418</v>
      </c>
      <c r="B1419" s="2" t="s">
        <v>6848</v>
      </c>
      <c r="C1419" s="3">
        <v>42999</v>
      </c>
      <c r="D1419" s="3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24" t="str">
        <f>_xlfn.XLOOKUP(main_table[[#This Row],[Order ID]],Returns!B:B,Returns!A:A,"No")</f>
        <v>No</v>
      </c>
    </row>
    <row r="1420" spans="1:22" ht="14.25">
      <c r="A1420" s="1">
        <v>1419</v>
      </c>
      <c r="B1420" s="2" t="s">
        <v>6848</v>
      </c>
      <c r="C1420" s="3">
        <v>42999</v>
      </c>
      <c r="D1420" s="3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24" t="str">
        <f>_xlfn.XLOOKUP(main_table[[#This Row],[Order ID]],Returns!B:B,Returns!A:A,"No")</f>
        <v>No</v>
      </c>
    </row>
    <row r="1421" spans="1:22" ht="14.25">
      <c r="A1421" s="1">
        <v>1420</v>
      </c>
      <c r="B1421" s="2" t="s">
        <v>6849</v>
      </c>
      <c r="C1421" s="3">
        <v>43004</v>
      </c>
      <c r="D1421" s="3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24" t="str">
        <f>_xlfn.XLOOKUP(main_table[[#This Row],[Order ID]],Returns!B:B,Returns!A:A,"No")</f>
        <v>No</v>
      </c>
    </row>
    <row r="1422" spans="1:22" ht="14.25">
      <c r="A1422" s="1">
        <v>1421</v>
      </c>
      <c r="B1422" s="2" t="s">
        <v>6849</v>
      </c>
      <c r="C1422" s="3">
        <v>43004</v>
      </c>
      <c r="D1422" s="3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24" t="str">
        <f>_xlfn.XLOOKUP(main_table[[#This Row],[Order ID]],Returns!B:B,Returns!A:A,"No")</f>
        <v>No</v>
      </c>
    </row>
    <row r="1423" spans="1:22" ht="14.25">
      <c r="A1423" s="1">
        <v>1422</v>
      </c>
      <c r="B1423" s="2" t="s">
        <v>6849</v>
      </c>
      <c r="C1423" s="3">
        <v>43004</v>
      </c>
      <c r="D1423" s="3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24" t="str">
        <f>_xlfn.XLOOKUP(main_table[[#This Row],[Order ID]],Returns!B:B,Returns!A:A,"No")</f>
        <v>No</v>
      </c>
    </row>
    <row r="1424" spans="1:22" ht="14.25">
      <c r="A1424" s="1">
        <v>1423</v>
      </c>
      <c r="B1424" s="2" t="s">
        <v>6849</v>
      </c>
      <c r="C1424" s="3">
        <v>43004</v>
      </c>
      <c r="D1424" s="3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24" t="str">
        <f>_xlfn.XLOOKUP(main_table[[#This Row],[Order ID]],Returns!B:B,Returns!A:A,"No")</f>
        <v>No</v>
      </c>
    </row>
    <row r="1425" spans="1:22" ht="14.25">
      <c r="A1425" s="1">
        <v>1424</v>
      </c>
      <c r="B1425" s="2" t="s">
        <v>6849</v>
      </c>
      <c r="C1425" s="3">
        <v>43004</v>
      </c>
      <c r="D1425" s="3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24" t="str">
        <f>_xlfn.XLOOKUP(main_table[[#This Row],[Order ID]],Returns!B:B,Returns!A:A,"No")</f>
        <v>No</v>
      </c>
    </row>
    <row r="1426" spans="1:22" ht="14.25">
      <c r="A1426" s="1">
        <v>1425</v>
      </c>
      <c r="B1426" s="2" t="s">
        <v>6849</v>
      </c>
      <c r="C1426" s="3">
        <v>43004</v>
      </c>
      <c r="D1426" s="3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24" t="str">
        <f>_xlfn.XLOOKUP(main_table[[#This Row],[Order ID]],Returns!B:B,Returns!A:A,"No")</f>
        <v>No</v>
      </c>
    </row>
    <row r="1427" spans="1:22" ht="14.25">
      <c r="A1427" s="1">
        <v>1426</v>
      </c>
      <c r="B1427" s="2" t="s">
        <v>6849</v>
      </c>
      <c r="C1427" s="3">
        <v>43004</v>
      </c>
      <c r="D1427" s="3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24" t="str">
        <f>_xlfn.XLOOKUP(main_table[[#This Row],[Order ID]],Returns!B:B,Returns!A:A,"No")</f>
        <v>No</v>
      </c>
    </row>
    <row r="1428" spans="1:22" ht="14.25">
      <c r="A1428" s="1">
        <v>1427</v>
      </c>
      <c r="B1428" s="2" t="s">
        <v>6850</v>
      </c>
      <c r="C1428" s="3">
        <v>43039</v>
      </c>
      <c r="D1428" s="3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24" t="str">
        <f>_xlfn.XLOOKUP(main_table[[#This Row],[Order ID]],Returns!B:B,Returns!A:A,"No")</f>
        <v>No</v>
      </c>
    </row>
    <row r="1429" spans="1:22" ht="14.25">
      <c r="A1429" s="1">
        <v>1428</v>
      </c>
      <c r="B1429" s="2" t="s">
        <v>6850</v>
      </c>
      <c r="C1429" s="3">
        <v>43039</v>
      </c>
      <c r="D1429" s="3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24" t="str">
        <f>_xlfn.XLOOKUP(main_table[[#This Row],[Order ID]],Returns!B:B,Returns!A:A,"No")</f>
        <v>No</v>
      </c>
    </row>
    <row r="1430" spans="1:22" ht="14.25">
      <c r="A1430" s="1">
        <v>1429</v>
      </c>
      <c r="B1430" s="2" t="s">
        <v>6850</v>
      </c>
      <c r="C1430" s="3">
        <v>43039</v>
      </c>
      <c r="D1430" s="3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24" t="str">
        <f>_xlfn.XLOOKUP(main_table[[#This Row],[Order ID]],Returns!B:B,Returns!A:A,"No")</f>
        <v>No</v>
      </c>
    </row>
    <row r="1431" spans="1:22" ht="14.25">
      <c r="A1431" s="1">
        <v>1430</v>
      </c>
      <c r="B1431" s="2" t="s">
        <v>6850</v>
      </c>
      <c r="C1431" s="3">
        <v>43039</v>
      </c>
      <c r="D1431" s="3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24" t="str">
        <f>_xlfn.XLOOKUP(main_table[[#This Row],[Order ID]],Returns!B:B,Returns!A:A,"No")</f>
        <v>No</v>
      </c>
    </row>
    <row r="1432" spans="1:22" ht="14.25">
      <c r="A1432" s="1">
        <v>1431</v>
      </c>
      <c r="B1432" s="2" t="s">
        <v>6851</v>
      </c>
      <c r="C1432" s="3">
        <v>43795</v>
      </c>
      <c r="D1432" s="3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24" t="str">
        <f>_xlfn.XLOOKUP(main_table[[#This Row],[Order ID]],Returns!B:B,Returns!A:A,"No")</f>
        <v>No</v>
      </c>
    </row>
    <row r="1433" spans="1:22" ht="14.25">
      <c r="A1433" s="1">
        <v>1432</v>
      </c>
      <c r="B1433" s="2" t="s">
        <v>6852</v>
      </c>
      <c r="C1433" s="3">
        <v>42723</v>
      </c>
      <c r="D1433" s="3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24" t="str">
        <f>_xlfn.XLOOKUP(main_table[[#This Row],[Order ID]],Returns!B:B,Returns!A:A,"No")</f>
        <v>No</v>
      </c>
    </row>
    <row r="1434" spans="1:22" ht="14.25">
      <c r="A1434" s="1">
        <v>1433</v>
      </c>
      <c r="B1434" s="2" t="s">
        <v>6852</v>
      </c>
      <c r="C1434" s="3">
        <v>42723</v>
      </c>
      <c r="D1434" s="3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24" t="str">
        <f>_xlfn.XLOOKUP(main_table[[#This Row],[Order ID]],Returns!B:B,Returns!A:A,"No")</f>
        <v>No</v>
      </c>
    </row>
    <row r="1435" spans="1:22" ht="14.25">
      <c r="A1435" s="1">
        <v>1434</v>
      </c>
      <c r="B1435" s="2" t="s">
        <v>6852</v>
      </c>
      <c r="C1435" s="3">
        <v>42723</v>
      </c>
      <c r="D1435" s="3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24" t="str">
        <f>_xlfn.XLOOKUP(main_table[[#This Row],[Order ID]],Returns!B:B,Returns!A:A,"No")</f>
        <v>No</v>
      </c>
    </row>
    <row r="1436" spans="1:22" ht="14.25">
      <c r="A1436" s="1">
        <v>1435</v>
      </c>
      <c r="B1436" s="2" t="s">
        <v>6853</v>
      </c>
      <c r="C1436" s="3">
        <v>43460</v>
      </c>
      <c r="D1436" s="3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24" t="str">
        <f>_xlfn.XLOOKUP(main_table[[#This Row],[Order ID]],Returns!B:B,Returns!A:A,"No")</f>
        <v>No</v>
      </c>
    </row>
    <row r="1437" spans="1:22" ht="14.25">
      <c r="A1437" s="1">
        <v>1436</v>
      </c>
      <c r="B1437" s="2" t="s">
        <v>6854</v>
      </c>
      <c r="C1437" s="3">
        <v>43636</v>
      </c>
      <c r="D1437" s="3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24" t="str">
        <f>_xlfn.XLOOKUP(main_table[[#This Row],[Order ID]],Returns!B:B,Returns!A:A,"No")</f>
        <v>No</v>
      </c>
    </row>
    <row r="1438" spans="1:22" ht="14.25">
      <c r="A1438" s="1">
        <v>1437</v>
      </c>
      <c r="B1438" s="2" t="s">
        <v>6854</v>
      </c>
      <c r="C1438" s="3">
        <v>43636</v>
      </c>
      <c r="D1438" s="3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24" t="str">
        <f>_xlfn.XLOOKUP(main_table[[#This Row],[Order ID]],Returns!B:B,Returns!A:A,"No")</f>
        <v>No</v>
      </c>
    </row>
    <row r="1439" spans="1:22" ht="14.25">
      <c r="A1439" s="1">
        <v>1438</v>
      </c>
      <c r="B1439" s="2" t="s">
        <v>6003</v>
      </c>
      <c r="C1439" s="3">
        <v>43023</v>
      </c>
      <c r="D1439" s="3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24" t="str">
        <f>_xlfn.XLOOKUP(main_table[[#This Row],[Order ID]],Returns!B:B,Returns!A:A,"No")</f>
        <v>Yes</v>
      </c>
    </row>
    <row r="1440" spans="1:22" ht="14.25">
      <c r="A1440" s="1">
        <v>1439</v>
      </c>
      <c r="B1440" s="2" t="s">
        <v>6003</v>
      </c>
      <c r="C1440" s="3">
        <v>43023</v>
      </c>
      <c r="D1440" s="3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24" t="str">
        <f>_xlfn.XLOOKUP(main_table[[#This Row],[Order ID]],Returns!B:B,Returns!A:A,"No")</f>
        <v>Yes</v>
      </c>
    </row>
    <row r="1441" spans="1:22" ht="14.25">
      <c r="A1441" s="1">
        <v>1440</v>
      </c>
      <c r="B1441" s="2" t="s">
        <v>6855</v>
      </c>
      <c r="C1441" s="3">
        <v>43567</v>
      </c>
      <c r="D1441" s="3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24" t="str">
        <f>_xlfn.XLOOKUP(main_table[[#This Row],[Order ID]],Returns!B:B,Returns!A:A,"No")</f>
        <v>No</v>
      </c>
    </row>
    <row r="1442" spans="1:22" ht="14.25">
      <c r="A1442" s="1">
        <v>1441</v>
      </c>
      <c r="B1442" s="2" t="s">
        <v>6855</v>
      </c>
      <c r="C1442" s="3">
        <v>43567</v>
      </c>
      <c r="D1442" s="3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24" t="str">
        <f>_xlfn.XLOOKUP(main_table[[#This Row],[Order ID]],Returns!B:B,Returns!A:A,"No")</f>
        <v>No</v>
      </c>
    </row>
    <row r="1443" spans="1:22" ht="14.25">
      <c r="A1443" s="1">
        <v>1442</v>
      </c>
      <c r="B1443" s="2" t="s">
        <v>6856</v>
      </c>
      <c r="C1443" s="3">
        <v>43818</v>
      </c>
      <c r="D1443" s="3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24" t="str">
        <f>_xlfn.XLOOKUP(main_table[[#This Row],[Order ID]],Returns!B:B,Returns!A:A,"No")</f>
        <v>No</v>
      </c>
    </row>
    <row r="1444" spans="1:22" ht="14.25">
      <c r="A1444" s="1">
        <v>1443</v>
      </c>
      <c r="B1444" s="2" t="s">
        <v>6857</v>
      </c>
      <c r="C1444" s="3">
        <v>43682</v>
      </c>
      <c r="D1444" s="3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24" t="str">
        <f>_xlfn.XLOOKUP(main_table[[#This Row],[Order ID]],Returns!B:B,Returns!A:A,"No")</f>
        <v>No</v>
      </c>
    </row>
    <row r="1445" spans="1:22" ht="14.25">
      <c r="A1445" s="1">
        <v>1444</v>
      </c>
      <c r="B1445" s="2" t="s">
        <v>6858</v>
      </c>
      <c r="C1445" s="3">
        <v>43009</v>
      </c>
      <c r="D1445" s="3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24" t="str">
        <f>_xlfn.XLOOKUP(main_table[[#This Row],[Order ID]],Returns!B:B,Returns!A:A,"No")</f>
        <v>No</v>
      </c>
    </row>
    <row r="1446" spans="1:22" ht="14.25">
      <c r="A1446" s="1">
        <v>1445</v>
      </c>
      <c r="B1446" s="2" t="s">
        <v>6859</v>
      </c>
      <c r="C1446" s="3">
        <v>43243</v>
      </c>
      <c r="D1446" s="3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24" t="str">
        <f>_xlfn.XLOOKUP(main_table[[#This Row],[Order ID]],Returns!B:B,Returns!A:A,"No")</f>
        <v>No</v>
      </c>
    </row>
    <row r="1447" spans="1:22" ht="14.25">
      <c r="A1447" s="1">
        <v>1446</v>
      </c>
      <c r="B1447" s="2" t="s">
        <v>6860</v>
      </c>
      <c r="C1447" s="3">
        <v>43629</v>
      </c>
      <c r="D1447" s="3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24" t="str">
        <f>_xlfn.XLOOKUP(main_table[[#This Row],[Order ID]],Returns!B:B,Returns!A:A,"No")</f>
        <v>No</v>
      </c>
    </row>
    <row r="1448" spans="1:22" ht="14.25">
      <c r="A1448" s="1">
        <v>1447</v>
      </c>
      <c r="B1448" s="2" t="s">
        <v>6860</v>
      </c>
      <c r="C1448" s="3">
        <v>43629</v>
      </c>
      <c r="D1448" s="3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24" t="str">
        <f>_xlfn.XLOOKUP(main_table[[#This Row],[Order ID]],Returns!B:B,Returns!A:A,"No")</f>
        <v>No</v>
      </c>
    </row>
    <row r="1449" spans="1:22" ht="14.25">
      <c r="A1449" s="1">
        <v>1448</v>
      </c>
      <c r="B1449" s="2" t="s">
        <v>6860</v>
      </c>
      <c r="C1449" s="3">
        <v>43629</v>
      </c>
      <c r="D1449" s="3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24" t="str">
        <f>_xlfn.XLOOKUP(main_table[[#This Row],[Order ID]],Returns!B:B,Returns!A:A,"No")</f>
        <v>No</v>
      </c>
    </row>
    <row r="1450" spans="1:22" ht="14.25">
      <c r="A1450" s="1">
        <v>1449</v>
      </c>
      <c r="B1450" s="2" t="s">
        <v>6861</v>
      </c>
      <c r="C1450" s="3">
        <v>42483</v>
      </c>
      <c r="D1450" s="3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24" t="str">
        <f>_xlfn.XLOOKUP(main_table[[#This Row],[Order ID]],Returns!B:B,Returns!A:A,"No")</f>
        <v>No</v>
      </c>
    </row>
    <row r="1451" spans="1:22" ht="14.25">
      <c r="A1451" s="1">
        <v>1450</v>
      </c>
      <c r="B1451" s="2" t="s">
        <v>6862</v>
      </c>
      <c r="C1451" s="3">
        <v>42856</v>
      </c>
      <c r="D1451" s="3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24" t="str">
        <f>_xlfn.XLOOKUP(main_table[[#This Row],[Order ID]],Returns!B:B,Returns!A:A,"No")</f>
        <v>No</v>
      </c>
    </row>
    <row r="1452" spans="1:22" ht="14.25">
      <c r="A1452" s="1">
        <v>1451</v>
      </c>
      <c r="B1452" s="2" t="s">
        <v>6863</v>
      </c>
      <c r="C1452" s="3">
        <v>42935</v>
      </c>
      <c r="D1452" s="3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24" t="str">
        <f>_xlfn.XLOOKUP(main_table[[#This Row],[Order ID]],Returns!B:B,Returns!A:A,"No")</f>
        <v>No</v>
      </c>
    </row>
    <row r="1453" spans="1:22" ht="14.25">
      <c r="A1453" s="1">
        <v>1452</v>
      </c>
      <c r="B1453" s="2" t="s">
        <v>6864</v>
      </c>
      <c r="C1453" s="3">
        <v>43430</v>
      </c>
      <c r="D1453" s="3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24" t="str">
        <f>_xlfn.XLOOKUP(main_table[[#This Row],[Order ID]],Returns!B:B,Returns!A:A,"No")</f>
        <v>No</v>
      </c>
    </row>
    <row r="1454" spans="1:22" ht="14.25">
      <c r="A1454" s="1">
        <v>1453</v>
      </c>
      <c r="B1454" s="2" t="s">
        <v>6864</v>
      </c>
      <c r="C1454" s="3">
        <v>43430</v>
      </c>
      <c r="D1454" s="3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24" t="str">
        <f>_xlfn.XLOOKUP(main_table[[#This Row],[Order ID]],Returns!B:B,Returns!A:A,"No")</f>
        <v>No</v>
      </c>
    </row>
    <row r="1455" spans="1:22" ht="14.25">
      <c r="A1455" s="1">
        <v>1454</v>
      </c>
      <c r="B1455" s="2" t="s">
        <v>6864</v>
      </c>
      <c r="C1455" s="3">
        <v>43430</v>
      </c>
      <c r="D1455" s="3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24" t="str">
        <f>_xlfn.XLOOKUP(main_table[[#This Row],[Order ID]],Returns!B:B,Returns!A:A,"No")</f>
        <v>No</v>
      </c>
    </row>
    <row r="1456" spans="1:22" ht="14.25">
      <c r="A1456" s="1">
        <v>1455</v>
      </c>
      <c r="B1456" s="2" t="s">
        <v>6864</v>
      </c>
      <c r="C1456" s="3">
        <v>43430</v>
      </c>
      <c r="D1456" s="3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24" t="str">
        <f>_xlfn.XLOOKUP(main_table[[#This Row],[Order ID]],Returns!B:B,Returns!A:A,"No")</f>
        <v>No</v>
      </c>
    </row>
    <row r="1457" spans="1:22" ht="14.25">
      <c r="A1457" s="1">
        <v>1456</v>
      </c>
      <c r="B1457" s="2" t="s">
        <v>6865</v>
      </c>
      <c r="C1457" s="3">
        <v>43628</v>
      </c>
      <c r="D1457" s="3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24" t="str">
        <f>_xlfn.XLOOKUP(main_table[[#This Row],[Order ID]],Returns!B:B,Returns!A:A,"No")</f>
        <v>No</v>
      </c>
    </row>
    <row r="1458" spans="1:22" ht="14.25">
      <c r="A1458" s="1">
        <v>1457</v>
      </c>
      <c r="B1458" s="2" t="s">
        <v>6865</v>
      </c>
      <c r="C1458" s="3">
        <v>43628</v>
      </c>
      <c r="D1458" s="3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24" t="str">
        <f>_xlfn.XLOOKUP(main_table[[#This Row],[Order ID]],Returns!B:B,Returns!A:A,"No")</f>
        <v>No</v>
      </c>
    </row>
    <row r="1459" spans="1:22" ht="14.25">
      <c r="A1459" s="1">
        <v>1458</v>
      </c>
      <c r="B1459" s="2" t="s">
        <v>6866</v>
      </c>
      <c r="C1459" s="3">
        <v>42964</v>
      </c>
      <c r="D1459" s="3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24" t="str">
        <f>_xlfn.XLOOKUP(main_table[[#This Row],[Order ID]],Returns!B:B,Returns!A:A,"No")</f>
        <v>No</v>
      </c>
    </row>
    <row r="1460" spans="1:22" ht="14.25">
      <c r="A1460" s="1">
        <v>1459</v>
      </c>
      <c r="B1460" s="2" t="s">
        <v>6867</v>
      </c>
      <c r="C1460" s="3">
        <v>43368</v>
      </c>
      <c r="D1460" s="3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24" t="str">
        <f>_xlfn.XLOOKUP(main_table[[#This Row],[Order ID]],Returns!B:B,Returns!A:A,"No")</f>
        <v>No</v>
      </c>
    </row>
    <row r="1461" spans="1:22" ht="14.25">
      <c r="A1461" s="1">
        <v>1460</v>
      </c>
      <c r="B1461" s="2" t="s">
        <v>6868</v>
      </c>
      <c r="C1461" s="3">
        <v>42494</v>
      </c>
      <c r="D1461" s="3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24" t="str">
        <f>_xlfn.XLOOKUP(main_table[[#This Row],[Order ID]],Returns!B:B,Returns!A:A,"No")</f>
        <v>No</v>
      </c>
    </row>
    <row r="1462" spans="1:22" ht="14.25">
      <c r="A1462" s="1">
        <v>1461</v>
      </c>
      <c r="B1462" s="2" t="s">
        <v>5992</v>
      </c>
      <c r="C1462" s="3">
        <v>43070</v>
      </c>
      <c r="D1462" s="3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24" t="str">
        <f>_xlfn.XLOOKUP(main_table[[#This Row],[Order ID]],Returns!B:B,Returns!A:A,"No")</f>
        <v>Yes</v>
      </c>
    </row>
    <row r="1463" spans="1:22" ht="14.25">
      <c r="A1463" s="1">
        <v>1462</v>
      </c>
      <c r="B1463" s="2" t="s">
        <v>6869</v>
      </c>
      <c r="C1463" s="3">
        <v>43170</v>
      </c>
      <c r="D1463" s="3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24" t="str">
        <f>_xlfn.XLOOKUP(main_table[[#This Row],[Order ID]],Returns!B:B,Returns!A:A,"No")</f>
        <v>No</v>
      </c>
    </row>
    <row r="1464" spans="1:22" ht="14.25">
      <c r="A1464" s="1">
        <v>1463</v>
      </c>
      <c r="B1464" s="2" t="s">
        <v>6870</v>
      </c>
      <c r="C1464" s="3">
        <v>43338</v>
      </c>
      <c r="D1464" s="3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24" t="str">
        <f>_xlfn.XLOOKUP(main_table[[#This Row],[Order ID]],Returns!B:B,Returns!A:A,"No")</f>
        <v>No</v>
      </c>
    </row>
    <row r="1465" spans="1:22" ht="14.25">
      <c r="A1465" s="1">
        <v>1464</v>
      </c>
      <c r="B1465" s="2" t="s">
        <v>6870</v>
      </c>
      <c r="C1465" s="3">
        <v>43338</v>
      </c>
      <c r="D1465" s="3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24" t="str">
        <f>_xlfn.XLOOKUP(main_table[[#This Row],[Order ID]],Returns!B:B,Returns!A:A,"No")</f>
        <v>No</v>
      </c>
    </row>
    <row r="1466" spans="1:22" ht="14.25">
      <c r="A1466" s="1">
        <v>1465</v>
      </c>
      <c r="B1466" s="2" t="s">
        <v>6871</v>
      </c>
      <c r="C1466" s="3">
        <v>43450</v>
      </c>
      <c r="D1466" s="3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24" t="str">
        <f>_xlfn.XLOOKUP(main_table[[#This Row],[Order ID]],Returns!B:B,Returns!A:A,"No")</f>
        <v>No</v>
      </c>
    </row>
    <row r="1467" spans="1:22" ht="14.25">
      <c r="A1467" s="1">
        <v>1466</v>
      </c>
      <c r="B1467" s="2" t="s">
        <v>6872</v>
      </c>
      <c r="C1467" s="3">
        <v>42590</v>
      </c>
      <c r="D1467" s="3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24" t="str">
        <f>_xlfn.XLOOKUP(main_table[[#This Row],[Order ID]],Returns!B:B,Returns!A:A,"No")</f>
        <v>No</v>
      </c>
    </row>
    <row r="1468" spans="1:22" ht="14.25">
      <c r="A1468" s="1">
        <v>1467</v>
      </c>
      <c r="B1468" s="2" t="s">
        <v>6872</v>
      </c>
      <c r="C1468" s="3">
        <v>42590</v>
      </c>
      <c r="D1468" s="3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24" t="str">
        <f>_xlfn.XLOOKUP(main_table[[#This Row],[Order ID]],Returns!B:B,Returns!A:A,"No")</f>
        <v>No</v>
      </c>
    </row>
    <row r="1469" spans="1:22" ht="14.25">
      <c r="A1469" s="1">
        <v>1468</v>
      </c>
      <c r="B1469" s="2" t="s">
        <v>6873</v>
      </c>
      <c r="C1469" s="3">
        <v>42871</v>
      </c>
      <c r="D1469" s="3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24" t="str">
        <f>_xlfn.XLOOKUP(main_table[[#This Row],[Order ID]],Returns!B:B,Returns!A:A,"No")</f>
        <v>No</v>
      </c>
    </row>
    <row r="1470" spans="1:22" ht="14.25">
      <c r="A1470" s="1">
        <v>1469</v>
      </c>
      <c r="B1470" s="2" t="s">
        <v>6874</v>
      </c>
      <c r="C1470" s="3">
        <v>43808</v>
      </c>
      <c r="D1470" s="3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24" t="str">
        <f>_xlfn.XLOOKUP(main_table[[#This Row],[Order ID]],Returns!B:B,Returns!A:A,"No")</f>
        <v>No</v>
      </c>
    </row>
    <row r="1471" spans="1:22" ht="14.25">
      <c r="A1471" s="1">
        <v>1470</v>
      </c>
      <c r="B1471" s="2" t="s">
        <v>6874</v>
      </c>
      <c r="C1471" s="3">
        <v>43808</v>
      </c>
      <c r="D1471" s="3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24" t="str">
        <f>_xlfn.XLOOKUP(main_table[[#This Row],[Order ID]],Returns!B:B,Returns!A:A,"No")</f>
        <v>No</v>
      </c>
    </row>
    <row r="1472" spans="1:22" ht="14.25">
      <c r="A1472" s="1">
        <v>1471</v>
      </c>
      <c r="B1472" s="2" t="s">
        <v>6874</v>
      </c>
      <c r="C1472" s="3">
        <v>43808</v>
      </c>
      <c r="D1472" s="3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24" t="str">
        <f>_xlfn.XLOOKUP(main_table[[#This Row],[Order ID]],Returns!B:B,Returns!A:A,"No")</f>
        <v>No</v>
      </c>
    </row>
    <row r="1473" spans="1:22" ht="14.25">
      <c r="A1473" s="1">
        <v>1472</v>
      </c>
      <c r="B1473" s="2" t="s">
        <v>6875</v>
      </c>
      <c r="C1473" s="3">
        <v>43002</v>
      </c>
      <c r="D1473" s="3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24" t="str">
        <f>_xlfn.XLOOKUP(main_table[[#This Row],[Order ID]],Returns!B:B,Returns!A:A,"No")</f>
        <v>No</v>
      </c>
    </row>
    <row r="1474" spans="1:22" ht="14.25">
      <c r="A1474" s="1">
        <v>1473</v>
      </c>
      <c r="B1474" s="2" t="s">
        <v>6876</v>
      </c>
      <c r="C1474" s="3">
        <v>43657</v>
      </c>
      <c r="D1474" s="3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24" t="str">
        <f>_xlfn.XLOOKUP(main_table[[#This Row],[Order ID]],Returns!B:B,Returns!A:A,"No")</f>
        <v>No</v>
      </c>
    </row>
    <row r="1475" spans="1:22" ht="14.25">
      <c r="A1475" s="1">
        <v>1474</v>
      </c>
      <c r="B1475" s="2" t="s">
        <v>6877</v>
      </c>
      <c r="C1475" s="3">
        <v>43070</v>
      </c>
      <c r="D1475" s="3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24" t="str">
        <f>_xlfn.XLOOKUP(main_table[[#This Row],[Order ID]],Returns!B:B,Returns!A:A,"No")</f>
        <v>No</v>
      </c>
    </row>
    <row r="1476" spans="1:22" ht="14.25">
      <c r="A1476" s="1">
        <v>1475</v>
      </c>
      <c r="B1476" s="2" t="s">
        <v>6878</v>
      </c>
      <c r="C1476" s="3">
        <v>43423</v>
      </c>
      <c r="D1476" s="3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24" t="str">
        <f>_xlfn.XLOOKUP(main_table[[#This Row],[Order ID]],Returns!B:B,Returns!A:A,"No")</f>
        <v>No</v>
      </c>
    </row>
    <row r="1477" spans="1:22" ht="14.25">
      <c r="A1477" s="1">
        <v>1476</v>
      </c>
      <c r="B1477" s="2" t="s">
        <v>6878</v>
      </c>
      <c r="C1477" s="3">
        <v>43423</v>
      </c>
      <c r="D1477" s="3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24" t="str">
        <f>_xlfn.XLOOKUP(main_table[[#This Row],[Order ID]],Returns!B:B,Returns!A:A,"No")</f>
        <v>No</v>
      </c>
    </row>
    <row r="1478" spans="1:22" ht="14.25">
      <c r="A1478" s="1">
        <v>1477</v>
      </c>
      <c r="B1478" s="2" t="s">
        <v>6879</v>
      </c>
      <c r="C1478" s="3">
        <v>43543</v>
      </c>
      <c r="D1478" s="3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24" t="str">
        <f>_xlfn.XLOOKUP(main_table[[#This Row],[Order ID]],Returns!B:B,Returns!A:A,"No")</f>
        <v>No</v>
      </c>
    </row>
    <row r="1479" spans="1:22" ht="14.25">
      <c r="A1479" s="1">
        <v>1478</v>
      </c>
      <c r="B1479" s="2" t="s">
        <v>6880</v>
      </c>
      <c r="C1479" s="3">
        <v>43417</v>
      </c>
      <c r="D1479" s="3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24" t="str">
        <f>_xlfn.XLOOKUP(main_table[[#This Row],[Order ID]],Returns!B:B,Returns!A:A,"No")</f>
        <v>No</v>
      </c>
    </row>
    <row r="1480" spans="1:22" ht="14.25">
      <c r="A1480" s="1">
        <v>1479</v>
      </c>
      <c r="B1480" s="2" t="s">
        <v>6881</v>
      </c>
      <c r="C1480" s="3">
        <v>43788</v>
      </c>
      <c r="D1480" s="3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24" t="str">
        <f>_xlfn.XLOOKUP(main_table[[#This Row],[Order ID]],Returns!B:B,Returns!A:A,"No")</f>
        <v>No</v>
      </c>
    </row>
    <row r="1481" spans="1:22" ht="14.25">
      <c r="A1481" s="1">
        <v>1480</v>
      </c>
      <c r="B1481" s="2" t="s">
        <v>6201</v>
      </c>
      <c r="C1481" s="3">
        <v>43436</v>
      </c>
      <c r="D1481" s="3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24" t="str">
        <f>_xlfn.XLOOKUP(main_table[[#This Row],[Order ID]],Returns!B:B,Returns!A:A,"No")</f>
        <v>Yes</v>
      </c>
    </row>
    <row r="1482" spans="1:22" ht="14.25">
      <c r="A1482" s="1">
        <v>1481</v>
      </c>
      <c r="B1482" s="2" t="s">
        <v>6201</v>
      </c>
      <c r="C1482" s="3">
        <v>43436</v>
      </c>
      <c r="D1482" s="3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24" t="str">
        <f>_xlfn.XLOOKUP(main_table[[#This Row],[Order ID]],Returns!B:B,Returns!A:A,"No")</f>
        <v>Yes</v>
      </c>
    </row>
    <row r="1483" spans="1:22" ht="14.25">
      <c r="A1483" s="1">
        <v>1482</v>
      </c>
      <c r="B1483" s="2" t="s">
        <v>6201</v>
      </c>
      <c r="C1483" s="3">
        <v>43436</v>
      </c>
      <c r="D1483" s="3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24" t="str">
        <f>_xlfn.XLOOKUP(main_table[[#This Row],[Order ID]],Returns!B:B,Returns!A:A,"No")</f>
        <v>Yes</v>
      </c>
    </row>
    <row r="1484" spans="1:22" ht="14.25">
      <c r="A1484" s="1">
        <v>1483</v>
      </c>
      <c r="B1484" s="2" t="s">
        <v>6882</v>
      </c>
      <c r="C1484" s="3">
        <v>43702</v>
      </c>
      <c r="D1484" s="3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24" t="str">
        <f>_xlfn.XLOOKUP(main_table[[#This Row],[Order ID]],Returns!B:B,Returns!A:A,"No")</f>
        <v>No</v>
      </c>
    </row>
    <row r="1485" spans="1:22" ht="14.25">
      <c r="A1485" s="1">
        <v>1484</v>
      </c>
      <c r="B1485" s="2" t="s">
        <v>6882</v>
      </c>
      <c r="C1485" s="3">
        <v>43702</v>
      </c>
      <c r="D1485" s="3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24" t="str">
        <f>_xlfn.XLOOKUP(main_table[[#This Row],[Order ID]],Returns!B:B,Returns!A:A,"No")</f>
        <v>No</v>
      </c>
    </row>
    <row r="1486" spans="1:22" ht="14.25">
      <c r="A1486" s="1">
        <v>1485</v>
      </c>
      <c r="B1486" s="2" t="s">
        <v>6883</v>
      </c>
      <c r="C1486" s="3">
        <v>43387</v>
      </c>
      <c r="D1486" s="3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24" t="str">
        <f>_xlfn.XLOOKUP(main_table[[#This Row],[Order ID]],Returns!B:B,Returns!A:A,"No")</f>
        <v>No</v>
      </c>
    </row>
    <row r="1487" spans="1:22" ht="14.25">
      <c r="A1487" s="1">
        <v>1486</v>
      </c>
      <c r="B1487" s="2" t="s">
        <v>6884</v>
      </c>
      <c r="C1487" s="3">
        <v>42701</v>
      </c>
      <c r="D1487" s="3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24" t="str">
        <f>_xlfn.XLOOKUP(main_table[[#This Row],[Order ID]],Returns!B:B,Returns!A:A,"No")</f>
        <v>No</v>
      </c>
    </row>
    <row r="1488" spans="1:22" ht="14.25">
      <c r="A1488" s="1">
        <v>1487</v>
      </c>
      <c r="B1488" s="2" t="s">
        <v>6885</v>
      </c>
      <c r="C1488" s="3">
        <v>43042</v>
      </c>
      <c r="D1488" s="3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24" t="str">
        <f>_xlfn.XLOOKUP(main_table[[#This Row],[Order ID]],Returns!B:B,Returns!A:A,"No")</f>
        <v>No</v>
      </c>
    </row>
    <row r="1489" spans="1:22" ht="14.25">
      <c r="A1489" s="1">
        <v>1488</v>
      </c>
      <c r="B1489" s="2" t="s">
        <v>6885</v>
      </c>
      <c r="C1489" s="3">
        <v>43042</v>
      </c>
      <c r="D1489" s="3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24" t="str">
        <f>_xlfn.XLOOKUP(main_table[[#This Row],[Order ID]],Returns!B:B,Returns!A:A,"No")</f>
        <v>No</v>
      </c>
    </row>
    <row r="1490" spans="1:22" ht="14.25">
      <c r="A1490" s="1">
        <v>1489</v>
      </c>
      <c r="B1490" s="2" t="s">
        <v>6885</v>
      </c>
      <c r="C1490" s="3">
        <v>43042</v>
      </c>
      <c r="D1490" s="3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24" t="str">
        <f>_xlfn.XLOOKUP(main_table[[#This Row],[Order ID]],Returns!B:B,Returns!A:A,"No")</f>
        <v>No</v>
      </c>
    </row>
    <row r="1491" spans="1:22" ht="14.25">
      <c r="A1491" s="1">
        <v>1490</v>
      </c>
      <c r="B1491" s="2" t="s">
        <v>6886</v>
      </c>
      <c r="C1491" s="3">
        <v>42703</v>
      </c>
      <c r="D1491" s="3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24" t="str">
        <f>_xlfn.XLOOKUP(main_table[[#This Row],[Order ID]],Returns!B:B,Returns!A:A,"No")</f>
        <v>No</v>
      </c>
    </row>
    <row r="1492" spans="1:22" ht="14.25">
      <c r="A1492" s="1">
        <v>1491</v>
      </c>
      <c r="B1492" s="2" t="s">
        <v>6887</v>
      </c>
      <c r="C1492" s="3">
        <v>43585</v>
      </c>
      <c r="D1492" s="3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24" t="str">
        <f>_xlfn.XLOOKUP(main_table[[#This Row],[Order ID]],Returns!B:B,Returns!A:A,"No")</f>
        <v>No</v>
      </c>
    </row>
    <row r="1493" spans="1:22" ht="14.25">
      <c r="A1493" s="1">
        <v>1492</v>
      </c>
      <c r="B1493" s="2" t="s">
        <v>6888</v>
      </c>
      <c r="C1493" s="3">
        <v>43793</v>
      </c>
      <c r="D1493" s="3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24" t="str">
        <f>_xlfn.XLOOKUP(main_table[[#This Row],[Order ID]],Returns!B:B,Returns!A:A,"No")</f>
        <v>No</v>
      </c>
    </row>
    <row r="1494" spans="1:22" ht="14.25">
      <c r="A1494" s="1">
        <v>1493</v>
      </c>
      <c r="B1494" s="2" t="s">
        <v>6888</v>
      </c>
      <c r="C1494" s="3">
        <v>43793</v>
      </c>
      <c r="D1494" s="3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24" t="str">
        <f>_xlfn.XLOOKUP(main_table[[#This Row],[Order ID]],Returns!B:B,Returns!A:A,"No")</f>
        <v>No</v>
      </c>
    </row>
    <row r="1495" spans="1:22" ht="14.25">
      <c r="A1495" s="1">
        <v>1494</v>
      </c>
      <c r="B1495" s="2" t="s">
        <v>6889</v>
      </c>
      <c r="C1495" s="3">
        <v>43768</v>
      </c>
      <c r="D1495" s="3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24" t="str">
        <f>_xlfn.XLOOKUP(main_table[[#This Row],[Order ID]],Returns!B:B,Returns!A:A,"No")</f>
        <v>No</v>
      </c>
    </row>
    <row r="1496" spans="1:22" ht="14.25">
      <c r="A1496" s="1">
        <v>1495</v>
      </c>
      <c r="B1496" s="2" t="s">
        <v>6890</v>
      </c>
      <c r="C1496" s="3">
        <v>42721</v>
      </c>
      <c r="D1496" s="3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24" t="str">
        <f>_xlfn.XLOOKUP(main_table[[#This Row],[Order ID]],Returns!B:B,Returns!A:A,"No")</f>
        <v>No</v>
      </c>
    </row>
    <row r="1497" spans="1:22" ht="14.25">
      <c r="A1497" s="1">
        <v>1496</v>
      </c>
      <c r="B1497" s="2" t="s">
        <v>6891</v>
      </c>
      <c r="C1497" s="3">
        <v>43712</v>
      </c>
      <c r="D1497" s="3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24" t="str">
        <f>_xlfn.XLOOKUP(main_table[[#This Row],[Order ID]],Returns!B:B,Returns!A:A,"No")</f>
        <v>No</v>
      </c>
    </row>
    <row r="1498" spans="1:22" ht="14.25">
      <c r="A1498" s="1">
        <v>1497</v>
      </c>
      <c r="B1498" s="2" t="s">
        <v>6891</v>
      </c>
      <c r="C1498" s="3">
        <v>43712</v>
      </c>
      <c r="D1498" s="3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24" t="str">
        <f>_xlfn.XLOOKUP(main_table[[#This Row],[Order ID]],Returns!B:B,Returns!A:A,"No")</f>
        <v>No</v>
      </c>
    </row>
    <row r="1499" spans="1:22" ht="14.25">
      <c r="A1499" s="1">
        <v>1498</v>
      </c>
      <c r="B1499" s="2" t="s">
        <v>6891</v>
      </c>
      <c r="C1499" s="3">
        <v>43712</v>
      </c>
      <c r="D1499" s="3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24" t="str">
        <f>_xlfn.XLOOKUP(main_table[[#This Row],[Order ID]],Returns!B:B,Returns!A:A,"No")</f>
        <v>No</v>
      </c>
    </row>
    <row r="1500" spans="1:22" ht="14.25">
      <c r="A1500" s="1">
        <v>1499</v>
      </c>
      <c r="B1500" s="2" t="s">
        <v>6892</v>
      </c>
      <c r="C1500" s="3">
        <v>43390</v>
      </c>
      <c r="D1500" s="3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24" t="str">
        <f>_xlfn.XLOOKUP(main_table[[#This Row],[Order ID]],Returns!B:B,Returns!A:A,"No")</f>
        <v>No</v>
      </c>
    </row>
    <row r="1501" spans="1:22" ht="14.25">
      <c r="A1501" s="1">
        <v>1500</v>
      </c>
      <c r="B1501" s="2" t="s">
        <v>6893</v>
      </c>
      <c r="C1501" s="3">
        <v>43781</v>
      </c>
      <c r="D1501" s="3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24" t="str">
        <f>_xlfn.XLOOKUP(main_table[[#This Row],[Order ID]],Returns!B:B,Returns!A:A,"No")</f>
        <v>No</v>
      </c>
    </row>
    <row r="1502" spans="1:22" ht="14.25">
      <c r="A1502" s="1">
        <v>1501</v>
      </c>
      <c r="B1502" s="2" t="s">
        <v>6893</v>
      </c>
      <c r="C1502" s="3">
        <v>43781</v>
      </c>
      <c r="D1502" s="3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24" t="str">
        <f>_xlfn.XLOOKUP(main_table[[#This Row],[Order ID]],Returns!B:B,Returns!A:A,"No")</f>
        <v>No</v>
      </c>
    </row>
    <row r="1503" spans="1:22" ht="14.25">
      <c r="A1503" s="1">
        <v>1502</v>
      </c>
      <c r="B1503" s="2" t="s">
        <v>6893</v>
      </c>
      <c r="C1503" s="3">
        <v>43781</v>
      </c>
      <c r="D1503" s="3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24" t="str">
        <f>_xlfn.XLOOKUP(main_table[[#This Row],[Order ID]],Returns!B:B,Returns!A:A,"No")</f>
        <v>No</v>
      </c>
    </row>
    <row r="1504" spans="1:22" ht="14.25">
      <c r="A1504" s="1">
        <v>1503</v>
      </c>
      <c r="B1504" s="2" t="s">
        <v>6894</v>
      </c>
      <c r="C1504" s="3">
        <v>43428</v>
      </c>
      <c r="D1504" s="3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24" t="str">
        <f>_xlfn.XLOOKUP(main_table[[#This Row],[Order ID]],Returns!B:B,Returns!A:A,"No")</f>
        <v>No</v>
      </c>
    </row>
    <row r="1505" spans="1:22" ht="14.25">
      <c r="A1505" s="1">
        <v>1504</v>
      </c>
      <c r="B1505" s="2" t="s">
        <v>6894</v>
      </c>
      <c r="C1505" s="3">
        <v>43428</v>
      </c>
      <c r="D1505" s="3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24" t="str">
        <f>_xlfn.XLOOKUP(main_table[[#This Row],[Order ID]],Returns!B:B,Returns!A:A,"No")</f>
        <v>No</v>
      </c>
    </row>
    <row r="1506" spans="1:22" ht="14.25">
      <c r="A1506" s="1">
        <v>1505</v>
      </c>
      <c r="B1506" s="2" t="s">
        <v>6895</v>
      </c>
      <c r="C1506" s="3">
        <v>42948</v>
      </c>
      <c r="D1506" s="3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24" t="str">
        <f>_xlfn.XLOOKUP(main_table[[#This Row],[Order ID]],Returns!B:B,Returns!A:A,"No")</f>
        <v>No</v>
      </c>
    </row>
    <row r="1507" spans="1:22" ht="14.25">
      <c r="A1507" s="1">
        <v>1506</v>
      </c>
      <c r="B1507" s="2" t="s">
        <v>6895</v>
      </c>
      <c r="C1507" s="3">
        <v>42948</v>
      </c>
      <c r="D1507" s="3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24" t="str">
        <f>_xlfn.XLOOKUP(main_table[[#This Row],[Order ID]],Returns!B:B,Returns!A:A,"No")</f>
        <v>No</v>
      </c>
    </row>
    <row r="1508" spans="1:22" ht="14.25">
      <c r="A1508" s="1">
        <v>1507</v>
      </c>
      <c r="B1508" s="2" t="s">
        <v>6896</v>
      </c>
      <c r="C1508" s="3">
        <v>43823</v>
      </c>
      <c r="D1508" s="3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24" t="str">
        <f>_xlfn.XLOOKUP(main_table[[#This Row],[Order ID]],Returns!B:B,Returns!A:A,"No")</f>
        <v>No</v>
      </c>
    </row>
    <row r="1509" spans="1:22" ht="14.25">
      <c r="A1509" s="1">
        <v>1508</v>
      </c>
      <c r="B1509" s="2" t="s">
        <v>6897</v>
      </c>
      <c r="C1509" s="3">
        <v>43360</v>
      </c>
      <c r="D1509" s="3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24" t="str">
        <f>_xlfn.XLOOKUP(main_table[[#This Row],[Order ID]],Returns!B:B,Returns!A:A,"No")</f>
        <v>No</v>
      </c>
    </row>
    <row r="1510" spans="1:22" ht="14.25">
      <c r="A1510" s="1">
        <v>1509</v>
      </c>
      <c r="B1510" s="2" t="s">
        <v>6101</v>
      </c>
      <c r="C1510" s="3">
        <v>43809</v>
      </c>
      <c r="D1510" s="3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24" t="str">
        <f>_xlfn.XLOOKUP(main_table[[#This Row],[Order ID]],Returns!B:B,Returns!A:A,"No")</f>
        <v>Yes</v>
      </c>
    </row>
    <row r="1511" spans="1:22" ht="14.25">
      <c r="A1511" s="1">
        <v>1510</v>
      </c>
      <c r="B1511" s="2" t="s">
        <v>6898</v>
      </c>
      <c r="C1511" s="3">
        <v>43720</v>
      </c>
      <c r="D1511" s="3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24" t="str">
        <f>_xlfn.XLOOKUP(main_table[[#This Row],[Order ID]],Returns!B:B,Returns!A:A,"No")</f>
        <v>No</v>
      </c>
    </row>
    <row r="1512" spans="1:22" ht="14.25">
      <c r="A1512" s="1">
        <v>1511</v>
      </c>
      <c r="B1512" s="2" t="s">
        <v>6899</v>
      </c>
      <c r="C1512" s="3">
        <v>43640</v>
      </c>
      <c r="D1512" s="3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24" t="str">
        <f>_xlfn.XLOOKUP(main_table[[#This Row],[Order ID]],Returns!B:B,Returns!A:A,"No")</f>
        <v>No</v>
      </c>
    </row>
    <row r="1513" spans="1:22" ht="14.25">
      <c r="A1513" s="1">
        <v>1512</v>
      </c>
      <c r="B1513" s="2" t="s">
        <v>6899</v>
      </c>
      <c r="C1513" s="3">
        <v>43640</v>
      </c>
      <c r="D1513" s="3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24" t="str">
        <f>_xlfn.XLOOKUP(main_table[[#This Row],[Order ID]],Returns!B:B,Returns!A:A,"No")</f>
        <v>No</v>
      </c>
    </row>
    <row r="1514" spans="1:22" ht="14.25">
      <c r="A1514" s="1">
        <v>1513</v>
      </c>
      <c r="B1514" s="2" t="s">
        <v>6900</v>
      </c>
      <c r="C1514" s="3">
        <v>43695</v>
      </c>
      <c r="D1514" s="3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24" t="str">
        <f>_xlfn.XLOOKUP(main_table[[#This Row],[Order ID]],Returns!B:B,Returns!A:A,"No")</f>
        <v>No</v>
      </c>
    </row>
    <row r="1515" spans="1:22" ht="14.25">
      <c r="A1515" s="1">
        <v>1514</v>
      </c>
      <c r="B1515" s="2" t="s">
        <v>6900</v>
      </c>
      <c r="C1515" s="3">
        <v>43695</v>
      </c>
      <c r="D1515" s="3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24" t="str">
        <f>_xlfn.XLOOKUP(main_table[[#This Row],[Order ID]],Returns!B:B,Returns!A:A,"No")</f>
        <v>No</v>
      </c>
    </row>
    <row r="1516" spans="1:22" ht="14.25">
      <c r="A1516" s="1">
        <v>1515</v>
      </c>
      <c r="B1516" s="2" t="s">
        <v>6900</v>
      </c>
      <c r="C1516" s="3">
        <v>43695</v>
      </c>
      <c r="D1516" s="3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24" t="str">
        <f>_xlfn.XLOOKUP(main_table[[#This Row],[Order ID]],Returns!B:B,Returns!A:A,"No")</f>
        <v>No</v>
      </c>
    </row>
    <row r="1517" spans="1:22" ht="14.25">
      <c r="A1517" s="1">
        <v>1516</v>
      </c>
      <c r="B1517" s="2" t="s">
        <v>6901</v>
      </c>
      <c r="C1517" s="3">
        <v>43810</v>
      </c>
      <c r="D1517" s="3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24" t="str">
        <f>_xlfn.XLOOKUP(main_table[[#This Row],[Order ID]],Returns!B:B,Returns!A:A,"No")</f>
        <v>No</v>
      </c>
    </row>
    <row r="1518" spans="1:22" ht="14.25">
      <c r="A1518" s="1">
        <v>1517</v>
      </c>
      <c r="B1518" s="2" t="s">
        <v>6902</v>
      </c>
      <c r="C1518" s="3">
        <v>43809</v>
      </c>
      <c r="D1518" s="3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24" t="str">
        <f>_xlfn.XLOOKUP(main_table[[#This Row],[Order ID]],Returns!B:B,Returns!A:A,"No")</f>
        <v>No</v>
      </c>
    </row>
    <row r="1519" spans="1:22" ht="14.25">
      <c r="A1519" s="1">
        <v>1518</v>
      </c>
      <c r="B1519" s="2" t="s">
        <v>6903</v>
      </c>
      <c r="C1519" s="3">
        <v>42403</v>
      </c>
      <c r="D1519" s="3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24" t="str">
        <f>_xlfn.XLOOKUP(main_table[[#This Row],[Order ID]],Returns!B:B,Returns!A:A,"No")</f>
        <v>No</v>
      </c>
    </row>
    <row r="1520" spans="1:22" ht="14.25">
      <c r="A1520" s="1">
        <v>1519</v>
      </c>
      <c r="B1520" s="2" t="s">
        <v>6903</v>
      </c>
      <c r="C1520" s="3">
        <v>42403</v>
      </c>
      <c r="D1520" s="3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24" t="str">
        <f>_xlfn.XLOOKUP(main_table[[#This Row],[Order ID]],Returns!B:B,Returns!A:A,"No")</f>
        <v>No</v>
      </c>
    </row>
    <row r="1521" spans="1:22" ht="14.25">
      <c r="A1521" s="1">
        <v>1520</v>
      </c>
      <c r="B1521" s="2" t="s">
        <v>6904</v>
      </c>
      <c r="C1521" s="3">
        <v>43507</v>
      </c>
      <c r="D1521" s="3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24" t="str">
        <f>_xlfn.XLOOKUP(main_table[[#This Row],[Order ID]],Returns!B:B,Returns!A:A,"No")</f>
        <v>No</v>
      </c>
    </row>
    <row r="1522" spans="1:22" ht="14.25">
      <c r="A1522" s="1">
        <v>1521</v>
      </c>
      <c r="B1522" s="2" t="s">
        <v>6905</v>
      </c>
      <c r="C1522" s="3">
        <v>43571</v>
      </c>
      <c r="D1522" s="3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24" t="str">
        <f>_xlfn.XLOOKUP(main_table[[#This Row],[Order ID]],Returns!B:B,Returns!A:A,"No")</f>
        <v>No</v>
      </c>
    </row>
    <row r="1523" spans="1:22" ht="14.25">
      <c r="A1523" s="1">
        <v>1522</v>
      </c>
      <c r="B1523" s="2" t="s">
        <v>6906</v>
      </c>
      <c r="C1523" s="3">
        <v>43075</v>
      </c>
      <c r="D1523" s="3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24" t="str">
        <f>_xlfn.XLOOKUP(main_table[[#This Row],[Order ID]],Returns!B:B,Returns!A:A,"No")</f>
        <v>No</v>
      </c>
    </row>
    <row r="1524" spans="1:22" ht="14.25">
      <c r="A1524" s="1">
        <v>1523</v>
      </c>
      <c r="B1524" s="2" t="s">
        <v>6906</v>
      </c>
      <c r="C1524" s="3">
        <v>43075</v>
      </c>
      <c r="D1524" s="3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24" t="str">
        <f>_xlfn.XLOOKUP(main_table[[#This Row],[Order ID]],Returns!B:B,Returns!A:A,"No")</f>
        <v>No</v>
      </c>
    </row>
    <row r="1525" spans="1:22" ht="14.25">
      <c r="A1525" s="1">
        <v>1524</v>
      </c>
      <c r="B1525" s="2" t="s">
        <v>6906</v>
      </c>
      <c r="C1525" s="3">
        <v>43075</v>
      </c>
      <c r="D1525" s="3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24" t="str">
        <f>_xlfn.XLOOKUP(main_table[[#This Row],[Order ID]],Returns!B:B,Returns!A:A,"No")</f>
        <v>No</v>
      </c>
    </row>
    <row r="1526" spans="1:22" ht="14.25">
      <c r="A1526" s="1">
        <v>1525</v>
      </c>
      <c r="B1526" s="2" t="s">
        <v>6906</v>
      </c>
      <c r="C1526" s="3">
        <v>43075</v>
      </c>
      <c r="D1526" s="3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24" t="str">
        <f>_xlfn.XLOOKUP(main_table[[#This Row],[Order ID]],Returns!B:B,Returns!A:A,"No")</f>
        <v>No</v>
      </c>
    </row>
    <row r="1527" spans="1:22" ht="14.25">
      <c r="A1527" s="1">
        <v>1526</v>
      </c>
      <c r="B1527" s="2" t="s">
        <v>6906</v>
      </c>
      <c r="C1527" s="3">
        <v>43075</v>
      </c>
      <c r="D1527" s="3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24" t="str">
        <f>_xlfn.XLOOKUP(main_table[[#This Row],[Order ID]],Returns!B:B,Returns!A:A,"No")</f>
        <v>No</v>
      </c>
    </row>
    <row r="1528" spans="1:22" ht="14.25">
      <c r="A1528" s="1">
        <v>1527</v>
      </c>
      <c r="B1528" s="2" t="s">
        <v>6907</v>
      </c>
      <c r="C1528" s="3">
        <v>43303</v>
      </c>
      <c r="D1528" s="3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24" t="str">
        <f>_xlfn.XLOOKUP(main_table[[#This Row],[Order ID]],Returns!B:B,Returns!A:A,"No")</f>
        <v>No</v>
      </c>
    </row>
    <row r="1529" spans="1:22" ht="14.25">
      <c r="A1529" s="1">
        <v>1528</v>
      </c>
      <c r="B1529" s="2" t="s">
        <v>6907</v>
      </c>
      <c r="C1529" s="3">
        <v>43303</v>
      </c>
      <c r="D1529" s="3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24" t="str">
        <f>_xlfn.XLOOKUP(main_table[[#This Row],[Order ID]],Returns!B:B,Returns!A:A,"No")</f>
        <v>No</v>
      </c>
    </row>
    <row r="1530" spans="1:22" ht="14.25">
      <c r="A1530" s="1">
        <v>1529</v>
      </c>
      <c r="B1530" s="2" t="s">
        <v>6908</v>
      </c>
      <c r="C1530" s="3">
        <v>43046</v>
      </c>
      <c r="D1530" s="3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24" t="str">
        <f>_xlfn.XLOOKUP(main_table[[#This Row],[Order ID]],Returns!B:B,Returns!A:A,"No")</f>
        <v>No</v>
      </c>
    </row>
    <row r="1531" spans="1:22" ht="14.25">
      <c r="A1531" s="1">
        <v>1530</v>
      </c>
      <c r="B1531" s="2" t="s">
        <v>6908</v>
      </c>
      <c r="C1531" s="3">
        <v>43046</v>
      </c>
      <c r="D1531" s="3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24" t="str">
        <f>_xlfn.XLOOKUP(main_table[[#This Row],[Order ID]],Returns!B:B,Returns!A:A,"No")</f>
        <v>No</v>
      </c>
    </row>
    <row r="1532" spans="1:22" ht="14.25">
      <c r="A1532" s="1">
        <v>1531</v>
      </c>
      <c r="B1532" s="2" t="s">
        <v>6909</v>
      </c>
      <c r="C1532" s="3">
        <v>42820</v>
      </c>
      <c r="D1532" s="3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24" t="str">
        <f>_xlfn.XLOOKUP(main_table[[#This Row],[Order ID]],Returns!B:B,Returns!A:A,"No")</f>
        <v>No</v>
      </c>
    </row>
    <row r="1533" spans="1:22" ht="14.25">
      <c r="A1533" s="1">
        <v>1532</v>
      </c>
      <c r="B1533" s="2" t="s">
        <v>6910</v>
      </c>
      <c r="C1533" s="3">
        <v>43708</v>
      </c>
      <c r="D1533" s="3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24" t="str">
        <f>_xlfn.XLOOKUP(main_table[[#This Row],[Order ID]],Returns!B:B,Returns!A:A,"No")</f>
        <v>No</v>
      </c>
    </row>
    <row r="1534" spans="1:22" ht="14.25">
      <c r="A1534" s="1">
        <v>1533</v>
      </c>
      <c r="B1534" s="2" t="s">
        <v>6910</v>
      </c>
      <c r="C1534" s="3">
        <v>43708</v>
      </c>
      <c r="D1534" s="3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24" t="str">
        <f>_xlfn.XLOOKUP(main_table[[#This Row],[Order ID]],Returns!B:B,Returns!A:A,"No")</f>
        <v>No</v>
      </c>
    </row>
    <row r="1535" spans="1:22" ht="14.25">
      <c r="A1535" s="1">
        <v>1534</v>
      </c>
      <c r="B1535" s="2" t="s">
        <v>6911</v>
      </c>
      <c r="C1535" s="3">
        <v>43438</v>
      </c>
      <c r="D1535" s="3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24" t="str">
        <f>_xlfn.XLOOKUP(main_table[[#This Row],[Order ID]],Returns!B:B,Returns!A:A,"No")</f>
        <v>No</v>
      </c>
    </row>
    <row r="1536" spans="1:22" ht="14.25">
      <c r="A1536" s="1">
        <v>1535</v>
      </c>
      <c r="B1536" s="2" t="s">
        <v>6912</v>
      </c>
      <c r="C1536" s="3">
        <v>43506</v>
      </c>
      <c r="D1536" s="3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24" t="str">
        <f>_xlfn.XLOOKUP(main_table[[#This Row],[Order ID]],Returns!B:B,Returns!A:A,"No")</f>
        <v>No</v>
      </c>
    </row>
    <row r="1537" spans="1:22" ht="14.25">
      <c r="A1537" s="1">
        <v>1536</v>
      </c>
      <c r="B1537" s="2" t="s">
        <v>6913</v>
      </c>
      <c r="C1537" s="3">
        <v>43402</v>
      </c>
      <c r="D1537" s="3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24" t="str">
        <f>_xlfn.XLOOKUP(main_table[[#This Row],[Order ID]],Returns!B:B,Returns!A:A,"No")</f>
        <v>No</v>
      </c>
    </row>
    <row r="1538" spans="1:22" ht="14.25">
      <c r="A1538" s="1">
        <v>1537</v>
      </c>
      <c r="B1538" s="2" t="s">
        <v>6913</v>
      </c>
      <c r="C1538" s="3">
        <v>43402</v>
      </c>
      <c r="D1538" s="3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24" t="str">
        <f>_xlfn.XLOOKUP(main_table[[#This Row],[Order ID]],Returns!B:B,Returns!A:A,"No")</f>
        <v>No</v>
      </c>
    </row>
    <row r="1539" spans="1:22" ht="14.25">
      <c r="A1539" s="1">
        <v>1538</v>
      </c>
      <c r="B1539" s="2" t="s">
        <v>6914</v>
      </c>
      <c r="C1539" s="3">
        <v>43723</v>
      </c>
      <c r="D1539" s="3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24" t="str">
        <f>_xlfn.XLOOKUP(main_table[[#This Row],[Order ID]],Returns!B:B,Returns!A:A,"No")</f>
        <v>No</v>
      </c>
    </row>
    <row r="1540" spans="1:22" ht="14.25">
      <c r="A1540" s="1">
        <v>1539</v>
      </c>
      <c r="B1540" s="2" t="s">
        <v>6914</v>
      </c>
      <c r="C1540" s="3">
        <v>43723</v>
      </c>
      <c r="D1540" s="3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24" t="str">
        <f>_xlfn.XLOOKUP(main_table[[#This Row],[Order ID]],Returns!B:B,Returns!A:A,"No")</f>
        <v>No</v>
      </c>
    </row>
    <row r="1541" spans="1:22" ht="14.25">
      <c r="A1541" s="1">
        <v>1540</v>
      </c>
      <c r="B1541" s="2" t="s">
        <v>6914</v>
      </c>
      <c r="C1541" s="3">
        <v>43723</v>
      </c>
      <c r="D1541" s="3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24" t="str">
        <f>_xlfn.XLOOKUP(main_table[[#This Row],[Order ID]],Returns!B:B,Returns!A:A,"No")</f>
        <v>No</v>
      </c>
    </row>
    <row r="1542" spans="1:22" ht="14.25">
      <c r="A1542" s="1">
        <v>1541</v>
      </c>
      <c r="B1542" s="2" t="s">
        <v>6914</v>
      </c>
      <c r="C1542" s="3">
        <v>43723</v>
      </c>
      <c r="D1542" s="3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24" t="str">
        <f>_xlfn.XLOOKUP(main_table[[#This Row],[Order ID]],Returns!B:B,Returns!A:A,"No")</f>
        <v>No</v>
      </c>
    </row>
    <row r="1543" spans="1:22" ht="14.25">
      <c r="A1543" s="1">
        <v>1542</v>
      </c>
      <c r="B1543" s="2" t="s">
        <v>6915</v>
      </c>
      <c r="C1543" s="3">
        <v>42440</v>
      </c>
      <c r="D1543" s="3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24" t="str">
        <f>_xlfn.XLOOKUP(main_table[[#This Row],[Order ID]],Returns!B:B,Returns!A:A,"No")</f>
        <v>No</v>
      </c>
    </row>
    <row r="1544" spans="1:22" ht="14.25">
      <c r="A1544" s="1">
        <v>1543</v>
      </c>
      <c r="B1544" s="2" t="s">
        <v>6915</v>
      </c>
      <c r="C1544" s="3">
        <v>42440</v>
      </c>
      <c r="D1544" s="3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24" t="str">
        <f>_xlfn.XLOOKUP(main_table[[#This Row],[Order ID]],Returns!B:B,Returns!A:A,"No")</f>
        <v>No</v>
      </c>
    </row>
    <row r="1545" spans="1:22" ht="14.25">
      <c r="A1545" s="1">
        <v>1544</v>
      </c>
      <c r="B1545" s="2" t="s">
        <v>6916</v>
      </c>
      <c r="C1545" s="3">
        <v>42404</v>
      </c>
      <c r="D1545" s="3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24" t="str">
        <f>_xlfn.XLOOKUP(main_table[[#This Row],[Order ID]],Returns!B:B,Returns!A:A,"No")</f>
        <v>No</v>
      </c>
    </row>
    <row r="1546" spans="1:22" ht="14.25">
      <c r="A1546" s="1">
        <v>1545</v>
      </c>
      <c r="B1546" s="2" t="s">
        <v>6916</v>
      </c>
      <c r="C1546" s="3">
        <v>42404</v>
      </c>
      <c r="D1546" s="3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24" t="str">
        <f>_xlfn.XLOOKUP(main_table[[#This Row],[Order ID]],Returns!B:B,Returns!A:A,"No")</f>
        <v>No</v>
      </c>
    </row>
    <row r="1547" spans="1:22" ht="14.25">
      <c r="A1547" s="1">
        <v>1546</v>
      </c>
      <c r="B1547" s="2" t="s">
        <v>6917</v>
      </c>
      <c r="C1547" s="3">
        <v>42735</v>
      </c>
      <c r="D1547" s="3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24" t="str">
        <f>_xlfn.XLOOKUP(main_table[[#This Row],[Order ID]],Returns!B:B,Returns!A:A,"No")</f>
        <v>No</v>
      </c>
    </row>
    <row r="1548" spans="1:22" ht="14.25">
      <c r="A1548" s="1">
        <v>1547</v>
      </c>
      <c r="B1548" s="2" t="s">
        <v>6918</v>
      </c>
      <c r="C1548" s="3">
        <v>43062</v>
      </c>
      <c r="D1548" s="3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24" t="str">
        <f>_xlfn.XLOOKUP(main_table[[#This Row],[Order ID]],Returns!B:B,Returns!A:A,"No")</f>
        <v>No</v>
      </c>
    </row>
    <row r="1549" spans="1:22" ht="14.25">
      <c r="A1549" s="1">
        <v>1548</v>
      </c>
      <c r="B1549" s="2" t="s">
        <v>6918</v>
      </c>
      <c r="C1549" s="3">
        <v>43062</v>
      </c>
      <c r="D1549" s="3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24" t="str">
        <f>_xlfn.XLOOKUP(main_table[[#This Row],[Order ID]],Returns!B:B,Returns!A:A,"No")</f>
        <v>No</v>
      </c>
    </row>
    <row r="1550" spans="1:22" ht="14.25">
      <c r="A1550" s="1">
        <v>1549</v>
      </c>
      <c r="B1550" s="2" t="s">
        <v>6918</v>
      </c>
      <c r="C1550" s="3">
        <v>43062</v>
      </c>
      <c r="D1550" s="3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24" t="str">
        <f>_xlfn.XLOOKUP(main_table[[#This Row],[Order ID]],Returns!B:B,Returns!A:A,"No")</f>
        <v>No</v>
      </c>
    </row>
    <row r="1551" spans="1:22" ht="14.25">
      <c r="A1551" s="1">
        <v>1550</v>
      </c>
      <c r="B1551" s="2" t="s">
        <v>6919</v>
      </c>
      <c r="C1551" s="3">
        <v>42557</v>
      </c>
      <c r="D1551" s="3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24" t="str">
        <f>_xlfn.XLOOKUP(main_table[[#This Row],[Order ID]],Returns!B:B,Returns!A:A,"No")</f>
        <v>No</v>
      </c>
    </row>
    <row r="1552" spans="1:22" ht="14.25">
      <c r="A1552" s="1">
        <v>1551</v>
      </c>
      <c r="B1552" s="2" t="s">
        <v>6920</v>
      </c>
      <c r="C1552" s="3">
        <v>43782</v>
      </c>
      <c r="D1552" s="3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24" t="str">
        <f>_xlfn.XLOOKUP(main_table[[#This Row],[Order ID]],Returns!B:B,Returns!A:A,"No")</f>
        <v>No</v>
      </c>
    </row>
    <row r="1553" spans="1:22" ht="14.25">
      <c r="A1553" s="1">
        <v>1552</v>
      </c>
      <c r="B1553" s="2" t="s">
        <v>6085</v>
      </c>
      <c r="C1553" s="3">
        <v>43268</v>
      </c>
      <c r="D1553" s="3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24" t="str">
        <f>_xlfn.XLOOKUP(main_table[[#This Row],[Order ID]],Returns!B:B,Returns!A:A,"No")</f>
        <v>Yes</v>
      </c>
    </row>
    <row r="1554" spans="1:22" ht="14.25">
      <c r="A1554" s="1">
        <v>1553</v>
      </c>
      <c r="B1554" s="2" t="s">
        <v>6921</v>
      </c>
      <c r="C1554" s="3">
        <v>42493</v>
      </c>
      <c r="D1554" s="3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24" t="str">
        <f>_xlfn.XLOOKUP(main_table[[#This Row],[Order ID]],Returns!B:B,Returns!A:A,"No")</f>
        <v>No</v>
      </c>
    </row>
    <row r="1555" spans="1:22" ht="14.25">
      <c r="A1555" s="1">
        <v>1554</v>
      </c>
      <c r="B1555" s="2" t="s">
        <v>6922</v>
      </c>
      <c r="C1555" s="3">
        <v>43754</v>
      </c>
      <c r="D1555" s="3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24" t="str">
        <f>_xlfn.XLOOKUP(main_table[[#This Row],[Order ID]],Returns!B:B,Returns!A:A,"No")</f>
        <v>No</v>
      </c>
    </row>
    <row r="1556" spans="1:22" ht="14.25">
      <c r="A1556" s="1">
        <v>1555</v>
      </c>
      <c r="B1556" s="2" t="s">
        <v>6923</v>
      </c>
      <c r="C1556" s="3">
        <v>42772</v>
      </c>
      <c r="D1556" s="3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24" t="str">
        <f>_xlfn.XLOOKUP(main_table[[#This Row],[Order ID]],Returns!B:B,Returns!A:A,"No")</f>
        <v>No</v>
      </c>
    </row>
    <row r="1557" spans="1:22" ht="14.25">
      <c r="A1557" s="1">
        <v>1556</v>
      </c>
      <c r="B1557" s="2" t="s">
        <v>6924</v>
      </c>
      <c r="C1557" s="3">
        <v>43712</v>
      </c>
      <c r="D1557" s="3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24" t="str">
        <f>_xlfn.XLOOKUP(main_table[[#This Row],[Order ID]],Returns!B:B,Returns!A:A,"No")</f>
        <v>No</v>
      </c>
    </row>
    <row r="1558" spans="1:22" ht="14.25">
      <c r="A1558" s="1">
        <v>1557</v>
      </c>
      <c r="B1558" s="2" t="s">
        <v>6925</v>
      </c>
      <c r="C1558" s="3">
        <v>43229</v>
      </c>
      <c r="D1558" s="3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24" t="str">
        <f>_xlfn.XLOOKUP(main_table[[#This Row],[Order ID]],Returns!B:B,Returns!A:A,"No")</f>
        <v>No</v>
      </c>
    </row>
    <row r="1559" spans="1:22" ht="14.25">
      <c r="A1559" s="1">
        <v>1558</v>
      </c>
      <c r="B1559" s="2" t="s">
        <v>6925</v>
      </c>
      <c r="C1559" s="3">
        <v>43229</v>
      </c>
      <c r="D1559" s="3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24" t="str">
        <f>_xlfn.XLOOKUP(main_table[[#This Row],[Order ID]],Returns!B:B,Returns!A:A,"No")</f>
        <v>No</v>
      </c>
    </row>
    <row r="1560" spans="1:22" ht="14.25">
      <c r="A1560" s="1">
        <v>1559</v>
      </c>
      <c r="B1560" s="2" t="s">
        <v>6926</v>
      </c>
      <c r="C1560" s="3">
        <v>42810</v>
      </c>
      <c r="D1560" s="3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24" t="str">
        <f>_xlfn.XLOOKUP(main_table[[#This Row],[Order ID]],Returns!B:B,Returns!A:A,"No")</f>
        <v>No</v>
      </c>
    </row>
    <row r="1561" spans="1:22" ht="14.25">
      <c r="A1561" s="1">
        <v>1560</v>
      </c>
      <c r="B1561" s="2" t="s">
        <v>6927</v>
      </c>
      <c r="C1561" s="3">
        <v>43199</v>
      </c>
      <c r="D1561" s="3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24" t="str">
        <f>_xlfn.XLOOKUP(main_table[[#This Row],[Order ID]],Returns!B:B,Returns!A:A,"No")</f>
        <v>No</v>
      </c>
    </row>
    <row r="1562" spans="1:22" ht="14.25">
      <c r="A1562" s="1">
        <v>1561</v>
      </c>
      <c r="B1562" s="2" t="s">
        <v>6928</v>
      </c>
      <c r="C1562" s="3">
        <v>42464</v>
      </c>
      <c r="D1562" s="3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24" t="str">
        <f>_xlfn.XLOOKUP(main_table[[#This Row],[Order ID]],Returns!B:B,Returns!A:A,"No")</f>
        <v>No</v>
      </c>
    </row>
    <row r="1563" spans="1:22" ht="14.25">
      <c r="A1563" s="1">
        <v>1562</v>
      </c>
      <c r="B1563" s="2" t="s">
        <v>6929</v>
      </c>
      <c r="C1563" s="3">
        <v>43713</v>
      </c>
      <c r="D1563" s="3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24" t="str">
        <f>_xlfn.XLOOKUP(main_table[[#This Row],[Order ID]],Returns!B:B,Returns!A:A,"No")</f>
        <v>No</v>
      </c>
    </row>
    <row r="1564" spans="1:22" ht="14.25">
      <c r="A1564" s="1">
        <v>1563</v>
      </c>
      <c r="B1564" s="2" t="s">
        <v>6930</v>
      </c>
      <c r="C1564" s="3">
        <v>43646</v>
      </c>
      <c r="D1564" s="3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24" t="str">
        <f>_xlfn.XLOOKUP(main_table[[#This Row],[Order ID]],Returns!B:B,Returns!A:A,"No")</f>
        <v>No</v>
      </c>
    </row>
    <row r="1565" spans="1:22" ht="14.25">
      <c r="A1565" s="1">
        <v>1564</v>
      </c>
      <c r="B1565" s="2" t="s">
        <v>6931</v>
      </c>
      <c r="C1565" s="3">
        <v>43048</v>
      </c>
      <c r="D1565" s="3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24" t="str">
        <f>_xlfn.XLOOKUP(main_table[[#This Row],[Order ID]],Returns!B:B,Returns!A:A,"No")</f>
        <v>No</v>
      </c>
    </row>
    <row r="1566" spans="1:22" ht="14.25">
      <c r="A1566" s="1">
        <v>1565</v>
      </c>
      <c r="B1566" s="2" t="s">
        <v>6932</v>
      </c>
      <c r="C1566" s="3">
        <v>42433</v>
      </c>
      <c r="D1566" s="3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24" t="str">
        <f>_xlfn.XLOOKUP(main_table[[#This Row],[Order ID]],Returns!B:B,Returns!A:A,"No")</f>
        <v>No</v>
      </c>
    </row>
    <row r="1567" spans="1:22" ht="14.25">
      <c r="A1567" s="1">
        <v>1566</v>
      </c>
      <c r="B1567" s="2" t="s">
        <v>6933</v>
      </c>
      <c r="C1567" s="3">
        <v>42813</v>
      </c>
      <c r="D1567" s="3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24" t="str">
        <f>_xlfn.XLOOKUP(main_table[[#This Row],[Order ID]],Returns!B:B,Returns!A:A,"No")</f>
        <v>No</v>
      </c>
    </row>
    <row r="1568" spans="1:22" ht="14.25">
      <c r="A1568" s="1">
        <v>1567</v>
      </c>
      <c r="B1568" s="2" t="s">
        <v>6934</v>
      </c>
      <c r="C1568" s="3">
        <v>43068</v>
      </c>
      <c r="D1568" s="3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24" t="str">
        <f>_xlfn.XLOOKUP(main_table[[#This Row],[Order ID]],Returns!B:B,Returns!A:A,"No")</f>
        <v>No</v>
      </c>
    </row>
    <row r="1569" spans="1:22" ht="14.25">
      <c r="A1569" s="1">
        <v>1568</v>
      </c>
      <c r="B1569" s="2" t="s">
        <v>6934</v>
      </c>
      <c r="C1569" s="3">
        <v>43068</v>
      </c>
      <c r="D1569" s="3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24" t="str">
        <f>_xlfn.XLOOKUP(main_table[[#This Row],[Order ID]],Returns!B:B,Returns!A:A,"No")</f>
        <v>No</v>
      </c>
    </row>
    <row r="1570" spans="1:22" ht="14.25">
      <c r="A1570" s="1">
        <v>1569</v>
      </c>
      <c r="B1570" s="2" t="s">
        <v>6935</v>
      </c>
      <c r="C1570" s="3">
        <v>43627</v>
      </c>
      <c r="D1570" s="3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24" t="str">
        <f>_xlfn.XLOOKUP(main_table[[#This Row],[Order ID]],Returns!B:B,Returns!A:A,"No")</f>
        <v>No</v>
      </c>
    </row>
    <row r="1571" spans="1:22" ht="14.25">
      <c r="A1571" s="1">
        <v>1570</v>
      </c>
      <c r="B1571" s="2" t="s">
        <v>6936</v>
      </c>
      <c r="C1571" s="3">
        <v>43795</v>
      </c>
      <c r="D1571" s="3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24" t="str">
        <f>_xlfn.XLOOKUP(main_table[[#This Row],[Order ID]],Returns!B:B,Returns!A:A,"No")</f>
        <v>No</v>
      </c>
    </row>
    <row r="1572" spans="1:22" ht="14.25">
      <c r="A1572" s="1">
        <v>1571</v>
      </c>
      <c r="B1572" s="2" t="s">
        <v>6937</v>
      </c>
      <c r="C1572" s="3">
        <v>42697</v>
      </c>
      <c r="D1572" s="3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24" t="str">
        <f>_xlfn.XLOOKUP(main_table[[#This Row],[Order ID]],Returns!B:B,Returns!A:A,"No")</f>
        <v>No</v>
      </c>
    </row>
    <row r="1573" spans="1:22" ht="14.25">
      <c r="A1573" s="1">
        <v>1572</v>
      </c>
      <c r="B1573" s="2" t="s">
        <v>6937</v>
      </c>
      <c r="C1573" s="3">
        <v>42697</v>
      </c>
      <c r="D1573" s="3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24" t="str">
        <f>_xlfn.XLOOKUP(main_table[[#This Row],[Order ID]],Returns!B:B,Returns!A:A,"No")</f>
        <v>No</v>
      </c>
    </row>
    <row r="1574" spans="1:22" ht="14.25">
      <c r="A1574" s="1">
        <v>1573</v>
      </c>
      <c r="B1574" s="2" t="s">
        <v>6937</v>
      </c>
      <c r="C1574" s="3">
        <v>42697</v>
      </c>
      <c r="D1574" s="3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24" t="str">
        <f>_xlfn.XLOOKUP(main_table[[#This Row],[Order ID]],Returns!B:B,Returns!A:A,"No")</f>
        <v>No</v>
      </c>
    </row>
    <row r="1575" spans="1:22" ht="14.25">
      <c r="A1575" s="1">
        <v>1574</v>
      </c>
      <c r="B1575" s="2" t="s">
        <v>6937</v>
      </c>
      <c r="C1575" s="3">
        <v>42697</v>
      </c>
      <c r="D1575" s="3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24" t="str">
        <f>_xlfn.XLOOKUP(main_table[[#This Row],[Order ID]],Returns!B:B,Returns!A:A,"No")</f>
        <v>No</v>
      </c>
    </row>
    <row r="1576" spans="1:22" ht="14.25">
      <c r="A1576" s="1">
        <v>1575</v>
      </c>
      <c r="B1576" s="2" t="s">
        <v>6938</v>
      </c>
      <c r="C1576" s="3">
        <v>42719</v>
      </c>
      <c r="D1576" s="3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24" t="str">
        <f>_xlfn.XLOOKUP(main_table[[#This Row],[Order ID]],Returns!B:B,Returns!A:A,"No")</f>
        <v>No</v>
      </c>
    </row>
    <row r="1577" spans="1:22" ht="14.25">
      <c r="A1577" s="1">
        <v>1576</v>
      </c>
      <c r="B1577" s="2" t="s">
        <v>6938</v>
      </c>
      <c r="C1577" s="3">
        <v>42719</v>
      </c>
      <c r="D1577" s="3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24" t="str">
        <f>_xlfn.XLOOKUP(main_table[[#This Row],[Order ID]],Returns!B:B,Returns!A:A,"No")</f>
        <v>No</v>
      </c>
    </row>
    <row r="1578" spans="1:22" ht="14.25">
      <c r="A1578" s="1">
        <v>1577</v>
      </c>
      <c r="B1578" s="2" t="s">
        <v>6939</v>
      </c>
      <c r="C1578" s="3">
        <v>43212</v>
      </c>
      <c r="D1578" s="3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24" t="str">
        <f>_xlfn.XLOOKUP(main_table[[#This Row],[Order ID]],Returns!B:B,Returns!A:A,"No")</f>
        <v>No</v>
      </c>
    </row>
    <row r="1579" spans="1:22" ht="14.25">
      <c r="A1579" s="1">
        <v>1578</v>
      </c>
      <c r="B1579" s="2" t="s">
        <v>6940</v>
      </c>
      <c r="C1579" s="3">
        <v>43243</v>
      </c>
      <c r="D1579" s="3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24" t="str">
        <f>_xlfn.XLOOKUP(main_table[[#This Row],[Order ID]],Returns!B:B,Returns!A:A,"No")</f>
        <v>No</v>
      </c>
    </row>
    <row r="1580" spans="1:22" ht="14.25">
      <c r="A1580" s="1">
        <v>1579</v>
      </c>
      <c r="B1580" s="2" t="s">
        <v>6941</v>
      </c>
      <c r="C1580" s="3">
        <v>43158</v>
      </c>
      <c r="D1580" s="3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24" t="str">
        <f>_xlfn.XLOOKUP(main_table[[#This Row],[Order ID]],Returns!B:B,Returns!A:A,"No")</f>
        <v>No</v>
      </c>
    </row>
    <row r="1581" spans="1:22" ht="14.25">
      <c r="A1581" s="1">
        <v>1580</v>
      </c>
      <c r="B1581" s="2" t="s">
        <v>6942</v>
      </c>
      <c r="C1581" s="3">
        <v>42956</v>
      </c>
      <c r="D1581" s="3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24" t="str">
        <f>_xlfn.XLOOKUP(main_table[[#This Row],[Order ID]],Returns!B:B,Returns!A:A,"No")</f>
        <v>No</v>
      </c>
    </row>
    <row r="1582" spans="1:22" ht="14.25">
      <c r="A1582" s="1">
        <v>1581</v>
      </c>
      <c r="B1582" s="2" t="s">
        <v>6942</v>
      </c>
      <c r="C1582" s="3">
        <v>42956</v>
      </c>
      <c r="D1582" s="3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24" t="str">
        <f>_xlfn.XLOOKUP(main_table[[#This Row],[Order ID]],Returns!B:B,Returns!A:A,"No")</f>
        <v>No</v>
      </c>
    </row>
    <row r="1583" spans="1:22" ht="14.25">
      <c r="A1583" s="1">
        <v>1582</v>
      </c>
      <c r="B1583" s="2" t="s">
        <v>6942</v>
      </c>
      <c r="C1583" s="3">
        <v>42956</v>
      </c>
      <c r="D1583" s="3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24" t="str">
        <f>_xlfn.XLOOKUP(main_table[[#This Row],[Order ID]],Returns!B:B,Returns!A:A,"No")</f>
        <v>No</v>
      </c>
    </row>
    <row r="1584" spans="1:22" ht="14.25">
      <c r="A1584" s="1">
        <v>1583</v>
      </c>
      <c r="B1584" s="2" t="s">
        <v>6942</v>
      </c>
      <c r="C1584" s="3">
        <v>42956</v>
      </c>
      <c r="D1584" s="3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24" t="str">
        <f>_xlfn.XLOOKUP(main_table[[#This Row],[Order ID]],Returns!B:B,Returns!A:A,"No")</f>
        <v>No</v>
      </c>
    </row>
    <row r="1585" spans="1:22" ht="14.25">
      <c r="A1585" s="1">
        <v>1584</v>
      </c>
      <c r="B1585" s="2" t="s">
        <v>6942</v>
      </c>
      <c r="C1585" s="3">
        <v>42956</v>
      </c>
      <c r="D1585" s="3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24" t="str">
        <f>_xlfn.XLOOKUP(main_table[[#This Row],[Order ID]],Returns!B:B,Returns!A:A,"No")</f>
        <v>No</v>
      </c>
    </row>
    <row r="1586" spans="1:22" ht="14.25">
      <c r="A1586" s="1">
        <v>1585</v>
      </c>
      <c r="B1586" s="2" t="s">
        <v>6942</v>
      </c>
      <c r="C1586" s="3">
        <v>42956</v>
      </c>
      <c r="D1586" s="3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24" t="str">
        <f>_xlfn.XLOOKUP(main_table[[#This Row],[Order ID]],Returns!B:B,Returns!A:A,"No")</f>
        <v>No</v>
      </c>
    </row>
    <row r="1587" spans="1:22" ht="14.25">
      <c r="A1587" s="1">
        <v>1586</v>
      </c>
      <c r="B1587" s="2" t="s">
        <v>6942</v>
      </c>
      <c r="C1587" s="3">
        <v>42956</v>
      </c>
      <c r="D1587" s="3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24" t="str">
        <f>_xlfn.XLOOKUP(main_table[[#This Row],[Order ID]],Returns!B:B,Returns!A:A,"No")</f>
        <v>No</v>
      </c>
    </row>
    <row r="1588" spans="1:22" ht="14.25">
      <c r="A1588" s="1">
        <v>1587</v>
      </c>
      <c r="B1588" s="2" t="s">
        <v>6942</v>
      </c>
      <c r="C1588" s="3">
        <v>42956</v>
      </c>
      <c r="D1588" s="3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24" t="str">
        <f>_xlfn.XLOOKUP(main_table[[#This Row],[Order ID]],Returns!B:B,Returns!A:A,"No")</f>
        <v>No</v>
      </c>
    </row>
    <row r="1589" spans="1:22" ht="14.25">
      <c r="A1589" s="1">
        <v>1588</v>
      </c>
      <c r="B1589" s="2" t="s">
        <v>6942</v>
      </c>
      <c r="C1589" s="3">
        <v>42956</v>
      </c>
      <c r="D1589" s="3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24" t="str">
        <f>_xlfn.XLOOKUP(main_table[[#This Row],[Order ID]],Returns!B:B,Returns!A:A,"No")</f>
        <v>No</v>
      </c>
    </row>
    <row r="1590" spans="1:22" ht="14.25">
      <c r="A1590" s="1">
        <v>1589</v>
      </c>
      <c r="B1590" s="2" t="s">
        <v>6942</v>
      </c>
      <c r="C1590" s="3">
        <v>42956</v>
      </c>
      <c r="D1590" s="3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24" t="str">
        <f>_xlfn.XLOOKUP(main_table[[#This Row],[Order ID]],Returns!B:B,Returns!A:A,"No")</f>
        <v>No</v>
      </c>
    </row>
    <row r="1591" spans="1:22" ht="14.25">
      <c r="A1591" s="1">
        <v>1590</v>
      </c>
      <c r="B1591" s="2" t="s">
        <v>6943</v>
      </c>
      <c r="C1591" s="3">
        <v>43232</v>
      </c>
      <c r="D1591" s="3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24" t="str">
        <f>_xlfn.XLOOKUP(main_table[[#This Row],[Order ID]],Returns!B:B,Returns!A:A,"No")</f>
        <v>No</v>
      </c>
    </row>
    <row r="1592" spans="1:22" ht="14.25">
      <c r="A1592" s="1">
        <v>1591</v>
      </c>
      <c r="B1592" s="2" t="s">
        <v>6944</v>
      </c>
      <c r="C1592" s="3">
        <v>43205</v>
      </c>
      <c r="D1592" s="3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24" t="str">
        <f>_xlfn.XLOOKUP(main_table[[#This Row],[Order ID]],Returns!B:B,Returns!A:A,"No")</f>
        <v>No</v>
      </c>
    </row>
    <row r="1593" spans="1:22" ht="14.25">
      <c r="A1593" s="1">
        <v>1592</v>
      </c>
      <c r="B1593" s="2" t="s">
        <v>6944</v>
      </c>
      <c r="C1593" s="3">
        <v>43205</v>
      </c>
      <c r="D1593" s="3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24" t="str">
        <f>_xlfn.XLOOKUP(main_table[[#This Row],[Order ID]],Returns!B:B,Returns!A:A,"No")</f>
        <v>No</v>
      </c>
    </row>
    <row r="1594" spans="1:22" ht="14.25">
      <c r="A1594" s="1">
        <v>1593</v>
      </c>
      <c r="B1594" s="2" t="s">
        <v>6945</v>
      </c>
      <c r="C1594" s="3">
        <v>42909</v>
      </c>
      <c r="D1594" s="3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24" t="str">
        <f>_xlfn.XLOOKUP(main_table[[#This Row],[Order ID]],Returns!B:B,Returns!A:A,"No")</f>
        <v>No</v>
      </c>
    </row>
    <row r="1595" spans="1:22" ht="14.25">
      <c r="A1595" s="1">
        <v>1594</v>
      </c>
      <c r="B1595" s="2" t="s">
        <v>6946</v>
      </c>
      <c r="C1595" s="3">
        <v>42662</v>
      </c>
      <c r="D1595" s="3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24" t="str">
        <f>_xlfn.XLOOKUP(main_table[[#This Row],[Order ID]],Returns!B:B,Returns!A:A,"No")</f>
        <v>No</v>
      </c>
    </row>
    <row r="1596" spans="1:22" ht="14.25">
      <c r="A1596" s="1">
        <v>1595</v>
      </c>
      <c r="B1596" s="2" t="s">
        <v>6947</v>
      </c>
      <c r="C1596" s="3">
        <v>42818</v>
      </c>
      <c r="D1596" s="3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24" t="str">
        <f>_xlfn.XLOOKUP(main_table[[#This Row],[Order ID]],Returns!B:B,Returns!A:A,"No")</f>
        <v>No</v>
      </c>
    </row>
    <row r="1597" spans="1:22" ht="14.25">
      <c r="A1597" s="1">
        <v>1596</v>
      </c>
      <c r="B1597" s="2" t="s">
        <v>6948</v>
      </c>
      <c r="C1597" s="3">
        <v>43593</v>
      </c>
      <c r="D1597" s="3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24" t="str">
        <f>_xlfn.XLOOKUP(main_table[[#This Row],[Order ID]],Returns!B:B,Returns!A:A,"No")</f>
        <v>No</v>
      </c>
    </row>
    <row r="1598" spans="1:22" ht="14.25">
      <c r="A1598" s="1">
        <v>1597</v>
      </c>
      <c r="B1598" s="2" t="s">
        <v>6949</v>
      </c>
      <c r="C1598" s="3">
        <v>43754</v>
      </c>
      <c r="D1598" s="3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24" t="str">
        <f>_xlfn.XLOOKUP(main_table[[#This Row],[Order ID]],Returns!B:B,Returns!A:A,"No")</f>
        <v>No</v>
      </c>
    </row>
    <row r="1599" spans="1:22" ht="14.25">
      <c r="A1599" s="1">
        <v>1598</v>
      </c>
      <c r="B1599" s="2" t="s">
        <v>6950</v>
      </c>
      <c r="C1599" s="3">
        <v>43788</v>
      </c>
      <c r="D1599" s="3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24" t="str">
        <f>_xlfn.XLOOKUP(main_table[[#This Row],[Order ID]],Returns!B:B,Returns!A:A,"No")</f>
        <v>No</v>
      </c>
    </row>
    <row r="1600" spans="1:22" ht="14.25">
      <c r="A1600" s="1">
        <v>1599</v>
      </c>
      <c r="B1600" s="2" t="s">
        <v>6950</v>
      </c>
      <c r="C1600" s="3">
        <v>43788</v>
      </c>
      <c r="D1600" s="3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24" t="str">
        <f>_xlfn.XLOOKUP(main_table[[#This Row],[Order ID]],Returns!B:B,Returns!A:A,"No")</f>
        <v>No</v>
      </c>
    </row>
    <row r="1601" spans="1:22" ht="14.25">
      <c r="A1601" s="1">
        <v>1600</v>
      </c>
      <c r="B1601" s="2" t="s">
        <v>6950</v>
      </c>
      <c r="C1601" s="3">
        <v>43788</v>
      </c>
      <c r="D1601" s="3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24" t="str">
        <f>_xlfn.XLOOKUP(main_table[[#This Row],[Order ID]],Returns!B:B,Returns!A:A,"No")</f>
        <v>No</v>
      </c>
    </row>
    <row r="1602" spans="1:22" ht="14.25">
      <c r="A1602" s="1">
        <v>1601</v>
      </c>
      <c r="B1602" s="2" t="s">
        <v>6950</v>
      </c>
      <c r="C1602" s="3">
        <v>43788</v>
      </c>
      <c r="D1602" s="3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24" t="str">
        <f>_xlfn.XLOOKUP(main_table[[#This Row],[Order ID]],Returns!B:B,Returns!A:A,"No")</f>
        <v>No</v>
      </c>
    </row>
    <row r="1603" spans="1:22" ht="14.25">
      <c r="A1603" s="1">
        <v>1602</v>
      </c>
      <c r="B1603" s="2" t="s">
        <v>6951</v>
      </c>
      <c r="C1603" s="3">
        <v>43228</v>
      </c>
      <c r="D1603" s="3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24" t="str">
        <f>_xlfn.XLOOKUP(main_table[[#This Row],[Order ID]],Returns!B:B,Returns!A:A,"No")</f>
        <v>No</v>
      </c>
    </row>
    <row r="1604" spans="1:22" ht="14.25">
      <c r="A1604" s="1">
        <v>1603</v>
      </c>
      <c r="B1604" s="2" t="s">
        <v>6952</v>
      </c>
      <c r="C1604" s="3">
        <v>43445</v>
      </c>
      <c r="D1604" s="3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24" t="str">
        <f>_xlfn.XLOOKUP(main_table[[#This Row],[Order ID]],Returns!B:B,Returns!A:A,"No")</f>
        <v>No</v>
      </c>
    </row>
    <row r="1605" spans="1:22" ht="14.25">
      <c r="A1605" s="1">
        <v>1604</v>
      </c>
      <c r="B1605" s="2" t="s">
        <v>6953</v>
      </c>
      <c r="C1605" s="3">
        <v>43799</v>
      </c>
      <c r="D1605" s="3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24" t="str">
        <f>_xlfn.XLOOKUP(main_table[[#This Row],[Order ID]],Returns!B:B,Returns!A:A,"No")</f>
        <v>No</v>
      </c>
    </row>
    <row r="1606" spans="1:22" ht="14.25">
      <c r="A1606" s="1">
        <v>1605</v>
      </c>
      <c r="B1606" s="2" t="s">
        <v>6954</v>
      </c>
      <c r="C1606" s="3">
        <v>43209</v>
      </c>
      <c r="D1606" s="3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24" t="str">
        <f>_xlfn.XLOOKUP(main_table[[#This Row],[Order ID]],Returns!B:B,Returns!A:A,"No")</f>
        <v>No</v>
      </c>
    </row>
    <row r="1607" spans="1:22" ht="14.25">
      <c r="A1607" s="1">
        <v>1606</v>
      </c>
      <c r="B1607" s="2" t="s">
        <v>6954</v>
      </c>
      <c r="C1607" s="3">
        <v>43209</v>
      </c>
      <c r="D1607" s="3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24" t="str">
        <f>_xlfn.XLOOKUP(main_table[[#This Row],[Order ID]],Returns!B:B,Returns!A:A,"No")</f>
        <v>No</v>
      </c>
    </row>
    <row r="1608" spans="1:22" ht="14.25">
      <c r="A1608" s="1">
        <v>1607</v>
      </c>
      <c r="B1608" s="2" t="s">
        <v>6954</v>
      </c>
      <c r="C1608" s="3">
        <v>43209</v>
      </c>
      <c r="D1608" s="3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24" t="str">
        <f>_xlfn.XLOOKUP(main_table[[#This Row],[Order ID]],Returns!B:B,Returns!A:A,"No")</f>
        <v>No</v>
      </c>
    </row>
    <row r="1609" spans="1:22" ht="14.25">
      <c r="A1609" s="1">
        <v>1608</v>
      </c>
      <c r="B1609" s="2" t="s">
        <v>6954</v>
      </c>
      <c r="C1609" s="3">
        <v>43209</v>
      </c>
      <c r="D1609" s="3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24" t="str">
        <f>_xlfn.XLOOKUP(main_table[[#This Row],[Order ID]],Returns!B:B,Returns!A:A,"No")</f>
        <v>No</v>
      </c>
    </row>
    <row r="1610" spans="1:22" ht="14.25">
      <c r="A1610" s="1">
        <v>1609</v>
      </c>
      <c r="B1610" s="2" t="s">
        <v>6954</v>
      </c>
      <c r="C1610" s="3">
        <v>43209</v>
      </c>
      <c r="D1610" s="3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24" t="str">
        <f>_xlfn.XLOOKUP(main_table[[#This Row],[Order ID]],Returns!B:B,Returns!A:A,"No")</f>
        <v>No</v>
      </c>
    </row>
    <row r="1611" spans="1:22" ht="14.25">
      <c r="A1611" s="1">
        <v>1610</v>
      </c>
      <c r="B1611" s="2" t="s">
        <v>6954</v>
      </c>
      <c r="C1611" s="3">
        <v>43209</v>
      </c>
      <c r="D1611" s="3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24" t="str">
        <f>_xlfn.XLOOKUP(main_table[[#This Row],[Order ID]],Returns!B:B,Returns!A:A,"No")</f>
        <v>No</v>
      </c>
    </row>
    <row r="1612" spans="1:22" ht="14.25">
      <c r="A1612" s="1">
        <v>1611</v>
      </c>
      <c r="B1612" s="2" t="s">
        <v>5970</v>
      </c>
      <c r="C1612" s="3">
        <v>42516</v>
      </c>
      <c r="D1612" s="3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24" t="str">
        <f>_xlfn.XLOOKUP(main_table[[#This Row],[Order ID]],Returns!B:B,Returns!A:A,"No")</f>
        <v>Yes</v>
      </c>
    </row>
    <row r="1613" spans="1:22" ht="14.25">
      <c r="A1613" s="1">
        <v>1612</v>
      </c>
      <c r="B1613" s="2" t="s">
        <v>5970</v>
      </c>
      <c r="C1613" s="3">
        <v>42516</v>
      </c>
      <c r="D1613" s="3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24" t="str">
        <f>_xlfn.XLOOKUP(main_table[[#This Row],[Order ID]],Returns!B:B,Returns!A:A,"No")</f>
        <v>Yes</v>
      </c>
    </row>
    <row r="1614" spans="1:22" ht="14.25">
      <c r="A1614" s="1">
        <v>1613</v>
      </c>
      <c r="B1614" s="2" t="s">
        <v>5970</v>
      </c>
      <c r="C1614" s="3">
        <v>42516</v>
      </c>
      <c r="D1614" s="3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24" t="str">
        <f>_xlfn.XLOOKUP(main_table[[#This Row],[Order ID]],Returns!B:B,Returns!A:A,"No")</f>
        <v>Yes</v>
      </c>
    </row>
    <row r="1615" spans="1:22" ht="14.25">
      <c r="A1615" s="1">
        <v>1614</v>
      </c>
      <c r="B1615" s="2" t="s">
        <v>6955</v>
      </c>
      <c r="C1615" s="3">
        <v>43820</v>
      </c>
      <c r="D1615" s="3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24" t="str">
        <f>_xlfn.XLOOKUP(main_table[[#This Row],[Order ID]],Returns!B:B,Returns!A:A,"No")</f>
        <v>No</v>
      </c>
    </row>
    <row r="1616" spans="1:22" ht="14.25">
      <c r="A1616" s="1">
        <v>1615</v>
      </c>
      <c r="B1616" s="2" t="s">
        <v>6956</v>
      </c>
      <c r="C1616" s="3">
        <v>43174</v>
      </c>
      <c r="D1616" s="3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24" t="str">
        <f>_xlfn.XLOOKUP(main_table[[#This Row],[Order ID]],Returns!B:B,Returns!A:A,"No")</f>
        <v>No</v>
      </c>
    </row>
    <row r="1617" spans="1:22" ht="14.25">
      <c r="A1617" s="1">
        <v>1616</v>
      </c>
      <c r="B1617" s="2" t="s">
        <v>6957</v>
      </c>
      <c r="C1617" s="3">
        <v>42957</v>
      </c>
      <c r="D1617" s="3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24" t="str">
        <f>_xlfn.XLOOKUP(main_table[[#This Row],[Order ID]],Returns!B:B,Returns!A:A,"No")</f>
        <v>No</v>
      </c>
    </row>
    <row r="1618" spans="1:22" ht="14.25">
      <c r="A1618" s="1">
        <v>1617</v>
      </c>
      <c r="B1618" s="2" t="s">
        <v>6957</v>
      </c>
      <c r="C1618" s="3">
        <v>42957</v>
      </c>
      <c r="D1618" s="3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24" t="str">
        <f>_xlfn.XLOOKUP(main_table[[#This Row],[Order ID]],Returns!B:B,Returns!A:A,"No")</f>
        <v>No</v>
      </c>
    </row>
    <row r="1619" spans="1:22" ht="14.25">
      <c r="A1619" s="1">
        <v>1618</v>
      </c>
      <c r="B1619" s="2" t="s">
        <v>6957</v>
      </c>
      <c r="C1619" s="3">
        <v>42957</v>
      </c>
      <c r="D1619" s="3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24" t="str">
        <f>_xlfn.XLOOKUP(main_table[[#This Row],[Order ID]],Returns!B:B,Returns!A:A,"No")</f>
        <v>No</v>
      </c>
    </row>
    <row r="1620" spans="1:22" ht="14.25">
      <c r="A1620" s="1">
        <v>1619</v>
      </c>
      <c r="B1620" s="2" t="s">
        <v>6958</v>
      </c>
      <c r="C1620" s="3">
        <v>43353</v>
      </c>
      <c r="D1620" s="3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24" t="str">
        <f>_xlfn.XLOOKUP(main_table[[#This Row],[Order ID]],Returns!B:B,Returns!A:A,"No")</f>
        <v>No</v>
      </c>
    </row>
    <row r="1621" spans="1:22" ht="14.25">
      <c r="A1621" s="1">
        <v>1620</v>
      </c>
      <c r="B1621" s="2" t="s">
        <v>6958</v>
      </c>
      <c r="C1621" s="3">
        <v>43353</v>
      </c>
      <c r="D1621" s="3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24" t="str">
        <f>_xlfn.XLOOKUP(main_table[[#This Row],[Order ID]],Returns!B:B,Returns!A:A,"No")</f>
        <v>No</v>
      </c>
    </row>
    <row r="1622" spans="1:22" ht="14.25">
      <c r="A1622" s="1">
        <v>1621</v>
      </c>
      <c r="B1622" s="2" t="s">
        <v>6959</v>
      </c>
      <c r="C1622" s="3">
        <v>43654</v>
      </c>
      <c r="D1622" s="3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24" t="str">
        <f>_xlfn.XLOOKUP(main_table[[#This Row],[Order ID]],Returns!B:B,Returns!A:A,"No")</f>
        <v>No</v>
      </c>
    </row>
    <row r="1623" spans="1:22" ht="14.25">
      <c r="A1623" s="1">
        <v>1622</v>
      </c>
      <c r="B1623" s="2" t="s">
        <v>6959</v>
      </c>
      <c r="C1623" s="3">
        <v>43654</v>
      </c>
      <c r="D1623" s="3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24" t="str">
        <f>_xlfn.XLOOKUP(main_table[[#This Row],[Order ID]],Returns!B:B,Returns!A:A,"No")</f>
        <v>No</v>
      </c>
    </row>
    <row r="1624" spans="1:22" ht="14.25">
      <c r="A1624" s="1">
        <v>1623</v>
      </c>
      <c r="B1624" s="2" t="s">
        <v>6959</v>
      </c>
      <c r="C1624" s="3">
        <v>43654</v>
      </c>
      <c r="D1624" s="3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24" t="str">
        <f>_xlfn.XLOOKUP(main_table[[#This Row],[Order ID]],Returns!B:B,Returns!A:A,"No")</f>
        <v>No</v>
      </c>
    </row>
    <row r="1625" spans="1:22" ht="14.25">
      <c r="A1625" s="1">
        <v>1624</v>
      </c>
      <c r="B1625" s="2" t="s">
        <v>6959</v>
      </c>
      <c r="C1625" s="3">
        <v>43654</v>
      </c>
      <c r="D1625" s="3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24" t="str">
        <f>_xlfn.XLOOKUP(main_table[[#This Row],[Order ID]],Returns!B:B,Returns!A:A,"No")</f>
        <v>No</v>
      </c>
    </row>
    <row r="1626" spans="1:22" ht="14.25">
      <c r="A1626" s="1">
        <v>1625</v>
      </c>
      <c r="B1626" s="2" t="s">
        <v>6960</v>
      </c>
      <c r="C1626" s="3">
        <v>43088</v>
      </c>
      <c r="D1626" s="3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24" t="str">
        <f>_xlfn.XLOOKUP(main_table[[#This Row],[Order ID]],Returns!B:B,Returns!A:A,"No")</f>
        <v>No</v>
      </c>
    </row>
    <row r="1627" spans="1:22" ht="14.25">
      <c r="A1627" s="1">
        <v>1626</v>
      </c>
      <c r="B1627" s="2" t="s">
        <v>6960</v>
      </c>
      <c r="C1627" s="3">
        <v>43088</v>
      </c>
      <c r="D1627" s="3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24" t="str">
        <f>_xlfn.XLOOKUP(main_table[[#This Row],[Order ID]],Returns!B:B,Returns!A:A,"No")</f>
        <v>No</v>
      </c>
    </row>
    <row r="1628" spans="1:22" ht="14.25">
      <c r="A1628" s="1">
        <v>1627</v>
      </c>
      <c r="B1628" s="2" t="s">
        <v>6961</v>
      </c>
      <c r="C1628" s="3">
        <v>43055</v>
      </c>
      <c r="D1628" s="3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24" t="str">
        <f>_xlfn.XLOOKUP(main_table[[#This Row],[Order ID]],Returns!B:B,Returns!A:A,"No")</f>
        <v>No</v>
      </c>
    </row>
    <row r="1629" spans="1:22" ht="14.25">
      <c r="A1629" s="1">
        <v>1628</v>
      </c>
      <c r="B1629" s="2" t="s">
        <v>6962</v>
      </c>
      <c r="C1629" s="3">
        <v>43002</v>
      </c>
      <c r="D1629" s="3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24" t="str">
        <f>_xlfn.XLOOKUP(main_table[[#This Row],[Order ID]],Returns!B:B,Returns!A:A,"No")</f>
        <v>No</v>
      </c>
    </row>
    <row r="1630" spans="1:22" ht="14.25">
      <c r="A1630" s="1">
        <v>1629</v>
      </c>
      <c r="B1630" s="2" t="s">
        <v>6963</v>
      </c>
      <c r="C1630" s="3">
        <v>43637</v>
      </c>
      <c r="D1630" s="3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24" t="str">
        <f>_xlfn.XLOOKUP(main_table[[#This Row],[Order ID]],Returns!B:B,Returns!A:A,"No")</f>
        <v>No</v>
      </c>
    </row>
    <row r="1631" spans="1:22" ht="14.25">
      <c r="A1631" s="1">
        <v>1630</v>
      </c>
      <c r="B1631" s="2" t="s">
        <v>6963</v>
      </c>
      <c r="C1631" s="3">
        <v>43637</v>
      </c>
      <c r="D1631" s="3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24" t="str">
        <f>_xlfn.XLOOKUP(main_table[[#This Row],[Order ID]],Returns!B:B,Returns!A:A,"No")</f>
        <v>No</v>
      </c>
    </row>
    <row r="1632" spans="1:22" ht="14.25">
      <c r="A1632" s="1">
        <v>1631</v>
      </c>
      <c r="B1632" s="2" t="s">
        <v>6964</v>
      </c>
      <c r="C1632" s="3">
        <v>43228</v>
      </c>
      <c r="D1632" s="3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24" t="str">
        <f>_xlfn.XLOOKUP(main_table[[#This Row],[Order ID]],Returns!B:B,Returns!A:A,"No")</f>
        <v>No</v>
      </c>
    </row>
    <row r="1633" spans="1:22" ht="14.25">
      <c r="A1633" s="1">
        <v>1632</v>
      </c>
      <c r="B1633" s="2" t="s">
        <v>6964</v>
      </c>
      <c r="C1633" s="3">
        <v>43228</v>
      </c>
      <c r="D1633" s="3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24" t="str">
        <f>_xlfn.XLOOKUP(main_table[[#This Row],[Order ID]],Returns!B:B,Returns!A:A,"No")</f>
        <v>No</v>
      </c>
    </row>
    <row r="1634" spans="1:22" ht="14.25">
      <c r="A1634" s="1">
        <v>1633</v>
      </c>
      <c r="B1634" s="2" t="s">
        <v>6964</v>
      </c>
      <c r="C1634" s="3">
        <v>43228</v>
      </c>
      <c r="D1634" s="3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24" t="str">
        <f>_xlfn.XLOOKUP(main_table[[#This Row],[Order ID]],Returns!B:B,Returns!A:A,"No")</f>
        <v>No</v>
      </c>
    </row>
    <row r="1635" spans="1:22" ht="14.25">
      <c r="A1635" s="1">
        <v>1634</v>
      </c>
      <c r="B1635" s="2" t="s">
        <v>6964</v>
      </c>
      <c r="C1635" s="3">
        <v>43228</v>
      </c>
      <c r="D1635" s="3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24" t="str">
        <f>_xlfn.XLOOKUP(main_table[[#This Row],[Order ID]],Returns!B:B,Returns!A:A,"No")</f>
        <v>No</v>
      </c>
    </row>
    <row r="1636" spans="1:22" ht="14.25">
      <c r="A1636" s="1">
        <v>1635</v>
      </c>
      <c r="B1636" s="2" t="s">
        <v>6964</v>
      </c>
      <c r="C1636" s="3">
        <v>43228</v>
      </c>
      <c r="D1636" s="3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24" t="str">
        <f>_xlfn.XLOOKUP(main_table[[#This Row],[Order ID]],Returns!B:B,Returns!A:A,"No")</f>
        <v>No</v>
      </c>
    </row>
    <row r="1637" spans="1:22" ht="14.25">
      <c r="A1637" s="1">
        <v>1636</v>
      </c>
      <c r="B1637" s="2" t="s">
        <v>6965</v>
      </c>
      <c r="C1637" s="3">
        <v>42700</v>
      </c>
      <c r="D1637" s="3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24" t="str">
        <f>_xlfn.XLOOKUP(main_table[[#This Row],[Order ID]],Returns!B:B,Returns!A:A,"No")</f>
        <v>No</v>
      </c>
    </row>
    <row r="1638" spans="1:22" ht="14.25">
      <c r="A1638" s="1">
        <v>1637</v>
      </c>
      <c r="B1638" s="2" t="s">
        <v>6965</v>
      </c>
      <c r="C1638" s="3">
        <v>42700</v>
      </c>
      <c r="D1638" s="3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24" t="str">
        <f>_xlfn.XLOOKUP(main_table[[#This Row],[Order ID]],Returns!B:B,Returns!A:A,"No")</f>
        <v>No</v>
      </c>
    </row>
    <row r="1639" spans="1:22" ht="14.25">
      <c r="A1639" s="1">
        <v>1638</v>
      </c>
      <c r="B1639" s="2" t="s">
        <v>6965</v>
      </c>
      <c r="C1639" s="3">
        <v>42700</v>
      </c>
      <c r="D1639" s="3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24" t="str">
        <f>_xlfn.XLOOKUP(main_table[[#This Row],[Order ID]],Returns!B:B,Returns!A:A,"No")</f>
        <v>No</v>
      </c>
    </row>
    <row r="1640" spans="1:22" ht="14.25">
      <c r="A1640" s="1">
        <v>1639</v>
      </c>
      <c r="B1640" s="2" t="s">
        <v>6966</v>
      </c>
      <c r="C1640" s="3">
        <v>43246</v>
      </c>
      <c r="D1640" s="3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24" t="str">
        <f>_xlfn.XLOOKUP(main_table[[#This Row],[Order ID]],Returns!B:B,Returns!A:A,"No")</f>
        <v>No</v>
      </c>
    </row>
    <row r="1641" spans="1:22" ht="14.25">
      <c r="A1641" s="1">
        <v>1640</v>
      </c>
      <c r="B1641" s="2" t="s">
        <v>6966</v>
      </c>
      <c r="C1641" s="3">
        <v>43246</v>
      </c>
      <c r="D1641" s="3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24" t="str">
        <f>_xlfn.XLOOKUP(main_table[[#This Row],[Order ID]],Returns!B:B,Returns!A:A,"No")</f>
        <v>No</v>
      </c>
    </row>
    <row r="1642" spans="1:22" ht="14.25">
      <c r="A1642" s="1">
        <v>1641</v>
      </c>
      <c r="B1642" s="2" t="s">
        <v>6966</v>
      </c>
      <c r="C1642" s="3">
        <v>43246</v>
      </c>
      <c r="D1642" s="3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24" t="str">
        <f>_xlfn.XLOOKUP(main_table[[#This Row],[Order ID]],Returns!B:B,Returns!A:A,"No")</f>
        <v>No</v>
      </c>
    </row>
    <row r="1643" spans="1:22" ht="14.25">
      <c r="A1643" s="1">
        <v>1642</v>
      </c>
      <c r="B1643" s="2" t="s">
        <v>6966</v>
      </c>
      <c r="C1643" s="3">
        <v>43246</v>
      </c>
      <c r="D1643" s="3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24" t="str">
        <f>_xlfn.XLOOKUP(main_table[[#This Row],[Order ID]],Returns!B:B,Returns!A:A,"No")</f>
        <v>No</v>
      </c>
    </row>
    <row r="1644" spans="1:22" ht="14.25">
      <c r="A1644" s="1">
        <v>1643</v>
      </c>
      <c r="B1644" s="2" t="s">
        <v>6967</v>
      </c>
      <c r="C1644" s="3">
        <v>42703</v>
      </c>
      <c r="D1644" s="3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24" t="str">
        <f>_xlfn.XLOOKUP(main_table[[#This Row],[Order ID]],Returns!B:B,Returns!A:A,"No")</f>
        <v>No</v>
      </c>
    </row>
    <row r="1645" spans="1:22" ht="14.25">
      <c r="A1645" s="1">
        <v>1644</v>
      </c>
      <c r="B1645" s="2" t="s">
        <v>6968</v>
      </c>
      <c r="C1645" s="3">
        <v>42813</v>
      </c>
      <c r="D1645" s="3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24" t="str">
        <f>_xlfn.XLOOKUP(main_table[[#This Row],[Order ID]],Returns!B:B,Returns!A:A,"No")</f>
        <v>No</v>
      </c>
    </row>
    <row r="1646" spans="1:22" ht="14.25">
      <c r="A1646" s="1">
        <v>1645</v>
      </c>
      <c r="B1646" s="2" t="s">
        <v>6968</v>
      </c>
      <c r="C1646" s="3">
        <v>42813</v>
      </c>
      <c r="D1646" s="3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24" t="str">
        <f>_xlfn.XLOOKUP(main_table[[#This Row],[Order ID]],Returns!B:B,Returns!A:A,"No")</f>
        <v>No</v>
      </c>
    </row>
    <row r="1647" spans="1:22" ht="14.25">
      <c r="A1647" s="1">
        <v>1646</v>
      </c>
      <c r="B1647" s="2" t="s">
        <v>6968</v>
      </c>
      <c r="C1647" s="3">
        <v>42813</v>
      </c>
      <c r="D1647" s="3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24" t="str">
        <f>_xlfn.XLOOKUP(main_table[[#This Row],[Order ID]],Returns!B:B,Returns!A:A,"No")</f>
        <v>No</v>
      </c>
    </row>
    <row r="1648" spans="1:22" ht="14.25">
      <c r="A1648" s="1">
        <v>1647</v>
      </c>
      <c r="B1648" s="2" t="s">
        <v>6969</v>
      </c>
      <c r="C1648" s="3">
        <v>43040</v>
      </c>
      <c r="D1648" s="3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24" t="str">
        <f>_xlfn.XLOOKUP(main_table[[#This Row],[Order ID]],Returns!B:B,Returns!A:A,"No")</f>
        <v>No</v>
      </c>
    </row>
    <row r="1649" spans="1:22" ht="14.25">
      <c r="A1649" s="1">
        <v>1648</v>
      </c>
      <c r="B1649" s="2" t="s">
        <v>6969</v>
      </c>
      <c r="C1649" s="3">
        <v>43040</v>
      </c>
      <c r="D1649" s="3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24" t="str">
        <f>_xlfn.XLOOKUP(main_table[[#This Row],[Order ID]],Returns!B:B,Returns!A:A,"No")</f>
        <v>No</v>
      </c>
    </row>
    <row r="1650" spans="1:22" ht="14.25">
      <c r="A1650" s="1">
        <v>1649</v>
      </c>
      <c r="B1650" s="2" t="s">
        <v>6970</v>
      </c>
      <c r="C1650" s="3">
        <v>43004</v>
      </c>
      <c r="D1650" s="3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24" t="str">
        <f>_xlfn.XLOOKUP(main_table[[#This Row],[Order ID]],Returns!B:B,Returns!A:A,"No")</f>
        <v>No</v>
      </c>
    </row>
    <row r="1651" spans="1:22" ht="14.25">
      <c r="A1651" s="1">
        <v>1650</v>
      </c>
      <c r="B1651" s="2" t="s">
        <v>6970</v>
      </c>
      <c r="C1651" s="3">
        <v>43004</v>
      </c>
      <c r="D1651" s="3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24" t="str">
        <f>_xlfn.XLOOKUP(main_table[[#This Row],[Order ID]],Returns!B:B,Returns!A:A,"No")</f>
        <v>No</v>
      </c>
    </row>
    <row r="1652" spans="1:22" ht="14.25">
      <c r="A1652" s="1">
        <v>1651</v>
      </c>
      <c r="B1652" s="2" t="s">
        <v>5959</v>
      </c>
      <c r="C1652" s="3">
        <v>42611</v>
      </c>
      <c r="D1652" s="3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24" t="str">
        <f>_xlfn.XLOOKUP(main_table[[#This Row],[Order ID]],Returns!B:B,Returns!A:A,"No")</f>
        <v>Yes</v>
      </c>
    </row>
    <row r="1653" spans="1:22" ht="14.25">
      <c r="A1653" s="1">
        <v>1652</v>
      </c>
      <c r="B1653" s="2" t="s">
        <v>5959</v>
      </c>
      <c r="C1653" s="3">
        <v>42611</v>
      </c>
      <c r="D1653" s="3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24" t="str">
        <f>_xlfn.XLOOKUP(main_table[[#This Row],[Order ID]],Returns!B:B,Returns!A:A,"No")</f>
        <v>Yes</v>
      </c>
    </row>
    <row r="1654" spans="1:22" ht="14.25">
      <c r="A1654" s="1">
        <v>1653</v>
      </c>
      <c r="B1654" s="2" t="s">
        <v>6971</v>
      </c>
      <c r="C1654" s="3">
        <v>43787</v>
      </c>
      <c r="D1654" s="3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24" t="str">
        <f>_xlfn.XLOOKUP(main_table[[#This Row],[Order ID]],Returns!B:B,Returns!A:A,"No")</f>
        <v>No</v>
      </c>
    </row>
    <row r="1655" spans="1:22" ht="14.25">
      <c r="A1655" s="1">
        <v>1654</v>
      </c>
      <c r="B1655" s="2" t="s">
        <v>6971</v>
      </c>
      <c r="C1655" s="3">
        <v>43787</v>
      </c>
      <c r="D1655" s="3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24" t="str">
        <f>_xlfn.XLOOKUP(main_table[[#This Row],[Order ID]],Returns!B:B,Returns!A:A,"No")</f>
        <v>No</v>
      </c>
    </row>
    <row r="1656" spans="1:22" ht="14.25">
      <c r="A1656" s="1">
        <v>1655</v>
      </c>
      <c r="B1656" s="2" t="s">
        <v>6971</v>
      </c>
      <c r="C1656" s="3">
        <v>43787</v>
      </c>
      <c r="D1656" s="3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24" t="str">
        <f>_xlfn.XLOOKUP(main_table[[#This Row],[Order ID]],Returns!B:B,Returns!A:A,"No")</f>
        <v>No</v>
      </c>
    </row>
    <row r="1657" spans="1:22" ht="14.25">
      <c r="A1657" s="1">
        <v>1656</v>
      </c>
      <c r="B1657" s="2" t="s">
        <v>6971</v>
      </c>
      <c r="C1657" s="3">
        <v>43787</v>
      </c>
      <c r="D1657" s="3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24" t="str">
        <f>_xlfn.XLOOKUP(main_table[[#This Row],[Order ID]],Returns!B:B,Returns!A:A,"No")</f>
        <v>No</v>
      </c>
    </row>
    <row r="1658" spans="1:22" ht="14.25">
      <c r="A1658" s="1">
        <v>1657</v>
      </c>
      <c r="B1658" s="2" t="s">
        <v>6971</v>
      </c>
      <c r="C1658" s="3">
        <v>43787</v>
      </c>
      <c r="D1658" s="3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24" t="str">
        <f>_xlfn.XLOOKUP(main_table[[#This Row],[Order ID]],Returns!B:B,Returns!A:A,"No")</f>
        <v>No</v>
      </c>
    </row>
    <row r="1659" spans="1:22" ht="14.25">
      <c r="A1659" s="1">
        <v>1658</v>
      </c>
      <c r="B1659" s="2" t="s">
        <v>6972</v>
      </c>
      <c r="C1659" s="3">
        <v>42502</v>
      </c>
      <c r="D1659" s="3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24" t="str">
        <f>_xlfn.XLOOKUP(main_table[[#This Row],[Order ID]],Returns!B:B,Returns!A:A,"No")</f>
        <v>No</v>
      </c>
    </row>
    <row r="1660" spans="1:22" ht="14.25">
      <c r="A1660" s="1">
        <v>1659</v>
      </c>
      <c r="B1660" s="2" t="s">
        <v>6973</v>
      </c>
      <c r="C1660" s="3">
        <v>43485</v>
      </c>
      <c r="D1660" s="3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24" t="str">
        <f>_xlfn.XLOOKUP(main_table[[#This Row],[Order ID]],Returns!B:B,Returns!A:A,"No")</f>
        <v>No</v>
      </c>
    </row>
    <row r="1661" spans="1:22" ht="14.25">
      <c r="A1661" s="1">
        <v>1660</v>
      </c>
      <c r="B1661" s="2" t="s">
        <v>6974</v>
      </c>
      <c r="C1661" s="3">
        <v>43768</v>
      </c>
      <c r="D1661" s="3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24" t="str">
        <f>_xlfn.XLOOKUP(main_table[[#This Row],[Order ID]],Returns!B:B,Returns!A:A,"No")</f>
        <v>No</v>
      </c>
    </row>
    <row r="1662" spans="1:22" ht="14.25">
      <c r="A1662" s="1">
        <v>1661</v>
      </c>
      <c r="B1662" s="2" t="s">
        <v>6974</v>
      </c>
      <c r="C1662" s="3">
        <v>43768</v>
      </c>
      <c r="D1662" s="3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24" t="str">
        <f>_xlfn.XLOOKUP(main_table[[#This Row],[Order ID]],Returns!B:B,Returns!A:A,"No")</f>
        <v>No</v>
      </c>
    </row>
    <row r="1663" spans="1:22" ht="14.25">
      <c r="A1663" s="1">
        <v>1662</v>
      </c>
      <c r="B1663" s="2" t="s">
        <v>6975</v>
      </c>
      <c r="C1663" s="3">
        <v>43585</v>
      </c>
      <c r="D1663" s="3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24" t="str">
        <f>_xlfn.XLOOKUP(main_table[[#This Row],[Order ID]],Returns!B:B,Returns!A:A,"No")</f>
        <v>No</v>
      </c>
    </row>
    <row r="1664" spans="1:22" ht="14.25">
      <c r="A1664" s="1">
        <v>1663</v>
      </c>
      <c r="B1664" s="2" t="s">
        <v>6975</v>
      </c>
      <c r="C1664" s="3">
        <v>43585</v>
      </c>
      <c r="D1664" s="3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24" t="str">
        <f>_xlfn.XLOOKUP(main_table[[#This Row],[Order ID]],Returns!B:B,Returns!A:A,"No")</f>
        <v>No</v>
      </c>
    </row>
    <row r="1665" spans="1:22" ht="14.25">
      <c r="A1665" s="1">
        <v>1664</v>
      </c>
      <c r="B1665" s="2" t="s">
        <v>6976</v>
      </c>
      <c r="C1665" s="3">
        <v>43428</v>
      </c>
      <c r="D1665" s="3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24" t="str">
        <f>_xlfn.XLOOKUP(main_table[[#This Row],[Order ID]],Returns!B:B,Returns!A:A,"No")</f>
        <v>No</v>
      </c>
    </row>
    <row r="1666" spans="1:22" ht="14.25">
      <c r="A1666" s="1">
        <v>1665</v>
      </c>
      <c r="B1666" s="2" t="s">
        <v>6976</v>
      </c>
      <c r="C1666" s="3">
        <v>43428</v>
      </c>
      <c r="D1666" s="3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24" t="str">
        <f>_xlfn.XLOOKUP(main_table[[#This Row],[Order ID]],Returns!B:B,Returns!A:A,"No")</f>
        <v>No</v>
      </c>
    </row>
    <row r="1667" spans="1:22" ht="14.25">
      <c r="A1667" s="1">
        <v>1666</v>
      </c>
      <c r="B1667" s="2" t="s">
        <v>6976</v>
      </c>
      <c r="C1667" s="3">
        <v>43428</v>
      </c>
      <c r="D1667" s="3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24" t="str">
        <f>_xlfn.XLOOKUP(main_table[[#This Row],[Order ID]],Returns!B:B,Returns!A:A,"No")</f>
        <v>No</v>
      </c>
    </row>
    <row r="1668" spans="1:22" ht="14.25">
      <c r="A1668" s="1">
        <v>1667</v>
      </c>
      <c r="B1668" s="2" t="s">
        <v>6976</v>
      </c>
      <c r="C1668" s="3">
        <v>43428</v>
      </c>
      <c r="D1668" s="3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24" t="str">
        <f>_xlfn.XLOOKUP(main_table[[#This Row],[Order ID]],Returns!B:B,Returns!A:A,"No")</f>
        <v>No</v>
      </c>
    </row>
    <row r="1669" spans="1:22" ht="14.25">
      <c r="A1669" s="1">
        <v>1668</v>
      </c>
      <c r="B1669" s="2" t="s">
        <v>6976</v>
      </c>
      <c r="C1669" s="3">
        <v>43428</v>
      </c>
      <c r="D1669" s="3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24" t="str">
        <f>_xlfn.XLOOKUP(main_table[[#This Row],[Order ID]],Returns!B:B,Returns!A:A,"No")</f>
        <v>No</v>
      </c>
    </row>
    <row r="1670" spans="1:22" ht="14.25">
      <c r="A1670" s="1">
        <v>1669</v>
      </c>
      <c r="B1670" s="2" t="s">
        <v>6976</v>
      </c>
      <c r="C1670" s="3">
        <v>43428</v>
      </c>
      <c r="D1670" s="3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24" t="str">
        <f>_xlfn.XLOOKUP(main_table[[#This Row],[Order ID]],Returns!B:B,Returns!A:A,"No")</f>
        <v>No</v>
      </c>
    </row>
    <row r="1671" spans="1:22" ht="14.25">
      <c r="A1671" s="1">
        <v>1670</v>
      </c>
      <c r="B1671" s="2" t="s">
        <v>6977</v>
      </c>
      <c r="C1671" s="3">
        <v>42745</v>
      </c>
      <c r="D1671" s="3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24" t="str">
        <f>_xlfn.XLOOKUP(main_table[[#This Row],[Order ID]],Returns!B:B,Returns!A:A,"No")</f>
        <v>No</v>
      </c>
    </row>
    <row r="1672" spans="1:22" ht="14.25">
      <c r="A1672" s="1">
        <v>1671</v>
      </c>
      <c r="B1672" s="2" t="s">
        <v>6978</v>
      </c>
      <c r="C1672" s="3">
        <v>43757</v>
      </c>
      <c r="D1672" s="3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24" t="str">
        <f>_xlfn.XLOOKUP(main_table[[#This Row],[Order ID]],Returns!B:B,Returns!A:A,"No")</f>
        <v>No</v>
      </c>
    </row>
    <row r="1673" spans="1:22" ht="14.25">
      <c r="A1673" s="1">
        <v>1672</v>
      </c>
      <c r="B1673" s="2" t="s">
        <v>6979</v>
      </c>
      <c r="C1673" s="3">
        <v>43181</v>
      </c>
      <c r="D1673" s="3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24" t="str">
        <f>_xlfn.XLOOKUP(main_table[[#This Row],[Order ID]],Returns!B:B,Returns!A:A,"No")</f>
        <v>No</v>
      </c>
    </row>
    <row r="1674" spans="1:22" ht="14.25">
      <c r="A1674" s="1">
        <v>1673</v>
      </c>
      <c r="B1674" s="2" t="s">
        <v>6980</v>
      </c>
      <c r="C1674" s="3">
        <v>43649</v>
      </c>
      <c r="D1674" s="3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24" t="str">
        <f>_xlfn.XLOOKUP(main_table[[#This Row],[Order ID]],Returns!B:B,Returns!A:A,"No")</f>
        <v>No</v>
      </c>
    </row>
    <row r="1675" spans="1:22" ht="14.25">
      <c r="A1675" s="1">
        <v>1674</v>
      </c>
      <c r="B1675" s="2" t="s">
        <v>6981</v>
      </c>
      <c r="C1675" s="3">
        <v>43080</v>
      </c>
      <c r="D1675" s="3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24" t="str">
        <f>_xlfn.XLOOKUP(main_table[[#This Row],[Order ID]],Returns!B:B,Returns!A:A,"No")</f>
        <v>No</v>
      </c>
    </row>
    <row r="1676" spans="1:22" ht="14.25">
      <c r="A1676" s="1">
        <v>1675</v>
      </c>
      <c r="B1676" s="2" t="s">
        <v>6982</v>
      </c>
      <c r="C1676" s="3">
        <v>42995</v>
      </c>
      <c r="D1676" s="3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24" t="str">
        <f>_xlfn.XLOOKUP(main_table[[#This Row],[Order ID]],Returns!B:B,Returns!A:A,"No")</f>
        <v>No</v>
      </c>
    </row>
    <row r="1677" spans="1:22" ht="14.25">
      <c r="A1677" s="1">
        <v>1676</v>
      </c>
      <c r="B1677" s="2" t="s">
        <v>6982</v>
      </c>
      <c r="C1677" s="3">
        <v>42995</v>
      </c>
      <c r="D1677" s="3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24" t="str">
        <f>_xlfn.XLOOKUP(main_table[[#This Row],[Order ID]],Returns!B:B,Returns!A:A,"No")</f>
        <v>No</v>
      </c>
    </row>
    <row r="1678" spans="1:22" ht="14.25">
      <c r="A1678" s="1">
        <v>1677</v>
      </c>
      <c r="B1678" s="2" t="s">
        <v>6983</v>
      </c>
      <c r="C1678" s="3">
        <v>43238</v>
      </c>
      <c r="D1678" s="3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24" t="str">
        <f>_xlfn.XLOOKUP(main_table[[#This Row],[Order ID]],Returns!B:B,Returns!A:A,"No")</f>
        <v>No</v>
      </c>
    </row>
    <row r="1679" spans="1:22" ht="14.25">
      <c r="A1679" s="1">
        <v>1678</v>
      </c>
      <c r="B1679" s="2" t="s">
        <v>6983</v>
      </c>
      <c r="C1679" s="3">
        <v>43238</v>
      </c>
      <c r="D1679" s="3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24" t="str">
        <f>_xlfn.XLOOKUP(main_table[[#This Row],[Order ID]],Returns!B:B,Returns!A:A,"No")</f>
        <v>No</v>
      </c>
    </row>
    <row r="1680" spans="1:22" ht="14.25">
      <c r="A1680" s="1">
        <v>1679</v>
      </c>
      <c r="B1680" s="2" t="s">
        <v>6984</v>
      </c>
      <c r="C1680" s="3">
        <v>42620</v>
      </c>
      <c r="D1680" s="3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24" t="str">
        <f>_xlfn.XLOOKUP(main_table[[#This Row],[Order ID]],Returns!B:B,Returns!A:A,"No")</f>
        <v>No</v>
      </c>
    </row>
    <row r="1681" spans="1:22" ht="14.25">
      <c r="A1681" s="1">
        <v>1680</v>
      </c>
      <c r="B1681" s="2" t="s">
        <v>6984</v>
      </c>
      <c r="C1681" s="3">
        <v>42620</v>
      </c>
      <c r="D1681" s="3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24" t="str">
        <f>_xlfn.XLOOKUP(main_table[[#This Row],[Order ID]],Returns!B:B,Returns!A:A,"No")</f>
        <v>No</v>
      </c>
    </row>
    <row r="1682" spans="1:22" ht="14.25">
      <c r="A1682" s="1">
        <v>1681</v>
      </c>
      <c r="B1682" s="2" t="s">
        <v>6984</v>
      </c>
      <c r="C1682" s="3">
        <v>42620</v>
      </c>
      <c r="D1682" s="3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24" t="str">
        <f>_xlfn.XLOOKUP(main_table[[#This Row],[Order ID]],Returns!B:B,Returns!A:A,"No")</f>
        <v>No</v>
      </c>
    </row>
    <row r="1683" spans="1:22" ht="14.25">
      <c r="A1683" s="1">
        <v>1682</v>
      </c>
      <c r="B1683" s="2" t="s">
        <v>6984</v>
      </c>
      <c r="C1683" s="3">
        <v>42620</v>
      </c>
      <c r="D1683" s="3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24" t="str">
        <f>_xlfn.XLOOKUP(main_table[[#This Row],[Order ID]],Returns!B:B,Returns!A:A,"No")</f>
        <v>No</v>
      </c>
    </row>
    <row r="1684" spans="1:22" ht="14.25">
      <c r="A1684" s="1">
        <v>1683</v>
      </c>
      <c r="B1684" s="2" t="s">
        <v>6985</v>
      </c>
      <c r="C1684" s="3">
        <v>43372</v>
      </c>
      <c r="D1684" s="3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24" t="str">
        <f>_xlfn.XLOOKUP(main_table[[#This Row],[Order ID]],Returns!B:B,Returns!A:A,"No")</f>
        <v>No</v>
      </c>
    </row>
    <row r="1685" spans="1:22" ht="14.25">
      <c r="A1685" s="1">
        <v>1684</v>
      </c>
      <c r="B1685" s="2" t="s">
        <v>6986</v>
      </c>
      <c r="C1685" s="3">
        <v>43411</v>
      </c>
      <c r="D1685" s="3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24" t="str">
        <f>_xlfn.XLOOKUP(main_table[[#This Row],[Order ID]],Returns!B:B,Returns!A:A,"No")</f>
        <v>No</v>
      </c>
    </row>
    <row r="1686" spans="1:22" ht="14.25">
      <c r="A1686" s="1">
        <v>1685</v>
      </c>
      <c r="B1686" s="2" t="s">
        <v>6987</v>
      </c>
      <c r="C1686" s="3">
        <v>43579</v>
      </c>
      <c r="D1686" s="3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24" t="str">
        <f>_xlfn.XLOOKUP(main_table[[#This Row],[Order ID]],Returns!B:B,Returns!A:A,"No")</f>
        <v>No</v>
      </c>
    </row>
    <row r="1687" spans="1:22" ht="14.25">
      <c r="A1687" s="1">
        <v>1686</v>
      </c>
      <c r="B1687" s="2" t="s">
        <v>6987</v>
      </c>
      <c r="C1687" s="3">
        <v>43579</v>
      </c>
      <c r="D1687" s="3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24" t="str">
        <f>_xlfn.XLOOKUP(main_table[[#This Row],[Order ID]],Returns!B:B,Returns!A:A,"No")</f>
        <v>No</v>
      </c>
    </row>
    <row r="1688" spans="1:22" ht="14.25">
      <c r="A1688" s="1">
        <v>1687</v>
      </c>
      <c r="B1688" s="2" t="s">
        <v>6987</v>
      </c>
      <c r="C1688" s="3">
        <v>43579</v>
      </c>
      <c r="D1688" s="3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24" t="str">
        <f>_xlfn.XLOOKUP(main_table[[#This Row],[Order ID]],Returns!B:B,Returns!A:A,"No")</f>
        <v>No</v>
      </c>
    </row>
    <row r="1689" spans="1:22" ht="14.25">
      <c r="A1689" s="1">
        <v>1688</v>
      </c>
      <c r="B1689" s="2" t="s">
        <v>6988</v>
      </c>
      <c r="C1689" s="3">
        <v>43809</v>
      </c>
      <c r="D1689" s="3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24" t="str">
        <f>_xlfn.XLOOKUP(main_table[[#This Row],[Order ID]],Returns!B:B,Returns!A:A,"No")</f>
        <v>No</v>
      </c>
    </row>
    <row r="1690" spans="1:22" ht="14.25">
      <c r="A1690" s="1">
        <v>1689</v>
      </c>
      <c r="B1690" s="2" t="s">
        <v>6988</v>
      </c>
      <c r="C1690" s="3">
        <v>43809</v>
      </c>
      <c r="D1690" s="3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24" t="str">
        <f>_xlfn.XLOOKUP(main_table[[#This Row],[Order ID]],Returns!B:B,Returns!A:A,"No")</f>
        <v>No</v>
      </c>
    </row>
    <row r="1691" spans="1:22" ht="14.25">
      <c r="A1691" s="1">
        <v>1690</v>
      </c>
      <c r="B1691" s="2" t="s">
        <v>6989</v>
      </c>
      <c r="C1691" s="3">
        <v>42598</v>
      </c>
      <c r="D1691" s="3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24" t="str">
        <f>_xlfn.XLOOKUP(main_table[[#This Row],[Order ID]],Returns!B:B,Returns!A:A,"No")</f>
        <v>No</v>
      </c>
    </row>
    <row r="1692" spans="1:22" ht="14.25">
      <c r="A1692" s="1">
        <v>1691</v>
      </c>
      <c r="B1692" s="2" t="s">
        <v>6990</v>
      </c>
      <c r="C1692" s="3">
        <v>43808</v>
      </c>
      <c r="D1692" s="3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24" t="str">
        <f>_xlfn.XLOOKUP(main_table[[#This Row],[Order ID]],Returns!B:B,Returns!A:A,"No")</f>
        <v>No</v>
      </c>
    </row>
    <row r="1693" spans="1:22" ht="14.25">
      <c r="A1693" s="1">
        <v>1692</v>
      </c>
      <c r="B1693" s="2" t="s">
        <v>6990</v>
      </c>
      <c r="C1693" s="3">
        <v>43808</v>
      </c>
      <c r="D1693" s="3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24" t="str">
        <f>_xlfn.XLOOKUP(main_table[[#This Row],[Order ID]],Returns!B:B,Returns!A:A,"No")</f>
        <v>No</v>
      </c>
    </row>
    <row r="1694" spans="1:22" ht="14.25">
      <c r="A1694" s="1">
        <v>1693</v>
      </c>
      <c r="B1694" s="2" t="s">
        <v>6991</v>
      </c>
      <c r="C1694" s="3">
        <v>43173</v>
      </c>
      <c r="D1694" s="3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24" t="str">
        <f>_xlfn.XLOOKUP(main_table[[#This Row],[Order ID]],Returns!B:B,Returns!A:A,"No")</f>
        <v>No</v>
      </c>
    </row>
    <row r="1695" spans="1:22" ht="14.25">
      <c r="A1695" s="1">
        <v>1694</v>
      </c>
      <c r="B1695" s="2" t="s">
        <v>6992</v>
      </c>
      <c r="C1695" s="3">
        <v>43277</v>
      </c>
      <c r="D1695" s="3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24" t="str">
        <f>_xlfn.XLOOKUP(main_table[[#This Row],[Order ID]],Returns!B:B,Returns!A:A,"No")</f>
        <v>No</v>
      </c>
    </row>
    <row r="1696" spans="1:22" ht="14.25">
      <c r="A1696" s="1">
        <v>1695</v>
      </c>
      <c r="B1696" s="2" t="s">
        <v>6993</v>
      </c>
      <c r="C1696" s="3">
        <v>43003</v>
      </c>
      <c r="D1696" s="3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24" t="str">
        <f>_xlfn.XLOOKUP(main_table[[#This Row],[Order ID]],Returns!B:B,Returns!A:A,"No")</f>
        <v>No</v>
      </c>
    </row>
    <row r="1697" spans="1:22" ht="14.25">
      <c r="A1697" s="1">
        <v>1696</v>
      </c>
      <c r="B1697" s="2" t="s">
        <v>6993</v>
      </c>
      <c r="C1697" s="3">
        <v>43003</v>
      </c>
      <c r="D1697" s="3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24" t="str">
        <f>_xlfn.XLOOKUP(main_table[[#This Row],[Order ID]],Returns!B:B,Returns!A:A,"No")</f>
        <v>No</v>
      </c>
    </row>
    <row r="1698" spans="1:22" ht="14.25">
      <c r="A1698" s="1">
        <v>1697</v>
      </c>
      <c r="B1698" s="2" t="s">
        <v>6993</v>
      </c>
      <c r="C1698" s="3">
        <v>43003</v>
      </c>
      <c r="D1698" s="3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24" t="str">
        <f>_xlfn.XLOOKUP(main_table[[#This Row],[Order ID]],Returns!B:B,Returns!A:A,"No")</f>
        <v>No</v>
      </c>
    </row>
    <row r="1699" spans="1:22" ht="14.25">
      <c r="A1699" s="1">
        <v>1698</v>
      </c>
      <c r="B1699" s="2" t="s">
        <v>6994</v>
      </c>
      <c r="C1699" s="3">
        <v>43096</v>
      </c>
      <c r="D1699" s="3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24" t="str">
        <f>_xlfn.XLOOKUP(main_table[[#This Row],[Order ID]],Returns!B:B,Returns!A:A,"No")</f>
        <v>No</v>
      </c>
    </row>
    <row r="1700" spans="1:22" ht="14.25">
      <c r="A1700" s="1">
        <v>1699</v>
      </c>
      <c r="B1700" s="2" t="s">
        <v>6994</v>
      </c>
      <c r="C1700" s="3">
        <v>43096</v>
      </c>
      <c r="D1700" s="3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24" t="str">
        <f>_xlfn.XLOOKUP(main_table[[#This Row],[Order ID]],Returns!B:B,Returns!A:A,"No")</f>
        <v>No</v>
      </c>
    </row>
    <row r="1701" spans="1:22" ht="14.25">
      <c r="A1701" s="1">
        <v>1700</v>
      </c>
      <c r="B1701" s="2" t="s">
        <v>5958</v>
      </c>
      <c r="C1701" s="3">
        <v>42524</v>
      </c>
      <c r="D1701" s="3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24" t="str">
        <f>_xlfn.XLOOKUP(main_table[[#This Row],[Order ID]],Returns!B:B,Returns!A:A,"No")</f>
        <v>Yes</v>
      </c>
    </row>
    <row r="1702" spans="1:22" ht="14.25">
      <c r="A1702" s="1">
        <v>1701</v>
      </c>
      <c r="B1702" s="2" t="s">
        <v>6995</v>
      </c>
      <c r="C1702" s="3">
        <v>42929</v>
      </c>
      <c r="D1702" s="3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24" t="str">
        <f>_xlfn.XLOOKUP(main_table[[#This Row],[Order ID]],Returns!B:B,Returns!A:A,"No")</f>
        <v>No</v>
      </c>
    </row>
    <row r="1703" spans="1:22" ht="14.25">
      <c r="A1703" s="1">
        <v>1702</v>
      </c>
      <c r="B1703" s="2" t="s">
        <v>6995</v>
      </c>
      <c r="C1703" s="3">
        <v>42929</v>
      </c>
      <c r="D1703" s="3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24" t="str">
        <f>_xlfn.XLOOKUP(main_table[[#This Row],[Order ID]],Returns!B:B,Returns!A:A,"No")</f>
        <v>No</v>
      </c>
    </row>
    <row r="1704" spans="1:22" ht="14.25">
      <c r="A1704" s="1">
        <v>1703</v>
      </c>
      <c r="B1704" s="2" t="s">
        <v>6995</v>
      </c>
      <c r="C1704" s="3">
        <v>42929</v>
      </c>
      <c r="D1704" s="3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24" t="str">
        <f>_xlfn.XLOOKUP(main_table[[#This Row],[Order ID]],Returns!B:B,Returns!A:A,"No")</f>
        <v>No</v>
      </c>
    </row>
    <row r="1705" spans="1:22" ht="14.25">
      <c r="A1705" s="1">
        <v>1704</v>
      </c>
      <c r="B1705" s="2" t="s">
        <v>6996</v>
      </c>
      <c r="C1705" s="3">
        <v>42402</v>
      </c>
      <c r="D1705" s="3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24" t="str">
        <f>_xlfn.XLOOKUP(main_table[[#This Row],[Order ID]],Returns!B:B,Returns!A:A,"No")</f>
        <v>No</v>
      </c>
    </row>
    <row r="1706" spans="1:22" ht="14.25">
      <c r="A1706" s="1">
        <v>1705</v>
      </c>
      <c r="B1706" s="2" t="s">
        <v>6997</v>
      </c>
      <c r="C1706" s="3">
        <v>43167</v>
      </c>
      <c r="D1706" s="3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24" t="str">
        <f>_xlfn.XLOOKUP(main_table[[#This Row],[Order ID]],Returns!B:B,Returns!A:A,"No")</f>
        <v>No</v>
      </c>
    </row>
    <row r="1707" spans="1:22" ht="14.25">
      <c r="A1707" s="1">
        <v>1706</v>
      </c>
      <c r="B1707" s="2" t="s">
        <v>6998</v>
      </c>
      <c r="C1707" s="3">
        <v>43061</v>
      </c>
      <c r="D1707" s="3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24" t="str">
        <f>_xlfn.XLOOKUP(main_table[[#This Row],[Order ID]],Returns!B:B,Returns!A:A,"No")</f>
        <v>No</v>
      </c>
    </row>
    <row r="1708" spans="1:22" ht="14.25">
      <c r="A1708" s="1">
        <v>1707</v>
      </c>
      <c r="B1708" s="2" t="s">
        <v>6122</v>
      </c>
      <c r="C1708" s="3">
        <v>43768</v>
      </c>
      <c r="D1708" s="3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24" t="str">
        <f>_xlfn.XLOOKUP(main_table[[#This Row],[Order ID]],Returns!B:B,Returns!A:A,"No")</f>
        <v>Yes</v>
      </c>
    </row>
    <row r="1709" spans="1:22" ht="14.25">
      <c r="A1709" s="1">
        <v>1708</v>
      </c>
      <c r="B1709" s="2" t="s">
        <v>6122</v>
      </c>
      <c r="C1709" s="3">
        <v>43768</v>
      </c>
      <c r="D1709" s="3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24" t="str">
        <f>_xlfn.XLOOKUP(main_table[[#This Row],[Order ID]],Returns!B:B,Returns!A:A,"No")</f>
        <v>Yes</v>
      </c>
    </row>
    <row r="1710" spans="1:22" ht="14.25">
      <c r="A1710" s="1">
        <v>1709</v>
      </c>
      <c r="B1710" s="2" t="s">
        <v>6122</v>
      </c>
      <c r="C1710" s="3">
        <v>43768</v>
      </c>
      <c r="D1710" s="3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24" t="str">
        <f>_xlfn.XLOOKUP(main_table[[#This Row],[Order ID]],Returns!B:B,Returns!A:A,"No")</f>
        <v>Yes</v>
      </c>
    </row>
    <row r="1711" spans="1:22" ht="14.25">
      <c r="A1711" s="1">
        <v>1710</v>
      </c>
      <c r="B1711" s="2" t="s">
        <v>6122</v>
      </c>
      <c r="C1711" s="3">
        <v>43768</v>
      </c>
      <c r="D1711" s="3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24" t="str">
        <f>_xlfn.XLOOKUP(main_table[[#This Row],[Order ID]],Returns!B:B,Returns!A:A,"No")</f>
        <v>Yes</v>
      </c>
    </row>
    <row r="1712" spans="1:22" ht="14.25">
      <c r="A1712" s="1">
        <v>1711</v>
      </c>
      <c r="B1712" s="2" t="s">
        <v>6122</v>
      </c>
      <c r="C1712" s="3">
        <v>43768</v>
      </c>
      <c r="D1712" s="3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24" t="str">
        <f>_xlfn.XLOOKUP(main_table[[#This Row],[Order ID]],Returns!B:B,Returns!A:A,"No")</f>
        <v>Yes</v>
      </c>
    </row>
    <row r="1713" spans="1:22" ht="14.25">
      <c r="A1713" s="1">
        <v>1712</v>
      </c>
      <c r="B1713" s="2" t="s">
        <v>6122</v>
      </c>
      <c r="C1713" s="3">
        <v>43768</v>
      </c>
      <c r="D1713" s="3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24" t="str">
        <f>_xlfn.XLOOKUP(main_table[[#This Row],[Order ID]],Returns!B:B,Returns!A:A,"No")</f>
        <v>Yes</v>
      </c>
    </row>
    <row r="1714" spans="1:22" ht="14.25">
      <c r="A1714" s="1">
        <v>1713</v>
      </c>
      <c r="B1714" s="2" t="s">
        <v>6999</v>
      </c>
      <c r="C1714" s="3">
        <v>42765</v>
      </c>
      <c r="D1714" s="3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24" t="str">
        <f>_xlfn.XLOOKUP(main_table[[#This Row],[Order ID]],Returns!B:B,Returns!A:A,"No")</f>
        <v>No</v>
      </c>
    </row>
    <row r="1715" spans="1:22" ht="14.25">
      <c r="A1715" s="1">
        <v>1714</v>
      </c>
      <c r="B1715" s="2" t="s">
        <v>7000</v>
      </c>
      <c r="C1715" s="3">
        <v>43716</v>
      </c>
      <c r="D1715" s="3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24" t="str">
        <f>_xlfn.XLOOKUP(main_table[[#This Row],[Order ID]],Returns!B:B,Returns!A:A,"No")</f>
        <v>No</v>
      </c>
    </row>
    <row r="1716" spans="1:22" ht="14.25">
      <c r="A1716" s="1">
        <v>1715</v>
      </c>
      <c r="B1716" s="2" t="s">
        <v>7001</v>
      </c>
      <c r="C1716" s="3">
        <v>43745</v>
      </c>
      <c r="D1716" s="3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24" t="str">
        <f>_xlfn.XLOOKUP(main_table[[#This Row],[Order ID]],Returns!B:B,Returns!A:A,"No")</f>
        <v>No</v>
      </c>
    </row>
    <row r="1717" spans="1:22" ht="14.25">
      <c r="A1717" s="1">
        <v>1716</v>
      </c>
      <c r="B1717" s="2" t="s">
        <v>7002</v>
      </c>
      <c r="C1717" s="3">
        <v>43220</v>
      </c>
      <c r="D1717" s="3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24" t="str">
        <f>_xlfn.XLOOKUP(main_table[[#This Row],[Order ID]],Returns!B:B,Returns!A:A,"No")</f>
        <v>No</v>
      </c>
    </row>
    <row r="1718" spans="1:22" ht="14.25">
      <c r="A1718" s="1">
        <v>1717</v>
      </c>
      <c r="B1718" s="2" t="s">
        <v>7003</v>
      </c>
      <c r="C1718" s="3">
        <v>43239</v>
      </c>
      <c r="D1718" s="3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24" t="str">
        <f>_xlfn.XLOOKUP(main_table[[#This Row],[Order ID]],Returns!B:B,Returns!A:A,"No")</f>
        <v>No</v>
      </c>
    </row>
    <row r="1719" spans="1:22" ht="14.25">
      <c r="A1719" s="1">
        <v>1718</v>
      </c>
      <c r="B1719" s="2" t="s">
        <v>7003</v>
      </c>
      <c r="C1719" s="3">
        <v>43239</v>
      </c>
      <c r="D1719" s="3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24" t="str">
        <f>_xlfn.XLOOKUP(main_table[[#This Row],[Order ID]],Returns!B:B,Returns!A:A,"No")</f>
        <v>No</v>
      </c>
    </row>
    <row r="1720" spans="1:22" ht="14.25">
      <c r="A1720" s="1">
        <v>1719</v>
      </c>
      <c r="B1720" s="2" t="s">
        <v>7003</v>
      </c>
      <c r="C1720" s="3">
        <v>43239</v>
      </c>
      <c r="D1720" s="3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24" t="str">
        <f>_xlfn.XLOOKUP(main_table[[#This Row],[Order ID]],Returns!B:B,Returns!A:A,"No")</f>
        <v>No</v>
      </c>
    </row>
    <row r="1721" spans="1:22" ht="14.25">
      <c r="A1721" s="1">
        <v>1720</v>
      </c>
      <c r="B1721" s="2" t="s">
        <v>7003</v>
      </c>
      <c r="C1721" s="3">
        <v>43239</v>
      </c>
      <c r="D1721" s="3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24" t="str">
        <f>_xlfn.XLOOKUP(main_table[[#This Row],[Order ID]],Returns!B:B,Returns!A:A,"No")</f>
        <v>No</v>
      </c>
    </row>
    <row r="1722" spans="1:22" ht="14.25">
      <c r="A1722" s="1">
        <v>1721</v>
      </c>
      <c r="B1722" s="2" t="s">
        <v>7003</v>
      </c>
      <c r="C1722" s="3">
        <v>43239</v>
      </c>
      <c r="D1722" s="3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24" t="str">
        <f>_xlfn.XLOOKUP(main_table[[#This Row],[Order ID]],Returns!B:B,Returns!A:A,"No")</f>
        <v>No</v>
      </c>
    </row>
    <row r="1723" spans="1:22" ht="14.25">
      <c r="A1723" s="1">
        <v>1722</v>
      </c>
      <c r="B1723" s="2" t="s">
        <v>7004</v>
      </c>
      <c r="C1723" s="3">
        <v>43089</v>
      </c>
      <c r="D1723" s="3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24" t="str">
        <f>_xlfn.XLOOKUP(main_table[[#This Row],[Order ID]],Returns!B:B,Returns!A:A,"No")</f>
        <v>No</v>
      </c>
    </row>
    <row r="1724" spans="1:22" ht="14.25">
      <c r="A1724" s="1">
        <v>1723</v>
      </c>
      <c r="B1724" s="2" t="s">
        <v>7004</v>
      </c>
      <c r="C1724" s="3">
        <v>43089</v>
      </c>
      <c r="D1724" s="3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24" t="str">
        <f>_xlfn.XLOOKUP(main_table[[#This Row],[Order ID]],Returns!B:B,Returns!A:A,"No")</f>
        <v>No</v>
      </c>
    </row>
    <row r="1725" spans="1:22" ht="14.25">
      <c r="A1725" s="1">
        <v>1724</v>
      </c>
      <c r="B1725" s="2" t="s">
        <v>7004</v>
      </c>
      <c r="C1725" s="3">
        <v>43089</v>
      </c>
      <c r="D1725" s="3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24" t="str">
        <f>_xlfn.XLOOKUP(main_table[[#This Row],[Order ID]],Returns!B:B,Returns!A:A,"No")</f>
        <v>No</v>
      </c>
    </row>
    <row r="1726" spans="1:22" ht="14.25">
      <c r="A1726" s="1">
        <v>1725</v>
      </c>
      <c r="B1726" s="2" t="s">
        <v>7005</v>
      </c>
      <c r="C1726" s="3">
        <v>43088</v>
      </c>
      <c r="D1726" s="3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24" t="str">
        <f>_xlfn.XLOOKUP(main_table[[#This Row],[Order ID]],Returns!B:B,Returns!A:A,"No")</f>
        <v>No</v>
      </c>
    </row>
    <row r="1727" spans="1:22" ht="14.25">
      <c r="A1727" s="1">
        <v>1726</v>
      </c>
      <c r="B1727" s="2" t="s">
        <v>7005</v>
      </c>
      <c r="C1727" s="3">
        <v>43088</v>
      </c>
      <c r="D1727" s="3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24" t="str">
        <f>_xlfn.XLOOKUP(main_table[[#This Row],[Order ID]],Returns!B:B,Returns!A:A,"No")</f>
        <v>No</v>
      </c>
    </row>
    <row r="1728" spans="1:22" ht="14.25">
      <c r="A1728" s="1">
        <v>1727</v>
      </c>
      <c r="B1728" s="2" t="s">
        <v>7005</v>
      </c>
      <c r="C1728" s="3">
        <v>43088</v>
      </c>
      <c r="D1728" s="3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24" t="str">
        <f>_xlfn.XLOOKUP(main_table[[#This Row],[Order ID]],Returns!B:B,Returns!A:A,"No")</f>
        <v>No</v>
      </c>
    </row>
    <row r="1729" spans="1:22" ht="14.25">
      <c r="A1729" s="1">
        <v>1728</v>
      </c>
      <c r="B1729" s="2" t="s">
        <v>7006</v>
      </c>
      <c r="C1729" s="3">
        <v>43584</v>
      </c>
      <c r="D1729" s="3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24" t="str">
        <f>_xlfn.XLOOKUP(main_table[[#This Row],[Order ID]],Returns!B:B,Returns!A:A,"No")</f>
        <v>No</v>
      </c>
    </row>
    <row r="1730" spans="1:22" ht="14.25">
      <c r="A1730" s="1">
        <v>1729</v>
      </c>
      <c r="B1730" s="2" t="s">
        <v>7007</v>
      </c>
      <c r="C1730" s="3">
        <v>43138</v>
      </c>
      <c r="D1730" s="3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24" t="str">
        <f>_xlfn.XLOOKUP(main_table[[#This Row],[Order ID]],Returns!B:B,Returns!A:A,"No")</f>
        <v>No</v>
      </c>
    </row>
    <row r="1731" spans="1:22" ht="14.25">
      <c r="A1731" s="1">
        <v>1730</v>
      </c>
      <c r="B1731" s="2" t="s">
        <v>7007</v>
      </c>
      <c r="C1731" s="3">
        <v>43138</v>
      </c>
      <c r="D1731" s="3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24" t="str">
        <f>_xlfn.XLOOKUP(main_table[[#This Row],[Order ID]],Returns!B:B,Returns!A:A,"No")</f>
        <v>No</v>
      </c>
    </row>
    <row r="1732" spans="1:22" ht="14.25">
      <c r="A1732" s="1">
        <v>1731</v>
      </c>
      <c r="B1732" s="2" t="s">
        <v>7008</v>
      </c>
      <c r="C1732" s="3">
        <v>42641</v>
      </c>
      <c r="D1732" s="3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24" t="str">
        <f>_xlfn.XLOOKUP(main_table[[#This Row],[Order ID]],Returns!B:B,Returns!A:A,"No")</f>
        <v>No</v>
      </c>
    </row>
    <row r="1733" spans="1:22" ht="14.25">
      <c r="A1733" s="1">
        <v>1732</v>
      </c>
      <c r="B1733" s="2" t="s">
        <v>7008</v>
      </c>
      <c r="C1733" s="3">
        <v>42641</v>
      </c>
      <c r="D1733" s="3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24" t="str">
        <f>_xlfn.XLOOKUP(main_table[[#This Row],[Order ID]],Returns!B:B,Returns!A:A,"No")</f>
        <v>No</v>
      </c>
    </row>
    <row r="1734" spans="1:22" ht="14.25">
      <c r="A1734" s="1">
        <v>1733</v>
      </c>
      <c r="B1734" s="2" t="s">
        <v>6208</v>
      </c>
      <c r="C1734" s="3">
        <v>43291</v>
      </c>
      <c r="D1734" s="3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24" t="str">
        <f>_xlfn.XLOOKUP(main_table[[#This Row],[Order ID]],Returns!B:B,Returns!A:A,"No")</f>
        <v>Yes</v>
      </c>
    </row>
    <row r="1735" spans="1:22" ht="14.25">
      <c r="A1735" s="1">
        <v>1734</v>
      </c>
      <c r="B1735" s="2" t="s">
        <v>6208</v>
      </c>
      <c r="C1735" s="3">
        <v>43291</v>
      </c>
      <c r="D1735" s="3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24" t="str">
        <f>_xlfn.XLOOKUP(main_table[[#This Row],[Order ID]],Returns!B:B,Returns!A:A,"No")</f>
        <v>Yes</v>
      </c>
    </row>
    <row r="1736" spans="1:22" ht="14.25">
      <c r="A1736" s="1">
        <v>1735</v>
      </c>
      <c r="B1736" s="2" t="s">
        <v>7009</v>
      </c>
      <c r="C1736" s="3">
        <v>43675</v>
      </c>
      <c r="D1736" s="3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24" t="str">
        <f>_xlfn.XLOOKUP(main_table[[#This Row],[Order ID]],Returns!B:B,Returns!A:A,"No")</f>
        <v>No</v>
      </c>
    </row>
    <row r="1737" spans="1:22" ht="14.25">
      <c r="A1737" s="1">
        <v>1736</v>
      </c>
      <c r="B1737" s="2" t="s">
        <v>7009</v>
      </c>
      <c r="C1737" s="3">
        <v>43675</v>
      </c>
      <c r="D1737" s="3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24" t="str">
        <f>_xlfn.XLOOKUP(main_table[[#This Row],[Order ID]],Returns!B:B,Returns!A:A,"No")</f>
        <v>No</v>
      </c>
    </row>
    <row r="1738" spans="1:22" ht="14.25">
      <c r="A1738" s="1">
        <v>1737</v>
      </c>
      <c r="B1738" s="2" t="s">
        <v>7009</v>
      </c>
      <c r="C1738" s="3">
        <v>43675</v>
      </c>
      <c r="D1738" s="3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24" t="str">
        <f>_xlfn.XLOOKUP(main_table[[#This Row],[Order ID]],Returns!B:B,Returns!A:A,"No")</f>
        <v>No</v>
      </c>
    </row>
    <row r="1739" spans="1:22" ht="14.25">
      <c r="A1739" s="1">
        <v>1738</v>
      </c>
      <c r="B1739" s="2" t="s">
        <v>7010</v>
      </c>
      <c r="C1739" s="3">
        <v>42981</v>
      </c>
      <c r="D1739" s="3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24" t="str">
        <f>_xlfn.XLOOKUP(main_table[[#This Row],[Order ID]],Returns!B:B,Returns!A:A,"No")</f>
        <v>No</v>
      </c>
    </row>
    <row r="1740" spans="1:22" ht="14.25">
      <c r="A1740" s="1">
        <v>1739</v>
      </c>
      <c r="B1740" s="2" t="s">
        <v>7010</v>
      </c>
      <c r="C1740" s="3">
        <v>42981</v>
      </c>
      <c r="D1740" s="3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24" t="str">
        <f>_xlfn.XLOOKUP(main_table[[#This Row],[Order ID]],Returns!B:B,Returns!A:A,"No")</f>
        <v>No</v>
      </c>
    </row>
    <row r="1741" spans="1:22" ht="14.25">
      <c r="A1741" s="1">
        <v>1740</v>
      </c>
      <c r="B1741" s="2" t="s">
        <v>7010</v>
      </c>
      <c r="C1741" s="3">
        <v>42981</v>
      </c>
      <c r="D1741" s="3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24" t="str">
        <f>_xlfn.XLOOKUP(main_table[[#This Row],[Order ID]],Returns!B:B,Returns!A:A,"No")</f>
        <v>No</v>
      </c>
    </row>
    <row r="1742" spans="1:22" ht="14.25">
      <c r="A1742" s="1">
        <v>1741</v>
      </c>
      <c r="B1742" s="2" t="s">
        <v>7011</v>
      </c>
      <c r="C1742" s="3">
        <v>42591</v>
      </c>
      <c r="D1742" s="3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24" t="str">
        <f>_xlfn.XLOOKUP(main_table[[#This Row],[Order ID]],Returns!B:B,Returns!A:A,"No")</f>
        <v>No</v>
      </c>
    </row>
    <row r="1743" spans="1:22" ht="14.25">
      <c r="A1743" s="1">
        <v>1742</v>
      </c>
      <c r="B1743" s="2" t="s">
        <v>7012</v>
      </c>
      <c r="C1743" s="3">
        <v>43768</v>
      </c>
      <c r="D1743" s="3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24" t="str">
        <f>_xlfn.XLOOKUP(main_table[[#This Row],[Order ID]],Returns!B:B,Returns!A:A,"No")</f>
        <v>No</v>
      </c>
    </row>
    <row r="1744" spans="1:22" ht="14.25">
      <c r="A1744" s="1">
        <v>1743</v>
      </c>
      <c r="B1744" s="2" t="s">
        <v>7012</v>
      </c>
      <c r="C1744" s="3">
        <v>43768</v>
      </c>
      <c r="D1744" s="3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24" t="str">
        <f>_xlfn.XLOOKUP(main_table[[#This Row],[Order ID]],Returns!B:B,Returns!A:A,"No")</f>
        <v>No</v>
      </c>
    </row>
    <row r="1745" spans="1:22" ht="14.25">
      <c r="A1745" s="1">
        <v>1744</v>
      </c>
      <c r="B1745" s="2" t="s">
        <v>7012</v>
      </c>
      <c r="C1745" s="3">
        <v>43768</v>
      </c>
      <c r="D1745" s="3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24" t="str">
        <f>_xlfn.XLOOKUP(main_table[[#This Row],[Order ID]],Returns!B:B,Returns!A:A,"No")</f>
        <v>No</v>
      </c>
    </row>
    <row r="1746" spans="1:22" ht="14.25">
      <c r="A1746" s="1">
        <v>1745</v>
      </c>
      <c r="B1746" s="2" t="s">
        <v>7012</v>
      </c>
      <c r="C1746" s="3">
        <v>43768</v>
      </c>
      <c r="D1746" s="3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24" t="str">
        <f>_xlfn.XLOOKUP(main_table[[#This Row],[Order ID]],Returns!B:B,Returns!A:A,"No")</f>
        <v>No</v>
      </c>
    </row>
    <row r="1747" spans="1:22" ht="14.25">
      <c r="A1747" s="1">
        <v>1746</v>
      </c>
      <c r="B1747" s="2" t="s">
        <v>7013</v>
      </c>
      <c r="C1747" s="3">
        <v>42527</v>
      </c>
      <c r="D1747" s="3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24" t="str">
        <f>_xlfn.XLOOKUP(main_table[[#This Row],[Order ID]],Returns!B:B,Returns!A:A,"No")</f>
        <v>No</v>
      </c>
    </row>
    <row r="1748" spans="1:22" ht="14.25">
      <c r="A1748" s="1">
        <v>1747</v>
      </c>
      <c r="B1748" s="2" t="s">
        <v>7014</v>
      </c>
      <c r="C1748" s="3">
        <v>43325</v>
      </c>
      <c r="D1748" s="3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24" t="str">
        <f>_xlfn.XLOOKUP(main_table[[#This Row],[Order ID]],Returns!B:B,Returns!A:A,"No")</f>
        <v>No</v>
      </c>
    </row>
    <row r="1749" spans="1:22" ht="14.25">
      <c r="A1749" s="1">
        <v>1748</v>
      </c>
      <c r="B1749" s="2" t="s">
        <v>7014</v>
      </c>
      <c r="C1749" s="3">
        <v>43325</v>
      </c>
      <c r="D1749" s="3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24" t="str">
        <f>_xlfn.XLOOKUP(main_table[[#This Row],[Order ID]],Returns!B:B,Returns!A:A,"No")</f>
        <v>No</v>
      </c>
    </row>
    <row r="1750" spans="1:22" ht="14.25">
      <c r="A1750" s="1">
        <v>1749</v>
      </c>
      <c r="B1750" s="2" t="s">
        <v>7015</v>
      </c>
      <c r="C1750" s="3">
        <v>42485</v>
      </c>
      <c r="D1750" s="3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24" t="str">
        <f>_xlfn.XLOOKUP(main_table[[#This Row],[Order ID]],Returns!B:B,Returns!A:A,"No")</f>
        <v>No</v>
      </c>
    </row>
    <row r="1751" spans="1:22" ht="14.25">
      <c r="A1751" s="1">
        <v>1750</v>
      </c>
      <c r="B1751" s="2" t="s">
        <v>7015</v>
      </c>
      <c r="C1751" s="3">
        <v>42485</v>
      </c>
      <c r="D1751" s="3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24" t="str">
        <f>_xlfn.XLOOKUP(main_table[[#This Row],[Order ID]],Returns!B:B,Returns!A:A,"No")</f>
        <v>No</v>
      </c>
    </row>
    <row r="1752" spans="1:22" ht="14.25">
      <c r="A1752" s="1">
        <v>1751</v>
      </c>
      <c r="B1752" s="2" t="s">
        <v>7016</v>
      </c>
      <c r="C1752" s="3">
        <v>43061</v>
      </c>
      <c r="D1752" s="3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24" t="str">
        <f>_xlfn.XLOOKUP(main_table[[#This Row],[Order ID]],Returns!B:B,Returns!A:A,"No")</f>
        <v>No</v>
      </c>
    </row>
    <row r="1753" spans="1:22" ht="14.25">
      <c r="A1753" s="1">
        <v>1752</v>
      </c>
      <c r="B1753" s="2" t="s">
        <v>7017</v>
      </c>
      <c r="C1753" s="3">
        <v>43752</v>
      </c>
      <c r="D1753" s="3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24" t="str">
        <f>_xlfn.XLOOKUP(main_table[[#This Row],[Order ID]],Returns!B:B,Returns!A:A,"No")</f>
        <v>No</v>
      </c>
    </row>
    <row r="1754" spans="1:22" ht="14.25">
      <c r="A1754" s="1">
        <v>1753</v>
      </c>
      <c r="B1754" s="2" t="s">
        <v>7018</v>
      </c>
      <c r="C1754" s="3">
        <v>43801</v>
      </c>
      <c r="D1754" s="3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24" t="str">
        <f>_xlfn.XLOOKUP(main_table[[#This Row],[Order ID]],Returns!B:B,Returns!A:A,"No")</f>
        <v>No</v>
      </c>
    </row>
    <row r="1755" spans="1:22" ht="14.25">
      <c r="A1755" s="1">
        <v>1754</v>
      </c>
      <c r="B1755" s="2" t="s">
        <v>7018</v>
      </c>
      <c r="C1755" s="3">
        <v>43801</v>
      </c>
      <c r="D1755" s="3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24" t="str">
        <f>_xlfn.XLOOKUP(main_table[[#This Row],[Order ID]],Returns!B:B,Returns!A:A,"No")</f>
        <v>No</v>
      </c>
    </row>
    <row r="1756" spans="1:22" ht="14.25">
      <c r="A1756" s="1">
        <v>1755</v>
      </c>
      <c r="B1756" s="2" t="s">
        <v>7018</v>
      </c>
      <c r="C1756" s="3">
        <v>43801</v>
      </c>
      <c r="D1756" s="3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24" t="str">
        <f>_xlfn.XLOOKUP(main_table[[#This Row],[Order ID]],Returns!B:B,Returns!A:A,"No")</f>
        <v>No</v>
      </c>
    </row>
    <row r="1757" spans="1:22" ht="14.25">
      <c r="A1757" s="1">
        <v>1756</v>
      </c>
      <c r="B1757" s="2" t="s">
        <v>7019</v>
      </c>
      <c r="C1757" s="3">
        <v>43077</v>
      </c>
      <c r="D1757" s="3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24" t="str">
        <f>_xlfn.XLOOKUP(main_table[[#This Row],[Order ID]],Returns!B:B,Returns!A:A,"No")</f>
        <v>No</v>
      </c>
    </row>
    <row r="1758" spans="1:22" ht="14.25">
      <c r="A1758" s="1">
        <v>1757</v>
      </c>
      <c r="B1758" s="2" t="s">
        <v>7019</v>
      </c>
      <c r="C1758" s="3">
        <v>43077</v>
      </c>
      <c r="D1758" s="3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24" t="str">
        <f>_xlfn.XLOOKUP(main_table[[#This Row],[Order ID]],Returns!B:B,Returns!A:A,"No")</f>
        <v>No</v>
      </c>
    </row>
    <row r="1759" spans="1:22" ht="14.25">
      <c r="A1759" s="1">
        <v>1758</v>
      </c>
      <c r="B1759" s="2" t="s">
        <v>7020</v>
      </c>
      <c r="C1759" s="3">
        <v>42929</v>
      </c>
      <c r="D1759" s="3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24" t="str">
        <f>_xlfn.XLOOKUP(main_table[[#This Row],[Order ID]],Returns!B:B,Returns!A:A,"No")</f>
        <v>No</v>
      </c>
    </row>
    <row r="1760" spans="1:22" ht="14.25">
      <c r="A1760" s="1">
        <v>1759</v>
      </c>
      <c r="B1760" s="2" t="s">
        <v>7021</v>
      </c>
      <c r="C1760" s="3">
        <v>42501</v>
      </c>
      <c r="D1760" s="3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24" t="str">
        <f>_xlfn.XLOOKUP(main_table[[#This Row],[Order ID]],Returns!B:B,Returns!A:A,"No")</f>
        <v>No</v>
      </c>
    </row>
    <row r="1761" spans="1:22" ht="14.25">
      <c r="A1761" s="1">
        <v>1760</v>
      </c>
      <c r="B1761" s="2" t="s">
        <v>7022</v>
      </c>
      <c r="C1761" s="3">
        <v>42374</v>
      </c>
      <c r="D1761" s="3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24" t="str">
        <f>_xlfn.XLOOKUP(main_table[[#This Row],[Order ID]],Returns!B:B,Returns!A:A,"No")</f>
        <v>No</v>
      </c>
    </row>
    <row r="1762" spans="1:22" ht="14.25">
      <c r="A1762" s="1">
        <v>1761</v>
      </c>
      <c r="B1762" s="2" t="s">
        <v>5996</v>
      </c>
      <c r="C1762" s="3">
        <v>42983</v>
      </c>
      <c r="D1762" s="3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24" t="str">
        <f>_xlfn.XLOOKUP(main_table[[#This Row],[Order ID]],Returns!B:B,Returns!A:A,"No")</f>
        <v>Yes</v>
      </c>
    </row>
    <row r="1763" spans="1:22" ht="14.25">
      <c r="A1763" s="1">
        <v>1762</v>
      </c>
      <c r="B1763" s="2" t="s">
        <v>5996</v>
      </c>
      <c r="C1763" s="3">
        <v>42983</v>
      </c>
      <c r="D1763" s="3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24" t="str">
        <f>_xlfn.XLOOKUP(main_table[[#This Row],[Order ID]],Returns!B:B,Returns!A:A,"No")</f>
        <v>Yes</v>
      </c>
    </row>
    <row r="1764" spans="1:22" ht="14.25">
      <c r="A1764" s="1">
        <v>1763</v>
      </c>
      <c r="B1764" s="2" t="s">
        <v>5996</v>
      </c>
      <c r="C1764" s="3">
        <v>42983</v>
      </c>
      <c r="D1764" s="3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24" t="str">
        <f>_xlfn.XLOOKUP(main_table[[#This Row],[Order ID]],Returns!B:B,Returns!A:A,"No")</f>
        <v>Yes</v>
      </c>
    </row>
    <row r="1765" spans="1:22" ht="14.25">
      <c r="A1765" s="1">
        <v>1764</v>
      </c>
      <c r="B1765" s="2" t="s">
        <v>7023</v>
      </c>
      <c r="C1765" s="3">
        <v>43316</v>
      </c>
      <c r="D1765" s="3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24" t="str">
        <f>_xlfn.XLOOKUP(main_table[[#This Row],[Order ID]],Returns!B:B,Returns!A:A,"No")</f>
        <v>No</v>
      </c>
    </row>
    <row r="1766" spans="1:22" ht="14.25">
      <c r="A1766" s="1">
        <v>1765</v>
      </c>
      <c r="B1766" s="2" t="s">
        <v>7023</v>
      </c>
      <c r="C1766" s="3">
        <v>43316</v>
      </c>
      <c r="D1766" s="3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24" t="str">
        <f>_xlfn.XLOOKUP(main_table[[#This Row],[Order ID]],Returns!B:B,Returns!A:A,"No")</f>
        <v>No</v>
      </c>
    </row>
    <row r="1767" spans="1:22" ht="14.25">
      <c r="A1767" s="1">
        <v>1766</v>
      </c>
      <c r="B1767" s="2" t="s">
        <v>7023</v>
      </c>
      <c r="C1767" s="3">
        <v>43316</v>
      </c>
      <c r="D1767" s="3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24" t="str">
        <f>_xlfn.XLOOKUP(main_table[[#This Row],[Order ID]],Returns!B:B,Returns!A:A,"No")</f>
        <v>No</v>
      </c>
    </row>
    <row r="1768" spans="1:22" ht="14.25">
      <c r="A1768" s="1">
        <v>1767</v>
      </c>
      <c r="B1768" s="2" t="s">
        <v>7023</v>
      </c>
      <c r="C1768" s="3">
        <v>43316</v>
      </c>
      <c r="D1768" s="3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24" t="str">
        <f>_xlfn.XLOOKUP(main_table[[#This Row],[Order ID]],Returns!B:B,Returns!A:A,"No")</f>
        <v>No</v>
      </c>
    </row>
    <row r="1769" spans="1:22" ht="14.25">
      <c r="A1769" s="1">
        <v>1768</v>
      </c>
      <c r="B1769" s="2" t="s">
        <v>7024</v>
      </c>
      <c r="C1769" s="3">
        <v>42451</v>
      </c>
      <c r="D1769" s="3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24" t="str">
        <f>_xlfn.XLOOKUP(main_table[[#This Row],[Order ID]],Returns!B:B,Returns!A:A,"No")</f>
        <v>No</v>
      </c>
    </row>
    <row r="1770" spans="1:22" ht="14.25">
      <c r="A1770" s="1">
        <v>1769</v>
      </c>
      <c r="B1770" s="2" t="s">
        <v>7024</v>
      </c>
      <c r="C1770" s="3">
        <v>42451</v>
      </c>
      <c r="D1770" s="3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24" t="str">
        <f>_xlfn.XLOOKUP(main_table[[#This Row],[Order ID]],Returns!B:B,Returns!A:A,"No")</f>
        <v>No</v>
      </c>
    </row>
    <row r="1771" spans="1:22" ht="14.25">
      <c r="A1771" s="1">
        <v>1770</v>
      </c>
      <c r="B1771" s="2" t="s">
        <v>7025</v>
      </c>
      <c r="C1771" s="3">
        <v>43526</v>
      </c>
      <c r="D1771" s="3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24" t="str">
        <f>_xlfn.XLOOKUP(main_table[[#This Row],[Order ID]],Returns!B:B,Returns!A:A,"No")</f>
        <v>No</v>
      </c>
    </row>
    <row r="1772" spans="1:22" ht="14.25">
      <c r="A1772" s="1">
        <v>1771</v>
      </c>
      <c r="B1772" s="2" t="s">
        <v>7025</v>
      </c>
      <c r="C1772" s="3">
        <v>43526</v>
      </c>
      <c r="D1772" s="3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24" t="str">
        <f>_xlfn.XLOOKUP(main_table[[#This Row],[Order ID]],Returns!B:B,Returns!A:A,"No")</f>
        <v>No</v>
      </c>
    </row>
    <row r="1773" spans="1:22" ht="14.25">
      <c r="A1773" s="1">
        <v>1772</v>
      </c>
      <c r="B1773" s="2" t="s">
        <v>7026</v>
      </c>
      <c r="C1773" s="3">
        <v>43431</v>
      </c>
      <c r="D1773" s="3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24" t="str">
        <f>_xlfn.XLOOKUP(main_table[[#This Row],[Order ID]],Returns!B:B,Returns!A:A,"No")</f>
        <v>No</v>
      </c>
    </row>
    <row r="1774" spans="1:22" ht="14.25">
      <c r="A1774" s="1">
        <v>1773</v>
      </c>
      <c r="B1774" s="2" t="s">
        <v>7026</v>
      </c>
      <c r="C1774" s="3">
        <v>43431</v>
      </c>
      <c r="D1774" s="3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24" t="str">
        <f>_xlfn.XLOOKUP(main_table[[#This Row],[Order ID]],Returns!B:B,Returns!A:A,"No")</f>
        <v>No</v>
      </c>
    </row>
    <row r="1775" spans="1:22" ht="14.25">
      <c r="A1775" s="1">
        <v>1774</v>
      </c>
      <c r="B1775" s="2" t="s">
        <v>7027</v>
      </c>
      <c r="C1775" s="3">
        <v>42488</v>
      </c>
      <c r="D1775" s="3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24" t="str">
        <f>_xlfn.XLOOKUP(main_table[[#This Row],[Order ID]],Returns!B:B,Returns!A:A,"No")</f>
        <v>No</v>
      </c>
    </row>
    <row r="1776" spans="1:22" ht="14.25">
      <c r="A1776" s="1">
        <v>1775</v>
      </c>
      <c r="B1776" s="2" t="s">
        <v>7027</v>
      </c>
      <c r="C1776" s="3">
        <v>42488</v>
      </c>
      <c r="D1776" s="3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24" t="str">
        <f>_xlfn.XLOOKUP(main_table[[#This Row],[Order ID]],Returns!B:B,Returns!A:A,"No")</f>
        <v>No</v>
      </c>
    </row>
    <row r="1777" spans="1:22" ht="14.25">
      <c r="A1777" s="1">
        <v>1776</v>
      </c>
      <c r="B1777" s="2" t="s">
        <v>7027</v>
      </c>
      <c r="C1777" s="3">
        <v>42488</v>
      </c>
      <c r="D1777" s="3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24" t="str">
        <f>_xlfn.XLOOKUP(main_table[[#This Row],[Order ID]],Returns!B:B,Returns!A:A,"No")</f>
        <v>No</v>
      </c>
    </row>
    <row r="1778" spans="1:22" ht="14.25">
      <c r="A1778" s="1">
        <v>1777</v>
      </c>
      <c r="B1778" s="2" t="s">
        <v>7027</v>
      </c>
      <c r="C1778" s="3">
        <v>42488</v>
      </c>
      <c r="D1778" s="3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24" t="str">
        <f>_xlfn.XLOOKUP(main_table[[#This Row],[Order ID]],Returns!B:B,Returns!A:A,"No")</f>
        <v>No</v>
      </c>
    </row>
    <row r="1779" spans="1:22" ht="14.25">
      <c r="A1779" s="1">
        <v>1778</v>
      </c>
      <c r="B1779" s="2" t="s">
        <v>7028</v>
      </c>
      <c r="C1779" s="3">
        <v>43063</v>
      </c>
      <c r="D1779" s="3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24" t="str">
        <f>_xlfn.XLOOKUP(main_table[[#This Row],[Order ID]],Returns!B:B,Returns!A:A,"No")</f>
        <v>No</v>
      </c>
    </row>
    <row r="1780" spans="1:22" ht="14.25">
      <c r="A1780" s="1">
        <v>1779</v>
      </c>
      <c r="B1780" s="2" t="s">
        <v>7028</v>
      </c>
      <c r="C1780" s="3">
        <v>43063</v>
      </c>
      <c r="D1780" s="3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24" t="str">
        <f>_xlfn.XLOOKUP(main_table[[#This Row],[Order ID]],Returns!B:B,Returns!A:A,"No")</f>
        <v>No</v>
      </c>
    </row>
    <row r="1781" spans="1:22" ht="14.25">
      <c r="A1781" s="1">
        <v>1780</v>
      </c>
      <c r="B1781" s="2" t="s">
        <v>7029</v>
      </c>
      <c r="C1781" s="3">
        <v>43415</v>
      </c>
      <c r="D1781" s="3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24" t="str">
        <f>_xlfn.XLOOKUP(main_table[[#This Row],[Order ID]],Returns!B:B,Returns!A:A,"No")</f>
        <v>No</v>
      </c>
    </row>
    <row r="1782" spans="1:22" ht="14.25">
      <c r="A1782" s="1">
        <v>1781</v>
      </c>
      <c r="B1782" s="2" t="s">
        <v>7029</v>
      </c>
      <c r="C1782" s="3">
        <v>43415</v>
      </c>
      <c r="D1782" s="3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24" t="str">
        <f>_xlfn.XLOOKUP(main_table[[#This Row],[Order ID]],Returns!B:B,Returns!A:A,"No")</f>
        <v>No</v>
      </c>
    </row>
    <row r="1783" spans="1:22" ht="14.25">
      <c r="A1783" s="1">
        <v>1782</v>
      </c>
      <c r="B1783" s="2" t="s">
        <v>7030</v>
      </c>
      <c r="C1783" s="3">
        <v>42925</v>
      </c>
      <c r="D1783" s="3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24" t="str">
        <f>_xlfn.XLOOKUP(main_table[[#This Row],[Order ID]],Returns!B:B,Returns!A:A,"No")</f>
        <v>No</v>
      </c>
    </row>
    <row r="1784" spans="1:22" ht="14.25">
      <c r="A1784" s="1">
        <v>1783</v>
      </c>
      <c r="B1784" s="2" t="s">
        <v>7030</v>
      </c>
      <c r="C1784" s="3">
        <v>42925</v>
      </c>
      <c r="D1784" s="3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24" t="str">
        <f>_xlfn.XLOOKUP(main_table[[#This Row],[Order ID]],Returns!B:B,Returns!A:A,"No")</f>
        <v>No</v>
      </c>
    </row>
    <row r="1785" spans="1:22" ht="14.25">
      <c r="A1785" s="1">
        <v>1784</v>
      </c>
      <c r="B1785" s="2" t="s">
        <v>7031</v>
      </c>
      <c r="C1785" s="3">
        <v>43730</v>
      </c>
      <c r="D1785" s="3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24" t="str">
        <f>_xlfn.XLOOKUP(main_table[[#This Row],[Order ID]],Returns!B:B,Returns!A:A,"No")</f>
        <v>No</v>
      </c>
    </row>
    <row r="1786" spans="1:22" ht="14.25">
      <c r="A1786" s="1">
        <v>1785</v>
      </c>
      <c r="B1786" s="2" t="s">
        <v>7031</v>
      </c>
      <c r="C1786" s="3">
        <v>43730</v>
      </c>
      <c r="D1786" s="3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24" t="str">
        <f>_xlfn.XLOOKUP(main_table[[#This Row],[Order ID]],Returns!B:B,Returns!A:A,"No")</f>
        <v>No</v>
      </c>
    </row>
    <row r="1787" spans="1:22" ht="14.25">
      <c r="A1787" s="1">
        <v>1786</v>
      </c>
      <c r="B1787" s="2" t="s">
        <v>7031</v>
      </c>
      <c r="C1787" s="3">
        <v>43730</v>
      </c>
      <c r="D1787" s="3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24" t="str">
        <f>_xlfn.XLOOKUP(main_table[[#This Row],[Order ID]],Returns!B:B,Returns!A:A,"No")</f>
        <v>No</v>
      </c>
    </row>
    <row r="1788" spans="1:22" ht="14.25">
      <c r="A1788" s="1">
        <v>1787</v>
      </c>
      <c r="B1788" s="2" t="s">
        <v>7031</v>
      </c>
      <c r="C1788" s="3">
        <v>43730</v>
      </c>
      <c r="D1788" s="3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24" t="str">
        <f>_xlfn.XLOOKUP(main_table[[#This Row],[Order ID]],Returns!B:B,Returns!A:A,"No")</f>
        <v>No</v>
      </c>
    </row>
    <row r="1789" spans="1:22" ht="14.25">
      <c r="A1789" s="1">
        <v>1788</v>
      </c>
      <c r="B1789" s="2" t="s">
        <v>7032</v>
      </c>
      <c r="C1789" s="3">
        <v>42781</v>
      </c>
      <c r="D1789" s="3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24" t="str">
        <f>_xlfn.XLOOKUP(main_table[[#This Row],[Order ID]],Returns!B:B,Returns!A:A,"No")</f>
        <v>No</v>
      </c>
    </row>
    <row r="1790" spans="1:22" ht="14.25">
      <c r="A1790" s="1">
        <v>1789</v>
      </c>
      <c r="B1790" s="2" t="s">
        <v>7032</v>
      </c>
      <c r="C1790" s="3">
        <v>42781</v>
      </c>
      <c r="D1790" s="3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24" t="str">
        <f>_xlfn.XLOOKUP(main_table[[#This Row],[Order ID]],Returns!B:B,Returns!A:A,"No")</f>
        <v>No</v>
      </c>
    </row>
    <row r="1791" spans="1:22" ht="14.25">
      <c r="A1791" s="1">
        <v>1790</v>
      </c>
      <c r="B1791" s="2" t="s">
        <v>7032</v>
      </c>
      <c r="C1791" s="3">
        <v>42781</v>
      </c>
      <c r="D1791" s="3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24" t="str">
        <f>_xlfn.XLOOKUP(main_table[[#This Row],[Order ID]],Returns!B:B,Returns!A:A,"No")</f>
        <v>No</v>
      </c>
    </row>
    <row r="1792" spans="1:22" ht="14.25">
      <c r="A1792" s="1">
        <v>1791</v>
      </c>
      <c r="B1792" s="2" t="s">
        <v>7033</v>
      </c>
      <c r="C1792" s="3">
        <v>42643</v>
      </c>
      <c r="D1792" s="3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24" t="str">
        <f>_xlfn.XLOOKUP(main_table[[#This Row],[Order ID]],Returns!B:B,Returns!A:A,"No")</f>
        <v>No</v>
      </c>
    </row>
    <row r="1793" spans="1:22" ht="14.25">
      <c r="A1793" s="1">
        <v>1792</v>
      </c>
      <c r="B1793" s="2" t="s">
        <v>7034</v>
      </c>
      <c r="C1793" s="3">
        <v>42705</v>
      </c>
      <c r="D1793" s="3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24" t="str">
        <f>_xlfn.XLOOKUP(main_table[[#This Row],[Order ID]],Returns!B:B,Returns!A:A,"No")</f>
        <v>No</v>
      </c>
    </row>
    <row r="1794" spans="1:22" ht="14.25">
      <c r="A1794" s="1">
        <v>1793</v>
      </c>
      <c r="B1794" s="2" t="s">
        <v>7034</v>
      </c>
      <c r="C1794" s="3">
        <v>42705</v>
      </c>
      <c r="D1794" s="3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24" t="str">
        <f>_xlfn.XLOOKUP(main_table[[#This Row],[Order ID]],Returns!B:B,Returns!A:A,"No")</f>
        <v>No</v>
      </c>
    </row>
    <row r="1795" spans="1:22" ht="14.25">
      <c r="A1795" s="1">
        <v>1794</v>
      </c>
      <c r="B1795" s="2" t="s">
        <v>7035</v>
      </c>
      <c r="C1795" s="3">
        <v>42712</v>
      </c>
      <c r="D1795" s="3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24" t="str">
        <f>_xlfn.XLOOKUP(main_table[[#This Row],[Order ID]],Returns!B:B,Returns!A:A,"No")</f>
        <v>No</v>
      </c>
    </row>
    <row r="1796" spans="1:22" ht="14.25">
      <c r="A1796" s="1">
        <v>1795</v>
      </c>
      <c r="B1796" s="2" t="s">
        <v>7036</v>
      </c>
      <c r="C1796" s="3">
        <v>43348</v>
      </c>
      <c r="D1796" s="3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24" t="str">
        <f>_xlfn.XLOOKUP(main_table[[#This Row],[Order ID]],Returns!B:B,Returns!A:A,"No")</f>
        <v>No</v>
      </c>
    </row>
    <row r="1797" spans="1:22" ht="14.25">
      <c r="A1797" s="1">
        <v>1796</v>
      </c>
      <c r="B1797" s="2" t="s">
        <v>7037</v>
      </c>
      <c r="C1797" s="3">
        <v>43704</v>
      </c>
      <c r="D1797" s="3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24" t="str">
        <f>_xlfn.XLOOKUP(main_table[[#This Row],[Order ID]],Returns!B:B,Returns!A:A,"No")</f>
        <v>No</v>
      </c>
    </row>
    <row r="1798" spans="1:22" ht="14.25">
      <c r="A1798" s="1">
        <v>1797</v>
      </c>
      <c r="B1798" s="2" t="s">
        <v>7037</v>
      </c>
      <c r="C1798" s="3">
        <v>43704</v>
      </c>
      <c r="D1798" s="3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24" t="str">
        <f>_xlfn.XLOOKUP(main_table[[#This Row],[Order ID]],Returns!B:B,Returns!A:A,"No")</f>
        <v>No</v>
      </c>
    </row>
    <row r="1799" spans="1:22" ht="14.25">
      <c r="A1799" s="1">
        <v>1798</v>
      </c>
      <c r="B1799" s="2" t="s">
        <v>7037</v>
      </c>
      <c r="C1799" s="3">
        <v>43704</v>
      </c>
      <c r="D1799" s="3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24" t="str">
        <f>_xlfn.XLOOKUP(main_table[[#This Row],[Order ID]],Returns!B:B,Returns!A:A,"No")</f>
        <v>No</v>
      </c>
    </row>
    <row r="1800" spans="1:22" ht="14.25">
      <c r="A1800" s="1">
        <v>1799</v>
      </c>
      <c r="B1800" s="2" t="s">
        <v>7038</v>
      </c>
      <c r="C1800" s="3">
        <v>43288</v>
      </c>
      <c r="D1800" s="3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24" t="str">
        <f>_xlfn.XLOOKUP(main_table[[#This Row],[Order ID]],Returns!B:B,Returns!A:A,"No")</f>
        <v>No</v>
      </c>
    </row>
    <row r="1801" spans="1:22" ht="14.25">
      <c r="A1801" s="1">
        <v>1800</v>
      </c>
      <c r="B1801" s="2" t="s">
        <v>7039</v>
      </c>
      <c r="C1801" s="3">
        <v>43320</v>
      </c>
      <c r="D1801" s="3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24" t="str">
        <f>_xlfn.XLOOKUP(main_table[[#This Row],[Order ID]],Returns!B:B,Returns!A:A,"No")</f>
        <v>No</v>
      </c>
    </row>
    <row r="1802" spans="1:22" ht="14.25">
      <c r="A1802" s="1">
        <v>1801</v>
      </c>
      <c r="B1802" s="2" t="s">
        <v>7039</v>
      </c>
      <c r="C1802" s="3">
        <v>43320</v>
      </c>
      <c r="D1802" s="3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24" t="str">
        <f>_xlfn.XLOOKUP(main_table[[#This Row],[Order ID]],Returns!B:B,Returns!A:A,"No")</f>
        <v>No</v>
      </c>
    </row>
    <row r="1803" spans="1:22" ht="14.25">
      <c r="A1803" s="1">
        <v>1802</v>
      </c>
      <c r="B1803" s="2" t="s">
        <v>7040</v>
      </c>
      <c r="C1803" s="3">
        <v>43417</v>
      </c>
      <c r="D1803" s="3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24" t="str">
        <f>_xlfn.XLOOKUP(main_table[[#This Row],[Order ID]],Returns!B:B,Returns!A:A,"No")</f>
        <v>No</v>
      </c>
    </row>
    <row r="1804" spans="1:22" ht="14.25">
      <c r="A1804" s="1">
        <v>1803</v>
      </c>
      <c r="B1804" s="2" t="s">
        <v>7041</v>
      </c>
      <c r="C1804" s="3">
        <v>43730</v>
      </c>
      <c r="D1804" s="3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24" t="str">
        <f>_xlfn.XLOOKUP(main_table[[#This Row],[Order ID]],Returns!B:B,Returns!A:A,"No")</f>
        <v>No</v>
      </c>
    </row>
    <row r="1805" spans="1:22" ht="14.25">
      <c r="A1805" s="1">
        <v>1804</v>
      </c>
      <c r="B1805" s="2" t="s">
        <v>7041</v>
      </c>
      <c r="C1805" s="3">
        <v>43730</v>
      </c>
      <c r="D1805" s="3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24" t="str">
        <f>_xlfn.XLOOKUP(main_table[[#This Row],[Order ID]],Returns!B:B,Returns!A:A,"No")</f>
        <v>No</v>
      </c>
    </row>
    <row r="1806" spans="1:22" ht="14.25">
      <c r="A1806" s="1">
        <v>1805</v>
      </c>
      <c r="B1806" s="2" t="s">
        <v>7041</v>
      </c>
      <c r="C1806" s="3">
        <v>43730</v>
      </c>
      <c r="D1806" s="3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24" t="str">
        <f>_xlfn.XLOOKUP(main_table[[#This Row],[Order ID]],Returns!B:B,Returns!A:A,"No")</f>
        <v>No</v>
      </c>
    </row>
    <row r="1807" spans="1:22" ht="14.25">
      <c r="A1807" s="1">
        <v>1806</v>
      </c>
      <c r="B1807" s="2" t="s">
        <v>7042</v>
      </c>
      <c r="C1807" s="3">
        <v>43459</v>
      </c>
      <c r="D1807" s="3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24" t="str">
        <f>_xlfn.XLOOKUP(main_table[[#This Row],[Order ID]],Returns!B:B,Returns!A:A,"No")</f>
        <v>No</v>
      </c>
    </row>
    <row r="1808" spans="1:22" ht="14.25">
      <c r="A1808" s="1">
        <v>1807</v>
      </c>
      <c r="B1808" s="2" t="s">
        <v>7042</v>
      </c>
      <c r="C1808" s="3">
        <v>43459</v>
      </c>
      <c r="D1808" s="3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24" t="str">
        <f>_xlfn.XLOOKUP(main_table[[#This Row],[Order ID]],Returns!B:B,Returns!A:A,"No")</f>
        <v>No</v>
      </c>
    </row>
    <row r="1809" spans="1:22" ht="14.25">
      <c r="A1809" s="1">
        <v>1808</v>
      </c>
      <c r="B1809" s="2" t="s">
        <v>7042</v>
      </c>
      <c r="C1809" s="3">
        <v>43459</v>
      </c>
      <c r="D1809" s="3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24" t="str">
        <f>_xlfn.XLOOKUP(main_table[[#This Row],[Order ID]],Returns!B:B,Returns!A:A,"No")</f>
        <v>No</v>
      </c>
    </row>
    <row r="1810" spans="1:22" ht="14.25">
      <c r="A1810" s="1">
        <v>1809</v>
      </c>
      <c r="B1810" s="2" t="s">
        <v>7043</v>
      </c>
      <c r="C1810" s="3">
        <v>43142</v>
      </c>
      <c r="D1810" s="3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24" t="str">
        <f>_xlfn.XLOOKUP(main_table[[#This Row],[Order ID]],Returns!B:B,Returns!A:A,"No")</f>
        <v>No</v>
      </c>
    </row>
    <row r="1811" spans="1:22" ht="14.25">
      <c r="A1811" s="1">
        <v>1810</v>
      </c>
      <c r="B1811" s="2" t="s">
        <v>7044</v>
      </c>
      <c r="C1811" s="3">
        <v>43396</v>
      </c>
      <c r="D1811" s="3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24" t="str">
        <f>_xlfn.XLOOKUP(main_table[[#This Row],[Order ID]],Returns!B:B,Returns!A:A,"No")</f>
        <v>No</v>
      </c>
    </row>
    <row r="1812" spans="1:22" ht="14.25">
      <c r="A1812" s="1">
        <v>1811</v>
      </c>
      <c r="B1812" s="2" t="s">
        <v>7044</v>
      </c>
      <c r="C1812" s="3">
        <v>43396</v>
      </c>
      <c r="D1812" s="3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24" t="str">
        <f>_xlfn.XLOOKUP(main_table[[#This Row],[Order ID]],Returns!B:B,Returns!A:A,"No")</f>
        <v>No</v>
      </c>
    </row>
    <row r="1813" spans="1:22" ht="14.25">
      <c r="A1813" s="1">
        <v>1812</v>
      </c>
      <c r="B1813" s="2" t="s">
        <v>7045</v>
      </c>
      <c r="C1813" s="3">
        <v>42530</v>
      </c>
      <c r="D1813" s="3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24" t="str">
        <f>_xlfn.XLOOKUP(main_table[[#This Row],[Order ID]],Returns!B:B,Returns!A:A,"No")</f>
        <v>No</v>
      </c>
    </row>
    <row r="1814" spans="1:22" ht="14.25">
      <c r="A1814" s="1">
        <v>1813</v>
      </c>
      <c r="B1814" s="2" t="s">
        <v>7046</v>
      </c>
      <c r="C1814" s="3">
        <v>43789</v>
      </c>
      <c r="D1814" s="3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24" t="str">
        <f>_xlfn.XLOOKUP(main_table[[#This Row],[Order ID]],Returns!B:B,Returns!A:A,"No")</f>
        <v>No</v>
      </c>
    </row>
    <row r="1815" spans="1:22" ht="14.25">
      <c r="A1815" s="1">
        <v>1814</v>
      </c>
      <c r="B1815" s="2" t="s">
        <v>7046</v>
      </c>
      <c r="C1815" s="3">
        <v>43789</v>
      </c>
      <c r="D1815" s="3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24" t="str">
        <f>_xlfn.XLOOKUP(main_table[[#This Row],[Order ID]],Returns!B:B,Returns!A:A,"No")</f>
        <v>No</v>
      </c>
    </row>
    <row r="1816" spans="1:22" ht="14.25">
      <c r="A1816" s="1">
        <v>1815</v>
      </c>
      <c r="B1816" s="2" t="s">
        <v>7047</v>
      </c>
      <c r="C1816" s="3">
        <v>42992</v>
      </c>
      <c r="D1816" s="3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24" t="str">
        <f>_xlfn.XLOOKUP(main_table[[#This Row],[Order ID]],Returns!B:B,Returns!A:A,"No")</f>
        <v>No</v>
      </c>
    </row>
    <row r="1817" spans="1:22" ht="14.25">
      <c r="A1817" s="1">
        <v>1816</v>
      </c>
      <c r="B1817" s="2" t="s">
        <v>7048</v>
      </c>
      <c r="C1817" s="3">
        <v>42890</v>
      </c>
      <c r="D1817" s="3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24" t="str">
        <f>_xlfn.XLOOKUP(main_table[[#This Row],[Order ID]],Returns!B:B,Returns!A:A,"No")</f>
        <v>No</v>
      </c>
    </row>
    <row r="1818" spans="1:22" ht="14.25">
      <c r="A1818" s="1">
        <v>1817</v>
      </c>
      <c r="B1818" s="2" t="s">
        <v>7048</v>
      </c>
      <c r="C1818" s="3">
        <v>42890</v>
      </c>
      <c r="D1818" s="3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24" t="str">
        <f>_xlfn.XLOOKUP(main_table[[#This Row],[Order ID]],Returns!B:B,Returns!A:A,"No")</f>
        <v>No</v>
      </c>
    </row>
    <row r="1819" spans="1:22" ht="14.25">
      <c r="A1819" s="1">
        <v>1818</v>
      </c>
      <c r="B1819" s="2" t="s">
        <v>7049</v>
      </c>
      <c r="C1819" s="3">
        <v>43082</v>
      </c>
      <c r="D1819" s="3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24" t="str">
        <f>_xlfn.XLOOKUP(main_table[[#This Row],[Order ID]],Returns!B:B,Returns!A:A,"No")</f>
        <v>No</v>
      </c>
    </row>
    <row r="1820" spans="1:22" ht="14.25">
      <c r="A1820" s="1">
        <v>1819</v>
      </c>
      <c r="B1820" s="2" t="s">
        <v>7050</v>
      </c>
      <c r="C1820" s="3">
        <v>42515</v>
      </c>
      <c r="D1820" s="3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24" t="str">
        <f>_xlfn.XLOOKUP(main_table[[#This Row],[Order ID]],Returns!B:B,Returns!A:A,"No")</f>
        <v>No</v>
      </c>
    </row>
    <row r="1821" spans="1:22" ht="14.25">
      <c r="A1821" s="1">
        <v>1820</v>
      </c>
      <c r="B1821" s="2" t="s">
        <v>7050</v>
      </c>
      <c r="C1821" s="3">
        <v>42515</v>
      </c>
      <c r="D1821" s="3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24" t="str">
        <f>_xlfn.XLOOKUP(main_table[[#This Row],[Order ID]],Returns!B:B,Returns!A:A,"No")</f>
        <v>No</v>
      </c>
    </row>
    <row r="1822" spans="1:22" ht="14.25">
      <c r="A1822" s="1">
        <v>1821</v>
      </c>
      <c r="B1822" s="2" t="s">
        <v>7051</v>
      </c>
      <c r="C1822" s="3">
        <v>43147</v>
      </c>
      <c r="D1822" s="3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24" t="str">
        <f>_xlfn.XLOOKUP(main_table[[#This Row],[Order ID]],Returns!B:B,Returns!A:A,"No")</f>
        <v>No</v>
      </c>
    </row>
    <row r="1823" spans="1:22" ht="14.25">
      <c r="A1823" s="1">
        <v>1822</v>
      </c>
      <c r="B1823" s="2" t="s">
        <v>7051</v>
      </c>
      <c r="C1823" s="3">
        <v>43147</v>
      </c>
      <c r="D1823" s="3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24" t="str">
        <f>_xlfn.XLOOKUP(main_table[[#This Row],[Order ID]],Returns!B:B,Returns!A:A,"No")</f>
        <v>No</v>
      </c>
    </row>
    <row r="1824" spans="1:22" ht="14.25">
      <c r="A1824" s="1">
        <v>1823</v>
      </c>
      <c r="B1824" s="2" t="s">
        <v>7051</v>
      </c>
      <c r="C1824" s="3">
        <v>43147</v>
      </c>
      <c r="D1824" s="3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24" t="str">
        <f>_xlfn.XLOOKUP(main_table[[#This Row],[Order ID]],Returns!B:B,Returns!A:A,"No")</f>
        <v>No</v>
      </c>
    </row>
    <row r="1825" spans="1:22" ht="14.25">
      <c r="A1825" s="1">
        <v>1824</v>
      </c>
      <c r="B1825" s="2" t="s">
        <v>7051</v>
      </c>
      <c r="C1825" s="3">
        <v>43147</v>
      </c>
      <c r="D1825" s="3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24" t="str">
        <f>_xlfn.XLOOKUP(main_table[[#This Row],[Order ID]],Returns!B:B,Returns!A:A,"No")</f>
        <v>No</v>
      </c>
    </row>
    <row r="1826" spans="1:22" ht="14.25">
      <c r="A1826" s="1">
        <v>1825</v>
      </c>
      <c r="B1826" s="2" t="s">
        <v>7052</v>
      </c>
      <c r="C1826" s="3">
        <v>43456</v>
      </c>
      <c r="D1826" s="3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24" t="str">
        <f>_xlfn.XLOOKUP(main_table[[#This Row],[Order ID]],Returns!B:B,Returns!A:A,"No")</f>
        <v>No</v>
      </c>
    </row>
    <row r="1827" spans="1:22" ht="14.25">
      <c r="A1827" s="1">
        <v>1826</v>
      </c>
      <c r="B1827" s="2" t="s">
        <v>7052</v>
      </c>
      <c r="C1827" s="3">
        <v>43456</v>
      </c>
      <c r="D1827" s="3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24" t="str">
        <f>_xlfn.XLOOKUP(main_table[[#This Row],[Order ID]],Returns!B:B,Returns!A:A,"No")</f>
        <v>No</v>
      </c>
    </row>
    <row r="1828" spans="1:22" ht="14.25">
      <c r="A1828" s="1">
        <v>1827</v>
      </c>
      <c r="B1828" s="2" t="s">
        <v>7052</v>
      </c>
      <c r="C1828" s="3">
        <v>43456</v>
      </c>
      <c r="D1828" s="3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24" t="str">
        <f>_xlfn.XLOOKUP(main_table[[#This Row],[Order ID]],Returns!B:B,Returns!A:A,"No")</f>
        <v>No</v>
      </c>
    </row>
    <row r="1829" spans="1:22" ht="14.25">
      <c r="A1829" s="1">
        <v>1828</v>
      </c>
      <c r="B1829" s="2" t="s">
        <v>7053</v>
      </c>
      <c r="C1829" s="3">
        <v>43139</v>
      </c>
      <c r="D1829" s="3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24" t="str">
        <f>_xlfn.XLOOKUP(main_table[[#This Row],[Order ID]],Returns!B:B,Returns!A:A,"No")</f>
        <v>No</v>
      </c>
    </row>
    <row r="1830" spans="1:22" ht="14.25">
      <c r="A1830" s="1">
        <v>1829</v>
      </c>
      <c r="B1830" s="2" t="s">
        <v>7054</v>
      </c>
      <c r="C1830" s="3">
        <v>42929</v>
      </c>
      <c r="D1830" s="3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24" t="str">
        <f>_xlfn.XLOOKUP(main_table[[#This Row],[Order ID]],Returns!B:B,Returns!A:A,"No")</f>
        <v>No</v>
      </c>
    </row>
    <row r="1831" spans="1:22" ht="14.25">
      <c r="A1831" s="1">
        <v>1830</v>
      </c>
      <c r="B1831" s="2" t="s">
        <v>5936</v>
      </c>
      <c r="C1831" s="3">
        <v>42508</v>
      </c>
      <c r="D1831" s="3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24" t="str">
        <f>_xlfn.XLOOKUP(main_table[[#This Row],[Order ID]],Returns!B:B,Returns!A:A,"No")</f>
        <v>Yes</v>
      </c>
    </row>
    <row r="1832" spans="1:22" ht="14.25">
      <c r="A1832" s="1">
        <v>1831</v>
      </c>
      <c r="B1832" s="2" t="s">
        <v>7055</v>
      </c>
      <c r="C1832" s="3">
        <v>43759</v>
      </c>
      <c r="D1832" s="3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24" t="str">
        <f>_xlfn.XLOOKUP(main_table[[#This Row],[Order ID]],Returns!B:B,Returns!A:A,"No")</f>
        <v>No</v>
      </c>
    </row>
    <row r="1833" spans="1:22" ht="14.25">
      <c r="A1833" s="1">
        <v>1832</v>
      </c>
      <c r="B1833" s="2" t="s">
        <v>7055</v>
      </c>
      <c r="C1833" s="3">
        <v>43759</v>
      </c>
      <c r="D1833" s="3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24" t="str">
        <f>_xlfn.XLOOKUP(main_table[[#This Row],[Order ID]],Returns!B:B,Returns!A:A,"No")</f>
        <v>No</v>
      </c>
    </row>
    <row r="1834" spans="1:22" ht="14.25">
      <c r="A1834" s="1">
        <v>1833</v>
      </c>
      <c r="B1834" s="2" t="s">
        <v>7056</v>
      </c>
      <c r="C1834" s="3">
        <v>43044</v>
      </c>
      <c r="D1834" s="3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24" t="str">
        <f>_xlfn.XLOOKUP(main_table[[#This Row],[Order ID]],Returns!B:B,Returns!A:A,"No")</f>
        <v>No</v>
      </c>
    </row>
    <row r="1835" spans="1:22" ht="14.25">
      <c r="A1835" s="1">
        <v>1834</v>
      </c>
      <c r="B1835" s="2" t="s">
        <v>7057</v>
      </c>
      <c r="C1835" s="3">
        <v>43678</v>
      </c>
      <c r="D1835" s="3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24" t="str">
        <f>_xlfn.XLOOKUP(main_table[[#This Row],[Order ID]],Returns!B:B,Returns!A:A,"No")</f>
        <v>No</v>
      </c>
    </row>
    <row r="1836" spans="1:22" ht="14.25">
      <c r="A1836" s="1">
        <v>1835</v>
      </c>
      <c r="B1836" s="2" t="s">
        <v>7057</v>
      </c>
      <c r="C1836" s="3">
        <v>43678</v>
      </c>
      <c r="D1836" s="3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24" t="str">
        <f>_xlfn.XLOOKUP(main_table[[#This Row],[Order ID]],Returns!B:B,Returns!A:A,"No")</f>
        <v>No</v>
      </c>
    </row>
    <row r="1837" spans="1:22" ht="14.25">
      <c r="A1837" s="1">
        <v>1836</v>
      </c>
      <c r="B1837" s="2" t="s">
        <v>7058</v>
      </c>
      <c r="C1837" s="3">
        <v>42542</v>
      </c>
      <c r="D1837" s="3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24" t="str">
        <f>_xlfn.XLOOKUP(main_table[[#This Row],[Order ID]],Returns!B:B,Returns!A:A,"No")</f>
        <v>No</v>
      </c>
    </row>
    <row r="1838" spans="1:22" ht="14.25">
      <c r="A1838" s="1">
        <v>1837</v>
      </c>
      <c r="B1838" s="2" t="s">
        <v>7059</v>
      </c>
      <c r="C1838" s="3">
        <v>43515</v>
      </c>
      <c r="D1838" s="3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24" t="str">
        <f>_xlfn.XLOOKUP(main_table[[#This Row],[Order ID]],Returns!B:B,Returns!A:A,"No")</f>
        <v>No</v>
      </c>
    </row>
    <row r="1839" spans="1:22" ht="14.25">
      <c r="A1839" s="1">
        <v>1838</v>
      </c>
      <c r="B1839" s="2" t="s">
        <v>7060</v>
      </c>
      <c r="C1839" s="3">
        <v>42583</v>
      </c>
      <c r="D1839" s="3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24" t="str">
        <f>_xlfn.XLOOKUP(main_table[[#This Row],[Order ID]],Returns!B:B,Returns!A:A,"No")</f>
        <v>No</v>
      </c>
    </row>
    <row r="1840" spans="1:22" ht="14.25">
      <c r="A1840" s="1">
        <v>1839</v>
      </c>
      <c r="B1840" s="2" t="s">
        <v>7060</v>
      </c>
      <c r="C1840" s="3">
        <v>42583</v>
      </c>
      <c r="D1840" s="3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24" t="str">
        <f>_xlfn.XLOOKUP(main_table[[#This Row],[Order ID]],Returns!B:B,Returns!A:A,"No")</f>
        <v>No</v>
      </c>
    </row>
    <row r="1841" spans="1:22" ht="14.25">
      <c r="A1841" s="1">
        <v>1840</v>
      </c>
      <c r="B1841" s="2" t="s">
        <v>7060</v>
      </c>
      <c r="C1841" s="3">
        <v>42583</v>
      </c>
      <c r="D1841" s="3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24" t="str">
        <f>_xlfn.XLOOKUP(main_table[[#This Row],[Order ID]],Returns!B:B,Returns!A:A,"No")</f>
        <v>No</v>
      </c>
    </row>
    <row r="1842" spans="1:22" ht="14.25">
      <c r="A1842" s="1">
        <v>1841</v>
      </c>
      <c r="B1842" s="2" t="s">
        <v>7060</v>
      </c>
      <c r="C1842" s="3">
        <v>42583</v>
      </c>
      <c r="D1842" s="3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24" t="str">
        <f>_xlfn.XLOOKUP(main_table[[#This Row],[Order ID]],Returns!B:B,Returns!A:A,"No")</f>
        <v>No</v>
      </c>
    </row>
    <row r="1843" spans="1:22" ht="14.25">
      <c r="A1843" s="1">
        <v>1842</v>
      </c>
      <c r="B1843" s="2" t="s">
        <v>7061</v>
      </c>
      <c r="C1843" s="3">
        <v>43299</v>
      </c>
      <c r="D1843" s="3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24" t="str">
        <f>_xlfn.XLOOKUP(main_table[[#This Row],[Order ID]],Returns!B:B,Returns!A:A,"No")</f>
        <v>No</v>
      </c>
    </row>
    <row r="1844" spans="1:22" ht="14.25">
      <c r="A1844" s="1">
        <v>1843</v>
      </c>
      <c r="B1844" s="2" t="s">
        <v>7062</v>
      </c>
      <c r="C1844" s="3">
        <v>42775</v>
      </c>
      <c r="D1844" s="3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24" t="str">
        <f>_xlfn.XLOOKUP(main_table[[#This Row],[Order ID]],Returns!B:B,Returns!A:A,"No")</f>
        <v>No</v>
      </c>
    </row>
    <row r="1845" spans="1:22" ht="14.25">
      <c r="A1845" s="1">
        <v>1844</v>
      </c>
      <c r="B1845" s="2" t="s">
        <v>7062</v>
      </c>
      <c r="C1845" s="3">
        <v>42775</v>
      </c>
      <c r="D1845" s="3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24" t="str">
        <f>_xlfn.XLOOKUP(main_table[[#This Row],[Order ID]],Returns!B:B,Returns!A:A,"No")</f>
        <v>No</v>
      </c>
    </row>
    <row r="1846" spans="1:22" ht="14.25">
      <c r="A1846" s="1">
        <v>1845</v>
      </c>
      <c r="B1846" s="2" t="s">
        <v>7063</v>
      </c>
      <c r="C1846" s="3">
        <v>43675</v>
      </c>
      <c r="D1846" s="3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24" t="str">
        <f>_xlfn.XLOOKUP(main_table[[#This Row],[Order ID]],Returns!B:B,Returns!A:A,"No")</f>
        <v>No</v>
      </c>
    </row>
    <row r="1847" spans="1:22" ht="14.25">
      <c r="A1847" s="1">
        <v>1846</v>
      </c>
      <c r="B1847" s="2" t="s">
        <v>7064</v>
      </c>
      <c r="C1847" s="3">
        <v>43477</v>
      </c>
      <c r="D1847" s="3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24" t="str">
        <f>_xlfn.XLOOKUP(main_table[[#This Row],[Order ID]],Returns!B:B,Returns!A:A,"No")</f>
        <v>No</v>
      </c>
    </row>
    <row r="1848" spans="1:22" ht="14.25">
      <c r="A1848" s="1">
        <v>1847</v>
      </c>
      <c r="B1848" s="2" t="s">
        <v>7064</v>
      </c>
      <c r="C1848" s="3">
        <v>43477</v>
      </c>
      <c r="D1848" s="3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24" t="str">
        <f>_xlfn.XLOOKUP(main_table[[#This Row],[Order ID]],Returns!B:B,Returns!A:A,"No")</f>
        <v>No</v>
      </c>
    </row>
    <row r="1849" spans="1:22" ht="14.25">
      <c r="A1849" s="1">
        <v>1848</v>
      </c>
      <c r="B1849" s="2" t="s">
        <v>7065</v>
      </c>
      <c r="C1849" s="3">
        <v>43718</v>
      </c>
      <c r="D1849" s="3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24" t="str">
        <f>_xlfn.XLOOKUP(main_table[[#This Row],[Order ID]],Returns!B:B,Returns!A:A,"No")</f>
        <v>No</v>
      </c>
    </row>
    <row r="1850" spans="1:22" ht="14.25">
      <c r="A1850" s="1">
        <v>1849</v>
      </c>
      <c r="B1850" s="2" t="s">
        <v>7065</v>
      </c>
      <c r="C1850" s="3">
        <v>43718</v>
      </c>
      <c r="D1850" s="3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24" t="str">
        <f>_xlfn.XLOOKUP(main_table[[#This Row],[Order ID]],Returns!B:B,Returns!A:A,"No")</f>
        <v>No</v>
      </c>
    </row>
    <row r="1851" spans="1:22" ht="14.25">
      <c r="A1851" s="1">
        <v>1850</v>
      </c>
      <c r="B1851" s="2" t="s">
        <v>7066</v>
      </c>
      <c r="C1851" s="3">
        <v>42936</v>
      </c>
      <c r="D1851" s="3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24" t="str">
        <f>_xlfn.XLOOKUP(main_table[[#This Row],[Order ID]],Returns!B:B,Returns!A:A,"No")</f>
        <v>No</v>
      </c>
    </row>
    <row r="1852" spans="1:22" ht="14.25">
      <c r="A1852" s="1">
        <v>1851</v>
      </c>
      <c r="B1852" s="2" t="s">
        <v>7066</v>
      </c>
      <c r="C1852" s="3">
        <v>42936</v>
      </c>
      <c r="D1852" s="3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24" t="str">
        <f>_xlfn.XLOOKUP(main_table[[#This Row],[Order ID]],Returns!B:B,Returns!A:A,"No")</f>
        <v>No</v>
      </c>
    </row>
    <row r="1853" spans="1:22" ht="14.25">
      <c r="A1853" s="1">
        <v>1852</v>
      </c>
      <c r="B1853" s="2" t="s">
        <v>7066</v>
      </c>
      <c r="C1853" s="3">
        <v>42936</v>
      </c>
      <c r="D1853" s="3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24" t="str">
        <f>_xlfn.XLOOKUP(main_table[[#This Row],[Order ID]],Returns!B:B,Returns!A:A,"No")</f>
        <v>No</v>
      </c>
    </row>
    <row r="1854" spans="1:22" ht="14.25">
      <c r="A1854" s="1">
        <v>1853</v>
      </c>
      <c r="B1854" s="2" t="s">
        <v>7066</v>
      </c>
      <c r="C1854" s="3">
        <v>42936</v>
      </c>
      <c r="D1854" s="3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24" t="str">
        <f>_xlfn.XLOOKUP(main_table[[#This Row],[Order ID]],Returns!B:B,Returns!A:A,"No")</f>
        <v>No</v>
      </c>
    </row>
    <row r="1855" spans="1:22" ht="14.25">
      <c r="A1855" s="1">
        <v>1854</v>
      </c>
      <c r="B1855" s="2" t="s">
        <v>7066</v>
      </c>
      <c r="C1855" s="3">
        <v>42936</v>
      </c>
      <c r="D1855" s="3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24" t="str">
        <f>_xlfn.XLOOKUP(main_table[[#This Row],[Order ID]],Returns!B:B,Returns!A:A,"No")</f>
        <v>No</v>
      </c>
    </row>
    <row r="1856" spans="1:22" ht="14.25">
      <c r="A1856" s="1">
        <v>1855</v>
      </c>
      <c r="B1856" s="2" t="s">
        <v>7066</v>
      </c>
      <c r="C1856" s="3">
        <v>42936</v>
      </c>
      <c r="D1856" s="3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24" t="str">
        <f>_xlfn.XLOOKUP(main_table[[#This Row],[Order ID]],Returns!B:B,Returns!A:A,"No")</f>
        <v>No</v>
      </c>
    </row>
    <row r="1857" spans="1:22" ht="14.25">
      <c r="A1857" s="1">
        <v>1856</v>
      </c>
      <c r="B1857" s="2" t="s">
        <v>7067</v>
      </c>
      <c r="C1857" s="3">
        <v>42534</v>
      </c>
      <c r="D1857" s="3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24" t="str">
        <f>_xlfn.XLOOKUP(main_table[[#This Row],[Order ID]],Returns!B:B,Returns!A:A,"No")</f>
        <v>No</v>
      </c>
    </row>
    <row r="1858" spans="1:22" ht="14.25">
      <c r="A1858" s="1">
        <v>1857</v>
      </c>
      <c r="B1858" s="2" t="s">
        <v>7068</v>
      </c>
      <c r="C1858" s="3">
        <v>43597</v>
      </c>
      <c r="D1858" s="3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24" t="str">
        <f>_xlfn.XLOOKUP(main_table[[#This Row],[Order ID]],Returns!B:B,Returns!A:A,"No")</f>
        <v>No</v>
      </c>
    </row>
    <row r="1859" spans="1:22" ht="14.25">
      <c r="A1859" s="1">
        <v>1858</v>
      </c>
      <c r="B1859" s="2" t="s">
        <v>7068</v>
      </c>
      <c r="C1859" s="3">
        <v>43597</v>
      </c>
      <c r="D1859" s="3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24" t="str">
        <f>_xlfn.XLOOKUP(main_table[[#This Row],[Order ID]],Returns!B:B,Returns!A:A,"No")</f>
        <v>No</v>
      </c>
    </row>
    <row r="1860" spans="1:22" ht="14.25">
      <c r="A1860" s="1">
        <v>1859</v>
      </c>
      <c r="B1860" s="2" t="s">
        <v>7069</v>
      </c>
      <c r="C1860" s="3">
        <v>42981</v>
      </c>
      <c r="D1860" s="3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24" t="str">
        <f>_xlfn.XLOOKUP(main_table[[#This Row],[Order ID]],Returns!B:B,Returns!A:A,"No")</f>
        <v>No</v>
      </c>
    </row>
    <row r="1861" spans="1:22" ht="14.25">
      <c r="A1861" s="1">
        <v>1860</v>
      </c>
      <c r="B1861" s="2" t="s">
        <v>7069</v>
      </c>
      <c r="C1861" s="3">
        <v>42981</v>
      </c>
      <c r="D1861" s="3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24" t="str">
        <f>_xlfn.XLOOKUP(main_table[[#This Row],[Order ID]],Returns!B:B,Returns!A:A,"No")</f>
        <v>No</v>
      </c>
    </row>
    <row r="1862" spans="1:22" ht="14.25">
      <c r="A1862" s="1">
        <v>1861</v>
      </c>
      <c r="B1862" s="2" t="s">
        <v>7070</v>
      </c>
      <c r="C1862" s="3">
        <v>43550</v>
      </c>
      <c r="D1862" s="3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24" t="str">
        <f>_xlfn.XLOOKUP(main_table[[#This Row],[Order ID]],Returns!B:B,Returns!A:A,"No")</f>
        <v>No</v>
      </c>
    </row>
    <row r="1863" spans="1:22" ht="14.25">
      <c r="A1863" s="1">
        <v>1862</v>
      </c>
      <c r="B1863" s="2" t="s">
        <v>7070</v>
      </c>
      <c r="C1863" s="3">
        <v>43550</v>
      </c>
      <c r="D1863" s="3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24" t="str">
        <f>_xlfn.XLOOKUP(main_table[[#This Row],[Order ID]],Returns!B:B,Returns!A:A,"No")</f>
        <v>No</v>
      </c>
    </row>
    <row r="1864" spans="1:22" ht="14.25">
      <c r="A1864" s="1">
        <v>1863</v>
      </c>
      <c r="B1864" s="2" t="s">
        <v>7071</v>
      </c>
      <c r="C1864" s="3">
        <v>42686</v>
      </c>
      <c r="D1864" s="3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24" t="str">
        <f>_xlfn.XLOOKUP(main_table[[#This Row],[Order ID]],Returns!B:B,Returns!A:A,"No")</f>
        <v>No</v>
      </c>
    </row>
    <row r="1865" spans="1:22" ht="14.25">
      <c r="A1865" s="1">
        <v>1864</v>
      </c>
      <c r="B1865" s="2" t="s">
        <v>7072</v>
      </c>
      <c r="C1865" s="3">
        <v>43386</v>
      </c>
      <c r="D1865" s="3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24" t="str">
        <f>_xlfn.XLOOKUP(main_table[[#This Row],[Order ID]],Returns!B:B,Returns!A:A,"No")</f>
        <v>No</v>
      </c>
    </row>
    <row r="1866" spans="1:22" ht="14.25">
      <c r="A1866" s="1">
        <v>1865</v>
      </c>
      <c r="B1866" s="2" t="s">
        <v>7072</v>
      </c>
      <c r="C1866" s="3">
        <v>43386</v>
      </c>
      <c r="D1866" s="3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24" t="str">
        <f>_xlfn.XLOOKUP(main_table[[#This Row],[Order ID]],Returns!B:B,Returns!A:A,"No")</f>
        <v>No</v>
      </c>
    </row>
    <row r="1867" spans="1:22" ht="14.25">
      <c r="A1867" s="1">
        <v>1866</v>
      </c>
      <c r="B1867" s="2" t="s">
        <v>7073</v>
      </c>
      <c r="C1867" s="3">
        <v>43781</v>
      </c>
      <c r="D1867" s="3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24" t="str">
        <f>_xlfn.XLOOKUP(main_table[[#This Row],[Order ID]],Returns!B:B,Returns!A:A,"No")</f>
        <v>No</v>
      </c>
    </row>
    <row r="1868" spans="1:22" ht="14.25">
      <c r="A1868" s="1">
        <v>1867</v>
      </c>
      <c r="B1868" s="2" t="s">
        <v>7074</v>
      </c>
      <c r="C1868" s="3">
        <v>43570</v>
      </c>
      <c r="D1868" s="3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24" t="str">
        <f>_xlfn.XLOOKUP(main_table[[#This Row],[Order ID]],Returns!B:B,Returns!A:A,"No")</f>
        <v>No</v>
      </c>
    </row>
    <row r="1869" spans="1:22" ht="14.25">
      <c r="A1869" s="1">
        <v>1868</v>
      </c>
      <c r="B1869" s="2" t="s">
        <v>7075</v>
      </c>
      <c r="C1869" s="3">
        <v>42911</v>
      </c>
      <c r="D1869" s="3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24" t="str">
        <f>_xlfn.XLOOKUP(main_table[[#This Row],[Order ID]],Returns!B:B,Returns!A:A,"No")</f>
        <v>No</v>
      </c>
    </row>
    <row r="1870" spans="1:22" ht="14.25">
      <c r="A1870" s="1">
        <v>1869</v>
      </c>
      <c r="B1870" s="2" t="s">
        <v>7075</v>
      </c>
      <c r="C1870" s="3">
        <v>42911</v>
      </c>
      <c r="D1870" s="3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24" t="str">
        <f>_xlfn.XLOOKUP(main_table[[#This Row],[Order ID]],Returns!B:B,Returns!A:A,"No")</f>
        <v>No</v>
      </c>
    </row>
    <row r="1871" spans="1:22" ht="14.25">
      <c r="A1871" s="1">
        <v>1870</v>
      </c>
      <c r="B1871" s="2" t="s">
        <v>7076</v>
      </c>
      <c r="C1871" s="3">
        <v>43338</v>
      </c>
      <c r="D1871" s="3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24" t="str">
        <f>_xlfn.XLOOKUP(main_table[[#This Row],[Order ID]],Returns!B:B,Returns!A:A,"No")</f>
        <v>No</v>
      </c>
    </row>
    <row r="1872" spans="1:22" ht="14.25">
      <c r="A1872" s="1">
        <v>1871</v>
      </c>
      <c r="B1872" s="2" t="s">
        <v>7077</v>
      </c>
      <c r="C1872" s="3">
        <v>42572</v>
      </c>
      <c r="D1872" s="3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24" t="str">
        <f>_xlfn.XLOOKUP(main_table[[#This Row],[Order ID]],Returns!B:B,Returns!A:A,"No")</f>
        <v>No</v>
      </c>
    </row>
    <row r="1873" spans="1:22" ht="14.25">
      <c r="A1873" s="1">
        <v>1872</v>
      </c>
      <c r="B1873" s="2" t="s">
        <v>7077</v>
      </c>
      <c r="C1873" s="3">
        <v>42572</v>
      </c>
      <c r="D1873" s="3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24" t="str">
        <f>_xlfn.XLOOKUP(main_table[[#This Row],[Order ID]],Returns!B:B,Returns!A:A,"No")</f>
        <v>No</v>
      </c>
    </row>
    <row r="1874" spans="1:22" ht="14.25">
      <c r="A1874" s="1">
        <v>1873</v>
      </c>
      <c r="B1874" s="2" t="s">
        <v>7077</v>
      </c>
      <c r="C1874" s="3">
        <v>42572</v>
      </c>
      <c r="D1874" s="3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24" t="str">
        <f>_xlfn.XLOOKUP(main_table[[#This Row],[Order ID]],Returns!B:B,Returns!A:A,"No")</f>
        <v>No</v>
      </c>
    </row>
    <row r="1875" spans="1:22" ht="14.25">
      <c r="A1875" s="1">
        <v>1874</v>
      </c>
      <c r="B1875" s="2" t="s">
        <v>6152</v>
      </c>
      <c r="C1875" s="3">
        <v>43790</v>
      </c>
      <c r="D1875" s="3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24" t="str">
        <f>_xlfn.XLOOKUP(main_table[[#This Row],[Order ID]],Returns!B:B,Returns!A:A,"No")</f>
        <v>Yes</v>
      </c>
    </row>
    <row r="1876" spans="1:22" ht="14.25">
      <c r="A1876" s="1">
        <v>1875</v>
      </c>
      <c r="B1876" s="2" t="s">
        <v>7078</v>
      </c>
      <c r="C1876" s="3">
        <v>42525</v>
      </c>
      <c r="D1876" s="3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24" t="str">
        <f>_xlfn.XLOOKUP(main_table[[#This Row],[Order ID]],Returns!B:B,Returns!A:A,"No")</f>
        <v>No</v>
      </c>
    </row>
    <row r="1877" spans="1:22" ht="14.25">
      <c r="A1877" s="1">
        <v>1876</v>
      </c>
      <c r="B1877" s="2" t="s">
        <v>7079</v>
      </c>
      <c r="C1877" s="3">
        <v>43169</v>
      </c>
      <c r="D1877" s="3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24" t="str">
        <f>_xlfn.XLOOKUP(main_table[[#This Row],[Order ID]],Returns!B:B,Returns!A:A,"No")</f>
        <v>No</v>
      </c>
    </row>
    <row r="1878" spans="1:22" ht="14.25">
      <c r="A1878" s="1">
        <v>1877</v>
      </c>
      <c r="B1878" s="2" t="s">
        <v>7080</v>
      </c>
      <c r="C1878" s="3">
        <v>43549</v>
      </c>
      <c r="D1878" s="3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24" t="str">
        <f>_xlfn.XLOOKUP(main_table[[#This Row],[Order ID]],Returns!B:B,Returns!A:A,"No")</f>
        <v>No</v>
      </c>
    </row>
    <row r="1879" spans="1:22" ht="14.25">
      <c r="A1879" s="1">
        <v>1878</v>
      </c>
      <c r="B1879" s="2" t="s">
        <v>7081</v>
      </c>
      <c r="C1879" s="3">
        <v>43828</v>
      </c>
      <c r="D1879" s="3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24" t="str">
        <f>_xlfn.XLOOKUP(main_table[[#This Row],[Order ID]],Returns!B:B,Returns!A:A,"No")</f>
        <v>No</v>
      </c>
    </row>
    <row r="1880" spans="1:22" ht="14.25">
      <c r="A1880" s="1">
        <v>1879</v>
      </c>
      <c r="B1880" s="2" t="s">
        <v>7081</v>
      </c>
      <c r="C1880" s="3">
        <v>43828</v>
      </c>
      <c r="D1880" s="3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24" t="str">
        <f>_xlfn.XLOOKUP(main_table[[#This Row],[Order ID]],Returns!B:B,Returns!A:A,"No")</f>
        <v>No</v>
      </c>
    </row>
    <row r="1881" spans="1:22" ht="14.25">
      <c r="A1881" s="1">
        <v>1880</v>
      </c>
      <c r="B1881" s="2" t="s">
        <v>7082</v>
      </c>
      <c r="C1881" s="3">
        <v>43552</v>
      </c>
      <c r="D1881" s="3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24" t="str">
        <f>_xlfn.XLOOKUP(main_table[[#This Row],[Order ID]],Returns!B:B,Returns!A:A,"No")</f>
        <v>No</v>
      </c>
    </row>
    <row r="1882" spans="1:22" ht="14.25">
      <c r="A1882" s="1">
        <v>1881</v>
      </c>
      <c r="B1882" s="2" t="s">
        <v>7083</v>
      </c>
      <c r="C1882" s="3">
        <v>42799</v>
      </c>
      <c r="D1882" s="3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24" t="str">
        <f>_xlfn.XLOOKUP(main_table[[#This Row],[Order ID]],Returns!B:B,Returns!A:A,"No")</f>
        <v>No</v>
      </c>
    </row>
    <row r="1883" spans="1:22" ht="14.25">
      <c r="A1883" s="1">
        <v>1882</v>
      </c>
      <c r="B1883" s="2" t="s">
        <v>7083</v>
      </c>
      <c r="C1883" s="3">
        <v>42799</v>
      </c>
      <c r="D1883" s="3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24" t="str">
        <f>_xlfn.XLOOKUP(main_table[[#This Row],[Order ID]],Returns!B:B,Returns!A:A,"No")</f>
        <v>No</v>
      </c>
    </row>
    <row r="1884" spans="1:22" ht="14.25">
      <c r="A1884" s="1">
        <v>1883</v>
      </c>
      <c r="B1884" s="2" t="s">
        <v>7083</v>
      </c>
      <c r="C1884" s="3">
        <v>42799</v>
      </c>
      <c r="D1884" s="3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24" t="str">
        <f>_xlfn.XLOOKUP(main_table[[#This Row],[Order ID]],Returns!B:B,Returns!A:A,"No")</f>
        <v>No</v>
      </c>
    </row>
    <row r="1885" spans="1:22" ht="14.25">
      <c r="A1885" s="1">
        <v>1884</v>
      </c>
      <c r="B1885" s="2" t="s">
        <v>7084</v>
      </c>
      <c r="C1885" s="3">
        <v>43417</v>
      </c>
      <c r="D1885" s="3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24" t="str">
        <f>_xlfn.XLOOKUP(main_table[[#This Row],[Order ID]],Returns!B:B,Returns!A:A,"No")</f>
        <v>No</v>
      </c>
    </row>
    <row r="1886" spans="1:22" ht="14.25">
      <c r="A1886" s="1">
        <v>1885</v>
      </c>
      <c r="B1886" s="2" t="s">
        <v>7085</v>
      </c>
      <c r="C1886" s="3">
        <v>43484</v>
      </c>
      <c r="D1886" s="3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24" t="str">
        <f>_xlfn.XLOOKUP(main_table[[#This Row],[Order ID]],Returns!B:B,Returns!A:A,"No")</f>
        <v>No</v>
      </c>
    </row>
    <row r="1887" spans="1:22" ht="14.25">
      <c r="A1887" s="1">
        <v>1886</v>
      </c>
      <c r="B1887" s="2" t="s">
        <v>7086</v>
      </c>
      <c r="C1887" s="3">
        <v>43212</v>
      </c>
      <c r="D1887" s="3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24" t="str">
        <f>_xlfn.XLOOKUP(main_table[[#This Row],[Order ID]],Returns!B:B,Returns!A:A,"No")</f>
        <v>No</v>
      </c>
    </row>
    <row r="1888" spans="1:22" ht="14.25">
      <c r="A1888" s="1">
        <v>1887</v>
      </c>
      <c r="B1888" s="2" t="s">
        <v>7087</v>
      </c>
      <c r="C1888" s="3">
        <v>42503</v>
      </c>
      <c r="D1888" s="3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24" t="str">
        <f>_xlfn.XLOOKUP(main_table[[#This Row],[Order ID]],Returns!B:B,Returns!A:A,"No")</f>
        <v>No</v>
      </c>
    </row>
    <row r="1889" spans="1:22" ht="14.25">
      <c r="A1889" s="1">
        <v>1888</v>
      </c>
      <c r="B1889" s="2" t="s">
        <v>7087</v>
      </c>
      <c r="C1889" s="3">
        <v>42503</v>
      </c>
      <c r="D1889" s="3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24" t="str">
        <f>_xlfn.XLOOKUP(main_table[[#This Row],[Order ID]],Returns!B:B,Returns!A:A,"No")</f>
        <v>No</v>
      </c>
    </row>
    <row r="1890" spans="1:22" ht="14.25">
      <c r="A1890" s="1">
        <v>1889</v>
      </c>
      <c r="B1890" s="2" t="s">
        <v>7088</v>
      </c>
      <c r="C1890" s="3">
        <v>42664</v>
      </c>
      <c r="D1890" s="3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24" t="str">
        <f>_xlfn.XLOOKUP(main_table[[#This Row],[Order ID]],Returns!B:B,Returns!A:A,"No")</f>
        <v>No</v>
      </c>
    </row>
    <row r="1891" spans="1:22" ht="14.25">
      <c r="A1891" s="1">
        <v>1890</v>
      </c>
      <c r="B1891" s="2" t="s">
        <v>7088</v>
      </c>
      <c r="C1891" s="3">
        <v>42664</v>
      </c>
      <c r="D1891" s="3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24" t="str">
        <f>_xlfn.XLOOKUP(main_table[[#This Row],[Order ID]],Returns!B:B,Returns!A:A,"No")</f>
        <v>No</v>
      </c>
    </row>
    <row r="1892" spans="1:22" ht="14.25">
      <c r="A1892" s="1">
        <v>1891</v>
      </c>
      <c r="B1892" s="2" t="s">
        <v>7089</v>
      </c>
      <c r="C1892" s="3">
        <v>42443</v>
      </c>
      <c r="D1892" s="3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24" t="str">
        <f>_xlfn.XLOOKUP(main_table[[#This Row],[Order ID]],Returns!B:B,Returns!A:A,"No")</f>
        <v>No</v>
      </c>
    </row>
    <row r="1893" spans="1:22" ht="14.25">
      <c r="A1893" s="1">
        <v>1892</v>
      </c>
      <c r="B1893" s="2" t="s">
        <v>7089</v>
      </c>
      <c r="C1893" s="3">
        <v>42443</v>
      </c>
      <c r="D1893" s="3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24" t="str">
        <f>_xlfn.XLOOKUP(main_table[[#This Row],[Order ID]],Returns!B:B,Returns!A:A,"No")</f>
        <v>No</v>
      </c>
    </row>
    <row r="1894" spans="1:22" ht="14.25">
      <c r="A1894" s="1">
        <v>1893</v>
      </c>
      <c r="B1894" s="2" t="s">
        <v>7090</v>
      </c>
      <c r="C1894" s="3">
        <v>43821</v>
      </c>
      <c r="D1894" s="3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24" t="str">
        <f>_xlfn.XLOOKUP(main_table[[#This Row],[Order ID]],Returns!B:B,Returns!A:A,"No")</f>
        <v>No</v>
      </c>
    </row>
    <row r="1895" spans="1:22" ht="14.25">
      <c r="A1895" s="1">
        <v>1894</v>
      </c>
      <c r="B1895" s="2" t="s">
        <v>7091</v>
      </c>
      <c r="C1895" s="3">
        <v>43428</v>
      </c>
      <c r="D1895" s="3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24" t="str">
        <f>_xlfn.XLOOKUP(main_table[[#This Row],[Order ID]],Returns!B:B,Returns!A:A,"No")</f>
        <v>No</v>
      </c>
    </row>
    <row r="1896" spans="1:22" ht="14.25">
      <c r="A1896" s="1">
        <v>1895</v>
      </c>
      <c r="B1896" s="2" t="s">
        <v>7092</v>
      </c>
      <c r="C1896" s="3">
        <v>43801</v>
      </c>
      <c r="D1896" s="3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24" t="str">
        <f>_xlfn.XLOOKUP(main_table[[#This Row],[Order ID]],Returns!B:B,Returns!A:A,"No")</f>
        <v>No</v>
      </c>
    </row>
    <row r="1897" spans="1:22" ht="14.25">
      <c r="A1897" s="1">
        <v>1896</v>
      </c>
      <c r="B1897" s="2" t="s">
        <v>7093</v>
      </c>
      <c r="C1897" s="3">
        <v>43100</v>
      </c>
      <c r="D1897" s="3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24" t="str">
        <f>_xlfn.XLOOKUP(main_table[[#This Row],[Order ID]],Returns!B:B,Returns!A:A,"No")</f>
        <v>No</v>
      </c>
    </row>
    <row r="1898" spans="1:22" ht="14.25">
      <c r="A1898" s="1">
        <v>1897</v>
      </c>
      <c r="B1898" s="2" t="s">
        <v>7094</v>
      </c>
      <c r="C1898" s="3">
        <v>43741</v>
      </c>
      <c r="D1898" s="3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24" t="str">
        <f>_xlfn.XLOOKUP(main_table[[#This Row],[Order ID]],Returns!B:B,Returns!A:A,"No")</f>
        <v>No</v>
      </c>
    </row>
    <row r="1899" spans="1:22" ht="14.25">
      <c r="A1899" s="1">
        <v>1898</v>
      </c>
      <c r="B1899" s="2" t="s">
        <v>7095</v>
      </c>
      <c r="C1899" s="3">
        <v>42611</v>
      </c>
      <c r="D1899" s="3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24" t="str">
        <f>_xlfn.XLOOKUP(main_table[[#This Row],[Order ID]],Returns!B:B,Returns!A:A,"No")</f>
        <v>No</v>
      </c>
    </row>
    <row r="1900" spans="1:22" ht="14.25">
      <c r="A1900" s="1">
        <v>1899</v>
      </c>
      <c r="B1900" s="2" t="s">
        <v>7095</v>
      </c>
      <c r="C1900" s="3">
        <v>42611</v>
      </c>
      <c r="D1900" s="3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24" t="str">
        <f>_xlfn.XLOOKUP(main_table[[#This Row],[Order ID]],Returns!B:B,Returns!A:A,"No")</f>
        <v>No</v>
      </c>
    </row>
    <row r="1901" spans="1:22" ht="14.25">
      <c r="A1901" s="1">
        <v>1900</v>
      </c>
      <c r="B1901" s="2" t="s">
        <v>7095</v>
      </c>
      <c r="C1901" s="3">
        <v>42611</v>
      </c>
      <c r="D1901" s="3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24" t="str">
        <f>_xlfn.XLOOKUP(main_table[[#This Row],[Order ID]],Returns!B:B,Returns!A:A,"No")</f>
        <v>No</v>
      </c>
    </row>
    <row r="1902" spans="1:22" ht="14.25">
      <c r="A1902" s="1">
        <v>1901</v>
      </c>
      <c r="B1902" s="2" t="s">
        <v>7096</v>
      </c>
      <c r="C1902" s="3">
        <v>43280</v>
      </c>
      <c r="D1902" s="3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24" t="str">
        <f>_xlfn.XLOOKUP(main_table[[#This Row],[Order ID]],Returns!B:B,Returns!A:A,"No")</f>
        <v>No</v>
      </c>
    </row>
    <row r="1903" spans="1:22" ht="14.25">
      <c r="A1903" s="1">
        <v>1902</v>
      </c>
      <c r="B1903" s="2" t="s">
        <v>7097</v>
      </c>
      <c r="C1903" s="3">
        <v>43332</v>
      </c>
      <c r="D1903" s="3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24" t="str">
        <f>_xlfn.XLOOKUP(main_table[[#This Row],[Order ID]],Returns!B:B,Returns!A:A,"No")</f>
        <v>No</v>
      </c>
    </row>
    <row r="1904" spans="1:22" ht="14.25">
      <c r="A1904" s="1">
        <v>1903</v>
      </c>
      <c r="B1904" s="2" t="s">
        <v>7098</v>
      </c>
      <c r="C1904" s="3">
        <v>43759</v>
      </c>
      <c r="D1904" s="3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24" t="str">
        <f>_xlfn.XLOOKUP(main_table[[#This Row],[Order ID]],Returns!B:B,Returns!A:A,"No")</f>
        <v>No</v>
      </c>
    </row>
    <row r="1905" spans="1:22" ht="14.25">
      <c r="A1905" s="1">
        <v>1904</v>
      </c>
      <c r="B1905" s="2" t="s">
        <v>7098</v>
      </c>
      <c r="C1905" s="3">
        <v>43759</v>
      </c>
      <c r="D1905" s="3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24" t="str">
        <f>_xlfn.XLOOKUP(main_table[[#This Row],[Order ID]],Returns!B:B,Returns!A:A,"No")</f>
        <v>No</v>
      </c>
    </row>
    <row r="1906" spans="1:22" ht="14.25">
      <c r="A1906" s="1">
        <v>1905</v>
      </c>
      <c r="B1906" s="2" t="s">
        <v>7098</v>
      </c>
      <c r="C1906" s="3">
        <v>43759</v>
      </c>
      <c r="D1906" s="3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24" t="str">
        <f>_xlfn.XLOOKUP(main_table[[#This Row],[Order ID]],Returns!B:B,Returns!A:A,"No")</f>
        <v>No</v>
      </c>
    </row>
    <row r="1907" spans="1:22" ht="14.25">
      <c r="A1907" s="1">
        <v>1906</v>
      </c>
      <c r="B1907" s="2" t="s">
        <v>7099</v>
      </c>
      <c r="C1907" s="3">
        <v>43759</v>
      </c>
      <c r="D1907" s="3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24" t="str">
        <f>_xlfn.XLOOKUP(main_table[[#This Row],[Order ID]],Returns!B:B,Returns!A:A,"No")</f>
        <v>No</v>
      </c>
    </row>
    <row r="1908" spans="1:22" ht="14.25">
      <c r="A1908" s="1">
        <v>1907</v>
      </c>
      <c r="B1908" s="2" t="s">
        <v>7100</v>
      </c>
      <c r="C1908" s="3">
        <v>43237</v>
      </c>
      <c r="D1908" s="3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24" t="str">
        <f>_xlfn.XLOOKUP(main_table[[#This Row],[Order ID]],Returns!B:B,Returns!A:A,"No")</f>
        <v>No</v>
      </c>
    </row>
    <row r="1909" spans="1:22" ht="14.25">
      <c r="A1909" s="1">
        <v>1908</v>
      </c>
      <c r="B1909" s="2" t="s">
        <v>7100</v>
      </c>
      <c r="C1909" s="3">
        <v>43237</v>
      </c>
      <c r="D1909" s="3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24" t="str">
        <f>_xlfn.XLOOKUP(main_table[[#This Row],[Order ID]],Returns!B:B,Returns!A:A,"No")</f>
        <v>No</v>
      </c>
    </row>
    <row r="1910" spans="1:22" ht="14.25">
      <c r="A1910" s="1">
        <v>1909</v>
      </c>
      <c r="B1910" s="2" t="s">
        <v>7101</v>
      </c>
      <c r="C1910" s="3">
        <v>42769</v>
      </c>
      <c r="D1910" s="3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24" t="str">
        <f>_xlfn.XLOOKUP(main_table[[#This Row],[Order ID]],Returns!B:B,Returns!A:A,"No")</f>
        <v>No</v>
      </c>
    </row>
    <row r="1911" spans="1:22" ht="14.25">
      <c r="A1911" s="1">
        <v>1910</v>
      </c>
      <c r="B1911" s="2" t="s">
        <v>7102</v>
      </c>
      <c r="C1911" s="3">
        <v>43817</v>
      </c>
      <c r="D1911" s="3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24" t="str">
        <f>_xlfn.XLOOKUP(main_table[[#This Row],[Order ID]],Returns!B:B,Returns!A:A,"No")</f>
        <v>No</v>
      </c>
    </row>
    <row r="1912" spans="1:22" ht="14.25">
      <c r="A1912" s="1">
        <v>1911</v>
      </c>
      <c r="B1912" s="2" t="s">
        <v>7103</v>
      </c>
      <c r="C1912" s="3">
        <v>43419</v>
      </c>
      <c r="D1912" s="3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24" t="str">
        <f>_xlfn.XLOOKUP(main_table[[#This Row],[Order ID]],Returns!B:B,Returns!A:A,"No")</f>
        <v>No</v>
      </c>
    </row>
    <row r="1913" spans="1:22" ht="14.25">
      <c r="A1913" s="1">
        <v>1912</v>
      </c>
      <c r="B1913" s="2" t="s">
        <v>7104</v>
      </c>
      <c r="C1913" s="3">
        <v>43649</v>
      </c>
      <c r="D1913" s="3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24" t="str">
        <f>_xlfn.XLOOKUP(main_table[[#This Row],[Order ID]],Returns!B:B,Returns!A:A,"No")</f>
        <v>No</v>
      </c>
    </row>
    <row r="1914" spans="1:22" ht="14.25">
      <c r="A1914" s="1">
        <v>1913</v>
      </c>
      <c r="B1914" s="2" t="s">
        <v>7104</v>
      </c>
      <c r="C1914" s="3">
        <v>43649</v>
      </c>
      <c r="D1914" s="3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24" t="str">
        <f>_xlfn.XLOOKUP(main_table[[#This Row],[Order ID]],Returns!B:B,Returns!A:A,"No")</f>
        <v>No</v>
      </c>
    </row>
    <row r="1915" spans="1:22" ht="14.25">
      <c r="A1915" s="1">
        <v>1914</v>
      </c>
      <c r="B1915" s="2" t="s">
        <v>7105</v>
      </c>
      <c r="C1915" s="3">
        <v>42384</v>
      </c>
      <c r="D1915" s="3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24" t="str">
        <f>_xlfn.XLOOKUP(main_table[[#This Row],[Order ID]],Returns!B:B,Returns!A:A,"No")</f>
        <v>No</v>
      </c>
    </row>
    <row r="1916" spans="1:22" ht="14.25">
      <c r="A1916" s="1">
        <v>1915</v>
      </c>
      <c r="B1916" s="2" t="s">
        <v>7106</v>
      </c>
      <c r="C1916" s="3">
        <v>43585</v>
      </c>
      <c r="D1916" s="3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24" t="str">
        <f>_xlfn.XLOOKUP(main_table[[#This Row],[Order ID]],Returns!B:B,Returns!A:A,"No")</f>
        <v>No</v>
      </c>
    </row>
    <row r="1917" spans="1:22" ht="14.25">
      <c r="A1917" s="1">
        <v>1916</v>
      </c>
      <c r="B1917" s="2" t="s">
        <v>7106</v>
      </c>
      <c r="C1917" s="3">
        <v>43585</v>
      </c>
      <c r="D1917" s="3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24" t="str">
        <f>_xlfn.XLOOKUP(main_table[[#This Row],[Order ID]],Returns!B:B,Returns!A:A,"No")</f>
        <v>No</v>
      </c>
    </row>
    <row r="1918" spans="1:22" ht="14.25">
      <c r="A1918" s="1">
        <v>1917</v>
      </c>
      <c r="B1918" s="2" t="s">
        <v>7106</v>
      </c>
      <c r="C1918" s="3">
        <v>43585</v>
      </c>
      <c r="D1918" s="3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24" t="str">
        <f>_xlfn.XLOOKUP(main_table[[#This Row],[Order ID]],Returns!B:B,Returns!A:A,"No")</f>
        <v>No</v>
      </c>
    </row>
    <row r="1919" spans="1:22" ht="14.25">
      <c r="A1919" s="1">
        <v>1918</v>
      </c>
      <c r="B1919" s="2" t="s">
        <v>7107</v>
      </c>
      <c r="C1919" s="3">
        <v>43047</v>
      </c>
      <c r="D1919" s="3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24" t="str">
        <f>_xlfn.XLOOKUP(main_table[[#This Row],[Order ID]],Returns!B:B,Returns!A:A,"No")</f>
        <v>No</v>
      </c>
    </row>
    <row r="1920" spans="1:22" ht="14.25">
      <c r="A1920" s="1">
        <v>1919</v>
      </c>
      <c r="B1920" s="2" t="s">
        <v>7108</v>
      </c>
      <c r="C1920" s="3">
        <v>43038</v>
      </c>
      <c r="D1920" s="3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24" t="str">
        <f>_xlfn.XLOOKUP(main_table[[#This Row],[Order ID]],Returns!B:B,Returns!A:A,"No")</f>
        <v>No</v>
      </c>
    </row>
    <row r="1921" spans="1:22" ht="14.25">
      <c r="A1921" s="1">
        <v>1920</v>
      </c>
      <c r="B1921" s="2" t="s">
        <v>7109</v>
      </c>
      <c r="C1921" s="3">
        <v>43694</v>
      </c>
      <c r="D1921" s="3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24" t="str">
        <f>_xlfn.XLOOKUP(main_table[[#This Row],[Order ID]],Returns!B:B,Returns!A:A,"No")</f>
        <v>No</v>
      </c>
    </row>
    <row r="1922" spans="1:22" ht="14.25">
      <c r="A1922" s="1">
        <v>1921</v>
      </c>
      <c r="B1922" s="2" t="s">
        <v>7109</v>
      </c>
      <c r="C1922" s="3">
        <v>43694</v>
      </c>
      <c r="D1922" s="3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24" t="str">
        <f>_xlfn.XLOOKUP(main_table[[#This Row],[Order ID]],Returns!B:B,Returns!A:A,"No")</f>
        <v>No</v>
      </c>
    </row>
    <row r="1923" spans="1:22" ht="14.25">
      <c r="A1923" s="1">
        <v>1922</v>
      </c>
      <c r="B1923" s="2" t="s">
        <v>7110</v>
      </c>
      <c r="C1923" s="3">
        <v>43011</v>
      </c>
      <c r="D1923" s="3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24" t="str">
        <f>_xlfn.XLOOKUP(main_table[[#This Row],[Order ID]],Returns!B:B,Returns!A:A,"No")</f>
        <v>No</v>
      </c>
    </row>
    <row r="1924" spans="1:22" ht="14.25">
      <c r="A1924" s="1">
        <v>1923</v>
      </c>
      <c r="B1924" s="2" t="s">
        <v>7111</v>
      </c>
      <c r="C1924" s="3">
        <v>43289</v>
      </c>
      <c r="D1924" s="3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24" t="str">
        <f>_xlfn.XLOOKUP(main_table[[#This Row],[Order ID]],Returns!B:B,Returns!A:A,"No")</f>
        <v>No</v>
      </c>
    </row>
    <row r="1925" spans="1:22" ht="14.25">
      <c r="A1925" s="1">
        <v>1924</v>
      </c>
      <c r="B1925" s="2" t="s">
        <v>7111</v>
      </c>
      <c r="C1925" s="3">
        <v>43289</v>
      </c>
      <c r="D1925" s="3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24" t="str">
        <f>_xlfn.XLOOKUP(main_table[[#This Row],[Order ID]],Returns!B:B,Returns!A:A,"No")</f>
        <v>No</v>
      </c>
    </row>
    <row r="1926" spans="1:22" ht="14.25">
      <c r="A1926" s="1">
        <v>1925</v>
      </c>
      <c r="B1926" s="2" t="s">
        <v>7112</v>
      </c>
      <c r="C1926" s="3">
        <v>43804</v>
      </c>
      <c r="D1926" s="3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24" t="str">
        <f>_xlfn.XLOOKUP(main_table[[#This Row],[Order ID]],Returns!B:B,Returns!A:A,"No")</f>
        <v>No</v>
      </c>
    </row>
    <row r="1927" spans="1:22" ht="14.25">
      <c r="A1927" s="1">
        <v>1926</v>
      </c>
      <c r="B1927" s="2" t="s">
        <v>7113</v>
      </c>
      <c r="C1927" s="3">
        <v>43533</v>
      </c>
      <c r="D1927" s="3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24" t="str">
        <f>_xlfn.XLOOKUP(main_table[[#This Row],[Order ID]],Returns!B:B,Returns!A:A,"No")</f>
        <v>No</v>
      </c>
    </row>
    <row r="1928" spans="1:22" ht="14.25">
      <c r="A1928" s="1">
        <v>1927</v>
      </c>
      <c r="B1928" s="2" t="s">
        <v>7114</v>
      </c>
      <c r="C1928" s="3">
        <v>43260</v>
      </c>
      <c r="D1928" s="3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24" t="str">
        <f>_xlfn.XLOOKUP(main_table[[#This Row],[Order ID]],Returns!B:B,Returns!A:A,"No")</f>
        <v>No</v>
      </c>
    </row>
    <row r="1929" spans="1:22" ht="14.25">
      <c r="A1929" s="1">
        <v>1928</v>
      </c>
      <c r="B1929" s="2" t="s">
        <v>7115</v>
      </c>
      <c r="C1929" s="3">
        <v>43797</v>
      </c>
      <c r="D1929" s="3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24" t="str">
        <f>_xlfn.XLOOKUP(main_table[[#This Row],[Order ID]],Returns!B:B,Returns!A:A,"No")</f>
        <v>No</v>
      </c>
    </row>
    <row r="1930" spans="1:22" ht="14.25">
      <c r="A1930" s="1">
        <v>1929</v>
      </c>
      <c r="B1930" s="2" t="s">
        <v>7116</v>
      </c>
      <c r="C1930" s="3">
        <v>43540</v>
      </c>
      <c r="D1930" s="3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24" t="str">
        <f>_xlfn.XLOOKUP(main_table[[#This Row],[Order ID]],Returns!B:B,Returns!A:A,"No")</f>
        <v>No</v>
      </c>
    </row>
    <row r="1931" spans="1:22" ht="14.25">
      <c r="A1931" s="1">
        <v>1930</v>
      </c>
      <c r="B1931" s="2" t="s">
        <v>7116</v>
      </c>
      <c r="C1931" s="3">
        <v>43540</v>
      </c>
      <c r="D1931" s="3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24" t="str">
        <f>_xlfn.XLOOKUP(main_table[[#This Row],[Order ID]],Returns!B:B,Returns!A:A,"No")</f>
        <v>No</v>
      </c>
    </row>
    <row r="1932" spans="1:22" ht="14.25">
      <c r="A1932" s="1">
        <v>1931</v>
      </c>
      <c r="B1932" s="2" t="s">
        <v>7116</v>
      </c>
      <c r="C1932" s="3">
        <v>43540</v>
      </c>
      <c r="D1932" s="3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24" t="str">
        <f>_xlfn.XLOOKUP(main_table[[#This Row],[Order ID]],Returns!B:B,Returns!A:A,"No")</f>
        <v>No</v>
      </c>
    </row>
    <row r="1933" spans="1:22" ht="14.25">
      <c r="A1933" s="1">
        <v>1932</v>
      </c>
      <c r="B1933" s="2" t="s">
        <v>7117</v>
      </c>
      <c r="C1933" s="3">
        <v>43431</v>
      </c>
      <c r="D1933" s="3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24" t="str">
        <f>_xlfn.XLOOKUP(main_table[[#This Row],[Order ID]],Returns!B:B,Returns!A:A,"No")</f>
        <v>No</v>
      </c>
    </row>
    <row r="1934" spans="1:22" ht="14.25">
      <c r="A1934" s="1">
        <v>1933</v>
      </c>
      <c r="B1934" s="2" t="s">
        <v>7118</v>
      </c>
      <c r="C1934" s="3">
        <v>43683</v>
      </c>
      <c r="D1934" s="3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24" t="str">
        <f>_xlfn.XLOOKUP(main_table[[#This Row],[Order ID]],Returns!B:B,Returns!A:A,"No")</f>
        <v>No</v>
      </c>
    </row>
    <row r="1935" spans="1:22" ht="14.25">
      <c r="A1935" s="1">
        <v>1934</v>
      </c>
      <c r="B1935" s="2" t="s">
        <v>7118</v>
      </c>
      <c r="C1935" s="3">
        <v>43683</v>
      </c>
      <c r="D1935" s="3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24" t="str">
        <f>_xlfn.XLOOKUP(main_table[[#This Row],[Order ID]],Returns!B:B,Returns!A:A,"No")</f>
        <v>No</v>
      </c>
    </row>
    <row r="1936" spans="1:22" ht="14.25">
      <c r="A1936" s="1">
        <v>1935</v>
      </c>
      <c r="B1936" s="2" t="s">
        <v>7119</v>
      </c>
      <c r="C1936" s="3">
        <v>43796</v>
      </c>
      <c r="D1936" s="3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24" t="str">
        <f>_xlfn.XLOOKUP(main_table[[#This Row],[Order ID]],Returns!B:B,Returns!A:A,"No")</f>
        <v>No</v>
      </c>
    </row>
    <row r="1937" spans="1:22" ht="14.25">
      <c r="A1937" s="1">
        <v>1936</v>
      </c>
      <c r="B1937" s="2" t="s">
        <v>7119</v>
      </c>
      <c r="C1937" s="3">
        <v>43796</v>
      </c>
      <c r="D1937" s="3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24" t="str">
        <f>_xlfn.XLOOKUP(main_table[[#This Row],[Order ID]],Returns!B:B,Returns!A:A,"No")</f>
        <v>No</v>
      </c>
    </row>
    <row r="1938" spans="1:22" ht="14.25">
      <c r="A1938" s="1">
        <v>1937</v>
      </c>
      <c r="B1938" s="2" t="s">
        <v>7120</v>
      </c>
      <c r="C1938" s="3">
        <v>42880</v>
      </c>
      <c r="D1938" s="3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24" t="str">
        <f>_xlfn.XLOOKUP(main_table[[#This Row],[Order ID]],Returns!B:B,Returns!A:A,"No")</f>
        <v>No</v>
      </c>
    </row>
    <row r="1939" spans="1:22" ht="14.25">
      <c r="A1939" s="1">
        <v>1938</v>
      </c>
      <c r="B1939" s="2" t="s">
        <v>7121</v>
      </c>
      <c r="C1939" s="3">
        <v>43289</v>
      </c>
      <c r="D1939" s="3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24" t="str">
        <f>_xlfn.XLOOKUP(main_table[[#This Row],[Order ID]],Returns!B:B,Returns!A:A,"No")</f>
        <v>No</v>
      </c>
    </row>
    <row r="1940" spans="1:22" ht="14.25">
      <c r="A1940" s="1">
        <v>1939</v>
      </c>
      <c r="B1940" s="2" t="s">
        <v>7121</v>
      </c>
      <c r="C1940" s="3">
        <v>43289</v>
      </c>
      <c r="D1940" s="3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24" t="str">
        <f>_xlfn.XLOOKUP(main_table[[#This Row],[Order ID]],Returns!B:B,Returns!A:A,"No")</f>
        <v>No</v>
      </c>
    </row>
    <row r="1941" spans="1:22" ht="14.25">
      <c r="A1941" s="1">
        <v>1940</v>
      </c>
      <c r="B1941" s="2" t="s">
        <v>7121</v>
      </c>
      <c r="C1941" s="3">
        <v>43289</v>
      </c>
      <c r="D1941" s="3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24" t="str">
        <f>_xlfn.XLOOKUP(main_table[[#This Row],[Order ID]],Returns!B:B,Returns!A:A,"No")</f>
        <v>No</v>
      </c>
    </row>
    <row r="1942" spans="1:22" ht="14.25">
      <c r="A1942" s="1">
        <v>1941</v>
      </c>
      <c r="B1942" s="2" t="s">
        <v>7121</v>
      </c>
      <c r="C1942" s="3">
        <v>43289</v>
      </c>
      <c r="D1942" s="3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24" t="str">
        <f>_xlfn.XLOOKUP(main_table[[#This Row],[Order ID]],Returns!B:B,Returns!A:A,"No")</f>
        <v>No</v>
      </c>
    </row>
    <row r="1943" spans="1:22" ht="14.25">
      <c r="A1943" s="1">
        <v>1942</v>
      </c>
      <c r="B1943" s="2" t="s">
        <v>6154</v>
      </c>
      <c r="C1943" s="3">
        <v>43706</v>
      </c>
      <c r="D1943" s="3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24" t="str">
        <f>_xlfn.XLOOKUP(main_table[[#This Row],[Order ID]],Returns!B:B,Returns!A:A,"No")</f>
        <v>Yes</v>
      </c>
    </row>
    <row r="1944" spans="1:22" ht="14.25">
      <c r="A1944" s="1">
        <v>1943</v>
      </c>
      <c r="B1944" s="2" t="s">
        <v>6154</v>
      </c>
      <c r="C1944" s="3">
        <v>43706</v>
      </c>
      <c r="D1944" s="3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24" t="str">
        <f>_xlfn.XLOOKUP(main_table[[#This Row],[Order ID]],Returns!B:B,Returns!A:A,"No")</f>
        <v>Yes</v>
      </c>
    </row>
    <row r="1945" spans="1:22" ht="14.25">
      <c r="A1945" s="1">
        <v>1944</v>
      </c>
      <c r="B1945" s="2" t="s">
        <v>6154</v>
      </c>
      <c r="C1945" s="3">
        <v>43706</v>
      </c>
      <c r="D1945" s="3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24" t="str">
        <f>_xlfn.XLOOKUP(main_table[[#This Row],[Order ID]],Returns!B:B,Returns!A:A,"No")</f>
        <v>Yes</v>
      </c>
    </row>
    <row r="1946" spans="1:22" ht="14.25">
      <c r="A1946" s="1">
        <v>1945</v>
      </c>
      <c r="B1946" s="2" t="s">
        <v>7122</v>
      </c>
      <c r="C1946" s="3">
        <v>43271</v>
      </c>
      <c r="D1946" s="3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24" t="str">
        <f>_xlfn.XLOOKUP(main_table[[#This Row],[Order ID]],Returns!B:B,Returns!A:A,"No")</f>
        <v>No</v>
      </c>
    </row>
    <row r="1947" spans="1:22" ht="14.25">
      <c r="A1947" s="1">
        <v>1946</v>
      </c>
      <c r="B1947" s="2" t="s">
        <v>7122</v>
      </c>
      <c r="C1947" s="3">
        <v>43271</v>
      </c>
      <c r="D1947" s="3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24" t="str">
        <f>_xlfn.XLOOKUP(main_table[[#This Row],[Order ID]],Returns!B:B,Returns!A:A,"No")</f>
        <v>No</v>
      </c>
    </row>
    <row r="1948" spans="1:22" ht="14.25">
      <c r="A1948" s="1">
        <v>1947</v>
      </c>
      <c r="B1948" s="2" t="s">
        <v>7123</v>
      </c>
      <c r="C1948" s="3">
        <v>43710</v>
      </c>
      <c r="D1948" s="3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24" t="str">
        <f>_xlfn.XLOOKUP(main_table[[#This Row],[Order ID]],Returns!B:B,Returns!A:A,"No")</f>
        <v>No</v>
      </c>
    </row>
    <row r="1949" spans="1:22" ht="14.25">
      <c r="A1949" s="1">
        <v>1948</v>
      </c>
      <c r="B1949" s="2" t="s">
        <v>7123</v>
      </c>
      <c r="C1949" s="3">
        <v>43710</v>
      </c>
      <c r="D1949" s="3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24" t="str">
        <f>_xlfn.XLOOKUP(main_table[[#This Row],[Order ID]],Returns!B:B,Returns!A:A,"No")</f>
        <v>No</v>
      </c>
    </row>
    <row r="1950" spans="1:22" ht="14.25">
      <c r="A1950" s="1">
        <v>1949</v>
      </c>
      <c r="B1950" s="2" t="s">
        <v>7123</v>
      </c>
      <c r="C1950" s="3">
        <v>43710</v>
      </c>
      <c r="D1950" s="3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24" t="str">
        <f>_xlfn.XLOOKUP(main_table[[#This Row],[Order ID]],Returns!B:B,Returns!A:A,"No")</f>
        <v>No</v>
      </c>
    </row>
    <row r="1951" spans="1:22" ht="14.25">
      <c r="A1951" s="1">
        <v>1950</v>
      </c>
      <c r="B1951" s="2" t="s">
        <v>7123</v>
      </c>
      <c r="C1951" s="3">
        <v>43710</v>
      </c>
      <c r="D1951" s="3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24" t="str">
        <f>_xlfn.XLOOKUP(main_table[[#This Row],[Order ID]],Returns!B:B,Returns!A:A,"No")</f>
        <v>No</v>
      </c>
    </row>
    <row r="1952" spans="1:22" ht="14.25">
      <c r="A1952" s="1">
        <v>1951</v>
      </c>
      <c r="B1952" s="2" t="s">
        <v>7123</v>
      </c>
      <c r="C1952" s="3">
        <v>43710</v>
      </c>
      <c r="D1952" s="3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24" t="str">
        <f>_xlfn.XLOOKUP(main_table[[#This Row],[Order ID]],Returns!B:B,Returns!A:A,"No")</f>
        <v>No</v>
      </c>
    </row>
    <row r="1953" spans="1:22" ht="14.25">
      <c r="A1953" s="1">
        <v>1952</v>
      </c>
      <c r="B1953" s="2" t="s">
        <v>7123</v>
      </c>
      <c r="C1953" s="3">
        <v>43710</v>
      </c>
      <c r="D1953" s="3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24" t="str">
        <f>_xlfn.XLOOKUP(main_table[[#This Row],[Order ID]],Returns!B:B,Returns!A:A,"No")</f>
        <v>No</v>
      </c>
    </row>
    <row r="1954" spans="1:22" ht="14.25">
      <c r="A1954" s="1">
        <v>1953</v>
      </c>
      <c r="B1954" s="2" t="s">
        <v>7123</v>
      </c>
      <c r="C1954" s="3">
        <v>43710</v>
      </c>
      <c r="D1954" s="3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24" t="str">
        <f>_xlfn.XLOOKUP(main_table[[#This Row],[Order ID]],Returns!B:B,Returns!A:A,"No")</f>
        <v>No</v>
      </c>
    </row>
    <row r="1955" spans="1:22" ht="14.25">
      <c r="A1955" s="1">
        <v>1954</v>
      </c>
      <c r="B1955" s="2" t="s">
        <v>7123</v>
      </c>
      <c r="C1955" s="3">
        <v>43710</v>
      </c>
      <c r="D1955" s="3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24" t="str">
        <f>_xlfn.XLOOKUP(main_table[[#This Row],[Order ID]],Returns!B:B,Returns!A:A,"No")</f>
        <v>No</v>
      </c>
    </row>
    <row r="1956" spans="1:22" ht="14.25">
      <c r="A1956" s="1">
        <v>1955</v>
      </c>
      <c r="B1956" s="2" t="s">
        <v>7123</v>
      </c>
      <c r="C1956" s="3">
        <v>43710</v>
      </c>
      <c r="D1956" s="3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24" t="str">
        <f>_xlfn.XLOOKUP(main_table[[#This Row],[Order ID]],Returns!B:B,Returns!A:A,"No")</f>
        <v>No</v>
      </c>
    </row>
    <row r="1957" spans="1:22" ht="14.25">
      <c r="A1957" s="1">
        <v>1956</v>
      </c>
      <c r="B1957" s="2" t="s">
        <v>7123</v>
      </c>
      <c r="C1957" s="3">
        <v>43710</v>
      </c>
      <c r="D1957" s="3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24" t="str">
        <f>_xlfn.XLOOKUP(main_table[[#This Row],[Order ID]],Returns!B:B,Returns!A:A,"No")</f>
        <v>No</v>
      </c>
    </row>
    <row r="1958" spans="1:22" ht="14.25">
      <c r="A1958" s="1">
        <v>1957</v>
      </c>
      <c r="B1958" s="2" t="s">
        <v>7123</v>
      </c>
      <c r="C1958" s="3">
        <v>43710</v>
      </c>
      <c r="D1958" s="3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24" t="str">
        <f>_xlfn.XLOOKUP(main_table[[#This Row],[Order ID]],Returns!B:B,Returns!A:A,"No")</f>
        <v>No</v>
      </c>
    </row>
    <row r="1959" spans="1:22" ht="14.25">
      <c r="A1959" s="1">
        <v>1958</v>
      </c>
      <c r="B1959" s="2" t="s">
        <v>7123</v>
      </c>
      <c r="C1959" s="3">
        <v>43710</v>
      </c>
      <c r="D1959" s="3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24" t="str">
        <f>_xlfn.XLOOKUP(main_table[[#This Row],[Order ID]],Returns!B:B,Returns!A:A,"No")</f>
        <v>No</v>
      </c>
    </row>
    <row r="1960" spans="1:22" ht="14.25">
      <c r="A1960" s="1">
        <v>1959</v>
      </c>
      <c r="B1960" s="2" t="s">
        <v>7124</v>
      </c>
      <c r="C1960" s="3">
        <v>43718</v>
      </c>
      <c r="D1960" s="3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24" t="str">
        <f>_xlfn.XLOOKUP(main_table[[#This Row],[Order ID]],Returns!B:B,Returns!A:A,"No")</f>
        <v>No</v>
      </c>
    </row>
    <row r="1961" spans="1:22" ht="14.25">
      <c r="A1961" s="1">
        <v>1960</v>
      </c>
      <c r="B1961" s="2" t="s">
        <v>7124</v>
      </c>
      <c r="C1961" s="3">
        <v>43718</v>
      </c>
      <c r="D1961" s="3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24" t="str">
        <f>_xlfn.XLOOKUP(main_table[[#This Row],[Order ID]],Returns!B:B,Returns!A:A,"No")</f>
        <v>No</v>
      </c>
    </row>
    <row r="1962" spans="1:22" ht="14.25">
      <c r="A1962" s="1">
        <v>1961</v>
      </c>
      <c r="B1962" s="2" t="s">
        <v>7124</v>
      </c>
      <c r="C1962" s="3">
        <v>43718</v>
      </c>
      <c r="D1962" s="3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24" t="str">
        <f>_xlfn.XLOOKUP(main_table[[#This Row],[Order ID]],Returns!B:B,Returns!A:A,"No")</f>
        <v>No</v>
      </c>
    </row>
    <row r="1963" spans="1:22" ht="14.25">
      <c r="A1963" s="1">
        <v>1962</v>
      </c>
      <c r="B1963" s="2" t="s">
        <v>7124</v>
      </c>
      <c r="C1963" s="3">
        <v>43718</v>
      </c>
      <c r="D1963" s="3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24" t="str">
        <f>_xlfn.XLOOKUP(main_table[[#This Row],[Order ID]],Returns!B:B,Returns!A:A,"No")</f>
        <v>No</v>
      </c>
    </row>
    <row r="1964" spans="1:22" ht="14.25">
      <c r="A1964" s="1">
        <v>1963</v>
      </c>
      <c r="B1964" s="2" t="s">
        <v>7124</v>
      </c>
      <c r="C1964" s="3">
        <v>43718</v>
      </c>
      <c r="D1964" s="3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24" t="str">
        <f>_xlfn.XLOOKUP(main_table[[#This Row],[Order ID]],Returns!B:B,Returns!A:A,"No")</f>
        <v>No</v>
      </c>
    </row>
    <row r="1965" spans="1:22" ht="14.25">
      <c r="A1965" s="1">
        <v>1964</v>
      </c>
      <c r="B1965" s="2" t="s">
        <v>7124</v>
      </c>
      <c r="C1965" s="3">
        <v>43718</v>
      </c>
      <c r="D1965" s="3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24" t="str">
        <f>_xlfn.XLOOKUP(main_table[[#This Row],[Order ID]],Returns!B:B,Returns!A:A,"No")</f>
        <v>No</v>
      </c>
    </row>
    <row r="1966" spans="1:22" ht="14.25">
      <c r="A1966" s="1">
        <v>1965</v>
      </c>
      <c r="B1966" s="2" t="s">
        <v>7124</v>
      </c>
      <c r="C1966" s="3">
        <v>43718</v>
      </c>
      <c r="D1966" s="3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24" t="str">
        <f>_xlfn.XLOOKUP(main_table[[#This Row],[Order ID]],Returns!B:B,Returns!A:A,"No")</f>
        <v>No</v>
      </c>
    </row>
    <row r="1967" spans="1:22" ht="14.25">
      <c r="A1967" s="1">
        <v>1966</v>
      </c>
      <c r="B1967" s="2" t="s">
        <v>7124</v>
      </c>
      <c r="C1967" s="3">
        <v>43718</v>
      </c>
      <c r="D1967" s="3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24" t="str">
        <f>_xlfn.XLOOKUP(main_table[[#This Row],[Order ID]],Returns!B:B,Returns!A:A,"No")</f>
        <v>No</v>
      </c>
    </row>
    <row r="1968" spans="1:22" ht="14.25">
      <c r="A1968" s="1">
        <v>1967</v>
      </c>
      <c r="B1968" s="2" t="s">
        <v>7125</v>
      </c>
      <c r="C1968" s="3">
        <v>43820</v>
      </c>
      <c r="D1968" s="3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24" t="str">
        <f>_xlfn.XLOOKUP(main_table[[#This Row],[Order ID]],Returns!B:B,Returns!A:A,"No")</f>
        <v>No</v>
      </c>
    </row>
    <row r="1969" spans="1:22" ht="14.25">
      <c r="A1969" s="1">
        <v>1968</v>
      </c>
      <c r="B1969" s="2" t="s">
        <v>7125</v>
      </c>
      <c r="C1969" s="3">
        <v>43820</v>
      </c>
      <c r="D1969" s="3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24" t="str">
        <f>_xlfn.XLOOKUP(main_table[[#This Row],[Order ID]],Returns!B:B,Returns!A:A,"No")</f>
        <v>No</v>
      </c>
    </row>
    <row r="1970" spans="1:22" ht="14.25">
      <c r="A1970" s="1">
        <v>1969</v>
      </c>
      <c r="B1970" s="2" t="s">
        <v>7125</v>
      </c>
      <c r="C1970" s="3">
        <v>43820</v>
      </c>
      <c r="D1970" s="3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24" t="str">
        <f>_xlfn.XLOOKUP(main_table[[#This Row],[Order ID]],Returns!B:B,Returns!A:A,"No")</f>
        <v>No</v>
      </c>
    </row>
    <row r="1971" spans="1:22" ht="14.25">
      <c r="A1971" s="1">
        <v>1970</v>
      </c>
      <c r="B1971" s="2" t="s">
        <v>7126</v>
      </c>
      <c r="C1971" s="3">
        <v>43731</v>
      </c>
      <c r="D1971" s="3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24" t="str">
        <f>_xlfn.XLOOKUP(main_table[[#This Row],[Order ID]],Returns!B:B,Returns!A:A,"No")</f>
        <v>No</v>
      </c>
    </row>
    <row r="1972" spans="1:22" ht="14.25">
      <c r="A1972" s="1">
        <v>1971</v>
      </c>
      <c r="B1972" s="2" t="s">
        <v>7127</v>
      </c>
      <c r="C1972" s="3">
        <v>43591</v>
      </c>
      <c r="D1972" s="3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24" t="str">
        <f>_xlfn.XLOOKUP(main_table[[#This Row],[Order ID]],Returns!B:B,Returns!A:A,"No")</f>
        <v>No</v>
      </c>
    </row>
    <row r="1973" spans="1:22" ht="14.25">
      <c r="A1973" s="1">
        <v>1972</v>
      </c>
      <c r="B1973" s="2" t="s">
        <v>7127</v>
      </c>
      <c r="C1973" s="3">
        <v>43591</v>
      </c>
      <c r="D1973" s="3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24" t="str">
        <f>_xlfn.XLOOKUP(main_table[[#This Row],[Order ID]],Returns!B:B,Returns!A:A,"No")</f>
        <v>No</v>
      </c>
    </row>
    <row r="1974" spans="1:22" ht="14.25">
      <c r="A1974" s="1">
        <v>1973</v>
      </c>
      <c r="B1974" s="2" t="s">
        <v>5966</v>
      </c>
      <c r="C1974" s="3">
        <v>42718</v>
      </c>
      <c r="D1974" s="3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24" t="str">
        <f>_xlfn.XLOOKUP(main_table[[#This Row],[Order ID]],Returns!B:B,Returns!A:A,"No")</f>
        <v>Yes</v>
      </c>
    </row>
    <row r="1975" spans="1:22" ht="14.25">
      <c r="A1975" s="1">
        <v>1974</v>
      </c>
      <c r="B1975" s="2" t="s">
        <v>5966</v>
      </c>
      <c r="C1975" s="3">
        <v>42718</v>
      </c>
      <c r="D1975" s="3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24" t="str">
        <f>_xlfn.XLOOKUP(main_table[[#This Row],[Order ID]],Returns!B:B,Returns!A:A,"No")</f>
        <v>Yes</v>
      </c>
    </row>
    <row r="1976" spans="1:22" ht="14.25">
      <c r="A1976" s="1">
        <v>1975</v>
      </c>
      <c r="B1976" s="2" t="s">
        <v>5966</v>
      </c>
      <c r="C1976" s="3">
        <v>42718</v>
      </c>
      <c r="D1976" s="3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24" t="str">
        <f>_xlfn.XLOOKUP(main_table[[#This Row],[Order ID]],Returns!B:B,Returns!A:A,"No")</f>
        <v>Yes</v>
      </c>
    </row>
    <row r="1977" spans="1:22" ht="14.25">
      <c r="A1977" s="1">
        <v>1976</v>
      </c>
      <c r="B1977" s="2" t="s">
        <v>7128</v>
      </c>
      <c r="C1977" s="3">
        <v>42661</v>
      </c>
      <c r="D1977" s="3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24" t="str">
        <f>_xlfn.XLOOKUP(main_table[[#This Row],[Order ID]],Returns!B:B,Returns!A:A,"No")</f>
        <v>No</v>
      </c>
    </row>
    <row r="1978" spans="1:22" ht="14.25">
      <c r="A1978" s="1">
        <v>1977</v>
      </c>
      <c r="B1978" s="2" t="s">
        <v>7128</v>
      </c>
      <c r="C1978" s="3">
        <v>42661</v>
      </c>
      <c r="D1978" s="3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24" t="str">
        <f>_xlfn.XLOOKUP(main_table[[#This Row],[Order ID]],Returns!B:B,Returns!A:A,"No")</f>
        <v>No</v>
      </c>
    </row>
    <row r="1979" spans="1:22" ht="14.25">
      <c r="A1979" s="1">
        <v>1978</v>
      </c>
      <c r="B1979" s="2" t="s">
        <v>7128</v>
      </c>
      <c r="C1979" s="3">
        <v>42661</v>
      </c>
      <c r="D1979" s="3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24" t="str">
        <f>_xlfn.XLOOKUP(main_table[[#This Row],[Order ID]],Returns!B:B,Returns!A:A,"No")</f>
        <v>No</v>
      </c>
    </row>
    <row r="1980" spans="1:22" ht="14.25">
      <c r="A1980" s="1">
        <v>1979</v>
      </c>
      <c r="B1980" s="2" t="s">
        <v>7129</v>
      </c>
      <c r="C1980" s="3">
        <v>42863</v>
      </c>
      <c r="D1980" s="3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24" t="str">
        <f>_xlfn.XLOOKUP(main_table[[#This Row],[Order ID]],Returns!B:B,Returns!A:A,"No")</f>
        <v>No</v>
      </c>
    </row>
    <row r="1981" spans="1:22" ht="14.25">
      <c r="A1981" s="1">
        <v>1980</v>
      </c>
      <c r="B1981" s="2" t="s">
        <v>7130</v>
      </c>
      <c r="C1981" s="3">
        <v>43204</v>
      </c>
      <c r="D1981" s="3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24" t="str">
        <f>_xlfn.XLOOKUP(main_table[[#This Row],[Order ID]],Returns!B:B,Returns!A:A,"No")</f>
        <v>No</v>
      </c>
    </row>
    <row r="1982" spans="1:22" ht="14.25">
      <c r="A1982" s="1">
        <v>1981</v>
      </c>
      <c r="B1982" s="2" t="s">
        <v>7130</v>
      </c>
      <c r="C1982" s="3">
        <v>43204</v>
      </c>
      <c r="D1982" s="3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24" t="str">
        <f>_xlfn.XLOOKUP(main_table[[#This Row],[Order ID]],Returns!B:B,Returns!A:A,"No")</f>
        <v>No</v>
      </c>
    </row>
    <row r="1983" spans="1:22" ht="14.25">
      <c r="A1983" s="1">
        <v>1982</v>
      </c>
      <c r="B1983" s="2" t="s">
        <v>7131</v>
      </c>
      <c r="C1983" s="3">
        <v>43083</v>
      </c>
      <c r="D1983" s="3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24" t="str">
        <f>_xlfn.XLOOKUP(main_table[[#This Row],[Order ID]],Returns!B:B,Returns!A:A,"No")</f>
        <v>No</v>
      </c>
    </row>
    <row r="1984" spans="1:22" ht="14.25">
      <c r="A1984" s="1">
        <v>1983</v>
      </c>
      <c r="B1984" s="2" t="s">
        <v>7132</v>
      </c>
      <c r="C1984" s="3">
        <v>42707</v>
      </c>
      <c r="D1984" s="3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24" t="str">
        <f>_xlfn.XLOOKUP(main_table[[#This Row],[Order ID]],Returns!B:B,Returns!A:A,"No")</f>
        <v>No</v>
      </c>
    </row>
    <row r="1985" spans="1:22" ht="14.25">
      <c r="A1985" s="1">
        <v>1984</v>
      </c>
      <c r="B1985" s="2" t="s">
        <v>5975</v>
      </c>
      <c r="C1985" s="3">
        <v>42699</v>
      </c>
      <c r="D1985" s="3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24" t="str">
        <f>_xlfn.XLOOKUP(main_table[[#This Row],[Order ID]],Returns!B:B,Returns!A:A,"No")</f>
        <v>Yes</v>
      </c>
    </row>
    <row r="1986" spans="1:22" ht="14.25">
      <c r="A1986" s="1">
        <v>1985</v>
      </c>
      <c r="B1986" s="2" t="s">
        <v>5975</v>
      </c>
      <c r="C1986" s="3">
        <v>42699</v>
      </c>
      <c r="D1986" s="3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24" t="str">
        <f>_xlfn.XLOOKUP(main_table[[#This Row],[Order ID]],Returns!B:B,Returns!A:A,"No")</f>
        <v>Yes</v>
      </c>
    </row>
    <row r="1987" spans="1:22" ht="14.25">
      <c r="A1987" s="1">
        <v>1986</v>
      </c>
      <c r="B1987" s="2" t="s">
        <v>5975</v>
      </c>
      <c r="C1987" s="3">
        <v>42699</v>
      </c>
      <c r="D1987" s="3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24" t="str">
        <f>_xlfn.XLOOKUP(main_table[[#This Row],[Order ID]],Returns!B:B,Returns!A:A,"No")</f>
        <v>Yes</v>
      </c>
    </row>
    <row r="1988" spans="1:22" ht="14.25">
      <c r="A1988" s="1">
        <v>1987</v>
      </c>
      <c r="B1988" s="2" t="s">
        <v>7133</v>
      </c>
      <c r="C1988" s="3">
        <v>43306</v>
      </c>
      <c r="D1988" s="3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24" t="str">
        <f>_xlfn.XLOOKUP(main_table[[#This Row],[Order ID]],Returns!B:B,Returns!A:A,"No")</f>
        <v>No</v>
      </c>
    </row>
    <row r="1989" spans="1:22" ht="14.25">
      <c r="A1989" s="1">
        <v>1988</v>
      </c>
      <c r="B1989" s="2" t="s">
        <v>7134</v>
      </c>
      <c r="C1989" s="3">
        <v>43048</v>
      </c>
      <c r="D1989" s="3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24" t="str">
        <f>_xlfn.XLOOKUP(main_table[[#This Row],[Order ID]],Returns!B:B,Returns!A:A,"No")</f>
        <v>No</v>
      </c>
    </row>
    <row r="1990" spans="1:22" ht="14.25">
      <c r="A1990" s="1">
        <v>1989</v>
      </c>
      <c r="B1990" s="2" t="s">
        <v>7134</v>
      </c>
      <c r="C1990" s="3">
        <v>43048</v>
      </c>
      <c r="D1990" s="3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24" t="str">
        <f>_xlfn.XLOOKUP(main_table[[#This Row],[Order ID]],Returns!B:B,Returns!A:A,"No")</f>
        <v>No</v>
      </c>
    </row>
    <row r="1991" spans="1:22" ht="14.25">
      <c r="A1991" s="1">
        <v>1990</v>
      </c>
      <c r="B1991" s="2" t="s">
        <v>7134</v>
      </c>
      <c r="C1991" s="3">
        <v>43048</v>
      </c>
      <c r="D1991" s="3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24" t="str">
        <f>_xlfn.XLOOKUP(main_table[[#This Row],[Order ID]],Returns!B:B,Returns!A:A,"No")</f>
        <v>No</v>
      </c>
    </row>
    <row r="1992" spans="1:22" ht="14.25">
      <c r="A1992" s="1">
        <v>1991</v>
      </c>
      <c r="B1992" s="2" t="s">
        <v>7134</v>
      </c>
      <c r="C1992" s="3">
        <v>43048</v>
      </c>
      <c r="D1992" s="3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24" t="str">
        <f>_xlfn.XLOOKUP(main_table[[#This Row],[Order ID]],Returns!B:B,Returns!A:A,"No")</f>
        <v>No</v>
      </c>
    </row>
    <row r="1993" spans="1:22" ht="14.25">
      <c r="A1993" s="1">
        <v>1992</v>
      </c>
      <c r="B1993" s="2" t="s">
        <v>7135</v>
      </c>
      <c r="C1993" s="3">
        <v>43520</v>
      </c>
      <c r="D1993" s="3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24" t="str">
        <f>_xlfn.XLOOKUP(main_table[[#This Row],[Order ID]],Returns!B:B,Returns!A:A,"No")</f>
        <v>No</v>
      </c>
    </row>
    <row r="1994" spans="1:22" ht="14.25">
      <c r="A1994" s="1">
        <v>1993</v>
      </c>
      <c r="B1994" s="2" t="s">
        <v>7136</v>
      </c>
      <c r="C1994" s="3">
        <v>43641</v>
      </c>
      <c r="D1994" s="3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24" t="str">
        <f>_xlfn.XLOOKUP(main_table[[#This Row],[Order ID]],Returns!B:B,Returns!A:A,"No")</f>
        <v>No</v>
      </c>
    </row>
    <row r="1995" spans="1:22" ht="14.25">
      <c r="A1995" s="1">
        <v>1994</v>
      </c>
      <c r="B1995" s="2" t="s">
        <v>7136</v>
      </c>
      <c r="C1995" s="3">
        <v>43641</v>
      </c>
      <c r="D1995" s="3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24" t="str">
        <f>_xlfn.XLOOKUP(main_table[[#This Row],[Order ID]],Returns!B:B,Returns!A:A,"No")</f>
        <v>No</v>
      </c>
    </row>
    <row r="1996" spans="1:22" ht="14.25">
      <c r="A1996" s="1">
        <v>1995</v>
      </c>
      <c r="B1996" s="2" t="s">
        <v>7136</v>
      </c>
      <c r="C1996" s="3">
        <v>43641</v>
      </c>
      <c r="D1996" s="3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24" t="str">
        <f>_xlfn.XLOOKUP(main_table[[#This Row],[Order ID]],Returns!B:B,Returns!A:A,"No")</f>
        <v>No</v>
      </c>
    </row>
    <row r="1997" spans="1:22" ht="14.25">
      <c r="A1997" s="1">
        <v>1996</v>
      </c>
      <c r="B1997" s="2" t="s">
        <v>7137</v>
      </c>
      <c r="C1997" s="3">
        <v>43801</v>
      </c>
      <c r="D1997" s="3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24" t="str">
        <f>_xlfn.XLOOKUP(main_table[[#This Row],[Order ID]],Returns!B:B,Returns!A:A,"No")</f>
        <v>No</v>
      </c>
    </row>
    <row r="1998" spans="1:22" ht="14.25">
      <c r="A1998" s="1">
        <v>1997</v>
      </c>
      <c r="B1998" s="2" t="s">
        <v>7137</v>
      </c>
      <c r="C1998" s="3">
        <v>43801</v>
      </c>
      <c r="D1998" s="3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24" t="str">
        <f>_xlfn.XLOOKUP(main_table[[#This Row],[Order ID]],Returns!B:B,Returns!A:A,"No")</f>
        <v>No</v>
      </c>
    </row>
    <row r="1999" spans="1:22" ht="14.25">
      <c r="A1999" s="1">
        <v>1998</v>
      </c>
      <c r="B1999" s="2" t="s">
        <v>7138</v>
      </c>
      <c r="C1999" s="3">
        <v>42406</v>
      </c>
      <c r="D1999" s="3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24" t="str">
        <f>_xlfn.XLOOKUP(main_table[[#This Row],[Order ID]],Returns!B:B,Returns!A:A,"No")</f>
        <v>No</v>
      </c>
    </row>
    <row r="2000" spans="1:22" ht="14.25">
      <c r="A2000" s="1">
        <v>1999</v>
      </c>
      <c r="B2000" s="2" t="s">
        <v>7138</v>
      </c>
      <c r="C2000" s="3">
        <v>42406</v>
      </c>
      <c r="D2000" s="3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24" t="str">
        <f>_xlfn.XLOOKUP(main_table[[#This Row],[Order ID]],Returns!B:B,Returns!A:A,"No")</f>
        <v>No</v>
      </c>
    </row>
    <row r="2001" spans="1:22" ht="14.25">
      <c r="A2001" s="1">
        <v>2000</v>
      </c>
      <c r="B2001" s="2" t="s">
        <v>7138</v>
      </c>
      <c r="C2001" s="3">
        <v>42406</v>
      </c>
      <c r="D2001" s="3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24" t="str">
        <f>_xlfn.XLOOKUP(main_table[[#This Row],[Order ID]],Returns!B:B,Returns!A:A,"No")</f>
        <v>No</v>
      </c>
    </row>
    <row r="2002" spans="1:22" ht="14.25">
      <c r="A2002" s="1">
        <v>2001</v>
      </c>
      <c r="B2002" s="2" t="s">
        <v>7139</v>
      </c>
      <c r="C2002" s="3">
        <v>43566</v>
      </c>
      <c r="D2002" s="3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24" t="str">
        <f>_xlfn.XLOOKUP(main_table[[#This Row],[Order ID]],Returns!B:B,Returns!A:A,"No")</f>
        <v>No</v>
      </c>
    </row>
    <row r="2003" spans="1:22" ht="14.25">
      <c r="A2003" s="1">
        <v>2002</v>
      </c>
      <c r="B2003" s="2" t="s">
        <v>7139</v>
      </c>
      <c r="C2003" s="3">
        <v>43566</v>
      </c>
      <c r="D2003" s="3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24" t="str">
        <f>_xlfn.XLOOKUP(main_table[[#This Row],[Order ID]],Returns!B:B,Returns!A:A,"No")</f>
        <v>No</v>
      </c>
    </row>
    <row r="2004" spans="1:22" ht="14.25">
      <c r="A2004" s="1">
        <v>2003</v>
      </c>
      <c r="B2004" s="2" t="s">
        <v>7140</v>
      </c>
      <c r="C2004" s="3">
        <v>43824</v>
      </c>
      <c r="D2004" s="3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24" t="str">
        <f>_xlfn.XLOOKUP(main_table[[#This Row],[Order ID]],Returns!B:B,Returns!A:A,"No")</f>
        <v>No</v>
      </c>
    </row>
    <row r="2005" spans="1:22" ht="14.25">
      <c r="A2005" s="1">
        <v>2004</v>
      </c>
      <c r="B2005" s="2" t="s">
        <v>7140</v>
      </c>
      <c r="C2005" s="3">
        <v>43824</v>
      </c>
      <c r="D2005" s="3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24" t="str">
        <f>_xlfn.XLOOKUP(main_table[[#This Row],[Order ID]],Returns!B:B,Returns!A:A,"No")</f>
        <v>No</v>
      </c>
    </row>
    <row r="2006" spans="1:22" ht="14.25">
      <c r="A2006" s="1">
        <v>2005</v>
      </c>
      <c r="B2006" s="2" t="s">
        <v>7141</v>
      </c>
      <c r="C2006" s="3">
        <v>43566</v>
      </c>
      <c r="D2006" s="3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24" t="str">
        <f>_xlfn.XLOOKUP(main_table[[#This Row],[Order ID]],Returns!B:B,Returns!A:A,"No")</f>
        <v>No</v>
      </c>
    </row>
    <row r="2007" spans="1:22" ht="14.25">
      <c r="A2007" s="1">
        <v>2006</v>
      </c>
      <c r="B2007" s="2" t="s">
        <v>7142</v>
      </c>
      <c r="C2007" s="3">
        <v>42735</v>
      </c>
      <c r="D2007" s="3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24" t="str">
        <f>_xlfn.XLOOKUP(main_table[[#This Row],[Order ID]],Returns!B:B,Returns!A:A,"No")</f>
        <v>No</v>
      </c>
    </row>
    <row r="2008" spans="1:22" ht="14.25">
      <c r="A2008" s="1">
        <v>2007</v>
      </c>
      <c r="B2008" s="2" t="s">
        <v>7142</v>
      </c>
      <c r="C2008" s="3">
        <v>42735</v>
      </c>
      <c r="D2008" s="3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24" t="str">
        <f>_xlfn.XLOOKUP(main_table[[#This Row],[Order ID]],Returns!B:B,Returns!A:A,"No")</f>
        <v>No</v>
      </c>
    </row>
    <row r="2009" spans="1:22" ht="14.25">
      <c r="A2009" s="1">
        <v>2008</v>
      </c>
      <c r="B2009" s="2" t="s">
        <v>7143</v>
      </c>
      <c r="C2009" s="3">
        <v>43680</v>
      </c>
      <c r="D2009" s="3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24" t="str">
        <f>_xlfn.XLOOKUP(main_table[[#This Row],[Order ID]],Returns!B:B,Returns!A:A,"No")</f>
        <v>No</v>
      </c>
    </row>
    <row r="2010" spans="1:22" ht="14.25">
      <c r="A2010" s="1">
        <v>2009</v>
      </c>
      <c r="B2010" s="2" t="s">
        <v>7144</v>
      </c>
      <c r="C2010" s="3">
        <v>42689</v>
      </c>
      <c r="D2010" s="3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24" t="str">
        <f>_xlfn.XLOOKUP(main_table[[#This Row],[Order ID]],Returns!B:B,Returns!A:A,"No")</f>
        <v>No</v>
      </c>
    </row>
    <row r="2011" spans="1:22" ht="14.25">
      <c r="A2011" s="1">
        <v>2010</v>
      </c>
      <c r="B2011" s="2" t="s">
        <v>7144</v>
      </c>
      <c r="C2011" s="3">
        <v>42689</v>
      </c>
      <c r="D2011" s="3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24" t="str">
        <f>_xlfn.XLOOKUP(main_table[[#This Row],[Order ID]],Returns!B:B,Returns!A:A,"No")</f>
        <v>No</v>
      </c>
    </row>
    <row r="2012" spans="1:22" ht="14.25">
      <c r="A2012" s="1">
        <v>2011</v>
      </c>
      <c r="B2012" s="2" t="s">
        <v>7144</v>
      </c>
      <c r="C2012" s="3">
        <v>42689</v>
      </c>
      <c r="D2012" s="3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24" t="str">
        <f>_xlfn.XLOOKUP(main_table[[#This Row],[Order ID]],Returns!B:B,Returns!A:A,"No")</f>
        <v>No</v>
      </c>
    </row>
    <row r="2013" spans="1:22" ht="14.25">
      <c r="A2013" s="1">
        <v>2012</v>
      </c>
      <c r="B2013" s="2" t="s">
        <v>6023</v>
      </c>
      <c r="C2013" s="3">
        <v>43080</v>
      </c>
      <c r="D2013" s="3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24" t="str">
        <f>_xlfn.XLOOKUP(main_table[[#This Row],[Order ID]],Returns!B:B,Returns!A:A,"No")</f>
        <v>Yes</v>
      </c>
    </row>
    <row r="2014" spans="1:22" ht="14.25">
      <c r="A2014" s="1">
        <v>2013</v>
      </c>
      <c r="B2014" s="2" t="s">
        <v>6023</v>
      </c>
      <c r="C2014" s="3">
        <v>43080</v>
      </c>
      <c r="D2014" s="3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24" t="str">
        <f>_xlfn.XLOOKUP(main_table[[#This Row],[Order ID]],Returns!B:B,Returns!A:A,"No")</f>
        <v>Yes</v>
      </c>
    </row>
    <row r="2015" spans="1:22" ht="14.25">
      <c r="A2015" s="1">
        <v>2014</v>
      </c>
      <c r="B2015" s="2" t="s">
        <v>7145</v>
      </c>
      <c r="C2015" s="3">
        <v>43361</v>
      </c>
      <c r="D2015" s="3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24" t="str">
        <f>_xlfn.XLOOKUP(main_table[[#This Row],[Order ID]],Returns!B:B,Returns!A:A,"No")</f>
        <v>No</v>
      </c>
    </row>
    <row r="2016" spans="1:22" ht="14.25">
      <c r="A2016" s="1">
        <v>2015</v>
      </c>
      <c r="B2016" s="2" t="s">
        <v>7145</v>
      </c>
      <c r="C2016" s="3">
        <v>43361</v>
      </c>
      <c r="D2016" s="3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24" t="str">
        <f>_xlfn.XLOOKUP(main_table[[#This Row],[Order ID]],Returns!B:B,Returns!A:A,"No")</f>
        <v>No</v>
      </c>
    </row>
    <row r="2017" spans="1:22" ht="14.25">
      <c r="A2017" s="1">
        <v>2016</v>
      </c>
      <c r="B2017" s="2" t="s">
        <v>7145</v>
      </c>
      <c r="C2017" s="3">
        <v>43361</v>
      </c>
      <c r="D2017" s="3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24" t="str">
        <f>_xlfn.XLOOKUP(main_table[[#This Row],[Order ID]],Returns!B:B,Returns!A:A,"No")</f>
        <v>No</v>
      </c>
    </row>
    <row r="2018" spans="1:22" ht="14.25">
      <c r="A2018" s="1">
        <v>2017</v>
      </c>
      <c r="B2018" s="2" t="s">
        <v>7146</v>
      </c>
      <c r="C2018" s="3">
        <v>42813</v>
      </c>
      <c r="D2018" s="3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24" t="str">
        <f>_xlfn.XLOOKUP(main_table[[#This Row],[Order ID]],Returns!B:B,Returns!A:A,"No")</f>
        <v>No</v>
      </c>
    </row>
    <row r="2019" spans="1:22" ht="14.25">
      <c r="A2019" s="1">
        <v>2018</v>
      </c>
      <c r="B2019" s="2" t="s">
        <v>7146</v>
      </c>
      <c r="C2019" s="3">
        <v>42813</v>
      </c>
      <c r="D2019" s="3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24" t="str">
        <f>_xlfn.XLOOKUP(main_table[[#This Row],[Order ID]],Returns!B:B,Returns!A:A,"No")</f>
        <v>No</v>
      </c>
    </row>
    <row r="2020" spans="1:22" ht="14.25">
      <c r="A2020" s="1">
        <v>2019</v>
      </c>
      <c r="B2020" s="2" t="s">
        <v>7146</v>
      </c>
      <c r="C2020" s="3">
        <v>42813</v>
      </c>
      <c r="D2020" s="3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24" t="str">
        <f>_xlfn.XLOOKUP(main_table[[#This Row],[Order ID]],Returns!B:B,Returns!A:A,"No")</f>
        <v>No</v>
      </c>
    </row>
    <row r="2021" spans="1:22" ht="14.25">
      <c r="A2021" s="1">
        <v>2020</v>
      </c>
      <c r="B2021" s="2" t="s">
        <v>7146</v>
      </c>
      <c r="C2021" s="3">
        <v>42813</v>
      </c>
      <c r="D2021" s="3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24" t="str">
        <f>_xlfn.XLOOKUP(main_table[[#This Row],[Order ID]],Returns!B:B,Returns!A:A,"No")</f>
        <v>No</v>
      </c>
    </row>
    <row r="2022" spans="1:22" ht="14.25">
      <c r="A2022" s="1">
        <v>2021</v>
      </c>
      <c r="B2022" s="2" t="s">
        <v>7147</v>
      </c>
      <c r="C2022" s="3">
        <v>43362</v>
      </c>
      <c r="D2022" s="3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24" t="str">
        <f>_xlfn.XLOOKUP(main_table[[#This Row],[Order ID]],Returns!B:B,Returns!A:A,"No")</f>
        <v>No</v>
      </c>
    </row>
    <row r="2023" spans="1:22" ht="14.25">
      <c r="A2023" s="1">
        <v>2022</v>
      </c>
      <c r="B2023" s="2" t="s">
        <v>7147</v>
      </c>
      <c r="C2023" s="3">
        <v>43362</v>
      </c>
      <c r="D2023" s="3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24" t="str">
        <f>_xlfn.XLOOKUP(main_table[[#This Row],[Order ID]],Returns!B:B,Returns!A:A,"No")</f>
        <v>No</v>
      </c>
    </row>
    <row r="2024" spans="1:22" ht="14.25">
      <c r="A2024" s="1">
        <v>2023</v>
      </c>
      <c r="B2024" s="2" t="s">
        <v>7147</v>
      </c>
      <c r="C2024" s="3">
        <v>43362</v>
      </c>
      <c r="D2024" s="3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24" t="str">
        <f>_xlfn.XLOOKUP(main_table[[#This Row],[Order ID]],Returns!B:B,Returns!A:A,"No")</f>
        <v>No</v>
      </c>
    </row>
    <row r="2025" spans="1:22" ht="14.25">
      <c r="A2025" s="1">
        <v>2024</v>
      </c>
      <c r="B2025" s="2" t="s">
        <v>7147</v>
      </c>
      <c r="C2025" s="3">
        <v>43362</v>
      </c>
      <c r="D2025" s="3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24" t="str">
        <f>_xlfn.XLOOKUP(main_table[[#This Row],[Order ID]],Returns!B:B,Returns!A:A,"No")</f>
        <v>No</v>
      </c>
    </row>
    <row r="2026" spans="1:22" ht="14.25">
      <c r="A2026" s="1">
        <v>2025</v>
      </c>
      <c r="B2026" s="2" t="s">
        <v>7148</v>
      </c>
      <c r="C2026" s="3">
        <v>43697</v>
      </c>
      <c r="D2026" s="3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24" t="str">
        <f>_xlfn.XLOOKUP(main_table[[#This Row],[Order ID]],Returns!B:B,Returns!A:A,"No")</f>
        <v>No</v>
      </c>
    </row>
    <row r="2027" spans="1:22" ht="14.25">
      <c r="A2027" s="1">
        <v>2026</v>
      </c>
      <c r="B2027" s="2" t="s">
        <v>7149</v>
      </c>
      <c r="C2027" s="3">
        <v>42807</v>
      </c>
      <c r="D2027" s="3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24" t="str">
        <f>_xlfn.XLOOKUP(main_table[[#This Row],[Order ID]],Returns!B:B,Returns!A:A,"No")</f>
        <v>No</v>
      </c>
    </row>
    <row r="2028" spans="1:22" ht="14.25">
      <c r="A2028" s="1">
        <v>2027</v>
      </c>
      <c r="B2028" s="2" t="s">
        <v>7150</v>
      </c>
      <c r="C2028" s="3">
        <v>43351</v>
      </c>
      <c r="D2028" s="3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24" t="str">
        <f>_xlfn.XLOOKUP(main_table[[#This Row],[Order ID]],Returns!B:B,Returns!A:A,"No")</f>
        <v>No</v>
      </c>
    </row>
    <row r="2029" spans="1:22" ht="14.25">
      <c r="A2029" s="1">
        <v>2028</v>
      </c>
      <c r="B2029" s="2" t="s">
        <v>7150</v>
      </c>
      <c r="C2029" s="3">
        <v>43351</v>
      </c>
      <c r="D2029" s="3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24" t="str">
        <f>_xlfn.XLOOKUP(main_table[[#This Row],[Order ID]],Returns!B:B,Returns!A:A,"No")</f>
        <v>No</v>
      </c>
    </row>
    <row r="2030" spans="1:22" ht="14.25">
      <c r="A2030" s="1">
        <v>2029</v>
      </c>
      <c r="B2030" s="2" t="s">
        <v>7151</v>
      </c>
      <c r="C2030" s="3">
        <v>43065</v>
      </c>
      <c r="D2030" s="3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24" t="str">
        <f>_xlfn.XLOOKUP(main_table[[#This Row],[Order ID]],Returns!B:B,Returns!A:A,"No")</f>
        <v>No</v>
      </c>
    </row>
    <row r="2031" spans="1:22" ht="14.25">
      <c r="A2031" s="1">
        <v>2030</v>
      </c>
      <c r="B2031" s="2" t="s">
        <v>7151</v>
      </c>
      <c r="C2031" s="3">
        <v>43065</v>
      </c>
      <c r="D2031" s="3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24" t="str">
        <f>_xlfn.XLOOKUP(main_table[[#This Row],[Order ID]],Returns!B:B,Returns!A:A,"No")</f>
        <v>No</v>
      </c>
    </row>
    <row r="2032" spans="1:22" ht="14.25">
      <c r="A2032" s="1">
        <v>2031</v>
      </c>
      <c r="B2032" s="2" t="s">
        <v>7151</v>
      </c>
      <c r="C2032" s="3">
        <v>43065</v>
      </c>
      <c r="D2032" s="3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24" t="str">
        <f>_xlfn.XLOOKUP(main_table[[#This Row],[Order ID]],Returns!B:B,Returns!A:A,"No")</f>
        <v>No</v>
      </c>
    </row>
    <row r="2033" spans="1:22" ht="14.25">
      <c r="A2033" s="1">
        <v>2032</v>
      </c>
      <c r="B2033" s="2" t="s">
        <v>7151</v>
      </c>
      <c r="C2033" s="3">
        <v>43065</v>
      </c>
      <c r="D2033" s="3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24" t="str">
        <f>_xlfn.XLOOKUP(main_table[[#This Row],[Order ID]],Returns!B:B,Returns!A:A,"No")</f>
        <v>No</v>
      </c>
    </row>
    <row r="2034" spans="1:22" ht="14.25">
      <c r="A2034" s="1">
        <v>2033</v>
      </c>
      <c r="B2034" s="2" t="s">
        <v>7152</v>
      </c>
      <c r="C2034" s="3">
        <v>43443</v>
      </c>
      <c r="D2034" s="3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24" t="str">
        <f>_xlfn.XLOOKUP(main_table[[#This Row],[Order ID]],Returns!B:B,Returns!A:A,"No")</f>
        <v>No</v>
      </c>
    </row>
    <row r="2035" spans="1:22" ht="14.25">
      <c r="A2035" s="1">
        <v>2034</v>
      </c>
      <c r="B2035" s="2" t="s">
        <v>7152</v>
      </c>
      <c r="C2035" s="3">
        <v>43443</v>
      </c>
      <c r="D2035" s="3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24" t="str">
        <f>_xlfn.XLOOKUP(main_table[[#This Row],[Order ID]],Returns!B:B,Returns!A:A,"No")</f>
        <v>No</v>
      </c>
    </row>
    <row r="2036" spans="1:22" ht="14.25">
      <c r="A2036" s="1">
        <v>2035</v>
      </c>
      <c r="B2036" s="2" t="s">
        <v>7153</v>
      </c>
      <c r="C2036" s="3">
        <v>43733</v>
      </c>
      <c r="D2036" s="3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24" t="str">
        <f>_xlfn.XLOOKUP(main_table[[#This Row],[Order ID]],Returns!B:B,Returns!A:A,"No")</f>
        <v>No</v>
      </c>
    </row>
    <row r="2037" spans="1:22" ht="14.25">
      <c r="A2037" s="1">
        <v>2036</v>
      </c>
      <c r="B2037" s="2" t="s">
        <v>7153</v>
      </c>
      <c r="C2037" s="3">
        <v>43733</v>
      </c>
      <c r="D2037" s="3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24" t="str">
        <f>_xlfn.XLOOKUP(main_table[[#This Row],[Order ID]],Returns!B:B,Returns!A:A,"No")</f>
        <v>No</v>
      </c>
    </row>
    <row r="2038" spans="1:22" ht="14.25">
      <c r="A2038" s="1">
        <v>2037</v>
      </c>
      <c r="B2038" s="2" t="s">
        <v>5991</v>
      </c>
      <c r="C2038" s="3">
        <v>42758</v>
      </c>
      <c r="D2038" s="3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24" t="str">
        <f>_xlfn.XLOOKUP(main_table[[#This Row],[Order ID]],Returns!B:B,Returns!A:A,"No")</f>
        <v>Yes</v>
      </c>
    </row>
    <row r="2039" spans="1:22" ht="14.25">
      <c r="A2039" s="1">
        <v>2038</v>
      </c>
      <c r="B2039" s="2" t="s">
        <v>5991</v>
      </c>
      <c r="C2039" s="3">
        <v>42758</v>
      </c>
      <c r="D2039" s="3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24" t="str">
        <f>_xlfn.XLOOKUP(main_table[[#This Row],[Order ID]],Returns!B:B,Returns!A:A,"No")</f>
        <v>Yes</v>
      </c>
    </row>
    <row r="2040" spans="1:22" ht="14.25">
      <c r="A2040" s="1">
        <v>2039</v>
      </c>
      <c r="B2040" s="2" t="s">
        <v>7154</v>
      </c>
      <c r="C2040" s="3">
        <v>42904</v>
      </c>
      <c r="D2040" s="3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24" t="str">
        <f>_xlfn.XLOOKUP(main_table[[#This Row],[Order ID]],Returns!B:B,Returns!A:A,"No")</f>
        <v>No</v>
      </c>
    </row>
    <row r="2041" spans="1:22" ht="14.25">
      <c r="A2041" s="1">
        <v>2040</v>
      </c>
      <c r="B2041" s="2" t="s">
        <v>7154</v>
      </c>
      <c r="C2041" s="3">
        <v>42904</v>
      </c>
      <c r="D2041" s="3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24" t="str">
        <f>_xlfn.XLOOKUP(main_table[[#This Row],[Order ID]],Returns!B:B,Returns!A:A,"No")</f>
        <v>No</v>
      </c>
    </row>
    <row r="2042" spans="1:22" ht="14.25">
      <c r="A2042" s="1">
        <v>2041</v>
      </c>
      <c r="B2042" s="2" t="s">
        <v>7154</v>
      </c>
      <c r="C2042" s="3">
        <v>42904</v>
      </c>
      <c r="D2042" s="3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24" t="str">
        <f>_xlfn.XLOOKUP(main_table[[#This Row],[Order ID]],Returns!B:B,Returns!A:A,"No")</f>
        <v>No</v>
      </c>
    </row>
    <row r="2043" spans="1:22" ht="14.25">
      <c r="A2043" s="1">
        <v>2042</v>
      </c>
      <c r="B2043" s="2" t="s">
        <v>7154</v>
      </c>
      <c r="C2043" s="3">
        <v>42904</v>
      </c>
      <c r="D2043" s="3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24" t="str">
        <f>_xlfn.XLOOKUP(main_table[[#This Row],[Order ID]],Returns!B:B,Returns!A:A,"No")</f>
        <v>No</v>
      </c>
    </row>
    <row r="2044" spans="1:22" ht="14.25">
      <c r="A2044" s="1">
        <v>2043</v>
      </c>
      <c r="B2044" s="2" t="s">
        <v>7155</v>
      </c>
      <c r="C2044" s="3">
        <v>43010</v>
      </c>
      <c r="D2044" s="3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24" t="str">
        <f>_xlfn.XLOOKUP(main_table[[#This Row],[Order ID]],Returns!B:B,Returns!A:A,"No")</f>
        <v>No</v>
      </c>
    </row>
    <row r="2045" spans="1:22" ht="14.25">
      <c r="A2045" s="1">
        <v>2044</v>
      </c>
      <c r="B2045" s="2" t="s">
        <v>7156</v>
      </c>
      <c r="C2045" s="3">
        <v>43787</v>
      </c>
      <c r="D2045" s="3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24" t="str">
        <f>_xlfn.XLOOKUP(main_table[[#This Row],[Order ID]],Returns!B:B,Returns!A:A,"No")</f>
        <v>No</v>
      </c>
    </row>
    <row r="2046" spans="1:22" ht="14.25">
      <c r="A2046" s="1">
        <v>2045</v>
      </c>
      <c r="B2046" s="2" t="s">
        <v>7157</v>
      </c>
      <c r="C2046" s="3">
        <v>42599</v>
      </c>
      <c r="D2046" s="3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24" t="str">
        <f>_xlfn.XLOOKUP(main_table[[#This Row],[Order ID]],Returns!B:B,Returns!A:A,"No")</f>
        <v>No</v>
      </c>
    </row>
    <row r="2047" spans="1:22" ht="14.25">
      <c r="A2047" s="1">
        <v>2046</v>
      </c>
      <c r="B2047" s="2" t="s">
        <v>7158</v>
      </c>
      <c r="C2047" s="3">
        <v>43298</v>
      </c>
      <c r="D2047" s="3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24" t="str">
        <f>_xlfn.XLOOKUP(main_table[[#This Row],[Order ID]],Returns!B:B,Returns!A:A,"No")</f>
        <v>No</v>
      </c>
    </row>
    <row r="2048" spans="1:22" ht="14.25">
      <c r="A2048" s="1">
        <v>2047</v>
      </c>
      <c r="B2048" s="2" t="s">
        <v>7158</v>
      </c>
      <c r="C2048" s="3">
        <v>43298</v>
      </c>
      <c r="D2048" s="3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24" t="str">
        <f>_xlfn.XLOOKUP(main_table[[#This Row],[Order ID]],Returns!B:B,Returns!A:A,"No")</f>
        <v>No</v>
      </c>
    </row>
    <row r="2049" spans="1:22" ht="14.25">
      <c r="A2049" s="1">
        <v>2048</v>
      </c>
      <c r="B2049" s="2" t="s">
        <v>7158</v>
      </c>
      <c r="C2049" s="3">
        <v>43298</v>
      </c>
      <c r="D2049" s="3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24" t="str">
        <f>_xlfn.XLOOKUP(main_table[[#This Row],[Order ID]],Returns!B:B,Returns!A:A,"No")</f>
        <v>No</v>
      </c>
    </row>
    <row r="2050" spans="1:22" ht="14.25">
      <c r="A2050" s="1">
        <v>2049</v>
      </c>
      <c r="B2050" s="2" t="s">
        <v>7159</v>
      </c>
      <c r="C2050" s="3">
        <v>42927</v>
      </c>
      <c r="D2050" s="3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24" t="str">
        <f>_xlfn.XLOOKUP(main_table[[#This Row],[Order ID]],Returns!B:B,Returns!A:A,"No")</f>
        <v>No</v>
      </c>
    </row>
    <row r="2051" spans="1:22" ht="14.25">
      <c r="A2051" s="1">
        <v>2050</v>
      </c>
      <c r="B2051" s="2" t="s">
        <v>7159</v>
      </c>
      <c r="C2051" s="3">
        <v>42927</v>
      </c>
      <c r="D2051" s="3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24" t="str">
        <f>_xlfn.XLOOKUP(main_table[[#This Row],[Order ID]],Returns!B:B,Returns!A:A,"No")</f>
        <v>No</v>
      </c>
    </row>
    <row r="2052" spans="1:22" ht="14.25">
      <c r="A2052" s="1">
        <v>2051</v>
      </c>
      <c r="B2052" s="2" t="s">
        <v>7159</v>
      </c>
      <c r="C2052" s="3">
        <v>42927</v>
      </c>
      <c r="D2052" s="3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24" t="str">
        <f>_xlfn.XLOOKUP(main_table[[#This Row],[Order ID]],Returns!B:B,Returns!A:A,"No")</f>
        <v>No</v>
      </c>
    </row>
    <row r="2053" spans="1:22" ht="14.25">
      <c r="A2053" s="1">
        <v>2052</v>
      </c>
      <c r="B2053" s="2" t="s">
        <v>7159</v>
      </c>
      <c r="C2053" s="3">
        <v>42927</v>
      </c>
      <c r="D2053" s="3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24" t="str">
        <f>_xlfn.XLOOKUP(main_table[[#This Row],[Order ID]],Returns!B:B,Returns!A:A,"No")</f>
        <v>No</v>
      </c>
    </row>
    <row r="2054" spans="1:22" ht="14.25">
      <c r="A2054" s="1">
        <v>2053</v>
      </c>
      <c r="B2054" s="2" t="s">
        <v>7159</v>
      </c>
      <c r="C2054" s="3">
        <v>42927</v>
      </c>
      <c r="D2054" s="3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24" t="str">
        <f>_xlfn.XLOOKUP(main_table[[#This Row],[Order ID]],Returns!B:B,Returns!A:A,"No")</f>
        <v>No</v>
      </c>
    </row>
    <row r="2055" spans="1:22" ht="14.25">
      <c r="A2055" s="1">
        <v>2054</v>
      </c>
      <c r="B2055" s="2" t="s">
        <v>7159</v>
      </c>
      <c r="C2055" s="3">
        <v>42927</v>
      </c>
      <c r="D2055" s="3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24" t="str">
        <f>_xlfn.XLOOKUP(main_table[[#This Row],[Order ID]],Returns!B:B,Returns!A:A,"No")</f>
        <v>No</v>
      </c>
    </row>
    <row r="2056" spans="1:22" ht="14.25">
      <c r="A2056" s="1">
        <v>2055</v>
      </c>
      <c r="B2056" s="2" t="s">
        <v>7160</v>
      </c>
      <c r="C2056" s="3">
        <v>43435</v>
      </c>
      <c r="D2056" s="3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24" t="str">
        <f>_xlfn.XLOOKUP(main_table[[#This Row],[Order ID]],Returns!B:B,Returns!A:A,"No")</f>
        <v>No</v>
      </c>
    </row>
    <row r="2057" spans="1:22" ht="14.25">
      <c r="A2057" s="1">
        <v>2056</v>
      </c>
      <c r="B2057" s="2" t="s">
        <v>7161</v>
      </c>
      <c r="C2057" s="3">
        <v>43821</v>
      </c>
      <c r="D2057" s="3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24" t="str">
        <f>_xlfn.XLOOKUP(main_table[[#This Row],[Order ID]],Returns!B:B,Returns!A:A,"No")</f>
        <v>No</v>
      </c>
    </row>
    <row r="2058" spans="1:22" ht="14.25">
      <c r="A2058" s="1">
        <v>2057</v>
      </c>
      <c r="B2058" s="2" t="s">
        <v>7161</v>
      </c>
      <c r="C2058" s="3">
        <v>43821</v>
      </c>
      <c r="D2058" s="3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24" t="str">
        <f>_xlfn.XLOOKUP(main_table[[#This Row],[Order ID]],Returns!B:B,Returns!A:A,"No")</f>
        <v>No</v>
      </c>
    </row>
    <row r="2059" spans="1:22" ht="14.25">
      <c r="A2059" s="1">
        <v>2058</v>
      </c>
      <c r="B2059" s="2" t="s">
        <v>7161</v>
      </c>
      <c r="C2059" s="3">
        <v>43821</v>
      </c>
      <c r="D2059" s="3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24" t="str">
        <f>_xlfn.XLOOKUP(main_table[[#This Row],[Order ID]],Returns!B:B,Returns!A:A,"No")</f>
        <v>No</v>
      </c>
    </row>
    <row r="2060" spans="1:22" ht="14.25">
      <c r="A2060" s="1">
        <v>2059</v>
      </c>
      <c r="B2060" s="2" t="s">
        <v>7161</v>
      </c>
      <c r="C2060" s="3">
        <v>43821</v>
      </c>
      <c r="D2060" s="3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24" t="str">
        <f>_xlfn.XLOOKUP(main_table[[#This Row],[Order ID]],Returns!B:B,Returns!A:A,"No")</f>
        <v>No</v>
      </c>
    </row>
    <row r="2061" spans="1:22" ht="14.25">
      <c r="A2061" s="1">
        <v>2060</v>
      </c>
      <c r="B2061" s="2" t="s">
        <v>7162</v>
      </c>
      <c r="C2061" s="3">
        <v>42674</v>
      </c>
      <c r="D2061" s="3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24" t="str">
        <f>_xlfn.XLOOKUP(main_table[[#This Row],[Order ID]],Returns!B:B,Returns!A:A,"No")</f>
        <v>No</v>
      </c>
    </row>
    <row r="2062" spans="1:22" ht="14.25">
      <c r="A2062" s="1">
        <v>2061</v>
      </c>
      <c r="B2062" s="2" t="s">
        <v>7162</v>
      </c>
      <c r="C2062" s="3">
        <v>42674</v>
      </c>
      <c r="D2062" s="3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24" t="str">
        <f>_xlfn.XLOOKUP(main_table[[#This Row],[Order ID]],Returns!B:B,Returns!A:A,"No")</f>
        <v>No</v>
      </c>
    </row>
    <row r="2063" spans="1:22" ht="14.25">
      <c r="A2063" s="1">
        <v>2062</v>
      </c>
      <c r="B2063" s="2" t="s">
        <v>7162</v>
      </c>
      <c r="C2063" s="3">
        <v>42674</v>
      </c>
      <c r="D2063" s="3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24" t="str">
        <f>_xlfn.XLOOKUP(main_table[[#This Row],[Order ID]],Returns!B:B,Returns!A:A,"No")</f>
        <v>No</v>
      </c>
    </row>
    <row r="2064" spans="1:22" ht="14.25">
      <c r="A2064" s="1">
        <v>2063</v>
      </c>
      <c r="B2064" s="2" t="s">
        <v>7162</v>
      </c>
      <c r="C2064" s="3">
        <v>42674</v>
      </c>
      <c r="D2064" s="3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24" t="str">
        <f>_xlfn.XLOOKUP(main_table[[#This Row],[Order ID]],Returns!B:B,Returns!A:A,"No")</f>
        <v>No</v>
      </c>
    </row>
    <row r="2065" spans="1:22" ht="14.25">
      <c r="A2065" s="1">
        <v>2064</v>
      </c>
      <c r="B2065" s="2" t="s">
        <v>7162</v>
      </c>
      <c r="C2065" s="3">
        <v>42674</v>
      </c>
      <c r="D2065" s="3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24" t="str">
        <f>_xlfn.XLOOKUP(main_table[[#This Row],[Order ID]],Returns!B:B,Returns!A:A,"No")</f>
        <v>No</v>
      </c>
    </row>
    <row r="2066" spans="1:22" ht="14.25">
      <c r="A2066" s="1">
        <v>2065</v>
      </c>
      <c r="B2066" s="2" t="s">
        <v>7162</v>
      </c>
      <c r="C2066" s="3">
        <v>42674</v>
      </c>
      <c r="D2066" s="3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24" t="str">
        <f>_xlfn.XLOOKUP(main_table[[#This Row],[Order ID]],Returns!B:B,Returns!A:A,"No")</f>
        <v>No</v>
      </c>
    </row>
    <row r="2067" spans="1:22" ht="14.25">
      <c r="A2067" s="1">
        <v>2066</v>
      </c>
      <c r="B2067" s="2" t="s">
        <v>7162</v>
      </c>
      <c r="C2067" s="3">
        <v>42674</v>
      </c>
      <c r="D2067" s="3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24" t="str">
        <f>_xlfn.XLOOKUP(main_table[[#This Row],[Order ID]],Returns!B:B,Returns!A:A,"No")</f>
        <v>No</v>
      </c>
    </row>
    <row r="2068" spans="1:22" ht="14.25">
      <c r="A2068" s="1">
        <v>2067</v>
      </c>
      <c r="B2068" s="2" t="s">
        <v>7162</v>
      </c>
      <c r="C2068" s="3">
        <v>42674</v>
      </c>
      <c r="D2068" s="3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24" t="str">
        <f>_xlfn.XLOOKUP(main_table[[#This Row],[Order ID]],Returns!B:B,Returns!A:A,"No")</f>
        <v>No</v>
      </c>
    </row>
    <row r="2069" spans="1:22" ht="14.25">
      <c r="A2069" s="1">
        <v>2068</v>
      </c>
      <c r="B2069" s="2" t="s">
        <v>7162</v>
      </c>
      <c r="C2069" s="3">
        <v>42674</v>
      </c>
      <c r="D2069" s="3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24" t="str">
        <f>_xlfn.XLOOKUP(main_table[[#This Row],[Order ID]],Returns!B:B,Returns!A:A,"No")</f>
        <v>No</v>
      </c>
    </row>
    <row r="2070" spans="1:22" ht="14.25">
      <c r="A2070" s="1">
        <v>2069</v>
      </c>
      <c r="B2070" s="2" t="s">
        <v>7163</v>
      </c>
      <c r="C2070" s="3">
        <v>42838</v>
      </c>
      <c r="D2070" s="3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24" t="str">
        <f>_xlfn.XLOOKUP(main_table[[#This Row],[Order ID]],Returns!B:B,Returns!A:A,"No")</f>
        <v>No</v>
      </c>
    </row>
    <row r="2071" spans="1:22" ht="14.25">
      <c r="A2071" s="1">
        <v>2070</v>
      </c>
      <c r="B2071" s="2" t="s">
        <v>7163</v>
      </c>
      <c r="C2071" s="3">
        <v>42838</v>
      </c>
      <c r="D2071" s="3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24" t="str">
        <f>_xlfn.XLOOKUP(main_table[[#This Row],[Order ID]],Returns!B:B,Returns!A:A,"No")</f>
        <v>No</v>
      </c>
    </row>
    <row r="2072" spans="1:22" ht="14.25">
      <c r="A2072" s="1">
        <v>2071</v>
      </c>
      <c r="B2072" s="2" t="s">
        <v>7164</v>
      </c>
      <c r="C2072" s="3">
        <v>43302</v>
      </c>
      <c r="D2072" s="3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24" t="str">
        <f>_xlfn.XLOOKUP(main_table[[#This Row],[Order ID]],Returns!B:B,Returns!A:A,"No")</f>
        <v>No</v>
      </c>
    </row>
    <row r="2073" spans="1:22" ht="14.25">
      <c r="A2073" s="1">
        <v>2072</v>
      </c>
      <c r="B2073" s="2" t="s">
        <v>7165</v>
      </c>
      <c r="C2073" s="3">
        <v>43789</v>
      </c>
      <c r="D2073" s="3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24" t="str">
        <f>_xlfn.XLOOKUP(main_table[[#This Row],[Order ID]],Returns!B:B,Returns!A:A,"No")</f>
        <v>No</v>
      </c>
    </row>
    <row r="2074" spans="1:22" ht="14.25">
      <c r="A2074" s="1">
        <v>2073</v>
      </c>
      <c r="B2074" s="2" t="s">
        <v>7166</v>
      </c>
      <c r="C2074" s="3">
        <v>43430</v>
      </c>
      <c r="D2074" s="3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24" t="str">
        <f>_xlfn.XLOOKUP(main_table[[#This Row],[Order ID]],Returns!B:B,Returns!A:A,"No")</f>
        <v>No</v>
      </c>
    </row>
    <row r="2075" spans="1:22" ht="14.25">
      <c r="A2075" s="1">
        <v>2074</v>
      </c>
      <c r="B2075" s="2" t="s">
        <v>6120</v>
      </c>
      <c r="C2075" s="3">
        <v>43776</v>
      </c>
      <c r="D2075" s="3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24" t="str">
        <f>_xlfn.XLOOKUP(main_table[[#This Row],[Order ID]],Returns!B:B,Returns!A:A,"No")</f>
        <v>Yes</v>
      </c>
    </row>
    <row r="2076" spans="1:22" ht="14.25">
      <c r="A2076" s="1">
        <v>2075</v>
      </c>
      <c r="B2076" s="2" t="s">
        <v>6120</v>
      </c>
      <c r="C2076" s="3">
        <v>43776</v>
      </c>
      <c r="D2076" s="3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24" t="str">
        <f>_xlfn.XLOOKUP(main_table[[#This Row],[Order ID]],Returns!B:B,Returns!A:A,"No")</f>
        <v>Yes</v>
      </c>
    </row>
    <row r="2077" spans="1:22" ht="14.25">
      <c r="A2077" s="1">
        <v>2076</v>
      </c>
      <c r="B2077" s="2" t="s">
        <v>7167</v>
      </c>
      <c r="C2077" s="3">
        <v>42705</v>
      </c>
      <c r="D2077" s="3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24" t="str">
        <f>_xlfn.XLOOKUP(main_table[[#This Row],[Order ID]],Returns!B:B,Returns!A:A,"No")</f>
        <v>No</v>
      </c>
    </row>
    <row r="2078" spans="1:22" ht="14.25">
      <c r="A2078" s="1">
        <v>2077</v>
      </c>
      <c r="B2078" s="2" t="s">
        <v>7168</v>
      </c>
      <c r="C2078" s="3">
        <v>43720</v>
      </c>
      <c r="D2078" s="3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24" t="str">
        <f>_xlfn.XLOOKUP(main_table[[#This Row],[Order ID]],Returns!B:B,Returns!A:A,"No")</f>
        <v>No</v>
      </c>
    </row>
    <row r="2079" spans="1:22" ht="14.25">
      <c r="A2079" s="1">
        <v>2078</v>
      </c>
      <c r="B2079" s="2" t="s">
        <v>7168</v>
      </c>
      <c r="C2079" s="3">
        <v>43720</v>
      </c>
      <c r="D2079" s="3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24" t="str">
        <f>_xlfn.XLOOKUP(main_table[[#This Row],[Order ID]],Returns!B:B,Returns!A:A,"No")</f>
        <v>No</v>
      </c>
    </row>
    <row r="2080" spans="1:22" ht="14.25">
      <c r="A2080" s="1">
        <v>2079</v>
      </c>
      <c r="B2080" s="2" t="s">
        <v>7168</v>
      </c>
      <c r="C2080" s="3">
        <v>43720</v>
      </c>
      <c r="D2080" s="3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24" t="str">
        <f>_xlfn.XLOOKUP(main_table[[#This Row],[Order ID]],Returns!B:B,Returns!A:A,"No")</f>
        <v>No</v>
      </c>
    </row>
    <row r="2081" spans="1:22" ht="14.25">
      <c r="A2081" s="1">
        <v>2080</v>
      </c>
      <c r="B2081" s="2" t="s">
        <v>7169</v>
      </c>
      <c r="C2081" s="3">
        <v>43093</v>
      </c>
      <c r="D2081" s="3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24" t="str">
        <f>_xlfn.XLOOKUP(main_table[[#This Row],[Order ID]],Returns!B:B,Returns!A:A,"No")</f>
        <v>No</v>
      </c>
    </row>
    <row r="2082" spans="1:22" ht="14.25">
      <c r="A2082" s="1">
        <v>2081</v>
      </c>
      <c r="B2082" s="2" t="s">
        <v>7169</v>
      </c>
      <c r="C2082" s="3">
        <v>43093</v>
      </c>
      <c r="D2082" s="3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24" t="str">
        <f>_xlfn.XLOOKUP(main_table[[#This Row],[Order ID]],Returns!B:B,Returns!A:A,"No")</f>
        <v>No</v>
      </c>
    </row>
    <row r="2083" spans="1:22" ht="14.25">
      <c r="A2083" s="1">
        <v>2082</v>
      </c>
      <c r="B2083" s="2" t="s">
        <v>7169</v>
      </c>
      <c r="C2083" s="3">
        <v>43093</v>
      </c>
      <c r="D2083" s="3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24" t="str">
        <f>_xlfn.XLOOKUP(main_table[[#This Row],[Order ID]],Returns!B:B,Returns!A:A,"No")</f>
        <v>No</v>
      </c>
    </row>
    <row r="2084" spans="1:22" ht="14.25">
      <c r="A2084" s="1">
        <v>2083</v>
      </c>
      <c r="B2084" s="2" t="s">
        <v>7170</v>
      </c>
      <c r="C2084" s="3">
        <v>43519</v>
      </c>
      <c r="D2084" s="3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24" t="str">
        <f>_xlfn.XLOOKUP(main_table[[#This Row],[Order ID]],Returns!B:B,Returns!A:A,"No")</f>
        <v>No</v>
      </c>
    </row>
    <row r="2085" spans="1:22" ht="14.25">
      <c r="A2085" s="1">
        <v>2084</v>
      </c>
      <c r="B2085" s="2" t="s">
        <v>7171</v>
      </c>
      <c r="C2085" s="3">
        <v>42697</v>
      </c>
      <c r="D2085" s="3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24" t="str">
        <f>_xlfn.XLOOKUP(main_table[[#This Row],[Order ID]],Returns!B:B,Returns!A:A,"No")</f>
        <v>No</v>
      </c>
    </row>
    <row r="2086" spans="1:22" ht="14.25">
      <c r="A2086" s="1">
        <v>2085</v>
      </c>
      <c r="B2086" s="2" t="s">
        <v>7172</v>
      </c>
      <c r="C2086" s="3">
        <v>43274</v>
      </c>
      <c r="D2086" s="3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24" t="str">
        <f>_xlfn.XLOOKUP(main_table[[#This Row],[Order ID]],Returns!B:B,Returns!A:A,"No")</f>
        <v>No</v>
      </c>
    </row>
    <row r="2087" spans="1:22" ht="14.25">
      <c r="A2087" s="1">
        <v>2086</v>
      </c>
      <c r="B2087" s="2" t="s">
        <v>7172</v>
      </c>
      <c r="C2087" s="3">
        <v>43274</v>
      </c>
      <c r="D2087" s="3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24" t="str">
        <f>_xlfn.XLOOKUP(main_table[[#This Row],[Order ID]],Returns!B:B,Returns!A:A,"No")</f>
        <v>No</v>
      </c>
    </row>
    <row r="2088" spans="1:22" ht="14.25">
      <c r="A2088" s="1">
        <v>2087</v>
      </c>
      <c r="B2088" s="2" t="s">
        <v>7172</v>
      </c>
      <c r="C2088" s="3">
        <v>43274</v>
      </c>
      <c r="D2088" s="3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24" t="str">
        <f>_xlfn.XLOOKUP(main_table[[#This Row],[Order ID]],Returns!B:B,Returns!A:A,"No")</f>
        <v>No</v>
      </c>
    </row>
    <row r="2089" spans="1:22" ht="14.25">
      <c r="A2089" s="1">
        <v>2088</v>
      </c>
      <c r="B2089" s="2" t="s">
        <v>7172</v>
      </c>
      <c r="C2089" s="3">
        <v>43274</v>
      </c>
      <c r="D2089" s="3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24" t="str">
        <f>_xlfn.XLOOKUP(main_table[[#This Row],[Order ID]],Returns!B:B,Returns!A:A,"No")</f>
        <v>No</v>
      </c>
    </row>
    <row r="2090" spans="1:22" ht="14.25">
      <c r="A2090" s="1">
        <v>2089</v>
      </c>
      <c r="B2090" s="2" t="s">
        <v>7172</v>
      </c>
      <c r="C2090" s="3">
        <v>43274</v>
      </c>
      <c r="D2090" s="3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24" t="str">
        <f>_xlfn.XLOOKUP(main_table[[#This Row],[Order ID]],Returns!B:B,Returns!A:A,"No")</f>
        <v>No</v>
      </c>
    </row>
    <row r="2091" spans="1:22" ht="14.25">
      <c r="A2091" s="1">
        <v>2090</v>
      </c>
      <c r="B2091" s="2" t="s">
        <v>7173</v>
      </c>
      <c r="C2091" s="3">
        <v>43034</v>
      </c>
      <c r="D2091" s="3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24" t="str">
        <f>_xlfn.XLOOKUP(main_table[[#This Row],[Order ID]],Returns!B:B,Returns!A:A,"No")</f>
        <v>No</v>
      </c>
    </row>
    <row r="2092" spans="1:22" ht="14.25">
      <c r="A2092" s="1">
        <v>2091</v>
      </c>
      <c r="B2092" s="2" t="s">
        <v>6178</v>
      </c>
      <c r="C2092" s="3">
        <v>43661</v>
      </c>
      <c r="D2092" s="3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24" t="str">
        <f>_xlfn.XLOOKUP(main_table[[#This Row],[Order ID]],Returns!B:B,Returns!A:A,"No")</f>
        <v>Yes</v>
      </c>
    </row>
    <row r="2093" spans="1:22" ht="14.25">
      <c r="A2093" s="1">
        <v>2092</v>
      </c>
      <c r="B2093" s="2" t="s">
        <v>6178</v>
      </c>
      <c r="C2093" s="3">
        <v>43661</v>
      </c>
      <c r="D2093" s="3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24" t="str">
        <f>_xlfn.XLOOKUP(main_table[[#This Row],[Order ID]],Returns!B:B,Returns!A:A,"No")</f>
        <v>Yes</v>
      </c>
    </row>
    <row r="2094" spans="1:22" ht="14.25">
      <c r="A2094" s="1">
        <v>2093</v>
      </c>
      <c r="B2094" s="2" t="s">
        <v>7174</v>
      </c>
      <c r="C2094" s="3">
        <v>42691</v>
      </c>
      <c r="D2094" s="3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24" t="str">
        <f>_xlfn.XLOOKUP(main_table[[#This Row],[Order ID]],Returns!B:B,Returns!A:A,"No")</f>
        <v>No</v>
      </c>
    </row>
    <row r="2095" spans="1:22" ht="14.25">
      <c r="A2095" s="1">
        <v>2094</v>
      </c>
      <c r="B2095" s="2" t="s">
        <v>7175</v>
      </c>
      <c r="C2095" s="3">
        <v>42838</v>
      </c>
      <c r="D2095" s="3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24" t="str">
        <f>_xlfn.XLOOKUP(main_table[[#This Row],[Order ID]],Returns!B:B,Returns!A:A,"No")</f>
        <v>No</v>
      </c>
    </row>
    <row r="2096" spans="1:22" ht="14.25">
      <c r="A2096" s="1">
        <v>2095</v>
      </c>
      <c r="B2096" s="2" t="s">
        <v>7176</v>
      </c>
      <c r="C2096" s="3">
        <v>43064</v>
      </c>
      <c r="D2096" s="3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24" t="str">
        <f>_xlfn.XLOOKUP(main_table[[#This Row],[Order ID]],Returns!B:B,Returns!A:A,"No")</f>
        <v>No</v>
      </c>
    </row>
    <row r="2097" spans="1:22" ht="14.25">
      <c r="A2097" s="1">
        <v>2096</v>
      </c>
      <c r="B2097" s="2" t="s">
        <v>7177</v>
      </c>
      <c r="C2097" s="3">
        <v>43235</v>
      </c>
      <c r="D2097" s="3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24" t="str">
        <f>_xlfn.XLOOKUP(main_table[[#This Row],[Order ID]],Returns!B:B,Returns!A:A,"No")</f>
        <v>No</v>
      </c>
    </row>
    <row r="2098" spans="1:22" ht="14.25">
      <c r="A2098" s="1">
        <v>2097</v>
      </c>
      <c r="B2098" s="2" t="s">
        <v>7177</v>
      </c>
      <c r="C2098" s="3">
        <v>43235</v>
      </c>
      <c r="D2098" s="3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24" t="str">
        <f>_xlfn.XLOOKUP(main_table[[#This Row],[Order ID]],Returns!B:B,Returns!A:A,"No")</f>
        <v>No</v>
      </c>
    </row>
    <row r="2099" spans="1:22" ht="14.25">
      <c r="A2099" s="1">
        <v>2098</v>
      </c>
      <c r="B2099" s="2" t="s">
        <v>7177</v>
      </c>
      <c r="C2099" s="3">
        <v>43235</v>
      </c>
      <c r="D2099" s="3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24" t="str">
        <f>_xlfn.XLOOKUP(main_table[[#This Row],[Order ID]],Returns!B:B,Returns!A:A,"No")</f>
        <v>No</v>
      </c>
    </row>
    <row r="2100" spans="1:22" ht="14.25">
      <c r="A2100" s="1">
        <v>2099</v>
      </c>
      <c r="B2100" s="2" t="s">
        <v>6123</v>
      </c>
      <c r="C2100" s="3">
        <v>43715</v>
      </c>
      <c r="D2100" s="3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24" t="str">
        <f>_xlfn.XLOOKUP(main_table[[#This Row],[Order ID]],Returns!B:B,Returns!A:A,"No")</f>
        <v>Yes</v>
      </c>
    </row>
    <row r="2101" spans="1:22" ht="14.25">
      <c r="A2101" s="1">
        <v>2100</v>
      </c>
      <c r="B2101" s="2" t="s">
        <v>6123</v>
      </c>
      <c r="C2101" s="3">
        <v>43715</v>
      </c>
      <c r="D2101" s="3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24" t="str">
        <f>_xlfn.XLOOKUP(main_table[[#This Row],[Order ID]],Returns!B:B,Returns!A:A,"No")</f>
        <v>Yes</v>
      </c>
    </row>
    <row r="2102" spans="1:22" ht="14.25">
      <c r="A2102" s="1">
        <v>2101</v>
      </c>
      <c r="B2102" s="2" t="s">
        <v>7178</v>
      </c>
      <c r="C2102" s="3">
        <v>42439</v>
      </c>
      <c r="D2102" s="3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24" t="str">
        <f>_xlfn.XLOOKUP(main_table[[#This Row],[Order ID]],Returns!B:B,Returns!A:A,"No")</f>
        <v>No</v>
      </c>
    </row>
    <row r="2103" spans="1:22" ht="14.25">
      <c r="A2103" s="1">
        <v>2102</v>
      </c>
      <c r="B2103" s="2" t="s">
        <v>7178</v>
      </c>
      <c r="C2103" s="3">
        <v>42439</v>
      </c>
      <c r="D2103" s="3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24" t="str">
        <f>_xlfn.XLOOKUP(main_table[[#This Row],[Order ID]],Returns!B:B,Returns!A:A,"No")</f>
        <v>No</v>
      </c>
    </row>
    <row r="2104" spans="1:22" ht="14.25">
      <c r="A2104" s="1">
        <v>2103</v>
      </c>
      <c r="B2104" s="2" t="s">
        <v>7179</v>
      </c>
      <c r="C2104" s="3">
        <v>42569</v>
      </c>
      <c r="D2104" s="3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24" t="str">
        <f>_xlfn.XLOOKUP(main_table[[#This Row],[Order ID]],Returns!B:B,Returns!A:A,"No")</f>
        <v>No</v>
      </c>
    </row>
    <row r="2105" spans="1:22" ht="14.25">
      <c r="A2105" s="1">
        <v>2104</v>
      </c>
      <c r="B2105" s="2" t="s">
        <v>7180</v>
      </c>
      <c r="C2105" s="3">
        <v>43548</v>
      </c>
      <c r="D2105" s="3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24" t="str">
        <f>_xlfn.XLOOKUP(main_table[[#This Row],[Order ID]],Returns!B:B,Returns!A:A,"No")</f>
        <v>No</v>
      </c>
    </row>
    <row r="2106" spans="1:22" ht="14.25">
      <c r="A2106" s="1">
        <v>2105</v>
      </c>
      <c r="B2106" s="2" t="s">
        <v>7180</v>
      </c>
      <c r="C2106" s="3">
        <v>43548</v>
      </c>
      <c r="D2106" s="3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24" t="str">
        <f>_xlfn.XLOOKUP(main_table[[#This Row],[Order ID]],Returns!B:B,Returns!A:A,"No")</f>
        <v>No</v>
      </c>
    </row>
    <row r="2107" spans="1:22" ht="14.25">
      <c r="A2107" s="1">
        <v>2106</v>
      </c>
      <c r="B2107" s="2" t="s">
        <v>7181</v>
      </c>
      <c r="C2107" s="3">
        <v>42643</v>
      </c>
      <c r="D2107" s="3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24" t="str">
        <f>_xlfn.XLOOKUP(main_table[[#This Row],[Order ID]],Returns!B:B,Returns!A:A,"No")</f>
        <v>No</v>
      </c>
    </row>
    <row r="2108" spans="1:22" ht="14.25">
      <c r="A2108" s="1">
        <v>2107</v>
      </c>
      <c r="B2108" s="2" t="s">
        <v>7182</v>
      </c>
      <c r="C2108" s="3">
        <v>42639</v>
      </c>
      <c r="D2108" s="3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24" t="str">
        <f>_xlfn.XLOOKUP(main_table[[#This Row],[Order ID]],Returns!B:B,Returns!A:A,"No")</f>
        <v>No</v>
      </c>
    </row>
    <row r="2109" spans="1:22" ht="14.25">
      <c r="A2109" s="1">
        <v>2108</v>
      </c>
      <c r="B2109" s="2" t="s">
        <v>6029</v>
      </c>
      <c r="C2109" s="3">
        <v>43039</v>
      </c>
      <c r="D2109" s="3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24" t="str">
        <f>_xlfn.XLOOKUP(main_table[[#This Row],[Order ID]],Returns!B:B,Returns!A:A,"No")</f>
        <v>Yes</v>
      </c>
    </row>
    <row r="2110" spans="1:22" ht="14.25">
      <c r="A2110" s="1">
        <v>2109</v>
      </c>
      <c r="B2110" s="2" t="s">
        <v>6029</v>
      </c>
      <c r="C2110" s="3">
        <v>43039</v>
      </c>
      <c r="D2110" s="3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24" t="str">
        <f>_xlfn.XLOOKUP(main_table[[#This Row],[Order ID]],Returns!B:B,Returns!A:A,"No")</f>
        <v>Yes</v>
      </c>
    </row>
    <row r="2111" spans="1:22" ht="14.25">
      <c r="A2111" s="1">
        <v>2110</v>
      </c>
      <c r="B2111" s="2" t="s">
        <v>6029</v>
      </c>
      <c r="C2111" s="3">
        <v>43039</v>
      </c>
      <c r="D2111" s="3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24" t="str">
        <f>_xlfn.XLOOKUP(main_table[[#This Row],[Order ID]],Returns!B:B,Returns!A:A,"No")</f>
        <v>Yes</v>
      </c>
    </row>
    <row r="2112" spans="1:22" ht="14.25">
      <c r="A2112" s="1">
        <v>2111</v>
      </c>
      <c r="B2112" s="2" t="s">
        <v>6029</v>
      </c>
      <c r="C2112" s="3">
        <v>43039</v>
      </c>
      <c r="D2112" s="3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24" t="str">
        <f>_xlfn.XLOOKUP(main_table[[#This Row],[Order ID]],Returns!B:B,Returns!A:A,"No")</f>
        <v>Yes</v>
      </c>
    </row>
    <row r="2113" spans="1:22" ht="14.25">
      <c r="A2113" s="1">
        <v>2112</v>
      </c>
      <c r="B2113" s="2" t="s">
        <v>6029</v>
      </c>
      <c r="C2113" s="3">
        <v>43039</v>
      </c>
      <c r="D2113" s="3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24" t="str">
        <f>_xlfn.XLOOKUP(main_table[[#This Row],[Order ID]],Returns!B:B,Returns!A:A,"No")</f>
        <v>Yes</v>
      </c>
    </row>
    <row r="2114" spans="1:22" ht="14.25">
      <c r="A2114" s="1">
        <v>2113</v>
      </c>
      <c r="B2114" s="2" t="s">
        <v>6029</v>
      </c>
      <c r="C2114" s="3">
        <v>43039</v>
      </c>
      <c r="D2114" s="3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24" t="str">
        <f>_xlfn.XLOOKUP(main_table[[#This Row],[Order ID]],Returns!B:B,Returns!A:A,"No")</f>
        <v>Yes</v>
      </c>
    </row>
    <row r="2115" spans="1:22" ht="14.25">
      <c r="A2115" s="1">
        <v>2114</v>
      </c>
      <c r="B2115" s="2" t="s">
        <v>6029</v>
      </c>
      <c r="C2115" s="3">
        <v>43039</v>
      </c>
      <c r="D2115" s="3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24" t="str">
        <f>_xlfn.XLOOKUP(main_table[[#This Row],[Order ID]],Returns!B:B,Returns!A:A,"No")</f>
        <v>Yes</v>
      </c>
    </row>
    <row r="2116" spans="1:22" ht="14.25">
      <c r="A2116" s="1">
        <v>2115</v>
      </c>
      <c r="B2116" s="2" t="s">
        <v>6029</v>
      </c>
      <c r="C2116" s="3">
        <v>43039</v>
      </c>
      <c r="D2116" s="3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24" t="str">
        <f>_xlfn.XLOOKUP(main_table[[#This Row],[Order ID]],Returns!B:B,Returns!A:A,"No")</f>
        <v>Yes</v>
      </c>
    </row>
    <row r="2117" spans="1:22" ht="14.25">
      <c r="A2117" s="1">
        <v>2116</v>
      </c>
      <c r="B2117" s="2" t="s">
        <v>6029</v>
      </c>
      <c r="C2117" s="3">
        <v>43039</v>
      </c>
      <c r="D2117" s="3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24" t="str">
        <f>_xlfn.XLOOKUP(main_table[[#This Row],[Order ID]],Returns!B:B,Returns!A:A,"No")</f>
        <v>Yes</v>
      </c>
    </row>
    <row r="2118" spans="1:22" ht="14.25">
      <c r="A2118" s="1">
        <v>2117</v>
      </c>
      <c r="B2118" s="2" t="s">
        <v>7183</v>
      </c>
      <c r="C2118" s="3">
        <v>43020</v>
      </c>
      <c r="D2118" s="3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24" t="str">
        <f>_xlfn.XLOOKUP(main_table[[#This Row],[Order ID]],Returns!B:B,Returns!A:A,"No")</f>
        <v>No</v>
      </c>
    </row>
    <row r="2119" spans="1:22" ht="14.25">
      <c r="A2119" s="1">
        <v>2118</v>
      </c>
      <c r="B2119" s="2" t="s">
        <v>7184</v>
      </c>
      <c r="C2119" s="3">
        <v>43362</v>
      </c>
      <c r="D2119" s="3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24" t="str">
        <f>_xlfn.XLOOKUP(main_table[[#This Row],[Order ID]],Returns!B:B,Returns!A:A,"No")</f>
        <v>No</v>
      </c>
    </row>
    <row r="2120" spans="1:22" ht="14.25">
      <c r="A2120" s="1">
        <v>2119</v>
      </c>
      <c r="B2120" s="2" t="s">
        <v>7185</v>
      </c>
      <c r="C2120" s="3">
        <v>43568</v>
      </c>
      <c r="D2120" s="3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24" t="str">
        <f>_xlfn.XLOOKUP(main_table[[#This Row],[Order ID]],Returns!B:B,Returns!A:A,"No")</f>
        <v>No</v>
      </c>
    </row>
    <row r="2121" spans="1:22" ht="14.25">
      <c r="A2121" s="1">
        <v>2120</v>
      </c>
      <c r="B2121" s="2" t="s">
        <v>7185</v>
      </c>
      <c r="C2121" s="3">
        <v>43568</v>
      </c>
      <c r="D2121" s="3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24" t="str">
        <f>_xlfn.XLOOKUP(main_table[[#This Row],[Order ID]],Returns!B:B,Returns!A:A,"No")</f>
        <v>No</v>
      </c>
    </row>
    <row r="2122" spans="1:22" ht="14.25">
      <c r="A2122" s="1">
        <v>2121</v>
      </c>
      <c r="B2122" s="2" t="s">
        <v>7186</v>
      </c>
      <c r="C2122" s="3">
        <v>43472</v>
      </c>
      <c r="D2122" s="3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24" t="str">
        <f>_xlfn.XLOOKUP(main_table[[#This Row],[Order ID]],Returns!B:B,Returns!A:A,"No")</f>
        <v>No</v>
      </c>
    </row>
    <row r="2123" spans="1:22" ht="14.25">
      <c r="A2123" s="1">
        <v>2122</v>
      </c>
      <c r="B2123" s="2" t="s">
        <v>7187</v>
      </c>
      <c r="C2123" s="3">
        <v>43778</v>
      </c>
      <c r="D2123" s="3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24" t="str">
        <f>_xlfn.XLOOKUP(main_table[[#This Row],[Order ID]],Returns!B:B,Returns!A:A,"No")</f>
        <v>No</v>
      </c>
    </row>
    <row r="2124" spans="1:22" ht="14.25">
      <c r="A2124" s="1">
        <v>2123</v>
      </c>
      <c r="B2124" s="2" t="s">
        <v>7188</v>
      </c>
      <c r="C2124" s="3">
        <v>43730</v>
      </c>
      <c r="D2124" s="3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24" t="str">
        <f>_xlfn.XLOOKUP(main_table[[#This Row],[Order ID]],Returns!B:B,Returns!A:A,"No")</f>
        <v>No</v>
      </c>
    </row>
    <row r="2125" spans="1:22" ht="14.25">
      <c r="A2125" s="1">
        <v>2124</v>
      </c>
      <c r="B2125" s="2" t="s">
        <v>7188</v>
      </c>
      <c r="C2125" s="3">
        <v>43730</v>
      </c>
      <c r="D2125" s="3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24" t="str">
        <f>_xlfn.XLOOKUP(main_table[[#This Row],[Order ID]],Returns!B:B,Returns!A:A,"No")</f>
        <v>No</v>
      </c>
    </row>
    <row r="2126" spans="1:22" ht="14.25">
      <c r="A2126" s="1">
        <v>2125</v>
      </c>
      <c r="B2126" s="2" t="s">
        <v>7189</v>
      </c>
      <c r="C2126" s="3">
        <v>43800</v>
      </c>
      <c r="D2126" s="3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24" t="str">
        <f>_xlfn.XLOOKUP(main_table[[#This Row],[Order ID]],Returns!B:B,Returns!A:A,"No")</f>
        <v>No</v>
      </c>
    </row>
    <row r="2127" spans="1:22" ht="14.25">
      <c r="A2127" s="1">
        <v>2126</v>
      </c>
      <c r="B2127" s="2" t="s">
        <v>7189</v>
      </c>
      <c r="C2127" s="3">
        <v>43800</v>
      </c>
      <c r="D2127" s="3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24" t="str">
        <f>_xlfn.XLOOKUP(main_table[[#This Row],[Order ID]],Returns!B:B,Returns!A:A,"No")</f>
        <v>No</v>
      </c>
    </row>
    <row r="2128" spans="1:22" ht="14.25">
      <c r="A2128" s="1">
        <v>2127</v>
      </c>
      <c r="B2128" s="2" t="s">
        <v>7190</v>
      </c>
      <c r="C2128" s="3">
        <v>42544</v>
      </c>
      <c r="D2128" s="3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24" t="str">
        <f>_xlfn.XLOOKUP(main_table[[#This Row],[Order ID]],Returns!B:B,Returns!A:A,"No")</f>
        <v>No</v>
      </c>
    </row>
    <row r="2129" spans="1:22" ht="14.25">
      <c r="A2129" s="1">
        <v>2128</v>
      </c>
      <c r="B2129" s="2" t="s">
        <v>7191</v>
      </c>
      <c r="C2129" s="3">
        <v>43012</v>
      </c>
      <c r="D2129" s="3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24" t="str">
        <f>_xlfn.XLOOKUP(main_table[[#This Row],[Order ID]],Returns!B:B,Returns!A:A,"No")</f>
        <v>No</v>
      </c>
    </row>
    <row r="2130" spans="1:22" ht="14.25">
      <c r="A2130" s="1">
        <v>2129</v>
      </c>
      <c r="B2130" s="2" t="s">
        <v>7191</v>
      </c>
      <c r="C2130" s="3">
        <v>43012</v>
      </c>
      <c r="D2130" s="3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24" t="str">
        <f>_xlfn.XLOOKUP(main_table[[#This Row],[Order ID]],Returns!B:B,Returns!A:A,"No")</f>
        <v>No</v>
      </c>
    </row>
    <row r="2131" spans="1:22" ht="14.25">
      <c r="A2131" s="1">
        <v>2130</v>
      </c>
      <c r="B2131" s="2" t="s">
        <v>7192</v>
      </c>
      <c r="C2131" s="3">
        <v>42510</v>
      </c>
      <c r="D2131" s="3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24" t="str">
        <f>_xlfn.XLOOKUP(main_table[[#This Row],[Order ID]],Returns!B:B,Returns!A:A,"No")</f>
        <v>No</v>
      </c>
    </row>
    <row r="2132" spans="1:22" ht="14.25">
      <c r="A2132" s="1">
        <v>2131</v>
      </c>
      <c r="B2132" s="2" t="s">
        <v>7192</v>
      </c>
      <c r="C2132" s="3">
        <v>42510</v>
      </c>
      <c r="D2132" s="3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24" t="str">
        <f>_xlfn.XLOOKUP(main_table[[#This Row],[Order ID]],Returns!B:B,Returns!A:A,"No")</f>
        <v>No</v>
      </c>
    </row>
    <row r="2133" spans="1:22" ht="14.25">
      <c r="A2133" s="1">
        <v>2132</v>
      </c>
      <c r="B2133" s="2" t="s">
        <v>7192</v>
      </c>
      <c r="C2133" s="3">
        <v>42510</v>
      </c>
      <c r="D2133" s="3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24" t="str">
        <f>_xlfn.XLOOKUP(main_table[[#This Row],[Order ID]],Returns!B:B,Returns!A:A,"No")</f>
        <v>No</v>
      </c>
    </row>
    <row r="2134" spans="1:22" ht="14.25">
      <c r="A2134" s="1">
        <v>2133</v>
      </c>
      <c r="B2134" s="2" t="s">
        <v>7193</v>
      </c>
      <c r="C2134" s="3">
        <v>43059</v>
      </c>
      <c r="D2134" s="3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24" t="str">
        <f>_xlfn.XLOOKUP(main_table[[#This Row],[Order ID]],Returns!B:B,Returns!A:A,"No")</f>
        <v>No</v>
      </c>
    </row>
    <row r="2135" spans="1:22" ht="14.25">
      <c r="A2135" s="1">
        <v>2134</v>
      </c>
      <c r="B2135" s="2" t="s">
        <v>7194</v>
      </c>
      <c r="C2135" s="3">
        <v>43069</v>
      </c>
      <c r="D2135" s="3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24" t="str">
        <f>_xlfn.XLOOKUP(main_table[[#This Row],[Order ID]],Returns!B:B,Returns!A:A,"No")</f>
        <v>No</v>
      </c>
    </row>
    <row r="2136" spans="1:22" ht="14.25">
      <c r="A2136" s="1">
        <v>2135</v>
      </c>
      <c r="B2136" s="2" t="s">
        <v>7194</v>
      </c>
      <c r="C2136" s="3">
        <v>43069</v>
      </c>
      <c r="D2136" s="3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24" t="str">
        <f>_xlfn.XLOOKUP(main_table[[#This Row],[Order ID]],Returns!B:B,Returns!A:A,"No")</f>
        <v>No</v>
      </c>
    </row>
    <row r="2137" spans="1:22" ht="14.25">
      <c r="A2137" s="1">
        <v>2136</v>
      </c>
      <c r="B2137" s="2" t="s">
        <v>7194</v>
      </c>
      <c r="C2137" s="3">
        <v>43069</v>
      </c>
      <c r="D2137" s="3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24" t="str">
        <f>_xlfn.XLOOKUP(main_table[[#This Row],[Order ID]],Returns!B:B,Returns!A:A,"No")</f>
        <v>No</v>
      </c>
    </row>
    <row r="2138" spans="1:22" ht="14.25">
      <c r="A2138" s="1">
        <v>2137</v>
      </c>
      <c r="B2138" s="2" t="s">
        <v>7195</v>
      </c>
      <c r="C2138" s="3">
        <v>43100</v>
      </c>
      <c r="D2138" s="3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24" t="str">
        <f>_xlfn.XLOOKUP(main_table[[#This Row],[Order ID]],Returns!B:B,Returns!A:A,"No")</f>
        <v>No</v>
      </c>
    </row>
    <row r="2139" spans="1:22" ht="14.25">
      <c r="A2139" s="1">
        <v>2138</v>
      </c>
      <c r="B2139" s="2" t="s">
        <v>7195</v>
      </c>
      <c r="C2139" s="3">
        <v>43100</v>
      </c>
      <c r="D2139" s="3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24" t="str">
        <f>_xlfn.XLOOKUP(main_table[[#This Row],[Order ID]],Returns!B:B,Returns!A:A,"No")</f>
        <v>No</v>
      </c>
    </row>
    <row r="2140" spans="1:22" ht="14.25">
      <c r="A2140" s="1">
        <v>2139</v>
      </c>
      <c r="B2140" s="2" t="s">
        <v>7196</v>
      </c>
      <c r="C2140" s="3">
        <v>43785</v>
      </c>
      <c r="D2140" s="3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24" t="str">
        <f>_xlfn.XLOOKUP(main_table[[#This Row],[Order ID]],Returns!B:B,Returns!A:A,"No")</f>
        <v>No</v>
      </c>
    </row>
    <row r="2141" spans="1:22" ht="14.25">
      <c r="A2141" s="1">
        <v>2140</v>
      </c>
      <c r="B2141" s="2" t="s">
        <v>7197</v>
      </c>
      <c r="C2141" s="3">
        <v>42527</v>
      </c>
      <c r="D2141" s="3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24" t="str">
        <f>_xlfn.XLOOKUP(main_table[[#This Row],[Order ID]],Returns!B:B,Returns!A:A,"No")</f>
        <v>No</v>
      </c>
    </row>
    <row r="2142" spans="1:22" ht="14.25">
      <c r="A2142" s="1">
        <v>2141</v>
      </c>
      <c r="B2142" s="2" t="s">
        <v>7197</v>
      </c>
      <c r="C2142" s="3">
        <v>42527</v>
      </c>
      <c r="D2142" s="3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24" t="str">
        <f>_xlfn.XLOOKUP(main_table[[#This Row],[Order ID]],Returns!B:B,Returns!A:A,"No")</f>
        <v>No</v>
      </c>
    </row>
    <row r="2143" spans="1:22" ht="14.25">
      <c r="A2143" s="1">
        <v>2142</v>
      </c>
      <c r="B2143" s="2" t="s">
        <v>7197</v>
      </c>
      <c r="C2143" s="3">
        <v>42527</v>
      </c>
      <c r="D2143" s="3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24" t="str">
        <f>_xlfn.XLOOKUP(main_table[[#This Row],[Order ID]],Returns!B:B,Returns!A:A,"No")</f>
        <v>No</v>
      </c>
    </row>
    <row r="2144" spans="1:22" ht="14.25">
      <c r="A2144" s="1">
        <v>2143</v>
      </c>
      <c r="B2144" s="2" t="s">
        <v>7198</v>
      </c>
      <c r="C2144" s="3">
        <v>43344</v>
      </c>
      <c r="D2144" s="3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24" t="str">
        <f>_xlfn.XLOOKUP(main_table[[#This Row],[Order ID]],Returns!B:B,Returns!A:A,"No")</f>
        <v>No</v>
      </c>
    </row>
    <row r="2145" spans="1:22" ht="14.25">
      <c r="A2145" s="1">
        <v>2144</v>
      </c>
      <c r="B2145" s="2" t="s">
        <v>7198</v>
      </c>
      <c r="C2145" s="3">
        <v>43344</v>
      </c>
      <c r="D2145" s="3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24" t="str">
        <f>_xlfn.XLOOKUP(main_table[[#This Row],[Order ID]],Returns!B:B,Returns!A:A,"No")</f>
        <v>No</v>
      </c>
    </row>
    <row r="2146" spans="1:22" ht="14.25">
      <c r="A2146" s="1">
        <v>2145</v>
      </c>
      <c r="B2146" s="2" t="s">
        <v>7198</v>
      </c>
      <c r="C2146" s="3">
        <v>43344</v>
      </c>
      <c r="D2146" s="3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24" t="str">
        <f>_xlfn.XLOOKUP(main_table[[#This Row],[Order ID]],Returns!B:B,Returns!A:A,"No")</f>
        <v>No</v>
      </c>
    </row>
    <row r="2147" spans="1:22" ht="14.25">
      <c r="A2147" s="1">
        <v>2146</v>
      </c>
      <c r="B2147" s="2" t="s">
        <v>6214</v>
      </c>
      <c r="C2147" s="3">
        <v>43276</v>
      </c>
      <c r="D2147" s="3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24" t="str">
        <f>_xlfn.XLOOKUP(main_table[[#This Row],[Order ID]],Returns!B:B,Returns!A:A,"No")</f>
        <v>Yes</v>
      </c>
    </row>
    <row r="2148" spans="1:22" ht="14.25">
      <c r="A2148" s="1">
        <v>2147</v>
      </c>
      <c r="B2148" s="2" t="s">
        <v>6214</v>
      </c>
      <c r="C2148" s="3">
        <v>43276</v>
      </c>
      <c r="D2148" s="3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24" t="str">
        <f>_xlfn.XLOOKUP(main_table[[#This Row],[Order ID]],Returns!B:B,Returns!A:A,"No")</f>
        <v>Yes</v>
      </c>
    </row>
    <row r="2149" spans="1:22" ht="14.25">
      <c r="A2149" s="1">
        <v>2148</v>
      </c>
      <c r="B2149" s="2" t="s">
        <v>6214</v>
      </c>
      <c r="C2149" s="3">
        <v>43276</v>
      </c>
      <c r="D2149" s="3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24" t="str">
        <f>_xlfn.XLOOKUP(main_table[[#This Row],[Order ID]],Returns!B:B,Returns!A:A,"No")</f>
        <v>Yes</v>
      </c>
    </row>
    <row r="2150" spans="1:22" ht="14.25">
      <c r="A2150" s="1">
        <v>2149</v>
      </c>
      <c r="B2150" s="2" t="s">
        <v>7199</v>
      </c>
      <c r="C2150" s="3">
        <v>42716</v>
      </c>
      <c r="D2150" s="3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24" t="str">
        <f>_xlfn.XLOOKUP(main_table[[#This Row],[Order ID]],Returns!B:B,Returns!A:A,"No")</f>
        <v>No</v>
      </c>
    </row>
    <row r="2151" spans="1:22" ht="14.25">
      <c r="A2151" s="1">
        <v>2150</v>
      </c>
      <c r="B2151" s="2" t="s">
        <v>7200</v>
      </c>
      <c r="C2151" s="3">
        <v>43555</v>
      </c>
      <c r="D2151" s="3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24" t="str">
        <f>_xlfn.XLOOKUP(main_table[[#This Row],[Order ID]],Returns!B:B,Returns!A:A,"No")</f>
        <v>No</v>
      </c>
    </row>
    <row r="2152" spans="1:22" ht="14.25">
      <c r="A2152" s="1">
        <v>2151</v>
      </c>
      <c r="B2152" s="2" t="s">
        <v>7201</v>
      </c>
      <c r="C2152" s="3">
        <v>43788</v>
      </c>
      <c r="D2152" s="3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24" t="str">
        <f>_xlfn.XLOOKUP(main_table[[#This Row],[Order ID]],Returns!B:B,Returns!A:A,"No")</f>
        <v>No</v>
      </c>
    </row>
    <row r="2153" spans="1:22" ht="14.25">
      <c r="A2153" s="1">
        <v>2152</v>
      </c>
      <c r="B2153" s="2" t="s">
        <v>7202</v>
      </c>
      <c r="C2153" s="3">
        <v>42698</v>
      </c>
      <c r="D2153" s="3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24" t="str">
        <f>_xlfn.XLOOKUP(main_table[[#This Row],[Order ID]],Returns!B:B,Returns!A:A,"No")</f>
        <v>No</v>
      </c>
    </row>
    <row r="2154" spans="1:22" ht="14.25">
      <c r="A2154" s="1">
        <v>2153</v>
      </c>
      <c r="B2154" s="2" t="s">
        <v>7203</v>
      </c>
      <c r="C2154" s="3">
        <v>43061</v>
      </c>
      <c r="D2154" s="3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24" t="str">
        <f>_xlfn.XLOOKUP(main_table[[#This Row],[Order ID]],Returns!B:B,Returns!A:A,"No")</f>
        <v>No</v>
      </c>
    </row>
    <row r="2155" spans="1:22" ht="14.25">
      <c r="A2155" s="1">
        <v>2154</v>
      </c>
      <c r="B2155" s="2" t="s">
        <v>7204</v>
      </c>
      <c r="C2155" s="3">
        <v>43295</v>
      </c>
      <c r="D2155" s="3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24" t="str">
        <f>_xlfn.XLOOKUP(main_table[[#This Row],[Order ID]],Returns!B:B,Returns!A:A,"No")</f>
        <v>No</v>
      </c>
    </row>
    <row r="2156" spans="1:22" ht="14.25">
      <c r="A2156" s="1">
        <v>2155</v>
      </c>
      <c r="B2156" s="2" t="s">
        <v>7205</v>
      </c>
      <c r="C2156" s="3">
        <v>43220</v>
      </c>
      <c r="D2156" s="3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24" t="str">
        <f>_xlfn.XLOOKUP(main_table[[#This Row],[Order ID]],Returns!B:B,Returns!A:A,"No")</f>
        <v>No</v>
      </c>
    </row>
    <row r="2157" spans="1:22" ht="14.25">
      <c r="A2157" s="1">
        <v>2156</v>
      </c>
      <c r="B2157" s="2" t="s">
        <v>7206</v>
      </c>
      <c r="C2157" s="3">
        <v>43306</v>
      </c>
      <c r="D2157" s="3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24" t="str">
        <f>_xlfn.XLOOKUP(main_table[[#This Row],[Order ID]],Returns!B:B,Returns!A:A,"No")</f>
        <v>No</v>
      </c>
    </row>
    <row r="2158" spans="1:22" ht="14.25">
      <c r="A2158" s="1">
        <v>2157</v>
      </c>
      <c r="B2158" s="2" t="s">
        <v>7207</v>
      </c>
      <c r="C2158" s="3">
        <v>42543</v>
      </c>
      <c r="D2158" s="3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24" t="str">
        <f>_xlfn.XLOOKUP(main_table[[#This Row],[Order ID]],Returns!B:B,Returns!A:A,"No")</f>
        <v>No</v>
      </c>
    </row>
    <row r="2159" spans="1:22" ht="14.25">
      <c r="A2159" s="1">
        <v>2158</v>
      </c>
      <c r="B2159" s="2" t="s">
        <v>7207</v>
      </c>
      <c r="C2159" s="3">
        <v>42543</v>
      </c>
      <c r="D2159" s="3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24" t="str">
        <f>_xlfn.XLOOKUP(main_table[[#This Row],[Order ID]],Returns!B:B,Returns!A:A,"No")</f>
        <v>No</v>
      </c>
    </row>
    <row r="2160" spans="1:22" ht="14.25">
      <c r="A2160" s="1">
        <v>2159</v>
      </c>
      <c r="B2160" s="2" t="s">
        <v>7208</v>
      </c>
      <c r="C2160" s="3">
        <v>43759</v>
      </c>
      <c r="D2160" s="3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24" t="str">
        <f>_xlfn.XLOOKUP(main_table[[#This Row],[Order ID]],Returns!B:B,Returns!A:A,"No")</f>
        <v>No</v>
      </c>
    </row>
    <row r="2161" spans="1:22" ht="14.25">
      <c r="A2161" s="1">
        <v>2160</v>
      </c>
      <c r="B2161" s="2" t="s">
        <v>7209</v>
      </c>
      <c r="C2161" s="3">
        <v>43346</v>
      </c>
      <c r="D2161" s="3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24" t="str">
        <f>_xlfn.XLOOKUP(main_table[[#This Row],[Order ID]],Returns!B:B,Returns!A:A,"No")</f>
        <v>No</v>
      </c>
    </row>
    <row r="2162" spans="1:22" ht="14.25">
      <c r="A2162" s="1">
        <v>2161</v>
      </c>
      <c r="B2162" s="2" t="s">
        <v>7210</v>
      </c>
      <c r="C2162" s="3">
        <v>43234</v>
      </c>
      <c r="D2162" s="3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24" t="str">
        <f>_xlfn.XLOOKUP(main_table[[#This Row],[Order ID]],Returns!B:B,Returns!A:A,"No")</f>
        <v>No</v>
      </c>
    </row>
    <row r="2163" spans="1:22" ht="14.25">
      <c r="A2163" s="1">
        <v>2162</v>
      </c>
      <c r="B2163" s="2" t="s">
        <v>7211</v>
      </c>
      <c r="C2163" s="3">
        <v>43107</v>
      </c>
      <c r="D2163" s="3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24" t="str">
        <f>_xlfn.XLOOKUP(main_table[[#This Row],[Order ID]],Returns!B:B,Returns!A:A,"No")</f>
        <v>No</v>
      </c>
    </row>
    <row r="2164" spans="1:22" ht="14.25">
      <c r="A2164" s="1">
        <v>2163</v>
      </c>
      <c r="B2164" s="2" t="s">
        <v>7212</v>
      </c>
      <c r="C2164" s="3">
        <v>43537</v>
      </c>
      <c r="D2164" s="3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24" t="str">
        <f>_xlfn.XLOOKUP(main_table[[#This Row],[Order ID]],Returns!B:B,Returns!A:A,"No")</f>
        <v>No</v>
      </c>
    </row>
    <row r="2165" spans="1:22" ht="14.25">
      <c r="A2165" s="1">
        <v>2164</v>
      </c>
      <c r="B2165" s="2" t="s">
        <v>7213</v>
      </c>
      <c r="C2165" s="3">
        <v>43386</v>
      </c>
      <c r="D2165" s="3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24" t="str">
        <f>_xlfn.XLOOKUP(main_table[[#This Row],[Order ID]],Returns!B:B,Returns!A:A,"No")</f>
        <v>No</v>
      </c>
    </row>
    <row r="2166" spans="1:22" ht="14.25">
      <c r="A2166" s="1">
        <v>2165</v>
      </c>
      <c r="B2166" s="2" t="s">
        <v>7213</v>
      </c>
      <c r="C2166" s="3">
        <v>43386</v>
      </c>
      <c r="D2166" s="3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24" t="str">
        <f>_xlfn.XLOOKUP(main_table[[#This Row],[Order ID]],Returns!B:B,Returns!A:A,"No")</f>
        <v>No</v>
      </c>
    </row>
    <row r="2167" spans="1:22" ht="14.25">
      <c r="A2167" s="1">
        <v>2166</v>
      </c>
      <c r="B2167" s="2" t="s">
        <v>7213</v>
      </c>
      <c r="C2167" s="3">
        <v>43386</v>
      </c>
      <c r="D2167" s="3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24" t="str">
        <f>_xlfn.XLOOKUP(main_table[[#This Row],[Order ID]],Returns!B:B,Returns!A:A,"No")</f>
        <v>No</v>
      </c>
    </row>
    <row r="2168" spans="1:22" ht="14.25">
      <c r="A2168" s="1">
        <v>2167</v>
      </c>
      <c r="B2168" s="2" t="s">
        <v>7213</v>
      </c>
      <c r="C2168" s="3">
        <v>43386</v>
      </c>
      <c r="D2168" s="3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24" t="str">
        <f>_xlfn.XLOOKUP(main_table[[#This Row],[Order ID]],Returns!B:B,Returns!A:A,"No")</f>
        <v>No</v>
      </c>
    </row>
    <row r="2169" spans="1:22" ht="14.25">
      <c r="A2169" s="1">
        <v>2168</v>
      </c>
      <c r="B2169" s="2" t="s">
        <v>7213</v>
      </c>
      <c r="C2169" s="3">
        <v>43386</v>
      </c>
      <c r="D2169" s="3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24" t="str">
        <f>_xlfn.XLOOKUP(main_table[[#This Row],[Order ID]],Returns!B:B,Returns!A:A,"No")</f>
        <v>No</v>
      </c>
    </row>
    <row r="2170" spans="1:22" ht="14.25">
      <c r="A2170" s="1">
        <v>2169</v>
      </c>
      <c r="B2170" s="2" t="s">
        <v>7214</v>
      </c>
      <c r="C2170" s="3">
        <v>43492</v>
      </c>
      <c r="D2170" s="3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24" t="str">
        <f>_xlfn.XLOOKUP(main_table[[#This Row],[Order ID]],Returns!B:B,Returns!A:A,"No")</f>
        <v>No</v>
      </c>
    </row>
    <row r="2171" spans="1:22" ht="14.25">
      <c r="A2171" s="1">
        <v>2170</v>
      </c>
      <c r="B2171" s="2" t="s">
        <v>7214</v>
      </c>
      <c r="C2171" s="3">
        <v>43492</v>
      </c>
      <c r="D2171" s="3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24" t="str">
        <f>_xlfn.XLOOKUP(main_table[[#This Row],[Order ID]],Returns!B:B,Returns!A:A,"No")</f>
        <v>No</v>
      </c>
    </row>
    <row r="2172" spans="1:22" ht="14.25">
      <c r="A2172" s="1">
        <v>2171</v>
      </c>
      <c r="B2172" s="2" t="s">
        <v>7214</v>
      </c>
      <c r="C2172" s="3">
        <v>43492</v>
      </c>
      <c r="D2172" s="3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24" t="str">
        <f>_xlfn.XLOOKUP(main_table[[#This Row],[Order ID]],Returns!B:B,Returns!A:A,"No")</f>
        <v>No</v>
      </c>
    </row>
    <row r="2173" spans="1:22" ht="14.25">
      <c r="A2173" s="1">
        <v>2172</v>
      </c>
      <c r="B2173" s="2" t="s">
        <v>7215</v>
      </c>
      <c r="C2173" s="3">
        <v>43788</v>
      </c>
      <c r="D2173" s="3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24" t="str">
        <f>_xlfn.XLOOKUP(main_table[[#This Row],[Order ID]],Returns!B:B,Returns!A:A,"No")</f>
        <v>No</v>
      </c>
    </row>
    <row r="2174" spans="1:22" ht="14.25">
      <c r="A2174" s="1">
        <v>2173</v>
      </c>
      <c r="B2174" s="2" t="s">
        <v>7216</v>
      </c>
      <c r="C2174" s="3">
        <v>42583</v>
      </c>
      <c r="D2174" s="3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24" t="str">
        <f>_xlfn.XLOOKUP(main_table[[#This Row],[Order ID]],Returns!B:B,Returns!A:A,"No")</f>
        <v>No</v>
      </c>
    </row>
    <row r="2175" spans="1:22" ht="14.25">
      <c r="A2175" s="1">
        <v>2174</v>
      </c>
      <c r="B2175" s="2" t="s">
        <v>7217</v>
      </c>
      <c r="C2175" s="3">
        <v>43311</v>
      </c>
      <c r="D2175" s="3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24" t="str">
        <f>_xlfn.XLOOKUP(main_table[[#This Row],[Order ID]],Returns!B:B,Returns!A:A,"No")</f>
        <v>No</v>
      </c>
    </row>
    <row r="2176" spans="1:22" ht="14.25">
      <c r="A2176" s="1">
        <v>2175</v>
      </c>
      <c r="B2176" s="2" t="s">
        <v>7218</v>
      </c>
      <c r="C2176" s="3">
        <v>42946</v>
      </c>
      <c r="D2176" s="3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24" t="str">
        <f>_xlfn.XLOOKUP(main_table[[#This Row],[Order ID]],Returns!B:B,Returns!A:A,"No")</f>
        <v>No</v>
      </c>
    </row>
    <row r="2177" spans="1:22" ht="14.25">
      <c r="A2177" s="1">
        <v>2176</v>
      </c>
      <c r="B2177" s="2" t="s">
        <v>7219</v>
      </c>
      <c r="C2177" s="3">
        <v>43388</v>
      </c>
      <c r="D2177" s="3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24" t="str">
        <f>_xlfn.XLOOKUP(main_table[[#This Row],[Order ID]],Returns!B:B,Returns!A:A,"No")</f>
        <v>No</v>
      </c>
    </row>
    <row r="2178" spans="1:22" ht="14.25">
      <c r="A2178" s="1">
        <v>2177</v>
      </c>
      <c r="B2178" s="2" t="s">
        <v>7219</v>
      </c>
      <c r="C2178" s="3">
        <v>43388</v>
      </c>
      <c r="D2178" s="3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24" t="str">
        <f>_xlfn.XLOOKUP(main_table[[#This Row],[Order ID]],Returns!B:B,Returns!A:A,"No")</f>
        <v>No</v>
      </c>
    </row>
    <row r="2179" spans="1:22" ht="14.25">
      <c r="A2179" s="1">
        <v>2178</v>
      </c>
      <c r="B2179" s="2" t="s">
        <v>7219</v>
      </c>
      <c r="C2179" s="3">
        <v>43388</v>
      </c>
      <c r="D2179" s="3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24" t="str">
        <f>_xlfn.XLOOKUP(main_table[[#This Row],[Order ID]],Returns!B:B,Returns!A:A,"No")</f>
        <v>No</v>
      </c>
    </row>
    <row r="2180" spans="1:22" ht="14.25">
      <c r="A2180" s="1">
        <v>2179</v>
      </c>
      <c r="B2180" s="2" t="s">
        <v>7219</v>
      </c>
      <c r="C2180" s="3">
        <v>43388</v>
      </c>
      <c r="D2180" s="3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24" t="str">
        <f>_xlfn.XLOOKUP(main_table[[#This Row],[Order ID]],Returns!B:B,Returns!A:A,"No")</f>
        <v>No</v>
      </c>
    </row>
    <row r="2181" spans="1:22" ht="14.25">
      <c r="A2181" s="1">
        <v>2180</v>
      </c>
      <c r="B2181" s="2" t="s">
        <v>7220</v>
      </c>
      <c r="C2181" s="3">
        <v>43227</v>
      </c>
      <c r="D2181" s="3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24" t="str">
        <f>_xlfn.XLOOKUP(main_table[[#This Row],[Order ID]],Returns!B:B,Returns!A:A,"No")</f>
        <v>No</v>
      </c>
    </row>
    <row r="2182" spans="1:22" ht="14.25">
      <c r="A2182" s="1">
        <v>2181</v>
      </c>
      <c r="B2182" s="2" t="s">
        <v>7220</v>
      </c>
      <c r="C2182" s="3">
        <v>43227</v>
      </c>
      <c r="D2182" s="3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24" t="str">
        <f>_xlfn.XLOOKUP(main_table[[#This Row],[Order ID]],Returns!B:B,Returns!A:A,"No")</f>
        <v>No</v>
      </c>
    </row>
    <row r="2183" spans="1:22" ht="14.25">
      <c r="A2183" s="1">
        <v>2182</v>
      </c>
      <c r="B2183" s="2" t="s">
        <v>7220</v>
      </c>
      <c r="C2183" s="3">
        <v>43227</v>
      </c>
      <c r="D2183" s="3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24" t="str">
        <f>_xlfn.XLOOKUP(main_table[[#This Row],[Order ID]],Returns!B:B,Returns!A:A,"No")</f>
        <v>No</v>
      </c>
    </row>
    <row r="2184" spans="1:22" ht="14.25">
      <c r="A2184" s="1">
        <v>2183</v>
      </c>
      <c r="B2184" s="2" t="s">
        <v>7220</v>
      </c>
      <c r="C2184" s="3">
        <v>43227</v>
      </c>
      <c r="D2184" s="3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24" t="str">
        <f>_xlfn.XLOOKUP(main_table[[#This Row],[Order ID]],Returns!B:B,Returns!A:A,"No")</f>
        <v>No</v>
      </c>
    </row>
    <row r="2185" spans="1:22" ht="14.25">
      <c r="A2185" s="1">
        <v>2184</v>
      </c>
      <c r="B2185" s="2" t="s">
        <v>7220</v>
      </c>
      <c r="C2185" s="3">
        <v>43227</v>
      </c>
      <c r="D2185" s="3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24" t="str">
        <f>_xlfn.XLOOKUP(main_table[[#This Row],[Order ID]],Returns!B:B,Returns!A:A,"No")</f>
        <v>No</v>
      </c>
    </row>
    <row r="2186" spans="1:22" ht="14.25">
      <c r="A2186" s="1">
        <v>2185</v>
      </c>
      <c r="B2186" s="2" t="s">
        <v>7220</v>
      </c>
      <c r="C2186" s="3">
        <v>43227</v>
      </c>
      <c r="D2186" s="3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24" t="str">
        <f>_xlfn.XLOOKUP(main_table[[#This Row],[Order ID]],Returns!B:B,Returns!A:A,"No")</f>
        <v>No</v>
      </c>
    </row>
    <row r="2187" spans="1:22" ht="14.25">
      <c r="A2187" s="1">
        <v>2186</v>
      </c>
      <c r="B2187" s="2" t="s">
        <v>7221</v>
      </c>
      <c r="C2187" s="3">
        <v>43678</v>
      </c>
      <c r="D2187" s="3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24" t="str">
        <f>_xlfn.XLOOKUP(main_table[[#This Row],[Order ID]],Returns!B:B,Returns!A:A,"No")</f>
        <v>No</v>
      </c>
    </row>
    <row r="2188" spans="1:22" ht="14.25">
      <c r="A2188" s="1">
        <v>2187</v>
      </c>
      <c r="B2188" s="2" t="s">
        <v>7222</v>
      </c>
      <c r="C2188" s="3">
        <v>43295</v>
      </c>
      <c r="D2188" s="3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24" t="str">
        <f>_xlfn.XLOOKUP(main_table[[#This Row],[Order ID]],Returns!B:B,Returns!A:A,"No")</f>
        <v>No</v>
      </c>
    </row>
    <row r="2189" spans="1:22" ht="14.25">
      <c r="A2189" s="1">
        <v>2188</v>
      </c>
      <c r="B2189" s="2" t="s">
        <v>7223</v>
      </c>
      <c r="C2189" s="3">
        <v>43687</v>
      </c>
      <c r="D2189" s="3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24" t="str">
        <f>_xlfn.XLOOKUP(main_table[[#This Row],[Order ID]],Returns!B:B,Returns!A:A,"No")</f>
        <v>No</v>
      </c>
    </row>
    <row r="2190" spans="1:22" ht="14.25">
      <c r="A2190" s="1">
        <v>2189</v>
      </c>
      <c r="B2190" s="2" t="s">
        <v>7223</v>
      </c>
      <c r="C2190" s="3">
        <v>43687</v>
      </c>
      <c r="D2190" s="3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24" t="str">
        <f>_xlfn.XLOOKUP(main_table[[#This Row],[Order ID]],Returns!B:B,Returns!A:A,"No")</f>
        <v>No</v>
      </c>
    </row>
    <row r="2191" spans="1:22" ht="14.25">
      <c r="A2191" s="1">
        <v>2190</v>
      </c>
      <c r="B2191" s="2" t="s">
        <v>7223</v>
      </c>
      <c r="C2191" s="3">
        <v>43687</v>
      </c>
      <c r="D2191" s="3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24" t="str">
        <f>_xlfn.XLOOKUP(main_table[[#This Row],[Order ID]],Returns!B:B,Returns!A:A,"No")</f>
        <v>No</v>
      </c>
    </row>
    <row r="2192" spans="1:22" ht="14.25">
      <c r="A2192" s="1">
        <v>2191</v>
      </c>
      <c r="B2192" s="2" t="s">
        <v>7224</v>
      </c>
      <c r="C2192" s="3">
        <v>43276</v>
      </c>
      <c r="D2192" s="3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24" t="str">
        <f>_xlfn.XLOOKUP(main_table[[#This Row],[Order ID]],Returns!B:B,Returns!A:A,"No")</f>
        <v>No</v>
      </c>
    </row>
    <row r="2193" spans="1:22" ht="14.25">
      <c r="A2193" s="1">
        <v>2192</v>
      </c>
      <c r="B2193" s="2" t="s">
        <v>7225</v>
      </c>
      <c r="C2193" s="3">
        <v>43444</v>
      </c>
      <c r="D2193" s="3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24" t="str">
        <f>_xlfn.XLOOKUP(main_table[[#This Row],[Order ID]],Returns!B:B,Returns!A:A,"No")</f>
        <v>No</v>
      </c>
    </row>
    <row r="2194" spans="1:22" ht="14.25">
      <c r="A2194" s="1">
        <v>2193</v>
      </c>
      <c r="B2194" s="2" t="s">
        <v>7225</v>
      </c>
      <c r="C2194" s="3">
        <v>43444</v>
      </c>
      <c r="D2194" s="3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24" t="str">
        <f>_xlfn.XLOOKUP(main_table[[#This Row],[Order ID]],Returns!B:B,Returns!A:A,"No")</f>
        <v>No</v>
      </c>
    </row>
    <row r="2195" spans="1:22" ht="14.25">
      <c r="A2195" s="1">
        <v>2194</v>
      </c>
      <c r="B2195" s="2" t="s">
        <v>7225</v>
      </c>
      <c r="C2195" s="3">
        <v>43444</v>
      </c>
      <c r="D2195" s="3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24" t="str">
        <f>_xlfn.XLOOKUP(main_table[[#This Row],[Order ID]],Returns!B:B,Returns!A:A,"No")</f>
        <v>No</v>
      </c>
    </row>
    <row r="2196" spans="1:22" ht="14.25">
      <c r="A2196" s="1">
        <v>2195</v>
      </c>
      <c r="B2196" s="2" t="s">
        <v>7225</v>
      </c>
      <c r="C2196" s="3">
        <v>43444</v>
      </c>
      <c r="D2196" s="3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24" t="str">
        <f>_xlfn.XLOOKUP(main_table[[#This Row],[Order ID]],Returns!B:B,Returns!A:A,"No")</f>
        <v>No</v>
      </c>
    </row>
    <row r="2197" spans="1:22" ht="14.25">
      <c r="A2197" s="1">
        <v>2196</v>
      </c>
      <c r="B2197" s="2" t="s">
        <v>7225</v>
      </c>
      <c r="C2197" s="3">
        <v>43444</v>
      </c>
      <c r="D2197" s="3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24" t="str">
        <f>_xlfn.XLOOKUP(main_table[[#This Row],[Order ID]],Returns!B:B,Returns!A:A,"No")</f>
        <v>No</v>
      </c>
    </row>
    <row r="2198" spans="1:22" ht="14.25">
      <c r="A2198" s="1">
        <v>2197</v>
      </c>
      <c r="B2198" s="2" t="s">
        <v>6066</v>
      </c>
      <c r="C2198" s="3">
        <v>43435</v>
      </c>
      <c r="D2198" s="3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24" t="str">
        <f>_xlfn.XLOOKUP(main_table[[#This Row],[Order ID]],Returns!B:B,Returns!A:A,"No")</f>
        <v>Yes</v>
      </c>
    </row>
    <row r="2199" spans="1:22" ht="14.25">
      <c r="A2199" s="1">
        <v>2198</v>
      </c>
      <c r="B2199" s="2" t="s">
        <v>7226</v>
      </c>
      <c r="C2199" s="3">
        <v>42702</v>
      </c>
      <c r="D2199" s="3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24" t="str">
        <f>_xlfn.XLOOKUP(main_table[[#This Row],[Order ID]],Returns!B:B,Returns!A:A,"No")</f>
        <v>No</v>
      </c>
    </row>
    <row r="2200" spans="1:22" ht="14.25">
      <c r="A2200" s="1">
        <v>2199</v>
      </c>
      <c r="B2200" s="2" t="s">
        <v>7227</v>
      </c>
      <c r="C2200" s="3">
        <v>42822</v>
      </c>
      <c r="D2200" s="3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24" t="str">
        <f>_xlfn.XLOOKUP(main_table[[#This Row],[Order ID]],Returns!B:B,Returns!A:A,"No")</f>
        <v>No</v>
      </c>
    </row>
    <row r="2201" spans="1:22" ht="14.25">
      <c r="A2201" s="1">
        <v>2200</v>
      </c>
      <c r="B2201" s="2" t="s">
        <v>7227</v>
      </c>
      <c r="C2201" s="3">
        <v>42822</v>
      </c>
      <c r="D2201" s="3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24" t="str">
        <f>_xlfn.XLOOKUP(main_table[[#This Row],[Order ID]],Returns!B:B,Returns!A:A,"No")</f>
        <v>No</v>
      </c>
    </row>
    <row r="2202" spans="1:22" ht="14.25">
      <c r="A2202" s="1">
        <v>2201</v>
      </c>
      <c r="B2202" s="2" t="s">
        <v>7228</v>
      </c>
      <c r="C2202" s="3">
        <v>42522</v>
      </c>
      <c r="D2202" s="3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24" t="str">
        <f>_xlfn.XLOOKUP(main_table[[#This Row],[Order ID]],Returns!B:B,Returns!A:A,"No")</f>
        <v>No</v>
      </c>
    </row>
    <row r="2203" spans="1:22" ht="14.25">
      <c r="A2203" s="1">
        <v>2202</v>
      </c>
      <c r="B2203" s="2" t="s">
        <v>7228</v>
      </c>
      <c r="C2203" s="3">
        <v>42522</v>
      </c>
      <c r="D2203" s="3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24" t="str">
        <f>_xlfn.XLOOKUP(main_table[[#This Row],[Order ID]],Returns!B:B,Returns!A:A,"No")</f>
        <v>No</v>
      </c>
    </row>
    <row r="2204" spans="1:22" ht="14.25">
      <c r="A2204" s="1">
        <v>2203</v>
      </c>
      <c r="B2204" s="2" t="s">
        <v>7229</v>
      </c>
      <c r="C2204" s="3">
        <v>42984</v>
      </c>
      <c r="D2204" s="3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24" t="str">
        <f>_xlfn.XLOOKUP(main_table[[#This Row],[Order ID]],Returns!B:B,Returns!A:A,"No")</f>
        <v>No</v>
      </c>
    </row>
    <row r="2205" spans="1:22" ht="14.25">
      <c r="A2205" s="1">
        <v>2204</v>
      </c>
      <c r="B2205" s="2" t="s">
        <v>7229</v>
      </c>
      <c r="C2205" s="3">
        <v>42984</v>
      </c>
      <c r="D2205" s="3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24" t="str">
        <f>_xlfn.XLOOKUP(main_table[[#This Row],[Order ID]],Returns!B:B,Returns!A:A,"No")</f>
        <v>No</v>
      </c>
    </row>
    <row r="2206" spans="1:22" ht="14.25">
      <c r="A2206" s="1">
        <v>2205</v>
      </c>
      <c r="B2206" s="2" t="s">
        <v>7230</v>
      </c>
      <c r="C2206" s="3">
        <v>42915</v>
      </c>
      <c r="D2206" s="3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24" t="str">
        <f>_xlfn.XLOOKUP(main_table[[#This Row],[Order ID]],Returns!B:B,Returns!A:A,"No")</f>
        <v>No</v>
      </c>
    </row>
    <row r="2207" spans="1:22" ht="14.25">
      <c r="A2207" s="1">
        <v>2206</v>
      </c>
      <c r="B2207" s="2" t="s">
        <v>7231</v>
      </c>
      <c r="C2207" s="3">
        <v>43353</v>
      </c>
      <c r="D2207" s="3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24" t="str">
        <f>_xlfn.XLOOKUP(main_table[[#This Row],[Order ID]],Returns!B:B,Returns!A:A,"No")</f>
        <v>No</v>
      </c>
    </row>
    <row r="2208" spans="1:22" ht="14.25">
      <c r="A2208" s="1">
        <v>2207</v>
      </c>
      <c r="B2208" s="2" t="s">
        <v>7232</v>
      </c>
      <c r="C2208" s="3">
        <v>42565</v>
      </c>
      <c r="D2208" s="3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24" t="str">
        <f>_xlfn.XLOOKUP(main_table[[#This Row],[Order ID]],Returns!B:B,Returns!A:A,"No")</f>
        <v>No</v>
      </c>
    </row>
    <row r="2209" spans="1:22" ht="14.25">
      <c r="A2209" s="1">
        <v>2208</v>
      </c>
      <c r="B2209" s="2" t="s">
        <v>7232</v>
      </c>
      <c r="C2209" s="3">
        <v>42565</v>
      </c>
      <c r="D2209" s="3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24" t="str">
        <f>_xlfn.XLOOKUP(main_table[[#This Row],[Order ID]],Returns!B:B,Returns!A:A,"No")</f>
        <v>No</v>
      </c>
    </row>
    <row r="2210" spans="1:22" ht="14.25">
      <c r="A2210" s="1">
        <v>2209</v>
      </c>
      <c r="B2210" s="2" t="s">
        <v>7233</v>
      </c>
      <c r="C2210" s="3">
        <v>42969</v>
      </c>
      <c r="D2210" s="3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24" t="str">
        <f>_xlfn.XLOOKUP(main_table[[#This Row],[Order ID]],Returns!B:B,Returns!A:A,"No")</f>
        <v>No</v>
      </c>
    </row>
    <row r="2211" spans="1:22" ht="14.25">
      <c r="A2211" s="1">
        <v>2210</v>
      </c>
      <c r="B2211" s="2" t="s">
        <v>7234</v>
      </c>
      <c r="C2211" s="3">
        <v>42688</v>
      </c>
      <c r="D2211" s="3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24" t="str">
        <f>_xlfn.XLOOKUP(main_table[[#This Row],[Order ID]],Returns!B:B,Returns!A:A,"No")</f>
        <v>No</v>
      </c>
    </row>
    <row r="2212" spans="1:22" ht="14.25">
      <c r="A2212" s="1">
        <v>2211</v>
      </c>
      <c r="B2212" s="2" t="s">
        <v>7234</v>
      </c>
      <c r="C2212" s="3">
        <v>42688</v>
      </c>
      <c r="D2212" s="3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24" t="str">
        <f>_xlfn.XLOOKUP(main_table[[#This Row],[Order ID]],Returns!B:B,Returns!A:A,"No")</f>
        <v>No</v>
      </c>
    </row>
    <row r="2213" spans="1:22" ht="14.25">
      <c r="A2213" s="1">
        <v>2212</v>
      </c>
      <c r="B2213" s="2" t="s">
        <v>7235</v>
      </c>
      <c r="C2213" s="3">
        <v>43431</v>
      </c>
      <c r="D2213" s="3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24" t="str">
        <f>_xlfn.XLOOKUP(main_table[[#This Row],[Order ID]],Returns!B:B,Returns!A:A,"No")</f>
        <v>No</v>
      </c>
    </row>
    <row r="2214" spans="1:22" ht="14.25">
      <c r="A2214" s="1">
        <v>2213</v>
      </c>
      <c r="B2214" s="2" t="s">
        <v>7236</v>
      </c>
      <c r="C2214" s="3">
        <v>43790</v>
      </c>
      <c r="D2214" s="3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24" t="str">
        <f>_xlfn.XLOOKUP(main_table[[#This Row],[Order ID]],Returns!B:B,Returns!A:A,"No")</f>
        <v>No</v>
      </c>
    </row>
    <row r="2215" spans="1:22" ht="14.25">
      <c r="A2215" s="1">
        <v>2214</v>
      </c>
      <c r="B2215" s="2" t="s">
        <v>7237</v>
      </c>
      <c r="C2215" s="3">
        <v>43739</v>
      </c>
      <c r="D2215" s="3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24" t="str">
        <f>_xlfn.XLOOKUP(main_table[[#This Row],[Order ID]],Returns!B:B,Returns!A:A,"No")</f>
        <v>No</v>
      </c>
    </row>
    <row r="2216" spans="1:22" ht="14.25">
      <c r="A2216" s="1">
        <v>2215</v>
      </c>
      <c r="B2216" s="2" t="s">
        <v>7237</v>
      </c>
      <c r="C2216" s="3">
        <v>43739</v>
      </c>
      <c r="D2216" s="3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24" t="str">
        <f>_xlfn.XLOOKUP(main_table[[#This Row],[Order ID]],Returns!B:B,Returns!A:A,"No")</f>
        <v>No</v>
      </c>
    </row>
    <row r="2217" spans="1:22" ht="14.25">
      <c r="A2217" s="1">
        <v>2216</v>
      </c>
      <c r="B2217" s="2" t="s">
        <v>7237</v>
      </c>
      <c r="C2217" s="3">
        <v>43739</v>
      </c>
      <c r="D2217" s="3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24" t="str">
        <f>_xlfn.XLOOKUP(main_table[[#This Row],[Order ID]],Returns!B:B,Returns!A:A,"No")</f>
        <v>No</v>
      </c>
    </row>
    <row r="2218" spans="1:22" ht="14.25">
      <c r="A2218" s="1">
        <v>2217</v>
      </c>
      <c r="B2218" s="2" t="s">
        <v>7237</v>
      </c>
      <c r="C2218" s="3">
        <v>43739</v>
      </c>
      <c r="D2218" s="3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24" t="str">
        <f>_xlfn.XLOOKUP(main_table[[#This Row],[Order ID]],Returns!B:B,Returns!A:A,"No")</f>
        <v>No</v>
      </c>
    </row>
    <row r="2219" spans="1:22" ht="14.25">
      <c r="A2219" s="1">
        <v>2218</v>
      </c>
      <c r="B2219" s="2" t="s">
        <v>7238</v>
      </c>
      <c r="C2219" s="3">
        <v>42633</v>
      </c>
      <c r="D2219" s="3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24" t="str">
        <f>_xlfn.XLOOKUP(main_table[[#This Row],[Order ID]],Returns!B:B,Returns!A:A,"No")</f>
        <v>No</v>
      </c>
    </row>
    <row r="2220" spans="1:22" ht="14.25">
      <c r="A2220" s="1">
        <v>2219</v>
      </c>
      <c r="B2220" s="2" t="s">
        <v>7239</v>
      </c>
      <c r="C2220" s="3">
        <v>43674</v>
      </c>
      <c r="D2220" s="3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24" t="str">
        <f>_xlfn.XLOOKUP(main_table[[#This Row],[Order ID]],Returns!B:B,Returns!A:A,"No")</f>
        <v>No</v>
      </c>
    </row>
    <row r="2221" spans="1:22" ht="14.25">
      <c r="A2221" s="1">
        <v>2220</v>
      </c>
      <c r="B2221" s="2" t="s">
        <v>7239</v>
      </c>
      <c r="C2221" s="3">
        <v>43674</v>
      </c>
      <c r="D2221" s="3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24" t="str">
        <f>_xlfn.XLOOKUP(main_table[[#This Row],[Order ID]],Returns!B:B,Returns!A:A,"No")</f>
        <v>No</v>
      </c>
    </row>
    <row r="2222" spans="1:22" ht="14.25">
      <c r="A2222" s="1">
        <v>2221</v>
      </c>
      <c r="B2222" s="2" t="s">
        <v>7239</v>
      </c>
      <c r="C2222" s="3">
        <v>43674</v>
      </c>
      <c r="D2222" s="3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24" t="str">
        <f>_xlfn.XLOOKUP(main_table[[#This Row],[Order ID]],Returns!B:B,Returns!A:A,"No")</f>
        <v>No</v>
      </c>
    </row>
    <row r="2223" spans="1:22" ht="14.25">
      <c r="A2223" s="1">
        <v>2222</v>
      </c>
      <c r="B2223" s="2" t="s">
        <v>7240</v>
      </c>
      <c r="C2223" s="3">
        <v>43075</v>
      </c>
      <c r="D2223" s="3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24" t="str">
        <f>_xlfn.XLOOKUP(main_table[[#This Row],[Order ID]],Returns!B:B,Returns!A:A,"No")</f>
        <v>No</v>
      </c>
    </row>
    <row r="2224" spans="1:22" ht="14.25">
      <c r="A2224" s="1">
        <v>2223</v>
      </c>
      <c r="B2224" s="2" t="s">
        <v>7240</v>
      </c>
      <c r="C2224" s="3">
        <v>43075</v>
      </c>
      <c r="D2224" s="3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24" t="str">
        <f>_xlfn.XLOOKUP(main_table[[#This Row],[Order ID]],Returns!B:B,Returns!A:A,"No")</f>
        <v>No</v>
      </c>
    </row>
    <row r="2225" spans="1:22" ht="14.25">
      <c r="A2225" s="1">
        <v>2224</v>
      </c>
      <c r="B2225" s="2" t="s">
        <v>7240</v>
      </c>
      <c r="C2225" s="3">
        <v>43075</v>
      </c>
      <c r="D2225" s="3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24" t="str">
        <f>_xlfn.XLOOKUP(main_table[[#This Row],[Order ID]],Returns!B:B,Returns!A:A,"No")</f>
        <v>No</v>
      </c>
    </row>
    <row r="2226" spans="1:22" ht="14.25">
      <c r="A2226" s="1">
        <v>2225</v>
      </c>
      <c r="B2226" s="2" t="s">
        <v>7241</v>
      </c>
      <c r="C2226" s="3">
        <v>43677</v>
      </c>
      <c r="D2226" s="3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24" t="str">
        <f>_xlfn.XLOOKUP(main_table[[#This Row],[Order ID]],Returns!B:B,Returns!A:A,"No")</f>
        <v>No</v>
      </c>
    </row>
    <row r="2227" spans="1:22" ht="14.25">
      <c r="A2227" s="1">
        <v>2226</v>
      </c>
      <c r="B2227" s="2" t="s">
        <v>7242</v>
      </c>
      <c r="C2227" s="3">
        <v>43178</v>
      </c>
      <c r="D2227" s="3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24" t="str">
        <f>_xlfn.XLOOKUP(main_table[[#This Row],[Order ID]],Returns!B:B,Returns!A:A,"No")</f>
        <v>No</v>
      </c>
    </row>
    <row r="2228" spans="1:22" ht="14.25">
      <c r="A2228" s="1">
        <v>2227</v>
      </c>
      <c r="B2228" s="2" t="s">
        <v>7243</v>
      </c>
      <c r="C2228" s="3">
        <v>43675</v>
      </c>
      <c r="D2228" s="3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24" t="str">
        <f>_xlfn.XLOOKUP(main_table[[#This Row],[Order ID]],Returns!B:B,Returns!A:A,"No")</f>
        <v>No</v>
      </c>
    </row>
    <row r="2229" spans="1:22" ht="14.25">
      <c r="A2229" s="1">
        <v>2228</v>
      </c>
      <c r="B2229" s="2" t="s">
        <v>7243</v>
      </c>
      <c r="C2229" s="3">
        <v>43675</v>
      </c>
      <c r="D2229" s="3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24" t="str">
        <f>_xlfn.XLOOKUP(main_table[[#This Row],[Order ID]],Returns!B:B,Returns!A:A,"No")</f>
        <v>No</v>
      </c>
    </row>
    <row r="2230" spans="1:22" ht="14.25">
      <c r="A2230" s="1">
        <v>2229</v>
      </c>
      <c r="B2230" s="2" t="s">
        <v>7244</v>
      </c>
      <c r="C2230" s="3">
        <v>43374</v>
      </c>
      <c r="D2230" s="3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24" t="str">
        <f>_xlfn.XLOOKUP(main_table[[#This Row],[Order ID]],Returns!B:B,Returns!A:A,"No")</f>
        <v>No</v>
      </c>
    </row>
    <row r="2231" spans="1:22" ht="14.25">
      <c r="A2231" s="1">
        <v>2230</v>
      </c>
      <c r="B2231" s="2" t="s">
        <v>7245</v>
      </c>
      <c r="C2231" s="3">
        <v>42460</v>
      </c>
      <c r="D2231" s="3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24" t="str">
        <f>_xlfn.XLOOKUP(main_table[[#This Row],[Order ID]],Returns!B:B,Returns!A:A,"No")</f>
        <v>No</v>
      </c>
    </row>
    <row r="2232" spans="1:22" ht="14.25">
      <c r="A2232" s="1">
        <v>2231</v>
      </c>
      <c r="B2232" s="2" t="s">
        <v>7245</v>
      </c>
      <c r="C2232" s="3">
        <v>42460</v>
      </c>
      <c r="D2232" s="3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24" t="str">
        <f>_xlfn.XLOOKUP(main_table[[#This Row],[Order ID]],Returns!B:B,Returns!A:A,"No")</f>
        <v>No</v>
      </c>
    </row>
    <row r="2233" spans="1:22" ht="14.25">
      <c r="A2233" s="1">
        <v>2232</v>
      </c>
      <c r="B2233" s="2" t="s">
        <v>7246</v>
      </c>
      <c r="C2233" s="3">
        <v>43642</v>
      </c>
      <c r="D2233" s="3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24" t="str">
        <f>_xlfn.XLOOKUP(main_table[[#This Row],[Order ID]],Returns!B:B,Returns!A:A,"No")</f>
        <v>No</v>
      </c>
    </row>
    <row r="2234" spans="1:22" ht="14.25">
      <c r="A2234" s="1">
        <v>2233</v>
      </c>
      <c r="B2234" s="2" t="s">
        <v>7247</v>
      </c>
      <c r="C2234" s="3">
        <v>43655</v>
      </c>
      <c r="D2234" s="3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24" t="str">
        <f>_xlfn.XLOOKUP(main_table[[#This Row],[Order ID]],Returns!B:B,Returns!A:A,"No")</f>
        <v>No</v>
      </c>
    </row>
    <row r="2235" spans="1:22" ht="14.25">
      <c r="A2235" s="1">
        <v>2234</v>
      </c>
      <c r="B2235" s="2" t="s">
        <v>7248</v>
      </c>
      <c r="C2235" s="3">
        <v>43083</v>
      </c>
      <c r="D2235" s="3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24" t="str">
        <f>_xlfn.XLOOKUP(main_table[[#This Row],[Order ID]],Returns!B:B,Returns!A:A,"No")</f>
        <v>No</v>
      </c>
    </row>
    <row r="2236" spans="1:22" ht="14.25">
      <c r="A2236" s="1">
        <v>2235</v>
      </c>
      <c r="B2236" s="2" t="s">
        <v>7249</v>
      </c>
      <c r="C2236" s="3">
        <v>43804</v>
      </c>
      <c r="D2236" s="3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L2236" s="2"/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24" t="str">
        <f>_xlfn.XLOOKUP(main_table[[#This Row],[Order ID]],Returns!B:B,Returns!A:A,"No")</f>
        <v>No</v>
      </c>
    </row>
    <row r="2237" spans="1:22" ht="14.25">
      <c r="A2237" s="1">
        <v>2236</v>
      </c>
      <c r="B2237" s="2" t="s">
        <v>7250</v>
      </c>
      <c r="C2237" s="3">
        <v>42993</v>
      </c>
      <c r="D2237" s="3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24" t="str">
        <f>_xlfn.XLOOKUP(main_table[[#This Row],[Order ID]],Returns!B:B,Returns!A:A,"No")</f>
        <v>No</v>
      </c>
    </row>
    <row r="2238" spans="1:22" ht="14.25">
      <c r="A2238" s="1">
        <v>2237</v>
      </c>
      <c r="B2238" s="2" t="s">
        <v>7250</v>
      </c>
      <c r="C2238" s="3">
        <v>42993</v>
      </c>
      <c r="D2238" s="3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24" t="str">
        <f>_xlfn.XLOOKUP(main_table[[#This Row],[Order ID]],Returns!B:B,Returns!A:A,"No")</f>
        <v>No</v>
      </c>
    </row>
    <row r="2239" spans="1:22" ht="14.25">
      <c r="A2239" s="1">
        <v>2238</v>
      </c>
      <c r="B2239" s="2" t="s">
        <v>7251</v>
      </c>
      <c r="C2239" s="3">
        <v>43296</v>
      </c>
      <c r="D2239" s="3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24" t="str">
        <f>_xlfn.XLOOKUP(main_table[[#This Row],[Order ID]],Returns!B:B,Returns!A:A,"No")</f>
        <v>No</v>
      </c>
    </row>
    <row r="2240" spans="1:22" ht="14.25">
      <c r="A2240" s="1">
        <v>2239</v>
      </c>
      <c r="B2240" s="2" t="s">
        <v>7252</v>
      </c>
      <c r="C2240" s="3">
        <v>43575</v>
      </c>
      <c r="D2240" s="3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24" t="str">
        <f>_xlfn.XLOOKUP(main_table[[#This Row],[Order ID]],Returns!B:B,Returns!A:A,"No")</f>
        <v>No</v>
      </c>
    </row>
    <row r="2241" spans="1:22" ht="14.25">
      <c r="A2241" s="1">
        <v>2240</v>
      </c>
      <c r="B2241" s="2" t="s">
        <v>7253</v>
      </c>
      <c r="C2241" s="3">
        <v>43419</v>
      </c>
      <c r="D2241" s="3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24" t="str">
        <f>_xlfn.XLOOKUP(main_table[[#This Row],[Order ID]],Returns!B:B,Returns!A:A,"No")</f>
        <v>No</v>
      </c>
    </row>
    <row r="2242" spans="1:22" ht="14.25">
      <c r="A2242" s="1">
        <v>2241</v>
      </c>
      <c r="B2242" s="2" t="s">
        <v>7253</v>
      </c>
      <c r="C2242" s="3">
        <v>43419</v>
      </c>
      <c r="D2242" s="3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24" t="str">
        <f>_xlfn.XLOOKUP(main_table[[#This Row],[Order ID]],Returns!B:B,Returns!A:A,"No")</f>
        <v>No</v>
      </c>
    </row>
    <row r="2243" spans="1:22" ht="14.25">
      <c r="A2243" s="1">
        <v>2242</v>
      </c>
      <c r="B2243" s="2" t="s">
        <v>7254</v>
      </c>
      <c r="C2243" s="3">
        <v>43430</v>
      </c>
      <c r="D2243" s="3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24" t="str">
        <f>_xlfn.XLOOKUP(main_table[[#This Row],[Order ID]],Returns!B:B,Returns!A:A,"No")</f>
        <v>No</v>
      </c>
    </row>
    <row r="2244" spans="1:22" ht="14.25">
      <c r="A2244" s="1">
        <v>2243</v>
      </c>
      <c r="B2244" s="2" t="s">
        <v>6099</v>
      </c>
      <c r="C2244" s="3">
        <v>43790</v>
      </c>
      <c r="D2244" s="3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24" t="str">
        <f>_xlfn.XLOOKUP(main_table[[#This Row],[Order ID]],Returns!B:B,Returns!A:A,"No")</f>
        <v>Yes</v>
      </c>
    </row>
    <row r="2245" spans="1:22" ht="14.25">
      <c r="A2245" s="1">
        <v>2244</v>
      </c>
      <c r="B2245" s="2" t="s">
        <v>6099</v>
      </c>
      <c r="C2245" s="3">
        <v>43790</v>
      </c>
      <c r="D2245" s="3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24" t="str">
        <f>_xlfn.XLOOKUP(main_table[[#This Row],[Order ID]],Returns!B:B,Returns!A:A,"No")</f>
        <v>Yes</v>
      </c>
    </row>
    <row r="2246" spans="1:22" ht="14.25">
      <c r="A2246" s="1">
        <v>2245</v>
      </c>
      <c r="B2246" s="2" t="s">
        <v>6099</v>
      </c>
      <c r="C2246" s="3">
        <v>43790</v>
      </c>
      <c r="D2246" s="3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24" t="str">
        <f>_xlfn.XLOOKUP(main_table[[#This Row],[Order ID]],Returns!B:B,Returns!A:A,"No")</f>
        <v>Yes</v>
      </c>
    </row>
    <row r="2247" spans="1:22" ht="14.25">
      <c r="A2247" s="1">
        <v>2246</v>
      </c>
      <c r="B2247" s="2" t="s">
        <v>6099</v>
      </c>
      <c r="C2247" s="3">
        <v>43790</v>
      </c>
      <c r="D2247" s="3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24" t="str">
        <f>_xlfn.XLOOKUP(main_table[[#This Row],[Order ID]],Returns!B:B,Returns!A:A,"No")</f>
        <v>Yes</v>
      </c>
    </row>
    <row r="2248" spans="1:22" ht="14.25">
      <c r="A2248" s="1">
        <v>2247</v>
      </c>
      <c r="B2248" s="2" t="s">
        <v>6099</v>
      </c>
      <c r="C2248" s="3">
        <v>43790</v>
      </c>
      <c r="D2248" s="3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24" t="str">
        <f>_xlfn.XLOOKUP(main_table[[#This Row],[Order ID]],Returns!B:B,Returns!A:A,"No")</f>
        <v>Yes</v>
      </c>
    </row>
    <row r="2249" spans="1:22" ht="14.25">
      <c r="A2249" s="1">
        <v>2248</v>
      </c>
      <c r="B2249" s="2" t="s">
        <v>5990</v>
      </c>
      <c r="C2249" s="3">
        <v>42781</v>
      </c>
      <c r="D2249" s="3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24" t="str">
        <f>_xlfn.XLOOKUP(main_table[[#This Row],[Order ID]],Returns!B:B,Returns!A:A,"No")</f>
        <v>Yes</v>
      </c>
    </row>
    <row r="2250" spans="1:22" ht="14.25">
      <c r="A2250" s="1">
        <v>2249</v>
      </c>
      <c r="B2250" s="2" t="s">
        <v>5990</v>
      </c>
      <c r="C2250" s="3">
        <v>42781</v>
      </c>
      <c r="D2250" s="3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24" t="str">
        <f>_xlfn.XLOOKUP(main_table[[#This Row],[Order ID]],Returns!B:B,Returns!A:A,"No")</f>
        <v>Yes</v>
      </c>
    </row>
    <row r="2251" spans="1:22" ht="14.25">
      <c r="A2251" s="1">
        <v>2250</v>
      </c>
      <c r="B2251" s="2" t="s">
        <v>5990</v>
      </c>
      <c r="C2251" s="3">
        <v>42781</v>
      </c>
      <c r="D2251" s="3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24" t="str">
        <f>_xlfn.XLOOKUP(main_table[[#This Row],[Order ID]],Returns!B:B,Returns!A:A,"No")</f>
        <v>Yes</v>
      </c>
    </row>
    <row r="2252" spans="1:22" ht="14.25">
      <c r="A2252" s="1">
        <v>2251</v>
      </c>
      <c r="B2252" s="2" t="s">
        <v>5990</v>
      </c>
      <c r="C2252" s="3">
        <v>42781</v>
      </c>
      <c r="D2252" s="3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24" t="str">
        <f>_xlfn.XLOOKUP(main_table[[#This Row],[Order ID]],Returns!B:B,Returns!A:A,"No")</f>
        <v>Yes</v>
      </c>
    </row>
    <row r="2253" spans="1:22" ht="14.25">
      <c r="A2253" s="1">
        <v>2252</v>
      </c>
      <c r="B2253" s="2" t="s">
        <v>5990</v>
      </c>
      <c r="C2253" s="3">
        <v>42781</v>
      </c>
      <c r="D2253" s="3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24" t="str">
        <f>_xlfn.XLOOKUP(main_table[[#This Row],[Order ID]],Returns!B:B,Returns!A:A,"No")</f>
        <v>Yes</v>
      </c>
    </row>
    <row r="2254" spans="1:22" ht="14.25">
      <c r="A2254" s="1">
        <v>2253</v>
      </c>
      <c r="B2254" s="2" t="s">
        <v>7255</v>
      </c>
      <c r="C2254" s="3">
        <v>43205</v>
      </c>
      <c r="D2254" s="3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24" t="str">
        <f>_xlfn.XLOOKUP(main_table[[#This Row],[Order ID]],Returns!B:B,Returns!A:A,"No")</f>
        <v>No</v>
      </c>
    </row>
    <row r="2255" spans="1:22" ht="14.25">
      <c r="A2255" s="1">
        <v>2254</v>
      </c>
      <c r="B2255" s="2" t="s">
        <v>7256</v>
      </c>
      <c r="C2255" s="3">
        <v>43006</v>
      </c>
      <c r="D2255" s="3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24" t="str">
        <f>_xlfn.XLOOKUP(main_table[[#This Row],[Order ID]],Returns!B:B,Returns!A:A,"No")</f>
        <v>No</v>
      </c>
    </row>
    <row r="2256" spans="1:22" ht="14.25">
      <c r="A2256" s="1">
        <v>2255</v>
      </c>
      <c r="B2256" s="2" t="s">
        <v>7256</v>
      </c>
      <c r="C2256" s="3">
        <v>43006</v>
      </c>
      <c r="D2256" s="3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24" t="str">
        <f>_xlfn.XLOOKUP(main_table[[#This Row],[Order ID]],Returns!B:B,Returns!A:A,"No")</f>
        <v>No</v>
      </c>
    </row>
    <row r="2257" spans="1:22" ht="14.25">
      <c r="A2257" s="1">
        <v>2256</v>
      </c>
      <c r="B2257" s="2" t="s">
        <v>7257</v>
      </c>
      <c r="C2257" s="3">
        <v>43360</v>
      </c>
      <c r="D2257" s="3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24" t="str">
        <f>_xlfn.XLOOKUP(main_table[[#This Row],[Order ID]],Returns!B:B,Returns!A:A,"No")</f>
        <v>No</v>
      </c>
    </row>
    <row r="2258" spans="1:22" ht="14.25">
      <c r="A2258" s="1">
        <v>2257</v>
      </c>
      <c r="B2258" s="2" t="s">
        <v>7257</v>
      </c>
      <c r="C2258" s="3">
        <v>43360</v>
      </c>
      <c r="D2258" s="3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24" t="str">
        <f>_xlfn.XLOOKUP(main_table[[#This Row],[Order ID]],Returns!B:B,Returns!A:A,"No")</f>
        <v>No</v>
      </c>
    </row>
    <row r="2259" spans="1:22" ht="14.25">
      <c r="A2259" s="1">
        <v>2258</v>
      </c>
      <c r="B2259" s="2" t="s">
        <v>7258</v>
      </c>
      <c r="C2259" s="3">
        <v>43632</v>
      </c>
      <c r="D2259" s="3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24" t="str">
        <f>_xlfn.XLOOKUP(main_table[[#This Row],[Order ID]],Returns!B:B,Returns!A:A,"No")</f>
        <v>No</v>
      </c>
    </row>
    <row r="2260" spans="1:22" ht="14.25">
      <c r="A2260" s="1">
        <v>2259</v>
      </c>
      <c r="B2260" s="2" t="s">
        <v>7258</v>
      </c>
      <c r="C2260" s="3">
        <v>43632</v>
      </c>
      <c r="D2260" s="3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24" t="str">
        <f>_xlfn.XLOOKUP(main_table[[#This Row],[Order ID]],Returns!B:B,Returns!A:A,"No")</f>
        <v>No</v>
      </c>
    </row>
    <row r="2261" spans="1:22" ht="14.25">
      <c r="A2261" s="1">
        <v>2260</v>
      </c>
      <c r="B2261" s="2" t="s">
        <v>7259</v>
      </c>
      <c r="C2261" s="3">
        <v>43047</v>
      </c>
      <c r="D2261" s="3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24" t="str">
        <f>_xlfn.XLOOKUP(main_table[[#This Row],[Order ID]],Returns!B:B,Returns!A:A,"No")</f>
        <v>No</v>
      </c>
    </row>
    <row r="2262" spans="1:22" ht="14.25">
      <c r="A2262" s="1">
        <v>2261</v>
      </c>
      <c r="B2262" s="2" t="s">
        <v>7259</v>
      </c>
      <c r="C2262" s="3">
        <v>43047</v>
      </c>
      <c r="D2262" s="3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24" t="str">
        <f>_xlfn.XLOOKUP(main_table[[#This Row],[Order ID]],Returns!B:B,Returns!A:A,"No")</f>
        <v>No</v>
      </c>
    </row>
    <row r="2263" spans="1:22" ht="14.25">
      <c r="A2263" s="1">
        <v>2262</v>
      </c>
      <c r="B2263" s="2" t="s">
        <v>7260</v>
      </c>
      <c r="C2263" s="3">
        <v>43087</v>
      </c>
      <c r="D2263" s="3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24" t="str">
        <f>_xlfn.XLOOKUP(main_table[[#This Row],[Order ID]],Returns!B:B,Returns!A:A,"No")</f>
        <v>No</v>
      </c>
    </row>
    <row r="2264" spans="1:22" ht="14.25">
      <c r="A2264" s="1">
        <v>2263</v>
      </c>
      <c r="B2264" s="2" t="s">
        <v>7261</v>
      </c>
      <c r="C2264" s="3">
        <v>43502</v>
      </c>
      <c r="D2264" s="3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24" t="str">
        <f>_xlfn.XLOOKUP(main_table[[#This Row],[Order ID]],Returns!B:B,Returns!A:A,"No")</f>
        <v>No</v>
      </c>
    </row>
    <row r="2265" spans="1:22" ht="14.25">
      <c r="A2265" s="1">
        <v>2264</v>
      </c>
      <c r="B2265" s="2" t="s">
        <v>7262</v>
      </c>
      <c r="C2265" s="3">
        <v>43418</v>
      </c>
      <c r="D2265" s="3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24" t="str">
        <f>_xlfn.XLOOKUP(main_table[[#This Row],[Order ID]],Returns!B:B,Returns!A:A,"No")</f>
        <v>No</v>
      </c>
    </row>
    <row r="2266" spans="1:22" ht="14.25">
      <c r="A2266" s="1">
        <v>2265</v>
      </c>
      <c r="B2266" s="2" t="s">
        <v>7262</v>
      </c>
      <c r="C2266" s="3">
        <v>43418</v>
      </c>
      <c r="D2266" s="3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24" t="str">
        <f>_xlfn.XLOOKUP(main_table[[#This Row],[Order ID]],Returns!B:B,Returns!A:A,"No")</f>
        <v>No</v>
      </c>
    </row>
    <row r="2267" spans="1:22" ht="14.25">
      <c r="A2267" s="1">
        <v>2266</v>
      </c>
      <c r="B2267" s="2" t="s">
        <v>7262</v>
      </c>
      <c r="C2267" s="3">
        <v>43418</v>
      </c>
      <c r="D2267" s="3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24" t="str">
        <f>_xlfn.XLOOKUP(main_table[[#This Row],[Order ID]],Returns!B:B,Returns!A:A,"No")</f>
        <v>No</v>
      </c>
    </row>
    <row r="2268" spans="1:22" ht="14.25">
      <c r="A2268" s="1">
        <v>2267</v>
      </c>
      <c r="B2268" s="2" t="s">
        <v>7263</v>
      </c>
      <c r="C2268" s="3">
        <v>43750</v>
      </c>
      <c r="D2268" s="3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24" t="str">
        <f>_xlfn.XLOOKUP(main_table[[#This Row],[Order ID]],Returns!B:B,Returns!A:A,"No")</f>
        <v>No</v>
      </c>
    </row>
    <row r="2269" spans="1:22" ht="14.25">
      <c r="A2269" s="1">
        <v>2268</v>
      </c>
      <c r="B2269" s="2" t="s">
        <v>7264</v>
      </c>
      <c r="C2269" s="3">
        <v>43725</v>
      </c>
      <c r="D2269" s="3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24" t="str">
        <f>_xlfn.XLOOKUP(main_table[[#This Row],[Order ID]],Returns!B:B,Returns!A:A,"No")</f>
        <v>No</v>
      </c>
    </row>
    <row r="2270" spans="1:22" ht="14.25">
      <c r="A2270" s="1">
        <v>2269</v>
      </c>
      <c r="B2270" s="2" t="s">
        <v>7265</v>
      </c>
      <c r="C2270" s="3">
        <v>43819</v>
      </c>
      <c r="D2270" s="3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24" t="str">
        <f>_xlfn.XLOOKUP(main_table[[#This Row],[Order ID]],Returns!B:B,Returns!A:A,"No")</f>
        <v>No</v>
      </c>
    </row>
    <row r="2271" spans="1:22" ht="14.25">
      <c r="A2271" s="1">
        <v>2270</v>
      </c>
      <c r="B2271" s="2" t="s">
        <v>7265</v>
      </c>
      <c r="C2271" s="3">
        <v>43819</v>
      </c>
      <c r="D2271" s="3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24" t="str">
        <f>_xlfn.XLOOKUP(main_table[[#This Row],[Order ID]],Returns!B:B,Returns!A:A,"No")</f>
        <v>No</v>
      </c>
    </row>
    <row r="2272" spans="1:22" ht="14.25">
      <c r="A2272" s="1">
        <v>2271</v>
      </c>
      <c r="B2272" s="2" t="s">
        <v>7266</v>
      </c>
      <c r="C2272" s="3">
        <v>43801</v>
      </c>
      <c r="D2272" s="3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24" t="str">
        <f>_xlfn.XLOOKUP(main_table[[#This Row],[Order ID]],Returns!B:B,Returns!A:A,"No")</f>
        <v>No</v>
      </c>
    </row>
    <row r="2273" spans="1:22" ht="14.25">
      <c r="A2273" s="1">
        <v>2272</v>
      </c>
      <c r="B2273" s="2" t="s">
        <v>7267</v>
      </c>
      <c r="C2273" s="3">
        <v>42999</v>
      </c>
      <c r="D2273" s="3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24" t="str">
        <f>_xlfn.XLOOKUP(main_table[[#This Row],[Order ID]],Returns!B:B,Returns!A:A,"No")</f>
        <v>No</v>
      </c>
    </row>
    <row r="2274" spans="1:22" ht="14.25">
      <c r="A2274" s="1">
        <v>2273</v>
      </c>
      <c r="B2274" s="2" t="s">
        <v>7268</v>
      </c>
      <c r="C2274" s="3">
        <v>42800</v>
      </c>
      <c r="D2274" s="3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24" t="str">
        <f>_xlfn.XLOOKUP(main_table[[#This Row],[Order ID]],Returns!B:B,Returns!A:A,"No")</f>
        <v>No</v>
      </c>
    </row>
    <row r="2275" spans="1:22" ht="14.25">
      <c r="A2275" s="1">
        <v>2274</v>
      </c>
      <c r="B2275" s="2" t="s">
        <v>7268</v>
      </c>
      <c r="C2275" s="3">
        <v>42800</v>
      </c>
      <c r="D2275" s="3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24" t="str">
        <f>_xlfn.XLOOKUP(main_table[[#This Row],[Order ID]],Returns!B:B,Returns!A:A,"No")</f>
        <v>No</v>
      </c>
    </row>
    <row r="2276" spans="1:22" ht="14.25">
      <c r="A2276" s="1">
        <v>2275</v>
      </c>
      <c r="B2276" s="2" t="s">
        <v>7269</v>
      </c>
      <c r="C2276" s="3">
        <v>42646</v>
      </c>
      <c r="D2276" s="3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24" t="str">
        <f>_xlfn.XLOOKUP(main_table[[#This Row],[Order ID]],Returns!B:B,Returns!A:A,"No")</f>
        <v>No</v>
      </c>
    </row>
    <row r="2277" spans="1:22" ht="14.25">
      <c r="A2277" s="1">
        <v>2276</v>
      </c>
      <c r="B2277" s="2" t="s">
        <v>7269</v>
      </c>
      <c r="C2277" s="3">
        <v>42646</v>
      </c>
      <c r="D2277" s="3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24" t="str">
        <f>_xlfn.XLOOKUP(main_table[[#This Row],[Order ID]],Returns!B:B,Returns!A:A,"No")</f>
        <v>No</v>
      </c>
    </row>
    <row r="2278" spans="1:22" ht="14.25">
      <c r="A2278" s="1">
        <v>2277</v>
      </c>
      <c r="B2278" s="2" t="s">
        <v>7270</v>
      </c>
      <c r="C2278" s="3">
        <v>42548</v>
      </c>
      <c r="D2278" s="3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24" t="str">
        <f>_xlfn.XLOOKUP(main_table[[#This Row],[Order ID]],Returns!B:B,Returns!A:A,"No")</f>
        <v>No</v>
      </c>
    </row>
    <row r="2279" spans="1:22" ht="14.25">
      <c r="A2279" s="1">
        <v>2278</v>
      </c>
      <c r="B2279" s="2" t="s">
        <v>7270</v>
      </c>
      <c r="C2279" s="3">
        <v>42548</v>
      </c>
      <c r="D2279" s="3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24" t="str">
        <f>_xlfn.XLOOKUP(main_table[[#This Row],[Order ID]],Returns!B:B,Returns!A:A,"No")</f>
        <v>No</v>
      </c>
    </row>
    <row r="2280" spans="1:22" ht="14.25">
      <c r="A2280" s="1">
        <v>2279</v>
      </c>
      <c r="B2280" s="2" t="s">
        <v>7270</v>
      </c>
      <c r="C2280" s="3">
        <v>42548</v>
      </c>
      <c r="D2280" s="3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24" t="str">
        <f>_xlfn.XLOOKUP(main_table[[#This Row],[Order ID]],Returns!B:B,Returns!A:A,"No")</f>
        <v>No</v>
      </c>
    </row>
    <row r="2281" spans="1:22" ht="14.25">
      <c r="A2281" s="1">
        <v>2280</v>
      </c>
      <c r="B2281" s="2" t="s">
        <v>7271</v>
      </c>
      <c r="C2281" s="3">
        <v>43768</v>
      </c>
      <c r="D2281" s="3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24" t="str">
        <f>_xlfn.XLOOKUP(main_table[[#This Row],[Order ID]],Returns!B:B,Returns!A:A,"No")</f>
        <v>No</v>
      </c>
    </row>
    <row r="2282" spans="1:22" ht="14.25">
      <c r="A2282" s="1">
        <v>2281</v>
      </c>
      <c r="B2282" s="2" t="s">
        <v>7271</v>
      </c>
      <c r="C2282" s="3">
        <v>43768</v>
      </c>
      <c r="D2282" s="3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24" t="str">
        <f>_xlfn.XLOOKUP(main_table[[#This Row],[Order ID]],Returns!B:B,Returns!A:A,"No")</f>
        <v>No</v>
      </c>
    </row>
    <row r="2283" spans="1:22" ht="14.25">
      <c r="A2283" s="1">
        <v>2282</v>
      </c>
      <c r="B2283" s="2" t="s">
        <v>7271</v>
      </c>
      <c r="C2283" s="3">
        <v>43768</v>
      </c>
      <c r="D2283" s="3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24" t="str">
        <f>_xlfn.XLOOKUP(main_table[[#This Row],[Order ID]],Returns!B:B,Returns!A:A,"No")</f>
        <v>No</v>
      </c>
    </row>
    <row r="2284" spans="1:22" ht="14.25">
      <c r="A2284" s="1">
        <v>2283</v>
      </c>
      <c r="B2284" s="2" t="s">
        <v>7272</v>
      </c>
      <c r="C2284" s="3">
        <v>43346</v>
      </c>
      <c r="D2284" s="3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24" t="str">
        <f>_xlfn.XLOOKUP(main_table[[#This Row],[Order ID]],Returns!B:B,Returns!A:A,"No")</f>
        <v>No</v>
      </c>
    </row>
    <row r="2285" spans="1:22" ht="14.25">
      <c r="A2285" s="1">
        <v>2284</v>
      </c>
      <c r="B2285" s="2" t="s">
        <v>7273</v>
      </c>
      <c r="C2285" s="3">
        <v>42799</v>
      </c>
      <c r="D2285" s="3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24" t="str">
        <f>_xlfn.XLOOKUP(main_table[[#This Row],[Order ID]],Returns!B:B,Returns!A:A,"No")</f>
        <v>No</v>
      </c>
    </row>
    <row r="2286" spans="1:22" ht="14.25">
      <c r="A2286" s="1">
        <v>2285</v>
      </c>
      <c r="B2286" s="2" t="s">
        <v>7273</v>
      </c>
      <c r="C2286" s="3">
        <v>42799</v>
      </c>
      <c r="D2286" s="3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24" t="str">
        <f>_xlfn.XLOOKUP(main_table[[#This Row],[Order ID]],Returns!B:B,Returns!A:A,"No")</f>
        <v>No</v>
      </c>
    </row>
    <row r="2287" spans="1:22" ht="14.25">
      <c r="A2287" s="1">
        <v>2286</v>
      </c>
      <c r="B2287" s="2" t="s">
        <v>7274</v>
      </c>
      <c r="C2287" s="3">
        <v>43225</v>
      </c>
      <c r="D2287" s="3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24" t="str">
        <f>_xlfn.XLOOKUP(main_table[[#This Row],[Order ID]],Returns!B:B,Returns!A:A,"No")</f>
        <v>No</v>
      </c>
    </row>
    <row r="2288" spans="1:22" ht="14.25">
      <c r="A2288" s="1">
        <v>2287</v>
      </c>
      <c r="B2288" s="2" t="s">
        <v>7275</v>
      </c>
      <c r="C2288" s="3">
        <v>43786</v>
      </c>
      <c r="D2288" s="3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24" t="str">
        <f>_xlfn.XLOOKUP(main_table[[#This Row],[Order ID]],Returns!B:B,Returns!A:A,"No")</f>
        <v>No</v>
      </c>
    </row>
    <row r="2289" spans="1:22" ht="14.25">
      <c r="A2289" s="1">
        <v>2288</v>
      </c>
      <c r="B2289" s="2" t="s">
        <v>7276</v>
      </c>
      <c r="C2289" s="3">
        <v>43617</v>
      </c>
      <c r="D2289" s="3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24" t="str">
        <f>_xlfn.XLOOKUP(main_table[[#This Row],[Order ID]],Returns!B:B,Returns!A:A,"No")</f>
        <v>No</v>
      </c>
    </row>
    <row r="2290" spans="1:22" ht="14.25">
      <c r="A2290" s="1">
        <v>2289</v>
      </c>
      <c r="B2290" s="2" t="s">
        <v>7277</v>
      </c>
      <c r="C2290" s="3">
        <v>43626</v>
      </c>
      <c r="D2290" s="3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24" t="str">
        <f>_xlfn.XLOOKUP(main_table[[#This Row],[Order ID]],Returns!B:B,Returns!A:A,"No")</f>
        <v>No</v>
      </c>
    </row>
    <row r="2291" spans="1:22" ht="14.25">
      <c r="A2291" s="1">
        <v>2290</v>
      </c>
      <c r="B2291" s="2" t="s">
        <v>7278</v>
      </c>
      <c r="C2291" s="3">
        <v>43473</v>
      </c>
      <c r="D2291" s="3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24" t="str">
        <f>_xlfn.XLOOKUP(main_table[[#This Row],[Order ID]],Returns!B:B,Returns!A:A,"No")</f>
        <v>No</v>
      </c>
    </row>
    <row r="2292" spans="1:22" ht="14.25">
      <c r="A2292" s="1">
        <v>2291</v>
      </c>
      <c r="B2292" s="2" t="s">
        <v>6015</v>
      </c>
      <c r="C2292" s="3">
        <v>42845</v>
      </c>
      <c r="D2292" s="3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24" t="str">
        <f>_xlfn.XLOOKUP(main_table[[#This Row],[Order ID]],Returns!B:B,Returns!A:A,"No")</f>
        <v>Yes</v>
      </c>
    </row>
    <row r="2293" spans="1:22" ht="14.25">
      <c r="A2293" s="1">
        <v>2292</v>
      </c>
      <c r="B2293" s="2" t="s">
        <v>6015</v>
      </c>
      <c r="C2293" s="3">
        <v>42845</v>
      </c>
      <c r="D2293" s="3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24" t="str">
        <f>_xlfn.XLOOKUP(main_table[[#This Row],[Order ID]],Returns!B:B,Returns!A:A,"No")</f>
        <v>Yes</v>
      </c>
    </row>
    <row r="2294" spans="1:22" ht="14.25">
      <c r="A2294" s="1">
        <v>2293</v>
      </c>
      <c r="B2294" s="2" t="s">
        <v>6015</v>
      </c>
      <c r="C2294" s="3">
        <v>42845</v>
      </c>
      <c r="D2294" s="3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24" t="str">
        <f>_xlfn.XLOOKUP(main_table[[#This Row],[Order ID]],Returns!B:B,Returns!A:A,"No")</f>
        <v>Yes</v>
      </c>
    </row>
    <row r="2295" spans="1:22" ht="14.25">
      <c r="A2295" s="1">
        <v>2294</v>
      </c>
      <c r="B2295" s="2" t="s">
        <v>7279</v>
      </c>
      <c r="C2295" s="3">
        <v>43040</v>
      </c>
      <c r="D2295" s="3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24" t="str">
        <f>_xlfn.XLOOKUP(main_table[[#This Row],[Order ID]],Returns!B:B,Returns!A:A,"No")</f>
        <v>No</v>
      </c>
    </row>
    <row r="2296" spans="1:22" ht="14.25">
      <c r="A2296" s="1">
        <v>2295</v>
      </c>
      <c r="B2296" s="2" t="s">
        <v>7280</v>
      </c>
      <c r="C2296" s="3">
        <v>43822</v>
      </c>
      <c r="D2296" s="3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24" t="str">
        <f>_xlfn.XLOOKUP(main_table[[#This Row],[Order ID]],Returns!B:B,Returns!A:A,"No")</f>
        <v>No</v>
      </c>
    </row>
    <row r="2297" spans="1:22" ht="14.25">
      <c r="A2297" s="1">
        <v>2296</v>
      </c>
      <c r="B2297" s="2" t="s">
        <v>7281</v>
      </c>
      <c r="C2297" s="3">
        <v>43040</v>
      </c>
      <c r="D2297" s="3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24" t="str">
        <f>_xlfn.XLOOKUP(main_table[[#This Row],[Order ID]],Returns!B:B,Returns!A:A,"No")</f>
        <v>No</v>
      </c>
    </row>
    <row r="2298" spans="1:22" ht="14.25">
      <c r="A2298" s="1">
        <v>2297</v>
      </c>
      <c r="B2298" s="2" t="s">
        <v>7281</v>
      </c>
      <c r="C2298" s="3">
        <v>43040</v>
      </c>
      <c r="D2298" s="3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24" t="str">
        <f>_xlfn.XLOOKUP(main_table[[#This Row],[Order ID]],Returns!B:B,Returns!A:A,"No")</f>
        <v>No</v>
      </c>
    </row>
    <row r="2299" spans="1:22" ht="14.25">
      <c r="A2299" s="1">
        <v>2298</v>
      </c>
      <c r="B2299" s="2" t="s">
        <v>7281</v>
      </c>
      <c r="C2299" s="3">
        <v>43040</v>
      </c>
      <c r="D2299" s="3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24" t="str">
        <f>_xlfn.XLOOKUP(main_table[[#This Row],[Order ID]],Returns!B:B,Returns!A:A,"No")</f>
        <v>No</v>
      </c>
    </row>
    <row r="2300" spans="1:22" ht="14.25">
      <c r="A2300" s="1">
        <v>2299</v>
      </c>
      <c r="B2300" s="2" t="s">
        <v>7281</v>
      </c>
      <c r="C2300" s="3">
        <v>43040</v>
      </c>
      <c r="D2300" s="3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24" t="str">
        <f>_xlfn.XLOOKUP(main_table[[#This Row],[Order ID]],Returns!B:B,Returns!A:A,"No")</f>
        <v>No</v>
      </c>
    </row>
    <row r="2301" spans="1:22" ht="14.25">
      <c r="A2301" s="1">
        <v>2300</v>
      </c>
      <c r="B2301" s="2" t="s">
        <v>7281</v>
      </c>
      <c r="C2301" s="3">
        <v>43040</v>
      </c>
      <c r="D2301" s="3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24" t="str">
        <f>_xlfn.XLOOKUP(main_table[[#This Row],[Order ID]],Returns!B:B,Returns!A:A,"No")</f>
        <v>No</v>
      </c>
    </row>
    <row r="2302" spans="1:22" ht="14.25">
      <c r="A2302" s="1">
        <v>2301</v>
      </c>
      <c r="B2302" s="2" t="s">
        <v>7282</v>
      </c>
      <c r="C2302" s="3">
        <v>42688</v>
      </c>
      <c r="D2302" s="3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24" t="str">
        <f>_xlfn.XLOOKUP(main_table[[#This Row],[Order ID]],Returns!B:B,Returns!A:A,"No")</f>
        <v>No</v>
      </c>
    </row>
    <row r="2303" spans="1:22" ht="14.25">
      <c r="A2303" s="1">
        <v>2302</v>
      </c>
      <c r="B2303" s="2" t="s">
        <v>7282</v>
      </c>
      <c r="C2303" s="3">
        <v>42688</v>
      </c>
      <c r="D2303" s="3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24" t="str">
        <f>_xlfn.XLOOKUP(main_table[[#This Row],[Order ID]],Returns!B:B,Returns!A:A,"No")</f>
        <v>No</v>
      </c>
    </row>
    <row r="2304" spans="1:22" ht="14.25">
      <c r="A2304" s="1">
        <v>2303</v>
      </c>
      <c r="B2304" s="2" t="s">
        <v>7283</v>
      </c>
      <c r="C2304" s="3">
        <v>43117</v>
      </c>
      <c r="D2304" s="3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24" t="str">
        <f>_xlfn.XLOOKUP(main_table[[#This Row],[Order ID]],Returns!B:B,Returns!A:A,"No")</f>
        <v>No</v>
      </c>
    </row>
    <row r="2305" spans="1:22" ht="14.25">
      <c r="A2305" s="1">
        <v>2304</v>
      </c>
      <c r="B2305" s="2" t="s">
        <v>7284</v>
      </c>
      <c r="C2305" s="3">
        <v>43725</v>
      </c>
      <c r="D2305" s="3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24" t="str">
        <f>_xlfn.XLOOKUP(main_table[[#This Row],[Order ID]],Returns!B:B,Returns!A:A,"No")</f>
        <v>No</v>
      </c>
    </row>
    <row r="2306" spans="1:22" ht="14.25">
      <c r="A2306" s="1">
        <v>2305</v>
      </c>
      <c r="B2306" s="2" t="s">
        <v>7284</v>
      </c>
      <c r="C2306" s="3">
        <v>43725</v>
      </c>
      <c r="D2306" s="3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24" t="str">
        <f>_xlfn.XLOOKUP(main_table[[#This Row],[Order ID]],Returns!B:B,Returns!A:A,"No")</f>
        <v>No</v>
      </c>
    </row>
    <row r="2307" spans="1:22" ht="14.25">
      <c r="A2307" s="1">
        <v>2306</v>
      </c>
      <c r="B2307" s="2" t="s">
        <v>7285</v>
      </c>
      <c r="C2307" s="3">
        <v>43457</v>
      </c>
      <c r="D2307" s="3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24" t="str">
        <f>_xlfn.XLOOKUP(main_table[[#This Row],[Order ID]],Returns!B:B,Returns!A:A,"No")</f>
        <v>No</v>
      </c>
    </row>
    <row r="2308" spans="1:22" ht="14.25">
      <c r="A2308" s="1">
        <v>2307</v>
      </c>
      <c r="B2308" s="2" t="s">
        <v>7286</v>
      </c>
      <c r="C2308" s="3">
        <v>42953</v>
      </c>
      <c r="D2308" s="3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24" t="str">
        <f>_xlfn.XLOOKUP(main_table[[#This Row],[Order ID]],Returns!B:B,Returns!A:A,"No")</f>
        <v>No</v>
      </c>
    </row>
    <row r="2309" spans="1:22" ht="14.25">
      <c r="A2309" s="1">
        <v>2308</v>
      </c>
      <c r="B2309" s="2" t="s">
        <v>7287</v>
      </c>
      <c r="C2309" s="3">
        <v>43774</v>
      </c>
      <c r="D2309" s="3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24" t="str">
        <f>_xlfn.XLOOKUP(main_table[[#This Row],[Order ID]],Returns!B:B,Returns!A:A,"No")</f>
        <v>No</v>
      </c>
    </row>
    <row r="2310" spans="1:22" ht="14.25">
      <c r="A2310" s="1">
        <v>2309</v>
      </c>
      <c r="B2310" s="2" t="s">
        <v>7288</v>
      </c>
      <c r="C2310" s="3">
        <v>43627</v>
      </c>
      <c r="D2310" s="3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24" t="str">
        <f>_xlfn.XLOOKUP(main_table[[#This Row],[Order ID]],Returns!B:B,Returns!A:A,"No")</f>
        <v>No</v>
      </c>
    </row>
    <row r="2311" spans="1:22" ht="14.25">
      <c r="A2311" s="1">
        <v>2310</v>
      </c>
      <c r="B2311" s="2" t="s">
        <v>7288</v>
      </c>
      <c r="C2311" s="3">
        <v>43627</v>
      </c>
      <c r="D2311" s="3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24" t="str">
        <f>_xlfn.XLOOKUP(main_table[[#This Row],[Order ID]],Returns!B:B,Returns!A:A,"No")</f>
        <v>No</v>
      </c>
    </row>
    <row r="2312" spans="1:22" ht="14.25">
      <c r="A2312" s="1">
        <v>2311</v>
      </c>
      <c r="B2312" s="2" t="s">
        <v>7288</v>
      </c>
      <c r="C2312" s="3">
        <v>43627</v>
      </c>
      <c r="D2312" s="3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24" t="str">
        <f>_xlfn.XLOOKUP(main_table[[#This Row],[Order ID]],Returns!B:B,Returns!A:A,"No")</f>
        <v>No</v>
      </c>
    </row>
    <row r="2313" spans="1:22" ht="14.25">
      <c r="A2313" s="1">
        <v>2312</v>
      </c>
      <c r="B2313" s="2" t="s">
        <v>7288</v>
      </c>
      <c r="C2313" s="3">
        <v>43627</v>
      </c>
      <c r="D2313" s="3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24" t="str">
        <f>_xlfn.XLOOKUP(main_table[[#This Row],[Order ID]],Returns!B:B,Returns!A:A,"No")</f>
        <v>No</v>
      </c>
    </row>
    <row r="2314" spans="1:22" ht="14.25">
      <c r="A2314" s="1">
        <v>2313</v>
      </c>
      <c r="B2314" s="2" t="s">
        <v>7288</v>
      </c>
      <c r="C2314" s="3">
        <v>43627</v>
      </c>
      <c r="D2314" s="3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24" t="str">
        <f>_xlfn.XLOOKUP(main_table[[#This Row],[Order ID]],Returns!B:B,Returns!A:A,"No")</f>
        <v>No</v>
      </c>
    </row>
    <row r="2315" spans="1:22" ht="14.25">
      <c r="A2315" s="1">
        <v>2314</v>
      </c>
      <c r="B2315" s="2" t="s">
        <v>7289</v>
      </c>
      <c r="C2315" s="3">
        <v>43666</v>
      </c>
      <c r="D2315" s="3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24" t="str">
        <f>_xlfn.XLOOKUP(main_table[[#This Row],[Order ID]],Returns!B:B,Returns!A:A,"No")</f>
        <v>No</v>
      </c>
    </row>
    <row r="2316" spans="1:22" ht="14.25">
      <c r="A2316" s="1">
        <v>2315</v>
      </c>
      <c r="B2316" s="2" t="s">
        <v>7289</v>
      </c>
      <c r="C2316" s="3">
        <v>43666</v>
      </c>
      <c r="D2316" s="3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24" t="str">
        <f>_xlfn.XLOOKUP(main_table[[#This Row],[Order ID]],Returns!B:B,Returns!A:A,"No")</f>
        <v>No</v>
      </c>
    </row>
    <row r="2317" spans="1:22" ht="14.25">
      <c r="A2317" s="1">
        <v>2316</v>
      </c>
      <c r="B2317" s="2" t="s">
        <v>7289</v>
      </c>
      <c r="C2317" s="3">
        <v>43666</v>
      </c>
      <c r="D2317" s="3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24" t="str">
        <f>_xlfn.XLOOKUP(main_table[[#This Row],[Order ID]],Returns!B:B,Returns!A:A,"No")</f>
        <v>No</v>
      </c>
    </row>
    <row r="2318" spans="1:22" ht="14.25">
      <c r="A2318" s="1">
        <v>2317</v>
      </c>
      <c r="B2318" s="2" t="s">
        <v>7289</v>
      </c>
      <c r="C2318" s="3">
        <v>43666</v>
      </c>
      <c r="D2318" s="3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24" t="str">
        <f>_xlfn.XLOOKUP(main_table[[#This Row],[Order ID]],Returns!B:B,Returns!A:A,"No")</f>
        <v>No</v>
      </c>
    </row>
    <row r="2319" spans="1:22" ht="14.25">
      <c r="A2319" s="1">
        <v>2318</v>
      </c>
      <c r="B2319" s="2" t="s">
        <v>7289</v>
      </c>
      <c r="C2319" s="3">
        <v>43666</v>
      </c>
      <c r="D2319" s="3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24" t="str">
        <f>_xlfn.XLOOKUP(main_table[[#This Row],[Order ID]],Returns!B:B,Returns!A:A,"No")</f>
        <v>No</v>
      </c>
    </row>
    <row r="2320" spans="1:22" ht="14.25">
      <c r="A2320" s="1">
        <v>2319</v>
      </c>
      <c r="B2320" s="2" t="s">
        <v>7289</v>
      </c>
      <c r="C2320" s="3">
        <v>43666</v>
      </c>
      <c r="D2320" s="3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24" t="str">
        <f>_xlfn.XLOOKUP(main_table[[#This Row],[Order ID]],Returns!B:B,Returns!A:A,"No")</f>
        <v>No</v>
      </c>
    </row>
    <row r="2321" spans="1:22" ht="14.25">
      <c r="A2321" s="1">
        <v>2320</v>
      </c>
      <c r="B2321" s="2" t="s">
        <v>7290</v>
      </c>
      <c r="C2321" s="3">
        <v>43092</v>
      </c>
      <c r="D2321" s="3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24" t="str">
        <f>_xlfn.XLOOKUP(main_table[[#This Row],[Order ID]],Returns!B:B,Returns!A:A,"No")</f>
        <v>No</v>
      </c>
    </row>
    <row r="2322" spans="1:22" ht="14.25">
      <c r="A2322" s="1">
        <v>2321</v>
      </c>
      <c r="B2322" s="2" t="s">
        <v>6176</v>
      </c>
      <c r="C2322" s="3">
        <v>43544</v>
      </c>
      <c r="D2322" s="3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24" t="str">
        <f>_xlfn.XLOOKUP(main_table[[#This Row],[Order ID]],Returns!B:B,Returns!A:A,"No")</f>
        <v>Yes</v>
      </c>
    </row>
    <row r="2323" spans="1:22" ht="14.25">
      <c r="A2323" s="1">
        <v>2322</v>
      </c>
      <c r="B2323" s="2" t="s">
        <v>7291</v>
      </c>
      <c r="C2323" s="3">
        <v>43100</v>
      </c>
      <c r="D2323" s="3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24" t="str">
        <f>_xlfn.XLOOKUP(main_table[[#This Row],[Order ID]],Returns!B:B,Returns!A:A,"No")</f>
        <v>No</v>
      </c>
    </row>
    <row r="2324" spans="1:22" ht="14.25">
      <c r="A2324" s="1">
        <v>2323</v>
      </c>
      <c r="B2324" s="2" t="s">
        <v>7291</v>
      </c>
      <c r="C2324" s="3">
        <v>43100</v>
      </c>
      <c r="D2324" s="3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24" t="str">
        <f>_xlfn.XLOOKUP(main_table[[#This Row],[Order ID]],Returns!B:B,Returns!A:A,"No")</f>
        <v>No</v>
      </c>
    </row>
    <row r="2325" spans="1:22" ht="14.25">
      <c r="A2325" s="1">
        <v>2324</v>
      </c>
      <c r="B2325" s="2" t="s">
        <v>7291</v>
      </c>
      <c r="C2325" s="3">
        <v>43100</v>
      </c>
      <c r="D2325" s="3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24" t="str">
        <f>_xlfn.XLOOKUP(main_table[[#This Row],[Order ID]],Returns!B:B,Returns!A:A,"No")</f>
        <v>No</v>
      </c>
    </row>
    <row r="2326" spans="1:22" ht="14.25">
      <c r="A2326" s="1">
        <v>2325</v>
      </c>
      <c r="B2326" s="2" t="s">
        <v>7291</v>
      </c>
      <c r="C2326" s="3">
        <v>43100</v>
      </c>
      <c r="D2326" s="3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24" t="str">
        <f>_xlfn.XLOOKUP(main_table[[#This Row],[Order ID]],Returns!B:B,Returns!A:A,"No")</f>
        <v>No</v>
      </c>
    </row>
    <row r="2327" spans="1:22" ht="14.25">
      <c r="A2327" s="1">
        <v>2326</v>
      </c>
      <c r="B2327" s="2" t="s">
        <v>7292</v>
      </c>
      <c r="C2327" s="3">
        <v>42993</v>
      </c>
      <c r="D2327" s="3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24" t="str">
        <f>_xlfn.XLOOKUP(main_table[[#This Row],[Order ID]],Returns!B:B,Returns!A:A,"No")</f>
        <v>No</v>
      </c>
    </row>
    <row r="2328" spans="1:22" ht="14.25">
      <c r="A2328" s="1">
        <v>2327</v>
      </c>
      <c r="B2328" s="2" t="s">
        <v>7292</v>
      </c>
      <c r="C2328" s="3">
        <v>42993</v>
      </c>
      <c r="D2328" s="3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24" t="str">
        <f>_xlfn.XLOOKUP(main_table[[#This Row],[Order ID]],Returns!B:B,Returns!A:A,"No")</f>
        <v>No</v>
      </c>
    </row>
    <row r="2329" spans="1:22" ht="14.25">
      <c r="A2329" s="1">
        <v>2328</v>
      </c>
      <c r="B2329" s="2" t="s">
        <v>7292</v>
      </c>
      <c r="C2329" s="3">
        <v>42993</v>
      </c>
      <c r="D2329" s="3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24" t="str">
        <f>_xlfn.XLOOKUP(main_table[[#This Row],[Order ID]],Returns!B:B,Returns!A:A,"No")</f>
        <v>No</v>
      </c>
    </row>
    <row r="2330" spans="1:22" ht="14.25">
      <c r="A2330" s="1">
        <v>2329</v>
      </c>
      <c r="B2330" s="2" t="s">
        <v>7293</v>
      </c>
      <c r="C2330" s="3">
        <v>43731</v>
      </c>
      <c r="D2330" s="3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24" t="str">
        <f>_xlfn.XLOOKUP(main_table[[#This Row],[Order ID]],Returns!B:B,Returns!A:A,"No")</f>
        <v>No</v>
      </c>
    </row>
    <row r="2331" spans="1:22" ht="14.25">
      <c r="A2331" s="1">
        <v>2330</v>
      </c>
      <c r="B2331" s="2" t="s">
        <v>7294</v>
      </c>
      <c r="C2331" s="3">
        <v>43094</v>
      </c>
      <c r="D2331" s="3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24" t="str">
        <f>_xlfn.XLOOKUP(main_table[[#This Row],[Order ID]],Returns!B:B,Returns!A:A,"No")</f>
        <v>No</v>
      </c>
    </row>
    <row r="2332" spans="1:22" ht="14.25">
      <c r="A2332" s="1">
        <v>2331</v>
      </c>
      <c r="B2332" s="2" t="s">
        <v>7295</v>
      </c>
      <c r="C2332" s="3">
        <v>43367</v>
      </c>
      <c r="D2332" s="3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24" t="str">
        <f>_xlfn.XLOOKUP(main_table[[#This Row],[Order ID]],Returns!B:B,Returns!A:A,"No")</f>
        <v>No</v>
      </c>
    </row>
    <row r="2333" spans="1:22" ht="14.25">
      <c r="A2333" s="1">
        <v>2332</v>
      </c>
      <c r="B2333" s="2" t="s">
        <v>7295</v>
      </c>
      <c r="C2333" s="3">
        <v>43367</v>
      </c>
      <c r="D2333" s="3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24" t="str">
        <f>_xlfn.XLOOKUP(main_table[[#This Row],[Order ID]],Returns!B:B,Returns!A:A,"No")</f>
        <v>No</v>
      </c>
    </row>
    <row r="2334" spans="1:22" ht="14.25">
      <c r="A2334" s="1">
        <v>2333</v>
      </c>
      <c r="B2334" s="2" t="s">
        <v>7296</v>
      </c>
      <c r="C2334" s="3">
        <v>43545</v>
      </c>
      <c r="D2334" s="3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24" t="str">
        <f>_xlfn.XLOOKUP(main_table[[#This Row],[Order ID]],Returns!B:B,Returns!A:A,"No")</f>
        <v>No</v>
      </c>
    </row>
    <row r="2335" spans="1:22" ht="14.25">
      <c r="A2335" s="1">
        <v>2334</v>
      </c>
      <c r="B2335" s="2" t="s">
        <v>7296</v>
      </c>
      <c r="C2335" s="3">
        <v>43545</v>
      </c>
      <c r="D2335" s="3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24" t="str">
        <f>_xlfn.XLOOKUP(main_table[[#This Row],[Order ID]],Returns!B:B,Returns!A:A,"No")</f>
        <v>No</v>
      </c>
    </row>
    <row r="2336" spans="1:22" ht="14.25">
      <c r="A2336" s="1">
        <v>2335</v>
      </c>
      <c r="B2336" s="2" t="s">
        <v>7297</v>
      </c>
      <c r="C2336" s="3">
        <v>42643</v>
      </c>
      <c r="D2336" s="3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24" t="str">
        <f>_xlfn.XLOOKUP(main_table[[#This Row],[Order ID]],Returns!B:B,Returns!A:A,"No")</f>
        <v>No</v>
      </c>
    </row>
    <row r="2337" spans="1:22" ht="14.25">
      <c r="A2337" s="1">
        <v>2336</v>
      </c>
      <c r="B2337" s="2" t="s">
        <v>7298</v>
      </c>
      <c r="C2337" s="3">
        <v>43809</v>
      </c>
      <c r="D2337" s="3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24" t="str">
        <f>_xlfn.XLOOKUP(main_table[[#This Row],[Order ID]],Returns!B:B,Returns!A:A,"No")</f>
        <v>No</v>
      </c>
    </row>
    <row r="2338" spans="1:22" ht="14.25">
      <c r="A2338" s="1">
        <v>2337</v>
      </c>
      <c r="B2338" s="2" t="s">
        <v>7298</v>
      </c>
      <c r="C2338" s="3">
        <v>43809</v>
      </c>
      <c r="D2338" s="3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24" t="str">
        <f>_xlfn.XLOOKUP(main_table[[#This Row],[Order ID]],Returns!B:B,Returns!A:A,"No")</f>
        <v>No</v>
      </c>
    </row>
    <row r="2339" spans="1:22" ht="14.25">
      <c r="A2339" s="1">
        <v>2338</v>
      </c>
      <c r="B2339" s="2" t="s">
        <v>7299</v>
      </c>
      <c r="C2339" s="3">
        <v>42605</v>
      </c>
      <c r="D2339" s="3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24" t="str">
        <f>_xlfn.XLOOKUP(main_table[[#This Row],[Order ID]],Returns!B:B,Returns!A:A,"No")</f>
        <v>No</v>
      </c>
    </row>
    <row r="2340" spans="1:22" ht="14.25">
      <c r="A2340" s="1">
        <v>2339</v>
      </c>
      <c r="B2340" s="2" t="s">
        <v>7299</v>
      </c>
      <c r="C2340" s="3">
        <v>42605</v>
      </c>
      <c r="D2340" s="3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24" t="str">
        <f>_xlfn.XLOOKUP(main_table[[#This Row],[Order ID]],Returns!B:B,Returns!A:A,"No")</f>
        <v>No</v>
      </c>
    </row>
    <row r="2341" spans="1:22" ht="14.25">
      <c r="A2341" s="1">
        <v>2340</v>
      </c>
      <c r="B2341" s="2" t="s">
        <v>7300</v>
      </c>
      <c r="C2341" s="3">
        <v>42601</v>
      </c>
      <c r="D2341" s="3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24" t="str">
        <f>_xlfn.XLOOKUP(main_table[[#This Row],[Order ID]],Returns!B:B,Returns!A:A,"No")</f>
        <v>No</v>
      </c>
    </row>
    <row r="2342" spans="1:22" ht="14.25">
      <c r="A2342" s="1">
        <v>2341</v>
      </c>
      <c r="B2342" s="2" t="s">
        <v>7301</v>
      </c>
      <c r="C2342" s="3">
        <v>43414</v>
      </c>
      <c r="D2342" s="3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24" t="str">
        <f>_xlfn.XLOOKUP(main_table[[#This Row],[Order ID]],Returns!B:B,Returns!A:A,"No")</f>
        <v>No</v>
      </c>
    </row>
    <row r="2343" spans="1:22" ht="14.25">
      <c r="A2343" s="1">
        <v>2342</v>
      </c>
      <c r="B2343" s="2" t="s">
        <v>7302</v>
      </c>
      <c r="C2343" s="3">
        <v>42735</v>
      </c>
      <c r="D2343" s="3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24" t="str">
        <f>_xlfn.XLOOKUP(main_table[[#This Row],[Order ID]],Returns!B:B,Returns!A:A,"No")</f>
        <v>No</v>
      </c>
    </row>
    <row r="2344" spans="1:22" ht="14.25">
      <c r="A2344" s="1">
        <v>2343</v>
      </c>
      <c r="B2344" s="2" t="s">
        <v>7302</v>
      </c>
      <c r="C2344" s="3">
        <v>42735</v>
      </c>
      <c r="D2344" s="3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24" t="str">
        <f>_xlfn.XLOOKUP(main_table[[#This Row],[Order ID]],Returns!B:B,Returns!A:A,"No")</f>
        <v>No</v>
      </c>
    </row>
    <row r="2345" spans="1:22" ht="14.25">
      <c r="A2345" s="1">
        <v>2344</v>
      </c>
      <c r="B2345" s="2" t="s">
        <v>7303</v>
      </c>
      <c r="C2345" s="3">
        <v>42577</v>
      </c>
      <c r="D2345" s="3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24" t="str">
        <f>_xlfn.XLOOKUP(main_table[[#This Row],[Order ID]],Returns!B:B,Returns!A:A,"No")</f>
        <v>No</v>
      </c>
    </row>
    <row r="2346" spans="1:22" ht="14.25">
      <c r="A2346" s="1">
        <v>2345</v>
      </c>
      <c r="B2346" s="2" t="s">
        <v>7304</v>
      </c>
      <c r="C2346" s="3">
        <v>43153</v>
      </c>
      <c r="D2346" s="3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24" t="str">
        <f>_xlfn.XLOOKUP(main_table[[#This Row],[Order ID]],Returns!B:B,Returns!A:A,"No")</f>
        <v>No</v>
      </c>
    </row>
    <row r="2347" spans="1:22" ht="14.25">
      <c r="A2347" s="1">
        <v>2346</v>
      </c>
      <c r="B2347" s="2" t="s">
        <v>7305</v>
      </c>
      <c r="C2347" s="3">
        <v>43172</v>
      </c>
      <c r="D2347" s="3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24" t="str">
        <f>_xlfn.XLOOKUP(main_table[[#This Row],[Order ID]],Returns!B:B,Returns!A:A,"No")</f>
        <v>No</v>
      </c>
    </row>
    <row r="2348" spans="1:22" ht="14.25">
      <c r="A2348" s="1">
        <v>2347</v>
      </c>
      <c r="B2348" s="2" t="s">
        <v>7305</v>
      </c>
      <c r="C2348" s="3">
        <v>43172</v>
      </c>
      <c r="D2348" s="3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24" t="str">
        <f>_xlfn.XLOOKUP(main_table[[#This Row],[Order ID]],Returns!B:B,Returns!A:A,"No")</f>
        <v>No</v>
      </c>
    </row>
    <row r="2349" spans="1:22" ht="14.25">
      <c r="A2349" s="1">
        <v>2348</v>
      </c>
      <c r="B2349" s="2" t="s">
        <v>7305</v>
      </c>
      <c r="C2349" s="3">
        <v>43172</v>
      </c>
      <c r="D2349" s="3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24" t="str">
        <f>_xlfn.XLOOKUP(main_table[[#This Row],[Order ID]],Returns!B:B,Returns!A:A,"No")</f>
        <v>No</v>
      </c>
    </row>
    <row r="2350" spans="1:22" ht="14.25">
      <c r="A2350" s="1">
        <v>2349</v>
      </c>
      <c r="B2350" s="2" t="s">
        <v>7306</v>
      </c>
      <c r="C2350" s="3">
        <v>43801</v>
      </c>
      <c r="D2350" s="3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24" t="str">
        <f>_xlfn.XLOOKUP(main_table[[#This Row],[Order ID]],Returns!B:B,Returns!A:A,"No")</f>
        <v>No</v>
      </c>
    </row>
    <row r="2351" spans="1:22" ht="14.25">
      <c r="A2351" s="1">
        <v>2350</v>
      </c>
      <c r="B2351" s="2" t="s">
        <v>7306</v>
      </c>
      <c r="C2351" s="3">
        <v>43801</v>
      </c>
      <c r="D2351" s="3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24" t="str">
        <f>_xlfn.XLOOKUP(main_table[[#This Row],[Order ID]],Returns!B:B,Returns!A:A,"No")</f>
        <v>No</v>
      </c>
    </row>
    <row r="2352" spans="1:22" ht="14.25">
      <c r="A2352" s="1">
        <v>2351</v>
      </c>
      <c r="B2352" s="2" t="s">
        <v>7306</v>
      </c>
      <c r="C2352" s="3">
        <v>43801</v>
      </c>
      <c r="D2352" s="3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24" t="str">
        <f>_xlfn.XLOOKUP(main_table[[#This Row],[Order ID]],Returns!B:B,Returns!A:A,"No")</f>
        <v>No</v>
      </c>
    </row>
    <row r="2353" spans="1:22" ht="14.25">
      <c r="A2353" s="1">
        <v>2352</v>
      </c>
      <c r="B2353" s="2" t="s">
        <v>7306</v>
      </c>
      <c r="C2353" s="3">
        <v>43801</v>
      </c>
      <c r="D2353" s="3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24" t="str">
        <f>_xlfn.XLOOKUP(main_table[[#This Row],[Order ID]],Returns!B:B,Returns!A:A,"No")</f>
        <v>No</v>
      </c>
    </row>
    <row r="2354" spans="1:22" ht="14.25">
      <c r="A2354" s="1">
        <v>2353</v>
      </c>
      <c r="B2354" s="2" t="s">
        <v>7306</v>
      </c>
      <c r="C2354" s="3">
        <v>43801</v>
      </c>
      <c r="D2354" s="3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24" t="str">
        <f>_xlfn.XLOOKUP(main_table[[#This Row],[Order ID]],Returns!B:B,Returns!A:A,"No")</f>
        <v>No</v>
      </c>
    </row>
    <row r="2355" spans="1:22" ht="14.25">
      <c r="A2355" s="1">
        <v>2354</v>
      </c>
      <c r="B2355" s="2" t="s">
        <v>7307</v>
      </c>
      <c r="C2355" s="3">
        <v>42978</v>
      </c>
      <c r="D2355" s="3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24" t="str">
        <f>_xlfn.XLOOKUP(main_table[[#This Row],[Order ID]],Returns!B:B,Returns!A:A,"No")</f>
        <v>No</v>
      </c>
    </row>
    <row r="2356" spans="1:22" ht="14.25">
      <c r="A2356" s="1">
        <v>2355</v>
      </c>
      <c r="B2356" s="2" t="s">
        <v>7307</v>
      </c>
      <c r="C2356" s="3">
        <v>42978</v>
      </c>
      <c r="D2356" s="3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24" t="str">
        <f>_xlfn.XLOOKUP(main_table[[#This Row],[Order ID]],Returns!B:B,Returns!A:A,"No")</f>
        <v>No</v>
      </c>
    </row>
    <row r="2357" spans="1:22" ht="14.25">
      <c r="A2357" s="1">
        <v>2356</v>
      </c>
      <c r="B2357" s="2" t="s">
        <v>7307</v>
      </c>
      <c r="C2357" s="3">
        <v>42978</v>
      </c>
      <c r="D2357" s="3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24" t="str">
        <f>_xlfn.XLOOKUP(main_table[[#This Row],[Order ID]],Returns!B:B,Returns!A:A,"No")</f>
        <v>No</v>
      </c>
    </row>
    <row r="2358" spans="1:22" ht="14.25">
      <c r="A2358" s="1">
        <v>2357</v>
      </c>
      <c r="B2358" s="2" t="s">
        <v>7307</v>
      </c>
      <c r="C2358" s="3">
        <v>42978</v>
      </c>
      <c r="D2358" s="3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24" t="str">
        <f>_xlfn.XLOOKUP(main_table[[#This Row],[Order ID]],Returns!B:B,Returns!A:A,"No")</f>
        <v>No</v>
      </c>
    </row>
    <row r="2359" spans="1:22" ht="14.25">
      <c r="A2359" s="1">
        <v>2358</v>
      </c>
      <c r="B2359" s="2" t="s">
        <v>7308</v>
      </c>
      <c r="C2359" s="3">
        <v>42446</v>
      </c>
      <c r="D2359" s="3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24" t="str">
        <f>_xlfn.XLOOKUP(main_table[[#This Row],[Order ID]],Returns!B:B,Returns!A:A,"No")</f>
        <v>No</v>
      </c>
    </row>
    <row r="2360" spans="1:22" ht="14.25">
      <c r="A2360" s="1">
        <v>2359</v>
      </c>
      <c r="B2360" s="2" t="s">
        <v>7308</v>
      </c>
      <c r="C2360" s="3">
        <v>42446</v>
      </c>
      <c r="D2360" s="3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24" t="str">
        <f>_xlfn.XLOOKUP(main_table[[#This Row],[Order ID]],Returns!B:B,Returns!A:A,"No")</f>
        <v>No</v>
      </c>
    </row>
    <row r="2361" spans="1:22" ht="14.25">
      <c r="A2361" s="1">
        <v>2360</v>
      </c>
      <c r="B2361" s="2" t="s">
        <v>7308</v>
      </c>
      <c r="C2361" s="3">
        <v>42446</v>
      </c>
      <c r="D2361" s="3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24" t="str">
        <f>_xlfn.XLOOKUP(main_table[[#This Row],[Order ID]],Returns!B:B,Returns!A:A,"No")</f>
        <v>No</v>
      </c>
    </row>
    <row r="2362" spans="1:22" ht="14.25">
      <c r="A2362" s="1">
        <v>2361</v>
      </c>
      <c r="B2362" s="2" t="s">
        <v>7308</v>
      </c>
      <c r="C2362" s="3">
        <v>42446</v>
      </c>
      <c r="D2362" s="3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24" t="str">
        <f>_xlfn.XLOOKUP(main_table[[#This Row],[Order ID]],Returns!B:B,Returns!A:A,"No")</f>
        <v>No</v>
      </c>
    </row>
    <row r="2363" spans="1:22" ht="14.25">
      <c r="A2363" s="1">
        <v>2362</v>
      </c>
      <c r="B2363" s="2" t="s">
        <v>7308</v>
      </c>
      <c r="C2363" s="3">
        <v>42446</v>
      </c>
      <c r="D2363" s="3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24" t="str">
        <f>_xlfn.XLOOKUP(main_table[[#This Row],[Order ID]],Returns!B:B,Returns!A:A,"No")</f>
        <v>No</v>
      </c>
    </row>
    <row r="2364" spans="1:22" ht="14.25">
      <c r="A2364" s="1">
        <v>2363</v>
      </c>
      <c r="B2364" s="2" t="s">
        <v>7309</v>
      </c>
      <c r="C2364" s="3">
        <v>43571</v>
      </c>
      <c r="D2364" s="3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24" t="str">
        <f>_xlfn.XLOOKUP(main_table[[#This Row],[Order ID]],Returns!B:B,Returns!A:A,"No")</f>
        <v>No</v>
      </c>
    </row>
    <row r="2365" spans="1:22" ht="14.25">
      <c r="A2365" s="1">
        <v>2364</v>
      </c>
      <c r="B2365" s="2" t="s">
        <v>7310</v>
      </c>
      <c r="C2365" s="3">
        <v>43172</v>
      </c>
      <c r="D2365" s="3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24" t="str">
        <f>_xlfn.XLOOKUP(main_table[[#This Row],[Order ID]],Returns!B:B,Returns!A:A,"No")</f>
        <v>No</v>
      </c>
    </row>
    <row r="2366" spans="1:22" ht="14.25">
      <c r="A2366" s="1">
        <v>2365</v>
      </c>
      <c r="B2366" s="2" t="s">
        <v>7310</v>
      </c>
      <c r="C2366" s="3">
        <v>43172</v>
      </c>
      <c r="D2366" s="3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24" t="str">
        <f>_xlfn.XLOOKUP(main_table[[#This Row],[Order ID]],Returns!B:B,Returns!A:A,"No")</f>
        <v>No</v>
      </c>
    </row>
    <row r="2367" spans="1:22" ht="14.25">
      <c r="A2367" s="1">
        <v>2366</v>
      </c>
      <c r="B2367" s="2" t="s">
        <v>7310</v>
      </c>
      <c r="C2367" s="3">
        <v>43172</v>
      </c>
      <c r="D2367" s="3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24" t="str">
        <f>_xlfn.XLOOKUP(main_table[[#This Row],[Order ID]],Returns!B:B,Returns!A:A,"No")</f>
        <v>No</v>
      </c>
    </row>
    <row r="2368" spans="1:22" ht="14.25">
      <c r="A2368" s="1">
        <v>2367</v>
      </c>
      <c r="B2368" s="2" t="s">
        <v>7311</v>
      </c>
      <c r="C2368" s="3">
        <v>42698</v>
      </c>
      <c r="D2368" s="3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24" t="str">
        <f>_xlfn.XLOOKUP(main_table[[#This Row],[Order ID]],Returns!B:B,Returns!A:A,"No")</f>
        <v>No</v>
      </c>
    </row>
    <row r="2369" spans="1:22" ht="14.25">
      <c r="A2369" s="1">
        <v>2368</v>
      </c>
      <c r="B2369" s="2" t="s">
        <v>7312</v>
      </c>
      <c r="C2369" s="3">
        <v>43506</v>
      </c>
      <c r="D2369" s="3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24" t="str">
        <f>_xlfn.XLOOKUP(main_table[[#This Row],[Order ID]],Returns!B:B,Returns!A:A,"No")</f>
        <v>No</v>
      </c>
    </row>
    <row r="2370" spans="1:22" ht="14.25">
      <c r="A2370" s="1">
        <v>2369</v>
      </c>
      <c r="B2370" s="2" t="s">
        <v>7313</v>
      </c>
      <c r="C2370" s="3">
        <v>43366</v>
      </c>
      <c r="D2370" s="3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24" t="str">
        <f>_xlfn.XLOOKUP(main_table[[#This Row],[Order ID]],Returns!B:B,Returns!A:A,"No")</f>
        <v>No</v>
      </c>
    </row>
    <row r="2371" spans="1:22" ht="14.25">
      <c r="A2371" s="1">
        <v>2370</v>
      </c>
      <c r="B2371" s="2" t="s">
        <v>7313</v>
      </c>
      <c r="C2371" s="3">
        <v>43366</v>
      </c>
      <c r="D2371" s="3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24" t="str">
        <f>_xlfn.XLOOKUP(main_table[[#This Row],[Order ID]],Returns!B:B,Returns!A:A,"No")</f>
        <v>No</v>
      </c>
    </row>
    <row r="2372" spans="1:22" ht="14.25">
      <c r="A2372" s="1">
        <v>2371</v>
      </c>
      <c r="B2372" s="2" t="s">
        <v>7314</v>
      </c>
      <c r="C2372" s="3">
        <v>43653</v>
      </c>
      <c r="D2372" s="3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24" t="str">
        <f>_xlfn.XLOOKUP(main_table[[#This Row],[Order ID]],Returns!B:B,Returns!A:A,"No")</f>
        <v>No</v>
      </c>
    </row>
    <row r="2373" spans="1:22" ht="14.25">
      <c r="A2373" s="1">
        <v>2372</v>
      </c>
      <c r="B2373" s="2" t="s">
        <v>7315</v>
      </c>
      <c r="C2373" s="3">
        <v>43288</v>
      </c>
      <c r="D2373" s="3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24" t="str">
        <f>_xlfn.XLOOKUP(main_table[[#This Row],[Order ID]],Returns!B:B,Returns!A:A,"No")</f>
        <v>No</v>
      </c>
    </row>
    <row r="2374" spans="1:22" ht="14.25">
      <c r="A2374" s="1">
        <v>2373</v>
      </c>
      <c r="B2374" s="2" t="s">
        <v>7315</v>
      </c>
      <c r="C2374" s="3">
        <v>43288</v>
      </c>
      <c r="D2374" s="3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24" t="str">
        <f>_xlfn.XLOOKUP(main_table[[#This Row],[Order ID]],Returns!B:B,Returns!A:A,"No")</f>
        <v>No</v>
      </c>
    </row>
    <row r="2375" spans="1:22" ht="14.25">
      <c r="A2375" s="1">
        <v>2374</v>
      </c>
      <c r="B2375" s="2" t="s">
        <v>7315</v>
      </c>
      <c r="C2375" s="3">
        <v>43288</v>
      </c>
      <c r="D2375" s="3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24" t="str">
        <f>_xlfn.XLOOKUP(main_table[[#This Row],[Order ID]],Returns!B:B,Returns!A:A,"No")</f>
        <v>No</v>
      </c>
    </row>
    <row r="2376" spans="1:22" ht="14.25">
      <c r="A2376" s="1">
        <v>2375</v>
      </c>
      <c r="B2376" s="2" t="s">
        <v>7315</v>
      </c>
      <c r="C2376" s="3">
        <v>43288</v>
      </c>
      <c r="D2376" s="3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24" t="str">
        <f>_xlfn.XLOOKUP(main_table[[#This Row],[Order ID]],Returns!B:B,Returns!A:A,"No")</f>
        <v>No</v>
      </c>
    </row>
    <row r="2377" spans="1:22" ht="14.25">
      <c r="A2377" s="1">
        <v>2376</v>
      </c>
      <c r="B2377" s="2" t="s">
        <v>7316</v>
      </c>
      <c r="C2377" s="3">
        <v>43489</v>
      </c>
      <c r="D2377" s="3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24" t="str">
        <f>_xlfn.XLOOKUP(main_table[[#This Row],[Order ID]],Returns!B:B,Returns!A:A,"No")</f>
        <v>No</v>
      </c>
    </row>
    <row r="2378" spans="1:22" ht="14.25">
      <c r="A2378" s="1">
        <v>2377</v>
      </c>
      <c r="B2378" s="2" t="s">
        <v>7317</v>
      </c>
      <c r="C2378" s="3">
        <v>42601</v>
      </c>
      <c r="D2378" s="3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24" t="str">
        <f>_xlfn.XLOOKUP(main_table[[#This Row],[Order ID]],Returns!B:B,Returns!A:A,"No")</f>
        <v>No</v>
      </c>
    </row>
    <row r="2379" spans="1:22" ht="14.25">
      <c r="A2379" s="1">
        <v>2378</v>
      </c>
      <c r="B2379" s="2" t="s">
        <v>7317</v>
      </c>
      <c r="C2379" s="3">
        <v>42601</v>
      </c>
      <c r="D2379" s="3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24" t="str">
        <f>_xlfn.XLOOKUP(main_table[[#This Row],[Order ID]],Returns!B:B,Returns!A:A,"No")</f>
        <v>No</v>
      </c>
    </row>
    <row r="2380" spans="1:22" ht="14.25">
      <c r="A2380" s="1">
        <v>2379</v>
      </c>
      <c r="B2380" s="2" t="s">
        <v>7318</v>
      </c>
      <c r="C2380" s="3">
        <v>43075</v>
      </c>
      <c r="D2380" s="3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24" t="str">
        <f>_xlfn.XLOOKUP(main_table[[#This Row],[Order ID]],Returns!B:B,Returns!A:A,"No")</f>
        <v>No</v>
      </c>
    </row>
    <row r="2381" spans="1:22" ht="14.25">
      <c r="A2381" s="1">
        <v>2380</v>
      </c>
      <c r="B2381" s="2" t="s">
        <v>7319</v>
      </c>
      <c r="C2381" s="3">
        <v>43226</v>
      </c>
      <c r="D2381" s="3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24" t="str">
        <f>_xlfn.XLOOKUP(main_table[[#This Row],[Order ID]],Returns!B:B,Returns!A:A,"No")</f>
        <v>No</v>
      </c>
    </row>
    <row r="2382" spans="1:22" ht="14.25">
      <c r="A2382" s="1">
        <v>2381</v>
      </c>
      <c r="B2382" s="2" t="s">
        <v>7319</v>
      </c>
      <c r="C2382" s="3">
        <v>43226</v>
      </c>
      <c r="D2382" s="3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24" t="str">
        <f>_xlfn.XLOOKUP(main_table[[#This Row],[Order ID]],Returns!B:B,Returns!A:A,"No")</f>
        <v>No</v>
      </c>
    </row>
    <row r="2383" spans="1:22" ht="14.25">
      <c r="A2383" s="1">
        <v>2382</v>
      </c>
      <c r="B2383" s="2" t="s">
        <v>7319</v>
      </c>
      <c r="C2383" s="3">
        <v>43226</v>
      </c>
      <c r="D2383" s="3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24" t="str">
        <f>_xlfn.XLOOKUP(main_table[[#This Row],[Order ID]],Returns!B:B,Returns!A:A,"No")</f>
        <v>No</v>
      </c>
    </row>
    <row r="2384" spans="1:22" ht="14.25">
      <c r="A2384" s="1">
        <v>2383</v>
      </c>
      <c r="B2384" s="2" t="s">
        <v>7320</v>
      </c>
      <c r="C2384" s="3">
        <v>43549</v>
      </c>
      <c r="D2384" s="3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24" t="str">
        <f>_xlfn.XLOOKUP(main_table[[#This Row],[Order ID]],Returns!B:B,Returns!A:A,"No")</f>
        <v>No</v>
      </c>
    </row>
    <row r="2385" spans="1:22" ht="14.25">
      <c r="A2385" s="1">
        <v>2384</v>
      </c>
      <c r="B2385" s="2" t="s">
        <v>7320</v>
      </c>
      <c r="C2385" s="3">
        <v>43549</v>
      </c>
      <c r="D2385" s="3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24" t="str">
        <f>_xlfn.XLOOKUP(main_table[[#This Row],[Order ID]],Returns!B:B,Returns!A:A,"No")</f>
        <v>No</v>
      </c>
    </row>
    <row r="2386" spans="1:22" ht="14.25">
      <c r="A2386" s="1">
        <v>2385</v>
      </c>
      <c r="B2386" s="2" t="s">
        <v>7320</v>
      </c>
      <c r="C2386" s="3">
        <v>43549</v>
      </c>
      <c r="D2386" s="3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24" t="str">
        <f>_xlfn.XLOOKUP(main_table[[#This Row],[Order ID]],Returns!B:B,Returns!A:A,"No")</f>
        <v>No</v>
      </c>
    </row>
    <row r="2387" spans="1:22" ht="14.25">
      <c r="A2387" s="1">
        <v>2386</v>
      </c>
      <c r="B2387" s="2" t="s">
        <v>7320</v>
      </c>
      <c r="C2387" s="3">
        <v>43549</v>
      </c>
      <c r="D2387" s="3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24" t="str">
        <f>_xlfn.XLOOKUP(main_table[[#This Row],[Order ID]],Returns!B:B,Returns!A:A,"No")</f>
        <v>No</v>
      </c>
    </row>
    <row r="2388" spans="1:22" ht="14.25">
      <c r="A2388" s="1">
        <v>2387</v>
      </c>
      <c r="B2388" s="2" t="s">
        <v>7320</v>
      </c>
      <c r="C2388" s="3">
        <v>43549</v>
      </c>
      <c r="D2388" s="3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24" t="str">
        <f>_xlfn.XLOOKUP(main_table[[#This Row],[Order ID]],Returns!B:B,Returns!A:A,"No")</f>
        <v>No</v>
      </c>
    </row>
    <row r="2389" spans="1:22" ht="14.25">
      <c r="A2389" s="1">
        <v>2388</v>
      </c>
      <c r="B2389" s="2" t="s">
        <v>7321</v>
      </c>
      <c r="C2389" s="3">
        <v>43081</v>
      </c>
      <c r="D2389" s="3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24" t="str">
        <f>_xlfn.XLOOKUP(main_table[[#This Row],[Order ID]],Returns!B:B,Returns!A:A,"No")</f>
        <v>No</v>
      </c>
    </row>
    <row r="2390" spans="1:22" ht="14.25">
      <c r="A2390" s="1">
        <v>2389</v>
      </c>
      <c r="B2390" s="2" t="s">
        <v>7321</v>
      </c>
      <c r="C2390" s="3">
        <v>43081</v>
      </c>
      <c r="D2390" s="3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24" t="str">
        <f>_xlfn.XLOOKUP(main_table[[#This Row],[Order ID]],Returns!B:B,Returns!A:A,"No")</f>
        <v>No</v>
      </c>
    </row>
    <row r="2391" spans="1:22" ht="14.25">
      <c r="A2391" s="1">
        <v>2390</v>
      </c>
      <c r="B2391" s="2" t="s">
        <v>7322</v>
      </c>
      <c r="C2391" s="3">
        <v>43075</v>
      </c>
      <c r="D2391" s="3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24" t="str">
        <f>_xlfn.XLOOKUP(main_table[[#This Row],[Order ID]],Returns!B:B,Returns!A:A,"No")</f>
        <v>No</v>
      </c>
    </row>
    <row r="2392" spans="1:22" ht="14.25">
      <c r="A2392" s="1">
        <v>2391</v>
      </c>
      <c r="B2392" s="2" t="s">
        <v>7322</v>
      </c>
      <c r="C2392" s="3">
        <v>43075</v>
      </c>
      <c r="D2392" s="3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24" t="str">
        <f>_xlfn.XLOOKUP(main_table[[#This Row],[Order ID]],Returns!B:B,Returns!A:A,"No")</f>
        <v>No</v>
      </c>
    </row>
    <row r="2393" spans="1:22" ht="14.25">
      <c r="A2393" s="1">
        <v>2392</v>
      </c>
      <c r="B2393" s="2" t="s">
        <v>7322</v>
      </c>
      <c r="C2393" s="3">
        <v>43075</v>
      </c>
      <c r="D2393" s="3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24" t="str">
        <f>_xlfn.XLOOKUP(main_table[[#This Row],[Order ID]],Returns!B:B,Returns!A:A,"No")</f>
        <v>No</v>
      </c>
    </row>
    <row r="2394" spans="1:22" ht="14.25">
      <c r="A2394" s="1">
        <v>2393</v>
      </c>
      <c r="B2394" s="2" t="s">
        <v>7322</v>
      </c>
      <c r="C2394" s="3">
        <v>43075</v>
      </c>
      <c r="D2394" s="3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24" t="str">
        <f>_xlfn.XLOOKUP(main_table[[#This Row],[Order ID]],Returns!B:B,Returns!A:A,"No")</f>
        <v>No</v>
      </c>
    </row>
    <row r="2395" spans="1:22" ht="14.25">
      <c r="A2395" s="1">
        <v>2394</v>
      </c>
      <c r="B2395" s="2" t="s">
        <v>7323</v>
      </c>
      <c r="C2395" s="3">
        <v>43176</v>
      </c>
      <c r="D2395" s="3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24" t="str">
        <f>_xlfn.XLOOKUP(main_table[[#This Row],[Order ID]],Returns!B:B,Returns!A:A,"No")</f>
        <v>No</v>
      </c>
    </row>
    <row r="2396" spans="1:22" ht="14.25">
      <c r="A2396" s="1">
        <v>2395</v>
      </c>
      <c r="B2396" s="2" t="s">
        <v>7324</v>
      </c>
      <c r="C2396" s="3">
        <v>43053</v>
      </c>
      <c r="D2396" s="3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24" t="str">
        <f>_xlfn.XLOOKUP(main_table[[#This Row],[Order ID]],Returns!B:B,Returns!A:A,"No")</f>
        <v>No</v>
      </c>
    </row>
    <row r="2397" spans="1:22" ht="14.25">
      <c r="A2397" s="1">
        <v>2396</v>
      </c>
      <c r="B2397" s="2" t="s">
        <v>7324</v>
      </c>
      <c r="C2397" s="3">
        <v>43053</v>
      </c>
      <c r="D2397" s="3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24" t="str">
        <f>_xlfn.XLOOKUP(main_table[[#This Row],[Order ID]],Returns!B:B,Returns!A:A,"No")</f>
        <v>No</v>
      </c>
    </row>
    <row r="2398" spans="1:22" ht="14.25">
      <c r="A2398" s="1">
        <v>2397</v>
      </c>
      <c r="B2398" s="2" t="s">
        <v>7324</v>
      </c>
      <c r="C2398" s="3">
        <v>43053</v>
      </c>
      <c r="D2398" s="3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24" t="str">
        <f>_xlfn.XLOOKUP(main_table[[#This Row],[Order ID]],Returns!B:B,Returns!A:A,"No")</f>
        <v>No</v>
      </c>
    </row>
    <row r="2399" spans="1:22" ht="14.25">
      <c r="A2399" s="1">
        <v>2398</v>
      </c>
      <c r="B2399" s="2" t="s">
        <v>7325</v>
      </c>
      <c r="C2399" s="3">
        <v>43691</v>
      </c>
      <c r="D2399" s="3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24" t="str">
        <f>_xlfn.XLOOKUP(main_table[[#This Row],[Order ID]],Returns!B:B,Returns!A:A,"No")</f>
        <v>No</v>
      </c>
    </row>
    <row r="2400" spans="1:22" ht="14.25">
      <c r="A2400" s="1">
        <v>2399</v>
      </c>
      <c r="B2400" s="2" t="s">
        <v>7325</v>
      </c>
      <c r="C2400" s="3">
        <v>43691</v>
      </c>
      <c r="D2400" s="3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24" t="str">
        <f>_xlfn.XLOOKUP(main_table[[#This Row],[Order ID]],Returns!B:B,Returns!A:A,"No")</f>
        <v>No</v>
      </c>
    </row>
    <row r="2401" spans="1:22" ht="14.25">
      <c r="A2401" s="1">
        <v>2400</v>
      </c>
      <c r="B2401" s="2" t="s">
        <v>7326</v>
      </c>
      <c r="C2401" s="3">
        <v>43717</v>
      </c>
      <c r="D2401" s="3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24" t="str">
        <f>_xlfn.XLOOKUP(main_table[[#This Row],[Order ID]],Returns!B:B,Returns!A:A,"No")</f>
        <v>No</v>
      </c>
    </row>
    <row r="2402" spans="1:22" ht="14.25">
      <c r="A2402" s="1">
        <v>2401</v>
      </c>
      <c r="B2402" s="2" t="s">
        <v>7326</v>
      </c>
      <c r="C2402" s="3">
        <v>43717</v>
      </c>
      <c r="D2402" s="3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24" t="str">
        <f>_xlfn.XLOOKUP(main_table[[#This Row],[Order ID]],Returns!B:B,Returns!A:A,"No")</f>
        <v>No</v>
      </c>
    </row>
    <row r="2403" spans="1:22" ht="14.25">
      <c r="A2403" s="1">
        <v>2402</v>
      </c>
      <c r="B2403" s="2" t="s">
        <v>7327</v>
      </c>
      <c r="C2403" s="3">
        <v>43556</v>
      </c>
      <c r="D2403" s="3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24" t="str">
        <f>_xlfn.XLOOKUP(main_table[[#This Row],[Order ID]],Returns!B:B,Returns!A:A,"No")</f>
        <v>No</v>
      </c>
    </row>
    <row r="2404" spans="1:22" ht="14.25">
      <c r="A2404" s="1">
        <v>2403</v>
      </c>
      <c r="B2404" s="2" t="s">
        <v>7327</v>
      </c>
      <c r="C2404" s="3">
        <v>43556</v>
      </c>
      <c r="D2404" s="3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24" t="str">
        <f>_xlfn.XLOOKUP(main_table[[#This Row],[Order ID]],Returns!B:B,Returns!A:A,"No")</f>
        <v>No</v>
      </c>
    </row>
    <row r="2405" spans="1:22" ht="14.25">
      <c r="A2405" s="1">
        <v>2404</v>
      </c>
      <c r="B2405" s="2" t="s">
        <v>7328</v>
      </c>
      <c r="C2405" s="3">
        <v>43370</v>
      </c>
      <c r="D2405" s="3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24" t="str">
        <f>_xlfn.XLOOKUP(main_table[[#This Row],[Order ID]],Returns!B:B,Returns!A:A,"No")</f>
        <v>No</v>
      </c>
    </row>
    <row r="2406" spans="1:22" ht="14.25">
      <c r="A2406" s="1">
        <v>2405</v>
      </c>
      <c r="B2406" s="2" t="s">
        <v>7329</v>
      </c>
      <c r="C2406" s="3">
        <v>43745</v>
      </c>
      <c r="D2406" s="3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24" t="str">
        <f>_xlfn.XLOOKUP(main_table[[#This Row],[Order ID]],Returns!B:B,Returns!A:A,"No")</f>
        <v>No</v>
      </c>
    </row>
    <row r="2407" spans="1:22" ht="14.25">
      <c r="A2407" s="1">
        <v>2406</v>
      </c>
      <c r="B2407" s="2" t="s">
        <v>7329</v>
      </c>
      <c r="C2407" s="3">
        <v>43745</v>
      </c>
      <c r="D2407" s="3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24" t="str">
        <f>_xlfn.XLOOKUP(main_table[[#This Row],[Order ID]],Returns!B:B,Returns!A:A,"No")</f>
        <v>No</v>
      </c>
    </row>
    <row r="2408" spans="1:22" ht="14.25">
      <c r="A2408" s="1">
        <v>2407</v>
      </c>
      <c r="B2408" s="2" t="s">
        <v>7329</v>
      </c>
      <c r="C2408" s="3">
        <v>43745</v>
      </c>
      <c r="D2408" s="3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24" t="str">
        <f>_xlfn.XLOOKUP(main_table[[#This Row],[Order ID]],Returns!B:B,Returns!A:A,"No")</f>
        <v>No</v>
      </c>
    </row>
    <row r="2409" spans="1:22" ht="14.25">
      <c r="A2409" s="1">
        <v>2408</v>
      </c>
      <c r="B2409" s="2" t="s">
        <v>7330</v>
      </c>
      <c r="C2409" s="3">
        <v>43485</v>
      </c>
      <c r="D2409" s="3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24" t="str">
        <f>_xlfn.XLOOKUP(main_table[[#This Row],[Order ID]],Returns!B:B,Returns!A:A,"No")</f>
        <v>No</v>
      </c>
    </row>
    <row r="2410" spans="1:22" ht="14.25">
      <c r="A2410" s="1">
        <v>2409</v>
      </c>
      <c r="B2410" s="2" t="s">
        <v>7330</v>
      </c>
      <c r="C2410" s="3">
        <v>43485</v>
      </c>
      <c r="D2410" s="3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24" t="str">
        <f>_xlfn.XLOOKUP(main_table[[#This Row],[Order ID]],Returns!B:B,Returns!A:A,"No")</f>
        <v>No</v>
      </c>
    </row>
    <row r="2411" spans="1:22" ht="14.25">
      <c r="A2411" s="1">
        <v>2410</v>
      </c>
      <c r="B2411" s="2" t="s">
        <v>7331</v>
      </c>
      <c r="C2411" s="3">
        <v>43547</v>
      </c>
      <c r="D2411" s="3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24" t="str">
        <f>_xlfn.XLOOKUP(main_table[[#This Row],[Order ID]],Returns!B:B,Returns!A:A,"No")</f>
        <v>No</v>
      </c>
    </row>
    <row r="2412" spans="1:22" ht="14.25">
      <c r="A2412" s="1">
        <v>2411</v>
      </c>
      <c r="B2412" s="2" t="s">
        <v>7332</v>
      </c>
      <c r="C2412" s="3">
        <v>42583</v>
      </c>
      <c r="D2412" s="3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24" t="str">
        <f>_xlfn.XLOOKUP(main_table[[#This Row],[Order ID]],Returns!B:B,Returns!A:A,"No")</f>
        <v>No</v>
      </c>
    </row>
    <row r="2413" spans="1:22" ht="14.25">
      <c r="A2413" s="1">
        <v>2412</v>
      </c>
      <c r="B2413" s="2" t="s">
        <v>7333</v>
      </c>
      <c r="C2413" s="3">
        <v>42893</v>
      </c>
      <c r="D2413" s="3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24" t="str">
        <f>_xlfn.XLOOKUP(main_table[[#This Row],[Order ID]],Returns!B:B,Returns!A:A,"No")</f>
        <v>No</v>
      </c>
    </row>
    <row r="2414" spans="1:22" ht="14.25">
      <c r="A2414" s="1">
        <v>2413</v>
      </c>
      <c r="B2414" s="2" t="s">
        <v>7334</v>
      </c>
      <c r="C2414" s="3">
        <v>42686</v>
      </c>
      <c r="D2414" s="3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24" t="str">
        <f>_xlfn.XLOOKUP(main_table[[#This Row],[Order ID]],Returns!B:B,Returns!A:A,"No")</f>
        <v>No</v>
      </c>
    </row>
    <row r="2415" spans="1:22" ht="14.25">
      <c r="A2415" s="1">
        <v>2414</v>
      </c>
      <c r="B2415" s="2" t="s">
        <v>7334</v>
      </c>
      <c r="C2415" s="3">
        <v>42686</v>
      </c>
      <c r="D2415" s="3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24" t="str">
        <f>_xlfn.XLOOKUP(main_table[[#This Row],[Order ID]],Returns!B:B,Returns!A:A,"No")</f>
        <v>No</v>
      </c>
    </row>
    <row r="2416" spans="1:22" ht="14.25">
      <c r="A2416" s="1">
        <v>2415</v>
      </c>
      <c r="B2416" s="2" t="s">
        <v>7335</v>
      </c>
      <c r="C2416" s="3">
        <v>43463</v>
      </c>
      <c r="D2416" s="3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24" t="str">
        <f>_xlfn.XLOOKUP(main_table[[#This Row],[Order ID]],Returns!B:B,Returns!A:A,"No")</f>
        <v>No</v>
      </c>
    </row>
    <row r="2417" spans="1:22" ht="14.25">
      <c r="A2417" s="1">
        <v>2416</v>
      </c>
      <c r="B2417" s="2" t="s">
        <v>7336</v>
      </c>
      <c r="C2417" s="3">
        <v>42922</v>
      </c>
      <c r="D2417" s="3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24" t="str">
        <f>_xlfn.XLOOKUP(main_table[[#This Row],[Order ID]],Returns!B:B,Returns!A:A,"No")</f>
        <v>No</v>
      </c>
    </row>
    <row r="2418" spans="1:22" ht="14.25">
      <c r="A2418" s="1">
        <v>2417</v>
      </c>
      <c r="B2418" s="2" t="s">
        <v>7337</v>
      </c>
      <c r="C2418" s="3">
        <v>43750</v>
      </c>
      <c r="D2418" s="3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24" t="str">
        <f>_xlfn.XLOOKUP(main_table[[#This Row],[Order ID]],Returns!B:B,Returns!A:A,"No")</f>
        <v>No</v>
      </c>
    </row>
    <row r="2419" spans="1:22" ht="14.25">
      <c r="A2419" s="1">
        <v>2418</v>
      </c>
      <c r="B2419" s="2" t="s">
        <v>7337</v>
      </c>
      <c r="C2419" s="3">
        <v>43750</v>
      </c>
      <c r="D2419" s="3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24" t="str">
        <f>_xlfn.XLOOKUP(main_table[[#This Row],[Order ID]],Returns!B:B,Returns!A:A,"No")</f>
        <v>No</v>
      </c>
    </row>
    <row r="2420" spans="1:22" ht="14.25">
      <c r="A2420" s="1">
        <v>2419</v>
      </c>
      <c r="B2420" s="2" t="s">
        <v>7338</v>
      </c>
      <c r="C2420" s="3">
        <v>43241</v>
      </c>
      <c r="D2420" s="3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24" t="str">
        <f>_xlfn.XLOOKUP(main_table[[#This Row],[Order ID]],Returns!B:B,Returns!A:A,"No")</f>
        <v>No</v>
      </c>
    </row>
    <row r="2421" spans="1:22" ht="14.25">
      <c r="A2421" s="1">
        <v>2420</v>
      </c>
      <c r="B2421" s="2" t="s">
        <v>7339</v>
      </c>
      <c r="C2421" s="3">
        <v>43778</v>
      </c>
      <c r="D2421" s="3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24" t="str">
        <f>_xlfn.XLOOKUP(main_table[[#This Row],[Order ID]],Returns!B:B,Returns!A:A,"No")</f>
        <v>No</v>
      </c>
    </row>
    <row r="2422" spans="1:22" ht="14.25">
      <c r="A2422" s="1">
        <v>2421</v>
      </c>
      <c r="B2422" s="2" t="s">
        <v>7339</v>
      </c>
      <c r="C2422" s="3">
        <v>43778</v>
      </c>
      <c r="D2422" s="3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24" t="str">
        <f>_xlfn.XLOOKUP(main_table[[#This Row],[Order ID]],Returns!B:B,Returns!A:A,"No")</f>
        <v>No</v>
      </c>
    </row>
    <row r="2423" spans="1:22" ht="14.25">
      <c r="A2423" s="1">
        <v>2422</v>
      </c>
      <c r="B2423" s="2" t="s">
        <v>7340</v>
      </c>
      <c r="C2423" s="3">
        <v>43208</v>
      </c>
      <c r="D2423" s="3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24" t="str">
        <f>_xlfn.XLOOKUP(main_table[[#This Row],[Order ID]],Returns!B:B,Returns!A:A,"No")</f>
        <v>No</v>
      </c>
    </row>
    <row r="2424" spans="1:22" ht="14.25">
      <c r="A2424" s="1">
        <v>2423</v>
      </c>
      <c r="B2424" s="2" t="s">
        <v>7340</v>
      </c>
      <c r="C2424" s="3">
        <v>43208</v>
      </c>
      <c r="D2424" s="3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24" t="str">
        <f>_xlfn.XLOOKUP(main_table[[#This Row],[Order ID]],Returns!B:B,Returns!A:A,"No")</f>
        <v>No</v>
      </c>
    </row>
    <row r="2425" spans="1:22" ht="14.25">
      <c r="A2425" s="1">
        <v>2424</v>
      </c>
      <c r="B2425" s="2" t="s">
        <v>7341</v>
      </c>
      <c r="C2425" s="3">
        <v>43824</v>
      </c>
      <c r="D2425" s="3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24" t="str">
        <f>_xlfn.XLOOKUP(main_table[[#This Row],[Order ID]],Returns!B:B,Returns!A:A,"No")</f>
        <v>No</v>
      </c>
    </row>
    <row r="2426" spans="1:22" ht="14.25">
      <c r="A2426" s="1">
        <v>2425</v>
      </c>
      <c r="B2426" s="2" t="s">
        <v>7341</v>
      </c>
      <c r="C2426" s="3">
        <v>43824</v>
      </c>
      <c r="D2426" s="3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24" t="str">
        <f>_xlfn.XLOOKUP(main_table[[#This Row],[Order ID]],Returns!B:B,Returns!A:A,"No")</f>
        <v>No</v>
      </c>
    </row>
    <row r="2427" spans="1:22" ht="14.25">
      <c r="A2427" s="1">
        <v>2426</v>
      </c>
      <c r="B2427" s="2" t="s">
        <v>7341</v>
      </c>
      <c r="C2427" s="3">
        <v>43824</v>
      </c>
      <c r="D2427" s="3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24" t="str">
        <f>_xlfn.XLOOKUP(main_table[[#This Row],[Order ID]],Returns!B:B,Returns!A:A,"No")</f>
        <v>No</v>
      </c>
    </row>
    <row r="2428" spans="1:22" ht="14.25">
      <c r="A2428" s="1">
        <v>2427</v>
      </c>
      <c r="B2428" s="2" t="s">
        <v>7341</v>
      </c>
      <c r="C2428" s="3">
        <v>43824</v>
      </c>
      <c r="D2428" s="3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24" t="str">
        <f>_xlfn.XLOOKUP(main_table[[#This Row],[Order ID]],Returns!B:B,Returns!A:A,"No")</f>
        <v>No</v>
      </c>
    </row>
    <row r="2429" spans="1:22" ht="14.25">
      <c r="A2429" s="1">
        <v>2428</v>
      </c>
      <c r="B2429" s="2" t="s">
        <v>7342</v>
      </c>
      <c r="C2429" s="3">
        <v>43262</v>
      </c>
      <c r="D2429" s="3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24" t="str">
        <f>_xlfn.XLOOKUP(main_table[[#This Row],[Order ID]],Returns!B:B,Returns!A:A,"No")</f>
        <v>No</v>
      </c>
    </row>
    <row r="2430" spans="1:22" ht="14.25">
      <c r="A2430" s="1">
        <v>2429</v>
      </c>
      <c r="B2430" s="2" t="s">
        <v>7342</v>
      </c>
      <c r="C2430" s="3">
        <v>43262</v>
      </c>
      <c r="D2430" s="3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24" t="str">
        <f>_xlfn.XLOOKUP(main_table[[#This Row],[Order ID]],Returns!B:B,Returns!A:A,"No")</f>
        <v>No</v>
      </c>
    </row>
    <row r="2431" spans="1:22" ht="14.25">
      <c r="A2431" s="1">
        <v>2430</v>
      </c>
      <c r="B2431" s="2" t="s">
        <v>7342</v>
      </c>
      <c r="C2431" s="3">
        <v>43262</v>
      </c>
      <c r="D2431" s="3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24" t="str">
        <f>_xlfn.XLOOKUP(main_table[[#This Row],[Order ID]],Returns!B:B,Returns!A:A,"No")</f>
        <v>No</v>
      </c>
    </row>
    <row r="2432" spans="1:22" ht="14.25">
      <c r="A2432" s="1">
        <v>2431</v>
      </c>
      <c r="B2432" s="2" t="s">
        <v>7343</v>
      </c>
      <c r="C2432" s="3">
        <v>43598</v>
      </c>
      <c r="D2432" s="3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24" t="str">
        <f>_xlfn.XLOOKUP(main_table[[#This Row],[Order ID]],Returns!B:B,Returns!A:A,"No")</f>
        <v>No</v>
      </c>
    </row>
    <row r="2433" spans="1:22" ht="14.25">
      <c r="A2433" s="1">
        <v>2432</v>
      </c>
      <c r="B2433" s="2" t="s">
        <v>7344</v>
      </c>
      <c r="C2433" s="3">
        <v>43827</v>
      </c>
      <c r="D2433" s="3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24" t="str">
        <f>_xlfn.XLOOKUP(main_table[[#This Row],[Order ID]],Returns!B:B,Returns!A:A,"No")</f>
        <v>No</v>
      </c>
    </row>
    <row r="2434" spans="1:22" ht="14.25">
      <c r="A2434" s="1">
        <v>2433</v>
      </c>
      <c r="B2434" s="2" t="s">
        <v>7345</v>
      </c>
      <c r="C2434" s="3">
        <v>42454</v>
      </c>
      <c r="D2434" s="3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24" t="str">
        <f>_xlfn.XLOOKUP(main_table[[#This Row],[Order ID]],Returns!B:B,Returns!A:A,"No")</f>
        <v>No</v>
      </c>
    </row>
    <row r="2435" spans="1:22" ht="14.25">
      <c r="A2435" s="1">
        <v>2434</v>
      </c>
      <c r="B2435" s="2" t="s">
        <v>7346</v>
      </c>
      <c r="C2435" s="3">
        <v>43613</v>
      </c>
      <c r="D2435" s="3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24" t="str">
        <f>_xlfn.XLOOKUP(main_table[[#This Row],[Order ID]],Returns!B:B,Returns!A:A,"No")</f>
        <v>No</v>
      </c>
    </row>
    <row r="2436" spans="1:22" ht="14.25">
      <c r="A2436" s="1">
        <v>2435</v>
      </c>
      <c r="B2436" s="2" t="s">
        <v>7347</v>
      </c>
      <c r="C2436" s="3">
        <v>43053</v>
      </c>
      <c r="D2436" s="3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24" t="str">
        <f>_xlfn.XLOOKUP(main_table[[#This Row],[Order ID]],Returns!B:B,Returns!A:A,"No")</f>
        <v>No</v>
      </c>
    </row>
    <row r="2437" spans="1:22" ht="14.25">
      <c r="A2437" s="1">
        <v>2436</v>
      </c>
      <c r="B2437" s="2" t="s">
        <v>7347</v>
      </c>
      <c r="C2437" s="3">
        <v>43053</v>
      </c>
      <c r="D2437" s="3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24" t="str">
        <f>_xlfn.XLOOKUP(main_table[[#This Row],[Order ID]],Returns!B:B,Returns!A:A,"No")</f>
        <v>No</v>
      </c>
    </row>
    <row r="2438" spans="1:22" ht="14.25">
      <c r="A2438" s="1">
        <v>2437</v>
      </c>
      <c r="B2438" s="2" t="s">
        <v>6143</v>
      </c>
      <c r="C2438" s="3">
        <v>43649</v>
      </c>
      <c r="D2438" s="3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24" t="str">
        <f>_xlfn.XLOOKUP(main_table[[#This Row],[Order ID]],Returns!B:B,Returns!A:A,"No")</f>
        <v>Yes</v>
      </c>
    </row>
    <row r="2439" spans="1:22" ht="14.25">
      <c r="A2439" s="1">
        <v>2438</v>
      </c>
      <c r="B2439" s="2" t="s">
        <v>7348</v>
      </c>
      <c r="C2439" s="3">
        <v>42692</v>
      </c>
      <c r="D2439" s="3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24" t="str">
        <f>_xlfn.XLOOKUP(main_table[[#This Row],[Order ID]],Returns!B:B,Returns!A:A,"No")</f>
        <v>No</v>
      </c>
    </row>
    <row r="2440" spans="1:22" ht="14.25">
      <c r="A2440" s="1">
        <v>2439</v>
      </c>
      <c r="B2440" s="2" t="s">
        <v>7348</v>
      </c>
      <c r="C2440" s="3">
        <v>42692</v>
      </c>
      <c r="D2440" s="3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24" t="str">
        <f>_xlfn.XLOOKUP(main_table[[#This Row],[Order ID]],Returns!B:B,Returns!A:A,"No")</f>
        <v>No</v>
      </c>
    </row>
    <row r="2441" spans="1:22" ht="14.25">
      <c r="A2441" s="1">
        <v>2440</v>
      </c>
      <c r="B2441" s="2" t="s">
        <v>7349</v>
      </c>
      <c r="C2441" s="3">
        <v>43663</v>
      </c>
      <c r="D2441" s="3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24" t="str">
        <f>_xlfn.XLOOKUP(main_table[[#This Row],[Order ID]],Returns!B:B,Returns!A:A,"No")</f>
        <v>No</v>
      </c>
    </row>
    <row r="2442" spans="1:22" ht="14.25">
      <c r="A2442" s="1">
        <v>2441</v>
      </c>
      <c r="B2442" s="2" t="s">
        <v>7350</v>
      </c>
      <c r="C2442" s="3">
        <v>43242</v>
      </c>
      <c r="D2442" s="3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24" t="str">
        <f>_xlfn.XLOOKUP(main_table[[#This Row],[Order ID]],Returns!B:B,Returns!A:A,"No")</f>
        <v>No</v>
      </c>
    </row>
    <row r="2443" spans="1:22" ht="14.25">
      <c r="A2443" s="1">
        <v>2442</v>
      </c>
      <c r="B2443" s="2" t="s">
        <v>7350</v>
      </c>
      <c r="C2443" s="3">
        <v>43242</v>
      </c>
      <c r="D2443" s="3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24" t="str">
        <f>_xlfn.XLOOKUP(main_table[[#This Row],[Order ID]],Returns!B:B,Returns!A:A,"No")</f>
        <v>No</v>
      </c>
    </row>
    <row r="2444" spans="1:22" ht="14.25">
      <c r="A2444" s="1">
        <v>2443</v>
      </c>
      <c r="B2444" s="2" t="s">
        <v>7350</v>
      </c>
      <c r="C2444" s="3">
        <v>43242</v>
      </c>
      <c r="D2444" s="3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24" t="str">
        <f>_xlfn.XLOOKUP(main_table[[#This Row],[Order ID]],Returns!B:B,Returns!A:A,"No")</f>
        <v>No</v>
      </c>
    </row>
    <row r="2445" spans="1:22" ht="14.25">
      <c r="A2445" s="1">
        <v>2444</v>
      </c>
      <c r="B2445" s="2" t="s">
        <v>7350</v>
      </c>
      <c r="C2445" s="3">
        <v>43242</v>
      </c>
      <c r="D2445" s="3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24" t="str">
        <f>_xlfn.XLOOKUP(main_table[[#This Row],[Order ID]],Returns!B:B,Returns!A:A,"No")</f>
        <v>No</v>
      </c>
    </row>
    <row r="2446" spans="1:22" ht="14.25">
      <c r="A2446" s="1">
        <v>2445</v>
      </c>
      <c r="B2446" s="2" t="s">
        <v>7350</v>
      </c>
      <c r="C2446" s="3">
        <v>43242</v>
      </c>
      <c r="D2446" s="3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24" t="str">
        <f>_xlfn.XLOOKUP(main_table[[#This Row],[Order ID]],Returns!B:B,Returns!A:A,"No")</f>
        <v>No</v>
      </c>
    </row>
    <row r="2447" spans="1:22" ht="14.25">
      <c r="A2447" s="1">
        <v>2446</v>
      </c>
      <c r="B2447" s="2" t="s">
        <v>7350</v>
      </c>
      <c r="C2447" s="3">
        <v>43242</v>
      </c>
      <c r="D2447" s="3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24" t="str">
        <f>_xlfn.XLOOKUP(main_table[[#This Row],[Order ID]],Returns!B:B,Returns!A:A,"No")</f>
        <v>No</v>
      </c>
    </row>
    <row r="2448" spans="1:22" ht="14.25">
      <c r="A2448" s="1">
        <v>2447</v>
      </c>
      <c r="B2448" s="2" t="s">
        <v>7351</v>
      </c>
      <c r="C2448" s="3">
        <v>43003</v>
      </c>
      <c r="D2448" s="3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24" t="str">
        <f>_xlfn.XLOOKUP(main_table[[#This Row],[Order ID]],Returns!B:B,Returns!A:A,"No")</f>
        <v>No</v>
      </c>
    </row>
    <row r="2449" spans="1:22" ht="14.25">
      <c r="A2449" s="1">
        <v>2448</v>
      </c>
      <c r="B2449" s="2" t="s">
        <v>7352</v>
      </c>
      <c r="C2449" s="3">
        <v>43404</v>
      </c>
      <c r="D2449" s="3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24" t="str">
        <f>_xlfn.XLOOKUP(main_table[[#This Row],[Order ID]],Returns!B:B,Returns!A:A,"No")</f>
        <v>No</v>
      </c>
    </row>
    <row r="2450" spans="1:22" ht="14.25">
      <c r="A2450" s="1">
        <v>2449</v>
      </c>
      <c r="B2450" s="2" t="s">
        <v>7353</v>
      </c>
      <c r="C2450" s="3">
        <v>42992</v>
      </c>
      <c r="D2450" s="3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24" t="str">
        <f>_xlfn.XLOOKUP(main_table[[#This Row],[Order ID]],Returns!B:B,Returns!A:A,"No")</f>
        <v>No</v>
      </c>
    </row>
    <row r="2451" spans="1:22" ht="14.25">
      <c r="A2451" s="1">
        <v>2450</v>
      </c>
      <c r="B2451" s="2" t="s">
        <v>7354</v>
      </c>
      <c r="C2451" s="3">
        <v>43409</v>
      </c>
      <c r="D2451" s="3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24" t="str">
        <f>_xlfn.XLOOKUP(main_table[[#This Row],[Order ID]],Returns!B:B,Returns!A:A,"No")</f>
        <v>No</v>
      </c>
    </row>
    <row r="2452" spans="1:22" ht="14.25">
      <c r="A2452" s="1">
        <v>2451</v>
      </c>
      <c r="B2452" s="2" t="s">
        <v>7355</v>
      </c>
      <c r="C2452" s="3">
        <v>43541</v>
      </c>
      <c r="D2452" s="3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24" t="str">
        <f>_xlfn.XLOOKUP(main_table[[#This Row],[Order ID]],Returns!B:B,Returns!A:A,"No")</f>
        <v>No</v>
      </c>
    </row>
    <row r="2453" spans="1:22" ht="14.25">
      <c r="A2453" s="1">
        <v>2452</v>
      </c>
      <c r="B2453" s="2" t="s">
        <v>7355</v>
      </c>
      <c r="C2453" s="3">
        <v>43541</v>
      </c>
      <c r="D2453" s="3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24" t="str">
        <f>_xlfn.XLOOKUP(main_table[[#This Row],[Order ID]],Returns!B:B,Returns!A:A,"No")</f>
        <v>No</v>
      </c>
    </row>
    <row r="2454" spans="1:22" ht="14.25">
      <c r="A2454" s="1">
        <v>2453</v>
      </c>
      <c r="B2454" s="2" t="s">
        <v>7355</v>
      </c>
      <c r="C2454" s="3">
        <v>43541</v>
      </c>
      <c r="D2454" s="3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24" t="str">
        <f>_xlfn.XLOOKUP(main_table[[#This Row],[Order ID]],Returns!B:B,Returns!A:A,"No")</f>
        <v>No</v>
      </c>
    </row>
    <row r="2455" spans="1:22" ht="14.25">
      <c r="A2455" s="1">
        <v>2454</v>
      </c>
      <c r="B2455" s="2" t="s">
        <v>7355</v>
      </c>
      <c r="C2455" s="3">
        <v>43541</v>
      </c>
      <c r="D2455" s="3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24" t="str">
        <f>_xlfn.XLOOKUP(main_table[[#This Row],[Order ID]],Returns!B:B,Returns!A:A,"No")</f>
        <v>No</v>
      </c>
    </row>
    <row r="2456" spans="1:22" ht="14.25">
      <c r="A2456" s="1">
        <v>2455</v>
      </c>
      <c r="B2456" s="2" t="s">
        <v>7355</v>
      </c>
      <c r="C2456" s="3">
        <v>43541</v>
      </c>
      <c r="D2456" s="3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24" t="str">
        <f>_xlfn.XLOOKUP(main_table[[#This Row],[Order ID]],Returns!B:B,Returns!A:A,"No")</f>
        <v>No</v>
      </c>
    </row>
    <row r="2457" spans="1:22" ht="14.25">
      <c r="A2457" s="1">
        <v>2456</v>
      </c>
      <c r="B2457" s="2" t="s">
        <v>7355</v>
      </c>
      <c r="C2457" s="3">
        <v>43541</v>
      </c>
      <c r="D2457" s="3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24" t="str">
        <f>_xlfn.XLOOKUP(main_table[[#This Row],[Order ID]],Returns!B:B,Returns!A:A,"No")</f>
        <v>No</v>
      </c>
    </row>
    <row r="2458" spans="1:22" ht="14.25">
      <c r="A2458" s="1">
        <v>2457</v>
      </c>
      <c r="B2458" s="2" t="s">
        <v>7355</v>
      </c>
      <c r="C2458" s="3">
        <v>43541</v>
      </c>
      <c r="D2458" s="3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24" t="str">
        <f>_xlfn.XLOOKUP(main_table[[#This Row],[Order ID]],Returns!B:B,Returns!A:A,"No")</f>
        <v>No</v>
      </c>
    </row>
    <row r="2459" spans="1:22" ht="14.25">
      <c r="A2459" s="1">
        <v>2458</v>
      </c>
      <c r="B2459" s="2" t="s">
        <v>7355</v>
      </c>
      <c r="C2459" s="3">
        <v>43541</v>
      </c>
      <c r="D2459" s="3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24" t="str">
        <f>_xlfn.XLOOKUP(main_table[[#This Row],[Order ID]],Returns!B:B,Returns!A:A,"No")</f>
        <v>No</v>
      </c>
    </row>
    <row r="2460" spans="1:22" ht="14.25">
      <c r="A2460" s="1">
        <v>2459</v>
      </c>
      <c r="B2460" s="2" t="s">
        <v>7355</v>
      </c>
      <c r="C2460" s="3">
        <v>43541</v>
      </c>
      <c r="D2460" s="3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24" t="str">
        <f>_xlfn.XLOOKUP(main_table[[#This Row],[Order ID]],Returns!B:B,Returns!A:A,"No")</f>
        <v>No</v>
      </c>
    </row>
    <row r="2461" spans="1:22" ht="14.25">
      <c r="A2461" s="1">
        <v>2460</v>
      </c>
      <c r="B2461" s="2" t="s">
        <v>7356</v>
      </c>
      <c r="C2461" s="3">
        <v>43692</v>
      </c>
      <c r="D2461" s="3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24" t="str">
        <f>_xlfn.XLOOKUP(main_table[[#This Row],[Order ID]],Returns!B:B,Returns!A:A,"No")</f>
        <v>No</v>
      </c>
    </row>
    <row r="2462" spans="1:22" ht="14.25">
      <c r="A2462" s="1">
        <v>2461</v>
      </c>
      <c r="B2462" s="2" t="s">
        <v>7357</v>
      </c>
      <c r="C2462" s="3">
        <v>42927</v>
      </c>
      <c r="D2462" s="3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24" t="str">
        <f>_xlfn.XLOOKUP(main_table[[#This Row],[Order ID]],Returns!B:B,Returns!A:A,"No")</f>
        <v>No</v>
      </c>
    </row>
    <row r="2463" spans="1:22" ht="14.25">
      <c r="A2463" s="1">
        <v>2462</v>
      </c>
      <c r="B2463" s="2" t="s">
        <v>7357</v>
      </c>
      <c r="C2463" s="3">
        <v>42927</v>
      </c>
      <c r="D2463" s="3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24" t="str">
        <f>_xlfn.XLOOKUP(main_table[[#This Row],[Order ID]],Returns!B:B,Returns!A:A,"No")</f>
        <v>No</v>
      </c>
    </row>
    <row r="2464" spans="1:22" ht="14.25">
      <c r="A2464" s="1">
        <v>2463</v>
      </c>
      <c r="B2464" s="2" t="s">
        <v>7358</v>
      </c>
      <c r="C2464" s="3">
        <v>43802</v>
      </c>
      <c r="D2464" s="3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24" t="str">
        <f>_xlfn.XLOOKUP(main_table[[#This Row],[Order ID]],Returns!B:B,Returns!A:A,"No")</f>
        <v>No</v>
      </c>
    </row>
    <row r="2465" spans="1:22" ht="14.25">
      <c r="A2465" s="1">
        <v>2464</v>
      </c>
      <c r="B2465" s="2" t="s">
        <v>7358</v>
      </c>
      <c r="C2465" s="3">
        <v>43802</v>
      </c>
      <c r="D2465" s="3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24" t="str">
        <f>_xlfn.XLOOKUP(main_table[[#This Row],[Order ID]],Returns!B:B,Returns!A:A,"No")</f>
        <v>No</v>
      </c>
    </row>
    <row r="2466" spans="1:22" ht="14.25">
      <c r="A2466" s="1">
        <v>2465</v>
      </c>
      <c r="B2466" s="2" t="s">
        <v>7358</v>
      </c>
      <c r="C2466" s="3">
        <v>43802</v>
      </c>
      <c r="D2466" s="3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24" t="str">
        <f>_xlfn.XLOOKUP(main_table[[#This Row],[Order ID]],Returns!B:B,Returns!A:A,"No")</f>
        <v>No</v>
      </c>
    </row>
    <row r="2467" spans="1:22" ht="14.25">
      <c r="A2467" s="1">
        <v>2466</v>
      </c>
      <c r="B2467" s="2" t="s">
        <v>7358</v>
      </c>
      <c r="C2467" s="3">
        <v>43802</v>
      </c>
      <c r="D2467" s="3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24" t="str">
        <f>_xlfn.XLOOKUP(main_table[[#This Row],[Order ID]],Returns!B:B,Returns!A:A,"No")</f>
        <v>No</v>
      </c>
    </row>
    <row r="2468" spans="1:22" ht="14.25">
      <c r="A2468" s="1">
        <v>2467</v>
      </c>
      <c r="B2468" s="2" t="s">
        <v>7359</v>
      </c>
      <c r="C2468" s="3">
        <v>43589</v>
      </c>
      <c r="D2468" s="3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24" t="str">
        <f>_xlfn.XLOOKUP(main_table[[#This Row],[Order ID]],Returns!B:B,Returns!A:A,"No")</f>
        <v>No</v>
      </c>
    </row>
    <row r="2469" spans="1:22" ht="14.25">
      <c r="A2469" s="1">
        <v>2468</v>
      </c>
      <c r="B2469" s="2" t="s">
        <v>7359</v>
      </c>
      <c r="C2469" s="3">
        <v>43589</v>
      </c>
      <c r="D2469" s="3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24" t="str">
        <f>_xlfn.XLOOKUP(main_table[[#This Row],[Order ID]],Returns!B:B,Returns!A:A,"No")</f>
        <v>No</v>
      </c>
    </row>
    <row r="2470" spans="1:22" ht="14.25">
      <c r="A2470" s="1">
        <v>2469</v>
      </c>
      <c r="B2470" s="2" t="s">
        <v>7359</v>
      </c>
      <c r="C2470" s="3">
        <v>43589</v>
      </c>
      <c r="D2470" s="3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24" t="str">
        <f>_xlfn.XLOOKUP(main_table[[#This Row],[Order ID]],Returns!B:B,Returns!A:A,"No")</f>
        <v>No</v>
      </c>
    </row>
    <row r="2471" spans="1:22" ht="14.25">
      <c r="A2471" s="1">
        <v>2470</v>
      </c>
      <c r="B2471" s="2" t="s">
        <v>7359</v>
      </c>
      <c r="C2471" s="3">
        <v>43589</v>
      </c>
      <c r="D2471" s="3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24" t="str">
        <f>_xlfn.XLOOKUP(main_table[[#This Row],[Order ID]],Returns!B:B,Returns!A:A,"No")</f>
        <v>No</v>
      </c>
    </row>
    <row r="2472" spans="1:22" ht="14.25">
      <c r="A2472" s="1">
        <v>2471</v>
      </c>
      <c r="B2472" s="2" t="s">
        <v>7360</v>
      </c>
      <c r="C2472" s="3">
        <v>43122</v>
      </c>
      <c r="D2472" s="3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24" t="str">
        <f>_xlfn.XLOOKUP(main_table[[#This Row],[Order ID]],Returns!B:B,Returns!A:A,"No")</f>
        <v>No</v>
      </c>
    </row>
    <row r="2473" spans="1:22" ht="14.25">
      <c r="A2473" s="1">
        <v>2472</v>
      </c>
      <c r="B2473" s="2" t="s">
        <v>7360</v>
      </c>
      <c r="C2473" s="3">
        <v>43122</v>
      </c>
      <c r="D2473" s="3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24" t="str">
        <f>_xlfn.XLOOKUP(main_table[[#This Row],[Order ID]],Returns!B:B,Returns!A:A,"No")</f>
        <v>No</v>
      </c>
    </row>
    <row r="2474" spans="1:22" ht="14.25">
      <c r="A2474" s="1">
        <v>2473</v>
      </c>
      <c r="B2474" s="2" t="s">
        <v>7360</v>
      </c>
      <c r="C2474" s="3">
        <v>43122</v>
      </c>
      <c r="D2474" s="3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24" t="str">
        <f>_xlfn.XLOOKUP(main_table[[#This Row],[Order ID]],Returns!B:B,Returns!A:A,"No")</f>
        <v>No</v>
      </c>
    </row>
    <row r="2475" spans="1:22" ht="14.25">
      <c r="A2475" s="1">
        <v>2474</v>
      </c>
      <c r="B2475" s="2" t="s">
        <v>7361</v>
      </c>
      <c r="C2475" s="3">
        <v>43407</v>
      </c>
      <c r="D2475" s="3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24" t="str">
        <f>_xlfn.XLOOKUP(main_table[[#This Row],[Order ID]],Returns!B:B,Returns!A:A,"No")</f>
        <v>No</v>
      </c>
    </row>
    <row r="2476" spans="1:22" ht="14.25">
      <c r="A2476" s="1">
        <v>2475</v>
      </c>
      <c r="B2476" s="2" t="s">
        <v>7361</v>
      </c>
      <c r="C2476" s="3">
        <v>43407</v>
      </c>
      <c r="D2476" s="3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24" t="str">
        <f>_xlfn.XLOOKUP(main_table[[#This Row],[Order ID]],Returns!B:B,Returns!A:A,"No")</f>
        <v>No</v>
      </c>
    </row>
    <row r="2477" spans="1:22" ht="14.25">
      <c r="A2477" s="1">
        <v>2476</v>
      </c>
      <c r="B2477" s="2" t="s">
        <v>7361</v>
      </c>
      <c r="C2477" s="3">
        <v>43407</v>
      </c>
      <c r="D2477" s="3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24" t="str">
        <f>_xlfn.XLOOKUP(main_table[[#This Row],[Order ID]],Returns!B:B,Returns!A:A,"No")</f>
        <v>No</v>
      </c>
    </row>
    <row r="2478" spans="1:22" ht="14.25">
      <c r="A2478" s="1">
        <v>2477</v>
      </c>
      <c r="B2478" s="2" t="s">
        <v>7361</v>
      </c>
      <c r="C2478" s="3">
        <v>43407</v>
      </c>
      <c r="D2478" s="3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24" t="str">
        <f>_xlfn.XLOOKUP(main_table[[#This Row],[Order ID]],Returns!B:B,Returns!A:A,"No")</f>
        <v>No</v>
      </c>
    </row>
    <row r="2479" spans="1:22" ht="14.25">
      <c r="A2479" s="1">
        <v>2478</v>
      </c>
      <c r="B2479" s="2" t="s">
        <v>7362</v>
      </c>
      <c r="C2479" s="3">
        <v>43712</v>
      </c>
      <c r="D2479" s="3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24" t="str">
        <f>_xlfn.XLOOKUP(main_table[[#This Row],[Order ID]],Returns!B:B,Returns!A:A,"No")</f>
        <v>No</v>
      </c>
    </row>
    <row r="2480" spans="1:22" ht="14.25">
      <c r="A2480" s="1">
        <v>2479</v>
      </c>
      <c r="B2480" s="2" t="s">
        <v>7363</v>
      </c>
      <c r="C2480" s="3">
        <v>42626</v>
      </c>
      <c r="D2480" s="3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24" t="str">
        <f>_xlfn.XLOOKUP(main_table[[#This Row],[Order ID]],Returns!B:B,Returns!A:A,"No")</f>
        <v>No</v>
      </c>
    </row>
    <row r="2481" spans="1:22" ht="14.25">
      <c r="A2481" s="1">
        <v>2480</v>
      </c>
      <c r="B2481" s="2" t="s">
        <v>7364</v>
      </c>
      <c r="C2481" s="3">
        <v>43635</v>
      </c>
      <c r="D2481" s="3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24" t="str">
        <f>_xlfn.XLOOKUP(main_table[[#This Row],[Order ID]],Returns!B:B,Returns!A:A,"No")</f>
        <v>No</v>
      </c>
    </row>
    <row r="2482" spans="1:22" ht="14.25">
      <c r="A2482" s="1">
        <v>2481</v>
      </c>
      <c r="B2482" s="2" t="s">
        <v>7364</v>
      </c>
      <c r="C2482" s="3">
        <v>43635</v>
      </c>
      <c r="D2482" s="3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24" t="str">
        <f>_xlfn.XLOOKUP(main_table[[#This Row],[Order ID]],Returns!B:B,Returns!A:A,"No")</f>
        <v>No</v>
      </c>
    </row>
    <row r="2483" spans="1:22" ht="14.25">
      <c r="A2483" s="1">
        <v>2482</v>
      </c>
      <c r="B2483" s="2" t="s">
        <v>7365</v>
      </c>
      <c r="C2483" s="3">
        <v>43823</v>
      </c>
      <c r="D2483" s="3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24" t="str">
        <f>_xlfn.XLOOKUP(main_table[[#This Row],[Order ID]],Returns!B:B,Returns!A:A,"No")</f>
        <v>No</v>
      </c>
    </row>
    <row r="2484" spans="1:22" ht="14.25">
      <c r="A2484" s="1">
        <v>2483</v>
      </c>
      <c r="B2484" s="2" t="s">
        <v>7366</v>
      </c>
      <c r="C2484" s="3">
        <v>43705</v>
      </c>
      <c r="D2484" s="3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24" t="str">
        <f>_xlfn.XLOOKUP(main_table[[#This Row],[Order ID]],Returns!B:B,Returns!A:A,"No")</f>
        <v>No</v>
      </c>
    </row>
    <row r="2485" spans="1:22" ht="14.25">
      <c r="A2485" s="1">
        <v>2484</v>
      </c>
      <c r="B2485" s="2" t="s">
        <v>7366</v>
      </c>
      <c r="C2485" s="3">
        <v>43705</v>
      </c>
      <c r="D2485" s="3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24" t="str">
        <f>_xlfn.XLOOKUP(main_table[[#This Row],[Order ID]],Returns!B:B,Returns!A:A,"No")</f>
        <v>No</v>
      </c>
    </row>
    <row r="2486" spans="1:22" ht="14.25">
      <c r="A2486" s="1">
        <v>2485</v>
      </c>
      <c r="B2486" s="2" t="s">
        <v>7366</v>
      </c>
      <c r="C2486" s="3">
        <v>43705</v>
      </c>
      <c r="D2486" s="3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24" t="str">
        <f>_xlfn.XLOOKUP(main_table[[#This Row],[Order ID]],Returns!B:B,Returns!A:A,"No")</f>
        <v>No</v>
      </c>
    </row>
    <row r="2487" spans="1:22" ht="14.25">
      <c r="A2487" s="1">
        <v>2486</v>
      </c>
      <c r="B2487" s="2" t="s">
        <v>7366</v>
      </c>
      <c r="C2487" s="3">
        <v>43705</v>
      </c>
      <c r="D2487" s="3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24" t="str">
        <f>_xlfn.XLOOKUP(main_table[[#This Row],[Order ID]],Returns!B:B,Returns!A:A,"No")</f>
        <v>No</v>
      </c>
    </row>
    <row r="2488" spans="1:22" ht="14.25">
      <c r="A2488" s="1">
        <v>2487</v>
      </c>
      <c r="B2488" s="2" t="s">
        <v>7367</v>
      </c>
      <c r="C2488" s="3">
        <v>42737</v>
      </c>
      <c r="D2488" s="3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24" t="str">
        <f>_xlfn.XLOOKUP(main_table[[#This Row],[Order ID]],Returns!B:B,Returns!A:A,"No")</f>
        <v>No</v>
      </c>
    </row>
    <row r="2489" spans="1:22" ht="14.25">
      <c r="A2489" s="1">
        <v>2488</v>
      </c>
      <c r="B2489" s="2" t="s">
        <v>7367</v>
      </c>
      <c r="C2489" s="3">
        <v>42737</v>
      </c>
      <c r="D2489" s="3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24" t="str">
        <f>_xlfn.XLOOKUP(main_table[[#This Row],[Order ID]],Returns!B:B,Returns!A:A,"No")</f>
        <v>No</v>
      </c>
    </row>
    <row r="2490" spans="1:22" ht="14.25">
      <c r="A2490" s="1">
        <v>2489</v>
      </c>
      <c r="B2490" s="2" t="s">
        <v>7367</v>
      </c>
      <c r="C2490" s="3">
        <v>42737</v>
      </c>
      <c r="D2490" s="3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24" t="str">
        <f>_xlfn.XLOOKUP(main_table[[#This Row],[Order ID]],Returns!B:B,Returns!A:A,"No")</f>
        <v>No</v>
      </c>
    </row>
    <row r="2491" spans="1:22" ht="14.25">
      <c r="A2491" s="1">
        <v>2490</v>
      </c>
      <c r="B2491" s="2" t="s">
        <v>7368</v>
      </c>
      <c r="C2491" s="3">
        <v>43017</v>
      </c>
      <c r="D2491" s="3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24" t="str">
        <f>_xlfn.XLOOKUP(main_table[[#This Row],[Order ID]],Returns!B:B,Returns!A:A,"No")</f>
        <v>No</v>
      </c>
    </row>
    <row r="2492" spans="1:22" ht="14.25">
      <c r="A2492" s="1">
        <v>2491</v>
      </c>
      <c r="B2492" s="2" t="s">
        <v>7368</v>
      </c>
      <c r="C2492" s="3">
        <v>43017</v>
      </c>
      <c r="D2492" s="3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24" t="str">
        <f>_xlfn.XLOOKUP(main_table[[#This Row],[Order ID]],Returns!B:B,Returns!A:A,"No")</f>
        <v>No</v>
      </c>
    </row>
    <row r="2493" spans="1:22" ht="14.25">
      <c r="A2493" s="1">
        <v>2492</v>
      </c>
      <c r="B2493" s="2" t="s">
        <v>7369</v>
      </c>
      <c r="C2493" s="3">
        <v>42717</v>
      </c>
      <c r="D2493" s="3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24" t="str">
        <f>_xlfn.XLOOKUP(main_table[[#This Row],[Order ID]],Returns!B:B,Returns!A:A,"No")</f>
        <v>No</v>
      </c>
    </row>
    <row r="2494" spans="1:22" ht="14.25">
      <c r="A2494" s="1">
        <v>2493</v>
      </c>
      <c r="B2494" s="2" t="s">
        <v>7370</v>
      </c>
      <c r="C2494" s="3">
        <v>42693</v>
      </c>
      <c r="D2494" s="3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24" t="str">
        <f>_xlfn.XLOOKUP(main_table[[#This Row],[Order ID]],Returns!B:B,Returns!A:A,"No")</f>
        <v>No</v>
      </c>
    </row>
    <row r="2495" spans="1:22" ht="14.25">
      <c r="A2495" s="1">
        <v>2494</v>
      </c>
      <c r="B2495" s="2" t="s">
        <v>7371</v>
      </c>
      <c r="C2495" s="3">
        <v>43353</v>
      </c>
      <c r="D2495" s="3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24" t="str">
        <f>_xlfn.XLOOKUP(main_table[[#This Row],[Order ID]],Returns!B:B,Returns!A:A,"No")</f>
        <v>No</v>
      </c>
    </row>
    <row r="2496" spans="1:22" ht="14.25">
      <c r="A2496" s="1">
        <v>2495</v>
      </c>
      <c r="B2496" s="2" t="s">
        <v>7371</v>
      </c>
      <c r="C2496" s="3">
        <v>43353</v>
      </c>
      <c r="D2496" s="3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24" t="str">
        <f>_xlfn.XLOOKUP(main_table[[#This Row],[Order ID]],Returns!B:B,Returns!A:A,"No")</f>
        <v>No</v>
      </c>
    </row>
    <row r="2497" spans="1:22" ht="14.25">
      <c r="A2497" s="1">
        <v>2496</v>
      </c>
      <c r="B2497" s="2" t="s">
        <v>7372</v>
      </c>
      <c r="C2497" s="3">
        <v>42537</v>
      </c>
      <c r="D2497" s="3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24" t="str">
        <f>_xlfn.XLOOKUP(main_table[[#This Row],[Order ID]],Returns!B:B,Returns!A:A,"No")</f>
        <v>No</v>
      </c>
    </row>
    <row r="2498" spans="1:22" ht="14.25">
      <c r="A2498" s="1">
        <v>2497</v>
      </c>
      <c r="B2498" s="2" t="s">
        <v>7373</v>
      </c>
      <c r="C2498" s="3">
        <v>43004</v>
      </c>
      <c r="D2498" s="3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24" t="str">
        <f>_xlfn.XLOOKUP(main_table[[#This Row],[Order ID]],Returns!B:B,Returns!A:A,"No")</f>
        <v>No</v>
      </c>
    </row>
    <row r="2499" spans="1:22" ht="14.25">
      <c r="A2499" s="1">
        <v>2498</v>
      </c>
      <c r="B2499" s="2" t="s">
        <v>7373</v>
      </c>
      <c r="C2499" s="3">
        <v>43004</v>
      </c>
      <c r="D2499" s="3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24" t="str">
        <f>_xlfn.XLOOKUP(main_table[[#This Row],[Order ID]],Returns!B:B,Returns!A:A,"No")</f>
        <v>No</v>
      </c>
    </row>
    <row r="2500" spans="1:22" ht="14.25">
      <c r="A2500" s="1">
        <v>2499</v>
      </c>
      <c r="B2500" s="2" t="s">
        <v>7374</v>
      </c>
      <c r="C2500" s="3">
        <v>43239</v>
      </c>
      <c r="D2500" s="3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24" t="str">
        <f>_xlfn.XLOOKUP(main_table[[#This Row],[Order ID]],Returns!B:B,Returns!A:A,"No")</f>
        <v>No</v>
      </c>
    </row>
    <row r="2501" spans="1:22" ht="14.25">
      <c r="A2501" s="1">
        <v>2500</v>
      </c>
      <c r="B2501" s="2" t="s">
        <v>7375</v>
      </c>
      <c r="C2501" s="3">
        <v>43638</v>
      </c>
      <c r="D2501" s="3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24" t="str">
        <f>_xlfn.XLOOKUP(main_table[[#This Row],[Order ID]],Returns!B:B,Returns!A:A,"No")</f>
        <v>No</v>
      </c>
    </row>
    <row r="2502" spans="1:22" ht="14.25">
      <c r="A2502" s="1">
        <v>2501</v>
      </c>
      <c r="B2502" s="2" t="s">
        <v>6129</v>
      </c>
      <c r="C2502" s="3">
        <v>43633</v>
      </c>
      <c r="D2502" s="3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24" t="str">
        <f>_xlfn.XLOOKUP(main_table[[#This Row],[Order ID]],Returns!B:B,Returns!A:A,"No")</f>
        <v>Yes</v>
      </c>
    </row>
    <row r="2503" spans="1:22" ht="14.25">
      <c r="A2503" s="1">
        <v>2502</v>
      </c>
      <c r="B2503" s="2" t="s">
        <v>6129</v>
      </c>
      <c r="C2503" s="3">
        <v>43633</v>
      </c>
      <c r="D2503" s="3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24" t="str">
        <f>_xlfn.XLOOKUP(main_table[[#This Row],[Order ID]],Returns!B:B,Returns!A:A,"No")</f>
        <v>Yes</v>
      </c>
    </row>
    <row r="2504" spans="1:22" ht="14.25">
      <c r="A2504" s="1">
        <v>2503</v>
      </c>
      <c r="B2504" s="2" t="s">
        <v>6129</v>
      </c>
      <c r="C2504" s="3">
        <v>43633</v>
      </c>
      <c r="D2504" s="3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24" t="str">
        <f>_xlfn.XLOOKUP(main_table[[#This Row],[Order ID]],Returns!B:B,Returns!A:A,"No")</f>
        <v>Yes</v>
      </c>
    </row>
    <row r="2505" spans="1:22" ht="14.25">
      <c r="A2505" s="1">
        <v>2504</v>
      </c>
      <c r="B2505" s="2" t="s">
        <v>7376</v>
      </c>
      <c r="C2505" s="3">
        <v>43418</v>
      </c>
      <c r="D2505" s="3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24" t="str">
        <f>_xlfn.XLOOKUP(main_table[[#This Row],[Order ID]],Returns!B:B,Returns!A:A,"No")</f>
        <v>No</v>
      </c>
    </row>
    <row r="2506" spans="1:22" ht="14.25">
      <c r="A2506" s="1">
        <v>2505</v>
      </c>
      <c r="B2506" s="2" t="s">
        <v>7377</v>
      </c>
      <c r="C2506" s="3">
        <v>42576</v>
      </c>
      <c r="D2506" s="3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24" t="str">
        <f>_xlfn.XLOOKUP(main_table[[#This Row],[Order ID]],Returns!B:B,Returns!A:A,"No")</f>
        <v>No</v>
      </c>
    </row>
    <row r="2507" spans="1:22" ht="14.25">
      <c r="A2507" s="1">
        <v>2506</v>
      </c>
      <c r="B2507" s="2" t="s">
        <v>7377</v>
      </c>
      <c r="C2507" s="3">
        <v>42576</v>
      </c>
      <c r="D2507" s="3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24" t="str">
        <f>_xlfn.XLOOKUP(main_table[[#This Row],[Order ID]],Returns!B:B,Returns!A:A,"No")</f>
        <v>No</v>
      </c>
    </row>
    <row r="2508" spans="1:22" ht="14.25">
      <c r="A2508" s="1">
        <v>2507</v>
      </c>
      <c r="B2508" s="2" t="s">
        <v>7377</v>
      </c>
      <c r="C2508" s="3">
        <v>42576</v>
      </c>
      <c r="D2508" s="3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24" t="str">
        <f>_xlfn.XLOOKUP(main_table[[#This Row],[Order ID]],Returns!B:B,Returns!A:A,"No")</f>
        <v>No</v>
      </c>
    </row>
    <row r="2509" spans="1:22" ht="14.25">
      <c r="A2509" s="1">
        <v>2508</v>
      </c>
      <c r="B2509" s="2" t="s">
        <v>7378</v>
      </c>
      <c r="C2509" s="3">
        <v>42918</v>
      </c>
      <c r="D2509" s="3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24" t="str">
        <f>_xlfn.XLOOKUP(main_table[[#This Row],[Order ID]],Returns!B:B,Returns!A:A,"No")</f>
        <v>No</v>
      </c>
    </row>
    <row r="2510" spans="1:22" ht="14.25">
      <c r="A2510" s="1">
        <v>2509</v>
      </c>
      <c r="B2510" s="2" t="s">
        <v>7379</v>
      </c>
      <c r="C2510" s="3">
        <v>43526</v>
      </c>
      <c r="D2510" s="3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24" t="str">
        <f>_xlfn.XLOOKUP(main_table[[#This Row],[Order ID]],Returns!B:B,Returns!A:A,"No")</f>
        <v>No</v>
      </c>
    </row>
    <row r="2511" spans="1:22" ht="14.25">
      <c r="A2511" s="1">
        <v>2510</v>
      </c>
      <c r="B2511" s="2" t="s">
        <v>7379</v>
      </c>
      <c r="C2511" s="3">
        <v>43526</v>
      </c>
      <c r="D2511" s="3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24" t="str">
        <f>_xlfn.XLOOKUP(main_table[[#This Row],[Order ID]],Returns!B:B,Returns!A:A,"No")</f>
        <v>No</v>
      </c>
    </row>
    <row r="2512" spans="1:22" ht="14.25">
      <c r="A2512" s="1">
        <v>2511</v>
      </c>
      <c r="B2512" s="2" t="s">
        <v>7380</v>
      </c>
      <c r="C2512" s="3">
        <v>43422</v>
      </c>
      <c r="D2512" s="3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24" t="str">
        <f>_xlfn.XLOOKUP(main_table[[#This Row],[Order ID]],Returns!B:B,Returns!A:A,"No")</f>
        <v>No</v>
      </c>
    </row>
    <row r="2513" spans="1:22" ht="14.25">
      <c r="A2513" s="1">
        <v>2512</v>
      </c>
      <c r="B2513" s="2" t="s">
        <v>7381</v>
      </c>
      <c r="C2513" s="3">
        <v>42843</v>
      </c>
      <c r="D2513" s="3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24" t="str">
        <f>_xlfn.XLOOKUP(main_table[[#This Row],[Order ID]],Returns!B:B,Returns!A:A,"No")</f>
        <v>No</v>
      </c>
    </row>
    <row r="2514" spans="1:22" ht="14.25">
      <c r="A2514" s="1">
        <v>2513</v>
      </c>
      <c r="B2514" s="2" t="s">
        <v>7382</v>
      </c>
      <c r="C2514" s="3">
        <v>43801</v>
      </c>
      <c r="D2514" s="3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24" t="str">
        <f>_xlfn.XLOOKUP(main_table[[#This Row],[Order ID]],Returns!B:B,Returns!A:A,"No")</f>
        <v>No</v>
      </c>
    </row>
    <row r="2515" spans="1:22" ht="14.25">
      <c r="A2515" s="1">
        <v>2514</v>
      </c>
      <c r="B2515" s="2" t="s">
        <v>7383</v>
      </c>
      <c r="C2515" s="3">
        <v>43415</v>
      </c>
      <c r="D2515" s="3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24" t="str">
        <f>_xlfn.XLOOKUP(main_table[[#This Row],[Order ID]],Returns!B:B,Returns!A:A,"No")</f>
        <v>No</v>
      </c>
    </row>
    <row r="2516" spans="1:22" ht="14.25">
      <c r="A2516" s="1">
        <v>2515</v>
      </c>
      <c r="B2516" s="2" t="s">
        <v>7383</v>
      </c>
      <c r="C2516" s="3">
        <v>43415</v>
      </c>
      <c r="D2516" s="3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24" t="str">
        <f>_xlfn.XLOOKUP(main_table[[#This Row],[Order ID]],Returns!B:B,Returns!A:A,"No")</f>
        <v>No</v>
      </c>
    </row>
    <row r="2517" spans="1:22" ht="14.25">
      <c r="A2517" s="1">
        <v>2516</v>
      </c>
      <c r="B2517" s="2" t="s">
        <v>7384</v>
      </c>
      <c r="C2517" s="3">
        <v>42618</v>
      </c>
      <c r="D2517" s="3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24" t="str">
        <f>_xlfn.XLOOKUP(main_table[[#This Row],[Order ID]],Returns!B:B,Returns!A:A,"No")</f>
        <v>No</v>
      </c>
    </row>
    <row r="2518" spans="1:22" ht="14.25">
      <c r="A2518" s="1">
        <v>2517</v>
      </c>
      <c r="B2518" s="2" t="s">
        <v>7385</v>
      </c>
      <c r="C2518" s="3">
        <v>42689</v>
      </c>
      <c r="D2518" s="3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24" t="str">
        <f>_xlfn.XLOOKUP(main_table[[#This Row],[Order ID]],Returns!B:B,Returns!A:A,"No")</f>
        <v>No</v>
      </c>
    </row>
    <row r="2519" spans="1:22" ht="14.25">
      <c r="A2519" s="1">
        <v>2518</v>
      </c>
      <c r="B2519" s="2" t="s">
        <v>7386</v>
      </c>
      <c r="C2519" s="3">
        <v>43587</v>
      </c>
      <c r="D2519" s="3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24" t="str">
        <f>_xlfn.XLOOKUP(main_table[[#This Row],[Order ID]],Returns!B:B,Returns!A:A,"No")</f>
        <v>No</v>
      </c>
    </row>
    <row r="2520" spans="1:22" ht="14.25">
      <c r="A2520" s="1">
        <v>2519</v>
      </c>
      <c r="B2520" s="2" t="s">
        <v>7387</v>
      </c>
      <c r="C2520" s="3">
        <v>43388</v>
      </c>
      <c r="D2520" s="3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24" t="str">
        <f>_xlfn.XLOOKUP(main_table[[#This Row],[Order ID]],Returns!B:B,Returns!A:A,"No")</f>
        <v>No</v>
      </c>
    </row>
    <row r="2521" spans="1:22" ht="14.25">
      <c r="A2521" s="1">
        <v>2520</v>
      </c>
      <c r="B2521" s="2" t="s">
        <v>7387</v>
      </c>
      <c r="C2521" s="3">
        <v>43388</v>
      </c>
      <c r="D2521" s="3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24" t="str">
        <f>_xlfn.XLOOKUP(main_table[[#This Row],[Order ID]],Returns!B:B,Returns!A:A,"No")</f>
        <v>No</v>
      </c>
    </row>
    <row r="2522" spans="1:22" ht="14.25">
      <c r="A2522" s="1">
        <v>2521</v>
      </c>
      <c r="B2522" s="2" t="s">
        <v>7387</v>
      </c>
      <c r="C2522" s="3">
        <v>43388</v>
      </c>
      <c r="D2522" s="3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24" t="str">
        <f>_xlfn.XLOOKUP(main_table[[#This Row],[Order ID]],Returns!B:B,Returns!A:A,"No")</f>
        <v>No</v>
      </c>
    </row>
    <row r="2523" spans="1:22" ht="14.25">
      <c r="A2523" s="1">
        <v>2522</v>
      </c>
      <c r="B2523" s="2" t="s">
        <v>7387</v>
      </c>
      <c r="C2523" s="3">
        <v>43388</v>
      </c>
      <c r="D2523" s="3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24" t="str">
        <f>_xlfn.XLOOKUP(main_table[[#This Row],[Order ID]],Returns!B:B,Returns!A:A,"No")</f>
        <v>No</v>
      </c>
    </row>
    <row r="2524" spans="1:22" ht="14.25">
      <c r="A2524" s="1">
        <v>2523</v>
      </c>
      <c r="B2524" s="2" t="s">
        <v>7387</v>
      </c>
      <c r="C2524" s="3">
        <v>43388</v>
      </c>
      <c r="D2524" s="3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24" t="str">
        <f>_xlfn.XLOOKUP(main_table[[#This Row],[Order ID]],Returns!B:B,Returns!A:A,"No")</f>
        <v>No</v>
      </c>
    </row>
    <row r="2525" spans="1:22" ht="14.25">
      <c r="A2525" s="1">
        <v>2524</v>
      </c>
      <c r="B2525" s="2" t="s">
        <v>7387</v>
      </c>
      <c r="C2525" s="3">
        <v>43388</v>
      </c>
      <c r="D2525" s="3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24" t="str">
        <f>_xlfn.XLOOKUP(main_table[[#This Row],[Order ID]],Returns!B:B,Returns!A:A,"No")</f>
        <v>No</v>
      </c>
    </row>
    <row r="2526" spans="1:22" ht="14.25">
      <c r="A2526" s="1">
        <v>2525</v>
      </c>
      <c r="B2526" s="2" t="s">
        <v>7388</v>
      </c>
      <c r="C2526" s="3">
        <v>42831</v>
      </c>
      <c r="D2526" s="3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24" t="str">
        <f>_xlfn.XLOOKUP(main_table[[#This Row],[Order ID]],Returns!B:B,Returns!A:A,"No")</f>
        <v>No</v>
      </c>
    </row>
    <row r="2527" spans="1:22" ht="14.25">
      <c r="A2527" s="1">
        <v>2526</v>
      </c>
      <c r="B2527" s="2" t="s">
        <v>7388</v>
      </c>
      <c r="C2527" s="3">
        <v>42831</v>
      </c>
      <c r="D2527" s="3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24" t="str">
        <f>_xlfn.XLOOKUP(main_table[[#This Row],[Order ID]],Returns!B:B,Returns!A:A,"No")</f>
        <v>No</v>
      </c>
    </row>
    <row r="2528" spans="1:22" ht="14.25">
      <c r="A2528" s="1">
        <v>2527</v>
      </c>
      <c r="B2528" s="2" t="s">
        <v>7388</v>
      </c>
      <c r="C2528" s="3">
        <v>42831</v>
      </c>
      <c r="D2528" s="3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24" t="str">
        <f>_xlfn.XLOOKUP(main_table[[#This Row],[Order ID]],Returns!B:B,Returns!A:A,"No")</f>
        <v>No</v>
      </c>
    </row>
    <row r="2529" spans="1:22" ht="14.25">
      <c r="A2529" s="1">
        <v>2528</v>
      </c>
      <c r="B2529" s="2" t="s">
        <v>7388</v>
      </c>
      <c r="C2529" s="3">
        <v>42831</v>
      </c>
      <c r="D2529" s="3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24" t="str">
        <f>_xlfn.XLOOKUP(main_table[[#This Row],[Order ID]],Returns!B:B,Returns!A:A,"No")</f>
        <v>No</v>
      </c>
    </row>
    <row r="2530" spans="1:22" ht="14.25">
      <c r="A2530" s="1">
        <v>2529</v>
      </c>
      <c r="B2530" s="2" t="s">
        <v>7388</v>
      </c>
      <c r="C2530" s="3">
        <v>42831</v>
      </c>
      <c r="D2530" s="3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24" t="str">
        <f>_xlfn.XLOOKUP(main_table[[#This Row],[Order ID]],Returns!B:B,Returns!A:A,"No")</f>
        <v>No</v>
      </c>
    </row>
    <row r="2531" spans="1:22" ht="14.25">
      <c r="A2531" s="1">
        <v>2530</v>
      </c>
      <c r="B2531" s="2" t="s">
        <v>7389</v>
      </c>
      <c r="C2531" s="3">
        <v>42667</v>
      </c>
      <c r="D2531" s="3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24" t="str">
        <f>_xlfn.XLOOKUP(main_table[[#This Row],[Order ID]],Returns!B:B,Returns!A:A,"No")</f>
        <v>No</v>
      </c>
    </row>
    <row r="2532" spans="1:22" ht="14.25">
      <c r="A2532" s="1">
        <v>2531</v>
      </c>
      <c r="B2532" s="2" t="s">
        <v>7390</v>
      </c>
      <c r="C2532" s="3">
        <v>42599</v>
      </c>
      <c r="D2532" s="3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24" t="str">
        <f>_xlfn.XLOOKUP(main_table[[#This Row],[Order ID]],Returns!B:B,Returns!A:A,"No")</f>
        <v>No</v>
      </c>
    </row>
    <row r="2533" spans="1:22" ht="14.25">
      <c r="A2533" s="1">
        <v>2532</v>
      </c>
      <c r="B2533" s="2" t="s">
        <v>7390</v>
      </c>
      <c r="C2533" s="3">
        <v>42599</v>
      </c>
      <c r="D2533" s="3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24" t="str">
        <f>_xlfn.XLOOKUP(main_table[[#This Row],[Order ID]],Returns!B:B,Returns!A:A,"No")</f>
        <v>No</v>
      </c>
    </row>
    <row r="2534" spans="1:22" ht="14.25">
      <c r="A2534" s="1">
        <v>2533</v>
      </c>
      <c r="B2534" s="2" t="s">
        <v>7390</v>
      </c>
      <c r="C2534" s="3">
        <v>42599</v>
      </c>
      <c r="D2534" s="3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24" t="str">
        <f>_xlfn.XLOOKUP(main_table[[#This Row],[Order ID]],Returns!B:B,Returns!A:A,"No")</f>
        <v>No</v>
      </c>
    </row>
    <row r="2535" spans="1:22" ht="14.25">
      <c r="A2535" s="1">
        <v>2534</v>
      </c>
      <c r="B2535" s="2" t="s">
        <v>7390</v>
      </c>
      <c r="C2535" s="3">
        <v>42599</v>
      </c>
      <c r="D2535" s="3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24" t="str">
        <f>_xlfn.XLOOKUP(main_table[[#This Row],[Order ID]],Returns!B:B,Returns!A:A,"No")</f>
        <v>No</v>
      </c>
    </row>
    <row r="2536" spans="1:22" ht="14.25">
      <c r="A2536" s="1">
        <v>2535</v>
      </c>
      <c r="B2536" s="2" t="s">
        <v>7391</v>
      </c>
      <c r="C2536" s="3">
        <v>43692</v>
      </c>
      <c r="D2536" s="3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24" t="str">
        <f>_xlfn.XLOOKUP(main_table[[#This Row],[Order ID]],Returns!B:B,Returns!A:A,"No")</f>
        <v>No</v>
      </c>
    </row>
    <row r="2537" spans="1:22" ht="14.25">
      <c r="A2537" s="1">
        <v>2536</v>
      </c>
      <c r="B2537" s="2" t="s">
        <v>6007</v>
      </c>
      <c r="C2537" s="3">
        <v>42984</v>
      </c>
      <c r="D2537" s="3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24" t="str">
        <f>_xlfn.XLOOKUP(main_table[[#This Row],[Order ID]],Returns!B:B,Returns!A:A,"No")</f>
        <v>Yes</v>
      </c>
    </row>
    <row r="2538" spans="1:22" ht="14.25">
      <c r="A2538" s="1">
        <v>2537</v>
      </c>
      <c r="B2538" s="2" t="s">
        <v>7392</v>
      </c>
      <c r="C2538" s="3">
        <v>42762</v>
      </c>
      <c r="D2538" s="3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24" t="str">
        <f>_xlfn.XLOOKUP(main_table[[#This Row],[Order ID]],Returns!B:B,Returns!A:A,"No")</f>
        <v>No</v>
      </c>
    </row>
    <row r="2539" spans="1:22" ht="14.25">
      <c r="A2539" s="1">
        <v>2538</v>
      </c>
      <c r="B2539" s="2" t="s">
        <v>7392</v>
      </c>
      <c r="C2539" s="3">
        <v>42762</v>
      </c>
      <c r="D2539" s="3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24" t="str">
        <f>_xlfn.XLOOKUP(main_table[[#This Row],[Order ID]],Returns!B:B,Returns!A:A,"No")</f>
        <v>No</v>
      </c>
    </row>
    <row r="2540" spans="1:22" ht="14.25">
      <c r="A2540" s="1">
        <v>2539</v>
      </c>
      <c r="B2540" s="2" t="s">
        <v>7392</v>
      </c>
      <c r="C2540" s="3">
        <v>42762</v>
      </c>
      <c r="D2540" s="3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24" t="str">
        <f>_xlfn.XLOOKUP(main_table[[#This Row],[Order ID]],Returns!B:B,Returns!A:A,"No")</f>
        <v>No</v>
      </c>
    </row>
    <row r="2541" spans="1:22" ht="14.25">
      <c r="A2541" s="1">
        <v>2540</v>
      </c>
      <c r="B2541" s="2" t="s">
        <v>7393</v>
      </c>
      <c r="C2541" s="3">
        <v>42932</v>
      </c>
      <c r="D2541" s="3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24" t="str">
        <f>_xlfn.XLOOKUP(main_table[[#This Row],[Order ID]],Returns!B:B,Returns!A:A,"No")</f>
        <v>No</v>
      </c>
    </row>
    <row r="2542" spans="1:22" ht="14.25">
      <c r="A2542" s="1">
        <v>2541</v>
      </c>
      <c r="B2542" s="2" t="s">
        <v>7393</v>
      </c>
      <c r="C2542" s="3">
        <v>42932</v>
      </c>
      <c r="D2542" s="3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24" t="str">
        <f>_xlfn.XLOOKUP(main_table[[#This Row],[Order ID]],Returns!B:B,Returns!A:A,"No")</f>
        <v>No</v>
      </c>
    </row>
    <row r="2543" spans="1:22" ht="14.25">
      <c r="A2543" s="1">
        <v>2542</v>
      </c>
      <c r="B2543" s="2" t="s">
        <v>7394</v>
      </c>
      <c r="C2543" s="3">
        <v>43220</v>
      </c>
      <c r="D2543" s="3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24" t="str">
        <f>_xlfn.XLOOKUP(main_table[[#This Row],[Order ID]],Returns!B:B,Returns!A:A,"No")</f>
        <v>No</v>
      </c>
    </row>
    <row r="2544" spans="1:22" ht="14.25">
      <c r="A2544" s="1">
        <v>2543</v>
      </c>
      <c r="B2544" s="2" t="s">
        <v>7395</v>
      </c>
      <c r="C2544" s="3">
        <v>42639</v>
      </c>
      <c r="D2544" s="3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24" t="str">
        <f>_xlfn.XLOOKUP(main_table[[#This Row],[Order ID]],Returns!B:B,Returns!A:A,"No")</f>
        <v>No</v>
      </c>
    </row>
    <row r="2545" spans="1:22" ht="14.25">
      <c r="A2545" s="1">
        <v>2544</v>
      </c>
      <c r="B2545" s="2" t="s">
        <v>7396</v>
      </c>
      <c r="C2545" s="3">
        <v>43351</v>
      </c>
      <c r="D2545" s="3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24" t="str">
        <f>_xlfn.XLOOKUP(main_table[[#This Row],[Order ID]],Returns!B:B,Returns!A:A,"No")</f>
        <v>No</v>
      </c>
    </row>
    <row r="2546" spans="1:22" ht="14.25">
      <c r="A2546" s="1">
        <v>2545</v>
      </c>
      <c r="B2546" s="2" t="s">
        <v>7396</v>
      </c>
      <c r="C2546" s="3">
        <v>43351</v>
      </c>
      <c r="D2546" s="3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24" t="str">
        <f>_xlfn.XLOOKUP(main_table[[#This Row],[Order ID]],Returns!B:B,Returns!A:A,"No")</f>
        <v>No</v>
      </c>
    </row>
    <row r="2547" spans="1:22" ht="14.25">
      <c r="A2547" s="1">
        <v>2546</v>
      </c>
      <c r="B2547" s="2" t="s">
        <v>7397</v>
      </c>
      <c r="C2547" s="3">
        <v>43571</v>
      </c>
      <c r="D2547" s="3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24" t="str">
        <f>_xlfn.XLOOKUP(main_table[[#This Row],[Order ID]],Returns!B:B,Returns!A:A,"No")</f>
        <v>No</v>
      </c>
    </row>
    <row r="2548" spans="1:22" ht="14.25">
      <c r="A2548" s="1">
        <v>2547</v>
      </c>
      <c r="B2548" s="2" t="s">
        <v>7397</v>
      </c>
      <c r="C2548" s="3">
        <v>43571</v>
      </c>
      <c r="D2548" s="3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24" t="str">
        <f>_xlfn.XLOOKUP(main_table[[#This Row],[Order ID]],Returns!B:B,Returns!A:A,"No")</f>
        <v>No</v>
      </c>
    </row>
    <row r="2549" spans="1:22" ht="14.25">
      <c r="A2549" s="1">
        <v>2548</v>
      </c>
      <c r="B2549" s="2" t="s">
        <v>6195</v>
      </c>
      <c r="C2549" s="3">
        <v>42963</v>
      </c>
      <c r="D2549" s="3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24" t="str">
        <f>_xlfn.XLOOKUP(main_table[[#This Row],[Order ID]],Returns!B:B,Returns!A:A,"No")</f>
        <v>Yes</v>
      </c>
    </row>
    <row r="2550" spans="1:22" ht="14.25">
      <c r="A2550" s="1">
        <v>2549</v>
      </c>
      <c r="B2550" s="2" t="s">
        <v>6195</v>
      </c>
      <c r="C2550" s="3">
        <v>42963</v>
      </c>
      <c r="D2550" s="3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24" t="str">
        <f>_xlfn.XLOOKUP(main_table[[#This Row],[Order ID]],Returns!B:B,Returns!A:A,"No")</f>
        <v>Yes</v>
      </c>
    </row>
    <row r="2551" spans="1:22" ht="14.25">
      <c r="A2551" s="1">
        <v>2550</v>
      </c>
      <c r="B2551" s="2" t="s">
        <v>6195</v>
      </c>
      <c r="C2551" s="3">
        <v>42963</v>
      </c>
      <c r="D2551" s="3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24" t="str">
        <f>_xlfn.XLOOKUP(main_table[[#This Row],[Order ID]],Returns!B:B,Returns!A:A,"No")</f>
        <v>Yes</v>
      </c>
    </row>
    <row r="2552" spans="1:22" ht="14.25">
      <c r="A2552" s="1">
        <v>2551</v>
      </c>
      <c r="B2552" s="2" t="s">
        <v>6195</v>
      </c>
      <c r="C2552" s="3">
        <v>42963</v>
      </c>
      <c r="D2552" s="3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24" t="str">
        <f>_xlfn.XLOOKUP(main_table[[#This Row],[Order ID]],Returns!B:B,Returns!A:A,"No")</f>
        <v>Yes</v>
      </c>
    </row>
    <row r="2553" spans="1:22" ht="14.25">
      <c r="A2553" s="1">
        <v>2552</v>
      </c>
      <c r="B2553" s="2" t="s">
        <v>7398</v>
      </c>
      <c r="C2553" s="3">
        <v>43788</v>
      </c>
      <c r="D2553" s="3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24" t="str">
        <f>_xlfn.XLOOKUP(main_table[[#This Row],[Order ID]],Returns!B:B,Returns!A:A,"No")</f>
        <v>No</v>
      </c>
    </row>
    <row r="2554" spans="1:22" ht="14.25">
      <c r="A2554" s="1">
        <v>2553</v>
      </c>
      <c r="B2554" s="2" t="s">
        <v>7398</v>
      </c>
      <c r="C2554" s="3">
        <v>43788</v>
      </c>
      <c r="D2554" s="3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24" t="str">
        <f>_xlfn.XLOOKUP(main_table[[#This Row],[Order ID]],Returns!B:B,Returns!A:A,"No")</f>
        <v>No</v>
      </c>
    </row>
    <row r="2555" spans="1:22" ht="14.25">
      <c r="A2555" s="1">
        <v>2554</v>
      </c>
      <c r="B2555" s="2" t="s">
        <v>7399</v>
      </c>
      <c r="C2555" s="3">
        <v>43357</v>
      </c>
      <c r="D2555" s="3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24" t="str">
        <f>_xlfn.XLOOKUP(main_table[[#This Row],[Order ID]],Returns!B:B,Returns!A:A,"No")</f>
        <v>No</v>
      </c>
    </row>
    <row r="2556" spans="1:22" ht="14.25">
      <c r="A2556" s="1">
        <v>2555</v>
      </c>
      <c r="B2556" s="2" t="s">
        <v>7400</v>
      </c>
      <c r="C2556" s="3">
        <v>43327</v>
      </c>
      <c r="D2556" s="3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24" t="str">
        <f>_xlfn.XLOOKUP(main_table[[#This Row],[Order ID]],Returns!B:B,Returns!A:A,"No")</f>
        <v>No</v>
      </c>
    </row>
    <row r="2557" spans="1:22" ht="14.25">
      <c r="A2557" s="1">
        <v>2556</v>
      </c>
      <c r="B2557" s="2" t="s">
        <v>7401</v>
      </c>
      <c r="C2557" s="3">
        <v>43004</v>
      </c>
      <c r="D2557" s="3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24" t="str">
        <f>_xlfn.XLOOKUP(main_table[[#This Row],[Order ID]],Returns!B:B,Returns!A:A,"No")</f>
        <v>No</v>
      </c>
    </row>
    <row r="2558" spans="1:22" ht="14.25">
      <c r="A2558" s="1">
        <v>2557</v>
      </c>
      <c r="B2558" s="2" t="s">
        <v>7402</v>
      </c>
      <c r="C2558" s="3">
        <v>43381</v>
      </c>
      <c r="D2558" s="3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24" t="str">
        <f>_xlfn.XLOOKUP(main_table[[#This Row],[Order ID]],Returns!B:B,Returns!A:A,"No")</f>
        <v>No</v>
      </c>
    </row>
    <row r="2559" spans="1:22" ht="14.25">
      <c r="A2559" s="1">
        <v>2558</v>
      </c>
      <c r="B2559" s="2" t="s">
        <v>7403</v>
      </c>
      <c r="C2559" s="3">
        <v>42818</v>
      </c>
      <c r="D2559" s="3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24" t="str">
        <f>_xlfn.XLOOKUP(main_table[[#This Row],[Order ID]],Returns!B:B,Returns!A:A,"No")</f>
        <v>No</v>
      </c>
    </row>
    <row r="2560" spans="1:22" ht="14.25">
      <c r="A2560" s="1">
        <v>2559</v>
      </c>
      <c r="B2560" s="2" t="s">
        <v>7404</v>
      </c>
      <c r="C2560" s="3">
        <v>42886</v>
      </c>
      <c r="D2560" s="3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24" t="str">
        <f>_xlfn.XLOOKUP(main_table[[#This Row],[Order ID]],Returns!B:B,Returns!A:A,"No")</f>
        <v>No</v>
      </c>
    </row>
    <row r="2561" spans="1:22" ht="14.25">
      <c r="A2561" s="1">
        <v>2560</v>
      </c>
      <c r="B2561" s="2" t="s">
        <v>7404</v>
      </c>
      <c r="C2561" s="3">
        <v>42886</v>
      </c>
      <c r="D2561" s="3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24" t="str">
        <f>_xlfn.XLOOKUP(main_table[[#This Row],[Order ID]],Returns!B:B,Returns!A:A,"No")</f>
        <v>No</v>
      </c>
    </row>
    <row r="2562" spans="1:22" ht="14.25">
      <c r="A2562" s="1">
        <v>2561</v>
      </c>
      <c r="B2562" s="2" t="s">
        <v>7404</v>
      </c>
      <c r="C2562" s="3">
        <v>42886</v>
      </c>
      <c r="D2562" s="3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24" t="str">
        <f>_xlfn.XLOOKUP(main_table[[#This Row],[Order ID]],Returns!B:B,Returns!A:A,"No")</f>
        <v>No</v>
      </c>
    </row>
    <row r="2563" spans="1:22" ht="14.25">
      <c r="A2563" s="1">
        <v>2562</v>
      </c>
      <c r="B2563" s="2" t="s">
        <v>7405</v>
      </c>
      <c r="C2563" s="3">
        <v>43094</v>
      </c>
      <c r="D2563" s="3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24" t="str">
        <f>_xlfn.XLOOKUP(main_table[[#This Row],[Order ID]],Returns!B:B,Returns!A:A,"No")</f>
        <v>No</v>
      </c>
    </row>
    <row r="2564" spans="1:22" ht="14.25">
      <c r="A2564" s="1">
        <v>2563</v>
      </c>
      <c r="B2564" s="2" t="s">
        <v>7405</v>
      </c>
      <c r="C2564" s="3">
        <v>43094</v>
      </c>
      <c r="D2564" s="3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24" t="str">
        <f>_xlfn.XLOOKUP(main_table[[#This Row],[Order ID]],Returns!B:B,Returns!A:A,"No")</f>
        <v>No</v>
      </c>
    </row>
    <row r="2565" spans="1:22" ht="14.25">
      <c r="A2565" s="1">
        <v>2564</v>
      </c>
      <c r="B2565" s="2" t="s">
        <v>7406</v>
      </c>
      <c r="C2565" s="3">
        <v>42811</v>
      </c>
      <c r="D2565" s="3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24" t="str">
        <f>_xlfn.XLOOKUP(main_table[[#This Row],[Order ID]],Returns!B:B,Returns!A:A,"No")</f>
        <v>No</v>
      </c>
    </row>
    <row r="2566" spans="1:22" ht="14.25">
      <c r="A2566" s="1">
        <v>2565</v>
      </c>
      <c r="B2566" s="2" t="s">
        <v>7406</v>
      </c>
      <c r="C2566" s="3">
        <v>42811</v>
      </c>
      <c r="D2566" s="3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24" t="str">
        <f>_xlfn.XLOOKUP(main_table[[#This Row],[Order ID]],Returns!B:B,Returns!A:A,"No")</f>
        <v>No</v>
      </c>
    </row>
    <row r="2567" spans="1:22" ht="14.25">
      <c r="A2567" s="1">
        <v>2566</v>
      </c>
      <c r="B2567" s="2" t="s">
        <v>7407</v>
      </c>
      <c r="C2567" s="3">
        <v>43820</v>
      </c>
      <c r="D2567" s="3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24" t="str">
        <f>_xlfn.XLOOKUP(main_table[[#This Row],[Order ID]],Returns!B:B,Returns!A:A,"No")</f>
        <v>No</v>
      </c>
    </row>
    <row r="2568" spans="1:22" ht="14.25">
      <c r="A2568" s="1">
        <v>2567</v>
      </c>
      <c r="B2568" s="2" t="s">
        <v>7408</v>
      </c>
      <c r="C2568" s="3">
        <v>43770</v>
      </c>
      <c r="D2568" s="3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24" t="str">
        <f>_xlfn.XLOOKUP(main_table[[#This Row],[Order ID]],Returns!B:B,Returns!A:A,"No")</f>
        <v>No</v>
      </c>
    </row>
    <row r="2569" spans="1:22" ht="14.25">
      <c r="A2569" s="1">
        <v>2568</v>
      </c>
      <c r="B2569" s="2" t="s">
        <v>7408</v>
      </c>
      <c r="C2569" s="3">
        <v>43770</v>
      </c>
      <c r="D2569" s="3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24" t="str">
        <f>_xlfn.XLOOKUP(main_table[[#This Row],[Order ID]],Returns!B:B,Returns!A:A,"No")</f>
        <v>No</v>
      </c>
    </row>
    <row r="2570" spans="1:22" ht="14.25">
      <c r="A2570" s="1">
        <v>2569</v>
      </c>
      <c r="B2570" s="2" t="s">
        <v>7409</v>
      </c>
      <c r="C2570" s="3">
        <v>43715</v>
      </c>
      <c r="D2570" s="3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24" t="str">
        <f>_xlfn.XLOOKUP(main_table[[#This Row],[Order ID]],Returns!B:B,Returns!A:A,"No")</f>
        <v>No</v>
      </c>
    </row>
    <row r="2571" spans="1:22" ht="14.25">
      <c r="A2571" s="1">
        <v>2570</v>
      </c>
      <c r="B2571" s="2" t="s">
        <v>7410</v>
      </c>
      <c r="C2571" s="3">
        <v>43826</v>
      </c>
      <c r="D2571" s="3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24" t="str">
        <f>_xlfn.XLOOKUP(main_table[[#This Row],[Order ID]],Returns!B:B,Returns!A:A,"No")</f>
        <v>No</v>
      </c>
    </row>
    <row r="2572" spans="1:22" ht="14.25">
      <c r="A2572" s="1">
        <v>2571</v>
      </c>
      <c r="B2572" s="2" t="s">
        <v>7410</v>
      </c>
      <c r="C2572" s="3">
        <v>43826</v>
      </c>
      <c r="D2572" s="3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24" t="str">
        <f>_xlfn.XLOOKUP(main_table[[#This Row],[Order ID]],Returns!B:B,Returns!A:A,"No")</f>
        <v>No</v>
      </c>
    </row>
    <row r="2573" spans="1:22" ht="14.25">
      <c r="A2573" s="1">
        <v>2572</v>
      </c>
      <c r="B2573" s="2" t="s">
        <v>7411</v>
      </c>
      <c r="C2573" s="3">
        <v>43662</v>
      </c>
      <c r="D2573" s="3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24" t="str">
        <f>_xlfn.XLOOKUP(main_table[[#This Row],[Order ID]],Returns!B:B,Returns!A:A,"No")</f>
        <v>No</v>
      </c>
    </row>
    <row r="2574" spans="1:22" ht="14.25">
      <c r="A2574" s="1">
        <v>2573</v>
      </c>
      <c r="B2574" s="2" t="s">
        <v>7412</v>
      </c>
      <c r="C2574" s="3">
        <v>43324</v>
      </c>
      <c r="D2574" s="3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24" t="str">
        <f>_xlfn.XLOOKUP(main_table[[#This Row],[Order ID]],Returns!B:B,Returns!A:A,"No")</f>
        <v>No</v>
      </c>
    </row>
    <row r="2575" spans="1:22" ht="14.25">
      <c r="A2575" s="1">
        <v>2574</v>
      </c>
      <c r="B2575" s="2" t="s">
        <v>6155</v>
      </c>
      <c r="C2575" s="3">
        <v>43655</v>
      </c>
      <c r="D2575" s="3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24" t="str">
        <f>_xlfn.XLOOKUP(main_table[[#This Row],[Order ID]],Returns!B:B,Returns!A:A,"No")</f>
        <v>Yes</v>
      </c>
    </row>
    <row r="2576" spans="1:22" ht="14.25">
      <c r="A2576" s="1">
        <v>2575</v>
      </c>
      <c r="B2576" s="2" t="s">
        <v>7413</v>
      </c>
      <c r="C2576" s="3">
        <v>42696</v>
      </c>
      <c r="D2576" s="3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24" t="str">
        <f>_xlfn.XLOOKUP(main_table[[#This Row],[Order ID]],Returns!B:B,Returns!A:A,"No")</f>
        <v>No</v>
      </c>
    </row>
    <row r="2577" spans="1:22" ht="14.25">
      <c r="A2577" s="1">
        <v>2576</v>
      </c>
      <c r="B2577" s="2" t="s">
        <v>7413</v>
      </c>
      <c r="C2577" s="3">
        <v>42696</v>
      </c>
      <c r="D2577" s="3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24" t="str">
        <f>_xlfn.XLOOKUP(main_table[[#This Row],[Order ID]],Returns!B:B,Returns!A:A,"No")</f>
        <v>No</v>
      </c>
    </row>
    <row r="2578" spans="1:22" ht="14.25">
      <c r="A2578" s="1">
        <v>2577</v>
      </c>
      <c r="B2578" s="2" t="s">
        <v>7413</v>
      </c>
      <c r="C2578" s="3">
        <v>42696</v>
      </c>
      <c r="D2578" s="3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24" t="str">
        <f>_xlfn.XLOOKUP(main_table[[#This Row],[Order ID]],Returns!B:B,Returns!A:A,"No")</f>
        <v>No</v>
      </c>
    </row>
    <row r="2579" spans="1:22" ht="14.25">
      <c r="A2579" s="1">
        <v>2578</v>
      </c>
      <c r="B2579" s="2" t="s">
        <v>7413</v>
      </c>
      <c r="C2579" s="3">
        <v>42696</v>
      </c>
      <c r="D2579" s="3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24" t="str">
        <f>_xlfn.XLOOKUP(main_table[[#This Row],[Order ID]],Returns!B:B,Returns!A:A,"No")</f>
        <v>No</v>
      </c>
    </row>
    <row r="2580" spans="1:22" ht="14.25">
      <c r="A2580" s="1">
        <v>2579</v>
      </c>
      <c r="B2580" s="2" t="s">
        <v>7414</v>
      </c>
      <c r="C2580" s="3">
        <v>42395</v>
      </c>
      <c r="D2580" s="3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24" t="str">
        <f>_xlfn.XLOOKUP(main_table[[#This Row],[Order ID]],Returns!B:B,Returns!A:A,"No")</f>
        <v>No</v>
      </c>
    </row>
    <row r="2581" spans="1:22" ht="14.25">
      <c r="A2581" s="1">
        <v>2580</v>
      </c>
      <c r="B2581" s="2" t="s">
        <v>7414</v>
      </c>
      <c r="C2581" s="3">
        <v>42395</v>
      </c>
      <c r="D2581" s="3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24" t="str">
        <f>_xlfn.XLOOKUP(main_table[[#This Row],[Order ID]],Returns!B:B,Returns!A:A,"No")</f>
        <v>No</v>
      </c>
    </row>
    <row r="2582" spans="1:22" ht="14.25">
      <c r="A2582" s="1">
        <v>2581</v>
      </c>
      <c r="B2582" s="2" t="s">
        <v>7414</v>
      </c>
      <c r="C2582" s="3">
        <v>42395</v>
      </c>
      <c r="D2582" s="3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24" t="str">
        <f>_xlfn.XLOOKUP(main_table[[#This Row],[Order ID]],Returns!B:B,Returns!A:A,"No")</f>
        <v>No</v>
      </c>
    </row>
    <row r="2583" spans="1:22" ht="14.25">
      <c r="A2583" s="1">
        <v>2582</v>
      </c>
      <c r="B2583" s="2" t="s">
        <v>7414</v>
      </c>
      <c r="C2583" s="3">
        <v>42395</v>
      </c>
      <c r="D2583" s="3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24" t="str">
        <f>_xlfn.XLOOKUP(main_table[[#This Row],[Order ID]],Returns!B:B,Returns!A:A,"No")</f>
        <v>No</v>
      </c>
    </row>
    <row r="2584" spans="1:22" ht="14.25">
      <c r="A2584" s="1">
        <v>2583</v>
      </c>
      <c r="B2584" s="2" t="s">
        <v>7414</v>
      </c>
      <c r="C2584" s="3">
        <v>42395</v>
      </c>
      <c r="D2584" s="3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24" t="str">
        <f>_xlfn.XLOOKUP(main_table[[#This Row],[Order ID]],Returns!B:B,Returns!A:A,"No")</f>
        <v>No</v>
      </c>
    </row>
    <row r="2585" spans="1:22" ht="14.25">
      <c r="A2585" s="1">
        <v>2584</v>
      </c>
      <c r="B2585" s="2" t="s">
        <v>7414</v>
      </c>
      <c r="C2585" s="3">
        <v>42395</v>
      </c>
      <c r="D2585" s="3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24" t="str">
        <f>_xlfn.XLOOKUP(main_table[[#This Row],[Order ID]],Returns!B:B,Returns!A:A,"No")</f>
        <v>No</v>
      </c>
    </row>
    <row r="2586" spans="1:22" ht="14.25">
      <c r="A2586" s="1">
        <v>2585</v>
      </c>
      <c r="B2586" s="2" t="s">
        <v>7414</v>
      </c>
      <c r="C2586" s="3">
        <v>42395</v>
      </c>
      <c r="D2586" s="3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24" t="str">
        <f>_xlfn.XLOOKUP(main_table[[#This Row],[Order ID]],Returns!B:B,Returns!A:A,"No")</f>
        <v>No</v>
      </c>
    </row>
    <row r="2587" spans="1:22" ht="14.25">
      <c r="A2587" s="1">
        <v>2586</v>
      </c>
      <c r="B2587" s="2" t="s">
        <v>7415</v>
      </c>
      <c r="C2587" s="3">
        <v>43042</v>
      </c>
      <c r="D2587" s="3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24" t="str">
        <f>_xlfn.XLOOKUP(main_table[[#This Row],[Order ID]],Returns!B:B,Returns!A:A,"No")</f>
        <v>No</v>
      </c>
    </row>
    <row r="2588" spans="1:22" ht="14.25">
      <c r="A2588" s="1">
        <v>2587</v>
      </c>
      <c r="B2588" s="2" t="s">
        <v>7416</v>
      </c>
      <c r="C2588" s="3">
        <v>43646</v>
      </c>
      <c r="D2588" s="3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24" t="str">
        <f>_xlfn.XLOOKUP(main_table[[#This Row],[Order ID]],Returns!B:B,Returns!A:A,"No")</f>
        <v>No</v>
      </c>
    </row>
    <row r="2589" spans="1:22" ht="14.25">
      <c r="A2589" s="1">
        <v>2588</v>
      </c>
      <c r="B2589" s="2" t="s">
        <v>7416</v>
      </c>
      <c r="C2589" s="3">
        <v>43646</v>
      </c>
      <c r="D2589" s="3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24" t="str">
        <f>_xlfn.XLOOKUP(main_table[[#This Row],[Order ID]],Returns!B:B,Returns!A:A,"No")</f>
        <v>No</v>
      </c>
    </row>
    <row r="2590" spans="1:22" ht="14.25">
      <c r="A2590" s="1">
        <v>2589</v>
      </c>
      <c r="B2590" s="2" t="s">
        <v>7417</v>
      </c>
      <c r="C2590" s="3">
        <v>43225</v>
      </c>
      <c r="D2590" s="3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24" t="str">
        <f>_xlfn.XLOOKUP(main_table[[#This Row],[Order ID]],Returns!B:B,Returns!A:A,"No")</f>
        <v>No</v>
      </c>
    </row>
    <row r="2591" spans="1:22" ht="14.25">
      <c r="A2591" s="1">
        <v>2590</v>
      </c>
      <c r="B2591" s="2" t="s">
        <v>7417</v>
      </c>
      <c r="C2591" s="3">
        <v>43225</v>
      </c>
      <c r="D2591" s="3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24" t="str">
        <f>_xlfn.XLOOKUP(main_table[[#This Row],[Order ID]],Returns!B:B,Returns!A:A,"No")</f>
        <v>No</v>
      </c>
    </row>
    <row r="2592" spans="1:22" ht="14.25">
      <c r="A2592" s="1">
        <v>2591</v>
      </c>
      <c r="B2592" s="2" t="s">
        <v>7418</v>
      </c>
      <c r="C2592" s="3">
        <v>43351</v>
      </c>
      <c r="D2592" s="3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24" t="str">
        <f>_xlfn.XLOOKUP(main_table[[#This Row],[Order ID]],Returns!B:B,Returns!A:A,"No")</f>
        <v>No</v>
      </c>
    </row>
    <row r="2593" spans="1:22" ht="14.25">
      <c r="A2593" s="1">
        <v>2592</v>
      </c>
      <c r="B2593" s="2" t="s">
        <v>7418</v>
      </c>
      <c r="C2593" s="3">
        <v>43351</v>
      </c>
      <c r="D2593" s="3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24" t="str">
        <f>_xlfn.XLOOKUP(main_table[[#This Row],[Order ID]],Returns!B:B,Returns!A:A,"No")</f>
        <v>No</v>
      </c>
    </row>
    <row r="2594" spans="1:22" ht="14.25">
      <c r="A2594" s="1">
        <v>2593</v>
      </c>
      <c r="B2594" s="2" t="s">
        <v>7419</v>
      </c>
      <c r="C2594" s="3">
        <v>43793</v>
      </c>
      <c r="D2594" s="3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24" t="str">
        <f>_xlfn.XLOOKUP(main_table[[#This Row],[Order ID]],Returns!B:B,Returns!A:A,"No")</f>
        <v>No</v>
      </c>
    </row>
    <row r="2595" spans="1:22" ht="14.25">
      <c r="A2595" s="1">
        <v>2594</v>
      </c>
      <c r="B2595" s="2" t="s">
        <v>7419</v>
      </c>
      <c r="C2595" s="3">
        <v>43793</v>
      </c>
      <c r="D2595" s="3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24" t="str">
        <f>_xlfn.XLOOKUP(main_table[[#This Row],[Order ID]],Returns!B:B,Returns!A:A,"No")</f>
        <v>No</v>
      </c>
    </row>
    <row r="2596" spans="1:22" ht="14.25">
      <c r="A2596" s="1">
        <v>2595</v>
      </c>
      <c r="B2596" s="2" t="s">
        <v>7420</v>
      </c>
      <c r="C2596" s="3">
        <v>43598</v>
      </c>
      <c r="D2596" s="3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24" t="str">
        <f>_xlfn.XLOOKUP(main_table[[#This Row],[Order ID]],Returns!B:B,Returns!A:A,"No")</f>
        <v>No</v>
      </c>
    </row>
    <row r="2597" spans="1:22" ht="14.25">
      <c r="A2597" s="1">
        <v>2596</v>
      </c>
      <c r="B2597" s="2" t="s">
        <v>7420</v>
      </c>
      <c r="C2597" s="3">
        <v>43598</v>
      </c>
      <c r="D2597" s="3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24" t="str">
        <f>_xlfn.XLOOKUP(main_table[[#This Row],[Order ID]],Returns!B:B,Returns!A:A,"No")</f>
        <v>No</v>
      </c>
    </row>
    <row r="2598" spans="1:22" ht="14.25">
      <c r="A2598" s="1">
        <v>2597</v>
      </c>
      <c r="B2598" s="2" t="s">
        <v>7420</v>
      </c>
      <c r="C2598" s="3">
        <v>43598</v>
      </c>
      <c r="D2598" s="3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24" t="str">
        <f>_xlfn.XLOOKUP(main_table[[#This Row],[Order ID]],Returns!B:B,Returns!A:A,"No")</f>
        <v>No</v>
      </c>
    </row>
    <row r="2599" spans="1:22" ht="14.25">
      <c r="A2599" s="1">
        <v>2598</v>
      </c>
      <c r="B2599" s="2" t="s">
        <v>7420</v>
      </c>
      <c r="C2599" s="3">
        <v>43598</v>
      </c>
      <c r="D2599" s="3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24" t="str">
        <f>_xlfn.XLOOKUP(main_table[[#This Row],[Order ID]],Returns!B:B,Returns!A:A,"No")</f>
        <v>No</v>
      </c>
    </row>
    <row r="2600" spans="1:22" ht="14.25">
      <c r="A2600" s="1">
        <v>2599</v>
      </c>
      <c r="B2600" s="2" t="s">
        <v>7420</v>
      </c>
      <c r="C2600" s="3">
        <v>43598</v>
      </c>
      <c r="D2600" s="3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24" t="str">
        <f>_xlfn.XLOOKUP(main_table[[#This Row],[Order ID]],Returns!B:B,Returns!A:A,"No")</f>
        <v>No</v>
      </c>
    </row>
    <row r="2601" spans="1:22" ht="14.25">
      <c r="A2601" s="1">
        <v>2600</v>
      </c>
      <c r="B2601" s="2" t="s">
        <v>7421</v>
      </c>
      <c r="C2601" s="3">
        <v>43578</v>
      </c>
      <c r="D2601" s="3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24" t="str">
        <f>_xlfn.XLOOKUP(main_table[[#This Row],[Order ID]],Returns!B:B,Returns!A:A,"No")</f>
        <v>No</v>
      </c>
    </row>
    <row r="2602" spans="1:22" ht="14.25">
      <c r="A2602" s="1">
        <v>2601</v>
      </c>
      <c r="B2602" s="2" t="s">
        <v>7421</v>
      </c>
      <c r="C2602" s="3">
        <v>43578</v>
      </c>
      <c r="D2602" s="3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24" t="str">
        <f>_xlfn.XLOOKUP(main_table[[#This Row],[Order ID]],Returns!B:B,Returns!A:A,"No")</f>
        <v>No</v>
      </c>
    </row>
    <row r="2603" spans="1:22" ht="14.25">
      <c r="A2603" s="1">
        <v>2602</v>
      </c>
      <c r="B2603" s="2" t="s">
        <v>7422</v>
      </c>
      <c r="C2603" s="3">
        <v>43255</v>
      </c>
      <c r="D2603" s="3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24" t="str">
        <f>_xlfn.XLOOKUP(main_table[[#This Row],[Order ID]],Returns!B:B,Returns!A:A,"No")</f>
        <v>No</v>
      </c>
    </row>
    <row r="2604" spans="1:22" ht="14.25">
      <c r="A2604" s="1">
        <v>2603</v>
      </c>
      <c r="B2604" s="2" t="s">
        <v>7422</v>
      </c>
      <c r="C2604" s="3">
        <v>43255</v>
      </c>
      <c r="D2604" s="3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24" t="str">
        <f>_xlfn.XLOOKUP(main_table[[#This Row],[Order ID]],Returns!B:B,Returns!A:A,"No")</f>
        <v>No</v>
      </c>
    </row>
    <row r="2605" spans="1:22" ht="14.25">
      <c r="A2605" s="1">
        <v>2604</v>
      </c>
      <c r="B2605" s="2" t="s">
        <v>7422</v>
      </c>
      <c r="C2605" s="3">
        <v>43255</v>
      </c>
      <c r="D2605" s="3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24" t="str">
        <f>_xlfn.XLOOKUP(main_table[[#This Row],[Order ID]],Returns!B:B,Returns!A:A,"No")</f>
        <v>No</v>
      </c>
    </row>
    <row r="2606" spans="1:22" ht="14.25">
      <c r="A2606" s="1">
        <v>2605</v>
      </c>
      <c r="B2606" s="2" t="s">
        <v>7422</v>
      </c>
      <c r="C2606" s="3">
        <v>43255</v>
      </c>
      <c r="D2606" s="3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24" t="str">
        <f>_xlfn.XLOOKUP(main_table[[#This Row],[Order ID]],Returns!B:B,Returns!A:A,"No")</f>
        <v>No</v>
      </c>
    </row>
    <row r="2607" spans="1:22" ht="14.25">
      <c r="A2607" s="1">
        <v>2606</v>
      </c>
      <c r="B2607" s="2" t="s">
        <v>7423</v>
      </c>
      <c r="C2607" s="3">
        <v>42720</v>
      </c>
      <c r="D2607" s="3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24" t="str">
        <f>_xlfn.XLOOKUP(main_table[[#This Row],[Order ID]],Returns!B:B,Returns!A:A,"No")</f>
        <v>No</v>
      </c>
    </row>
    <row r="2608" spans="1:22" ht="14.25">
      <c r="A2608" s="1">
        <v>2607</v>
      </c>
      <c r="B2608" s="2" t="s">
        <v>7424</v>
      </c>
      <c r="C2608" s="3">
        <v>43163</v>
      </c>
      <c r="D2608" s="3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24" t="str">
        <f>_xlfn.XLOOKUP(main_table[[#This Row],[Order ID]],Returns!B:B,Returns!A:A,"No")</f>
        <v>No</v>
      </c>
    </row>
    <row r="2609" spans="1:22" ht="14.25">
      <c r="A2609" s="1">
        <v>2608</v>
      </c>
      <c r="B2609" s="2" t="s">
        <v>7425</v>
      </c>
      <c r="C2609" s="3">
        <v>42699</v>
      </c>
      <c r="D2609" s="3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24" t="str">
        <f>_xlfn.XLOOKUP(main_table[[#This Row],[Order ID]],Returns!B:B,Returns!A:A,"No")</f>
        <v>No</v>
      </c>
    </row>
    <row r="2610" spans="1:22" ht="14.25">
      <c r="A2610" s="1">
        <v>2609</v>
      </c>
      <c r="B2610" s="2" t="s">
        <v>7425</v>
      </c>
      <c r="C2610" s="3">
        <v>42699</v>
      </c>
      <c r="D2610" s="3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24" t="str">
        <f>_xlfn.XLOOKUP(main_table[[#This Row],[Order ID]],Returns!B:B,Returns!A:A,"No")</f>
        <v>No</v>
      </c>
    </row>
    <row r="2611" spans="1:22" ht="14.25">
      <c r="A2611" s="1">
        <v>2610</v>
      </c>
      <c r="B2611" s="2" t="s">
        <v>7425</v>
      </c>
      <c r="C2611" s="3">
        <v>42699</v>
      </c>
      <c r="D2611" s="3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24" t="str">
        <f>_xlfn.XLOOKUP(main_table[[#This Row],[Order ID]],Returns!B:B,Returns!A:A,"No")</f>
        <v>No</v>
      </c>
    </row>
    <row r="2612" spans="1:22" ht="14.25">
      <c r="A2612" s="1">
        <v>2611</v>
      </c>
      <c r="B2612" s="2" t="s">
        <v>7425</v>
      </c>
      <c r="C2612" s="3">
        <v>42699</v>
      </c>
      <c r="D2612" s="3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24" t="str">
        <f>_xlfn.XLOOKUP(main_table[[#This Row],[Order ID]],Returns!B:B,Returns!A:A,"No")</f>
        <v>No</v>
      </c>
    </row>
    <row r="2613" spans="1:22" ht="14.25">
      <c r="A2613" s="1">
        <v>2612</v>
      </c>
      <c r="B2613" s="2" t="s">
        <v>7425</v>
      </c>
      <c r="C2613" s="3">
        <v>42699</v>
      </c>
      <c r="D2613" s="3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24" t="str">
        <f>_xlfn.XLOOKUP(main_table[[#This Row],[Order ID]],Returns!B:B,Returns!A:A,"No")</f>
        <v>No</v>
      </c>
    </row>
    <row r="2614" spans="1:22" ht="14.25">
      <c r="A2614" s="1">
        <v>2613</v>
      </c>
      <c r="B2614" s="2" t="s">
        <v>7425</v>
      </c>
      <c r="C2614" s="3">
        <v>42699</v>
      </c>
      <c r="D2614" s="3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24" t="str">
        <f>_xlfn.XLOOKUP(main_table[[#This Row],[Order ID]],Returns!B:B,Returns!A:A,"No")</f>
        <v>No</v>
      </c>
    </row>
    <row r="2615" spans="1:22" ht="14.25">
      <c r="A2615" s="1">
        <v>2614</v>
      </c>
      <c r="B2615" s="2" t="s">
        <v>7426</v>
      </c>
      <c r="C2615" s="3">
        <v>43218</v>
      </c>
      <c r="D2615" s="3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24" t="str">
        <f>_xlfn.XLOOKUP(main_table[[#This Row],[Order ID]],Returns!B:B,Returns!A:A,"No")</f>
        <v>No</v>
      </c>
    </row>
    <row r="2616" spans="1:22" ht="14.25">
      <c r="A2616" s="1">
        <v>2615</v>
      </c>
      <c r="B2616" s="2" t="s">
        <v>7427</v>
      </c>
      <c r="C2616" s="3">
        <v>42486</v>
      </c>
      <c r="D2616" s="3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24" t="str">
        <f>_xlfn.XLOOKUP(main_table[[#This Row],[Order ID]],Returns!B:B,Returns!A:A,"No")</f>
        <v>No</v>
      </c>
    </row>
    <row r="2617" spans="1:22" ht="14.25">
      <c r="A2617" s="1">
        <v>2616</v>
      </c>
      <c r="B2617" s="2" t="s">
        <v>7427</v>
      </c>
      <c r="C2617" s="3">
        <v>42486</v>
      </c>
      <c r="D2617" s="3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24" t="str">
        <f>_xlfn.XLOOKUP(main_table[[#This Row],[Order ID]],Returns!B:B,Returns!A:A,"No")</f>
        <v>No</v>
      </c>
    </row>
    <row r="2618" spans="1:22" ht="14.25">
      <c r="A2618" s="1">
        <v>2617</v>
      </c>
      <c r="B2618" s="2" t="s">
        <v>7428</v>
      </c>
      <c r="C2618" s="3">
        <v>43556</v>
      </c>
      <c r="D2618" s="3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24" t="str">
        <f>_xlfn.XLOOKUP(main_table[[#This Row],[Order ID]],Returns!B:B,Returns!A:A,"No")</f>
        <v>No</v>
      </c>
    </row>
    <row r="2619" spans="1:22" ht="14.25">
      <c r="A2619" s="1">
        <v>2618</v>
      </c>
      <c r="B2619" s="2" t="s">
        <v>7428</v>
      </c>
      <c r="C2619" s="3">
        <v>43556</v>
      </c>
      <c r="D2619" s="3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24" t="str">
        <f>_xlfn.XLOOKUP(main_table[[#This Row],[Order ID]],Returns!B:B,Returns!A:A,"No")</f>
        <v>No</v>
      </c>
    </row>
    <row r="2620" spans="1:22" ht="14.25">
      <c r="A2620" s="1">
        <v>2619</v>
      </c>
      <c r="B2620" s="2" t="s">
        <v>7429</v>
      </c>
      <c r="C2620" s="3">
        <v>43821</v>
      </c>
      <c r="D2620" s="3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24" t="str">
        <f>_xlfn.XLOOKUP(main_table[[#This Row],[Order ID]],Returns!B:B,Returns!A:A,"No")</f>
        <v>No</v>
      </c>
    </row>
    <row r="2621" spans="1:22" ht="14.25">
      <c r="A2621" s="1">
        <v>2620</v>
      </c>
      <c r="B2621" s="2" t="s">
        <v>7429</v>
      </c>
      <c r="C2621" s="3">
        <v>43821</v>
      </c>
      <c r="D2621" s="3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24" t="str">
        <f>_xlfn.XLOOKUP(main_table[[#This Row],[Order ID]],Returns!B:B,Returns!A:A,"No")</f>
        <v>No</v>
      </c>
    </row>
    <row r="2622" spans="1:22" ht="14.25">
      <c r="A2622" s="1">
        <v>2621</v>
      </c>
      <c r="B2622" s="2" t="s">
        <v>7429</v>
      </c>
      <c r="C2622" s="3">
        <v>43821</v>
      </c>
      <c r="D2622" s="3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24" t="str">
        <f>_xlfn.XLOOKUP(main_table[[#This Row],[Order ID]],Returns!B:B,Returns!A:A,"No")</f>
        <v>No</v>
      </c>
    </row>
    <row r="2623" spans="1:22" ht="14.25">
      <c r="A2623" s="1">
        <v>2622</v>
      </c>
      <c r="B2623" s="2" t="s">
        <v>7429</v>
      </c>
      <c r="C2623" s="3">
        <v>43821</v>
      </c>
      <c r="D2623" s="3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24" t="str">
        <f>_xlfn.XLOOKUP(main_table[[#This Row],[Order ID]],Returns!B:B,Returns!A:A,"No")</f>
        <v>No</v>
      </c>
    </row>
    <row r="2624" spans="1:22" ht="14.25">
      <c r="A2624" s="1">
        <v>2623</v>
      </c>
      <c r="B2624" s="2" t="s">
        <v>5976</v>
      </c>
      <c r="C2624" s="3">
        <v>42707</v>
      </c>
      <c r="D2624" s="3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24" t="str">
        <f>_xlfn.XLOOKUP(main_table[[#This Row],[Order ID]],Returns!B:B,Returns!A:A,"No")</f>
        <v>Yes</v>
      </c>
    </row>
    <row r="2625" spans="1:22" ht="14.25">
      <c r="A2625" s="1">
        <v>2624</v>
      </c>
      <c r="B2625" s="2" t="s">
        <v>7430</v>
      </c>
      <c r="C2625" s="3">
        <v>43760</v>
      </c>
      <c r="D2625" s="3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24" t="str">
        <f>_xlfn.XLOOKUP(main_table[[#This Row],[Order ID]],Returns!B:B,Returns!A:A,"No")</f>
        <v>No</v>
      </c>
    </row>
    <row r="2626" spans="1:22" ht="14.25">
      <c r="A2626" s="1">
        <v>2625</v>
      </c>
      <c r="B2626" s="2" t="s">
        <v>7430</v>
      </c>
      <c r="C2626" s="3">
        <v>43760</v>
      </c>
      <c r="D2626" s="3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24" t="str">
        <f>_xlfn.XLOOKUP(main_table[[#This Row],[Order ID]],Returns!B:B,Returns!A:A,"No")</f>
        <v>No</v>
      </c>
    </row>
    <row r="2627" spans="1:22" ht="14.25">
      <c r="A2627" s="1">
        <v>2626</v>
      </c>
      <c r="B2627" s="2" t="s">
        <v>7430</v>
      </c>
      <c r="C2627" s="3">
        <v>43760</v>
      </c>
      <c r="D2627" s="3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24" t="str">
        <f>_xlfn.XLOOKUP(main_table[[#This Row],[Order ID]],Returns!B:B,Returns!A:A,"No")</f>
        <v>No</v>
      </c>
    </row>
    <row r="2628" spans="1:22" ht="14.25">
      <c r="A2628" s="1">
        <v>2627</v>
      </c>
      <c r="B2628" s="2" t="s">
        <v>7430</v>
      </c>
      <c r="C2628" s="3">
        <v>43760</v>
      </c>
      <c r="D2628" s="3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24" t="str">
        <f>_xlfn.XLOOKUP(main_table[[#This Row],[Order ID]],Returns!B:B,Returns!A:A,"No")</f>
        <v>No</v>
      </c>
    </row>
    <row r="2629" spans="1:22" ht="14.25">
      <c r="A2629" s="1">
        <v>2628</v>
      </c>
      <c r="B2629" s="2" t="s">
        <v>7431</v>
      </c>
      <c r="C2629" s="3">
        <v>43782</v>
      </c>
      <c r="D2629" s="3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24" t="str">
        <f>_xlfn.XLOOKUP(main_table[[#This Row],[Order ID]],Returns!B:B,Returns!A:A,"No")</f>
        <v>No</v>
      </c>
    </row>
    <row r="2630" spans="1:22" ht="14.25">
      <c r="A2630" s="1">
        <v>2629</v>
      </c>
      <c r="B2630" s="2" t="s">
        <v>7431</v>
      </c>
      <c r="C2630" s="3">
        <v>43782</v>
      </c>
      <c r="D2630" s="3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24" t="str">
        <f>_xlfn.XLOOKUP(main_table[[#This Row],[Order ID]],Returns!B:B,Returns!A:A,"No")</f>
        <v>No</v>
      </c>
    </row>
    <row r="2631" spans="1:22" ht="14.25">
      <c r="A2631" s="1">
        <v>2630</v>
      </c>
      <c r="B2631" s="2" t="s">
        <v>7431</v>
      </c>
      <c r="C2631" s="3">
        <v>43782</v>
      </c>
      <c r="D2631" s="3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24" t="str">
        <f>_xlfn.XLOOKUP(main_table[[#This Row],[Order ID]],Returns!B:B,Returns!A:A,"No")</f>
        <v>No</v>
      </c>
    </row>
    <row r="2632" spans="1:22" ht="14.25">
      <c r="A2632" s="1">
        <v>2631</v>
      </c>
      <c r="B2632" s="2" t="s">
        <v>7432</v>
      </c>
      <c r="C2632" s="3">
        <v>42988</v>
      </c>
      <c r="D2632" s="3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24" t="str">
        <f>_xlfn.XLOOKUP(main_table[[#This Row],[Order ID]],Returns!B:B,Returns!A:A,"No")</f>
        <v>No</v>
      </c>
    </row>
    <row r="2633" spans="1:22" ht="14.25">
      <c r="A2633" s="1">
        <v>2632</v>
      </c>
      <c r="B2633" s="2" t="s">
        <v>7433</v>
      </c>
      <c r="C2633" s="3">
        <v>43600</v>
      </c>
      <c r="D2633" s="3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24" t="str">
        <f>_xlfn.XLOOKUP(main_table[[#This Row],[Order ID]],Returns!B:B,Returns!A:A,"No")</f>
        <v>No</v>
      </c>
    </row>
    <row r="2634" spans="1:22" ht="14.25">
      <c r="A2634" s="1">
        <v>2633</v>
      </c>
      <c r="B2634" s="2" t="s">
        <v>7433</v>
      </c>
      <c r="C2634" s="3">
        <v>43600</v>
      </c>
      <c r="D2634" s="3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24" t="str">
        <f>_xlfn.XLOOKUP(main_table[[#This Row],[Order ID]],Returns!B:B,Returns!A:A,"No")</f>
        <v>No</v>
      </c>
    </row>
    <row r="2635" spans="1:22" ht="14.25">
      <c r="A2635" s="1">
        <v>2634</v>
      </c>
      <c r="B2635" s="2" t="s">
        <v>7433</v>
      </c>
      <c r="C2635" s="3">
        <v>43600</v>
      </c>
      <c r="D2635" s="3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24" t="str">
        <f>_xlfn.XLOOKUP(main_table[[#This Row],[Order ID]],Returns!B:B,Returns!A:A,"No")</f>
        <v>No</v>
      </c>
    </row>
    <row r="2636" spans="1:22" ht="14.25">
      <c r="A2636" s="1">
        <v>2635</v>
      </c>
      <c r="B2636" s="2" t="s">
        <v>7434</v>
      </c>
      <c r="C2636" s="3">
        <v>42921</v>
      </c>
      <c r="D2636" s="3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24" t="str">
        <f>_xlfn.XLOOKUP(main_table[[#This Row],[Order ID]],Returns!B:B,Returns!A:A,"No")</f>
        <v>No</v>
      </c>
    </row>
    <row r="2637" spans="1:22" ht="14.25">
      <c r="A2637" s="1">
        <v>2636</v>
      </c>
      <c r="B2637" s="2" t="s">
        <v>7434</v>
      </c>
      <c r="C2637" s="3">
        <v>42921</v>
      </c>
      <c r="D2637" s="3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24" t="str">
        <f>_xlfn.XLOOKUP(main_table[[#This Row],[Order ID]],Returns!B:B,Returns!A:A,"No")</f>
        <v>No</v>
      </c>
    </row>
    <row r="2638" spans="1:22" ht="14.25">
      <c r="A2638" s="1">
        <v>2637</v>
      </c>
      <c r="B2638" s="2" t="s">
        <v>7435</v>
      </c>
      <c r="C2638" s="3">
        <v>42962</v>
      </c>
      <c r="D2638" s="3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24" t="str">
        <f>_xlfn.XLOOKUP(main_table[[#This Row],[Order ID]],Returns!B:B,Returns!A:A,"No")</f>
        <v>No</v>
      </c>
    </row>
    <row r="2639" spans="1:22" ht="14.25">
      <c r="A2639" s="1">
        <v>2638</v>
      </c>
      <c r="B2639" s="2" t="s">
        <v>7436</v>
      </c>
      <c r="C2639" s="3">
        <v>43628</v>
      </c>
      <c r="D2639" s="3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24" t="str">
        <f>_xlfn.XLOOKUP(main_table[[#This Row],[Order ID]],Returns!B:B,Returns!A:A,"No")</f>
        <v>No</v>
      </c>
    </row>
    <row r="2640" spans="1:22" ht="14.25">
      <c r="A2640" s="1">
        <v>2639</v>
      </c>
      <c r="B2640" s="2" t="s">
        <v>7436</v>
      </c>
      <c r="C2640" s="3">
        <v>43628</v>
      </c>
      <c r="D2640" s="3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24" t="str">
        <f>_xlfn.XLOOKUP(main_table[[#This Row],[Order ID]],Returns!B:B,Returns!A:A,"No")</f>
        <v>No</v>
      </c>
    </row>
    <row r="2641" spans="1:22" ht="14.25">
      <c r="A2641" s="1">
        <v>2640</v>
      </c>
      <c r="B2641" s="2" t="s">
        <v>7436</v>
      </c>
      <c r="C2641" s="3">
        <v>43628</v>
      </c>
      <c r="D2641" s="3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24" t="str">
        <f>_xlfn.XLOOKUP(main_table[[#This Row],[Order ID]],Returns!B:B,Returns!A:A,"No")</f>
        <v>No</v>
      </c>
    </row>
    <row r="2642" spans="1:22" ht="14.25">
      <c r="A2642" s="1">
        <v>2641</v>
      </c>
      <c r="B2642" s="2" t="s">
        <v>7436</v>
      </c>
      <c r="C2642" s="3">
        <v>43628</v>
      </c>
      <c r="D2642" s="3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24" t="str">
        <f>_xlfn.XLOOKUP(main_table[[#This Row],[Order ID]],Returns!B:B,Returns!A:A,"No")</f>
        <v>No</v>
      </c>
    </row>
    <row r="2643" spans="1:22" ht="14.25">
      <c r="A2643" s="1">
        <v>2642</v>
      </c>
      <c r="B2643" s="2" t="s">
        <v>7437</v>
      </c>
      <c r="C2643" s="3">
        <v>42786</v>
      </c>
      <c r="D2643" s="3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24" t="str">
        <f>_xlfn.XLOOKUP(main_table[[#This Row],[Order ID]],Returns!B:B,Returns!A:A,"No")</f>
        <v>No</v>
      </c>
    </row>
    <row r="2644" spans="1:22" ht="14.25">
      <c r="A2644" s="1">
        <v>2643</v>
      </c>
      <c r="B2644" s="2" t="s">
        <v>7438</v>
      </c>
      <c r="C2644" s="3">
        <v>43463</v>
      </c>
      <c r="D2644" s="3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24" t="str">
        <f>_xlfn.XLOOKUP(main_table[[#This Row],[Order ID]],Returns!B:B,Returns!A:A,"No")</f>
        <v>No</v>
      </c>
    </row>
    <row r="2645" spans="1:22" ht="14.25">
      <c r="A2645" s="1">
        <v>2644</v>
      </c>
      <c r="B2645" s="2" t="s">
        <v>7439</v>
      </c>
      <c r="C2645" s="3">
        <v>43207</v>
      </c>
      <c r="D2645" s="3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24" t="str">
        <f>_xlfn.XLOOKUP(main_table[[#This Row],[Order ID]],Returns!B:B,Returns!A:A,"No")</f>
        <v>No</v>
      </c>
    </row>
    <row r="2646" spans="1:22" ht="14.25">
      <c r="A2646" s="1">
        <v>2645</v>
      </c>
      <c r="B2646" s="2" t="s">
        <v>7439</v>
      </c>
      <c r="C2646" s="3">
        <v>43207</v>
      </c>
      <c r="D2646" s="3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24" t="str">
        <f>_xlfn.XLOOKUP(main_table[[#This Row],[Order ID]],Returns!B:B,Returns!A:A,"No")</f>
        <v>No</v>
      </c>
    </row>
    <row r="2647" spans="1:22" ht="14.25">
      <c r="A2647" s="1">
        <v>2646</v>
      </c>
      <c r="B2647" s="2" t="s">
        <v>7440</v>
      </c>
      <c r="C2647" s="3">
        <v>42620</v>
      </c>
      <c r="D2647" s="3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24" t="str">
        <f>_xlfn.XLOOKUP(main_table[[#This Row],[Order ID]],Returns!B:B,Returns!A:A,"No")</f>
        <v>No</v>
      </c>
    </row>
    <row r="2648" spans="1:22" ht="14.25">
      <c r="A2648" s="1">
        <v>2647</v>
      </c>
      <c r="B2648" s="2" t="s">
        <v>7440</v>
      </c>
      <c r="C2648" s="3">
        <v>42620</v>
      </c>
      <c r="D2648" s="3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24" t="str">
        <f>_xlfn.XLOOKUP(main_table[[#This Row],[Order ID]],Returns!B:B,Returns!A:A,"No")</f>
        <v>No</v>
      </c>
    </row>
    <row r="2649" spans="1:22" ht="14.25">
      <c r="A2649" s="1">
        <v>2648</v>
      </c>
      <c r="B2649" s="2" t="s">
        <v>7440</v>
      </c>
      <c r="C2649" s="3">
        <v>42620</v>
      </c>
      <c r="D2649" s="3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24" t="str">
        <f>_xlfn.XLOOKUP(main_table[[#This Row],[Order ID]],Returns!B:B,Returns!A:A,"No")</f>
        <v>No</v>
      </c>
    </row>
    <row r="2650" spans="1:22" ht="14.25">
      <c r="A2650" s="1">
        <v>2649</v>
      </c>
      <c r="B2650" s="2" t="s">
        <v>7440</v>
      </c>
      <c r="C2650" s="3">
        <v>42620</v>
      </c>
      <c r="D2650" s="3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24" t="str">
        <f>_xlfn.XLOOKUP(main_table[[#This Row],[Order ID]],Returns!B:B,Returns!A:A,"No")</f>
        <v>No</v>
      </c>
    </row>
    <row r="2651" spans="1:22" ht="14.25">
      <c r="A2651" s="1">
        <v>2650</v>
      </c>
      <c r="B2651" s="2" t="s">
        <v>7440</v>
      </c>
      <c r="C2651" s="3">
        <v>42620</v>
      </c>
      <c r="D2651" s="3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24" t="str">
        <f>_xlfn.XLOOKUP(main_table[[#This Row],[Order ID]],Returns!B:B,Returns!A:A,"No")</f>
        <v>No</v>
      </c>
    </row>
    <row r="2652" spans="1:22" ht="14.25">
      <c r="A2652" s="1">
        <v>2651</v>
      </c>
      <c r="B2652" s="2" t="s">
        <v>7441</v>
      </c>
      <c r="C2652" s="3">
        <v>43369</v>
      </c>
      <c r="D2652" s="3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24" t="str">
        <f>_xlfn.XLOOKUP(main_table[[#This Row],[Order ID]],Returns!B:B,Returns!A:A,"No")</f>
        <v>No</v>
      </c>
    </row>
    <row r="2653" spans="1:22" ht="14.25">
      <c r="A2653" s="1">
        <v>2652</v>
      </c>
      <c r="B2653" s="2" t="s">
        <v>7442</v>
      </c>
      <c r="C2653" s="3">
        <v>43725</v>
      </c>
      <c r="D2653" s="3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24" t="str">
        <f>_xlfn.XLOOKUP(main_table[[#This Row],[Order ID]],Returns!B:B,Returns!A:A,"No")</f>
        <v>No</v>
      </c>
    </row>
    <row r="2654" spans="1:22" ht="14.25">
      <c r="A2654" s="1">
        <v>2653</v>
      </c>
      <c r="B2654" s="2" t="s">
        <v>7442</v>
      </c>
      <c r="C2654" s="3">
        <v>43725</v>
      </c>
      <c r="D2654" s="3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24" t="str">
        <f>_xlfn.XLOOKUP(main_table[[#This Row],[Order ID]],Returns!B:B,Returns!A:A,"No")</f>
        <v>No</v>
      </c>
    </row>
    <row r="2655" spans="1:22" ht="14.25">
      <c r="A2655" s="1">
        <v>2654</v>
      </c>
      <c r="B2655" s="2" t="s">
        <v>7442</v>
      </c>
      <c r="C2655" s="3">
        <v>43725</v>
      </c>
      <c r="D2655" s="3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24" t="str">
        <f>_xlfn.XLOOKUP(main_table[[#This Row],[Order ID]],Returns!B:B,Returns!A:A,"No")</f>
        <v>No</v>
      </c>
    </row>
    <row r="2656" spans="1:22" ht="14.25">
      <c r="A2656" s="1">
        <v>2655</v>
      </c>
      <c r="B2656" s="2" t="s">
        <v>7442</v>
      </c>
      <c r="C2656" s="3">
        <v>43725</v>
      </c>
      <c r="D2656" s="3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24" t="str">
        <f>_xlfn.XLOOKUP(main_table[[#This Row],[Order ID]],Returns!B:B,Returns!A:A,"No")</f>
        <v>No</v>
      </c>
    </row>
    <row r="2657" spans="1:22" ht="14.25">
      <c r="A2657" s="1">
        <v>2656</v>
      </c>
      <c r="B2657" s="2" t="s">
        <v>7442</v>
      </c>
      <c r="C2657" s="3">
        <v>43725</v>
      </c>
      <c r="D2657" s="3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24" t="str">
        <f>_xlfn.XLOOKUP(main_table[[#This Row],[Order ID]],Returns!B:B,Returns!A:A,"No")</f>
        <v>No</v>
      </c>
    </row>
    <row r="2658" spans="1:22" ht="14.25">
      <c r="A2658" s="1">
        <v>2657</v>
      </c>
      <c r="B2658" s="2" t="s">
        <v>7442</v>
      </c>
      <c r="C2658" s="3">
        <v>43725</v>
      </c>
      <c r="D2658" s="3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24" t="str">
        <f>_xlfn.XLOOKUP(main_table[[#This Row],[Order ID]],Returns!B:B,Returns!A:A,"No")</f>
        <v>No</v>
      </c>
    </row>
    <row r="2659" spans="1:22" ht="14.25">
      <c r="A2659" s="1">
        <v>2658</v>
      </c>
      <c r="B2659" s="2" t="s">
        <v>7442</v>
      </c>
      <c r="C2659" s="3">
        <v>43725</v>
      </c>
      <c r="D2659" s="3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24" t="str">
        <f>_xlfn.XLOOKUP(main_table[[#This Row],[Order ID]],Returns!B:B,Returns!A:A,"No")</f>
        <v>No</v>
      </c>
    </row>
    <row r="2660" spans="1:22" ht="14.25">
      <c r="A2660" s="1">
        <v>2659</v>
      </c>
      <c r="B2660" s="2" t="s">
        <v>7443</v>
      </c>
      <c r="C2660" s="3">
        <v>43328</v>
      </c>
      <c r="D2660" s="3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24" t="str">
        <f>_xlfn.XLOOKUP(main_table[[#This Row],[Order ID]],Returns!B:B,Returns!A:A,"No")</f>
        <v>No</v>
      </c>
    </row>
    <row r="2661" spans="1:22" ht="14.25">
      <c r="A2661" s="1">
        <v>2660</v>
      </c>
      <c r="B2661" s="2" t="s">
        <v>7444</v>
      </c>
      <c r="C2661" s="3">
        <v>43093</v>
      </c>
      <c r="D2661" s="3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24" t="str">
        <f>_xlfn.XLOOKUP(main_table[[#This Row],[Order ID]],Returns!B:B,Returns!A:A,"No")</f>
        <v>No</v>
      </c>
    </row>
    <row r="2662" spans="1:22" ht="14.25">
      <c r="A2662" s="1">
        <v>2661</v>
      </c>
      <c r="B2662" s="2" t="s">
        <v>7445</v>
      </c>
      <c r="C2662" s="3">
        <v>43797</v>
      </c>
      <c r="D2662" s="3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24" t="str">
        <f>_xlfn.XLOOKUP(main_table[[#This Row],[Order ID]],Returns!B:B,Returns!A:A,"No")</f>
        <v>No</v>
      </c>
    </row>
    <row r="2663" spans="1:22" ht="14.25">
      <c r="A2663" s="1">
        <v>2662</v>
      </c>
      <c r="B2663" s="2" t="s">
        <v>7445</v>
      </c>
      <c r="C2663" s="3">
        <v>43797</v>
      </c>
      <c r="D2663" s="3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24" t="str">
        <f>_xlfn.XLOOKUP(main_table[[#This Row],[Order ID]],Returns!B:B,Returns!A:A,"No")</f>
        <v>No</v>
      </c>
    </row>
    <row r="2664" spans="1:22" ht="14.25">
      <c r="A2664" s="1">
        <v>2663</v>
      </c>
      <c r="B2664" s="2" t="s">
        <v>7446</v>
      </c>
      <c r="C2664" s="3">
        <v>43569</v>
      </c>
      <c r="D2664" s="3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24" t="str">
        <f>_xlfn.XLOOKUP(main_table[[#This Row],[Order ID]],Returns!B:B,Returns!A:A,"No")</f>
        <v>No</v>
      </c>
    </row>
    <row r="2665" spans="1:22" ht="14.25">
      <c r="A2665" s="1">
        <v>2664</v>
      </c>
      <c r="B2665" s="2" t="s">
        <v>7447</v>
      </c>
      <c r="C2665" s="3">
        <v>43221</v>
      </c>
      <c r="D2665" s="3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24" t="str">
        <f>_xlfn.XLOOKUP(main_table[[#This Row],[Order ID]],Returns!B:B,Returns!A:A,"No")</f>
        <v>No</v>
      </c>
    </row>
    <row r="2666" spans="1:22" ht="14.25">
      <c r="A2666" s="1">
        <v>2665</v>
      </c>
      <c r="B2666" s="2" t="s">
        <v>7447</v>
      </c>
      <c r="C2666" s="3">
        <v>43221</v>
      </c>
      <c r="D2666" s="3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24" t="str">
        <f>_xlfn.XLOOKUP(main_table[[#This Row],[Order ID]],Returns!B:B,Returns!A:A,"No")</f>
        <v>No</v>
      </c>
    </row>
    <row r="2667" spans="1:22" ht="14.25">
      <c r="A2667" s="1">
        <v>2666</v>
      </c>
      <c r="B2667" s="2" t="s">
        <v>7447</v>
      </c>
      <c r="C2667" s="3">
        <v>43221</v>
      </c>
      <c r="D2667" s="3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24" t="str">
        <f>_xlfn.XLOOKUP(main_table[[#This Row],[Order ID]],Returns!B:B,Returns!A:A,"No")</f>
        <v>No</v>
      </c>
    </row>
    <row r="2668" spans="1:22" ht="14.25">
      <c r="A2668" s="1">
        <v>2667</v>
      </c>
      <c r="B2668" s="2" t="s">
        <v>7448</v>
      </c>
      <c r="C2668" s="3">
        <v>43374</v>
      </c>
      <c r="D2668" s="3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24" t="str">
        <f>_xlfn.XLOOKUP(main_table[[#This Row],[Order ID]],Returns!B:B,Returns!A:A,"No")</f>
        <v>No</v>
      </c>
    </row>
    <row r="2669" spans="1:22" ht="14.25">
      <c r="A2669" s="1">
        <v>2668</v>
      </c>
      <c r="B2669" s="2" t="s">
        <v>7448</v>
      </c>
      <c r="C2669" s="3">
        <v>43374</v>
      </c>
      <c r="D2669" s="3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24" t="str">
        <f>_xlfn.XLOOKUP(main_table[[#This Row],[Order ID]],Returns!B:B,Returns!A:A,"No")</f>
        <v>No</v>
      </c>
    </row>
    <row r="2670" spans="1:22" ht="14.25">
      <c r="A2670" s="1">
        <v>2669</v>
      </c>
      <c r="B2670" s="2" t="s">
        <v>7449</v>
      </c>
      <c r="C2670" s="3">
        <v>42972</v>
      </c>
      <c r="D2670" s="3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24" t="str">
        <f>_xlfn.XLOOKUP(main_table[[#This Row],[Order ID]],Returns!B:B,Returns!A:A,"No")</f>
        <v>No</v>
      </c>
    </row>
    <row r="2671" spans="1:22" ht="14.25">
      <c r="A2671" s="1">
        <v>2670</v>
      </c>
      <c r="B2671" s="2" t="s">
        <v>7449</v>
      </c>
      <c r="C2671" s="3">
        <v>42972</v>
      </c>
      <c r="D2671" s="3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24" t="str">
        <f>_xlfn.XLOOKUP(main_table[[#This Row],[Order ID]],Returns!B:B,Returns!A:A,"No")</f>
        <v>No</v>
      </c>
    </row>
    <row r="2672" spans="1:22" ht="14.25">
      <c r="A2672" s="1">
        <v>2671</v>
      </c>
      <c r="B2672" s="2" t="s">
        <v>5952</v>
      </c>
      <c r="C2672" s="3">
        <v>42622</v>
      </c>
      <c r="D2672" s="3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24" t="str">
        <f>_xlfn.XLOOKUP(main_table[[#This Row],[Order ID]],Returns!B:B,Returns!A:A,"No")</f>
        <v>Yes</v>
      </c>
    </row>
    <row r="2673" spans="1:22" ht="14.25">
      <c r="A2673" s="1">
        <v>2672</v>
      </c>
      <c r="B2673" s="2" t="s">
        <v>5952</v>
      </c>
      <c r="C2673" s="3">
        <v>42622</v>
      </c>
      <c r="D2673" s="3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24" t="str">
        <f>_xlfn.XLOOKUP(main_table[[#This Row],[Order ID]],Returns!B:B,Returns!A:A,"No")</f>
        <v>Yes</v>
      </c>
    </row>
    <row r="2674" spans="1:22" ht="14.25">
      <c r="A2674" s="1">
        <v>2673</v>
      </c>
      <c r="B2674" s="2" t="s">
        <v>5952</v>
      </c>
      <c r="C2674" s="3">
        <v>42622</v>
      </c>
      <c r="D2674" s="3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24" t="str">
        <f>_xlfn.XLOOKUP(main_table[[#This Row],[Order ID]],Returns!B:B,Returns!A:A,"No")</f>
        <v>Yes</v>
      </c>
    </row>
    <row r="2675" spans="1:22" ht="14.25">
      <c r="A2675" s="1">
        <v>2674</v>
      </c>
      <c r="B2675" s="2" t="s">
        <v>5952</v>
      </c>
      <c r="C2675" s="3">
        <v>42622</v>
      </c>
      <c r="D2675" s="3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24" t="str">
        <f>_xlfn.XLOOKUP(main_table[[#This Row],[Order ID]],Returns!B:B,Returns!A:A,"No")</f>
        <v>Yes</v>
      </c>
    </row>
    <row r="2676" spans="1:22" ht="14.25">
      <c r="A2676" s="1">
        <v>2675</v>
      </c>
      <c r="B2676" s="2" t="s">
        <v>7450</v>
      </c>
      <c r="C2676" s="3">
        <v>43802</v>
      </c>
      <c r="D2676" s="3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24" t="str">
        <f>_xlfn.XLOOKUP(main_table[[#This Row],[Order ID]],Returns!B:B,Returns!A:A,"No")</f>
        <v>No</v>
      </c>
    </row>
    <row r="2677" spans="1:22" ht="14.25">
      <c r="A2677" s="1">
        <v>2676</v>
      </c>
      <c r="B2677" s="2" t="s">
        <v>7451</v>
      </c>
      <c r="C2677" s="3">
        <v>43796</v>
      </c>
      <c r="D2677" s="3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24" t="str">
        <f>_xlfn.XLOOKUP(main_table[[#This Row],[Order ID]],Returns!B:B,Returns!A:A,"No")</f>
        <v>No</v>
      </c>
    </row>
    <row r="2678" spans="1:22" ht="14.25">
      <c r="A2678" s="1">
        <v>2677</v>
      </c>
      <c r="B2678" s="2" t="s">
        <v>7451</v>
      </c>
      <c r="C2678" s="3">
        <v>43796</v>
      </c>
      <c r="D2678" s="3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24" t="str">
        <f>_xlfn.XLOOKUP(main_table[[#This Row],[Order ID]],Returns!B:B,Returns!A:A,"No")</f>
        <v>No</v>
      </c>
    </row>
    <row r="2679" spans="1:22" ht="14.25">
      <c r="A2679" s="1">
        <v>2678</v>
      </c>
      <c r="B2679" s="2" t="s">
        <v>7452</v>
      </c>
      <c r="C2679" s="3">
        <v>42542</v>
      </c>
      <c r="D2679" s="3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24" t="str">
        <f>_xlfn.XLOOKUP(main_table[[#This Row],[Order ID]],Returns!B:B,Returns!A:A,"No")</f>
        <v>No</v>
      </c>
    </row>
    <row r="2680" spans="1:22" ht="14.25">
      <c r="A2680" s="1">
        <v>2679</v>
      </c>
      <c r="B2680" s="2" t="s">
        <v>7452</v>
      </c>
      <c r="C2680" s="3">
        <v>42542</v>
      </c>
      <c r="D2680" s="3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24" t="str">
        <f>_xlfn.XLOOKUP(main_table[[#This Row],[Order ID]],Returns!B:B,Returns!A:A,"No")</f>
        <v>No</v>
      </c>
    </row>
    <row r="2681" spans="1:22" ht="14.25">
      <c r="A2681" s="1">
        <v>2680</v>
      </c>
      <c r="B2681" s="2" t="s">
        <v>7453</v>
      </c>
      <c r="C2681" s="3">
        <v>43486</v>
      </c>
      <c r="D2681" s="3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24" t="str">
        <f>_xlfn.XLOOKUP(main_table[[#This Row],[Order ID]],Returns!B:B,Returns!A:A,"No")</f>
        <v>No</v>
      </c>
    </row>
    <row r="2682" spans="1:22" ht="14.25">
      <c r="A2682" s="1">
        <v>2681</v>
      </c>
      <c r="B2682" s="2" t="s">
        <v>7453</v>
      </c>
      <c r="C2682" s="3">
        <v>43486</v>
      </c>
      <c r="D2682" s="3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24" t="str">
        <f>_xlfn.XLOOKUP(main_table[[#This Row],[Order ID]],Returns!B:B,Returns!A:A,"No")</f>
        <v>No</v>
      </c>
    </row>
    <row r="2683" spans="1:22" ht="14.25">
      <c r="A2683" s="1">
        <v>2682</v>
      </c>
      <c r="B2683" s="2" t="s">
        <v>7453</v>
      </c>
      <c r="C2683" s="3">
        <v>43486</v>
      </c>
      <c r="D2683" s="3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24" t="str">
        <f>_xlfn.XLOOKUP(main_table[[#This Row],[Order ID]],Returns!B:B,Returns!A:A,"No")</f>
        <v>No</v>
      </c>
    </row>
    <row r="2684" spans="1:22" ht="14.25">
      <c r="A2684" s="1">
        <v>2683</v>
      </c>
      <c r="B2684" s="2" t="s">
        <v>7453</v>
      </c>
      <c r="C2684" s="3">
        <v>43486</v>
      </c>
      <c r="D2684" s="3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24" t="str">
        <f>_xlfn.XLOOKUP(main_table[[#This Row],[Order ID]],Returns!B:B,Returns!A:A,"No")</f>
        <v>No</v>
      </c>
    </row>
    <row r="2685" spans="1:22" ht="14.25">
      <c r="A2685" s="1">
        <v>2684</v>
      </c>
      <c r="B2685" s="2" t="s">
        <v>7453</v>
      </c>
      <c r="C2685" s="3">
        <v>43486</v>
      </c>
      <c r="D2685" s="3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24" t="str">
        <f>_xlfn.XLOOKUP(main_table[[#This Row],[Order ID]],Returns!B:B,Returns!A:A,"No")</f>
        <v>No</v>
      </c>
    </row>
    <row r="2686" spans="1:22" ht="14.25">
      <c r="A2686" s="1">
        <v>2685</v>
      </c>
      <c r="B2686" s="2" t="s">
        <v>6138</v>
      </c>
      <c r="C2686" s="3">
        <v>43645</v>
      </c>
      <c r="D2686" s="3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24" t="str">
        <f>_xlfn.XLOOKUP(main_table[[#This Row],[Order ID]],Returns!B:B,Returns!A:A,"No")</f>
        <v>Yes</v>
      </c>
    </row>
    <row r="2687" spans="1:22" ht="14.25">
      <c r="A2687" s="1">
        <v>2686</v>
      </c>
      <c r="B2687" s="2" t="s">
        <v>7454</v>
      </c>
      <c r="C2687" s="3">
        <v>43349</v>
      </c>
      <c r="D2687" s="3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24" t="str">
        <f>_xlfn.XLOOKUP(main_table[[#This Row],[Order ID]],Returns!B:B,Returns!A:A,"No")</f>
        <v>No</v>
      </c>
    </row>
    <row r="2688" spans="1:22" ht="14.25">
      <c r="A2688" s="1">
        <v>2687</v>
      </c>
      <c r="B2688" s="2" t="s">
        <v>7454</v>
      </c>
      <c r="C2688" s="3">
        <v>43349</v>
      </c>
      <c r="D2688" s="3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24" t="str">
        <f>_xlfn.XLOOKUP(main_table[[#This Row],[Order ID]],Returns!B:B,Returns!A:A,"No")</f>
        <v>No</v>
      </c>
    </row>
    <row r="2689" spans="1:22" ht="14.25">
      <c r="A2689" s="1">
        <v>2688</v>
      </c>
      <c r="B2689" s="2" t="s">
        <v>7455</v>
      </c>
      <c r="C2689" s="3">
        <v>43316</v>
      </c>
      <c r="D2689" s="3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24" t="str">
        <f>_xlfn.XLOOKUP(main_table[[#This Row],[Order ID]],Returns!B:B,Returns!A:A,"No")</f>
        <v>No</v>
      </c>
    </row>
    <row r="2690" spans="1:22" ht="14.25">
      <c r="A2690" s="1">
        <v>2689</v>
      </c>
      <c r="B2690" s="2" t="s">
        <v>6021</v>
      </c>
      <c r="C2690" s="3">
        <v>43051</v>
      </c>
      <c r="D2690" s="3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24" t="str">
        <f>_xlfn.XLOOKUP(main_table[[#This Row],[Order ID]],Returns!B:B,Returns!A:A,"No")</f>
        <v>Yes</v>
      </c>
    </row>
    <row r="2691" spans="1:22" ht="14.25">
      <c r="A2691" s="1">
        <v>2690</v>
      </c>
      <c r="B2691" s="2" t="s">
        <v>7456</v>
      </c>
      <c r="C2691" s="3">
        <v>42551</v>
      </c>
      <c r="D2691" s="3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24" t="str">
        <f>_xlfn.XLOOKUP(main_table[[#This Row],[Order ID]],Returns!B:B,Returns!A:A,"No")</f>
        <v>No</v>
      </c>
    </row>
    <row r="2692" spans="1:22" ht="14.25">
      <c r="A2692" s="1">
        <v>2691</v>
      </c>
      <c r="B2692" s="2" t="s">
        <v>7457</v>
      </c>
      <c r="C2692" s="3">
        <v>43803</v>
      </c>
      <c r="D2692" s="3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24" t="str">
        <f>_xlfn.XLOOKUP(main_table[[#This Row],[Order ID]],Returns!B:B,Returns!A:A,"No")</f>
        <v>No</v>
      </c>
    </row>
    <row r="2693" spans="1:22" ht="14.25">
      <c r="A2693" s="1">
        <v>2692</v>
      </c>
      <c r="B2693" s="2" t="s">
        <v>7458</v>
      </c>
      <c r="C2693" s="3">
        <v>43340</v>
      </c>
      <c r="D2693" s="3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24" t="str">
        <f>_xlfn.XLOOKUP(main_table[[#This Row],[Order ID]],Returns!B:B,Returns!A:A,"No")</f>
        <v>No</v>
      </c>
    </row>
    <row r="2694" spans="1:22" ht="14.25">
      <c r="A2694" s="1">
        <v>2693</v>
      </c>
      <c r="B2694" s="2" t="s">
        <v>7458</v>
      </c>
      <c r="C2694" s="3">
        <v>43340</v>
      </c>
      <c r="D2694" s="3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24" t="str">
        <f>_xlfn.XLOOKUP(main_table[[#This Row],[Order ID]],Returns!B:B,Returns!A:A,"No")</f>
        <v>No</v>
      </c>
    </row>
    <row r="2695" spans="1:22" ht="14.25">
      <c r="A2695" s="1">
        <v>2694</v>
      </c>
      <c r="B2695" s="2" t="s">
        <v>7459</v>
      </c>
      <c r="C2695" s="3">
        <v>43122</v>
      </c>
      <c r="D2695" s="3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24" t="str">
        <f>_xlfn.XLOOKUP(main_table[[#This Row],[Order ID]],Returns!B:B,Returns!A:A,"No")</f>
        <v>No</v>
      </c>
    </row>
    <row r="2696" spans="1:22" ht="14.25">
      <c r="A2696" s="1">
        <v>2695</v>
      </c>
      <c r="B2696" s="2" t="s">
        <v>7460</v>
      </c>
      <c r="C2696" s="3">
        <v>42658</v>
      </c>
      <c r="D2696" s="3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24" t="str">
        <f>_xlfn.XLOOKUP(main_table[[#This Row],[Order ID]],Returns!B:B,Returns!A:A,"No")</f>
        <v>No</v>
      </c>
    </row>
    <row r="2697" spans="1:22" ht="14.25">
      <c r="A2697" s="1">
        <v>2696</v>
      </c>
      <c r="B2697" s="2" t="s">
        <v>7461</v>
      </c>
      <c r="C2697" s="3">
        <v>43138</v>
      </c>
      <c r="D2697" s="3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24" t="str">
        <f>_xlfn.XLOOKUP(main_table[[#This Row],[Order ID]],Returns!B:B,Returns!A:A,"No")</f>
        <v>No</v>
      </c>
    </row>
    <row r="2698" spans="1:22" ht="14.25">
      <c r="A2698" s="1">
        <v>2697</v>
      </c>
      <c r="B2698" s="2" t="s">
        <v>7462</v>
      </c>
      <c r="C2698" s="3">
        <v>42447</v>
      </c>
      <c r="D2698" s="3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24" t="str">
        <f>_xlfn.XLOOKUP(main_table[[#This Row],[Order ID]],Returns!B:B,Returns!A:A,"No")</f>
        <v>No</v>
      </c>
    </row>
    <row r="2699" spans="1:22" ht="14.25">
      <c r="A2699" s="1">
        <v>2698</v>
      </c>
      <c r="B2699" s="2" t="s">
        <v>7462</v>
      </c>
      <c r="C2699" s="3">
        <v>42447</v>
      </c>
      <c r="D2699" s="3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24" t="str">
        <f>_xlfn.XLOOKUP(main_table[[#This Row],[Order ID]],Returns!B:B,Returns!A:A,"No")</f>
        <v>No</v>
      </c>
    </row>
    <row r="2700" spans="1:22" ht="14.25">
      <c r="A2700" s="1">
        <v>2699</v>
      </c>
      <c r="B2700" s="2" t="s">
        <v>7462</v>
      </c>
      <c r="C2700" s="3">
        <v>42447</v>
      </c>
      <c r="D2700" s="3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24" t="str">
        <f>_xlfn.XLOOKUP(main_table[[#This Row],[Order ID]],Returns!B:B,Returns!A:A,"No")</f>
        <v>No</v>
      </c>
    </row>
    <row r="2701" spans="1:22" ht="14.25">
      <c r="A2701" s="1">
        <v>2700</v>
      </c>
      <c r="B2701" s="2" t="s">
        <v>7462</v>
      </c>
      <c r="C2701" s="3">
        <v>42447</v>
      </c>
      <c r="D2701" s="3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24" t="str">
        <f>_xlfn.XLOOKUP(main_table[[#This Row],[Order ID]],Returns!B:B,Returns!A:A,"No")</f>
        <v>No</v>
      </c>
    </row>
    <row r="2702" spans="1:22" ht="14.25">
      <c r="A2702" s="1">
        <v>2701</v>
      </c>
      <c r="B2702" s="2" t="s">
        <v>7462</v>
      </c>
      <c r="C2702" s="3">
        <v>42447</v>
      </c>
      <c r="D2702" s="3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24" t="str">
        <f>_xlfn.XLOOKUP(main_table[[#This Row],[Order ID]],Returns!B:B,Returns!A:A,"No")</f>
        <v>No</v>
      </c>
    </row>
    <row r="2703" spans="1:22" ht="14.25">
      <c r="A2703" s="1">
        <v>2702</v>
      </c>
      <c r="B2703" s="2" t="s">
        <v>7462</v>
      </c>
      <c r="C2703" s="3">
        <v>42447</v>
      </c>
      <c r="D2703" s="3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24" t="str">
        <f>_xlfn.XLOOKUP(main_table[[#This Row],[Order ID]],Returns!B:B,Returns!A:A,"No")</f>
        <v>No</v>
      </c>
    </row>
    <row r="2704" spans="1:22" ht="14.25">
      <c r="A2704" s="1">
        <v>2703</v>
      </c>
      <c r="B2704" s="2" t="s">
        <v>7462</v>
      </c>
      <c r="C2704" s="3">
        <v>42447</v>
      </c>
      <c r="D2704" s="3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24" t="str">
        <f>_xlfn.XLOOKUP(main_table[[#This Row],[Order ID]],Returns!B:B,Returns!A:A,"No")</f>
        <v>No</v>
      </c>
    </row>
    <row r="2705" spans="1:22" ht="14.25">
      <c r="A2705" s="1">
        <v>2704</v>
      </c>
      <c r="B2705" s="2" t="s">
        <v>7463</v>
      </c>
      <c r="C2705" s="3">
        <v>42514</v>
      </c>
      <c r="D2705" s="3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24" t="str">
        <f>_xlfn.XLOOKUP(main_table[[#This Row],[Order ID]],Returns!B:B,Returns!A:A,"No")</f>
        <v>No</v>
      </c>
    </row>
    <row r="2706" spans="1:22" ht="14.25">
      <c r="A2706" s="1">
        <v>2705</v>
      </c>
      <c r="B2706" s="2" t="s">
        <v>7464</v>
      </c>
      <c r="C2706" s="3">
        <v>43657</v>
      </c>
      <c r="D2706" s="3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24" t="str">
        <f>_xlfn.XLOOKUP(main_table[[#This Row],[Order ID]],Returns!B:B,Returns!A:A,"No")</f>
        <v>No</v>
      </c>
    </row>
    <row r="2707" spans="1:22" ht="14.25">
      <c r="A2707" s="1">
        <v>2706</v>
      </c>
      <c r="B2707" s="2" t="s">
        <v>7465</v>
      </c>
      <c r="C2707" s="3">
        <v>43632</v>
      </c>
      <c r="D2707" s="3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24" t="str">
        <f>_xlfn.XLOOKUP(main_table[[#This Row],[Order ID]],Returns!B:B,Returns!A:A,"No")</f>
        <v>No</v>
      </c>
    </row>
    <row r="2708" spans="1:22" ht="14.25">
      <c r="A2708" s="1">
        <v>2707</v>
      </c>
      <c r="B2708" s="2" t="s">
        <v>7465</v>
      </c>
      <c r="C2708" s="3">
        <v>43632</v>
      </c>
      <c r="D2708" s="3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24" t="str">
        <f>_xlfn.XLOOKUP(main_table[[#This Row],[Order ID]],Returns!B:B,Returns!A:A,"No")</f>
        <v>No</v>
      </c>
    </row>
    <row r="2709" spans="1:22" ht="14.25">
      <c r="A2709" s="1">
        <v>2708</v>
      </c>
      <c r="B2709" s="2" t="s">
        <v>7465</v>
      </c>
      <c r="C2709" s="3">
        <v>43632</v>
      </c>
      <c r="D2709" s="3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24" t="str">
        <f>_xlfn.XLOOKUP(main_table[[#This Row],[Order ID]],Returns!B:B,Returns!A:A,"No")</f>
        <v>No</v>
      </c>
    </row>
    <row r="2710" spans="1:22" ht="14.25">
      <c r="A2710" s="1">
        <v>2709</v>
      </c>
      <c r="B2710" s="2" t="s">
        <v>7466</v>
      </c>
      <c r="C2710" s="3">
        <v>42765</v>
      </c>
      <c r="D2710" s="3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24" t="str">
        <f>_xlfn.XLOOKUP(main_table[[#This Row],[Order ID]],Returns!B:B,Returns!A:A,"No")</f>
        <v>No</v>
      </c>
    </row>
    <row r="2711" spans="1:22" ht="14.25">
      <c r="A2711" s="1">
        <v>2710</v>
      </c>
      <c r="B2711" s="2" t="s">
        <v>7466</v>
      </c>
      <c r="C2711" s="3">
        <v>42765</v>
      </c>
      <c r="D2711" s="3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24" t="str">
        <f>_xlfn.XLOOKUP(main_table[[#This Row],[Order ID]],Returns!B:B,Returns!A:A,"No")</f>
        <v>No</v>
      </c>
    </row>
    <row r="2712" spans="1:22" ht="14.25">
      <c r="A2712" s="1">
        <v>2711</v>
      </c>
      <c r="B2712" s="2" t="s">
        <v>7467</v>
      </c>
      <c r="C2712" s="3">
        <v>43080</v>
      </c>
      <c r="D2712" s="3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24" t="str">
        <f>_xlfn.XLOOKUP(main_table[[#This Row],[Order ID]],Returns!B:B,Returns!A:A,"No")</f>
        <v>No</v>
      </c>
    </row>
    <row r="2713" spans="1:22" ht="14.25">
      <c r="A2713" s="1">
        <v>2712</v>
      </c>
      <c r="B2713" s="2" t="s">
        <v>7468</v>
      </c>
      <c r="C2713" s="3">
        <v>43747</v>
      </c>
      <c r="D2713" s="3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24" t="str">
        <f>_xlfn.XLOOKUP(main_table[[#This Row],[Order ID]],Returns!B:B,Returns!A:A,"No")</f>
        <v>No</v>
      </c>
    </row>
    <row r="2714" spans="1:22" ht="14.25">
      <c r="A2714" s="1">
        <v>2713</v>
      </c>
      <c r="B2714" s="2" t="s">
        <v>7469</v>
      </c>
      <c r="C2714" s="3">
        <v>43675</v>
      </c>
      <c r="D2714" s="3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24" t="str">
        <f>_xlfn.XLOOKUP(main_table[[#This Row],[Order ID]],Returns!B:B,Returns!A:A,"No")</f>
        <v>No</v>
      </c>
    </row>
    <row r="2715" spans="1:22" ht="14.25">
      <c r="A2715" s="1">
        <v>2714</v>
      </c>
      <c r="B2715" s="2" t="s">
        <v>7470</v>
      </c>
      <c r="C2715" s="3">
        <v>42485</v>
      </c>
      <c r="D2715" s="3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24" t="str">
        <f>_xlfn.XLOOKUP(main_table[[#This Row],[Order ID]],Returns!B:B,Returns!A:A,"No")</f>
        <v>No</v>
      </c>
    </row>
    <row r="2716" spans="1:22" ht="14.25">
      <c r="A2716" s="1">
        <v>2715</v>
      </c>
      <c r="B2716" s="2" t="s">
        <v>7471</v>
      </c>
      <c r="C2716" s="3">
        <v>43070</v>
      </c>
      <c r="D2716" s="3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24" t="str">
        <f>_xlfn.XLOOKUP(main_table[[#This Row],[Order ID]],Returns!B:B,Returns!A:A,"No")</f>
        <v>No</v>
      </c>
    </row>
    <row r="2717" spans="1:22" ht="14.25">
      <c r="A2717" s="1">
        <v>2716</v>
      </c>
      <c r="B2717" s="2" t="s">
        <v>7472</v>
      </c>
      <c r="C2717" s="3">
        <v>42708</v>
      </c>
      <c r="D2717" s="3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24" t="str">
        <f>_xlfn.XLOOKUP(main_table[[#This Row],[Order ID]],Returns!B:B,Returns!A:A,"No")</f>
        <v>No</v>
      </c>
    </row>
    <row r="2718" spans="1:22" ht="14.25">
      <c r="A2718" s="1">
        <v>2717</v>
      </c>
      <c r="B2718" s="2" t="s">
        <v>7473</v>
      </c>
      <c r="C2718" s="3">
        <v>43703</v>
      </c>
      <c r="D2718" s="3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24" t="str">
        <f>_xlfn.XLOOKUP(main_table[[#This Row],[Order ID]],Returns!B:B,Returns!A:A,"No")</f>
        <v>No</v>
      </c>
    </row>
    <row r="2719" spans="1:22" ht="14.25">
      <c r="A2719" s="1">
        <v>2718</v>
      </c>
      <c r="B2719" s="2" t="s">
        <v>7474</v>
      </c>
      <c r="C2719" s="3">
        <v>42620</v>
      </c>
      <c r="D2719" s="3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24" t="str">
        <f>_xlfn.XLOOKUP(main_table[[#This Row],[Order ID]],Returns!B:B,Returns!A:A,"No")</f>
        <v>No</v>
      </c>
    </row>
    <row r="2720" spans="1:22" ht="14.25">
      <c r="A2720" s="1">
        <v>2719</v>
      </c>
      <c r="B2720" s="2" t="s">
        <v>7475</v>
      </c>
      <c r="C2720" s="3">
        <v>43820</v>
      </c>
      <c r="D2720" s="3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24" t="str">
        <f>_xlfn.XLOOKUP(main_table[[#This Row],[Order ID]],Returns!B:B,Returns!A:A,"No")</f>
        <v>No</v>
      </c>
    </row>
    <row r="2721" spans="1:22" ht="14.25">
      <c r="A2721" s="1">
        <v>2720</v>
      </c>
      <c r="B2721" s="2" t="s">
        <v>7476</v>
      </c>
      <c r="C2721" s="3">
        <v>42710</v>
      </c>
      <c r="D2721" s="3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24" t="str">
        <f>_xlfn.XLOOKUP(main_table[[#This Row],[Order ID]],Returns!B:B,Returns!A:A,"No")</f>
        <v>No</v>
      </c>
    </row>
    <row r="2722" spans="1:22" ht="14.25">
      <c r="A2722" s="1">
        <v>2721</v>
      </c>
      <c r="B2722" s="2" t="s">
        <v>7477</v>
      </c>
      <c r="C2722" s="3">
        <v>42678</v>
      </c>
      <c r="D2722" s="3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24" t="str">
        <f>_xlfn.XLOOKUP(main_table[[#This Row],[Order ID]],Returns!B:B,Returns!A:A,"No")</f>
        <v>No</v>
      </c>
    </row>
    <row r="2723" spans="1:22" ht="14.25">
      <c r="A2723" s="1">
        <v>2722</v>
      </c>
      <c r="B2723" s="2" t="s">
        <v>7477</v>
      </c>
      <c r="C2723" s="3">
        <v>42678</v>
      </c>
      <c r="D2723" s="3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24" t="str">
        <f>_xlfn.XLOOKUP(main_table[[#This Row],[Order ID]],Returns!B:B,Returns!A:A,"No")</f>
        <v>No</v>
      </c>
    </row>
    <row r="2724" spans="1:22" ht="14.25">
      <c r="A2724" s="1">
        <v>2723</v>
      </c>
      <c r="B2724" s="2" t="s">
        <v>7478</v>
      </c>
      <c r="C2724" s="3">
        <v>43204</v>
      </c>
      <c r="D2724" s="3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24" t="str">
        <f>_xlfn.XLOOKUP(main_table[[#This Row],[Order ID]],Returns!B:B,Returns!A:A,"No")</f>
        <v>No</v>
      </c>
    </row>
    <row r="2725" spans="1:22" ht="14.25">
      <c r="A2725" s="1">
        <v>2724</v>
      </c>
      <c r="B2725" s="2" t="s">
        <v>7479</v>
      </c>
      <c r="C2725" s="3">
        <v>42647</v>
      </c>
      <c r="D2725" s="3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24" t="str">
        <f>_xlfn.XLOOKUP(main_table[[#This Row],[Order ID]],Returns!B:B,Returns!A:A,"No")</f>
        <v>No</v>
      </c>
    </row>
    <row r="2726" spans="1:22" ht="14.25">
      <c r="A2726" s="1">
        <v>2725</v>
      </c>
      <c r="B2726" s="2" t="s">
        <v>7479</v>
      </c>
      <c r="C2726" s="3">
        <v>42647</v>
      </c>
      <c r="D2726" s="3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24" t="str">
        <f>_xlfn.XLOOKUP(main_table[[#This Row],[Order ID]],Returns!B:B,Returns!A:A,"No")</f>
        <v>No</v>
      </c>
    </row>
    <row r="2727" spans="1:22" ht="14.25">
      <c r="A2727" s="1">
        <v>2726</v>
      </c>
      <c r="B2727" s="2" t="s">
        <v>7480</v>
      </c>
      <c r="C2727" s="3">
        <v>43776</v>
      </c>
      <c r="D2727" s="3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24" t="str">
        <f>_xlfn.XLOOKUP(main_table[[#This Row],[Order ID]],Returns!B:B,Returns!A:A,"No")</f>
        <v>No</v>
      </c>
    </row>
    <row r="2728" spans="1:22" ht="14.25">
      <c r="A2728" s="1">
        <v>2727</v>
      </c>
      <c r="B2728" s="2" t="s">
        <v>7480</v>
      </c>
      <c r="C2728" s="3">
        <v>43776</v>
      </c>
      <c r="D2728" s="3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24" t="str">
        <f>_xlfn.XLOOKUP(main_table[[#This Row],[Order ID]],Returns!B:B,Returns!A:A,"No")</f>
        <v>No</v>
      </c>
    </row>
    <row r="2729" spans="1:22" ht="14.25">
      <c r="A2729" s="1">
        <v>2728</v>
      </c>
      <c r="B2729" s="2" t="s">
        <v>7481</v>
      </c>
      <c r="C2729" s="3">
        <v>43821</v>
      </c>
      <c r="D2729" s="3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24" t="str">
        <f>_xlfn.XLOOKUP(main_table[[#This Row],[Order ID]],Returns!B:B,Returns!A:A,"No")</f>
        <v>No</v>
      </c>
    </row>
    <row r="2730" spans="1:22" ht="14.25">
      <c r="A2730" s="1">
        <v>2729</v>
      </c>
      <c r="B2730" s="2" t="s">
        <v>7481</v>
      </c>
      <c r="C2730" s="3">
        <v>43821</v>
      </c>
      <c r="D2730" s="3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24" t="str">
        <f>_xlfn.XLOOKUP(main_table[[#This Row],[Order ID]],Returns!B:B,Returns!A:A,"No")</f>
        <v>No</v>
      </c>
    </row>
    <row r="2731" spans="1:22" ht="14.25">
      <c r="A2731" s="1">
        <v>2730</v>
      </c>
      <c r="B2731" s="2" t="s">
        <v>7482</v>
      </c>
      <c r="C2731" s="3">
        <v>43509</v>
      </c>
      <c r="D2731" s="3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24" t="str">
        <f>_xlfn.XLOOKUP(main_table[[#This Row],[Order ID]],Returns!B:B,Returns!A:A,"No")</f>
        <v>No</v>
      </c>
    </row>
    <row r="2732" spans="1:22" ht="14.25">
      <c r="A2732" s="1">
        <v>2731</v>
      </c>
      <c r="B2732" s="2" t="s">
        <v>7482</v>
      </c>
      <c r="C2732" s="3">
        <v>43509</v>
      </c>
      <c r="D2732" s="3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24" t="str">
        <f>_xlfn.XLOOKUP(main_table[[#This Row],[Order ID]],Returns!B:B,Returns!A:A,"No")</f>
        <v>No</v>
      </c>
    </row>
    <row r="2733" spans="1:22" ht="14.25">
      <c r="A2733" s="1">
        <v>2732</v>
      </c>
      <c r="B2733" s="2" t="s">
        <v>7482</v>
      </c>
      <c r="C2733" s="3">
        <v>43509</v>
      </c>
      <c r="D2733" s="3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24" t="str">
        <f>_xlfn.XLOOKUP(main_table[[#This Row],[Order ID]],Returns!B:B,Returns!A:A,"No")</f>
        <v>No</v>
      </c>
    </row>
    <row r="2734" spans="1:22" ht="14.25">
      <c r="A2734" s="1">
        <v>2733</v>
      </c>
      <c r="B2734" s="2" t="s">
        <v>7483</v>
      </c>
      <c r="C2734" s="3">
        <v>42553</v>
      </c>
      <c r="D2734" s="3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24" t="str">
        <f>_xlfn.XLOOKUP(main_table[[#This Row],[Order ID]],Returns!B:B,Returns!A:A,"No")</f>
        <v>No</v>
      </c>
    </row>
    <row r="2735" spans="1:22" ht="14.25">
      <c r="A2735" s="1">
        <v>2734</v>
      </c>
      <c r="B2735" s="2" t="s">
        <v>7483</v>
      </c>
      <c r="C2735" s="3">
        <v>42553</v>
      </c>
      <c r="D2735" s="3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24" t="str">
        <f>_xlfn.XLOOKUP(main_table[[#This Row],[Order ID]],Returns!B:B,Returns!A:A,"No")</f>
        <v>No</v>
      </c>
    </row>
    <row r="2736" spans="1:22" ht="14.25">
      <c r="A2736" s="1">
        <v>2735</v>
      </c>
      <c r="B2736" s="2" t="s">
        <v>7484</v>
      </c>
      <c r="C2736" s="3">
        <v>42787</v>
      </c>
      <c r="D2736" s="3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24" t="str">
        <f>_xlfn.XLOOKUP(main_table[[#This Row],[Order ID]],Returns!B:B,Returns!A:A,"No")</f>
        <v>No</v>
      </c>
    </row>
    <row r="2737" spans="1:22" ht="14.25">
      <c r="A2737" s="1">
        <v>2736</v>
      </c>
      <c r="B2737" s="2" t="s">
        <v>7485</v>
      </c>
      <c r="C2737" s="3">
        <v>43052</v>
      </c>
      <c r="D2737" s="3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24" t="str">
        <f>_xlfn.XLOOKUP(main_table[[#This Row],[Order ID]],Returns!B:B,Returns!A:A,"No")</f>
        <v>No</v>
      </c>
    </row>
    <row r="2738" spans="1:22" ht="14.25">
      <c r="A2738" s="1">
        <v>2737</v>
      </c>
      <c r="B2738" s="2" t="s">
        <v>7485</v>
      </c>
      <c r="C2738" s="3">
        <v>43052</v>
      </c>
      <c r="D2738" s="3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24" t="str">
        <f>_xlfn.XLOOKUP(main_table[[#This Row],[Order ID]],Returns!B:B,Returns!A:A,"No")</f>
        <v>No</v>
      </c>
    </row>
    <row r="2739" spans="1:22" ht="14.25">
      <c r="A2739" s="1">
        <v>2738</v>
      </c>
      <c r="B2739" s="2" t="s">
        <v>7485</v>
      </c>
      <c r="C2739" s="3">
        <v>43052</v>
      </c>
      <c r="D2739" s="3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24" t="str">
        <f>_xlfn.XLOOKUP(main_table[[#This Row],[Order ID]],Returns!B:B,Returns!A:A,"No")</f>
        <v>No</v>
      </c>
    </row>
    <row r="2740" spans="1:22" ht="14.25">
      <c r="A2740" s="1">
        <v>2739</v>
      </c>
      <c r="B2740" s="2" t="s">
        <v>7485</v>
      </c>
      <c r="C2740" s="3">
        <v>43052</v>
      </c>
      <c r="D2740" s="3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24" t="str">
        <f>_xlfn.XLOOKUP(main_table[[#This Row],[Order ID]],Returns!B:B,Returns!A:A,"No")</f>
        <v>No</v>
      </c>
    </row>
    <row r="2741" spans="1:22" ht="14.25">
      <c r="A2741" s="1">
        <v>2740</v>
      </c>
      <c r="B2741" s="2" t="s">
        <v>7486</v>
      </c>
      <c r="C2741" s="3">
        <v>43571</v>
      </c>
      <c r="D2741" s="3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24" t="str">
        <f>_xlfn.XLOOKUP(main_table[[#This Row],[Order ID]],Returns!B:B,Returns!A:A,"No")</f>
        <v>No</v>
      </c>
    </row>
    <row r="2742" spans="1:22" ht="14.25">
      <c r="A2742" s="1">
        <v>2741</v>
      </c>
      <c r="B2742" s="2" t="s">
        <v>7486</v>
      </c>
      <c r="C2742" s="3">
        <v>43571</v>
      </c>
      <c r="D2742" s="3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24" t="str">
        <f>_xlfn.XLOOKUP(main_table[[#This Row],[Order ID]],Returns!B:B,Returns!A:A,"No")</f>
        <v>No</v>
      </c>
    </row>
    <row r="2743" spans="1:22" ht="14.25">
      <c r="A2743" s="1">
        <v>2742</v>
      </c>
      <c r="B2743" s="2" t="s">
        <v>7487</v>
      </c>
      <c r="C2743" s="3">
        <v>43156</v>
      </c>
      <c r="D2743" s="3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24" t="str">
        <f>_xlfn.XLOOKUP(main_table[[#This Row],[Order ID]],Returns!B:B,Returns!A:A,"No")</f>
        <v>No</v>
      </c>
    </row>
    <row r="2744" spans="1:22" ht="14.25">
      <c r="A2744" s="1">
        <v>2743</v>
      </c>
      <c r="B2744" s="2" t="s">
        <v>7488</v>
      </c>
      <c r="C2744" s="3">
        <v>42678</v>
      </c>
      <c r="D2744" s="3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24" t="str">
        <f>_xlfn.XLOOKUP(main_table[[#This Row],[Order ID]],Returns!B:B,Returns!A:A,"No")</f>
        <v>No</v>
      </c>
    </row>
    <row r="2745" spans="1:22" ht="14.25">
      <c r="A2745" s="1">
        <v>2744</v>
      </c>
      <c r="B2745" s="2" t="s">
        <v>7489</v>
      </c>
      <c r="C2745" s="3">
        <v>42906</v>
      </c>
      <c r="D2745" s="3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24" t="str">
        <f>_xlfn.XLOOKUP(main_table[[#This Row],[Order ID]],Returns!B:B,Returns!A:A,"No")</f>
        <v>No</v>
      </c>
    </row>
    <row r="2746" spans="1:22" ht="14.25">
      <c r="A2746" s="1">
        <v>2745</v>
      </c>
      <c r="B2746" s="2" t="s">
        <v>7489</v>
      </c>
      <c r="C2746" s="3">
        <v>42906</v>
      </c>
      <c r="D2746" s="3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24" t="str">
        <f>_xlfn.XLOOKUP(main_table[[#This Row],[Order ID]],Returns!B:B,Returns!A:A,"No")</f>
        <v>No</v>
      </c>
    </row>
    <row r="2747" spans="1:22" ht="14.25">
      <c r="A2747" s="1">
        <v>2746</v>
      </c>
      <c r="B2747" s="2" t="s">
        <v>7490</v>
      </c>
      <c r="C2747" s="3">
        <v>43684</v>
      </c>
      <c r="D2747" s="3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24" t="str">
        <f>_xlfn.XLOOKUP(main_table[[#This Row],[Order ID]],Returns!B:B,Returns!A:A,"No")</f>
        <v>No</v>
      </c>
    </row>
    <row r="2748" spans="1:22" ht="14.25">
      <c r="A2748" s="1">
        <v>2747</v>
      </c>
      <c r="B2748" s="2" t="s">
        <v>7491</v>
      </c>
      <c r="C2748" s="3">
        <v>42502</v>
      </c>
      <c r="D2748" s="3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24" t="str">
        <f>_xlfn.XLOOKUP(main_table[[#This Row],[Order ID]],Returns!B:B,Returns!A:A,"No")</f>
        <v>No</v>
      </c>
    </row>
    <row r="2749" spans="1:22" ht="14.25">
      <c r="A2749" s="1">
        <v>2748</v>
      </c>
      <c r="B2749" s="2" t="s">
        <v>7492</v>
      </c>
      <c r="C2749" s="3">
        <v>43061</v>
      </c>
      <c r="D2749" s="3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24" t="str">
        <f>_xlfn.XLOOKUP(main_table[[#This Row],[Order ID]],Returns!B:B,Returns!A:A,"No")</f>
        <v>No</v>
      </c>
    </row>
    <row r="2750" spans="1:22" ht="14.25">
      <c r="A2750" s="1">
        <v>2749</v>
      </c>
      <c r="B2750" s="2" t="s">
        <v>7493</v>
      </c>
      <c r="C2750" s="3">
        <v>43073</v>
      </c>
      <c r="D2750" s="3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24" t="str">
        <f>_xlfn.XLOOKUP(main_table[[#This Row],[Order ID]],Returns!B:B,Returns!A:A,"No")</f>
        <v>No</v>
      </c>
    </row>
    <row r="2751" spans="1:22" ht="14.25">
      <c r="A2751" s="1">
        <v>2750</v>
      </c>
      <c r="B2751" s="2" t="s">
        <v>7494</v>
      </c>
      <c r="C2751" s="3">
        <v>42529</v>
      </c>
      <c r="D2751" s="3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24" t="str">
        <f>_xlfn.XLOOKUP(main_table[[#This Row],[Order ID]],Returns!B:B,Returns!A:A,"No")</f>
        <v>No</v>
      </c>
    </row>
    <row r="2752" spans="1:22" ht="14.25">
      <c r="A2752" s="1">
        <v>2751</v>
      </c>
      <c r="B2752" s="2" t="s">
        <v>7495</v>
      </c>
      <c r="C2752" s="3">
        <v>42590</v>
      </c>
      <c r="D2752" s="3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24" t="str">
        <f>_xlfn.XLOOKUP(main_table[[#This Row],[Order ID]],Returns!B:B,Returns!A:A,"No")</f>
        <v>No</v>
      </c>
    </row>
    <row r="2753" spans="1:22" ht="14.25">
      <c r="A2753" s="1">
        <v>2752</v>
      </c>
      <c r="B2753" s="2" t="s">
        <v>7496</v>
      </c>
      <c r="C2753" s="3">
        <v>42516</v>
      </c>
      <c r="D2753" s="3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24" t="str">
        <f>_xlfn.XLOOKUP(main_table[[#This Row],[Order ID]],Returns!B:B,Returns!A:A,"No")</f>
        <v>No</v>
      </c>
    </row>
    <row r="2754" spans="1:22" ht="14.25">
      <c r="A2754" s="1">
        <v>2753</v>
      </c>
      <c r="B2754" s="2" t="s">
        <v>7497</v>
      </c>
      <c r="C2754" s="3">
        <v>42842</v>
      </c>
      <c r="D2754" s="3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24" t="str">
        <f>_xlfn.XLOOKUP(main_table[[#This Row],[Order ID]],Returns!B:B,Returns!A:A,"No")</f>
        <v>No</v>
      </c>
    </row>
    <row r="2755" spans="1:22" ht="14.25">
      <c r="A2755" s="1">
        <v>2754</v>
      </c>
      <c r="B2755" s="2" t="s">
        <v>7497</v>
      </c>
      <c r="C2755" s="3">
        <v>42842</v>
      </c>
      <c r="D2755" s="3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24" t="str">
        <f>_xlfn.XLOOKUP(main_table[[#This Row],[Order ID]],Returns!B:B,Returns!A:A,"No")</f>
        <v>No</v>
      </c>
    </row>
    <row r="2756" spans="1:22" ht="14.25">
      <c r="A2756" s="1">
        <v>2755</v>
      </c>
      <c r="B2756" s="2" t="s">
        <v>7497</v>
      </c>
      <c r="C2756" s="3">
        <v>42842</v>
      </c>
      <c r="D2756" s="3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24" t="str">
        <f>_xlfn.XLOOKUP(main_table[[#This Row],[Order ID]],Returns!B:B,Returns!A:A,"No")</f>
        <v>No</v>
      </c>
    </row>
    <row r="2757" spans="1:22" ht="14.25">
      <c r="A2757" s="1">
        <v>2756</v>
      </c>
      <c r="B2757" s="2" t="s">
        <v>7497</v>
      </c>
      <c r="C2757" s="3">
        <v>42842</v>
      </c>
      <c r="D2757" s="3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24" t="str">
        <f>_xlfn.XLOOKUP(main_table[[#This Row],[Order ID]],Returns!B:B,Returns!A:A,"No")</f>
        <v>No</v>
      </c>
    </row>
    <row r="2758" spans="1:22" ht="14.25">
      <c r="A2758" s="1">
        <v>2757</v>
      </c>
      <c r="B2758" s="2" t="s">
        <v>7497</v>
      </c>
      <c r="C2758" s="3">
        <v>42842</v>
      </c>
      <c r="D2758" s="3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24" t="str">
        <f>_xlfn.XLOOKUP(main_table[[#This Row],[Order ID]],Returns!B:B,Returns!A:A,"No")</f>
        <v>No</v>
      </c>
    </row>
    <row r="2759" spans="1:22" ht="14.25">
      <c r="A2759" s="1">
        <v>2758</v>
      </c>
      <c r="B2759" s="2" t="s">
        <v>7498</v>
      </c>
      <c r="C2759" s="3">
        <v>43262</v>
      </c>
      <c r="D2759" s="3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24" t="str">
        <f>_xlfn.XLOOKUP(main_table[[#This Row],[Order ID]],Returns!B:B,Returns!A:A,"No")</f>
        <v>No</v>
      </c>
    </row>
    <row r="2760" spans="1:22" ht="14.25">
      <c r="A2760" s="1">
        <v>2759</v>
      </c>
      <c r="B2760" s="2" t="s">
        <v>7499</v>
      </c>
      <c r="C2760" s="3">
        <v>43170</v>
      </c>
      <c r="D2760" s="3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24" t="str">
        <f>_xlfn.XLOOKUP(main_table[[#This Row],[Order ID]],Returns!B:B,Returns!A:A,"No")</f>
        <v>No</v>
      </c>
    </row>
    <row r="2761" spans="1:22" ht="14.25">
      <c r="A2761" s="1">
        <v>2760</v>
      </c>
      <c r="B2761" s="2" t="s">
        <v>7499</v>
      </c>
      <c r="C2761" s="3">
        <v>43170</v>
      </c>
      <c r="D2761" s="3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24" t="str">
        <f>_xlfn.XLOOKUP(main_table[[#This Row],[Order ID]],Returns!B:B,Returns!A:A,"No")</f>
        <v>No</v>
      </c>
    </row>
    <row r="2762" spans="1:22" ht="14.25">
      <c r="A2762" s="1">
        <v>2761</v>
      </c>
      <c r="B2762" s="2" t="s">
        <v>7500</v>
      </c>
      <c r="C2762" s="3">
        <v>42516</v>
      </c>
      <c r="D2762" s="3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24" t="str">
        <f>_xlfn.XLOOKUP(main_table[[#This Row],[Order ID]],Returns!B:B,Returns!A:A,"No")</f>
        <v>No</v>
      </c>
    </row>
    <row r="2763" spans="1:22" ht="14.25">
      <c r="A2763" s="1">
        <v>2762</v>
      </c>
      <c r="B2763" s="2" t="s">
        <v>7501</v>
      </c>
      <c r="C2763" s="3">
        <v>43750</v>
      </c>
      <c r="D2763" s="3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24" t="str">
        <f>_xlfn.XLOOKUP(main_table[[#This Row],[Order ID]],Returns!B:B,Returns!A:A,"No")</f>
        <v>No</v>
      </c>
    </row>
    <row r="2764" spans="1:22" ht="14.25">
      <c r="A2764" s="1">
        <v>2763</v>
      </c>
      <c r="B2764" s="2" t="s">
        <v>7501</v>
      </c>
      <c r="C2764" s="3">
        <v>43750</v>
      </c>
      <c r="D2764" s="3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24" t="str">
        <f>_xlfn.XLOOKUP(main_table[[#This Row],[Order ID]],Returns!B:B,Returns!A:A,"No")</f>
        <v>No</v>
      </c>
    </row>
    <row r="2765" spans="1:22" ht="14.25">
      <c r="A2765" s="1">
        <v>2764</v>
      </c>
      <c r="B2765" s="2" t="s">
        <v>7502</v>
      </c>
      <c r="C2765" s="3">
        <v>43638</v>
      </c>
      <c r="D2765" s="3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24" t="str">
        <f>_xlfn.XLOOKUP(main_table[[#This Row],[Order ID]],Returns!B:B,Returns!A:A,"No")</f>
        <v>No</v>
      </c>
    </row>
    <row r="2766" spans="1:22" ht="14.25">
      <c r="A2766" s="1">
        <v>2765</v>
      </c>
      <c r="B2766" s="2" t="s">
        <v>7502</v>
      </c>
      <c r="C2766" s="3">
        <v>43638</v>
      </c>
      <c r="D2766" s="3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24" t="str">
        <f>_xlfn.XLOOKUP(main_table[[#This Row],[Order ID]],Returns!B:B,Returns!A:A,"No")</f>
        <v>No</v>
      </c>
    </row>
    <row r="2767" spans="1:22" ht="14.25">
      <c r="A2767" s="1">
        <v>2766</v>
      </c>
      <c r="B2767" s="2" t="s">
        <v>7502</v>
      </c>
      <c r="C2767" s="3">
        <v>43638</v>
      </c>
      <c r="D2767" s="3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24" t="str">
        <f>_xlfn.XLOOKUP(main_table[[#This Row],[Order ID]],Returns!B:B,Returns!A:A,"No")</f>
        <v>No</v>
      </c>
    </row>
    <row r="2768" spans="1:22" ht="14.25">
      <c r="A2768" s="1">
        <v>2767</v>
      </c>
      <c r="B2768" s="2" t="s">
        <v>7503</v>
      </c>
      <c r="C2768" s="3">
        <v>43480</v>
      </c>
      <c r="D2768" s="3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24" t="str">
        <f>_xlfn.XLOOKUP(main_table[[#This Row],[Order ID]],Returns!B:B,Returns!A:A,"No")</f>
        <v>No</v>
      </c>
    </row>
    <row r="2769" spans="1:22" ht="14.25">
      <c r="A2769" s="1">
        <v>2768</v>
      </c>
      <c r="B2769" s="2" t="s">
        <v>7503</v>
      </c>
      <c r="C2769" s="3">
        <v>43480</v>
      </c>
      <c r="D2769" s="3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24" t="str">
        <f>_xlfn.XLOOKUP(main_table[[#This Row],[Order ID]],Returns!B:B,Returns!A:A,"No")</f>
        <v>No</v>
      </c>
    </row>
    <row r="2770" spans="1:22" ht="14.25">
      <c r="A2770" s="1">
        <v>2769</v>
      </c>
      <c r="B2770" s="2" t="s">
        <v>7504</v>
      </c>
      <c r="C2770" s="3">
        <v>42827</v>
      </c>
      <c r="D2770" s="3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24" t="str">
        <f>_xlfn.XLOOKUP(main_table[[#This Row],[Order ID]],Returns!B:B,Returns!A:A,"No")</f>
        <v>No</v>
      </c>
    </row>
    <row r="2771" spans="1:22" ht="14.25">
      <c r="A2771" s="1">
        <v>2770</v>
      </c>
      <c r="B2771" s="2" t="s">
        <v>7504</v>
      </c>
      <c r="C2771" s="3">
        <v>42827</v>
      </c>
      <c r="D2771" s="3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24" t="str">
        <f>_xlfn.XLOOKUP(main_table[[#This Row],[Order ID]],Returns!B:B,Returns!A:A,"No")</f>
        <v>No</v>
      </c>
    </row>
    <row r="2772" spans="1:22" ht="14.25">
      <c r="A2772" s="1">
        <v>2771</v>
      </c>
      <c r="B2772" s="2" t="s">
        <v>7504</v>
      </c>
      <c r="C2772" s="3">
        <v>42827</v>
      </c>
      <c r="D2772" s="3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24" t="str">
        <f>_xlfn.XLOOKUP(main_table[[#This Row],[Order ID]],Returns!B:B,Returns!A:A,"No")</f>
        <v>No</v>
      </c>
    </row>
    <row r="2773" spans="1:22" ht="14.25">
      <c r="A2773" s="1">
        <v>2772</v>
      </c>
      <c r="B2773" s="2" t="s">
        <v>7505</v>
      </c>
      <c r="C2773" s="3">
        <v>43346</v>
      </c>
      <c r="D2773" s="3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24" t="str">
        <f>_xlfn.XLOOKUP(main_table[[#This Row],[Order ID]],Returns!B:B,Returns!A:A,"No")</f>
        <v>No</v>
      </c>
    </row>
    <row r="2774" spans="1:22" ht="14.25">
      <c r="A2774" s="1">
        <v>2773</v>
      </c>
      <c r="B2774" s="2" t="s">
        <v>7506</v>
      </c>
      <c r="C2774" s="3">
        <v>43809</v>
      </c>
      <c r="D2774" s="3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24" t="str">
        <f>_xlfn.XLOOKUP(main_table[[#This Row],[Order ID]],Returns!B:B,Returns!A:A,"No")</f>
        <v>No</v>
      </c>
    </row>
    <row r="2775" spans="1:22" ht="14.25">
      <c r="A2775" s="1">
        <v>2774</v>
      </c>
      <c r="B2775" s="2" t="s">
        <v>7507</v>
      </c>
      <c r="C2775" s="3">
        <v>43426</v>
      </c>
      <c r="D2775" s="3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24" t="str">
        <f>_xlfn.XLOOKUP(main_table[[#This Row],[Order ID]],Returns!B:B,Returns!A:A,"No")</f>
        <v>No</v>
      </c>
    </row>
    <row r="2776" spans="1:22" ht="14.25">
      <c r="A2776" s="1">
        <v>2775</v>
      </c>
      <c r="B2776" s="2" t="s">
        <v>7508</v>
      </c>
      <c r="C2776" s="3">
        <v>43780</v>
      </c>
      <c r="D2776" s="3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24" t="str">
        <f>_xlfn.XLOOKUP(main_table[[#This Row],[Order ID]],Returns!B:B,Returns!A:A,"No")</f>
        <v>No</v>
      </c>
    </row>
    <row r="2777" spans="1:22" ht="14.25">
      <c r="A2777" s="1">
        <v>2776</v>
      </c>
      <c r="B2777" s="2" t="s">
        <v>7509</v>
      </c>
      <c r="C2777" s="3">
        <v>43394</v>
      </c>
      <c r="D2777" s="3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24" t="str">
        <f>_xlfn.XLOOKUP(main_table[[#This Row],[Order ID]],Returns!B:B,Returns!A:A,"No")</f>
        <v>No</v>
      </c>
    </row>
    <row r="2778" spans="1:22" ht="14.25">
      <c r="A2778" s="1">
        <v>2777</v>
      </c>
      <c r="B2778" s="2" t="s">
        <v>7510</v>
      </c>
      <c r="C2778" s="3">
        <v>43090</v>
      </c>
      <c r="D2778" s="3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24" t="str">
        <f>_xlfn.XLOOKUP(main_table[[#This Row],[Order ID]],Returns!B:B,Returns!A:A,"No")</f>
        <v>No</v>
      </c>
    </row>
    <row r="2779" spans="1:22" ht="14.25">
      <c r="A2779" s="1">
        <v>2778</v>
      </c>
      <c r="B2779" s="2" t="s">
        <v>7511</v>
      </c>
      <c r="C2779" s="3">
        <v>42933</v>
      </c>
      <c r="D2779" s="3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24" t="str">
        <f>_xlfn.XLOOKUP(main_table[[#This Row],[Order ID]],Returns!B:B,Returns!A:A,"No")</f>
        <v>No</v>
      </c>
    </row>
    <row r="2780" spans="1:22" ht="14.25">
      <c r="A2780" s="1">
        <v>2779</v>
      </c>
      <c r="B2780" s="2" t="s">
        <v>7512</v>
      </c>
      <c r="C2780" s="3">
        <v>43585</v>
      </c>
      <c r="D2780" s="3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24" t="str">
        <f>_xlfn.XLOOKUP(main_table[[#This Row],[Order ID]],Returns!B:B,Returns!A:A,"No")</f>
        <v>No</v>
      </c>
    </row>
    <row r="2781" spans="1:22" ht="14.25">
      <c r="A2781" s="1">
        <v>2780</v>
      </c>
      <c r="B2781" s="2" t="s">
        <v>7512</v>
      </c>
      <c r="C2781" s="3">
        <v>43585</v>
      </c>
      <c r="D2781" s="3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24" t="str">
        <f>_xlfn.XLOOKUP(main_table[[#This Row],[Order ID]],Returns!B:B,Returns!A:A,"No")</f>
        <v>No</v>
      </c>
    </row>
    <row r="2782" spans="1:22" ht="14.25">
      <c r="A2782" s="1">
        <v>2781</v>
      </c>
      <c r="B2782" s="2" t="s">
        <v>7513</v>
      </c>
      <c r="C2782" s="3">
        <v>43591</v>
      </c>
      <c r="D2782" s="3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24" t="str">
        <f>_xlfn.XLOOKUP(main_table[[#This Row],[Order ID]],Returns!B:B,Returns!A:A,"No")</f>
        <v>No</v>
      </c>
    </row>
    <row r="2783" spans="1:22" ht="14.25">
      <c r="A2783" s="1">
        <v>2782</v>
      </c>
      <c r="B2783" s="2" t="s">
        <v>7514</v>
      </c>
      <c r="C2783" s="3">
        <v>43789</v>
      </c>
      <c r="D2783" s="3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24" t="str">
        <f>_xlfn.XLOOKUP(main_table[[#This Row],[Order ID]],Returns!B:B,Returns!A:A,"No")</f>
        <v>No</v>
      </c>
    </row>
    <row r="2784" spans="1:22" ht="14.25">
      <c r="A2784" s="1">
        <v>2783</v>
      </c>
      <c r="B2784" s="2" t="s">
        <v>7515</v>
      </c>
      <c r="C2784" s="3">
        <v>43415</v>
      </c>
      <c r="D2784" s="3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24" t="str">
        <f>_xlfn.XLOOKUP(main_table[[#This Row],[Order ID]],Returns!B:B,Returns!A:A,"No")</f>
        <v>No</v>
      </c>
    </row>
    <row r="2785" spans="1:22" ht="14.25">
      <c r="A2785" s="1">
        <v>2784</v>
      </c>
      <c r="B2785" s="2" t="s">
        <v>7516</v>
      </c>
      <c r="C2785" s="3">
        <v>43409</v>
      </c>
      <c r="D2785" s="3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24" t="str">
        <f>_xlfn.XLOOKUP(main_table[[#This Row],[Order ID]],Returns!B:B,Returns!A:A,"No")</f>
        <v>No</v>
      </c>
    </row>
    <row r="2786" spans="1:22" ht="14.25">
      <c r="A2786" s="1">
        <v>2785</v>
      </c>
      <c r="B2786" s="2" t="s">
        <v>7517</v>
      </c>
      <c r="C2786" s="3">
        <v>43382</v>
      </c>
      <c r="D2786" s="3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24" t="str">
        <f>_xlfn.XLOOKUP(main_table[[#This Row],[Order ID]],Returns!B:B,Returns!A:A,"No")</f>
        <v>No</v>
      </c>
    </row>
    <row r="2787" spans="1:22" ht="14.25">
      <c r="A2787" s="1">
        <v>2786</v>
      </c>
      <c r="B2787" s="2" t="s">
        <v>7518</v>
      </c>
      <c r="C2787" s="3">
        <v>42999</v>
      </c>
      <c r="D2787" s="3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24" t="str">
        <f>_xlfn.XLOOKUP(main_table[[#This Row],[Order ID]],Returns!B:B,Returns!A:A,"No")</f>
        <v>No</v>
      </c>
    </row>
    <row r="2788" spans="1:22" ht="14.25">
      <c r="A2788" s="1">
        <v>2787</v>
      </c>
      <c r="B2788" s="2" t="s">
        <v>7518</v>
      </c>
      <c r="C2788" s="3">
        <v>42999</v>
      </c>
      <c r="D2788" s="3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24" t="str">
        <f>_xlfn.XLOOKUP(main_table[[#This Row],[Order ID]],Returns!B:B,Returns!A:A,"No")</f>
        <v>No</v>
      </c>
    </row>
    <row r="2789" spans="1:22" ht="14.25">
      <c r="A2789" s="1">
        <v>2788</v>
      </c>
      <c r="B2789" s="2" t="s">
        <v>7519</v>
      </c>
      <c r="C2789" s="3">
        <v>42706</v>
      </c>
      <c r="D2789" s="3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24" t="str">
        <f>_xlfn.XLOOKUP(main_table[[#This Row],[Order ID]],Returns!B:B,Returns!A:A,"No")</f>
        <v>No</v>
      </c>
    </row>
    <row r="2790" spans="1:22" ht="14.25">
      <c r="A2790" s="1">
        <v>2789</v>
      </c>
      <c r="B2790" s="2" t="s">
        <v>7519</v>
      </c>
      <c r="C2790" s="3">
        <v>42706</v>
      </c>
      <c r="D2790" s="3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24" t="str">
        <f>_xlfn.XLOOKUP(main_table[[#This Row],[Order ID]],Returns!B:B,Returns!A:A,"No")</f>
        <v>No</v>
      </c>
    </row>
    <row r="2791" spans="1:22" ht="14.25">
      <c r="A2791" s="1">
        <v>2790</v>
      </c>
      <c r="B2791" s="2" t="s">
        <v>7519</v>
      </c>
      <c r="C2791" s="3">
        <v>42706</v>
      </c>
      <c r="D2791" s="3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24" t="str">
        <f>_xlfn.XLOOKUP(main_table[[#This Row],[Order ID]],Returns!B:B,Returns!A:A,"No")</f>
        <v>No</v>
      </c>
    </row>
    <row r="2792" spans="1:22" ht="14.25">
      <c r="A2792" s="1">
        <v>2791</v>
      </c>
      <c r="B2792" s="2" t="s">
        <v>7520</v>
      </c>
      <c r="C2792" s="3">
        <v>42634</v>
      </c>
      <c r="D2792" s="3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24" t="str">
        <f>_xlfn.XLOOKUP(main_table[[#This Row],[Order ID]],Returns!B:B,Returns!A:A,"No")</f>
        <v>No</v>
      </c>
    </row>
    <row r="2793" spans="1:22" ht="14.25">
      <c r="A2793" s="1">
        <v>2792</v>
      </c>
      <c r="B2793" s="2" t="s">
        <v>7520</v>
      </c>
      <c r="C2793" s="3">
        <v>42634</v>
      </c>
      <c r="D2793" s="3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24" t="str">
        <f>_xlfn.XLOOKUP(main_table[[#This Row],[Order ID]],Returns!B:B,Returns!A:A,"No")</f>
        <v>No</v>
      </c>
    </row>
    <row r="2794" spans="1:22" ht="14.25">
      <c r="A2794" s="1">
        <v>2793</v>
      </c>
      <c r="B2794" s="2" t="s">
        <v>7520</v>
      </c>
      <c r="C2794" s="3">
        <v>42634</v>
      </c>
      <c r="D2794" s="3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24" t="str">
        <f>_xlfn.XLOOKUP(main_table[[#This Row],[Order ID]],Returns!B:B,Returns!A:A,"No")</f>
        <v>No</v>
      </c>
    </row>
    <row r="2795" spans="1:22" ht="14.25">
      <c r="A2795" s="1">
        <v>2794</v>
      </c>
      <c r="B2795" s="2" t="s">
        <v>7521</v>
      </c>
      <c r="C2795" s="3">
        <v>42472</v>
      </c>
      <c r="D2795" s="3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24" t="str">
        <f>_xlfn.XLOOKUP(main_table[[#This Row],[Order ID]],Returns!B:B,Returns!A:A,"No")</f>
        <v>No</v>
      </c>
    </row>
    <row r="2796" spans="1:22" ht="14.25">
      <c r="A2796" s="1">
        <v>2795</v>
      </c>
      <c r="B2796" s="2" t="s">
        <v>7521</v>
      </c>
      <c r="C2796" s="3">
        <v>42472</v>
      </c>
      <c r="D2796" s="3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24" t="str">
        <f>_xlfn.XLOOKUP(main_table[[#This Row],[Order ID]],Returns!B:B,Returns!A:A,"No")</f>
        <v>No</v>
      </c>
    </row>
    <row r="2797" spans="1:22" ht="14.25">
      <c r="A2797" s="1">
        <v>2796</v>
      </c>
      <c r="B2797" s="2" t="s">
        <v>7521</v>
      </c>
      <c r="C2797" s="3">
        <v>42472</v>
      </c>
      <c r="D2797" s="3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24" t="str">
        <f>_xlfn.XLOOKUP(main_table[[#This Row],[Order ID]],Returns!B:B,Returns!A:A,"No")</f>
        <v>No</v>
      </c>
    </row>
    <row r="2798" spans="1:22" ht="14.25">
      <c r="A2798" s="1">
        <v>2797</v>
      </c>
      <c r="B2798" s="2" t="s">
        <v>7521</v>
      </c>
      <c r="C2798" s="3">
        <v>42472</v>
      </c>
      <c r="D2798" s="3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24" t="str">
        <f>_xlfn.XLOOKUP(main_table[[#This Row],[Order ID]],Returns!B:B,Returns!A:A,"No")</f>
        <v>No</v>
      </c>
    </row>
    <row r="2799" spans="1:22" ht="14.25">
      <c r="A2799" s="1">
        <v>2798</v>
      </c>
      <c r="B2799" s="2" t="s">
        <v>7522</v>
      </c>
      <c r="C2799" s="3">
        <v>43758</v>
      </c>
      <c r="D2799" s="3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24" t="str">
        <f>_xlfn.XLOOKUP(main_table[[#This Row],[Order ID]],Returns!B:B,Returns!A:A,"No")</f>
        <v>No</v>
      </c>
    </row>
    <row r="2800" spans="1:22" ht="14.25">
      <c r="A2800" s="1">
        <v>2799</v>
      </c>
      <c r="B2800" s="2" t="s">
        <v>7522</v>
      </c>
      <c r="C2800" s="3">
        <v>43758</v>
      </c>
      <c r="D2800" s="3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24" t="str">
        <f>_xlfn.XLOOKUP(main_table[[#This Row],[Order ID]],Returns!B:B,Returns!A:A,"No")</f>
        <v>No</v>
      </c>
    </row>
    <row r="2801" spans="1:22" ht="14.25">
      <c r="A2801" s="1">
        <v>2800</v>
      </c>
      <c r="B2801" s="2" t="s">
        <v>7522</v>
      </c>
      <c r="C2801" s="3">
        <v>43758</v>
      </c>
      <c r="D2801" s="3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24" t="str">
        <f>_xlfn.XLOOKUP(main_table[[#This Row],[Order ID]],Returns!B:B,Returns!A:A,"No")</f>
        <v>No</v>
      </c>
    </row>
    <row r="2802" spans="1:22" ht="14.25">
      <c r="A2802" s="1">
        <v>2801</v>
      </c>
      <c r="B2802" s="2" t="s">
        <v>7523</v>
      </c>
      <c r="C2802" s="3">
        <v>43398</v>
      </c>
      <c r="D2802" s="3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24" t="str">
        <f>_xlfn.XLOOKUP(main_table[[#This Row],[Order ID]],Returns!B:B,Returns!A:A,"No")</f>
        <v>No</v>
      </c>
    </row>
    <row r="2803" spans="1:22" ht="14.25">
      <c r="A2803" s="1">
        <v>2802</v>
      </c>
      <c r="B2803" s="2" t="s">
        <v>7524</v>
      </c>
      <c r="C2803" s="3">
        <v>43040</v>
      </c>
      <c r="D2803" s="3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24" t="str">
        <f>_xlfn.XLOOKUP(main_table[[#This Row],[Order ID]],Returns!B:B,Returns!A:A,"No")</f>
        <v>No</v>
      </c>
    </row>
    <row r="2804" spans="1:22" ht="14.25">
      <c r="A2804" s="1">
        <v>2803</v>
      </c>
      <c r="B2804" s="2" t="s">
        <v>7525</v>
      </c>
      <c r="C2804" s="3">
        <v>43772</v>
      </c>
      <c r="D2804" s="3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24" t="str">
        <f>_xlfn.XLOOKUP(main_table[[#This Row],[Order ID]],Returns!B:B,Returns!A:A,"No")</f>
        <v>No</v>
      </c>
    </row>
    <row r="2805" spans="1:22" ht="14.25">
      <c r="A2805" s="1">
        <v>2804</v>
      </c>
      <c r="B2805" s="2" t="s">
        <v>7526</v>
      </c>
      <c r="C2805" s="3">
        <v>42867</v>
      </c>
      <c r="D2805" s="3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24" t="str">
        <f>_xlfn.XLOOKUP(main_table[[#This Row],[Order ID]],Returns!B:B,Returns!A:A,"No")</f>
        <v>No</v>
      </c>
    </row>
    <row r="2806" spans="1:22" ht="14.25">
      <c r="A2806" s="1">
        <v>2805</v>
      </c>
      <c r="B2806" s="2" t="s">
        <v>7526</v>
      </c>
      <c r="C2806" s="3">
        <v>42867</v>
      </c>
      <c r="D2806" s="3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24" t="str">
        <f>_xlfn.XLOOKUP(main_table[[#This Row],[Order ID]],Returns!B:B,Returns!A:A,"No")</f>
        <v>No</v>
      </c>
    </row>
    <row r="2807" spans="1:22" ht="14.25">
      <c r="A2807" s="1">
        <v>2806</v>
      </c>
      <c r="B2807" s="2" t="s">
        <v>7527</v>
      </c>
      <c r="C2807" s="3">
        <v>42985</v>
      </c>
      <c r="D2807" s="3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24" t="str">
        <f>_xlfn.XLOOKUP(main_table[[#This Row],[Order ID]],Returns!B:B,Returns!A:A,"No")</f>
        <v>No</v>
      </c>
    </row>
    <row r="2808" spans="1:22" ht="14.25">
      <c r="A2808" s="1">
        <v>2807</v>
      </c>
      <c r="B2808" s="2" t="s">
        <v>7528</v>
      </c>
      <c r="C2808" s="3">
        <v>42941</v>
      </c>
      <c r="D2808" s="3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24" t="str">
        <f>_xlfn.XLOOKUP(main_table[[#This Row],[Order ID]],Returns!B:B,Returns!A:A,"No")</f>
        <v>No</v>
      </c>
    </row>
    <row r="2809" spans="1:22" ht="14.25">
      <c r="A2809" s="1">
        <v>2808</v>
      </c>
      <c r="B2809" s="2" t="s">
        <v>7528</v>
      </c>
      <c r="C2809" s="3">
        <v>42941</v>
      </c>
      <c r="D2809" s="3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24" t="str">
        <f>_xlfn.XLOOKUP(main_table[[#This Row],[Order ID]],Returns!B:B,Returns!A:A,"No")</f>
        <v>No</v>
      </c>
    </row>
    <row r="2810" spans="1:22" ht="14.25">
      <c r="A2810" s="1">
        <v>2809</v>
      </c>
      <c r="B2810" s="2" t="s">
        <v>7528</v>
      </c>
      <c r="C2810" s="3">
        <v>42941</v>
      </c>
      <c r="D2810" s="3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24" t="str">
        <f>_xlfn.XLOOKUP(main_table[[#This Row],[Order ID]],Returns!B:B,Returns!A:A,"No")</f>
        <v>No</v>
      </c>
    </row>
    <row r="2811" spans="1:22" ht="14.25">
      <c r="A2811" s="1">
        <v>2810</v>
      </c>
      <c r="B2811" s="2" t="s">
        <v>7528</v>
      </c>
      <c r="C2811" s="3">
        <v>42941</v>
      </c>
      <c r="D2811" s="3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24" t="str">
        <f>_xlfn.XLOOKUP(main_table[[#This Row],[Order ID]],Returns!B:B,Returns!A:A,"No")</f>
        <v>No</v>
      </c>
    </row>
    <row r="2812" spans="1:22" ht="14.25">
      <c r="A2812" s="1">
        <v>2811</v>
      </c>
      <c r="B2812" s="2" t="s">
        <v>7529</v>
      </c>
      <c r="C2812" s="3">
        <v>43055</v>
      </c>
      <c r="D2812" s="3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24" t="str">
        <f>_xlfn.XLOOKUP(main_table[[#This Row],[Order ID]],Returns!B:B,Returns!A:A,"No")</f>
        <v>No</v>
      </c>
    </row>
    <row r="2813" spans="1:22" ht="14.25">
      <c r="A2813" s="1">
        <v>2812</v>
      </c>
      <c r="B2813" s="2" t="s">
        <v>7529</v>
      </c>
      <c r="C2813" s="3">
        <v>43055</v>
      </c>
      <c r="D2813" s="3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24" t="str">
        <f>_xlfn.XLOOKUP(main_table[[#This Row],[Order ID]],Returns!B:B,Returns!A:A,"No")</f>
        <v>No</v>
      </c>
    </row>
    <row r="2814" spans="1:22" ht="14.25">
      <c r="A2814" s="1">
        <v>2813</v>
      </c>
      <c r="B2814" s="2" t="s">
        <v>7529</v>
      </c>
      <c r="C2814" s="3">
        <v>43055</v>
      </c>
      <c r="D2814" s="3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24" t="str">
        <f>_xlfn.XLOOKUP(main_table[[#This Row],[Order ID]],Returns!B:B,Returns!A:A,"No")</f>
        <v>No</v>
      </c>
    </row>
    <row r="2815" spans="1:22" ht="14.25">
      <c r="A2815" s="1">
        <v>2814</v>
      </c>
      <c r="B2815" s="2" t="s">
        <v>7529</v>
      </c>
      <c r="C2815" s="3">
        <v>43055</v>
      </c>
      <c r="D2815" s="3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24" t="str">
        <f>_xlfn.XLOOKUP(main_table[[#This Row],[Order ID]],Returns!B:B,Returns!A:A,"No")</f>
        <v>No</v>
      </c>
    </row>
    <row r="2816" spans="1:22" ht="14.25">
      <c r="A2816" s="1">
        <v>2815</v>
      </c>
      <c r="B2816" s="2" t="s">
        <v>7529</v>
      </c>
      <c r="C2816" s="3">
        <v>43055</v>
      </c>
      <c r="D2816" s="3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24" t="str">
        <f>_xlfn.XLOOKUP(main_table[[#This Row],[Order ID]],Returns!B:B,Returns!A:A,"No")</f>
        <v>No</v>
      </c>
    </row>
    <row r="2817" spans="1:22" ht="14.25">
      <c r="A2817" s="1">
        <v>2816</v>
      </c>
      <c r="B2817" s="2" t="s">
        <v>7530</v>
      </c>
      <c r="C2817" s="3">
        <v>42979</v>
      </c>
      <c r="D2817" s="3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24" t="str">
        <f>_xlfn.XLOOKUP(main_table[[#This Row],[Order ID]],Returns!B:B,Returns!A:A,"No")</f>
        <v>No</v>
      </c>
    </row>
    <row r="2818" spans="1:22" ht="14.25">
      <c r="A2818" s="1">
        <v>2817</v>
      </c>
      <c r="B2818" s="2" t="s">
        <v>7530</v>
      </c>
      <c r="C2818" s="3">
        <v>42979</v>
      </c>
      <c r="D2818" s="3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24" t="str">
        <f>_xlfn.XLOOKUP(main_table[[#This Row],[Order ID]],Returns!B:B,Returns!A:A,"No")</f>
        <v>No</v>
      </c>
    </row>
    <row r="2819" spans="1:22" ht="14.25">
      <c r="A2819" s="1">
        <v>2818</v>
      </c>
      <c r="B2819" s="2" t="s">
        <v>7530</v>
      </c>
      <c r="C2819" s="3">
        <v>42979</v>
      </c>
      <c r="D2819" s="3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24" t="str">
        <f>_xlfn.XLOOKUP(main_table[[#This Row],[Order ID]],Returns!B:B,Returns!A:A,"No")</f>
        <v>No</v>
      </c>
    </row>
    <row r="2820" spans="1:22" ht="14.25">
      <c r="A2820" s="1">
        <v>2819</v>
      </c>
      <c r="B2820" s="2" t="s">
        <v>7530</v>
      </c>
      <c r="C2820" s="3">
        <v>42979</v>
      </c>
      <c r="D2820" s="3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24" t="str">
        <f>_xlfn.XLOOKUP(main_table[[#This Row],[Order ID]],Returns!B:B,Returns!A:A,"No")</f>
        <v>No</v>
      </c>
    </row>
    <row r="2821" spans="1:22" ht="14.25">
      <c r="A2821" s="1">
        <v>2820</v>
      </c>
      <c r="B2821" s="2" t="s">
        <v>7531</v>
      </c>
      <c r="C2821" s="3">
        <v>43225</v>
      </c>
      <c r="D2821" s="3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24" t="str">
        <f>_xlfn.XLOOKUP(main_table[[#This Row],[Order ID]],Returns!B:B,Returns!A:A,"No")</f>
        <v>No</v>
      </c>
    </row>
    <row r="2822" spans="1:22" ht="14.25">
      <c r="A2822" s="1">
        <v>2821</v>
      </c>
      <c r="B2822" s="2" t="s">
        <v>7531</v>
      </c>
      <c r="C2822" s="3">
        <v>43225</v>
      </c>
      <c r="D2822" s="3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24" t="str">
        <f>_xlfn.XLOOKUP(main_table[[#This Row],[Order ID]],Returns!B:B,Returns!A:A,"No")</f>
        <v>No</v>
      </c>
    </row>
    <row r="2823" spans="1:22" ht="14.25">
      <c r="A2823" s="1">
        <v>2822</v>
      </c>
      <c r="B2823" s="2" t="s">
        <v>7532</v>
      </c>
      <c r="C2823" s="3">
        <v>43465</v>
      </c>
      <c r="D2823" s="3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24" t="str">
        <f>_xlfn.XLOOKUP(main_table[[#This Row],[Order ID]],Returns!B:B,Returns!A:A,"No")</f>
        <v>No</v>
      </c>
    </row>
    <row r="2824" spans="1:22" ht="14.25">
      <c r="A2824" s="1">
        <v>2823</v>
      </c>
      <c r="B2824" s="2" t="s">
        <v>7533</v>
      </c>
      <c r="C2824" s="3">
        <v>43726</v>
      </c>
      <c r="D2824" s="3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24" t="str">
        <f>_xlfn.XLOOKUP(main_table[[#This Row],[Order ID]],Returns!B:B,Returns!A:A,"No")</f>
        <v>No</v>
      </c>
    </row>
    <row r="2825" spans="1:22" ht="14.25">
      <c r="A2825" s="1">
        <v>2824</v>
      </c>
      <c r="B2825" s="2" t="s">
        <v>7533</v>
      </c>
      <c r="C2825" s="3">
        <v>43726</v>
      </c>
      <c r="D2825" s="3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24" t="str">
        <f>_xlfn.XLOOKUP(main_table[[#This Row],[Order ID]],Returns!B:B,Returns!A:A,"No")</f>
        <v>No</v>
      </c>
    </row>
    <row r="2826" spans="1:22" ht="14.25">
      <c r="A2826" s="1">
        <v>2825</v>
      </c>
      <c r="B2826" s="2" t="s">
        <v>7534</v>
      </c>
      <c r="C2826" s="3">
        <v>42638</v>
      </c>
      <c r="D2826" s="3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24" t="str">
        <f>_xlfn.XLOOKUP(main_table[[#This Row],[Order ID]],Returns!B:B,Returns!A:A,"No")</f>
        <v>No</v>
      </c>
    </row>
    <row r="2827" spans="1:22" ht="14.25">
      <c r="A2827" s="1">
        <v>2826</v>
      </c>
      <c r="B2827" s="2" t="s">
        <v>7534</v>
      </c>
      <c r="C2827" s="3">
        <v>42638</v>
      </c>
      <c r="D2827" s="3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24" t="str">
        <f>_xlfn.XLOOKUP(main_table[[#This Row],[Order ID]],Returns!B:B,Returns!A:A,"No")</f>
        <v>No</v>
      </c>
    </row>
    <row r="2828" spans="1:22" ht="14.25">
      <c r="A2828" s="1">
        <v>2827</v>
      </c>
      <c r="B2828" s="2" t="s">
        <v>7534</v>
      </c>
      <c r="C2828" s="3">
        <v>42638</v>
      </c>
      <c r="D2828" s="3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24" t="str">
        <f>_xlfn.XLOOKUP(main_table[[#This Row],[Order ID]],Returns!B:B,Returns!A:A,"No")</f>
        <v>No</v>
      </c>
    </row>
    <row r="2829" spans="1:22" ht="14.25">
      <c r="A2829" s="1">
        <v>2828</v>
      </c>
      <c r="B2829" s="2" t="s">
        <v>7534</v>
      </c>
      <c r="C2829" s="3">
        <v>42638</v>
      </c>
      <c r="D2829" s="3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24" t="str">
        <f>_xlfn.XLOOKUP(main_table[[#This Row],[Order ID]],Returns!B:B,Returns!A:A,"No")</f>
        <v>No</v>
      </c>
    </row>
    <row r="2830" spans="1:22" ht="14.25">
      <c r="A2830" s="1">
        <v>2829</v>
      </c>
      <c r="B2830" s="2" t="s">
        <v>7535</v>
      </c>
      <c r="C2830" s="3">
        <v>43213</v>
      </c>
      <c r="D2830" s="3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24" t="str">
        <f>_xlfn.XLOOKUP(main_table[[#This Row],[Order ID]],Returns!B:B,Returns!A:A,"No")</f>
        <v>No</v>
      </c>
    </row>
    <row r="2831" spans="1:22" ht="14.25">
      <c r="A2831" s="1">
        <v>2830</v>
      </c>
      <c r="B2831" s="2" t="s">
        <v>7535</v>
      </c>
      <c r="C2831" s="3">
        <v>43213</v>
      </c>
      <c r="D2831" s="3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24" t="str">
        <f>_xlfn.XLOOKUP(main_table[[#This Row],[Order ID]],Returns!B:B,Returns!A:A,"No")</f>
        <v>No</v>
      </c>
    </row>
    <row r="2832" spans="1:22" ht="14.25">
      <c r="A2832" s="1">
        <v>2831</v>
      </c>
      <c r="B2832" s="2" t="s">
        <v>7535</v>
      </c>
      <c r="C2832" s="3">
        <v>43213</v>
      </c>
      <c r="D2832" s="3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24" t="str">
        <f>_xlfn.XLOOKUP(main_table[[#This Row],[Order ID]],Returns!B:B,Returns!A:A,"No")</f>
        <v>No</v>
      </c>
    </row>
    <row r="2833" spans="1:22" ht="14.25">
      <c r="A2833" s="1">
        <v>2832</v>
      </c>
      <c r="B2833" s="2" t="s">
        <v>7536</v>
      </c>
      <c r="C2833" s="3">
        <v>42675</v>
      </c>
      <c r="D2833" s="3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24" t="str">
        <f>_xlfn.XLOOKUP(main_table[[#This Row],[Order ID]],Returns!B:B,Returns!A:A,"No")</f>
        <v>No</v>
      </c>
    </row>
    <row r="2834" spans="1:22" ht="14.25">
      <c r="A2834" s="1">
        <v>2833</v>
      </c>
      <c r="B2834" s="2" t="s">
        <v>7536</v>
      </c>
      <c r="C2834" s="3">
        <v>42675</v>
      </c>
      <c r="D2834" s="3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24" t="str">
        <f>_xlfn.XLOOKUP(main_table[[#This Row],[Order ID]],Returns!B:B,Returns!A:A,"No")</f>
        <v>No</v>
      </c>
    </row>
    <row r="2835" spans="1:22" ht="14.25">
      <c r="A2835" s="1">
        <v>2834</v>
      </c>
      <c r="B2835" s="2" t="s">
        <v>7537</v>
      </c>
      <c r="C2835" s="3">
        <v>43491</v>
      </c>
      <c r="D2835" s="3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24" t="str">
        <f>_xlfn.XLOOKUP(main_table[[#This Row],[Order ID]],Returns!B:B,Returns!A:A,"No")</f>
        <v>No</v>
      </c>
    </row>
    <row r="2836" spans="1:22" ht="14.25">
      <c r="A2836" s="1">
        <v>2835</v>
      </c>
      <c r="B2836" s="2" t="s">
        <v>7537</v>
      </c>
      <c r="C2836" s="3">
        <v>43491</v>
      </c>
      <c r="D2836" s="3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24" t="str">
        <f>_xlfn.XLOOKUP(main_table[[#This Row],[Order ID]],Returns!B:B,Returns!A:A,"No")</f>
        <v>No</v>
      </c>
    </row>
    <row r="2837" spans="1:22" ht="14.25">
      <c r="A2837" s="1">
        <v>2836</v>
      </c>
      <c r="B2837" s="2" t="s">
        <v>7538</v>
      </c>
      <c r="C2837" s="3">
        <v>43780</v>
      </c>
      <c r="D2837" s="3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24" t="str">
        <f>_xlfn.XLOOKUP(main_table[[#This Row],[Order ID]],Returns!B:B,Returns!A:A,"No")</f>
        <v>No</v>
      </c>
    </row>
    <row r="2838" spans="1:22" ht="14.25">
      <c r="A2838" s="1">
        <v>2837</v>
      </c>
      <c r="B2838" s="2" t="s">
        <v>7538</v>
      </c>
      <c r="C2838" s="3">
        <v>43780</v>
      </c>
      <c r="D2838" s="3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24" t="str">
        <f>_xlfn.XLOOKUP(main_table[[#This Row],[Order ID]],Returns!B:B,Returns!A:A,"No")</f>
        <v>No</v>
      </c>
    </row>
    <row r="2839" spans="1:22" ht="14.25">
      <c r="A2839" s="1">
        <v>2838</v>
      </c>
      <c r="B2839" s="2" t="s">
        <v>7538</v>
      </c>
      <c r="C2839" s="3">
        <v>43780</v>
      </c>
      <c r="D2839" s="3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24" t="str">
        <f>_xlfn.XLOOKUP(main_table[[#This Row],[Order ID]],Returns!B:B,Returns!A:A,"No")</f>
        <v>No</v>
      </c>
    </row>
    <row r="2840" spans="1:22" ht="14.25">
      <c r="A2840" s="1">
        <v>2839</v>
      </c>
      <c r="B2840" s="2" t="s">
        <v>7539</v>
      </c>
      <c r="C2840" s="3">
        <v>43260</v>
      </c>
      <c r="D2840" s="3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24" t="str">
        <f>_xlfn.XLOOKUP(main_table[[#This Row],[Order ID]],Returns!B:B,Returns!A:A,"No")</f>
        <v>No</v>
      </c>
    </row>
    <row r="2841" spans="1:22" ht="14.25">
      <c r="A2841" s="1">
        <v>2840</v>
      </c>
      <c r="B2841" s="2" t="s">
        <v>7540</v>
      </c>
      <c r="C2841" s="3">
        <v>42981</v>
      </c>
      <c r="D2841" s="3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24" t="str">
        <f>_xlfn.XLOOKUP(main_table[[#This Row],[Order ID]],Returns!B:B,Returns!A:A,"No")</f>
        <v>No</v>
      </c>
    </row>
    <row r="2842" spans="1:22" ht="14.25">
      <c r="A2842" s="1">
        <v>2841</v>
      </c>
      <c r="B2842" s="2" t="s">
        <v>7541</v>
      </c>
      <c r="C2842" s="3">
        <v>42443</v>
      </c>
      <c r="D2842" s="3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24" t="str">
        <f>_xlfn.XLOOKUP(main_table[[#This Row],[Order ID]],Returns!B:B,Returns!A:A,"No")</f>
        <v>No</v>
      </c>
    </row>
    <row r="2843" spans="1:22" ht="14.25">
      <c r="A2843" s="1">
        <v>2842</v>
      </c>
      <c r="B2843" s="2" t="s">
        <v>7542</v>
      </c>
      <c r="C2843" s="3">
        <v>43708</v>
      </c>
      <c r="D2843" s="3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24" t="str">
        <f>_xlfn.XLOOKUP(main_table[[#This Row],[Order ID]],Returns!B:B,Returns!A:A,"No")</f>
        <v>No</v>
      </c>
    </row>
    <row r="2844" spans="1:22" ht="14.25">
      <c r="A2844" s="1">
        <v>2843</v>
      </c>
      <c r="B2844" s="2" t="s">
        <v>7543</v>
      </c>
      <c r="C2844" s="3">
        <v>43547</v>
      </c>
      <c r="D2844" s="3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24" t="str">
        <f>_xlfn.XLOOKUP(main_table[[#This Row],[Order ID]],Returns!B:B,Returns!A:A,"No")</f>
        <v>No</v>
      </c>
    </row>
    <row r="2845" spans="1:22" ht="14.25">
      <c r="A2845" s="1">
        <v>2844</v>
      </c>
      <c r="B2845" s="2" t="s">
        <v>6107</v>
      </c>
      <c r="C2845" s="3">
        <v>43603</v>
      </c>
      <c r="D2845" s="3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24" t="str">
        <f>_xlfn.XLOOKUP(main_table[[#This Row],[Order ID]],Returns!B:B,Returns!A:A,"No")</f>
        <v>Yes</v>
      </c>
    </row>
    <row r="2846" spans="1:22" ht="14.25">
      <c r="A2846" s="1">
        <v>2845</v>
      </c>
      <c r="B2846" s="2" t="s">
        <v>7544</v>
      </c>
      <c r="C2846" s="3">
        <v>43461</v>
      </c>
      <c r="D2846" s="3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24" t="str">
        <f>_xlfn.XLOOKUP(main_table[[#This Row],[Order ID]],Returns!B:B,Returns!A:A,"No")</f>
        <v>No</v>
      </c>
    </row>
    <row r="2847" spans="1:22" ht="14.25">
      <c r="A2847" s="1">
        <v>2846</v>
      </c>
      <c r="B2847" s="2" t="s">
        <v>6142</v>
      </c>
      <c r="C2847" s="3">
        <v>43786</v>
      </c>
      <c r="D2847" s="3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24" t="str">
        <f>_xlfn.XLOOKUP(main_table[[#This Row],[Order ID]],Returns!B:B,Returns!A:A,"No")</f>
        <v>Yes</v>
      </c>
    </row>
    <row r="2848" spans="1:22" ht="14.25">
      <c r="A2848" s="1">
        <v>2847</v>
      </c>
      <c r="B2848" s="2" t="s">
        <v>7545</v>
      </c>
      <c r="C2848" s="3">
        <v>43718</v>
      </c>
      <c r="D2848" s="3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24" t="str">
        <f>_xlfn.XLOOKUP(main_table[[#This Row],[Order ID]],Returns!B:B,Returns!A:A,"No")</f>
        <v>No</v>
      </c>
    </row>
    <row r="2849" spans="1:22" ht="14.25">
      <c r="A2849" s="1">
        <v>2848</v>
      </c>
      <c r="B2849" s="2" t="s">
        <v>7546</v>
      </c>
      <c r="C2849" s="3">
        <v>43563</v>
      </c>
      <c r="D2849" s="3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24" t="str">
        <f>_xlfn.XLOOKUP(main_table[[#This Row],[Order ID]],Returns!B:B,Returns!A:A,"No")</f>
        <v>No</v>
      </c>
    </row>
    <row r="2850" spans="1:22" ht="14.25">
      <c r="A2850" s="1">
        <v>2849</v>
      </c>
      <c r="B2850" s="2" t="s">
        <v>7546</v>
      </c>
      <c r="C2850" s="3">
        <v>43563</v>
      </c>
      <c r="D2850" s="3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24" t="str">
        <f>_xlfn.XLOOKUP(main_table[[#This Row],[Order ID]],Returns!B:B,Returns!A:A,"No")</f>
        <v>No</v>
      </c>
    </row>
    <row r="2851" spans="1:22" ht="14.25">
      <c r="A2851" s="1">
        <v>2850</v>
      </c>
      <c r="B2851" s="2" t="s">
        <v>7547</v>
      </c>
      <c r="C2851" s="3">
        <v>43432</v>
      </c>
      <c r="D2851" s="3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24" t="str">
        <f>_xlfn.XLOOKUP(main_table[[#This Row],[Order ID]],Returns!B:B,Returns!A:A,"No")</f>
        <v>No</v>
      </c>
    </row>
    <row r="2852" spans="1:22" ht="14.25">
      <c r="A2852" s="1">
        <v>2851</v>
      </c>
      <c r="B2852" s="2" t="s">
        <v>7548</v>
      </c>
      <c r="C2852" s="3">
        <v>43253</v>
      </c>
      <c r="D2852" s="3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24" t="str">
        <f>_xlfn.XLOOKUP(main_table[[#This Row],[Order ID]],Returns!B:B,Returns!A:A,"No")</f>
        <v>No</v>
      </c>
    </row>
    <row r="2853" spans="1:22" ht="14.25">
      <c r="A2853" s="1">
        <v>2852</v>
      </c>
      <c r="B2853" s="2" t="s">
        <v>7549</v>
      </c>
      <c r="C2853" s="3">
        <v>43816</v>
      </c>
      <c r="D2853" s="3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24" t="str">
        <f>_xlfn.XLOOKUP(main_table[[#This Row],[Order ID]],Returns!B:B,Returns!A:A,"No")</f>
        <v>No</v>
      </c>
    </row>
    <row r="2854" spans="1:22" ht="14.25">
      <c r="A2854" s="1">
        <v>2853</v>
      </c>
      <c r="B2854" s="2" t="s">
        <v>7550</v>
      </c>
      <c r="C2854" s="3">
        <v>43178</v>
      </c>
      <c r="D2854" s="3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24" t="str">
        <f>_xlfn.XLOOKUP(main_table[[#This Row],[Order ID]],Returns!B:B,Returns!A:A,"No")</f>
        <v>No</v>
      </c>
    </row>
    <row r="2855" spans="1:22" ht="14.25">
      <c r="A2855" s="1">
        <v>2854</v>
      </c>
      <c r="B2855" s="2" t="s">
        <v>7550</v>
      </c>
      <c r="C2855" s="3">
        <v>43178</v>
      </c>
      <c r="D2855" s="3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24" t="str">
        <f>_xlfn.XLOOKUP(main_table[[#This Row],[Order ID]],Returns!B:B,Returns!A:A,"No")</f>
        <v>No</v>
      </c>
    </row>
    <row r="2856" spans="1:22" ht="14.25">
      <c r="A2856" s="1">
        <v>2855</v>
      </c>
      <c r="B2856" s="2" t="s">
        <v>7551</v>
      </c>
      <c r="C2856" s="3">
        <v>43697</v>
      </c>
      <c r="D2856" s="3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24" t="str">
        <f>_xlfn.XLOOKUP(main_table[[#This Row],[Order ID]],Returns!B:B,Returns!A:A,"No")</f>
        <v>No</v>
      </c>
    </row>
    <row r="2857" spans="1:22" ht="14.25">
      <c r="A2857" s="1">
        <v>2856</v>
      </c>
      <c r="B2857" s="2" t="s">
        <v>7552</v>
      </c>
      <c r="C2857" s="3">
        <v>43671</v>
      </c>
      <c r="D2857" s="3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24" t="str">
        <f>_xlfn.XLOOKUP(main_table[[#This Row],[Order ID]],Returns!B:B,Returns!A:A,"No")</f>
        <v>No</v>
      </c>
    </row>
    <row r="2858" spans="1:22" ht="14.25">
      <c r="A2858" s="1">
        <v>2857</v>
      </c>
      <c r="B2858" s="2" t="s">
        <v>7553</v>
      </c>
      <c r="C2858" s="3">
        <v>43338</v>
      </c>
      <c r="D2858" s="3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24" t="str">
        <f>_xlfn.XLOOKUP(main_table[[#This Row],[Order ID]],Returns!B:B,Returns!A:A,"No")</f>
        <v>No</v>
      </c>
    </row>
    <row r="2859" spans="1:22" ht="14.25">
      <c r="A2859" s="1">
        <v>2858</v>
      </c>
      <c r="B2859" s="2" t="s">
        <v>7554</v>
      </c>
      <c r="C2859" s="3">
        <v>43327</v>
      </c>
      <c r="D2859" s="3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24" t="str">
        <f>_xlfn.XLOOKUP(main_table[[#This Row],[Order ID]],Returns!B:B,Returns!A:A,"No")</f>
        <v>No</v>
      </c>
    </row>
    <row r="2860" spans="1:22" ht="14.25">
      <c r="A2860" s="1">
        <v>2859</v>
      </c>
      <c r="B2860" s="2" t="s">
        <v>7555</v>
      </c>
      <c r="C2860" s="3">
        <v>43604</v>
      </c>
      <c r="D2860" s="3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24" t="str">
        <f>_xlfn.XLOOKUP(main_table[[#This Row],[Order ID]],Returns!B:B,Returns!A:A,"No")</f>
        <v>No</v>
      </c>
    </row>
    <row r="2861" spans="1:22" ht="14.25">
      <c r="A2861" s="1">
        <v>2860</v>
      </c>
      <c r="B2861" s="2" t="s">
        <v>7555</v>
      </c>
      <c r="C2861" s="3">
        <v>43604</v>
      </c>
      <c r="D2861" s="3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24" t="str">
        <f>_xlfn.XLOOKUP(main_table[[#This Row],[Order ID]],Returns!B:B,Returns!A:A,"No")</f>
        <v>No</v>
      </c>
    </row>
    <row r="2862" spans="1:22" ht="14.25">
      <c r="A2862" s="1">
        <v>2861</v>
      </c>
      <c r="B2862" s="2" t="s">
        <v>7555</v>
      </c>
      <c r="C2862" s="3">
        <v>43604</v>
      </c>
      <c r="D2862" s="3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24" t="str">
        <f>_xlfn.XLOOKUP(main_table[[#This Row],[Order ID]],Returns!B:B,Returns!A:A,"No")</f>
        <v>No</v>
      </c>
    </row>
    <row r="2863" spans="1:22" ht="14.25">
      <c r="A2863" s="1">
        <v>2862</v>
      </c>
      <c r="B2863" s="2" t="s">
        <v>7555</v>
      </c>
      <c r="C2863" s="3">
        <v>43604</v>
      </c>
      <c r="D2863" s="3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24" t="str">
        <f>_xlfn.XLOOKUP(main_table[[#This Row],[Order ID]],Returns!B:B,Returns!A:A,"No")</f>
        <v>No</v>
      </c>
    </row>
    <row r="2864" spans="1:22" ht="14.25">
      <c r="A2864" s="1">
        <v>2863</v>
      </c>
      <c r="B2864" s="2" t="s">
        <v>7556</v>
      </c>
      <c r="C2864" s="3">
        <v>43689</v>
      </c>
      <c r="D2864" s="3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24" t="str">
        <f>_xlfn.XLOOKUP(main_table[[#This Row],[Order ID]],Returns!B:B,Returns!A:A,"No")</f>
        <v>No</v>
      </c>
    </row>
    <row r="2865" spans="1:22" ht="14.25">
      <c r="A2865" s="1">
        <v>2864</v>
      </c>
      <c r="B2865" s="2" t="s">
        <v>6218</v>
      </c>
      <c r="C2865" s="3">
        <v>43690</v>
      </c>
      <c r="D2865" s="3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24" t="str">
        <f>_xlfn.XLOOKUP(main_table[[#This Row],[Order ID]],Returns!B:B,Returns!A:A,"No")</f>
        <v>Yes</v>
      </c>
    </row>
    <row r="2866" spans="1:22" ht="14.25">
      <c r="A2866" s="1">
        <v>2865</v>
      </c>
      <c r="B2866" s="2" t="s">
        <v>6218</v>
      </c>
      <c r="C2866" s="3">
        <v>43690</v>
      </c>
      <c r="D2866" s="3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24" t="str">
        <f>_xlfn.XLOOKUP(main_table[[#This Row],[Order ID]],Returns!B:B,Returns!A:A,"No")</f>
        <v>Yes</v>
      </c>
    </row>
    <row r="2867" spans="1:22" ht="14.25">
      <c r="A2867" s="1">
        <v>2866</v>
      </c>
      <c r="B2867" s="2" t="s">
        <v>6218</v>
      </c>
      <c r="C2867" s="3">
        <v>43690</v>
      </c>
      <c r="D2867" s="3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24" t="str">
        <f>_xlfn.XLOOKUP(main_table[[#This Row],[Order ID]],Returns!B:B,Returns!A:A,"No")</f>
        <v>Yes</v>
      </c>
    </row>
    <row r="2868" spans="1:22" ht="14.25">
      <c r="A2868" s="1">
        <v>2867</v>
      </c>
      <c r="B2868" s="2" t="s">
        <v>6218</v>
      </c>
      <c r="C2868" s="3">
        <v>43690</v>
      </c>
      <c r="D2868" s="3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24" t="str">
        <f>_xlfn.XLOOKUP(main_table[[#This Row],[Order ID]],Returns!B:B,Returns!A:A,"No")</f>
        <v>Yes</v>
      </c>
    </row>
    <row r="2869" spans="1:22" ht="14.25">
      <c r="A2869" s="1">
        <v>2868</v>
      </c>
      <c r="B2869" s="2" t="s">
        <v>7557</v>
      </c>
      <c r="C2869" s="3">
        <v>43414</v>
      </c>
      <c r="D2869" s="3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24" t="str">
        <f>_xlfn.XLOOKUP(main_table[[#This Row],[Order ID]],Returns!B:B,Returns!A:A,"No")</f>
        <v>No</v>
      </c>
    </row>
    <row r="2870" spans="1:22" ht="14.25">
      <c r="A2870" s="1">
        <v>2869</v>
      </c>
      <c r="B2870" s="2" t="s">
        <v>7557</v>
      </c>
      <c r="C2870" s="3">
        <v>43414</v>
      </c>
      <c r="D2870" s="3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24" t="str">
        <f>_xlfn.XLOOKUP(main_table[[#This Row],[Order ID]],Returns!B:B,Returns!A:A,"No")</f>
        <v>No</v>
      </c>
    </row>
    <row r="2871" spans="1:22" ht="14.25">
      <c r="A2871" s="1">
        <v>2870</v>
      </c>
      <c r="B2871" s="2" t="s">
        <v>7558</v>
      </c>
      <c r="C2871" s="3">
        <v>43628</v>
      </c>
      <c r="D2871" s="3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24" t="str">
        <f>_xlfn.XLOOKUP(main_table[[#This Row],[Order ID]],Returns!B:B,Returns!A:A,"No")</f>
        <v>No</v>
      </c>
    </row>
    <row r="2872" spans="1:22" ht="14.25">
      <c r="A2872" s="1">
        <v>2871</v>
      </c>
      <c r="B2872" s="2" t="s">
        <v>7559</v>
      </c>
      <c r="C2872" s="3">
        <v>42451</v>
      </c>
      <c r="D2872" s="3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24" t="str">
        <f>_xlfn.XLOOKUP(main_table[[#This Row],[Order ID]],Returns!B:B,Returns!A:A,"No")</f>
        <v>No</v>
      </c>
    </row>
    <row r="2873" spans="1:22" ht="14.25">
      <c r="A2873" s="1">
        <v>2872</v>
      </c>
      <c r="B2873" s="2" t="s">
        <v>7559</v>
      </c>
      <c r="C2873" s="3">
        <v>42451</v>
      </c>
      <c r="D2873" s="3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24" t="str">
        <f>_xlfn.XLOOKUP(main_table[[#This Row],[Order ID]],Returns!B:B,Returns!A:A,"No")</f>
        <v>No</v>
      </c>
    </row>
    <row r="2874" spans="1:22" ht="14.25">
      <c r="A2874" s="1">
        <v>2873</v>
      </c>
      <c r="B2874" s="2" t="s">
        <v>7560</v>
      </c>
      <c r="C2874" s="3">
        <v>43631</v>
      </c>
      <c r="D2874" s="3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24" t="str">
        <f>_xlfn.XLOOKUP(main_table[[#This Row],[Order ID]],Returns!B:B,Returns!A:A,"No")</f>
        <v>No</v>
      </c>
    </row>
    <row r="2875" spans="1:22" ht="14.25">
      <c r="A2875" s="1">
        <v>2874</v>
      </c>
      <c r="B2875" s="2" t="s">
        <v>7561</v>
      </c>
      <c r="C2875" s="3">
        <v>43785</v>
      </c>
      <c r="D2875" s="3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24" t="str">
        <f>_xlfn.XLOOKUP(main_table[[#This Row],[Order ID]],Returns!B:B,Returns!A:A,"No")</f>
        <v>No</v>
      </c>
    </row>
    <row r="2876" spans="1:22" ht="14.25">
      <c r="A2876" s="1">
        <v>2875</v>
      </c>
      <c r="B2876" s="2" t="s">
        <v>7562</v>
      </c>
      <c r="C2876" s="3">
        <v>43828</v>
      </c>
      <c r="D2876" s="3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24" t="str">
        <f>_xlfn.XLOOKUP(main_table[[#This Row],[Order ID]],Returns!B:B,Returns!A:A,"No")</f>
        <v>No</v>
      </c>
    </row>
    <row r="2877" spans="1:22" ht="14.25">
      <c r="A2877" s="1">
        <v>2876</v>
      </c>
      <c r="B2877" s="2" t="s">
        <v>7563</v>
      </c>
      <c r="C2877" s="3">
        <v>43121</v>
      </c>
      <c r="D2877" s="3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24" t="str">
        <f>_xlfn.XLOOKUP(main_table[[#This Row],[Order ID]],Returns!B:B,Returns!A:A,"No")</f>
        <v>No</v>
      </c>
    </row>
    <row r="2878" spans="1:22" ht="14.25">
      <c r="A2878" s="1">
        <v>2877</v>
      </c>
      <c r="B2878" s="2" t="s">
        <v>7563</v>
      </c>
      <c r="C2878" s="3">
        <v>43121</v>
      </c>
      <c r="D2878" s="3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24" t="str">
        <f>_xlfn.XLOOKUP(main_table[[#This Row],[Order ID]],Returns!B:B,Returns!A:A,"No")</f>
        <v>No</v>
      </c>
    </row>
    <row r="2879" spans="1:22" ht="14.25">
      <c r="A2879" s="1">
        <v>2878</v>
      </c>
      <c r="B2879" s="2" t="s">
        <v>7564</v>
      </c>
      <c r="C2879" s="3">
        <v>43115</v>
      </c>
      <c r="D2879" s="3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24" t="str">
        <f>_xlfn.XLOOKUP(main_table[[#This Row],[Order ID]],Returns!B:B,Returns!A:A,"No")</f>
        <v>No</v>
      </c>
    </row>
    <row r="2880" spans="1:22" ht="14.25">
      <c r="A2880" s="1">
        <v>2879</v>
      </c>
      <c r="B2880" s="2" t="s">
        <v>7564</v>
      </c>
      <c r="C2880" s="3">
        <v>43115</v>
      </c>
      <c r="D2880" s="3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24" t="str">
        <f>_xlfn.XLOOKUP(main_table[[#This Row],[Order ID]],Returns!B:B,Returns!A:A,"No")</f>
        <v>No</v>
      </c>
    </row>
    <row r="2881" spans="1:22" ht="14.25">
      <c r="A2881" s="1">
        <v>2880</v>
      </c>
      <c r="B2881" s="2" t="s">
        <v>7564</v>
      </c>
      <c r="C2881" s="3">
        <v>43115</v>
      </c>
      <c r="D2881" s="3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24" t="str">
        <f>_xlfn.XLOOKUP(main_table[[#This Row],[Order ID]],Returns!B:B,Returns!A:A,"No")</f>
        <v>No</v>
      </c>
    </row>
    <row r="2882" spans="1:22" ht="14.25">
      <c r="A2882" s="1">
        <v>2881</v>
      </c>
      <c r="B2882" s="2" t="s">
        <v>7565</v>
      </c>
      <c r="C2882" s="3">
        <v>43362</v>
      </c>
      <c r="D2882" s="3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24" t="str">
        <f>_xlfn.XLOOKUP(main_table[[#This Row],[Order ID]],Returns!B:B,Returns!A:A,"No")</f>
        <v>No</v>
      </c>
    </row>
    <row r="2883" spans="1:22" ht="14.25">
      <c r="A2883" s="1">
        <v>2882</v>
      </c>
      <c r="B2883" s="2" t="s">
        <v>7565</v>
      </c>
      <c r="C2883" s="3">
        <v>43362</v>
      </c>
      <c r="D2883" s="3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24" t="str">
        <f>_xlfn.XLOOKUP(main_table[[#This Row],[Order ID]],Returns!B:B,Returns!A:A,"No")</f>
        <v>No</v>
      </c>
    </row>
    <row r="2884" spans="1:22" ht="14.25">
      <c r="A2884" s="1">
        <v>2883</v>
      </c>
      <c r="B2884" s="2" t="s">
        <v>7566</v>
      </c>
      <c r="C2884" s="3">
        <v>42421</v>
      </c>
      <c r="D2884" s="3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24" t="str">
        <f>_xlfn.XLOOKUP(main_table[[#This Row],[Order ID]],Returns!B:B,Returns!A:A,"No")</f>
        <v>No</v>
      </c>
    </row>
    <row r="2885" spans="1:22" ht="14.25">
      <c r="A2885" s="1">
        <v>2884</v>
      </c>
      <c r="B2885" s="2" t="s">
        <v>7567</v>
      </c>
      <c r="C2885" s="3">
        <v>43415</v>
      </c>
      <c r="D2885" s="3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24" t="str">
        <f>_xlfn.XLOOKUP(main_table[[#This Row],[Order ID]],Returns!B:B,Returns!A:A,"No")</f>
        <v>No</v>
      </c>
    </row>
    <row r="2886" spans="1:22" ht="14.25">
      <c r="A2886" s="1">
        <v>2885</v>
      </c>
      <c r="B2886" s="2" t="s">
        <v>7568</v>
      </c>
      <c r="C2886" s="3">
        <v>43130</v>
      </c>
      <c r="D2886" s="3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24" t="str">
        <f>_xlfn.XLOOKUP(main_table[[#This Row],[Order ID]],Returns!B:B,Returns!A:A,"No")</f>
        <v>No</v>
      </c>
    </row>
    <row r="2887" spans="1:22" ht="14.25">
      <c r="A2887" s="1">
        <v>2886</v>
      </c>
      <c r="B2887" s="2" t="s">
        <v>7569</v>
      </c>
      <c r="C2887" s="3">
        <v>43391</v>
      </c>
      <c r="D2887" s="3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24" t="str">
        <f>_xlfn.XLOOKUP(main_table[[#This Row],[Order ID]],Returns!B:B,Returns!A:A,"No")</f>
        <v>No</v>
      </c>
    </row>
    <row r="2888" spans="1:22" ht="14.25">
      <c r="A2888" s="1">
        <v>2887</v>
      </c>
      <c r="B2888" s="2" t="s">
        <v>7570</v>
      </c>
      <c r="C2888" s="3">
        <v>43817</v>
      </c>
      <c r="D2888" s="3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24" t="str">
        <f>_xlfn.XLOOKUP(main_table[[#This Row],[Order ID]],Returns!B:B,Returns!A:A,"No")</f>
        <v>No</v>
      </c>
    </row>
    <row r="2889" spans="1:22" ht="14.25">
      <c r="A2889" s="1">
        <v>2888</v>
      </c>
      <c r="B2889" s="2" t="s">
        <v>7570</v>
      </c>
      <c r="C2889" s="3">
        <v>43817</v>
      </c>
      <c r="D2889" s="3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24" t="str">
        <f>_xlfn.XLOOKUP(main_table[[#This Row],[Order ID]],Returns!B:B,Returns!A:A,"No")</f>
        <v>No</v>
      </c>
    </row>
    <row r="2890" spans="1:22" ht="14.25">
      <c r="A2890" s="1">
        <v>2889</v>
      </c>
      <c r="B2890" s="2" t="s">
        <v>7570</v>
      </c>
      <c r="C2890" s="3">
        <v>43817</v>
      </c>
      <c r="D2890" s="3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24" t="str">
        <f>_xlfn.XLOOKUP(main_table[[#This Row],[Order ID]],Returns!B:B,Returns!A:A,"No")</f>
        <v>No</v>
      </c>
    </row>
    <row r="2891" spans="1:22" ht="14.25">
      <c r="A2891" s="1">
        <v>2890</v>
      </c>
      <c r="B2891" s="2" t="s">
        <v>7571</v>
      </c>
      <c r="C2891" s="3">
        <v>43771</v>
      </c>
      <c r="D2891" s="3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24" t="str">
        <f>_xlfn.XLOOKUP(main_table[[#This Row],[Order ID]],Returns!B:B,Returns!A:A,"No")</f>
        <v>No</v>
      </c>
    </row>
    <row r="2892" spans="1:22" ht="14.25">
      <c r="A2892" s="1">
        <v>2891</v>
      </c>
      <c r="B2892" s="2" t="s">
        <v>7572</v>
      </c>
      <c r="C2892" s="3">
        <v>42489</v>
      </c>
      <c r="D2892" s="3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24" t="str">
        <f>_xlfn.XLOOKUP(main_table[[#This Row],[Order ID]],Returns!B:B,Returns!A:A,"No")</f>
        <v>No</v>
      </c>
    </row>
    <row r="2893" spans="1:22" ht="14.25">
      <c r="A2893" s="1">
        <v>2892</v>
      </c>
      <c r="B2893" s="2" t="s">
        <v>7572</v>
      </c>
      <c r="C2893" s="3">
        <v>42489</v>
      </c>
      <c r="D2893" s="3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24" t="str">
        <f>_xlfn.XLOOKUP(main_table[[#This Row],[Order ID]],Returns!B:B,Returns!A:A,"No")</f>
        <v>No</v>
      </c>
    </row>
    <row r="2894" spans="1:22" ht="14.25">
      <c r="A2894" s="1">
        <v>2893</v>
      </c>
      <c r="B2894" s="2" t="s">
        <v>7573</v>
      </c>
      <c r="C2894" s="3">
        <v>43761</v>
      </c>
      <c r="D2894" s="3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24" t="str">
        <f>_xlfn.XLOOKUP(main_table[[#This Row],[Order ID]],Returns!B:B,Returns!A:A,"No")</f>
        <v>No</v>
      </c>
    </row>
    <row r="2895" spans="1:22" ht="14.25">
      <c r="A2895" s="1">
        <v>2894</v>
      </c>
      <c r="B2895" s="2" t="s">
        <v>7573</v>
      </c>
      <c r="C2895" s="3">
        <v>43761</v>
      </c>
      <c r="D2895" s="3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24" t="str">
        <f>_xlfn.XLOOKUP(main_table[[#This Row],[Order ID]],Returns!B:B,Returns!A:A,"No")</f>
        <v>No</v>
      </c>
    </row>
    <row r="2896" spans="1:22" ht="14.25">
      <c r="A2896" s="1">
        <v>2895</v>
      </c>
      <c r="B2896" s="2" t="s">
        <v>7573</v>
      </c>
      <c r="C2896" s="3">
        <v>43761</v>
      </c>
      <c r="D2896" s="3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24" t="str">
        <f>_xlfn.XLOOKUP(main_table[[#This Row],[Order ID]],Returns!B:B,Returns!A:A,"No")</f>
        <v>No</v>
      </c>
    </row>
    <row r="2897" spans="1:22" ht="14.25">
      <c r="A2897" s="1">
        <v>2896</v>
      </c>
      <c r="B2897" s="2" t="s">
        <v>7573</v>
      </c>
      <c r="C2897" s="3">
        <v>43761</v>
      </c>
      <c r="D2897" s="3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24" t="str">
        <f>_xlfn.XLOOKUP(main_table[[#This Row],[Order ID]],Returns!B:B,Returns!A:A,"No")</f>
        <v>No</v>
      </c>
    </row>
    <row r="2898" spans="1:22" ht="14.25">
      <c r="A2898" s="1">
        <v>2897</v>
      </c>
      <c r="B2898" s="2" t="s">
        <v>7574</v>
      </c>
      <c r="C2898" s="3">
        <v>42459</v>
      </c>
      <c r="D2898" s="3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24" t="str">
        <f>_xlfn.XLOOKUP(main_table[[#This Row],[Order ID]],Returns!B:B,Returns!A:A,"No")</f>
        <v>No</v>
      </c>
    </row>
    <row r="2899" spans="1:22" ht="14.25">
      <c r="A2899" s="1">
        <v>2898</v>
      </c>
      <c r="B2899" s="2" t="s">
        <v>7575</v>
      </c>
      <c r="C2899" s="3">
        <v>43104</v>
      </c>
      <c r="D2899" s="3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24" t="str">
        <f>_xlfn.XLOOKUP(main_table[[#This Row],[Order ID]],Returns!B:B,Returns!A:A,"No")</f>
        <v>No</v>
      </c>
    </row>
    <row r="2900" spans="1:22" ht="14.25">
      <c r="A2900" s="1">
        <v>2899</v>
      </c>
      <c r="B2900" s="2" t="s">
        <v>7576</v>
      </c>
      <c r="C2900" s="3">
        <v>42851</v>
      </c>
      <c r="D2900" s="3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24" t="str">
        <f>_xlfn.XLOOKUP(main_table[[#This Row],[Order ID]],Returns!B:B,Returns!A:A,"No")</f>
        <v>No</v>
      </c>
    </row>
    <row r="2901" spans="1:22" ht="14.25">
      <c r="A2901" s="1">
        <v>2900</v>
      </c>
      <c r="B2901" s="2" t="s">
        <v>7577</v>
      </c>
      <c r="C2901" s="3">
        <v>42990</v>
      </c>
      <c r="D2901" s="3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24" t="str">
        <f>_xlfn.XLOOKUP(main_table[[#This Row],[Order ID]],Returns!B:B,Returns!A:A,"No")</f>
        <v>No</v>
      </c>
    </row>
    <row r="2902" spans="1:22" ht="14.25">
      <c r="A2902" s="1">
        <v>2901</v>
      </c>
      <c r="B2902" s="2" t="s">
        <v>7577</v>
      </c>
      <c r="C2902" s="3">
        <v>42990</v>
      </c>
      <c r="D2902" s="3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24" t="str">
        <f>_xlfn.XLOOKUP(main_table[[#This Row],[Order ID]],Returns!B:B,Returns!A:A,"No")</f>
        <v>No</v>
      </c>
    </row>
    <row r="2903" spans="1:22" ht="14.25">
      <c r="A2903" s="1">
        <v>2902</v>
      </c>
      <c r="B2903" s="2" t="s">
        <v>7578</v>
      </c>
      <c r="C2903" s="3">
        <v>43719</v>
      </c>
      <c r="D2903" s="3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24" t="str">
        <f>_xlfn.XLOOKUP(main_table[[#This Row],[Order ID]],Returns!B:B,Returns!A:A,"No")</f>
        <v>No</v>
      </c>
    </row>
    <row r="2904" spans="1:22" ht="14.25">
      <c r="A2904" s="1">
        <v>2903</v>
      </c>
      <c r="B2904" s="2" t="s">
        <v>7579</v>
      </c>
      <c r="C2904" s="3">
        <v>43263</v>
      </c>
      <c r="D2904" s="3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24" t="str">
        <f>_xlfn.XLOOKUP(main_table[[#This Row],[Order ID]],Returns!B:B,Returns!A:A,"No")</f>
        <v>No</v>
      </c>
    </row>
    <row r="2905" spans="1:22" ht="14.25">
      <c r="A2905" s="1">
        <v>2904</v>
      </c>
      <c r="B2905" s="2" t="s">
        <v>7580</v>
      </c>
      <c r="C2905" s="3">
        <v>43278</v>
      </c>
      <c r="D2905" s="3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24" t="str">
        <f>_xlfn.XLOOKUP(main_table[[#This Row],[Order ID]],Returns!B:B,Returns!A:A,"No")</f>
        <v>No</v>
      </c>
    </row>
    <row r="2906" spans="1:22" ht="14.25">
      <c r="A2906" s="1">
        <v>2905</v>
      </c>
      <c r="B2906" s="2" t="s">
        <v>7580</v>
      </c>
      <c r="C2906" s="3">
        <v>43278</v>
      </c>
      <c r="D2906" s="3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24" t="str">
        <f>_xlfn.XLOOKUP(main_table[[#This Row],[Order ID]],Returns!B:B,Returns!A:A,"No")</f>
        <v>No</v>
      </c>
    </row>
    <row r="2907" spans="1:22" ht="14.25">
      <c r="A2907" s="1">
        <v>2906</v>
      </c>
      <c r="B2907" s="2" t="s">
        <v>7581</v>
      </c>
      <c r="C2907" s="3">
        <v>42639</v>
      </c>
      <c r="D2907" s="3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24" t="str">
        <f>_xlfn.XLOOKUP(main_table[[#This Row],[Order ID]],Returns!B:B,Returns!A:A,"No")</f>
        <v>No</v>
      </c>
    </row>
    <row r="2908" spans="1:22" ht="14.25">
      <c r="A2908" s="1">
        <v>2907</v>
      </c>
      <c r="B2908" s="2" t="s">
        <v>7582</v>
      </c>
      <c r="C2908" s="3">
        <v>43772</v>
      </c>
      <c r="D2908" s="3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24" t="str">
        <f>_xlfn.XLOOKUP(main_table[[#This Row],[Order ID]],Returns!B:B,Returns!A:A,"No")</f>
        <v>No</v>
      </c>
    </row>
    <row r="2909" spans="1:22" ht="14.25">
      <c r="A2909" s="1">
        <v>2908</v>
      </c>
      <c r="B2909" s="2" t="s">
        <v>7582</v>
      </c>
      <c r="C2909" s="3">
        <v>43772</v>
      </c>
      <c r="D2909" s="3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24" t="str">
        <f>_xlfn.XLOOKUP(main_table[[#This Row],[Order ID]],Returns!B:B,Returns!A:A,"No")</f>
        <v>No</v>
      </c>
    </row>
    <row r="2910" spans="1:22" ht="14.25">
      <c r="A2910" s="1">
        <v>2909</v>
      </c>
      <c r="B2910" s="2" t="s">
        <v>7582</v>
      </c>
      <c r="C2910" s="3">
        <v>43772</v>
      </c>
      <c r="D2910" s="3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24" t="str">
        <f>_xlfn.XLOOKUP(main_table[[#This Row],[Order ID]],Returns!B:B,Returns!A:A,"No")</f>
        <v>No</v>
      </c>
    </row>
    <row r="2911" spans="1:22" ht="14.25">
      <c r="A2911" s="1">
        <v>2910</v>
      </c>
      <c r="B2911" s="2" t="s">
        <v>7583</v>
      </c>
      <c r="C2911" s="3">
        <v>43515</v>
      </c>
      <c r="D2911" s="3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24" t="str">
        <f>_xlfn.XLOOKUP(main_table[[#This Row],[Order ID]],Returns!B:B,Returns!A:A,"No")</f>
        <v>No</v>
      </c>
    </row>
    <row r="2912" spans="1:22" ht="14.25">
      <c r="A2912" s="1">
        <v>2911</v>
      </c>
      <c r="B2912" s="2" t="s">
        <v>7584</v>
      </c>
      <c r="C2912" s="3">
        <v>43044</v>
      </c>
      <c r="D2912" s="3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24" t="str">
        <f>_xlfn.XLOOKUP(main_table[[#This Row],[Order ID]],Returns!B:B,Returns!A:A,"No")</f>
        <v>No</v>
      </c>
    </row>
    <row r="2913" spans="1:22" ht="14.25">
      <c r="A2913" s="1">
        <v>2912</v>
      </c>
      <c r="B2913" s="2" t="s">
        <v>7585</v>
      </c>
      <c r="C2913" s="3">
        <v>42537</v>
      </c>
      <c r="D2913" s="3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24" t="str">
        <f>_xlfn.XLOOKUP(main_table[[#This Row],[Order ID]],Returns!B:B,Returns!A:A,"No")</f>
        <v>No</v>
      </c>
    </row>
    <row r="2914" spans="1:22" ht="14.25">
      <c r="A2914" s="1">
        <v>2913</v>
      </c>
      <c r="B2914" s="2" t="s">
        <v>7585</v>
      </c>
      <c r="C2914" s="3">
        <v>42537</v>
      </c>
      <c r="D2914" s="3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24" t="str">
        <f>_xlfn.XLOOKUP(main_table[[#This Row],[Order ID]],Returns!B:B,Returns!A:A,"No")</f>
        <v>No</v>
      </c>
    </row>
    <row r="2915" spans="1:22" ht="14.25">
      <c r="A2915" s="1">
        <v>2914</v>
      </c>
      <c r="B2915" s="2" t="s">
        <v>7585</v>
      </c>
      <c r="C2915" s="3">
        <v>42537</v>
      </c>
      <c r="D2915" s="3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24" t="str">
        <f>_xlfn.XLOOKUP(main_table[[#This Row],[Order ID]],Returns!B:B,Returns!A:A,"No")</f>
        <v>No</v>
      </c>
    </row>
    <row r="2916" spans="1:22" ht="14.25">
      <c r="A2916" s="1">
        <v>2915</v>
      </c>
      <c r="B2916" s="2" t="s">
        <v>7586</v>
      </c>
      <c r="C2916" s="3">
        <v>43020</v>
      </c>
      <c r="D2916" s="3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24" t="str">
        <f>_xlfn.XLOOKUP(main_table[[#This Row],[Order ID]],Returns!B:B,Returns!A:A,"No")</f>
        <v>No</v>
      </c>
    </row>
    <row r="2917" spans="1:22" ht="14.25">
      <c r="A2917" s="1">
        <v>2916</v>
      </c>
      <c r="B2917" s="2" t="s">
        <v>7586</v>
      </c>
      <c r="C2917" s="3">
        <v>43020</v>
      </c>
      <c r="D2917" s="3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24" t="str">
        <f>_xlfn.XLOOKUP(main_table[[#This Row],[Order ID]],Returns!B:B,Returns!A:A,"No")</f>
        <v>No</v>
      </c>
    </row>
    <row r="2918" spans="1:22" ht="14.25">
      <c r="A2918" s="1">
        <v>2917</v>
      </c>
      <c r="B2918" s="2" t="s">
        <v>7586</v>
      </c>
      <c r="C2918" s="3">
        <v>43020</v>
      </c>
      <c r="D2918" s="3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24" t="str">
        <f>_xlfn.XLOOKUP(main_table[[#This Row],[Order ID]],Returns!B:B,Returns!A:A,"No")</f>
        <v>No</v>
      </c>
    </row>
    <row r="2919" spans="1:22" ht="14.25">
      <c r="A2919" s="1">
        <v>2918</v>
      </c>
      <c r="B2919" s="2" t="s">
        <v>7587</v>
      </c>
      <c r="C2919" s="3">
        <v>43704</v>
      </c>
      <c r="D2919" s="3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24" t="str">
        <f>_xlfn.XLOOKUP(main_table[[#This Row],[Order ID]],Returns!B:B,Returns!A:A,"No")</f>
        <v>No</v>
      </c>
    </row>
    <row r="2920" spans="1:22" ht="14.25">
      <c r="A2920" s="1">
        <v>2919</v>
      </c>
      <c r="B2920" s="2" t="s">
        <v>7588</v>
      </c>
      <c r="C2920" s="3">
        <v>43427</v>
      </c>
      <c r="D2920" s="3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24" t="str">
        <f>_xlfn.XLOOKUP(main_table[[#This Row],[Order ID]],Returns!B:B,Returns!A:A,"No")</f>
        <v>No</v>
      </c>
    </row>
    <row r="2921" spans="1:22" ht="14.25">
      <c r="A2921" s="1">
        <v>2920</v>
      </c>
      <c r="B2921" s="2" t="s">
        <v>7588</v>
      </c>
      <c r="C2921" s="3">
        <v>43427</v>
      </c>
      <c r="D2921" s="3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24" t="str">
        <f>_xlfn.XLOOKUP(main_table[[#This Row],[Order ID]],Returns!B:B,Returns!A:A,"No")</f>
        <v>No</v>
      </c>
    </row>
    <row r="2922" spans="1:22" ht="14.25">
      <c r="A2922" s="1">
        <v>2921</v>
      </c>
      <c r="B2922" s="2" t="s">
        <v>7588</v>
      </c>
      <c r="C2922" s="3">
        <v>43427</v>
      </c>
      <c r="D2922" s="3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24" t="str">
        <f>_xlfn.XLOOKUP(main_table[[#This Row],[Order ID]],Returns!B:B,Returns!A:A,"No")</f>
        <v>No</v>
      </c>
    </row>
    <row r="2923" spans="1:22" ht="14.25">
      <c r="A2923" s="1">
        <v>2922</v>
      </c>
      <c r="B2923" s="2" t="s">
        <v>7589</v>
      </c>
      <c r="C2923" s="3">
        <v>43495</v>
      </c>
      <c r="D2923" s="3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24" t="str">
        <f>_xlfn.XLOOKUP(main_table[[#This Row],[Order ID]],Returns!B:B,Returns!A:A,"No")</f>
        <v>No</v>
      </c>
    </row>
    <row r="2924" spans="1:22" ht="14.25">
      <c r="A2924" s="1">
        <v>2923</v>
      </c>
      <c r="B2924" s="2" t="s">
        <v>7590</v>
      </c>
      <c r="C2924" s="3">
        <v>43069</v>
      </c>
      <c r="D2924" s="3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24" t="str">
        <f>_xlfn.XLOOKUP(main_table[[#This Row],[Order ID]],Returns!B:B,Returns!A:A,"No")</f>
        <v>No</v>
      </c>
    </row>
    <row r="2925" spans="1:22" ht="14.25">
      <c r="A2925" s="1">
        <v>2924</v>
      </c>
      <c r="B2925" s="2" t="s">
        <v>7591</v>
      </c>
      <c r="C2925" s="3">
        <v>42549</v>
      </c>
      <c r="D2925" s="3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24" t="str">
        <f>_xlfn.XLOOKUP(main_table[[#This Row],[Order ID]],Returns!B:B,Returns!A:A,"No")</f>
        <v>No</v>
      </c>
    </row>
    <row r="2926" spans="1:22" ht="14.25">
      <c r="A2926" s="1">
        <v>2925</v>
      </c>
      <c r="B2926" s="2" t="s">
        <v>7592</v>
      </c>
      <c r="C2926" s="3">
        <v>42615</v>
      </c>
      <c r="D2926" s="3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24" t="str">
        <f>_xlfn.XLOOKUP(main_table[[#This Row],[Order ID]],Returns!B:B,Returns!A:A,"No")</f>
        <v>No</v>
      </c>
    </row>
    <row r="2927" spans="1:22" ht="14.25">
      <c r="A2927" s="1">
        <v>2926</v>
      </c>
      <c r="B2927" s="2" t="s">
        <v>7592</v>
      </c>
      <c r="C2927" s="3">
        <v>42615</v>
      </c>
      <c r="D2927" s="3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24" t="str">
        <f>_xlfn.XLOOKUP(main_table[[#This Row],[Order ID]],Returns!B:B,Returns!A:A,"No")</f>
        <v>No</v>
      </c>
    </row>
    <row r="2928" spans="1:22" ht="14.25">
      <c r="A2928" s="1">
        <v>2927</v>
      </c>
      <c r="B2928" s="2" t="s">
        <v>7593</v>
      </c>
      <c r="C2928" s="3">
        <v>43656</v>
      </c>
      <c r="D2928" s="3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24" t="str">
        <f>_xlfn.XLOOKUP(main_table[[#This Row],[Order ID]],Returns!B:B,Returns!A:A,"No")</f>
        <v>No</v>
      </c>
    </row>
    <row r="2929" spans="1:22" ht="14.25">
      <c r="A2929" s="1">
        <v>2928</v>
      </c>
      <c r="B2929" s="2" t="s">
        <v>7594</v>
      </c>
      <c r="C2929" s="3">
        <v>43620</v>
      </c>
      <c r="D2929" s="3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24" t="str">
        <f>_xlfn.XLOOKUP(main_table[[#This Row],[Order ID]],Returns!B:B,Returns!A:A,"No")</f>
        <v>No</v>
      </c>
    </row>
    <row r="2930" spans="1:22" ht="14.25">
      <c r="A2930" s="1">
        <v>2929</v>
      </c>
      <c r="B2930" s="2" t="s">
        <v>7595</v>
      </c>
      <c r="C2930" s="3">
        <v>43757</v>
      </c>
      <c r="D2930" s="3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24" t="str">
        <f>_xlfn.XLOOKUP(main_table[[#This Row],[Order ID]],Returns!B:B,Returns!A:A,"No")</f>
        <v>No</v>
      </c>
    </row>
    <row r="2931" spans="1:22" ht="14.25">
      <c r="A2931" s="1">
        <v>2930</v>
      </c>
      <c r="B2931" s="2" t="s">
        <v>7596</v>
      </c>
      <c r="C2931" s="3">
        <v>43787</v>
      </c>
      <c r="D2931" s="3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24" t="str">
        <f>_xlfn.XLOOKUP(main_table[[#This Row],[Order ID]],Returns!B:B,Returns!A:A,"No")</f>
        <v>No</v>
      </c>
    </row>
    <row r="2932" spans="1:22" ht="14.25">
      <c r="A2932" s="1">
        <v>2931</v>
      </c>
      <c r="B2932" s="2" t="s">
        <v>6031</v>
      </c>
      <c r="C2932" s="3">
        <v>42955</v>
      </c>
      <c r="D2932" s="3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24" t="str">
        <f>_xlfn.XLOOKUP(main_table[[#This Row],[Order ID]],Returns!B:B,Returns!A:A,"No")</f>
        <v>Yes</v>
      </c>
    </row>
    <row r="2933" spans="1:22" ht="14.25">
      <c r="A2933" s="1">
        <v>2932</v>
      </c>
      <c r="B2933" s="2" t="s">
        <v>6031</v>
      </c>
      <c r="C2933" s="3">
        <v>42955</v>
      </c>
      <c r="D2933" s="3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24" t="str">
        <f>_xlfn.XLOOKUP(main_table[[#This Row],[Order ID]],Returns!B:B,Returns!A:A,"No")</f>
        <v>Yes</v>
      </c>
    </row>
    <row r="2934" spans="1:22" ht="14.25">
      <c r="A2934" s="1">
        <v>2933</v>
      </c>
      <c r="B2934" s="2" t="s">
        <v>6031</v>
      </c>
      <c r="C2934" s="3">
        <v>42955</v>
      </c>
      <c r="D2934" s="3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24" t="str">
        <f>_xlfn.XLOOKUP(main_table[[#This Row],[Order ID]],Returns!B:B,Returns!A:A,"No")</f>
        <v>Yes</v>
      </c>
    </row>
    <row r="2935" spans="1:22" ht="14.25">
      <c r="A2935" s="1">
        <v>2934</v>
      </c>
      <c r="B2935" s="2" t="s">
        <v>7597</v>
      </c>
      <c r="C2935" s="3">
        <v>43440</v>
      </c>
      <c r="D2935" s="3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24" t="str">
        <f>_xlfn.XLOOKUP(main_table[[#This Row],[Order ID]],Returns!B:B,Returns!A:A,"No")</f>
        <v>No</v>
      </c>
    </row>
    <row r="2936" spans="1:22" ht="14.25">
      <c r="A2936" s="1">
        <v>2935</v>
      </c>
      <c r="B2936" s="2" t="s">
        <v>7597</v>
      </c>
      <c r="C2936" s="3">
        <v>43440</v>
      </c>
      <c r="D2936" s="3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24" t="str">
        <f>_xlfn.XLOOKUP(main_table[[#This Row],[Order ID]],Returns!B:B,Returns!A:A,"No")</f>
        <v>No</v>
      </c>
    </row>
    <row r="2937" spans="1:22" ht="14.25">
      <c r="A2937" s="1">
        <v>2936</v>
      </c>
      <c r="B2937" s="2" t="s">
        <v>7597</v>
      </c>
      <c r="C2937" s="3">
        <v>43440</v>
      </c>
      <c r="D2937" s="3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24" t="str">
        <f>_xlfn.XLOOKUP(main_table[[#This Row],[Order ID]],Returns!B:B,Returns!A:A,"No")</f>
        <v>No</v>
      </c>
    </row>
    <row r="2938" spans="1:22" ht="14.25">
      <c r="A2938" s="1">
        <v>2937</v>
      </c>
      <c r="B2938" s="2" t="s">
        <v>7597</v>
      </c>
      <c r="C2938" s="3">
        <v>43440</v>
      </c>
      <c r="D2938" s="3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24" t="str">
        <f>_xlfn.XLOOKUP(main_table[[#This Row],[Order ID]],Returns!B:B,Returns!A:A,"No")</f>
        <v>No</v>
      </c>
    </row>
    <row r="2939" spans="1:22" ht="14.25">
      <c r="A2939" s="1">
        <v>2938</v>
      </c>
      <c r="B2939" s="2" t="s">
        <v>7597</v>
      </c>
      <c r="C2939" s="3">
        <v>43440</v>
      </c>
      <c r="D2939" s="3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24" t="str">
        <f>_xlfn.XLOOKUP(main_table[[#This Row],[Order ID]],Returns!B:B,Returns!A:A,"No")</f>
        <v>No</v>
      </c>
    </row>
    <row r="2940" spans="1:22" ht="14.25">
      <c r="A2940" s="1">
        <v>2939</v>
      </c>
      <c r="B2940" s="2" t="s">
        <v>7597</v>
      </c>
      <c r="C2940" s="3">
        <v>43440</v>
      </c>
      <c r="D2940" s="3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24" t="str">
        <f>_xlfn.XLOOKUP(main_table[[#This Row],[Order ID]],Returns!B:B,Returns!A:A,"No")</f>
        <v>No</v>
      </c>
    </row>
    <row r="2941" spans="1:22" ht="14.25">
      <c r="A2941" s="1">
        <v>2940</v>
      </c>
      <c r="B2941" s="2" t="s">
        <v>7597</v>
      </c>
      <c r="C2941" s="3">
        <v>43440</v>
      </c>
      <c r="D2941" s="3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24" t="str">
        <f>_xlfn.XLOOKUP(main_table[[#This Row],[Order ID]],Returns!B:B,Returns!A:A,"No")</f>
        <v>No</v>
      </c>
    </row>
    <row r="2942" spans="1:22" ht="14.25">
      <c r="A2942" s="1">
        <v>2941</v>
      </c>
      <c r="B2942" s="2" t="s">
        <v>7598</v>
      </c>
      <c r="C2942" s="3">
        <v>43549</v>
      </c>
      <c r="D2942" s="3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24" t="str">
        <f>_xlfn.XLOOKUP(main_table[[#This Row],[Order ID]],Returns!B:B,Returns!A:A,"No")</f>
        <v>No</v>
      </c>
    </row>
    <row r="2943" spans="1:22" ht="14.25">
      <c r="A2943" s="1">
        <v>2942</v>
      </c>
      <c r="B2943" s="2" t="s">
        <v>7598</v>
      </c>
      <c r="C2943" s="3">
        <v>43549</v>
      </c>
      <c r="D2943" s="3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24" t="str">
        <f>_xlfn.XLOOKUP(main_table[[#This Row],[Order ID]],Returns!B:B,Returns!A:A,"No")</f>
        <v>No</v>
      </c>
    </row>
    <row r="2944" spans="1:22" ht="14.25">
      <c r="A2944" s="1">
        <v>2943</v>
      </c>
      <c r="B2944" s="2" t="s">
        <v>7598</v>
      </c>
      <c r="C2944" s="3">
        <v>43549</v>
      </c>
      <c r="D2944" s="3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24" t="str">
        <f>_xlfn.XLOOKUP(main_table[[#This Row],[Order ID]],Returns!B:B,Returns!A:A,"No")</f>
        <v>No</v>
      </c>
    </row>
    <row r="2945" spans="1:22" ht="14.25">
      <c r="A2945" s="1">
        <v>2944</v>
      </c>
      <c r="B2945" s="2" t="s">
        <v>7599</v>
      </c>
      <c r="C2945" s="3">
        <v>43788</v>
      </c>
      <c r="D2945" s="3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24" t="str">
        <f>_xlfn.XLOOKUP(main_table[[#This Row],[Order ID]],Returns!B:B,Returns!A:A,"No")</f>
        <v>No</v>
      </c>
    </row>
    <row r="2946" spans="1:22" ht="14.25">
      <c r="A2946" s="1">
        <v>2945</v>
      </c>
      <c r="B2946" s="2" t="s">
        <v>7599</v>
      </c>
      <c r="C2946" s="3">
        <v>43788</v>
      </c>
      <c r="D2946" s="3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24" t="str">
        <f>_xlfn.XLOOKUP(main_table[[#This Row],[Order ID]],Returns!B:B,Returns!A:A,"No")</f>
        <v>No</v>
      </c>
    </row>
    <row r="2947" spans="1:22" ht="14.25">
      <c r="A2947" s="1">
        <v>2946</v>
      </c>
      <c r="B2947" s="2" t="s">
        <v>7600</v>
      </c>
      <c r="C2947" s="3">
        <v>43408</v>
      </c>
      <c r="D2947" s="3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24" t="str">
        <f>_xlfn.XLOOKUP(main_table[[#This Row],[Order ID]],Returns!B:B,Returns!A:A,"No")</f>
        <v>No</v>
      </c>
    </row>
    <row r="2948" spans="1:22" ht="14.25">
      <c r="A2948" s="1">
        <v>2947</v>
      </c>
      <c r="B2948" s="2" t="s">
        <v>6184</v>
      </c>
      <c r="C2948" s="3">
        <v>43813</v>
      </c>
      <c r="D2948" s="3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24" t="str">
        <f>_xlfn.XLOOKUP(main_table[[#This Row],[Order ID]],Returns!B:B,Returns!A:A,"No")</f>
        <v>Yes</v>
      </c>
    </row>
    <row r="2949" spans="1:22" ht="14.25">
      <c r="A2949" s="1">
        <v>2948</v>
      </c>
      <c r="B2949" s="2" t="s">
        <v>6184</v>
      </c>
      <c r="C2949" s="3">
        <v>43813</v>
      </c>
      <c r="D2949" s="3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24" t="str">
        <f>_xlfn.XLOOKUP(main_table[[#This Row],[Order ID]],Returns!B:B,Returns!A:A,"No")</f>
        <v>Yes</v>
      </c>
    </row>
    <row r="2950" spans="1:22" ht="14.25">
      <c r="A2950" s="1">
        <v>2949</v>
      </c>
      <c r="B2950" s="2" t="s">
        <v>6184</v>
      </c>
      <c r="C2950" s="3">
        <v>43813</v>
      </c>
      <c r="D2950" s="3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24" t="str">
        <f>_xlfn.XLOOKUP(main_table[[#This Row],[Order ID]],Returns!B:B,Returns!A:A,"No")</f>
        <v>Yes</v>
      </c>
    </row>
    <row r="2951" spans="1:22" ht="14.25">
      <c r="A2951" s="1">
        <v>2950</v>
      </c>
      <c r="B2951" s="2" t="s">
        <v>7601</v>
      </c>
      <c r="C2951" s="3">
        <v>43781</v>
      </c>
      <c r="D2951" s="3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24" t="str">
        <f>_xlfn.XLOOKUP(main_table[[#This Row],[Order ID]],Returns!B:B,Returns!A:A,"No")</f>
        <v>No</v>
      </c>
    </row>
    <row r="2952" spans="1:22" ht="14.25">
      <c r="A2952" s="1">
        <v>2951</v>
      </c>
      <c r="B2952" s="2" t="s">
        <v>7601</v>
      </c>
      <c r="C2952" s="3">
        <v>43781</v>
      </c>
      <c r="D2952" s="3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24" t="str">
        <f>_xlfn.XLOOKUP(main_table[[#This Row],[Order ID]],Returns!B:B,Returns!A:A,"No")</f>
        <v>No</v>
      </c>
    </row>
    <row r="2953" spans="1:22" ht="14.25">
      <c r="A2953" s="1">
        <v>2952</v>
      </c>
      <c r="B2953" s="2" t="s">
        <v>7601</v>
      </c>
      <c r="C2953" s="3">
        <v>43781</v>
      </c>
      <c r="D2953" s="3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24" t="str">
        <f>_xlfn.XLOOKUP(main_table[[#This Row],[Order ID]],Returns!B:B,Returns!A:A,"No")</f>
        <v>No</v>
      </c>
    </row>
    <row r="2954" spans="1:22" ht="14.25">
      <c r="A2954" s="1">
        <v>2953</v>
      </c>
      <c r="B2954" s="2" t="s">
        <v>7601</v>
      </c>
      <c r="C2954" s="3">
        <v>43781</v>
      </c>
      <c r="D2954" s="3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24" t="str">
        <f>_xlfn.XLOOKUP(main_table[[#This Row],[Order ID]],Returns!B:B,Returns!A:A,"No")</f>
        <v>No</v>
      </c>
    </row>
    <row r="2955" spans="1:22" ht="14.25">
      <c r="A2955" s="1">
        <v>2954</v>
      </c>
      <c r="B2955" s="2" t="s">
        <v>7601</v>
      </c>
      <c r="C2955" s="3">
        <v>43781</v>
      </c>
      <c r="D2955" s="3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24" t="str">
        <f>_xlfn.XLOOKUP(main_table[[#This Row],[Order ID]],Returns!B:B,Returns!A:A,"No")</f>
        <v>No</v>
      </c>
    </row>
    <row r="2956" spans="1:22" ht="14.25">
      <c r="A2956" s="1">
        <v>2955</v>
      </c>
      <c r="B2956" s="2" t="s">
        <v>7601</v>
      </c>
      <c r="C2956" s="3">
        <v>43781</v>
      </c>
      <c r="D2956" s="3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24" t="str">
        <f>_xlfn.XLOOKUP(main_table[[#This Row],[Order ID]],Returns!B:B,Returns!A:A,"No")</f>
        <v>No</v>
      </c>
    </row>
    <row r="2957" spans="1:22" ht="14.25">
      <c r="A2957" s="1">
        <v>2956</v>
      </c>
      <c r="B2957" s="2" t="s">
        <v>7602</v>
      </c>
      <c r="C2957" s="3">
        <v>43330</v>
      </c>
      <c r="D2957" s="3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24" t="str">
        <f>_xlfn.XLOOKUP(main_table[[#This Row],[Order ID]],Returns!B:B,Returns!A:A,"No")</f>
        <v>No</v>
      </c>
    </row>
    <row r="2958" spans="1:22" ht="14.25">
      <c r="A2958" s="1">
        <v>2957</v>
      </c>
      <c r="B2958" s="2" t="s">
        <v>7603</v>
      </c>
      <c r="C2958" s="3">
        <v>43643</v>
      </c>
      <c r="D2958" s="3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24" t="str">
        <f>_xlfn.XLOOKUP(main_table[[#This Row],[Order ID]],Returns!B:B,Returns!A:A,"No")</f>
        <v>No</v>
      </c>
    </row>
    <row r="2959" spans="1:22" ht="14.25">
      <c r="A2959" s="1">
        <v>2958</v>
      </c>
      <c r="B2959" s="2" t="s">
        <v>7604</v>
      </c>
      <c r="C2959" s="3">
        <v>43589</v>
      </c>
      <c r="D2959" s="3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24" t="str">
        <f>_xlfn.XLOOKUP(main_table[[#This Row],[Order ID]],Returns!B:B,Returns!A:A,"No")</f>
        <v>No</v>
      </c>
    </row>
    <row r="2960" spans="1:22" ht="14.25">
      <c r="A2960" s="1">
        <v>2959</v>
      </c>
      <c r="B2960" s="2" t="s">
        <v>7605</v>
      </c>
      <c r="C2960" s="3">
        <v>43093</v>
      </c>
      <c r="D2960" s="3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24" t="str">
        <f>_xlfn.XLOOKUP(main_table[[#This Row],[Order ID]],Returns!B:B,Returns!A:A,"No")</f>
        <v>No</v>
      </c>
    </row>
    <row r="2961" spans="1:22" ht="14.25">
      <c r="A2961" s="1">
        <v>2960</v>
      </c>
      <c r="B2961" s="2" t="s">
        <v>7605</v>
      </c>
      <c r="C2961" s="3">
        <v>43093</v>
      </c>
      <c r="D2961" s="3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24" t="str">
        <f>_xlfn.XLOOKUP(main_table[[#This Row],[Order ID]],Returns!B:B,Returns!A:A,"No")</f>
        <v>No</v>
      </c>
    </row>
    <row r="2962" spans="1:22" ht="14.25">
      <c r="A2962" s="1">
        <v>2961</v>
      </c>
      <c r="B2962" s="2" t="s">
        <v>7606</v>
      </c>
      <c r="C2962" s="3">
        <v>43581</v>
      </c>
      <c r="D2962" s="3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24" t="str">
        <f>_xlfn.XLOOKUP(main_table[[#This Row],[Order ID]],Returns!B:B,Returns!A:A,"No")</f>
        <v>No</v>
      </c>
    </row>
    <row r="2963" spans="1:22" ht="14.25">
      <c r="A2963" s="1">
        <v>2962</v>
      </c>
      <c r="B2963" s="2" t="s">
        <v>7606</v>
      </c>
      <c r="C2963" s="3">
        <v>43581</v>
      </c>
      <c r="D2963" s="3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24" t="str">
        <f>_xlfn.XLOOKUP(main_table[[#This Row],[Order ID]],Returns!B:B,Returns!A:A,"No")</f>
        <v>No</v>
      </c>
    </row>
    <row r="2964" spans="1:22" ht="14.25">
      <c r="A2964" s="1">
        <v>2963</v>
      </c>
      <c r="B2964" s="2" t="s">
        <v>6141</v>
      </c>
      <c r="C2964" s="3">
        <v>43815</v>
      </c>
      <c r="D2964" s="3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24" t="str">
        <f>_xlfn.XLOOKUP(main_table[[#This Row],[Order ID]],Returns!B:B,Returns!A:A,"No")</f>
        <v>Yes</v>
      </c>
    </row>
    <row r="2965" spans="1:22" ht="14.25">
      <c r="A2965" s="1">
        <v>2964</v>
      </c>
      <c r="B2965" s="2" t="s">
        <v>6141</v>
      </c>
      <c r="C2965" s="3">
        <v>43815</v>
      </c>
      <c r="D2965" s="3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24" t="str">
        <f>_xlfn.XLOOKUP(main_table[[#This Row],[Order ID]],Returns!B:B,Returns!A:A,"No")</f>
        <v>Yes</v>
      </c>
    </row>
    <row r="2966" spans="1:22" ht="14.25">
      <c r="A2966" s="1">
        <v>2965</v>
      </c>
      <c r="B2966" s="2" t="s">
        <v>6141</v>
      </c>
      <c r="C2966" s="3">
        <v>43815</v>
      </c>
      <c r="D2966" s="3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24" t="str">
        <f>_xlfn.XLOOKUP(main_table[[#This Row],[Order ID]],Returns!B:B,Returns!A:A,"No")</f>
        <v>Yes</v>
      </c>
    </row>
    <row r="2967" spans="1:22" ht="14.25">
      <c r="A2967" s="1">
        <v>2966</v>
      </c>
      <c r="B2967" s="2" t="s">
        <v>6141</v>
      </c>
      <c r="C2967" s="3">
        <v>43815</v>
      </c>
      <c r="D2967" s="3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24" t="str">
        <f>_xlfn.XLOOKUP(main_table[[#This Row],[Order ID]],Returns!B:B,Returns!A:A,"No")</f>
        <v>Yes</v>
      </c>
    </row>
    <row r="2968" spans="1:22" ht="14.25">
      <c r="A2968" s="1">
        <v>2967</v>
      </c>
      <c r="B2968" s="2" t="s">
        <v>7607</v>
      </c>
      <c r="C2968" s="3">
        <v>42731</v>
      </c>
      <c r="D2968" s="3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24" t="str">
        <f>_xlfn.XLOOKUP(main_table[[#This Row],[Order ID]],Returns!B:B,Returns!A:A,"No")</f>
        <v>No</v>
      </c>
    </row>
    <row r="2969" spans="1:22" ht="14.25">
      <c r="A2969" s="1">
        <v>2968</v>
      </c>
      <c r="B2969" s="2" t="s">
        <v>7607</v>
      </c>
      <c r="C2969" s="3">
        <v>42731</v>
      </c>
      <c r="D2969" s="3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24" t="str">
        <f>_xlfn.XLOOKUP(main_table[[#This Row],[Order ID]],Returns!B:B,Returns!A:A,"No")</f>
        <v>No</v>
      </c>
    </row>
    <row r="2970" spans="1:22" ht="14.25">
      <c r="A2970" s="1">
        <v>2969</v>
      </c>
      <c r="B2970" s="2" t="s">
        <v>7608</v>
      </c>
      <c r="C2970" s="3">
        <v>43775</v>
      </c>
      <c r="D2970" s="3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24" t="str">
        <f>_xlfn.XLOOKUP(main_table[[#This Row],[Order ID]],Returns!B:B,Returns!A:A,"No")</f>
        <v>No</v>
      </c>
    </row>
    <row r="2971" spans="1:22" ht="14.25">
      <c r="A2971" s="1">
        <v>2970</v>
      </c>
      <c r="B2971" s="2" t="s">
        <v>7608</v>
      </c>
      <c r="C2971" s="3">
        <v>43775</v>
      </c>
      <c r="D2971" s="3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24" t="str">
        <f>_xlfn.XLOOKUP(main_table[[#This Row],[Order ID]],Returns!B:B,Returns!A:A,"No")</f>
        <v>No</v>
      </c>
    </row>
    <row r="2972" spans="1:22" ht="14.25">
      <c r="A2972" s="1">
        <v>2971</v>
      </c>
      <c r="B2972" s="2" t="s">
        <v>7608</v>
      </c>
      <c r="C2972" s="3">
        <v>43775</v>
      </c>
      <c r="D2972" s="3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24" t="str">
        <f>_xlfn.XLOOKUP(main_table[[#This Row],[Order ID]],Returns!B:B,Returns!A:A,"No")</f>
        <v>No</v>
      </c>
    </row>
    <row r="2973" spans="1:22" ht="14.25">
      <c r="A2973" s="1">
        <v>2972</v>
      </c>
      <c r="B2973" s="2" t="s">
        <v>7608</v>
      </c>
      <c r="C2973" s="3">
        <v>43775</v>
      </c>
      <c r="D2973" s="3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24" t="str">
        <f>_xlfn.XLOOKUP(main_table[[#This Row],[Order ID]],Returns!B:B,Returns!A:A,"No")</f>
        <v>No</v>
      </c>
    </row>
    <row r="2974" spans="1:22" ht="14.25">
      <c r="A2974" s="1">
        <v>2973</v>
      </c>
      <c r="B2974" s="2" t="s">
        <v>7608</v>
      </c>
      <c r="C2974" s="3">
        <v>43775</v>
      </c>
      <c r="D2974" s="3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24" t="str">
        <f>_xlfn.XLOOKUP(main_table[[#This Row],[Order ID]],Returns!B:B,Returns!A:A,"No")</f>
        <v>No</v>
      </c>
    </row>
    <row r="2975" spans="1:22" ht="14.25">
      <c r="A2975" s="1">
        <v>2974</v>
      </c>
      <c r="B2975" s="2" t="s">
        <v>7609</v>
      </c>
      <c r="C2975" s="3">
        <v>43815</v>
      </c>
      <c r="D2975" s="3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24" t="str">
        <f>_xlfn.XLOOKUP(main_table[[#This Row],[Order ID]],Returns!B:B,Returns!A:A,"No")</f>
        <v>No</v>
      </c>
    </row>
    <row r="2976" spans="1:22" ht="14.25">
      <c r="A2976" s="1">
        <v>2975</v>
      </c>
      <c r="B2976" s="2" t="s">
        <v>7610</v>
      </c>
      <c r="C2976" s="3">
        <v>42862</v>
      </c>
      <c r="D2976" s="3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24" t="str">
        <f>_xlfn.XLOOKUP(main_table[[#This Row],[Order ID]],Returns!B:B,Returns!A:A,"No")</f>
        <v>No</v>
      </c>
    </row>
    <row r="2977" spans="1:22" ht="14.25">
      <c r="A2977" s="1">
        <v>2976</v>
      </c>
      <c r="B2977" s="2" t="s">
        <v>7610</v>
      </c>
      <c r="C2977" s="3">
        <v>42862</v>
      </c>
      <c r="D2977" s="3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24" t="str">
        <f>_xlfn.XLOOKUP(main_table[[#This Row],[Order ID]],Returns!B:B,Returns!A:A,"No")</f>
        <v>No</v>
      </c>
    </row>
    <row r="2978" spans="1:22" ht="14.25">
      <c r="A2978" s="1">
        <v>2977</v>
      </c>
      <c r="B2978" s="2" t="s">
        <v>7611</v>
      </c>
      <c r="C2978" s="3">
        <v>43803</v>
      </c>
      <c r="D2978" s="3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24" t="str">
        <f>_xlfn.XLOOKUP(main_table[[#This Row],[Order ID]],Returns!B:B,Returns!A:A,"No")</f>
        <v>No</v>
      </c>
    </row>
    <row r="2979" spans="1:22" ht="14.25">
      <c r="A2979" s="1">
        <v>2978</v>
      </c>
      <c r="B2979" s="2" t="s">
        <v>7612</v>
      </c>
      <c r="C2979" s="3">
        <v>43741</v>
      </c>
      <c r="D2979" s="3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24" t="str">
        <f>_xlfn.XLOOKUP(main_table[[#This Row],[Order ID]],Returns!B:B,Returns!A:A,"No")</f>
        <v>No</v>
      </c>
    </row>
    <row r="2980" spans="1:22" ht="14.25">
      <c r="A2980" s="1">
        <v>2979</v>
      </c>
      <c r="B2980" s="2" t="s">
        <v>7613</v>
      </c>
      <c r="C2980" s="3">
        <v>42382</v>
      </c>
      <c r="D2980" s="3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24" t="str">
        <f>_xlfn.XLOOKUP(main_table[[#This Row],[Order ID]],Returns!B:B,Returns!A:A,"No")</f>
        <v>No</v>
      </c>
    </row>
    <row r="2981" spans="1:22" ht="14.25">
      <c r="A2981" s="1">
        <v>2980</v>
      </c>
      <c r="B2981" s="2" t="s">
        <v>7614</v>
      </c>
      <c r="C2981" s="3">
        <v>42898</v>
      </c>
      <c r="D2981" s="3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24" t="str">
        <f>_xlfn.XLOOKUP(main_table[[#This Row],[Order ID]],Returns!B:B,Returns!A:A,"No")</f>
        <v>No</v>
      </c>
    </row>
    <row r="2982" spans="1:22" ht="14.25">
      <c r="A2982" s="1">
        <v>2981</v>
      </c>
      <c r="B2982" s="2" t="s">
        <v>7614</v>
      </c>
      <c r="C2982" s="3">
        <v>42898</v>
      </c>
      <c r="D2982" s="3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24" t="str">
        <f>_xlfn.XLOOKUP(main_table[[#This Row],[Order ID]],Returns!B:B,Returns!A:A,"No")</f>
        <v>No</v>
      </c>
    </row>
    <row r="2983" spans="1:22" ht="14.25">
      <c r="A2983" s="1">
        <v>2982</v>
      </c>
      <c r="B2983" s="2" t="s">
        <v>7615</v>
      </c>
      <c r="C2983" s="3">
        <v>42563</v>
      </c>
      <c r="D2983" s="3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24" t="str">
        <f>_xlfn.XLOOKUP(main_table[[#This Row],[Order ID]],Returns!B:B,Returns!A:A,"No")</f>
        <v>No</v>
      </c>
    </row>
    <row r="2984" spans="1:22" ht="14.25">
      <c r="A2984" s="1">
        <v>2983</v>
      </c>
      <c r="B2984" s="2" t="s">
        <v>7615</v>
      </c>
      <c r="C2984" s="3">
        <v>42563</v>
      </c>
      <c r="D2984" s="3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24" t="str">
        <f>_xlfn.XLOOKUP(main_table[[#This Row],[Order ID]],Returns!B:B,Returns!A:A,"No")</f>
        <v>No</v>
      </c>
    </row>
    <row r="2985" spans="1:22" ht="14.25">
      <c r="A2985" s="1">
        <v>2984</v>
      </c>
      <c r="B2985" s="2" t="s">
        <v>7616</v>
      </c>
      <c r="C2985" s="3">
        <v>42710</v>
      </c>
      <c r="D2985" s="3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24" t="str">
        <f>_xlfn.XLOOKUP(main_table[[#This Row],[Order ID]],Returns!B:B,Returns!A:A,"No")</f>
        <v>No</v>
      </c>
    </row>
    <row r="2986" spans="1:22" ht="14.25">
      <c r="A2986" s="1">
        <v>2985</v>
      </c>
      <c r="B2986" s="2" t="s">
        <v>7616</v>
      </c>
      <c r="C2986" s="3">
        <v>42710</v>
      </c>
      <c r="D2986" s="3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24" t="str">
        <f>_xlfn.XLOOKUP(main_table[[#This Row],[Order ID]],Returns!B:B,Returns!A:A,"No")</f>
        <v>No</v>
      </c>
    </row>
    <row r="2987" spans="1:22" ht="14.25">
      <c r="A2987" s="1">
        <v>2986</v>
      </c>
      <c r="B2987" s="2" t="s">
        <v>6069</v>
      </c>
      <c r="C2987" s="3">
        <v>43245</v>
      </c>
      <c r="D2987" s="3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24" t="str">
        <f>_xlfn.XLOOKUP(main_table[[#This Row],[Order ID]],Returns!B:B,Returns!A:A,"No")</f>
        <v>Yes</v>
      </c>
    </row>
    <row r="2988" spans="1:22" ht="14.25">
      <c r="A2988" s="1">
        <v>2987</v>
      </c>
      <c r="B2988" s="2" t="s">
        <v>6069</v>
      </c>
      <c r="C2988" s="3">
        <v>43245</v>
      </c>
      <c r="D2988" s="3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24" t="str">
        <f>_xlfn.XLOOKUP(main_table[[#This Row],[Order ID]],Returns!B:B,Returns!A:A,"No")</f>
        <v>Yes</v>
      </c>
    </row>
    <row r="2989" spans="1:22" ht="14.25">
      <c r="A2989" s="1">
        <v>2988</v>
      </c>
      <c r="B2989" s="2" t="s">
        <v>6069</v>
      </c>
      <c r="C2989" s="3">
        <v>43245</v>
      </c>
      <c r="D2989" s="3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24" t="str">
        <f>_xlfn.XLOOKUP(main_table[[#This Row],[Order ID]],Returns!B:B,Returns!A:A,"No")</f>
        <v>Yes</v>
      </c>
    </row>
    <row r="2990" spans="1:22" ht="14.25">
      <c r="A2990" s="1">
        <v>2989</v>
      </c>
      <c r="B2990" s="2" t="s">
        <v>7617</v>
      </c>
      <c r="C2990" s="3">
        <v>43152</v>
      </c>
      <c r="D2990" s="3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24" t="str">
        <f>_xlfn.XLOOKUP(main_table[[#This Row],[Order ID]],Returns!B:B,Returns!A:A,"No")</f>
        <v>No</v>
      </c>
    </row>
    <row r="2991" spans="1:22" ht="14.25">
      <c r="A2991" s="1">
        <v>2990</v>
      </c>
      <c r="B2991" s="2" t="s">
        <v>7617</v>
      </c>
      <c r="C2991" s="3">
        <v>43152</v>
      </c>
      <c r="D2991" s="3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24" t="str">
        <f>_xlfn.XLOOKUP(main_table[[#This Row],[Order ID]],Returns!B:B,Returns!A:A,"No")</f>
        <v>No</v>
      </c>
    </row>
    <row r="2992" spans="1:22" ht="14.25">
      <c r="A2992" s="1">
        <v>2991</v>
      </c>
      <c r="B2992" s="2" t="s">
        <v>7617</v>
      </c>
      <c r="C2992" s="3">
        <v>43152</v>
      </c>
      <c r="D2992" s="3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24" t="str">
        <f>_xlfn.XLOOKUP(main_table[[#This Row],[Order ID]],Returns!B:B,Returns!A:A,"No")</f>
        <v>No</v>
      </c>
    </row>
    <row r="2993" spans="1:22" ht="14.25">
      <c r="A2993" s="1">
        <v>2992</v>
      </c>
      <c r="B2993" s="2" t="s">
        <v>7617</v>
      </c>
      <c r="C2993" s="3">
        <v>43152</v>
      </c>
      <c r="D2993" s="3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24" t="str">
        <f>_xlfn.XLOOKUP(main_table[[#This Row],[Order ID]],Returns!B:B,Returns!A:A,"No")</f>
        <v>No</v>
      </c>
    </row>
    <row r="2994" spans="1:22" ht="14.25">
      <c r="A2994" s="1">
        <v>2993</v>
      </c>
      <c r="B2994" s="2" t="s">
        <v>7618</v>
      </c>
      <c r="C2994" s="3">
        <v>43375</v>
      </c>
      <c r="D2994" s="3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24" t="str">
        <f>_xlfn.XLOOKUP(main_table[[#This Row],[Order ID]],Returns!B:B,Returns!A:A,"No")</f>
        <v>No</v>
      </c>
    </row>
    <row r="2995" spans="1:22" ht="14.25">
      <c r="A2995" s="1">
        <v>2994</v>
      </c>
      <c r="B2995" s="2" t="s">
        <v>7619</v>
      </c>
      <c r="C2995" s="3">
        <v>43535</v>
      </c>
      <c r="D2995" s="3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24" t="str">
        <f>_xlfn.XLOOKUP(main_table[[#This Row],[Order ID]],Returns!B:B,Returns!A:A,"No")</f>
        <v>No</v>
      </c>
    </row>
    <row r="2996" spans="1:22" ht="14.25">
      <c r="A2996" s="1">
        <v>2995</v>
      </c>
      <c r="B2996" s="2" t="s">
        <v>7620</v>
      </c>
      <c r="C2996" s="3">
        <v>43352</v>
      </c>
      <c r="D2996" s="3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24" t="str">
        <f>_xlfn.XLOOKUP(main_table[[#This Row],[Order ID]],Returns!B:B,Returns!A:A,"No")</f>
        <v>No</v>
      </c>
    </row>
    <row r="2997" spans="1:22" ht="14.25">
      <c r="A2997" s="1">
        <v>2996</v>
      </c>
      <c r="B2997" s="2" t="s">
        <v>7621</v>
      </c>
      <c r="C2997" s="3">
        <v>42565</v>
      </c>
      <c r="D2997" s="3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24" t="str">
        <f>_xlfn.XLOOKUP(main_table[[#This Row],[Order ID]],Returns!B:B,Returns!A:A,"No")</f>
        <v>No</v>
      </c>
    </row>
    <row r="2998" spans="1:22" ht="14.25">
      <c r="A2998" s="1">
        <v>2997</v>
      </c>
      <c r="B2998" s="2" t="s">
        <v>7622</v>
      </c>
      <c r="C2998" s="3">
        <v>42542</v>
      </c>
      <c r="D2998" s="3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24" t="str">
        <f>_xlfn.XLOOKUP(main_table[[#This Row],[Order ID]],Returns!B:B,Returns!A:A,"No")</f>
        <v>No</v>
      </c>
    </row>
    <row r="2999" spans="1:22" ht="14.25">
      <c r="A2999" s="1">
        <v>2998</v>
      </c>
      <c r="B2999" s="2" t="s">
        <v>7622</v>
      </c>
      <c r="C2999" s="3">
        <v>42542</v>
      </c>
      <c r="D2999" s="3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24" t="str">
        <f>_xlfn.XLOOKUP(main_table[[#This Row],[Order ID]],Returns!B:B,Returns!A:A,"No")</f>
        <v>No</v>
      </c>
    </row>
    <row r="3000" spans="1:22" ht="14.25">
      <c r="A3000" s="1">
        <v>2999</v>
      </c>
      <c r="B3000" s="2" t="s">
        <v>7622</v>
      </c>
      <c r="C3000" s="3">
        <v>42542</v>
      </c>
      <c r="D3000" s="3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24" t="str">
        <f>_xlfn.XLOOKUP(main_table[[#This Row],[Order ID]],Returns!B:B,Returns!A:A,"No")</f>
        <v>No</v>
      </c>
    </row>
    <row r="3001" spans="1:22" ht="14.25">
      <c r="A3001" s="1">
        <v>3000</v>
      </c>
      <c r="B3001" s="2" t="s">
        <v>7622</v>
      </c>
      <c r="C3001" s="3">
        <v>42542</v>
      </c>
      <c r="D3001" s="3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24" t="str">
        <f>_xlfn.XLOOKUP(main_table[[#This Row],[Order ID]],Returns!B:B,Returns!A:A,"No")</f>
        <v>No</v>
      </c>
    </row>
    <row r="3002" spans="1:22" ht="14.25">
      <c r="A3002" s="1">
        <v>3001</v>
      </c>
      <c r="B3002" s="2" t="s">
        <v>7622</v>
      </c>
      <c r="C3002" s="3">
        <v>42542</v>
      </c>
      <c r="D3002" s="3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24" t="str">
        <f>_xlfn.XLOOKUP(main_table[[#This Row],[Order ID]],Returns!B:B,Returns!A:A,"No")</f>
        <v>No</v>
      </c>
    </row>
    <row r="3003" spans="1:22" ht="14.25">
      <c r="A3003" s="1">
        <v>3002</v>
      </c>
      <c r="B3003" s="2" t="s">
        <v>7622</v>
      </c>
      <c r="C3003" s="3">
        <v>42542</v>
      </c>
      <c r="D3003" s="3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24" t="str">
        <f>_xlfn.XLOOKUP(main_table[[#This Row],[Order ID]],Returns!B:B,Returns!A:A,"No")</f>
        <v>No</v>
      </c>
    </row>
    <row r="3004" spans="1:22" ht="14.25">
      <c r="A3004" s="1">
        <v>3003</v>
      </c>
      <c r="B3004" s="2" t="s">
        <v>7623</v>
      </c>
      <c r="C3004" s="3">
        <v>42921</v>
      </c>
      <c r="D3004" s="3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24" t="str">
        <f>_xlfn.XLOOKUP(main_table[[#This Row],[Order ID]],Returns!B:B,Returns!A:A,"No")</f>
        <v>No</v>
      </c>
    </row>
    <row r="3005" spans="1:22" ht="14.25">
      <c r="A3005" s="1">
        <v>3004</v>
      </c>
      <c r="B3005" s="2" t="s">
        <v>7624</v>
      </c>
      <c r="C3005" s="3">
        <v>43815</v>
      </c>
      <c r="D3005" s="3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24" t="str">
        <f>_xlfn.XLOOKUP(main_table[[#This Row],[Order ID]],Returns!B:B,Returns!A:A,"No")</f>
        <v>No</v>
      </c>
    </row>
    <row r="3006" spans="1:22" ht="14.25">
      <c r="A3006" s="1">
        <v>3005</v>
      </c>
      <c r="B3006" s="2" t="s">
        <v>7625</v>
      </c>
      <c r="C3006" s="3">
        <v>43351</v>
      </c>
      <c r="D3006" s="3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24" t="str">
        <f>_xlfn.XLOOKUP(main_table[[#This Row],[Order ID]],Returns!B:B,Returns!A:A,"No")</f>
        <v>No</v>
      </c>
    </row>
    <row r="3007" spans="1:22" ht="14.25">
      <c r="A3007" s="1">
        <v>3006</v>
      </c>
      <c r="B3007" s="2" t="s">
        <v>7626</v>
      </c>
      <c r="C3007" s="3">
        <v>42507</v>
      </c>
      <c r="D3007" s="3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24" t="str">
        <f>_xlfn.XLOOKUP(main_table[[#This Row],[Order ID]],Returns!B:B,Returns!A:A,"No")</f>
        <v>No</v>
      </c>
    </row>
    <row r="3008" spans="1:22" ht="14.25">
      <c r="A3008" s="1">
        <v>3007</v>
      </c>
      <c r="B3008" s="2" t="s">
        <v>7627</v>
      </c>
      <c r="C3008" s="3">
        <v>43751</v>
      </c>
      <c r="D3008" s="3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24" t="str">
        <f>_xlfn.XLOOKUP(main_table[[#This Row],[Order ID]],Returns!B:B,Returns!A:A,"No")</f>
        <v>No</v>
      </c>
    </row>
    <row r="3009" spans="1:22" ht="14.25">
      <c r="A3009" s="1">
        <v>3008</v>
      </c>
      <c r="B3009" s="2" t="s">
        <v>7628</v>
      </c>
      <c r="C3009" s="3">
        <v>42667</v>
      </c>
      <c r="D3009" s="3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24" t="str">
        <f>_xlfn.XLOOKUP(main_table[[#This Row],[Order ID]],Returns!B:B,Returns!A:A,"No")</f>
        <v>No</v>
      </c>
    </row>
    <row r="3010" spans="1:22" ht="14.25">
      <c r="A3010" s="1">
        <v>3009</v>
      </c>
      <c r="B3010" s="2" t="s">
        <v>7629</v>
      </c>
      <c r="C3010" s="3">
        <v>43439</v>
      </c>
      <c r="D3010" s="3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24" t="str">
        <f>_xlfn.XLOOKUP(main_table[[#This Row],[Order ID]],Returns!B:B,Returns!A:A,"No")</f>
        <v>No</v>
      </c>
    </row>
    <row r="3011" spans="1:22" ht="14.25">
      <c r="A3011" s="1">
        <v>3010</v>
      </c>
      <c r="B3011" s="2" t="s">
        <v>7630</v>
      </c>
      <c r="C3011" s="3">
        <v>43306</v>
      </c>
      <c r="D3011" s="3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24" t="str">
        <f>_xlfn.XLOOKUP(main_table[[#This Row],[Order ID]],Returns!B:B,Returns!A:A,"No")</f>
        <v>No</v>
      </c>
    </row>
    <row r="3012" spans="1:22" ht="14.25">
      <c r="A3012" s="1">
        <v>3011</v>
      </c>
      <c r="B3012" s="2" t="s">
        <v>7631</v>
      </c>
      <c r="C3012" s="3">
        <v>43572</v>
      </c>
      <c r="D3012" s="3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24" t="str">
        <f>_xlfn.XLOOKUP(main_table[[#This Row],[Order ID]],Returns!B:B,Returns!A:A,"No")</f>
        <v>No</v>
      </c>
    </row>
    <row r="3013" spans="1:22" ht="14.25">
      <c r="A3013" s="1">
        <v>3012</v>
      </c>
      <c r="B3013" s="2" t="s">
        <v>7631</v>
      </c>
      <c r="C3013" s="3">
        <v>43572</v>
      </c>
      <c r="D3013" s="3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24" t="str">
        <f>_xlfn.XLOOKUP(main_table[[#This Row],[Order ID]],Returns!B:B,Returns!A:A,"No")</f>
        <v>No</v>
      </c>
    </row>
    <row r="3014" spans="1:22" ht="14.25">
      <c r="A3014" s="1">
        <v>3013</v>
      </c>
      <c r="B3014" s="2" t="s">
        <v>7631</v>
      </c>
      <c r="C3014" s="3">
        <v>43572</v>
      </c>
      <c r="D3014" s="3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24" t="str">
        <f>_xlfn.XLOOKUP(main_table[[#This Row],[Order ID]],Returns!B:B,Returns!A:A,"No")</f>
        <v>No</v>
      </c>
    </row>
    <row r="3015" spans="1:22" ht="14.25">
      <c r="A3015" s="1">
        <v>3014</v>
      </c>
      <c r="B3015" s="2" t="s">
        <v>7631</v>
      </c>
      <c r="C3015" s="3">
        <v>43572</v>
      </c>
      <c r="D3015" s="3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24" t="str">
        <f>_xlfn.XLOOKUP(main_table[[#This Row],[Order ID]],Returns!B:B,Returns!A:A,"No")</f>
        <v>No</v>
      </c>
    </row>
    <row r="3016" spans="1:22" ht="14.25">
      <c r="A3016" s="1">
        <v>3015</v>
      </c>
      <c r="B3016" s="2" t="s">
        <v>7631</v>
      </c>
      <c r="C3016" s="3">
        <v>43572</v>
      </c>
      <c r="D3016" s="3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24" t="str">
        <f>_xlfn.XLOOKUP(main_table[[#This Row],[Order ID]],Returns!B:B,Returns!A:A,"No")</f>
        <v>No</v>
      </c>
    </row>
    <row r="3017" spans="1:22" ht="14.25">
      <c r="A3017" s="1">
        <v>3016</v>
      </c>
      <c r="B3017" s="2" t="s">
        <v>7632</v>
      </c>
      <c r="C3017" s="3">
        <v>42995</v>
      </c>
      <c r="D3017" s="3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24" t="str">
        <f>_xlfn.XLOOKUP(main_table[[#This Row],[Order ID]],Returns!B:B,Returns!A:A,"No")</f>
        <v>No</v>
      </c>
    </row>
    <row r="3018" spans="1:22" ht="14.25">
      <c r="A3018" s="1">
        <v>3017</v>
      </c>
      <c r="B3018" s="2" t="s">
        <v>7633</v>
      </c>
      <c r="C3018" s="3">
        <v>43335</v>
      </c>
      <c r="D3018" s="3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24" t="str">
        <f>_xlfn.XLOOKUP(main_table[[#This Row],[Order ID]],Returns!B:B,Returns!A:A,"No")</f>
        <v>No</v>
      </c>
    </row>
    <row r="3019" spans="1:22" ht="14.25">
      <c r="A3019" s="1">
        <v>3018</v>
      </c>
      <c r="B3019" s="2" t="s">
        <v>7633</v>
      </c>
      <c r="C3019" s="3">
        <v>43335</v>
      </c>
      <c r="D3019" s="3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24" t="str">
        <f>_xlfn.XLOOKUP(main_table[[#This Row],[Order ID]],Returns!B:B,Returns!A:A,"No")</f>
        <v>No</v>
      </c>
    </row>
    <row r="3020" spans="1:22" ht="14.25">
      <c r="A3020" s="1">
        <v>3019</v>
      </c>
      <c r="B3020" s="2" t="s">
        <v>7633</v>
      </c>
      <c r="C3020" s="3">
        <v>43335</v>
      </c>
      <c r="D3020" s="3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24" t="str">
        <f>_xlfn.XLOOKUP(main_table[[#This Row],[Order ID]],Returns!B:B,Returns!A:A,"No")</f>
        <v>No</v>
      </c>
    </row>
    <row r="3021" spans="1:22" ht="14.25">
      <c r="A3021" s="1">
        <v>3020</v>
      </c>
      <c r="B3021" s="2" t="s">
        <v>5993</v>
      </c>
      <c r="C3021" s="3">
        <v>43047</v>
      </c>
      <c r="D3021" s="3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24" t="str">
        <f>_xlfn.XLOOKUP(main_table[[#This Row],[Order ID]],Returns!B:B,Returns!A:A,"No")</f>
        <v>Yes</v>
      </c>
    </row>
    <row r="3022" spans="1:22" ht="14.25">
      <c r="A3022" s="1">
        <v>3021</v>
      </c>
      <c r="B3022" s="2" t="s">
        <v>5993</v>
      </c>
      <c r="C3022" s="3">
        <v>43047</v>
      </c>
      <c r="D3022" s="3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24" t="str">
        <f>_xlfn.XLOOKUP(main_table[[#This Row],[Order ID]],Returns!B:B,Returns!A:A,"No")</f>
        <v>Yes</v>
      </c>
    </row>
    <row r="3023" spans="1:22" ht="14.25">
      <c r="A3023" s="1">
        <v>3022</v>
      </c>
      <c r="B3023" s="2" t="s">
        <v>5993</v>
      </c>
      <c r="C3023" s="3">
        <v>43047</v>
      </c>
      <c r="D3023" s="3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24" t="str">
        <f>_xlfn.XLOOKUP(main_table[[#This Row],[Order ID]],Returns!B:B,Returns!A:A,"No")</f>
        <v>Yes</v>
      </c>
    </row>
    <row r="3024" spans="1:22" ht="14.25">
      <c r="A3024" s="1">
        <v>3023</v>
      </c>
      <c r="B3024" s="2" t="s">
        <v>5993</v>
      </c>
      <c r="C3024" s="3">
        <v>43047</v>
      </c>
      <c r="D3024" s="3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24" t="str">
        <f>_xlfn.XLOOKUP(main_table[[#This Row],[Order ID]],Returns!B:B,Returns!A:A,"No")</f>
        <v>Yes</v>
      </c>
    </row>
    <row r="3025" spans="1:22" ht="14.25">
      <c r="A3025" s="1">
        <v>3024</v>
      </c>
      <c r="B3025" s="2" t="s">
        <v>7634</v>
      </c>
      <c r="C3025" s="3">
        <v>43786</v>
      </c>
      <c r="D3025" s="3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24" t="str">
        <f>_xlfn.XLOOKUP(main_table[[#This Row],[Order ID]],Returns!B:B,Returns!A:A,"No")</f>
        <v>No</v>
      </c>
    </row>
    <row r="3026" spans="1:22" ht="14.25">
      <c r="A3026" s="1">
        <v>3025</v>
      </c>
      <c r="B3026" s="2" t="s">
        <v>7635</v>
      </c>
      <c r="C3026" s="3">
        <v>43047</v>
      </c>
      <c r="D3026" s="3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24" t="str">
        <f>_xlfn.XLOOKUP(main_table[[#This Row],[Order ID]],Returns!B:B,Returns!A:A,"No")</f>
        <v>No</v>
      </c>
    </row>
    <row r="3027" spans="1:22" ht="14.25">
      <c r="A3027" s="1">
        <v>3026</v>
      </c>
      <c r="B3027" s="2" t="s">
        <v>7635</v>
      </c>
      <c r="C3027" s="3">
        <v>43047</v>
      </c>
      <c r="D3027" s="3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24" t="str">
        <f>_xlfn.XLOOKUP(main_table[[#This Row],[Order ID]],Returns!B:B,Returns!A:A,"No")</f>
        <v>No</v>
      </c>
    </row>
    <row r="3028" spans="1:22" ht="14.25">
      <c r="A3028" s="1">
        <v>3027</v>
      </c>
      <c r="B3028" s="2" t="s">
        <v>7636</v>
      </c>
      <c r="C3028" s="3">
        <v>43577</v>
      </c>
      <c r="D3028" s="3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24" t="str">
        <f>_xlfn.XLOOKUP(main_table[[#This Row],[Order ID]],Returns!B:B,Returns!A:A,"No")</f>
        <v>No</v>
      </c>
    </row>
    <row r="3029" spans="1:22" ht="14.25">
      <c r="A3029" s="1">
        <v>3028</v>
      </c>
      <c r="B3029" s="2" t="s">
        <v>7637</v>
      </c>
      <c r="C3029" s="3">
        <v>42606</v>
      </c>
      <c r="D3029" s="3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24" t="str">
        <f>_xlfn.XLOOKUP(main_table[[#This Row],[Order ID]],Returns!B:B,Returns!A:A,"No")</f>
        <v>No</v>
      </c>
    </row>
    <row r="3030" spans="1:22" ht="14.25">
      <c r="A3030" s="1">
        <v>3029</v>
      </c>
      <c r="B3030" s="2" t="s">
        <v>7638</v>
      </c>
      <c r="C3030" s="3">
        <v>43816</v>
      </c>
      <c r="D3030" s="3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24" t="str">
        <f>_xlfn.XLOOKUP(main_table[[#This Row],[Order ID]],Returns!B:B,Returns!A:A,"No")</f>
        <v>No</v>
      </c>
    </row>
    <row r="3031" spans="1:22" ht="14.25">
      <c r="A3031" s="1">
        <v>3030</v>
      </c>
      <c r="B3031" s="2" t="s">
        <v>7639</v>
      </c>
      <c r="C3031" s="3">
        <v>43183</v>
      </c>
      <c r="D3031" s="3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24" t="str">
        <f>_xlfn.XLOOKUP(main_table[[#This Row],[Order ID]],Returns!B:B,Returns!A:A,"No")</f>
        <v>No</v>
      </c>
    </row>
    <row r="3032" spans="1:22" ht="14.25">
      <c r="A3032" s="1">
        <v>3031</v>
      </c>
      <c r="B3032" s="2" t="s">
        <v>6030</v>
      </c>
      <c r="C3032" s="3">
        <v>42999</v>
      </c>
      <c r="D3032" s="3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24" t="str">
        <f>_xlfn.XLOOKUP(main_table[[#This Row],[Order ID]],Returns!B:B,Returns!A:A,"No")</f>
        <v>Yes</v>
      </c>
    </row>
    <row r="3033" spans="1:22" ht="14.25">
      <c r="A3033" s="1">
        <v>3032</v>
      </c>
      <c r="B3033" s="2" t="s">
        <v>6030</v>
      </c>
      <c r="C3033" s="3">
        <v>42999</v>
      </c>
      <c r="D3033" s="3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24" t="str">
        <f>_xlfn.XLOOKUP(main_table[[#This Row],[Order ID]],Returns!B:B,Returns!A:A,"No")</f>
        <v>Yes</v>
      </c>
    </row>
    <row r="3034" spans="1:22" ht="14.25">
      <c r="A3034" s="1">
        <v>3033</v>
      </c>
      <c r="B3034" s="2" t="s">
        <v>6204</v>
      </c>
      <c r="C3034" s="3">
        <v>43425</v>
      </c>
      <c r="D3034" s="3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24" t="str">
        <f>_xlfn.XLOOKUP(main_table[[#This Row],[Order ID]],Returns!B:B,Returns!A:A,"No")</f>
        <v>Yes</v>
      </c>
    </row>
    <row r="3035" spans="1:22" ht="14.25">
      <c r="A3035" s="1">
        <v>3034</v>
      </c>
      <c r="B3035" s="2" t="s">
        <v>7640</v>
      </c>
      <c r="C3035" s="3">
        <v>43724</v>
      </c>
      <c r="D3035" s="3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24" t="str">
        <f>_xlfn.XLOOKUP(main_table[[#This Row],[Order ID]],Returns!B:B,Returns!A:A,"No")</f>
        <v>No</v>
      </c>
    </row>
    <row r="3036" spans="1:22" ht="14.25">
      <c r="A3036" s="1">
        <v>3035</v>
      </c>
      <c r="B3036" s="2" t="s">
        <v>7641</v>
      </c>
      <c r="C3036" s="3">
        <v>42897</v>
      </c>
      <c r="D3036" s="3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24" t="str">
        <f>_xlfn.XLOOKUP(main_table[[#This Row],[Order ID]],Returns!B:B,Returns!A:A,"No")</f>
        <v>No</v>
      </c>
    </row>
    <row r="3037" spans="1:22" ht="14.25">
      <c r="A3037" s="1">
        <v>3036</v>
      </c>
      <c r="B3037" s="2" t="s">
        <v>7641</v>
      </c>
      <c r="C3037" s="3">
        <v>42897</v>
      </c>
      <c r="D3037" s="3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24" t="str">
        <f>_xlfn.XLOOKUP(main_table[[#This Row],[Order ID]],Returns!B:B,Returns!A:A,"No")</f>
        <v>No</v>
      </c>
    </row>
    <row r="3038" spans="1:22" ht="14.25">
      <c r="A3038" s="1">
        <v>3037</v>
      </c>
      <c r="B3038" s="2" t="s">
        <v>7641</v>
      </c>
      <c r="C3038" s="3">
        <v>42897</v>
      </c>
      <c r="D3038" s="3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24" t="str">
        <f>_xlfn.XLOOKUP(main_table[[#This Row],[Order ID]],Returns!B:B,Returns!A:A,"No")</f>
        <v>No</v>
      </c>
    </row>
    <row r="3039" spans="1:22" ht="14.25">
      <c r="A3039" s="1">
        <v>3038</v>
      </c>
      <c r="B3039" s="2" t="s">
        <v>7641</v>
      </c>
      <c r="C3039" s="3">
        <v>42897</v>
      </c>
      <c r="D3039" s="3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24" t="str">
        <f>_xlfn.XLOOKUP(main_table[[#This Row],[Order ID]],Returns!B:B,Returns!A:A,"No")</f>
        <v>No</v>
      </c>
    </row>
    <row r="3040" spans="1:22" ht="14.25">
      <c r="A3040" s="1">
        <v>3039</v>
      </c>
      <c r="B3040" s="2" t="s">
        <v>7641</v>
      </c>
      <c r="C3040" s="3">
        <v>42897</v>
      </c>
      <c r="D3040" s="3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24" t="str">
        <f>_xlfn.XLOOKUP(main_table[[#This Row],[Order ID]],Returns!B:B,Returns!A:A,"No")</f>
        <v>No</v>
      </c>
    </row>
    <row r="3041" spans="1:22" ht="14.25">
      <c r="A3041" s="1">
        <v>3040</v>
      </c>
      <c r="B3041" s="2" t="s">
        <v>7642</v>
      </c>
      <c r="C3041" s="3">
        <v>43741</v>
      </c>
      <c r="D3041" s="3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24" t="str">
        <f>_xlfn.XLOOKUP(main_table[[#This Row],[Order ID]],Returns!B:B,Returns!A:A,"No")</f>
        <v>No</v>
      </c>
    </row>
    <row r="3042" spans="1:22" ht="14.25">
      <c r="A3042" s="1">
        <v>3041</v>
      </c>
      <c r="B3042" s="2" t="s">
        <v>7643</v>
      </c>
      <c r="C3042" s="3">
        <v>43225</v>
      </c>
      <c r="D3042" s="3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24" t="str">
        <f>_xlfn.XLOOKUP(main_table[[#This Row],[Order ID]],Returns!B:B,Returns!A:A,"No")</f>
        <v>No</v>
      </c>
    </row>
    <row r="3043" spans="1:22" ht="14.25">
      <c r="A3043" s="1">
        <v>3042</v>
      </c>
      <c r="B3043" s="2" t="s">
        <v>7644</v>
      </c>
      <c r="C3043" s="3">
        <v>43719</v>
      </c>
      <c r="D3043" s="3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24" t="str">
        <f>_xlfn.XLOOKUP(main_table[[#This Row],[Order ID]],Returns!B:B,Returns!A:A,"No")</f>
        <v>No</v>
      </c>
    </row>
    <row r="3044" spans="1:22" ht="14.25">
      <c r="A3044" s="1">
        <v>3043</v>
      </c>
      <c r="B3044" s="2" t="s">
        <v>7644</v>
      </c>
      <c r="C3044" s="3">
        <v>43719</v>
      </c>
      <c r="D3044" s="3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24" t="str">
        <f>_xlfn.XLOOKUP(main_table[[#This Row],[Order ID]],Returns!B:B,Returns!A:A,"No")</f>
        <v>No</v>
      </c>
    </row>
    <row r="3045" spans="1:22" ht="14.25">
      <c r="A3045" s="1">
        <v>3044</v>
      </c>
      <c r="B3045" s="2" t="s">
        <v>7644</v>
      </c>
      <c r="C3045" s="3">
        <v>43719</v>
      </c>
      <c r="D3045" s="3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24" t="str">
        <f>_xlfn.XLOOKUP(main_table[[#This Row],[Order ID]],Returns!B:B,Returns!A:A,"No")</f>
        <v>No</v>
      </c>
    </row>
    <row r="3046" spans="1:22" ht="14.25">
      <c r="A3046" s="1">
        <v>3045</v>
      </c>
      <c r="B3046" s="2" t="s">
        <v>7645</v>
      </c>
      <c r="C3046" s="3">
        <v>42855</v>
      </c>
      <c r="D3046" s="3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24" t="str">
        <f>_xlfn.XLOOKUP(main_table[[#This Row],[Order ID]],Returns!B:B,Returns!A:A,"No")</f>
        <v>No</v>
      </c>
    </row>
    <row r="3047" spans="1:22" ht="14.25">
      <c r="A3047" s="1">
        <v>3046</v>
      </c>
      <c r="B3047" s="2" t="s">
        <v>7646</v>
      </c>
      <c r="C3047" s="3">
        <v>43775</v>
      </c>
      <c r="D3047" s="3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24" t="str">
        <f>_xlfn.XLOOKUP(main_table[[#This Row],[Order ID]],Returns!B:B,Returns!A:A,"No")</f>
        <v>No</v>
      </c>
    </row>
    <row r="3048" spans="1:22" ht="14.25">
      <c r="A3048" s="1">
        <v>3047</v>
      </c>
      <c r="B3048" s="2" t="s">
        <v>7646</v>
      </c>
      <c r="C3048" s="3">
        <v>43775</v>
      </c>
      <c r="D3048" s="3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24" t="str">
        <f>_xlfn.XLOOKUP(main_table[[#This Row],[Order ID]],Returns!B:B,Returns!A:A,"No")</f>
        <v>No</v>
      </c>
    </row>
    <row r="3049" spans="1:22" ht="14.25">
      <c r="A3049" s="1">
        <v>3048</v>
      </c>
      <c r="B3049" s="2" t="s">
        <v>7647</v>
      </c>
      <c r="C3049" s="3">
        <v>42643</v>
      </c>
      <c r="D3049" s="3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24" t="str">
        <f>_xlfn.XLOOKUP(main_table[[#This Row],[Order ID]],Returns!B:B,Returns!A:A,"No")</f>
        <v>No</v>
      </c>
    </row>
    <row r="3050" spans="1:22" ht="14.25">
      <c r="A3050" s="1">
        <v>3049</v>
      </c>
      <c r="B3050" s="2" t="s">
        <v>7648</v>
      </c>
      <c r="C3050" s="3">
        <v>43557</v>
      </c>
      <c r="D3050" s="3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24" t="str">
        <f>_xlfn.XLOOKUP(main_table[[#This Row],[Order ID]],Returns!B:B,Returns!A:A,"No")</f>
        <v>No</v>
      </c>
    </row>
    <row r="3051" spans="1:22" ht="14.25">
      <c r="A3051" s="1">
        <v>3050</v>
      </c>
      <c r="B3051" s="2" t="s">
        <v>7648</v>
      </c>
      <c r="C3051" s="3">
        <v>43557</v>
      </c>
      <c r="D3051" s="3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24" t="str">
        <f>_xlfn.XLOOKUP(main_table[[#This Row],[Order ID]],Returns!B:B,Returns!A:A,"No")</f>
        <v>No</v>
      </c>
    </row>
    <row r="3052" spans="1:22" ht="14.25">
      <c r="A3052" s="1">
        <v>3051</v>
      </c>
      <c r="B3052" s="2" t="s">
        <v>7649</v>
      </c>
      <c r="C3052" s="3">
        <v>43744</v>
      </c>
      <c r="D3052" s="3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24" t="str">
        <f>_xlfn.XLOOKUP(main_table[[#This Row],[Order ID]],Returns!B:B,Returns!A:A,"No")</f>
        <v>No</v>
      </c>
    </row>
    <row r="3053" spans="1:22" ht="14.25">
      <c r="A3053" s="1">
        <v>3052</v>
      </c>
      <c r="B3053" s="2" t="s">
        <v>7649</v>
      </c>
      <c r="C3053" s="3">
        <v>43744</v>
      </c>
      <c r="D3053" s="3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24" t="str">
        <f>_xlfn.XLOOKUP(main_table[[#This Row],[Order ID]],Returns!B:B,Returns!A:A,"No")</f>
        <v>No</v>
      </c>
    </row>
    <row r="3054" spans="1:22" ht="14.25">
      <c r="A3054" s="1">
        <v>3053</v>
      </c>
      <c r="B3054" s="2" t="s">
        <v>7649</v>
      </c>
      <c r="C3054" s="3">
        <v>43744</v>
      </c>
      <c r="D3054" s="3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24" t="str">
        <f>_xlfn.XLOOKUP(main_table[[#This Row],[Order ID]],Returns!B:B,Returns!A:A,"No")</f>
        <v>No</v>
      </c>
    </row>
    <row r="3055" spans="1:22" ht="14.25">
      <c r="A3055" s="1">
        <v>3054</v>
      </c>
      <c r="B3055" s="2" t="s">
        <v>7650</v>
      </c>
      <c r="C3055" s="3">
        <v>43199</v>
      </c>
      <c r="D3055" s="3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24" t="str">
        <f>_xlfn.XLOOKUP(main_table[[#This Row],[Order ID]],Returns!B:B,Returns!A:A,"No")</f>
        <v>No</v>
      </c>
    </row>
    <row r="3056" spans="1:22" ht="14.25">
      <c r="A3056" s="1">
        <v>3055</v>
      </c>
      <c r="B3056" s="2" t="s">
        <v>7650</v>
      </c>
      <c r="C3056" s="3">
        <v>43199</v>
      </c>
      <c r="D3056" s="3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24" t="str">
        <f>_xlfn.XLOOKUP(main_table[[#This Row],[Order ID]],Returns!B:B,Returns!A:A,"No")</f>
        <v>No</v>
      </c>
    </row>
    <row r="3057" spans="1:22" ht="14.25">
      <c r="A3057" s="1">
        <v>3056</v>
      </c>
      <c r="B3057" s="2" t="s">
        <v>7651</v>
      </c>
      <c r="C3057" s="3">
        <v>42975</v>
      </c>
      <c r="D3057" s="3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24" t="str">
        <f>_xlfn.XLOOKUP(main_table[[#This Row],[Order ID]],Returns!B:B,Returns!A:A,"No")</f>
        <v>No</v>
      </c>
    </row>
    <row r="3058" spans="1:22" ht="14.25">
      <c r="A3058" s="1">
        <v>3057</v>
      </c>
      <c r="B3058" s="2" t="s">
        <v>6128</v>
      </c>
      <c r="C3058" s="3">
        <v>43757</v>
      </c>
      <c r="D3058" s="3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24" t="str">
        <f>_xlfn.XLOOKUP(main_table[[#This Row],[Order ID]],Returns!B:B,Returns!A:A,"No")</f>
        <v>Yes</v>
      </c>
    </row>
    <row r="3059" spans="1:22" ht="14.25">
      <c r="A3059" s="1">
        <v>3058</v>
      </c>
      <c r="B3059" s="2" t="s">
        <v>6128</v>
      </c>
      <c r="C3059" s="3">
        <v>43757</v>
      </c>
      <c r="D3059" s="3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24" t="str">
        <f>_xlfn.XLOOKUP(main_table[[#This Row],[Order ID]],Returns!B:B,Returns!A:A,"No")</f>
        <v>Yes</v>
      </c>
    </row>
    <row r="3060" spans="1:22" ht="14.25">
      <c r="A3060" s="1">
        <v>3059</v>
      </c>
      <c r="B3060" s="2" t="s">
        <v>6128</v>
      </c>
      <c r="C3060" s="3">
        <v>43757</v>
      </c>
      <c r="D3060" s="3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24" t="str">
        <f>_xlfn.XLOOKUP(main_table[[#This Row],[Order ID]],Returns!B:B,Returns!A:A,"No")</f>
        <v>Yes</v>
      </c>
    </row>
    <row r="3061" spans="1:22" ht="14.25">
      <c r="A3061" s="1">
        <v>3060</v>
      </c>
      <c r="B3061" s="2" t="s">
        <v>6128</v>
      </c>
      <c r="C3061" s="3">
        <v>43757</v>
      </c>
      <c r="D3061" s="3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24" t="str">
        <f>_xlfn.XLOOKUP(main_table[[#This Row],[Order ID]],Returns!B:B,Returns!A:A,"No")</f>
        <v>Yes</v>
      </c>
    </row>
    <row r="3062" spans="1:22" ht="14.25">
      <c r="A3062" s="1">
        <v>3061</v>
      </c>
      <c r="B3062" s="2" t="s">
        <v>7652</v>
      </c>
      <c r="C3062" s="3">
        <v>43411</v>
      </c>
      <c r="D3062" s="3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24" t="str">
        <f>_xlfn.XLOOKUP(main_table[[#This Row],[Order ID]],Returns!B:B,Returns!A:A,"No")</f>
        <v>No</v>
      </c>
    </row>
    <row r="3063" spans="1:22" ht="14.25">
      <c r="A3063" s="1">
        <v>3062</v>
      </c>
      <c r="B3063" s="2" t="s">
        <v>7653</v>
      </c>
      <c r="C3063" s="3">
        <v>43527</v>
      </c>
      <c r="D3063" s="3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24" t="str">
        <f>_xlfn.XLOOKUP(main_table[[#This Row],[Order ID]],Returns!B:B,Returns!A:A,"No")</f>
        <v>No</v>
      </c>
    </row>
    <row r="3064" spans="1:22" ht="14.25">
      <c r="A3064" s="1">
        <v>3063</v>
      </c>
      <c r="B3064" s="2" t="s">
        <v>7654</v>
      </c>
      <c r="C3064" s="3">
        <v>43066</v>
      </c>
      <c r="D3064" s="3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24" t="str">
        <f>_xlfn.XLOOKUP(main_table[[#This Row],[Order ID]],Returns!B:B,Returns!A:A,"No")</f>
        <v>No</v>
      </c>
    </row>
    <row r="3065" spans="1:22" ht="14.25">
      <c r="A3065" s="1">
        <v>3064</v>
      </c>
      <c r="B3065" s="2" t="s">
        <v>7654</v>
      </c>
      <c r="C3065" s="3">
        <v>43066</v>
      </c>
      <c r="D3065" s="3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24" t="str">
        <f>_xlfn.XLOOKUP(main_table[[#This Row],[Order ID]],Returns!B:B,Returns!A:A,"No")</f>
        <v>No</v>
      </c>
    </row>
    <row r="3066" spans="1:22" ht="14.25">
      <c r="A3066" s="1">
        <v>3065</v>
      </c>
      <c r="B3066" s="2" t="s">
        <v>7655</v>
      </c>
      <c r="C3066" s="3">
        <v>43537</v>
      </c>
      <c r="D3066" s="3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24" t="str">
        <f>_xlfn.XLOOKUP(main_table[[#This Row],[Order ID]],Returns!B:B,Returns!A:A,"No")</f>
        <v>No</v>
      </c>
    </row>
    <row r="3067" spans="1:22" ht="14.25">
      <c r="A3067" s="1">
        <v>3066</v>
      </c>
      <c r="B3067" s="2" t="s">
        <v>7655</v>
      </c>
      <c r="C3067" s="3">
        <v>43537</v>
      </c>
      <c r="D3067" s="3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24" t="str">
        <f>_xlfn.XLOOKUP(main_table[[#This Row],[Order ID]],Returns!B:B,Returns!A:A,"No")</f>
        <v>No</v>
      </c>
    </row>
    <row r="3068" spans="1:22" ht="14.25">
      <c r="A3068" s="1">
        <v>3067</v>
      </c>
      <c r="B3068" s="2" t="s">
        <v>7655</v>
      </c>
      <c r="C3068" s="3">
        <v>43537</v>
      </c>
      <c r="D3068" s="3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24" t="str">
        <f>_xlfn.XLOOKUP(main_table[[#This Row],[Order ID]],Returns!B:B,Returns!A:A,"No")</f>
        <v>No</v>
      </c>
    </row>
    <row r="3069" spans="1:22" ht="14.25">
      <c r="A3069" s="1">
        <v>3068</v>
      </c>
      <c r="B3069" s="2" t="s">
        <v>7655</v>
      </c>
      <c r="C3069" s="3">
        <v>43537</v>
      </c>
      <c r="D3069" s="3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24" t="str">
        <f>_xlfn.XLOOKUP(main_table[[#This Row],[Order ID]],Returns!B:B,Returns!A:A,"No")</f>
        <v>No</v>
      </c>
    </row>
    <row r="3070" spans="1:22" ht="14.25">
      <c r="A3070" s="1">
        <v>3069</v>
      </c>
      <c r="B3070" s="2" t="s">
        <v>7655</v>
      </c>
      <c r="C3070" s="3">
        <v>43537</v>
      </c>
      <c r="D3070" s="3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24" t="str">
        <f>_xlfn.XLOOKUP(main_table[[#This Row],[Order ID]],Returns!B:B,Returns!A:A,"No")</f>
        <v>No</v>
      </c>
    </row>
    <row r="3071" spans="1:22" ht="14.25">
      <c r="A3071" s="1">
        <v>3070</v>
      </c>
      <c r="B3071" s="2" t="s">
        <v>7656</v>
      </c>
      <c r="C3071" s="3">
        <v>43799</v>
      </c>
      <c r="D3071" s="3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24" t="str">
        <f>_xlfn.XLOOKUP(main_table[[#This Row],[Order ID]],Returns!B:B,Returns!A:A,"No")</f>
        <v>No</v>
      </c>
    </row>
    <row r="3072" spans="1:22" ht="14.25">
      <c r="A3072" s="1">
        <v>3071</v>
      </c>
      <c r="B3072" s="2" t="s">
        <v>7657</v>
      </c>
      <c r="C3072" s="3">
        <v>42691</v>
      </c>
      <c r="D3072" s="3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24" t="str">
        <f>_xlfn.XLOOKUP(main_table[[#This Row],[Order ID]],Returns!B:B,Returns!A:A,"No")</f>
        <v>No</v>
      </c>
    </row>
    <row r="3073" spans="1:22" ht="14.25">
      <c r="A3073" s="1">
        <v>3072</v>
      </c>
      <c r="B3073" s="2" t="s">
        <v>7657</v>
      </c>
      <c r="C3073" s="3">
        <v>42691</v>
      </c>
      <c r="D3073" s="3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24" t="str">
        <f>_xlfn.XLOOKUP(main_table[[#This Row],[Order ID]],Returns!B:B,Returns!A:A,"No")</f>
        <v>No</v>
      </c>
    </row>
    <row r="3074" spans="1:22" ht="14.25">
      <c r="A3074" s="1">
        <v>3073</v>
      </c>
      <c r="B3074" s="2" t="s">
        <v>7657</v>
      </c>
      <c r="C3074" s="3">
        <v>42691</v>
      </c>
      <c r="D3074" s="3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24" t="str">
        <f>_xlfn.XLOOKUP(main_table[[#This Row],[Order ID]],Returns!B:B,Returns!A:A,"No")</f>
        <v>No</v>
      </c>
    </row>
    <row r="3075" spans="1:22" ht="14.25">
      <c r="A3075" s="1">
        <v>3074</v>
      </c>
      <c r="B3075" s="2" t="s">
        <v>7658</v>
      </c>
      <c r="C3075" s="3">
        <v>43103</v>
      </c>
      <c r="D3075" s="3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24" t="str">
        <f>_xlfn.XLOOKUP(main_table[[#This Row],[Order ID]],Returns!B:B,Returns!A:A,"No")</f>
        <v>No</v>
      </c>
    </row>
    <row r="3076" spans="1:22" ht="14.25">
      <c r="A3076" s="1">
        <v>3075</v>
      </c>
      <c r="B3076" s="2" t="s">
        <v>7659</v>
      </c>
      <c r="C3076" s="3">
        <v>43011</v>
      </c>
      <c r="D3076" s="3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24" t="str">
        <f>_xlfn.XLOOKUP(main_table[[#This Row],[Order ID]],Returns!B:B,Returns!A:A,"No")</f>
        <v>No</v>
      </c>
    </row>
    <row r="3077" spans="1:22" ht="14.25">
      <c r="A3077" s="1">
        <v>3076</v>
      </c>
      <c r="B3077" s="2" t="s">
        <v>7660</v>
      </c>
      <c r="C3077" s="3">
        <v>42571</v>
      </c>
      <c r="D3077" s="3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24" t="str">
        <f>_xlfn.XLOOKUP(main_table[[#This Row],[Order ID]],Returns!B:B,Returns!A:A,"No")</f>
        <v>No</v>
      </c>
    </row>
    <row r="3078" spans="1:22" ht="14.25">
      <c r="A3078" s="1">
        <v>3077</v>
      </c>
      <c r="B3078" s="2" t="s">
        <v>7660</v>
      </c>
      <c r="C3078" s="3">
        <v>42571</v>
      </c>
      <c r="D3078" s="3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24" t="str">
        <f>_xlfn.XLOOKUP(main_table[[#This Row],[Order ID]],Returns!B:B,Returns!A:A,"No")</f>
        <v>No</v>
      </c>
    </row>
    <row r="3079" spans="1:22" ht="14.25">
      <c r="A3079" s="1">
        <v>3078</v>
      </c>
      <c r="B3079" s="2" t="s">
        <v>7660</v>
      </c>
      <c r="C3079" s="3">
        <v>42571</v>
      </c>
      <c r="D3079" s="3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24" t="str">
        <f>_xlfn.XLOOKUP(main_table[[#This Row],[Order ID]],Returns!B:B,Returns!A:A,"No")</f>
        <v>No</v>
      </c>
    </row>
    <row r="3080" spans="1:22" ht="14.25">
      <c r="A3080" s="1">
        <v>3079</v>
      </c>
      <c r="B3080" s="2" t="s">
        <v>7661</v>
      </c>
      <c r="C3080" s="3">
        <v>42511</v>
      </c>
      <c r="D3080" s="3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24" t="str">
        <f>_xlfn.XLOOKUP(main_table[[#This Row],[Order ID]],Returns!B:B,Returns!A:A,"No")</f>
        <v>No</v>
      </c>
    </row>
    <row r="3081" spans="1:22" ht="14.25">
      <c r="A3081" s="1">
        <v>3080</v>
      </c>
      <c r="B3081" s="2" t="s">
        <v>7662</v>
      </c>
      <c r="C3081" s="3">
        <v>43712</v>
      </c>
      <c r="D3081" s="3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24" t="str">
        <f>_xlfn.XLOOKUP(main_table[[#This Row],[Order ID]],Returns!B:B,Returns!A:A,"No")</f>
        <v>No</v>
      </c>
    </row>
    <row r="3082" spans="1:22" ht="14.25">
      <c r="A3082" s="1">
        <v>3081</v>
      </c>
      <c r="B3082" s="2" t="s">
        <v>7662</v>
      </c>
      <c r="C3082" s="3">
        <v>43712</v>
      </c>
      <c r="D3082" s="3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24" t="str">
        <f>_xlfn.XLOOKUP(main_table[[#This Row],[Order ID]],Returns!B:B,Returns!A:A,"No")</f>
        <v>No</v>
      </c>
    </row>
    <row r="3083" spans="1:22" ht="14.25">
      <c r="A3083" s="1">
        <v>3082</v>
      </c>
      <c r="B3083" s="2" t="s">
        <v>7663</v>
      </c>
      <c r="C3083" s="3">
        <v>43612</v>
      </c>
      <c r="D3083" s="3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24" t="str">
        <f>_xlfn.XLOOKUP(main_table[[#This Row],[Order ID]],Returns!B:B,Returns!A:A,"No")</f>
        <v>No</v>
      </c>
    </row>
    <row r="3084" spans="1:22" ht="14.25">
      <c r="A3084" s="1">
        <v>3083</v>
      </c>
      <c r="B3084" s="2" t="s">
        <v>7663</v>
      </c>
      <c r="C3084" s="3">
        <v>43612</v>
      </c>
      <c r="D3084" s="3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24" t="str">
        <f>_xlfn.XLOOKUP(main_table[[#This Row],[Order ID]],Returns!B:B,Returns!A:A,"No")</f>
        <v>No</v>
      </c>
    </row>
    <row r="3085" spans="1:22" ht="14.25">
      <c r="A3085" s="1">
        <v>3084</v>
      </c>
      <c r="B3085" s="2" t="s">
        <v>7664</v>
      </c>
      <c r="C3085" s="3">
        <v>42397</v>
      </c>
      <c r="D3085" s="3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24" t="str">
        <f>_xlfn.XLOOKUP(main_table[[#This Row],[Order ID]],Returns!B:B,Returns!A:A,"No")</f>
        <v>No</v>
      </c>
    </row>
    <row r="3086" spans="1:22" ht="14.25">
      <c r="A3086" s="1">
        <v>3085</v>
      </c>
      <c r="B3086" s="2" t="s">
        <v>7665</v>
      </c>
      <c r="C3086" s="3">
        <v>43505</v>
      </c>
      <c r="D3086" s="3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24" t="str">
        <f>_xlfn.XLOOKUP(main_table[[#This Row],[Order ID]],Returns!B:B,Returns!A:A,"No")</f>
        <v>No</v>
      </c>
    </row>
    <row r="3087" spans="1:22" ht="14.25">
      <c r="A3087" s="1">
        <v>3086</v>
      </c>
      <c r="B3087" s="2" t="s">
        <v>7665</v>
      </c>
      <c r="C3087" s="3">
        <v>43505</v>
      </c>
      <c r="D3087" s="3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24" t="str">
        <f>_xlfn.XLOOKUP(main_table[[#This Row],[Order ID]],Returns!B:B,Returns!A:A,"No")</f>
        <v>No</v>
      </c>
    </row>
    <row r="3088" spans="1:22" ht="14.25">
      <c r="A3088" s="1">
        <v>3087</v>
      </c>
      <c r="B3088" s="2" t="s">
        <v>7665</v>
      </c>
      <c r="C3088" s="3">
        <v>43505</v>
      </c>
      <c r="D3088" s="3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24" t="str">
        <f>_xlfn.XLOOKUP(main_table[[#This Row],[Order ID]],Returns!B:B,Returns!A:A,"No")</f>
        <v>No</v>
      </c>
    </row>
    <row r="3089" spans="1:22" ht="14.25">
      <c r="A3089" s="1">
        <v>3088</v>
      </c>
      <c r="B3089" s="2" t="s">
        <v>7665</v>
      </c>
      <c r="C3089" s="3">
        <v>43505</v>
      </c>
      <c r="D3089" s="3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24" t="str">
        <f>_xlfn.XLOOKUP(main_table[[#This Row],[Order ID]],Returns!B:B,Returns!A:A,"No")</f>
        <v>No</v>
      </c>
    </row>
    <row r="3090" spans="1:22" ht="14.25">
      <c r="A3090" s="1">
        <v>3089</v>
      </c>
      <c r="B3090" s="2" t="s">
        <v>7666</v>
      </c>
      <c r="C3090" s="3">
        <v>43555</v>
      </c>
      <c r="D3090" s="3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24" t="str">
        <f>_xlfn.XLOOKUP(main_table[[#This Row],[Order ID]],Returns!B:B,Returns!A:A,"No")</f>
        <v>No</v>
      </c>
    </row>
    <row r="3091" spans="1:22" ht="14.25">
      <c r="A3091" s="1">
        <v>3090</v>
      </c>
      <c r="B3091" s="2" t="s">
        <v>7666</v>
      </c>
      <c r="C3091" s="3">
        <v>43555</v>
      </c>
      <c r="D3091" s="3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24" t="str">
        <f>_xlfn.XLOOKUP(main_table[[#This Row],[Order ID]],Returns!B:B,Returns!A:A,"No")</f>
        <v>No</v>
      </c>
    </row>
    <row r="3092" spans="1:22" ht="14.25">
      <c r="A3092" s="1">
        <v>3091</v>
      </c>
      <c r="B3092" s="2" t="s">
        <v>6041</v>
      </c>
      <c r="C3092" s="3">
        <v>43162</v>
      </c>
      <c r="D3092" s="3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24" t="str">
        <f>_xlfn.XLOOKUP(main_table[[#This Row],[Order ID]],Returns!B:B,Returns!A:A,"No")</f>
        <v>Yes</v>
      </c>
    </row>
    <row r="3093" spans="1:22" ht="14.25">
      <c r="A3093" s="1">
        <v>3092</v>
      </c>
      <c r="B3093" s="2" t="s">
        <v>6041</v>
      </c>
      <c r="C3093" s="3">
        <v>43162</v>
      </c>
      <c r="D3093" s="3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24" t="str">
        <f>_xlfn.XLOOKUP(main_table[[#This Row],[Order ID]],Returns!B:B,Returns!A:A,"No")</f>
        <v>Yes</v>
      </c>
    </row>
    <row r="3094" spans="1:22" ht="14.25">
      <c r="A3094" s="1">
        <v>3093</v>
      </c>
      <c r="B3094" s="2" t="s">
        <v>6041</v>
      </c>
      <c r="C3094" s="3">
        <v>43162</v>
      </c>
      <c r="D3094" s="3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24" t="str">
        <f>_xlfn.XLOOKUP(main_table[[#This Row],[Order ID]],Returns!B:B,Returns!A:A,"No")</f>
        <v>Yes</v>
      </c>
    </row>
    <row r="3095" spans="1:22" ht="14.25">
      <c r="A3095" s="1">
        <v>3094</v>
      </c>
      <c r="B3095" s="2" t="s">
        <v>7667</v>
      </c>
      <c r="C3095" s="3">
        <v>42970</v>
      </c>
      <c r="D3095" s="3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24" t="str">
        <f>_xlfn.XLOOKUP(main_table[[#This Row],[Order ID]],Returns!B:B,Returns!A:A,"No")</f>
        <v>No</v>
      </c>
    </row>
    <row r="3096" spans="1:22" ht="14.25">
      <c r="A3096" s="1">
        <v>3095</v>
      </c>
      <c r="B3096" s="2" t="s">
        <v>7667</v>
      </c>
      <c r="C3096" s="3">
        <v>42970</v>
      </c>
      <c r="D3096" s="3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24" t="str">
        <f>_xlfn.XLOOKUP(main_table[[#This Row],[Order ID]],Returns!B:B,Returns!A:A,"No")</f>
        <v>No</v>
      </c>
    </row>
    <row r="3097" spans="1:22" ht="14.25">
      <c r="A3097" s="1">
        <v>3096</v>
      </c>
      <c r="B3097" s="2" t="s">
        <v>7667</v>
      </c>
      <c r="C3097" s="3">
        <v>42970</v>
      </c>
      <c r="D3097" s="3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24" t="str">
        <f>_xlfn.XLOOKUP(main_table[[#This Row],[Order ID]],Returns!B:B,Returns!A:A,"No")</f>
        <v>No</v>
      </c>
    </row>
    <row r="3098" spans="1:22" ht="14.25">
      <c r="A3098" s="1">
        <v>3097</v>
      </c>
      <c r="B3098" s="2" t="s">
        <v>7667</v>
      </c>
      <c r="C3098" s="3">
        <v>42970</v>
      </c>
      <c r="D3098" s="3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24" t="str">
        <f>_xlfn.XLOOKUP(main_table[[#This Row],[Order ID]],Returns!B:B,Returns!A:A,"No")</f>
        <v>No</v>
      </c>
    </row>
    <row r="3099" spans="1:22" ht="14.25">
      <c r="A3099" s="1">
        <v>3098</v>
      </c>
      <c r="B3099" s="2" t="s">
        <v>6134</v>
      </c>
      <c r="C3099" s="3">
        <v>43582</v>
      </c>
      <c r="D3099" s="3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24" t="str">
        <f>_xlfn.XLOOKUP(main_table[[#This Row],[Order ID]],Returns!B:B,Returns!A:A,"No")</f>
        <v>Yes</v>
      </c>
    </row>
    <row r="3100" spans="1:22" ht="14.25">
      <c r="A3100" s="1">
        <v>3099</v>
      </c>
      <c r="B3100" s="2" t="s">
        <v>6134</v>
      </c>
      <c r="C3100" s="3">
        <v>43582</v>
      </c>
      <c r="D3100" s="3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24" t="str">
        <f>_xlfn.XLOOKUP(main_table[[#This Row],[Order ID]],Returns!B:B,Returns!A:A,"No")</f>
        <v>Yes</v>
      </c>
    </row>
    <row r="3101" spans="1:22" ht="14.25">
      <c r="A3101" s="1">
        <v>3100</v>
      </c>
      <c r="B3101" s="2" t="s">
        <v>7668</v>
      </c>
      <c r="C3101" s="3">
        <v>43569</v>
      </c>
      <c r="D3101" s="3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24" t="str">
        <f>_xlfn.XLOOKUP(main_table[[#This Row],[Order ID]],Returns!B:B,Returns!A:A,"No")</f>
        <v>No</v>
      </c>
    </row>
    <row r="3102" spans="1:22" ht="14.25">
      <c r="A3102" s="1">
        <v>3101</v>
      </c>
      <c r="B3102" s="2" t="s">
        <v>7668</v>
      </c>
      <c r="C3102" s="3">
        <v>43569</v>
      </c>
      <c r="D3102" s="3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24" t="str">
        <f>_xlfn.XLOOKUP(main_table[[#This Row],[Order ID]],Returns!B:B,Returns!A:A,"No")</f>
        <v>No</v>
      </c>
    </row>
    <row r="3103" spans="1:22" ht="14.25">
      <c r="A3103" s="1">
        <v>3102</v>
      </c>
      <c r="B3103" s="2" t="s">
        <v>7669</v>
      </c>
      <c r="C3103" s="3">
        <v>43821</v>
      </c>
      <c r="D3103" s="3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24" t="str">
        <f>_xlfn.XLOOKUP(main_table[[#This Row],[Order ID]],Returns!B:B,Returns!A:A,"No")</f>
        <v>No</v>
      </c>
    </row>
    <row r="3104" spans="1:22" ht="14.25">
      <c r="A3104" s="1">
        <v>3103</v>
      </c>
      <c r="B3104" s="2" t="s">
        <v>7669</v>
      </c>
      <c r="C3104" s="3">
        <v>43821</v>
      </c>
      <c r="D3104" s="3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24" t="str">
        <f>_xlfn.XLOOKUP(main_table[[#This Row],[Order ID]],Returns!B:B,Returns!A:A,"No")</f>
        <v>No</v>
      </c>
    </row>
    <row r="3105" spans="1:22" ht="14.25">
      <c r="A3105" s="1">
        <v>3104</v>
      </c>
      <c r="B3105" s="2" t="s">
        <v>7670</v>
      </c>
      <c r="C3105" s="3">
        <v>43442</v>
      </c>
      <c r="D3105" s="3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24" t="str">
        <f>_xlfn.XLOOKUP(main_table[[#This Row],[Order ID]],Returns!B:B,Returns!A:A,"No")</f>
        <v>No</v>
      </c>
    </row>
    <row r="3106" spans="1:22" ht="14.25">
      <c r="A3106" s="1">
        <v>3105</v>
      </c>
      <c r="B3106" s="2" t="s">
        <v>7671</v>
      </c>
      <c r="C3106" s="3">
        <v>43547</v>
      </c>
      <c r="D3106" s="3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24" t="str">
        <f>_xlfn.XLOOKUP(main_table[[#This Row],[Order ID]],Returns!B:B,Returns!A:A,"No")</f>
        <v>No</v>
      </c>
    </row>
    <row r="3107" spans="1:22" ht="14.25">
      <c r="A3107" s="1">
        <v>3106</v>
      </c>
      <c r="B3107" s="2" t="s">
        <v>7672</v>
      </c>
      <c r="C3107" s="3">
        <v>43306</v>
      </c>
      <c r="D3107" s="3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24" t="str">
        <f>_xlfn.XLOOKUP(main_table[[#This Row],[Order ID]],Returns!B:B,Returns!A:A,"No")</f>
        <v>No</v>
      </c>
    </row>
    <row r="3108" spans="1:22" ht="14.25">
      <c r="A3108" s="1">
        <v>3107</v>
      </c>
      <c r="B3108" s="2" t="s">
        <v>7673</v>
      </c>
      <c r="C3108" s="3">
        <v>43656</v>
      </c>
      <c r="D3108" s="3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24" t="str">
        <f>_xlfn.XLOOKUP(main_table[[#This Row],[Order ID]],Returns!B:B,Returns!A:A,"No")</f>
        <v>No</v>
      </c>
    </row>
    <row r="3109" spans="1:22" ht="14.25">
      <c r="A3109" s="1">
        <v>3108</v>
      </c>
      <c r="B3109" s="2" t="s">
        <v>7674</v>
      </c>
      <c r="C3109" s="3">
        <v>43298</v>
      </c>
      <c r="D3109" s="3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24" t="str">
        <f>_xlfn.XLOOKUP(main_table[[#This Row],[Order ID]],Returns!B:B,Returns!A:A,"No")</f>
        <v>No</v>
      </c>
    </row>
    <row r="3110" spans="1:22" ht="14.25">
      <c r="A3110" s="1">
        <v>3109</v>
      </c>
      <c r="B3110" s="2" t="s">
        <v>7674</v>
      </c>
      <c r="C3110" s="3">
        <v>43298</v>
      </c>
      <c r="D3110" s="3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24" t="str">
        <f>_xlfn.XLOOKUP(main_table[[#This Row],[Order ID]],Returns!B:B,Returns!A:A,"No")</f>
        <v>No</v>
      </c>
    </row>
    <row r="3111" spans="1:22" ht="14.25">
      <c r="A3111" s="1">
        <v>3110</v>
      </c>
      <c r="B3111" s="2" t="s">
        <v>7674</v>
      </c>
      <c r="C3111" s="3">
        <v>43298</v>
      </c>
      <c r="D3111" s="3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24" t="str">
        <f>_xlfn.XLOOKUP(main_table[[#This Row],[Order ID]],Returns!B:B,Returns!A:A,"No")</f>
        <v>No</v>
      </c>
    </row>
    <row r="3112" spans="1:22" ht="14.25">
      <c r="A3112" s="1">
        <v>3111</v>
      </c>
      <c r="B3112" s="2" t="s">
        <v>7674</v>
      </c>
      <c r="C3112" s="3">
        <v>43298</v>
      </c>
      <c r="D3112" s="3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24" t="str">
        <f>_xlfn.XLOOKUP(main_table[[#This Row],[Order ID]],Returns!B:B,Returns!A:A,"No")</f>
        <v>No</v>
      </c>
    </row>
    <row r="3113" spans="1:22" ht="14.25">
      <c r="A3113" s="1">
        <v>3112</v>
      </c>
      <c r="B3113" s="2" t="s">
        <v>7674</v>
      </c>
      <c r="C3113" s="3">
        <v>43298</v>
      </c>
      <c r="D3113" s="3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24" t="str">
        <f>_xlfn.XLOOKUP(main_table[[#This Row],[Order ID]],Returns!B:B,Returns!A:A,"No")</f>
        <v>No</v>
      </c>
    </row>
    <row r="3114" spans="1:22" ht="14.25">
      <c r="A3114" s="1">
        <v>3113</v>
      </c>
      <c r="B3114" s="2" t="s">
        <v>7675</v>
      </c>
      <c r="C3114" s="3">
        <v>43335</v>
      </c>
      <c r="D3114" s="3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24" t="str">
        <f>_xlfn.XLOOKUP(main_table[[#This Row],[Order ID]],Returns!B:B,Returns!A:A,"No")</f>
        <v>No</v>
      </c>
    </row>
    <row r="3115" spans="1:22" ht="14.25">
      <c r="A3115" s="1">
        <v>3114</v>
      </c>
      <c r="B3115" s="2" t="s">
        <v>7675</v>
      </c>
      <c r="C3115" s="3">
        <v>43335</v>
      </c>
      <c r="D3115" s="3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24" t="str">
        <f>_xlfn.XLOOKUP(main_table[[#This Row],[Order ID]],Returns!B:B,Returns!A:A,"No")</f>
        <v>No</v>
      </c>
    </row>
    <row r="3116" spans="1:22" ht="14.25">
      <c r="A3116" s="1">
        <v>3115</v>
      </c>
      <c r="B3116" s="2" t="s">
        <v>7675</v>
      </c>
      <c r="C3116" s="3">
        <v>43335</v>
      </c>
      <c r="D3116" s="3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24" t="str">
        <f>_xlfn.XLOOKUP(main_table[[#This Row],[Order ID]],Returns!B:B,Returns!A:A,"No")</f>
        <v>No</v>
      </c>
    </row>
    <row r="3117" spans="1:22" ht="14.25">
      <c r="A3117" s="1">
        <v>3116</v>
      </c>
      <c r="B3117" s="2" t="s">
        <v>7675</v>
      </c>
      <c r="C3117" s="3">
        <v>43335</v>
      </c>
      <c r="D3117" s="3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24" t="str">
        <f>_xlfn.XLOOKUP(main_table[[#This Row],[Order ID]],Returns!B:B,Returns!A:A,"No")</f>
        <v>No</v>
      </c>
    </row>
    <row r="3118" spans="1:22" ht="14.25">
      <c r="A3118" s="1">
        <v>3117</v>
      </c>
      <c r="B3118" s="2" t="s">
        <v>7675</v>
      </c>
      <c r="C3118" s="3">
        <v>43335</v>
      </c>
      <c r="D3118" s="3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24" t="str">
        <f>_xlfn.XLOOKUP(main_table[[#This Row],[Order ID]],Returns!B:B,Returns!A:A,"No")</f>
        <v>No</v>
      </c>
    </row>
    <row r="3119" spans="1:22" ht="14.25">
      <c r="A3119" s="1">
        <v>3118</v>
      </c>
      <c r="B3119" s="2" t="s">
        <v>7675</v>
      </c>
      <c r="C3119" s="3">
        <v>43335</v>
      </c>
      <c r="D3119" s="3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24" t="str">
        <f>_xlfn.XLOOKUP(main_table[[#This Row],[Order ID]],Returns!B:B,Returns!A:A,"No")</f>
        <v>No</v>
      </c>
    </row>
    <row r="3120" spans="1:22" ht="14.25">
      <c r="A3120" s="1">
        <v>3119</v>
      </c>
      <c r="B3120" s="2" t="s">
        <v>7676</v>
      </c>
      <c r="C3120" s="3">
        <v>42897</v>
      </c>
      <c r="D3120" s="3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24" t="str">
        <f>_xlfn.XLOOKUP(main_table[[#This Row],[Order ID]],Returns!B:B,Returns!A:A,"No")</f>
        <v>No</v>
      </c>
    </row>
    <row r="3121" spans="1:22" ht="14.25">
      <c r="A3121" s="1">
        <v>3120</v>
      </c>
      <c r="B3121" s="2" t="s">
        <v>7676</v>
      </c>
      <c r="C3121" s="3">
        <v>42897</v>
      </c>
      <c r="D3121" s="3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24" t="str">
        <f>_xlfn.XLOOKUP(main_table[[#This Row],[Order ID]],Returns!B:B,Returns!A:A,"No")</f>
        <v>No</v>
      </c>
    </row>
    <row r="3122" spans="1:22" ht="14.25">
      <c r="A3122" s="1">
        <v>3121</v>
      </c>
      <c r="B3122" s="2" t="s">
        <v>7676</v>
      </c>
      <c r="C3122" s="3">
        <v>42897</v>
      </c>
      <c r="D3122" s="3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24" t="str">
        <f>_xlfn.XLOOKUP(main_table[[#This Row],[Order ID]],Returns!B:B,Returns!A:A,"No")</f>
        <v>No</v>
      </c>
    </row>
    <row r="3123" spans="1:22" ht="14.25">
      <c r="A3123" s="1">
        <v>3122</v>
      </c>
      <c r="B3123" s="2" t="s">
        <v>7676</v>
      </c>
      <c r="C3123" s="3">
        <v>42897</v>
      </c>
      <c r="D3123" s="3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24" t="str">
        <f>_xlfn.XLOOKUP(main_table[[#This Row],[Order ID]],Returns!B:B,Returns!A:A,"No")</f>
        <v>No</v>
      </c>
    </row>
    <row r="3124" spans="1:22" ht="14.25">
      <c r="A3124" s="1">
        <v>3123</v>
      </c>
      <c r="B3124" s="2" t="s">
        <v>7676</v>
      </c>
      <c r="C3124" s="3">
        <v>42897</v>
      </c>
      <c r="D3124" s="3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24" t="str">
        <f>_xlfn.XLOOKUP(main_table[[#This Row],[Order ID]],Returns!B:B,Returns!A:A,"No")</f>
        <v>No</v>
      </c>
    </row>
    <row r="3125" spans="1:22" ht="14.25">
      <c r="A3125" s="1">
        <v>3124</v>
      </c>
      <c r="B3125" s="2" t="s">
        <v>7676</v>
      </c>
      <c r="C3125" s="3">
        <v>42897</v>
      </c>
      <c r="D3125" s="3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24" t="str">
        <f>_xlfn.XLOOKUP(main_table[[#This Row],[Order ID]],Returns!B:B,Returns!A:A,"No")</f>
        <v>No</v>
      </c>
    </row>
    <row r="3126" spans="1:22" ht="14.25">
      <c r="A3126" s="1">
        <v>3125</v>
      </c>
      <c r="B3126" s="2" t="s">
        <v>7676</v>
      </c>
      <c r="C3126" s="3">
        <v>42897</v>
      </c>
      <c r="D3126" s="3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24" t="str">
        <f>_xlfn.XLOOKUP(main_table[[#This Row],[Order ID]],Returns!B:B,Returns!A:A,"No")</f>
        <v>No</v>
      </c>
    </row>
    <row r="3127" spans="1:22" ht="14.25">
      <c r="A3127" s="1">
        <v>3126</v>
      </c>
      <c r="B3127" s="2" t="s">
        <v>7676</v>
      </c>
      <c r="C3127" s="3">
        <v>42897</v>
      </c>
      <c r="D3127" s="3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24" t="str">
        <f>_xlfn.XLOOKUP(main_table[[#This Row],[Order ID]],Returns!B:B,Returns!A:A,"No")</f>
        <v>No</v>
      </c>
    </row>
    <row r="3128" spans="1:22" ht="14.25">
      <c r="A3128" s="1">
        <v>3127</v>
      </c>
      <c r="B3128" s="2" t="s">
        <v>7677</v>
      </c>
      <c r="C3128" s="3">
        <v>43716</v>
      </c>
      <c r="D3128" s="3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24" t="str">
        <f>_xlfn.XLOOKUP(main_table[[#This Row],[Order ID]],Returns!B:B,Returns!A:A,"No")</f>
        <v>No</v>
      </c>
    </row>
    <row r="3129" spans="1:22" ht="14.25">
      <c r="A3129" s="1">
        <v>3128</v>
      </c>
      <c r="B3129" s="2" t="s">
        <v>7678</v>
      </c>
      <c r="C3129" s="3">
        <v>43740</v>
      </c>
      <c r="D3129" s="3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24" t="str">
        <f>_xlfn.XLOOKUP(main_table[[#This Row],[Order ID]],Returns!B:B,Returns!A:A,"No")</f>
        <v>No</v>
      </c>
    </row>
    <row r="3130" spans="1:22" ht="14.25">
      <c r="A3130" s="1">
        <v>3129</v>
      </c>
      <c r="B3130" s="2" t="s">
        <v>7679</v>
      </c>
      <c r="C3130" s="3">
        <v>42720</v>
      </c>
      <c r="D3130" s="3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24" t="str">
        <f>_xlfn.XLOOKUP(main_table[[#This Row],[Order ID]],Returns!B:B,Returns!A:A,"No")</f>
        <v>No</v>
      </c>
    </row>
    <row r="3131" spans="1:22" ht="14.25">
      <c r="A3131" s="1">
        <v>3130</v>
      </c>
      <c r="B3131" s="2" t="s">
        <v>7679</v>
      </c>
      <c r="C3131" s="3">
        <v>42720</v>
      </c>
      <c r="D3131" s="3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24" t="str">
        <f>_xlfn.XLOOKUP(main_table[[#This Row],[Order ID]],Returns!B:B,Returns!A:A,"No")</f>
        <v>No</v>
      </c>
    </row>
    <row r="3132" spans="1:22" ht="14.25">
      <c r="A3132" s="1">
        <v>3131</v>
      </c>
      <c r="B3132" s="2" t="s">
        <v>7679</v>
      </c>
      <c r="C3132" s="3">
        <v>42720</v>
      </c>
      <c r="D3132" s="3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24" t="str">
        <f>_xlfn.XLOOKUP(main_table[[#This Row],[Order ID]],Returns!B:B,Returns!A:A,"No")</f>
        <v>No</v>
      </c>
    </row>
    <row r="3133" spans="1:22" ht="14.25">
      <c r="A3133" s="1">
        <v>3132</v>
      </c>
      <c r="B3133" s="2" t="s">
        <v>7679</v>
      </c>
      <c r="C3133" s="3">
        <v>42720</v>
      </c>
      <c r="D3133" s="3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24" t="str">
        <f>_xlfn.XLOOKUP(main_table[[#This Row],[Order ID]],Returns!B:B,Returns!A:A,"No")</f>
        <v>No</v>
      </c>
    </row>
    <row r="3134" spans="1:22" ht="14.25">
      <c r="A3134" s="1">
        <v>3133</v>
      </c>
      <c r="B3134" s="2" t="s">
        <v>7680</v>
      </c>
      <c r="C3134" s="3">
        <v>42606</v>
      </c>
      <c r="D3134" s="3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24" t="str">
        <f>_xlfn.XLOOKUP(main_table[[#This Row],[Order ID]],Returns!B:B,Returns!A:A,"No")</f>
        <v>No</v>
      </c>
    </row>
    <row r="3135" spans="1:22" ht="14.25">
      <c r="A3135" s="1">
        <v>3134</v>
      </c>
      <c r="B3135" s="2" t="s">
        <v>7680</v>
      </c>
      <c r="C3135" s="3">
        <v>42606</v>
      </c>
      <c r="D3135" s="3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24" t="str">
        <f>_xlfn.XLOOKUP(main_table[[#This Row],[Order ID]],Returns!B:B,Returns!A:A,"No")</f>
        <v>No</v>
      </c>
    </row>
    <row r="3136" spans="1:22" ht="14.25">
      <c r="A3136" s="1">
        <v>3135</v>
      </c>
      <c r="B3136" s="2" t="s">
        <v>7681</v>
      </c>
      <c r="C3136" s="3">
        <v>43781</v>
      </c>
      <c r="D3136" s="3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24" t="str">
        <f>_xlfn.XLOOKUP(main_table[[#This Row],[Order ID]],Returns!B:B,Returns!A:A,"No")</f>
        <v>No</v>
      </c>
    </row>
    <row r="3137" spans="1:22" ht="14.25">
      <c r="A3137" s="1">
        <v>3136</v>
      </c>
      <c r="B3137" s="2" t="s">
        <v>7681</v>
      </c>
      <c r="C3137" s="3">
        <v>43781</v>
      </c>
      <c r="D3137" s="3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24" t="str">
        <f>_xlfn.XLOOKUP(main_table[[#This Row],[Order ID]],Returns!B:B,Returns!A:A,"No")</f>
        <v>No</v>
      </c>
    </row>
    <row r="3138" spans="1:22" ht="14.25">
      <c r="A3138" s="1">
        <v>3137</v>
      </c>
      <c r="B3138" s="2" t="s">
        <v>7681</v>
      </c>
      <c r="C3138" s="3">
        <v>43781</v>
      </c>
      <c r="D3138" s="3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24" t="str">
        <f>_xlfn.XLOOKUP(main_table[[#This Row],[Order ID]],Returns!B:B,Returns!A:A,"No")</f>
        <v>No</v>
      </c>
    </row>
    <row r="3139" spans="1:22" ht="14.25">
      <c r="A3139" s="1">
        <v>3138</v>
      </c>
      <c r="B3139" s="2" t="s">
        <v>7681</v>
      </c>
      <c r="C3139" s="3">
        <v>43781</v>
      </c>
      <c r="D3139" s="3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24" t="str">
        <f>_xlfn.XLOOKUP(main_table[[#This Row],[Order ID]],Returns!B:B,Returns!A:A,"No")</f>
        <v>No</v>
      </c>
    </row>
    <row r="3140" spans="1:22" ht="14.25">
      <c r="A3140" s="1">
        <v>3139</v>
      </c>
      <c r="B3140" s="2" t="s">
        <v>7681</v>
      </c>
      <c r="C3140" s="3">
        <v>43781</v>
      </c>
      <c r="D3140" s="3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24" t="str">
        <f>_xlfn.XLOOKUP(main_table[[#This Row],[Order ID]],Returns!B:B,Returns!A:A,"No")</f>
        <v>No</v>
      </c>
    </row>
    <row r="3141" spans="1:22" ht="14.25">
      <c r="A3141" s="1">
        <v>3140</v>
      </c>
      <c r="B3141" s="2" t="s">
        <v>7681</v>
      </c>
      <c r="C3141" s="3">
        <v>43781</v>
      </c>
      <c r="D3141" s="3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24" t="str">
        <f>_xlfn.XLOOKUP(main_table[[#This Row],[Order ID]],Returns!B:B,Returns!A:A,"No")</f>
        <v>No</v>
      </c>
    </row>
    <row r="3142" spans="1:22" ht="14.25">
      <c r="A3142" s="1">
        <v>3141</v>
      </c>
      <c r="B3142" s="2" t="s">
        <v>7682</v>
      </c>
      <c r="C3142" s="3">
        <v>42850</v>
      </c>
      <c r="D3142" s="3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24" t="str">
        <f>_xlfn.XLOOKUP(main_table[[#This Row],[Order ID]],Returns!B:B,Returns!A:A,"No")</f>
        <v>No</v>
      </c>
    </row>
    <row r="3143" spans="1:22" ht="14.25">
      <c r="A3143" s="1">
        <v>3142</v>
      </c>
      <c r="B3143" s="2" t="s">
        <v>7683</v>
      </c>
      <c r="C3143" s="3">
        <v>42716</v>
      </c>
      <c r="D3143" s="3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24" t="str">
        <f>_xlfn.XLOOKUP(main_table[[#This Row],[Order ID]],Returns!B:B,Returns!A:A,"No")</f>
        <v>No</v>
      </c>
    </row>
    <row r="3144" spans="1:22" ht="14.25">
      <c r="A3144" s="1">
        <v>3143</v>
      </c>
      <c r="B3144" s="2" t="s">
        <v>7684</v>
      </c>
      <c r="C3144" s="3">
        <v>43733</v>
      </c>
      <c r="D3144" s="3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24" t="str">
        <f>_xlfn.XLOOKUP(main_table[[#This Row],[Order ID]],Returns!B:B,Returns!A:A,"No")</f>
        <v>No</v>
      </c>
    </row>
    <row r="3145" spans="1:22" ht="14.25">
      <c r="A3145" s="1">
        <v>3144</v>
      </c>
      <c r="B3145" s="2" t="s">
        <v>7684</v>
      </c>
      <c r="C3145" s="3">
        <v>43733</v>
      </c>
      <c r="D3145" s="3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24" t="str">
        <f>_xlfn.XLOOKUP(main_table[[#This Row],[Order ID]],Returns!B:B,Returns!A:A,"No")</f>
        <v>No</v>
      </c>
    </row>
    <row r="3146" spans="1:22" ht="14.25">
      <c r="A3146" s="1">
        <v>3145</v>
      </c>
      <c r="B3146" s="2" t="s">
        <v>7685</v>
      </c>
      <c r="C3146" s="3">
        <v>43348</v>
      </c>
      <c r="D3146" s="3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24" t="str">
        <f>_xlfn.XLOOKUP(main_table[[#This Row],[Order ID]],Returns!B:B,Returns!A:A,"No")</f>
        <v>No</v>
      </c>
    </row>
    <row r="3147" spans="1:22" ht="14.25">
      <c r="A3147" s="1">
        <v>3146</v>
      </c>
      <c r="B3147" s="2" t="s">
        <v>6131</v>
      </c>
      <c r="C3147" s="3">
        <v>43507</v>
      </c>
      <c r="D3147" s="3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24" t="str">
        <f>_xlfn.XLOOKUP(main_table[[#This Row],[Order ID]],Returns!B:B,Returns!A:A,"No")</f>
        <v>Yes</v>
      </c>
    </row>
    <row r="3148" spans="1:22" ht="14.25">
      <c r="A3148" s="1">
        <v>3147</v>
      </c>
      <c r="B3148" s="2" t="s">
        <v>6131</v>
      </c>
      <c r="C3148" s="3">
        <v>43507</v>
      </c>
      <c r="D3148" s="3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24" t="str">
        <f>_xlfn.XLOOKUP(main_table[[#This Row],[Order ID]],Returns!B:B,Returns!A:A,"No")</f>
        <v>Yes</v>
      </c>
    </row>
    <row r="3149" spans="1:22" ht="14.25">
      <c r="A3149" s="1">
        <v>3148</v>
      </c>
      <c r="B3149" s="2" t="s">
        <v>7686</v>
      </c>
      <c r="C3149" s="3">
        <v>42551</v>
      </c>
      <c r="D3149" s="3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24" t="str">
        <f>_xlfn.XLOOKUP(main_table[[#This Row],[Order ID]],Returns!B:B,Returns!A:A,"No")</f>
        <v>No</v>
      </c>
    </row>
    <row r="3150" spans="1:22" ht="14.25">
      <c r="A3150" s="1">
        <v>3149</v>
      </c>
      <c r="B3150" s="2" t="s">
        <v>7687</v>
      </c>
      <c r="C3150" s="3">
        <v>43258</v>
      </c>
      <c r="D3150" s="3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24" t="str">
        <f>_xlfn.XLOOKUP(main_table[[#This Row],[Order ID]],Returns!B:B,Returns!A:A,"No")</f>
        <v>No</v>
      </c>
    </row>
    <row r="3151" spans="1:22" ht="14.25">
      <c r="A3151" s="1">
        <v>3150</v>
      </c>
      <c r="B3151" s="2" t="s">
        <v>7688</v>
      </c>
      <c r="C3151" s="3">
        <v>42724</v>
      </c>
      <c r="D3151" s="3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24" t="str">
        <f>_xlfn.XLOOKUP(main_table[[#This Row],[Order ID]],Returns!B:B,Returns!A:A,"No")</f>
        <v>No</v>
      </c>
    </row>
    <row r="3152" spans="1:22" ht="14.25">
      <c r="A3152" s="1">
        <v>3151</v>
      </c>
      <c r="B3152" s="2" t="s">
        <v>7689</v>
      </c>
      <c r="C3152" s="3">
        <v>43084</v>
      </c>
      <c r="D3152" s="3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24" t="str">
        <f>_xlfn.XLOOKUP(main_table[[#This Row],[Order ID]],Returns!B:B,Returns!A:A,"No")</f>
        <v>No</v>
      </c>
    </row>
    <row r="3153" spans="1:22" ht="14.25">
      <c r="A3153" s="1">
        <v>3152</v>
      </c>
      <c r="B3153" s="2" t="s">
        <v>7689</v>
      </c>
      <c r="C3153" s="3">
        <v>43084</v>
      </c>
      <c r="D3153" s="3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24" t="str">
        <f>_xlfn.XLOOKUP(main_table[[#This Row],[Order ID]],Returns!B:B,Returns!A:A,"No")</f>
        <v>No</v>
      </c>
    </row>
    <row r="3154" spans="1:22" ht="14.25">
      <c r="A3154" s="1">
        <v>3153</v>
      </c>
      <c r="B3154" s="2" t="s">
        <v>7689</v>
      </c>
      <c r="C3154" s="3">
        <v>43084</v>
      </c>
      <c r="D3154" s="3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24" t="str">
        <f>_xlfn.XLOOKUP(main_table[[#This Row],[Order ID]],Returns!B:B,Returns!A:A,"No")</f>
        <v>No</v>
      </c>
    </row>
    <row r="3155" spans="1:22" ht="14.25">
      <c r="A3155" s="1">
        <v>3154</v>
      </c>
      <c r="B3155" s="2" t="s">
        <v>7689</v>
      </c>
      <c r="C3155" s="3">
        <v>43084</v>
      </c>
      <c r="D3155" s="3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24" t="str">
        <f>_xlfn.XLOOKUP(main_table[[#This Row],[Order ID]],Returns!B:B,Returns!A:A,"No")</f>
        <v>No</v>
      </c>
    </row>
    <row r="3156" spans="1:22" ht="14.25">
      <c r="A3156" s="1">
        <v>3155</v>
      </c>
      <c r="B3156" s="2" t="s">
        <v>7690</v>
      </c>
      <c r="C3156" s="3">
        <v>43666</v>
      </c>
      <c r="D3156" s="3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24" t="str">
        <f>_xlfn.XLOOKUP(main_table[[#This Row],[Order ID]],Returns!B:B,Returns!A:A,"No")</f>
        <v>No</v>
      </c>
    </row>
    <row r="3157" spans="1:22" ht="14.25">
      <c r="A3157" s="1">
        <v>3156</v>
      </c>
      <c r="B3157" s="2" t="s">
        <v>7691</v>
      </c>
      <c r="C3157" s="3">
        <v>42585</v>
      </c>
      <c r="D3157" s="3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24" t="str">
        <f>_xlfn.XLOOKUP(main_table[[#This Row],[Order ID]],Returns!B:B,Returns!A:A,"No")</f>
        <v>No</v>
      </c>
    </row>
    <row r="3158" spans="1:22" ht="14.25">
      <c r="A3158" s="1">
        <v>3157</v>
      </c>
      <c r="B3158" s="2" t="s">
        <v>7692</v>
      </c>
      <c r="C3158" s="3">
        <v>42971</v>
      </c>
      <c r="D3158" s="3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24" t="str">
        <f>_xlfn.XLOOKUP(main_table[[#This Row],[Order ID]],Returns!B:B,Returns!A:A,"No")</f>
        <v>No</v>
      </c>
    </row>
    <row r="3159" spans="1:22" ht="14.25">
      <c r="A3159" s="1">
        <v>3158</v>
      </c>
      <c r="B3159" s="2" t="s">
        <v>7692</v>
      </c>
      <c r="C3159" s="3">
        <v>42971</v>
      </c>
      <c r="D3159" s="3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24" t="str">
        <f>_xlfn.XLOOKUP(main_table[[#This Row],[Order ID]],Returns!B:B,Returns!A:A,"No")</f>
        <v>No</v>
      </c>
    </row>
    <row r="3160" spans="1:22" ht="14.25">
      <c r="A3160" s="1">
        <v>3159</v>
      </c>
      <c r="B3160" s="2" t="s">
        <v>7693</v>
      </c>
      <c r="C3160" s="3">
        <v>43185</v>
      </c>
      <c r="D3160" s="3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24" t="str">
        <f>_xlfn.XLOOKUP(main_table[[#This Row],[Order ID]],Returns!B:B,Returns!A:A,"No")</f>
        <v>No</v>
      </c>
    </row>
    <row r="3161" spans="1:22" ht="14.25">
      <c r="A3161" s="1">
        <v>3160</v>
      </c>
      <c r="B3161" s="2" t="s">
        <v>7693</v>
      </c>
      <c r="C3161" s="3">
        <v>43185</v>
      </c>
      <c r="D3161" s="3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24" t="str">
        <f>_xlfn.XLOOKUP(main_table[[#This Row],[Order ID]],Returns!B:B,Returns!A:A,"No")</f>
        <v>No</v>
      </c>
    </row>
    <row r="3162" spans="1:22" ht="14.25">
      <c r="A3162" s="1">
        <v>3161</v>
      </c>
      <c r="B3162" s="2" t="s">
        <v>7694</v>
      </c>
      <c r="C3162" s="3">
        <v>42625</v>
      </c>
      <c r="D3162" s="3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24" t="str">
        <f>_xlfn.XLOOKUP(main_table[[#This Row],[Order ID]],Returns!B:B,Returns!A:A,"No")</f>
        <v>No</v>
      </c>
    </row>
    <row r="3163" spans="1:22" ht="14.25">
      <c r="A3163" s="1">
        <v>3162</v>
      </c>
      <c r="B3163" s="2" t="s">
        <v>7695</v>
      </c>
      <c r="C3163" s="3">
        <v>42634</v>
      </c>
      <c r="D3163" s="3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24" t="str">
        <f>_xlfn.XLOOKUP(main_table[[#This Row],[Order ID]],Returns!B:B,Returns!A:A,"No")</f>
        <v>No</v>
      </c>
    </row>
    <row r="3164" spans="1:22" ht="14.25">
      <c r="A3164" s="1">
        <v>3163</v>
      </c>
      <c r="B3164" s="2" t="s">
        <v>7695</v>
      </c>
      <c r="C3164" s="3">
        <v>42634</v>
      </c>
      <c r="D3164" s="3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24" t="str">
        <f>_xlfn.XLOOKUP(main_table[[#This Row],[Order ID]],Returns!B:B,Returns!A:A,"No")</f>
        <v>No</v>
      </c>
    </row>
    <row r="3165" spans="1:22" ht="14.25">
      <c r="A3165" s="1">
        <v>3164</v>
      </c>
      <c r="B3165" s="2" t="s">
        <v>7695</v>
      </c>
      <c r="C3165" s="3">
        <v>42634</v>
      </c>
      <c r="D3165" s="3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24" t="str">
        <f>_xlfn.XLOOKUP(main_table[[#This Row],[Order ID]],Returns!B:B,Returns!A:A,"No")</f>
        <v>No</v>
      </c>
    </row>
    <row r="3166" spans="1:22" ht="14.25">
      <c r="A3166" s="1">
        <v>3165</v>
      </c>
      <c r="B3166" s="2" t="s">
        <v>7695</v>
      </c>
      <c r="C3166" s="3">
        <v>42634</v>
      </c>
      <c r="D3166" s="3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24" t="str">
        <f>_xlfn.XLOOKUP(main_table[[#This Row],[Order ID]],Returns!B:B,Returns!A:A,"No")</f>
        <v>No</v>
      </c>
    </row>
    <row r="3167" spans="1:22" ht="14.25">
      <c r="A3167" s="1">
        <v>3166</v>
      </c>
      <c r="B3167" s="2" t="s">
        <v>7695</v>
      </c>
      <c r="C3167" s="3">
        <v>42634</v>
      </c>
      <c r="D3167" s="3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24" t="str">
        <f>_xlfn.XLOOKUP(main_table[[#This Row],[Order ID]],Returns!B:B,Returns!A:A,"No")</f>
        <v>No</v>
      </c>
    </row>
    <row r="3168" spans="1:22" ht="14.25">
      <c r="A3168" s="1">
        <v>3167</v>
      </c>
      <c r="B3168" s="2" t="s">
        <v>7695</v>
      </c>
      <c r="C3168" s="3">
        <v>42634</v>
      </c>
      <c r="D3168" s="3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24" t="str">
        <f>_xlfn.XLOOKUP(main_table[[#This Row],[Order ID]],Returns!B:B,Returns!A:A,"No")</f>
        <v>No</v>
      </c>
    </row>
    <row r="3169" spans="1:22" ht="14.25">
      <c r="A3169" s="1">
        <v>3168</v>
      </c>
      <c r="B3169" s="2" t="s">
        <v>7696</v>
      </c>
      <c r="C3169" s="3">
        <v>43402</v>
      </c>
      <c r="D3169" s="3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24" t="str">
        <f>_xlfn.XLOOKUP(main_table[[#This Row],[Order ID]],Returns!B:B,Returns!A:A,"No")</f>
        <v>No</v>
      </c>
    </row>
    <row r="3170" spans="1:22" ht="14.25">
      <c r="A3170" s="1">
        <v>3169</v>
      </c>
      <c r="B3170" s="2" t="s">
        <v>7697</v>
      </c>
      <c r="C3170" s="3">
        <v>43248</v>
      </c>
      <c r="D3170" s="3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24" t="str">
        <f>_xlfn.XLOOKUP(main_table[[#This Row],[Order ID]],Returns!B:B,Returns!A:A,"No")</f>
        <v>No</v>
      </c>
    </row>
    <row r="3171" spans="1:22" ht="14.25">
      <c r="A3171" s="1">
        <v>3170</v>
      </c>
      <c r="B3171" s="2" t="s">
        <v>7697</v>
      </c>
      <c r="C3171" s="3">
        <v>43248</v>
      </c>
      <c r="D3171" s="3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24" t="str">
        <f>_xlfn.XLOOKUP(main_table[[#This Row],[Order ID]],Returns!B:B,Returns!A:A,"No")</f>
        <v>No</v>
      </c>
    </row>
    <row r="3172" spans="1:22" ht="14.25">
      <c r="A3172" s="1">
        <v>3171</v>
      </c>
      <c r="B3172" s="2" t="s">
        <v>7698</v>
      </c>
      <c r="C3172" s="3">
        <v>43820</v>
      </c>
      <c r="D3172" s="3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24" t="str">
        <f>_xlfn.XLOOKUP(main_table[[#This Row],[Order ID]],Returns!B:B,Returns!A:A,"No")</f>
        <v>No</v>
      </c>
    </row>
    <row r="3173" spans="1:22" ht="14.25">
      <c r="A3173" s="1">
        <v>3172</v>
      </c>
      <c r="B3173" s="2" t="s">
        <v>7699</v>
      </c>
      <c r="C3173" s="3">
        <v>43180</v>
      </c>
      <c r="D3173" s="3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24" t="str">
        <f>_xlfn.XLOOKUP(main_table[[#This Row],[Order ID]],Returns!B:B,Returns!A:A,"No")</f>
        <v>No</v>
      </c>
    </row>
    <row r="3174" spans="1:22" ht="14.25">
      <c r="A3174" s="1">
        <v>3173</v>
      </c>
      <c r="B3174" s="2" t="s">
        <v>7699</v>
      </c>
      <c r="C3174" s="3">
        <v>43180</v>
      </c>
      <c r="D3174" s="3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24" t="str">
        <f>_xlfn.XLOOKUP(main_table[[#This Row],[Order ID]],Returns!B:B,Returns!A:A,"No")</f>
        <v>No</v>
      </c>
    </row>
    <row r="3175" spans="1:22" ht="14.25">
      <c r="A3175" s="1">
        <v>3174</v>
      </c>
      <c r="B3175" s="2" t="s">
        <v>7699</v>
      </c>
      <c r="C3175" s="3">
        <v>43180</v>
      </c>
      <c r="D3175" s="3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24" t="str">
        <f>_xlfn.XLOOKUP(main_table[[#This Row],[Order ID]],Returns!B:B,Returns!A:A,"No")</f>
        <v>No</v>
      </c>
    </row>
    <row r="3176" spans="1:22" ht="14.25">
      <c r="A3176" s="1">
        <v>3175</v>
      </c>
      <c r="B3176" s="2" t="s">
        <v>7700</v>
      </c>
      <c r="C3176" s="3">
        <v>43780</v>
      </c>
      <c r="D3176" s="3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24" t="str">
        <f>_xlfn.XLOOKUP(main_table[[#This Row],[Order ID]],Returns!B:B,Returns!A:A,"No")</f>
        <v>No</v>
      </c>
    </row>
    <row r="3177" spans="1:22" ht="14.25">
      <c r="A3177" s="1">
        <v>3176</v>
      </c>
      <c r="B3177" s="2" t="s">
        <v>7701</v>
      </c>
      <c r="C3177" s="3">
        <v>43731</v>
      </c>
      <c r="D3177" s="3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24" t="str">
        <f>_xlfn.XLOOKUP(main_table[[#This Row],[Order ID]],Returns!B:B,Returns!A:A,"No")</f>
        <v>No</v>
      </c>
    </row>
    <row r="3178" spans="1:22" ht="14.25">
      <c r="A3178" s="1">
        <v>3177</v>
      </c>
      <c r="B3178" s="2" t="s">
        <v>7701</v>
      </c>
      <c r="C3178" s="3">
        <v>43731</v>
      </c>
      <c r="D3178" s="3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24" t="str">
        <f>_xlfn.XLOOKUP(main_table[[#This Row],[Order ID]],Returns!B:B,Returns!A:A,"No")</f>
        <v>No</v>
      </c>
    </row>
    <row r="3179" spans="1:22" ht="14.25">
      <c r="A3179" s="1">
        <v>3178</v>
      </c>
      <c r="B3179" s="2" t="s">
        <v>7702</v>
      </c>
      <c r="C3179" s="3">
        <v>43718</v>
      </c>
      <c r="D3179" s="3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24" t="str">
        <f>_xlfn.XLOOKUP(main_table[[#This Row],[Order ID]],Returns!B:B,Returns!A:A,"No")</f>
        <v>No</v>
      </c>
    </row>
    <row r="3180" spans="1:22" ht="14.25">
      <c r="A3180" s="1">
        <v>3179</v>
      </c>
      <c r="B3180" s="2" t="s">
        <v>7703</v>
      </c>
      <c r="C3180" s="3">
        <v>43804</v>
      </c>
      <c r="D3180" s="3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24" t="str">
        <f>_xlfn.XLOOKUP(main_table[[#This Row],[Order ID]],Returns!B:B,Returns!A:A,"No")</f>
        <v>No</v>
      </c>
    </row>
    <row r="3181" spans="1:22" ht="14.25">
      <c r="A3181" s="1">
        <v>3180</v>
      </c>
      <c r="B3181" s="2" t="s">
        <v>7703</v>
      </c>
      <c r="C3181" s="3">
        <v>43804</v>
      </c>
      <c r="D3181" s="3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24" t="str">
        <f>_xlfn.XLOOKUP(main_table[[#This Row],[Order ID]],Returns!B:B,Returns!A:A,"No")</f>
        <v>No</v>
      </c>
    </row>
    <row r="3182" spans="1:22" ht="14.25">
      <c r="A3182" s="1">
        <v>3181</v>
      </c>
      <c r="B3182" s="2" t="s">
        <v>7703</v>
      </c>
      <c r="C3182" s="3">
        <v>43804</v>
      </c>
      <c r="D3182" s="3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24" t="str">
        <f>_xlfn.XLOOKUP(main_table[[#This Row],[Order ID]],Returns!B:B,Returns!A:A,"No")</f>
        <v>No</v>
      </c>
    </row>
    <row r="3183" spans="1:22" ht="14.25">
      <c r="A3183" s="1">
        <v>3182</v>
      </c>
      <c r="B3183" s="2" t="s">
        <v>7704</v>
      </c>
      <c r="C3183" s="3">
        <v>43778</v>
      </c>
      <c r="D3183" s="3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24" t="str">
        <f>_xlfn.XLOOKUP(main_table[[#This Row],[Order ID]],Returns!B:B,Returns!A:A,"No")</f>
        <v>No</v>
      </c>
    </row>
    <row r="3184" spans="1:22" ht="14.25">
      <c r="A3184" s="1">
        <v>3183</v>
      </c>
      <c r="B3184" s="2" t="s">
        <v>7704</v>
      </c>
      <c r="C3184" s="3">
        <v>43778</v>
      </c>
      <c r="D3184" s="3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24" t="str">
        <f>_xlfn.XLOOKUP(main_table[[#This Row],[Order ID]],Returns!B:B,Returns!A:A,"No")</f>
        <v>No</v>
      </c>
    </row>
    <row r="3185" spans="1:22" ht="14.25">
      <c r="A3185" s="1">
        <v>3184</v>
      </c>
      <c r="B3185" s="2" t="s">
        <v>7704</v>
      </c>
      <c r="C3185" s="3">
        <v>43778</v>
      </c>
      <c r="D3185" s="3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24" t="str">
        <f>_xlfn.XLOOKUP(main_table[[#This Row],[Order ID]],Returns!B:B,Returns!A:A,"No")</f>
        <v>No</v>
      </c>
    </row>
    <row r="3186" spans="1:22" ht="14.25">
      <c r="A3186" s="1">
        <v>3185</v>
      </c>
      <c r="B3186" s="2" t="s">
        <v>7704</v>
      </c>
      <c r="C3186" s="3">
        <v>43778</v>
      </c>
      <c r="D3186" s="3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24" t="str">
        <f>_xlfn.XLOOKUP(main_table[[#This Row],[Order ID]],Returns!B:B,Returns!A:A,"No")</f>
        <v>No</v>
      </c>
    </row>
    <row r="3187" spans="1:22" ht="14.25">
      <c r="A3187" s="1">
        <v>3186</v>
      </c>
      <c r="B3187" s="2" t="s">
        <v>5949</v>
      </c>
      <c r="C3187" s="3">
        <v>42681</v>
      </c>
      <c r="D3187" s="3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24" t="str">
        <f>_xlfn.XLOOKUP(main_table[[#This Row],[Order ID]],Returns!B:B,Returns!A:A,"No")</f>
        <v>Yes</v>
      </c>
    </row>
    <row r="3188" spans="1:22" ht="14.25">
      <c r="A3188" s="1">
        <v>3187</v>
      </c>
      <c r="B3188" s="2" t="s">
        <v>5949</v>
      </c>
      <c r="C3188" s="3">
        <v>42681</v>
      </c>
      <c r="D3188" s="3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24" t="str">
        <f>_xlfn.XLOOKUP(main_table[[#This Row],[Order ID]],Returns!B:B,Returns!A:A,"No")</f>
        <v>Yes</v>
      </c>
    </row>
    <row r="3189" spans="1:22" ht="14.25">
      <c r="A3189" s="1">
        <v>3188</v>
      </c>
      <c r="B3189" s="2" t="s">
        <v>7705</v>
      </c>
      <c r="C3189" s="3">
        <v>43536</v>
      </c>
      <c r="D3189" s="3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24" t="str">
        <f>_xlfn.XLOOKUP(main_table[[#This Row],[Order ID]],Returns!B:B,Returns!A:A,"No")</f>
        <v>No</v>
      </c>
    </row>
    <row r="3190" spans="1:22" ht="14.25">
      <c r="A3190" s="1">
        <v>3189</v>
      </c>
      <c r="B3190" s="2" t="s">
        <v>7706</v>
      </c>
      <c r="C3190" s="3">
        <v>43758</v>
      </c>
      <c r="D3190" s="3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24" t="str">
        <f>_xlfn.XLOOKUP(main_table[[#This Row],[Order ID]],Returns!B:B,Returns!A:A,"No")</f>
        <v>No</v>
      </c>
    </row>
    <row r="3191" spans="1:22" ht="14.25">
      <c r="A3191" s="1">
        <v>3190</v>
      </c>
      <c r="B3191" s="2" t="s">
        <v>7706</v>
      </c>
      <c r="C3191" s="3">
        <v>43758</v>
      </c>
      <c r="D3191" s="3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24" t="str">
        <f>_xlfn.XLOOKUP(main_table[[#This Row],[Order ID]],Returns!B:B,Returns!A:A,"No")</f>
        <v>No</v>
      </c>
    </row>
    <row r="3192" spans="1:22" ht="14.25">
      <c r="A3192" s="1">
        <v>3191</v>
      </c>
      <c r="B3192" s="2" t="s">
        <v>7707</v>
      </c>
      <c r="C3192" s="3">
        <v>43096</v>
      </c>
      <c r="D3192" s="3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24" t="str">
        <f>_xlfn.XLOOKUP(main_table[[#This Row],[Order ID]],Returns!B:B,Returns!A:A,"No")</f>
        <v>No</v>
      </c>
    </row>
    <row r="3193" spans="1:22" ht="14.25">
      <c r="A3193" s="1">
        <v>3192</v>
      </c>
      <c r="B3193" s="2" t="s">
        <v>7708</v>
      </c>
      <c r="C3193" s="3">
        <v>43740</v>
      </c>
      <c r="D3193" s="3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24" t="str">
        <f>_xlfn.XLOOKUP(main_table[[#This Row],[Order ID]],Returns!B:B,Returns!A:A,"No")</f>
        <v>No</v>
      </c>
    </row>
    <row r="3194" spans="1:22" ht="14.25">
      <c r="A3194" s="1">
        <v>3193</v>
      </c>
      <c r="B3194" s="2" t="s">
        <v>7709</v>
      </c>
      <c r="C3194" s="3">
        <v>43620</v>
      </c>
      <c r="D3194" s="3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24" t="str">
        <f>_xlfn.XLOOKUP(main_table[[#This Row],[Order ID]],Returns!B:B,Returns!A:A,"No")</f>
        <v>No</v>
      </c>
    </row>
    <row r="3195" spans="1:22" ht="14.25">
      <c r="A3195" s="1">
        <v>3194</v>
      </c>
      <c r="B3195" s="2" t="s">
        <v>7710</v>
      </c>
      <c r="C3195" s="3">
        <v>42614</v>
      </c>
      <c r="D3195" s="3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24" t="str">
        <f>_xlfn.XLOOKUP(main_table[[#This Row],[Order ID]],Returns!B:B,Returns!A:A,"No")</f>
        <v>No</v>
      </c>
    </row>
    <row r="3196" spans="1:22" ht="14.25">
      <c r="A3196" s="1">
        <v>3195</v>
      </c>
      <c r="B3196" s="2" t="s">
        <v>7710</v>
      </c>
      <c r="C3196" s="3">
        <v>42614</v>
      </c>
      <c r="D3196" s="3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24" t="str">
        <f>_xlfn.XLOOKUP(main_table[[#This Row],[Order ID]],Returns!B:B,Returns!A:A,"No")</f>
        <v>No</v>
      </c>
    </row>
    <row r="3197" spans="1:22" ht="14.25">
      <c r="A3197" s="1">
        <v>3196</v>
      </c>
      <c r="B3197" s="2" t="s">
        <v>7711</v>
      </c>
      <c r="C3197" s="3">
        <v>43320</v>
      </c>
      <c r="D3197" s="3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24" t="str">
        <f>_xlfn.XLOOKUP(main_table[[#This Row],[Order ID]],Returns!B:B,Returns!A:A,"No")</f>
        <v>No</v>
      </c>
    </row>
    <row r="3198" spans="1:22" ht="14.25">
      <c r="A3198" s="1">
        <v>3197</v>
      </c>
      <c r="B3198" s="2" t="s">
        <v>7712</v>
      </c>
      <c r="C3198" s="3">
        <v>43668</v>
      </c>
      <c r="D3198" s="3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24" t="str">
        <f>_xlfn.XLOOKUP(main_table[[#This Row],[Order ID]],Returns!B:B,Returns!A:A,"No")</f>
        <v>No</v>
      </c>
    </row>
    <row r="3199" spans="1:22" ht="14.25">
      <c r="A3199" s="1">
        <v>3198</v>
      </c>
      <c r="B3199" s="2" t="s">
        <v>7713</v>
      </c>
      <c r="C3199" s="3">
        <v>42926</v>
      </c>
      <c r="D3199" s="3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24" t="str">
        <f>_xlfn.XLOOKUP(main_table[[#This Row],[Order ID]],Returns!B:B,Returns!A:A,"No")</f>
        <v>No</v>
      </c>
    </row>
    <row r="3200" spans="1:22" ht="14.25">
      <c r="A3200" s="1">
        <v>3199</v>
      </c>
      <c r="B3200" s="2" t="s">
        <v>7714</v>
      </c>
      <c r="C3200" s="3">
        <v>42705</v>
      </c>
      <c r="D3200" s="3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24" t="str">
        <f>_xlfn.XLOOKUP(main_table[[#This Row],[Order ID]],Returns!B:B,Returns!A:A,"No")</f>
        <v>No</v>
      </c>
    </row>
    <row r="3201" spans="1:22" ht="14.25">
      <c r="A3201" s="1">
        <v>3200</v>
      </c>
      <c r="B3201" s="2" t="s">
        <v>7715</v>
      </c>
      <c r="C3201" s="3">
        <v>43817</v>
      </c>
      <c r="D3201" s="3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24" t="str">
        <f>_xlfn.XLOOKUP(main_table[[#This Row],[Order ID]],Returns!B:B,Returns!A:A,"No")</f>
        <v>No</v>
      </c>
    </row>
    <row r="3202" spans="1:22" ht="14.25">
      <c r="A3202" s="1">
        <v>3201</v>
      </c>
      <c r="B3202" s="2" t="s">
        <v>7716</v>
      </c>
      <c r="C3202" s="3">
        <v>42508</v>
      </c>
      <c r="D3202" s="3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24" t="str">
        <f>_xlfn.XLOOKUP(main_table[[#This Row],[Order ID]],Returns!B:B,Returns!A:A,"No")</f>
        <v>No</v>
      </c>
    </row>
    <row r="3203" spans="1:22" ht="14.25">
      <c r="A3203" s="1">
        <v>3202</v>
      </c>
      <c r="B3203" s="2" t="s">
        <v>7716</v>
      </c>
      <c r="C3203" s="3">
        <v>42508</v>
      </c>
      <c r="D3203" s="3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24" t="str">
        <f>_xlfn.XLOOKUP(main_table[[#This Row],[Order ID]],Returns!B:B,Returns!A:A,"No")</f>
        <v>No</v>
      </c>
    </row>
    <row r="3204" spans="1:22" ht="14.25">
      <c r="A3204" s="1">
        <v>3203</v>
      </c>
      <c r="B3204" s="2" t="s">
        <v>7717</v>
      </c>
      <c r="C3204" s="3">
        <v>42684</v>
      </c>
      <c r="D3204" s="3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24" t="str">
        <f>_xlfn.XLOOKUP(main_table[[#This Row],[Order ID]],Returns!B:B,Returns!A:A,"No")</f>
        <v>No</v>
      </c>
    </row>
    <row r="3205" spans="1:22" ht="14.25">
      <c r="A3205" s="1">
        <v>3204</v>
      </c>
      <c r="B3205" s="2" t="s">
        <v>7717</v>
      </c>
      <c r="C3205" s="3">
        <v>42684</v>
      </c>
      <c r="D3205" s="3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24" t="str">
        <f>_xlfn.XLOOKUP(main_table[[#This Row],[Order ID]],Returns!B:B,Returns!A:A,"No")</f>
        <v>No</v>
      </c>
    </row>
    <row r="3206" spans="1:22" ht="14.25">
      <c r="A3206" s="1">
        <v>3205</v>
      </c>
      <c r="B3206" s="2" t="s">
        <v>7717</v>
      </c>
      <c r="C3206" s="3">
        <v>42684</v>
      </c>
      <c r="D3206" s="3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24" t="str">
        <f>_xlfn.XLOOKUP(main_table[[#This Row],[Order ID]],Returns!B:B,Returns!A:A,"No")</f>
        <v>No</v>
      </c>
    </row>
    <row r="3207" spans="1:22" ht="14.25">
      <c r="A3207" s="1">
        <v>3206</v>
      </c>
      <c r="B3207" s="2" t="s">
        <v>7717</v>
      </c>
      <c r="C3207" s="3">
        <v>42684</v>
      </c>
      <c r="D3207" s="3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24" t="str">
        <f>_xlfn.XLOOKUP(main_table[[#This Row],[Order ID]],Returns!B:B,Returns!A:A,"No")</f>
        <v>No</v>
      </c>
    </row>
    <row r="3208" spans="1:22" ht="14.25">
      <c r="A3208" s="1">
        <v>3207</v>
      </c>
      <c r="B3208" s="2" t="s">
        <v>7717</v>
      </c>
      <c r="C3208" s="3">
        <v>42684</v>
      </c>
      <c r="D3208" s="3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24" t="str">
        <f>_xlfn.XLOOKUP(main_table[[#This Row],[Order ID]],Returns!B:B,Returns!A:A,"No")</f>
        <v>No</v>
      </c>
    </row>
    <row r="3209" spans="1:22" ht="14.25">
      <c r="A3209" s="1">
        <v>3208</v>
      </c>
      <c r="B3209" s="2" t="s">
        <v>7717</v>
      </c>
      <c r="C3209" s="3">
        <v>42684</v>
      </c>
      <c r="D3209" s="3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24" t="str">
        <f>_xlfn.XLOOKUP(main_table[[#This Row],[Order ID]],Returns!B:B,Returns!A:A,"No")</f>
        <v>No</v>
      </c>
    </row>
    <row r="3210" spans="1:22" ht="14.25">
      <c r="A3210" s="1">
        <v>3209</v>
      </c>
      <c r="B3210" s="2" t="s">
        <v>7718</v>
      </c>
      <c r="C3210" s="3">
        <v>43109</v>
      </c>
      <c r="D3210" s="3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24" t="str">
        <f>_xlfn.XLOOKUP(main_table[[#This Row],[Order ID]],Returns!B:B,Returns!A:A,"No")</f>
        <v>No</v>
      </c>
    </row>
    <row r="3211" spans="1:22" ht="14.25">
      <c r="A3211" s="1">
        <v>3210</v>
      </c>
      <c r="B3211" s="2" t="s">
        <v>7718</v>
      </c>
      <c r="C3211" s="3">
        <v>43109</v>
      </c>
      <c r="D3211" s="3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24" t="str">
        <f>_xlfn.XLOOKUP(main_table[[#This Row],[Order ID]],Returns!B:B,Returns!A:A,"No")</f>
        <v>No</v>
      </c>
    </row>
    <row r="3212" spans="1:22" ht="14.25">
      <c r="A3212" s="1">
        <v>3211</v>
      </c>
      <c r="B3212" s="2" t="s">
        <v>7719</v>
      </c>
      <c r="C3212" s="3">
        <v>43730</v>
      </c>
      <c r="D3212" s="3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24" t="str">
        <f>_xlfn.XLOOKUP(main_table[[#This Row],[Order ID]],Returns!B:B,Returns!A:A,"No")</f>
        <v>No</v>
      </c>
    </row>
    <row r="3213" spans="1:22" ht="14.25">
      <c r="A3213" s="1">
        <v>3212</v>
      </c>
      <c r="B3213" s="2" t="s">
        <v>7719</v>
      </c>
      <c r="C3213" s="3">
        <v>43730</v>
      </c>
      <c r="D3213" s="3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24" t="str">
        <f>_xlfn.XLOOKUP(main_table[[#This Row],[Order ID]],Returns!B:B,Returns!A:A,"No")</f>
        <v>No</v>
      </c>
    </row>
    <row r="3214" spans="1:22" ht="14.25">
      <c r="A3214" s="1">
        <v>3213</v>
      </c>
      <c r="B3214" s="2" t="s">
        <v>7720</v>
      </c>
      <c r="C3214" s="3">
        <v>42727</v>
      </c>
      <c r="D3214" s="3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24" t="str">
        <f>_xlfn.XLOOKUP(main_table[[#This Row],[Order ID]],Returns!B:B,Returns!A:A,"No")</f>
        <v>No</v>
      </c>
    </row>
    <row r="3215" spans="1:22" ht="14.25">
      <c r="A3215" s="1">
        <v>3214</v>
      </c>
      <c r="B3215" s="2" t="s">
        <v>7721</v>
      </c>
      <c r="C3215" s="3">
        <v>43246</v>
      </c>
      <c r="D3215" s="3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24" t="str">
        <f>_xlfn.XLOOKUP(main_table[[#This Row],[Order ID]],Returns!B:B,Returns!A:A,"No")</f>
        <v>No</v>
      </c>
    </row>
    <row r="3216" spans="1:22" ht="14.25">
      <c r="A3216" s="1">
        <v>3215</v>
      </c>
      <c r="B3216" s="2" t="s">
        <v>7721</v>
      </c>
      <c r="C3216" s="3">
        <v>43246</v>
      </c>
      <c r="D3216" s="3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24" t="str">
        <f>_xlfn.XLOOKUP(main_table[[#This Row],[Order ID]],Returns!B:B,Returns!A:A,"No")</f>
        <v>No</v>
      </c>
    </row>
    <row r="3217" spans="1:22" ht="14.25">
      <c r="A3217" s="1">
        <v>3216</v>
      </c>
      <c r="B3217" s="2" t="s">
        <v>7722</v>
      </c>
      <c r="C3217" s="3">
        <v>43654</v>
      </c>
      <c r="D3217" s="3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24" t="str">
        <f>_xlfn.XLOOKUP(main_table[[#This Row],[Order ID]],Returns!B:B,Returns!A:A,"No")</f>
        <v>No</v>
      </c>
    </row>
    <row r="3218" spans="1:22" ht="14.25">
      <c r="A3218" s="1">
        <v>3217</v>
      </c>
      <c r="B3218" s="2" t="s">
        <v>7723</v>
      </c>
      <c r="C3218" s="3">
        <v>42503</v>
      </c>
      <c r="D3218" s="3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24" t="str">
        <f>_xlfn.XLOOKUP(main_table[[#This Row],[Order ID]],Returns!B:B,Returns!A:A,"No")</f>
        <v>No</v>
      </c>
    </row>
    <row r="3219" spans="1:22" ht="14.25">
      <c r="A3219" s="1">
        <v>3218</v>
      </c>
      <c r="B3219" s="2" t="s">
        <v>7724</v>
      </c>
      <c r="C3219" s="3">
        <v>43779</v>
      </c>
      <c r="D3219" s="3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24" t="str">
        <f>_xlfn.XLOOKUP(main_table[[#This Row],[Order ID]],Returns!B:B,Returns!A:A,"No")</f>
        <v>No</v>
      </c>
    </row>
    <row r="3220" spans="1:22" ht="14.25">
      <c r="A3220" s="1">
        <v>3219</v>
      </c>
      <c r="B3220" s="2" t="s">
        <v>7724</v>
      </c>
      <c r="C3220" s="3">
        <v>43779</v>
      </c>
      <c r="D3220" s="3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24" t="str">
        <f>_xlfn.XLOOKUP(main_table[[#This Row],[Order ID]],Returns!B:B,Returns!A:A,"No")</f>
        <v>No</v>
      </c>
    </row>
    <row r="3221" spans="1:22" ht="14.25">
      <c r="A3221" s="1">
        <v>3220</v>
      </c>
      <c r="B3221" s="2" t="s">
        <v>6198</v>
      </c>
      <c r="C3221" s="3">
        <v>43010</v>
      </c>
      <c r="D3221" s="3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24" t="str">
        <f>_xlfn.XLOOKUP(main_table[[#This Row],[Order ID]],Returns!B:B,Returns!A:A,"No")</f>
        <v>Yes</v>
      </c>
    </row>
    <row r="3222" spans="1:22" ht="14.25">
      <c r="A3222" s="1">
        <v>3221</v>
      </c>
      <c r="B3222" s="2" t="s">
        <v>6198</v>
      </c>
      <c r="C3222" s="3">
        <v>43010</v>
      </c>
      <c r="D3222" s="3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24" t="str">
        <f>_xlfn.XLOOKUP(main_table[[#This Row],[Order ID]],Returns!B:B,Returns!A:A,"No")</f>
        <v>Yes</v>
      </c>
    </row>
    <row r="3223" spans="1:22" ht="14.25">
      <c r="A3223" s="1">
        <v>3222</v>
      </c>
      <c r="B3223" s="2" t="s">
        <v>6198</v>
      </c>
      <c r="C3223" s="3">
        <v>43010</v>
      </c>
      <c r="D3223" s="3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24" t="str">
        <f>_xlfn.XLOOKUP(main_table[[#This Row],[Order ID]],Returns!B:B,Returns!A:A,"No")</f>
        <v>Yes</v>
      </c>
    </row>
    <row r="3224" spans="1:22" ht="14.25">
      <c r="A3224" s="1">
        <v>3223</v>
      </c>
      <c r="B3224" s="2" t="s">
        <v>7725</v>
      </c>
      <c r="C3224" s="3">
        <v>42645</v>
      </c>
      <c r="D3224" s="3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24" t="str">
        <f>_xlfn.XLOOKUP(main_table[[#This Row],[Order ID]],Returns!B:B,Returns!A:A,"No")</f>
        <v>No</v>
      </c>
    </row>
    <row r="3225" spans="1:22" ht="14.25">
      <c r="A3225" s="1">
        <v>3224</v>
      </c>
      <c r="B3225" s="2" t="s">
        <v>7725</v>
      </c>
      <c r="C3225" s="3">
        <v>42645</v>
      </c>
      <c r="D3225" s="3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24" t="str">
        <f>_xlfn.XLOOKUP(main_table[[#This Row],[Order ID]],Returns!B:B,Returns!A:A,"No")</f>
        <v>No</v>
      </c>
    </row>
    <row r="3226" spans="1:22" ht="14.25">
      <c r="A3226" s="1">
        <v>3225</v>
      </c>
      <c r="B3226" s="2" t="s">
        <v>7725</v>
      </c>
      <c r="C3226" s="3">
        <v>42645</v>
      </c>
      <c r="D3226" s="3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24" t="str">
        <f>_xlfn.XLOOKUP(main_table[[#This Row],[Order ID]],Returns!B:B,Returns!A:A,"No")</f>
        <v>No</v>
      </c>
    </row>
    <row r="3227" spans="1:22" ht="14.25">
      <c r="A3227" s="1">
        <v>3226</v>
      </c>
      <c r="B3227" s="2" t="s">
        <v>7725</v>
      </c>
      <c r="C3227" s="3">
        <v>42645</v>
      </c>
      <c r="D3227" s="3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24" t="str">
        <f>_xlfn.XLOOKUP(main_table[[#This Row],[Order ID]],Returns!B:B,Returns!A:A,"No")</f>
        <v>No</v>
      </c>
    </row>
    <row r="3228" spans="1:22" ht="14.25">
      <c r="A3228" s="1">
        <v>3227</v>
      </c>
      <c r="B3228" s="2" t="s">
        <v>7725</v>
      </c>
      <c r="C3228" s="3">
        <v>42645</v>
      </c>
      <c r="D3228" s="3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24" t="str">
        <f>_xlfn.XLOOKUP(main_table[[#This Row],[Order ID]],Returns!B:B,Returns!A:A,"No")</f>
        <v>No</v>
      </c>
    </row>
    <row r="3229" spans="1:22" ht="14.25">
      <c r="A3229" s="1">
        <v>3228</v>
      </c>
      <c r="B3229" s="2" t="s">
        <v>7725</v>
      </c>
      <c r="C3229" s="3">
        <v>42645</v>
      </c>
      <c r="D3229" s="3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24" t="str">
        <f>_xlfn.XLOOKUP(main_table[[#This Row],[Order ID]],Returns!B:B,Returns!A:A,"No")</f>
        <v>No</v>
      </c>
    </row>
    <row r="3230" spans="1:22" ht="14.25">
      <c r="A3230" s="1">
        <v>3229</v>
      </c>
      <c r="B3230" s="2" t="s">
        <v>7725</v>
      </c>
      <c r="C3230" s="3">
        <v>42645</v>
      </c>
      <c r="D3230" s="3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24" t="str">
        <f>_xlfn.XLOOKUP(main_table[[#This Row],[Order ID]],Returns!B:B,Returns!A:A,"No")</f>
        <v>No</v>
      </c>
    </row>
    <row r="3231" spans="1:22" ht="14.25">
      <c r="A3231" s="1">
        <v>3230</v>
      </c>
      <c r="B3231" s="2" t="s">
        <v>7726</v>
      </c>
      <c r="C3231" s="3">
        <v>42593</v>
      </c>
      <c r="D3231" s="3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24" t="str">
        <f>_xlfn.XLOOKUP(main_table[[#This Row],[Order ID]],Returns!B:B,Returns!A:A,"No")</f>
        <v>No</v>
      </c>
    </row>
    <row r="3232" spans="1:22" ht="14.25">
      <c r="A3232" s="1">
        <v>3231</v>
      </c>
      <c r="B3232" s="2" t="s">
        <v>7727</v>
      </c>
      <c r="C3232" s="3">
        <v>43709</v>
      </c>
      <c r="D3232" s="3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24" t="str">
        <f>_xlfn.XLOOKUP(main_table[[#This Row],[Order ID]],Returns!B:B,Returns!A:A,"No")</f>
        <v>No</v>
      </c>
    </row>
    <row r="3233" spans="1:22" ht="14.25">
      <c r="A3233" s="1">
        <v>3232</v>
      </c>
      <c r="B3233" s="2" t="s">
        <v>7728</v>
      </c>
      <c r="C3233" s="3">
        <v>43571</v>
      </c>
      <c r="D3233" s="3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24" t="str">
        <f>_xlfn.XLOOKUP(main_table[[#This Row],[Order ID]],Returns!B:B,Returns!A:A,"No")</f>
        <v>No</v>
      </c>
    </row>
    <row r="3234" spans="1:22" ht="14.25">
      <c r="A3234" s="1">
        <v>3233</v>
      </c>
      <c r="B3234" s="2" t="s">
        <v>7728</v>
      </c>
      <c r="C3234" s="3">
        <v>43571</v>
      </c>
      <c r="D3234" s="3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24" t="str">
        <f>_xlfn.XLOOKUP(main_table[[#This Row],[Order ID]],Returns!B:B,Returns!A:A,"No")</f>
        <v>No</v>
      </c>
    </row>
    <row r="3235" spans="1:22" ht="14.25">
      <c r="A3235" s="1">
        <v>3234</v>
      </c>
      <c r="B3235" s="2" t="s">
        <v>7728</v>
      </c>
      <c r="C3235" s="3">
        <v>43571</v>
      </c>
      <c r="D3235" s="3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24" t="str">
        <f>_xlfn.XLOOKUP(main_table[[#This Row],[Order ID]],Returns!B:B,Returns!A:A,"No")</f>
        <v>No</v>
      </c>
    </row>
    <row r="3236" spans="1:22" ht="14.25">
      <c r="A3236" s="1">
        <v>3235</v>
      </c>
      <c r="B3236" s="2" t="s">
        <v>7729</v>
      </c>
      <c r="C3236" s="3">
        <v>43214</v>
      </c>
      <c r="D3236" s="3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24" t="str">
        <f>_xlfn.XLOOKUP(main_table[[#This Row],[Order ID]],Returns!B:B,Returns!A:A,"No")</f>
        <v>No</v>
      </c>
    </row>
    <row r="3237" spans="1:22" ht="14.25">
      <c r="A3237" s="1">
        <v>3236</v>
      </c>
      <c r="B3237" s="2" t="s">
        <v>7730</v>
      </c>
      <c r="C3237" s="3">
        <v>43115</v>
      </c>
      <c r="D3237" s="3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24" t="str">
        <f>_xlfn.XLOOKUP(main_table[[#This Row],[Order ID]],Returns!B:B,Returns!A:A,"No")</f>
        <v>No</v>
      </c>
    </row>
    <row r="3238" spans="1:22" ht="14.25">
      <c r="A3238" s="1">
        <v>3237</v>
      </c>
      <c r="B3238" s="2" t="s">
        <v>7731</v>
      </c>
      <c r="C3238" s="3">
        <v>43222</v>
      </c>
      <c r="D3238" s="3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24" t="str">
        <f>_xlfn.XLOOKUP(main_table[[#This Row],[Order ID]],Returns!B:B,Returns!A:A,"No")</f>
        <v>No</v>
      </c>
    </row>
    <row r="3239" spans="1:22" ht="14.25">
      <c r="A3239" s="1">
        <v>3238</v>
      </c>
      <c r="B3239" s="2" t="s">
        <v>7731</v>
      </c>
      <c r="C3239" s="3">
        <v>43222</v>
      </c>
      <c r="D3239" s="3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24" t="str">
        <f>_xlfn.XLOOKUP(main_table[[#This Row],[Order ID]],Returns!B:B,Returns!A:A,"No")</f>
        <v>No</v>
      </c>
    </row>
    <row r="3240" spans="1:22" ht="14.25">
      <c r="A3240" s="1">
        <v>3239</v>
      </c>
      <c r="B3240" s="2" t="s">
        <v>7732</v>
      </c>
      <c r="C3240" s="3">
        <v>43424</v>
      </c>
      <c r="D3240" s="3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24" t="str">
        <f>_xlfn.XLOOKUP(main_table[[#This Row],[Order ID]],Returns!B:B,Returns!A:A,"No")</f>
        <v>No</v>
      </c>
    </row>
    <row r="3241" spans="1:22" ht="14.25">
      <c r="A3241" s="1">
        <v>3240</v>
      </c>
      <c r="B3241" s="2" t="s">
        <v>7732</v>
      </c>
      <c r="C3241" s="3">
        <v>43424</v>
      </c>
      <c r="D3241" s="3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24" t="str">
        <f>_xlfn.XLOOKUP(main_table[[#This Row],[Order ID]],Returns!B:B,Returns!A:A,"No")</f>
        <v>No</v>
      </c>
    </row>
    <row r="3242" spans="1:22" ht="14.25">
      <c r="A3242" s="1">
        <v>3241</v>
      </c>
      <c r="B3242" s="2" t="s">
        <v>7732</v>
      </c>
      <c r="C3242" s="3">
        <v>43424</v>
      </c>
      <c r="D3242" s="3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24" t="str">
        <f>_xlfn.XLOOKUP(main_table[[#This Row],[Order ID]],Returns!B:B,Returns!A:A,"No")</f>
        <v>No</v>
      </c>
    </row>
    <row r="3243" spans="1:22" ht="14.25">
      <c r="A3243" s="1">
        <v>3242</v>
      </c>
      <c r="B3243" s="2" t="s">
        <v>7733</v>
      </c>
      <c r="C3243" s="3">
        <v>43132</v>
      </c>
      <c r="D3243" s="3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24" t="str">
        <f>_xlfn.XLOOKUP(main_table[[#This Row],[Order ID]],Returns!B:B,Returns!A:A,"No")</f>
        <v>No</v>
      </c>
    </row>
    <row r="3244" spans="1:22" ht="14.25">
      <c r="A3244" s="1">
        <v>3243</v>
      </c>
      <c r="B3244" s="2" t="s">
        <v>7734</v>
      </c>
      <c r="C3244" s="3">
        <v>43555</v>
      </c>
      <c r="D3244" s="3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24" t="str">
        <f>_xlfn.XLOOKUP(main_table[[#This Row],[Order ID]],Returns!B:B,Returns!A:A,"No")</f>
        <v>No</v>
      </c>
    </row>
    <row r="3245" spans="1:22" ht="14.25">
      <c r="A3245" s="1">
        <v>3244</v>
      </c>
      <c r="B3245" s="2" t="s">
        <v>7735</v>
      </c>
      <c r="C3245" s="3">
        <v>43800</v>
      </c>
      <c r="D3245" s="3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24" t="str">
        <f>_xlfn.XLOOKUP(main_table[[#This Row],[Order ID]],Returns!B:B,Returns!A:A,"No")</f>
        <v>No</v>
      </c>
    </row>
    <row r="3246" spans="1:22" ht="14.25">
      <c r="A3246" s="1">
        <v>3245</v>
      </c>
      <c r="B3246" s="2" t="s">
        <v>7735</v>
      </c>
      <c r="C3246" s="3">
        <v>43800</v>
      </c>
      <c r="D3246" s="3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24" t="str">
        <f>_xlfn.XLOOKUP(main_table[[#This Row],[Order ID]],Returns!B:B,Returns!A:A,"No")</f>
        <v>No</v>
      </c>
    </row>
    <row r="3247" spans="1:22" ht="14.25">
      <c r="A3247" s="1">
        <v>3246</v>
      </c>
      <c r="B3247" s="2" t="s">
        <v>7736</v>
      </c>
      <c r="C3247" s="3">
        <v>43809</v>
      </c>
      <c r="D3247" s="3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24" t="str">
        <f>_xlfn.XLOOKUP(main_table[[#This Row],[Order ID]],Returns!B:B,Returns!A:A,"No")</f>
        <v>No</v>
      </c>
    </row>
    <row r="3248" spans="1:22" ht="14.25">
      <c r="A3248" s="1">
        <v>3247</v>
      </c>
      <c r="B3248" s="2" t="s">
        <v>7736</v>
      </c>
      <c r="C3248" s="3">
        <v>43809</v>
      </c>
      <c r="D3248" s="3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24" t="str">
        <f>_xlfn.XLOOKUP(main_table[[#This Row],[Order ID]],Returns!B:B,Returns!A:A,"No")</f>
        <v>No</v>
      </c>
    </row>
    <row r="3249" spans="1:22" ht="14.25">
      <c r="A3249" s="1">
        <v>3248</v>
      </c>
      <c r="B3249" s="2" t="s">
        <v>7736</v>
      </c>
      <c r="C3249" s="3">
        <v>43809</v>
      </c>
      <c r="D3249" s="3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24" t="str">
        <f>_xlfn.XLOOKUP(main_table[[#This Row],[Order ID]],Returns!B:B,Returns!A:A,"No")</f>
        <v>No</v>
      </c>
    </row>
    <row r="3250" spans="1:22" ht="14.25">
      <c r="A3250" s="1">
        <v>3249</v>
      </c>
      <c r="B3250" s="2" t="s">
        <v>7737</v>
      </c>
      <c r="C3250" s="3">
        <v>43360</v>
      </c>
      <c r="D3250" s="3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24" t="str">
        <f>_xlfn.XLOOKUP(main_table[[#This Row],[Order ID]],Returns!B:B,Returns!A:A,"No")</f>
        <v>No</v>
      </c>
    </row>
    <row r="3251" spans="1:22" ht="14.25">
      <c r="A3251" s="1">
        <v>3250</v>
      </c>
      <c r="B3251" s="2" t="s">
        <v>7737</v>
      </c>
      <c r="C3251" s="3">
        <v>43360</v>
      </c>
      <c r="D3251" s="3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24" t="str">
        <f>_xlfn.XLOOKUP(main_table[[#This Row],[Order ID]],Returns!B:B,Returns!A:A,"No")</f>
        <v>No</v>
      </c>
    </row>
    <row r="3252" spans="1:22" ht="14.25">
      <c r="A3252" s="1">
        <v>3251</v>
      </c>
      <c r="B3252" s="2" t="s">
        <v>7738</v>
      </c>
      <c r="C3252" s="3">
        <v>43457</v>
      </c>
      <c r="D3252" s="3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24" t="str">
        <f>_xlfn.XLOOKUP(main_table[[#This Row],[Order ID]],Returns!B:B,Returns!A:A,"No")</f>
        <v>No</v>
      </c>
    </row>
    <row r="3253" spans="1:22" ht="14.25">
      <c r="A3253" s="1">
        <v>3252</v>
      </c>
      <c r="B3253" s="2" t="s">
        <v>7739</v>
      </c>
      <c r="C3253" s="3">
        <v>43572</v>
      </c>
      <c r="D3253" s="3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24" t="str">
        <f>_xlfn.XLOOKUP(main_table[[#This Row],[Order ID]],Returns!B:B,Returns!A:A,"No")</f>
        <v>No</v>
      </c>
    </row>
    <row r="3254" spans="1:22" ht="14.25">
      <c r="A3254" s="1">
        <v>3253</v>
      </c>
      <c r="B3254" s="2" t="s">
        <v>7740</v>
      </c>
      <c r="C3254" s="3">
        <v>43765</v>
      </c>
      <c r="D3254" s="3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24" t="str">
        <f>_xlfn.XLOOKUP(main_table[[#This Row],[Order ID]],Returns!B:B,Returns!A:A,"No")</f>
        <v>No</v>
      </c>
    </row>
    <row r="3255" spans="1:22" ht="14.25">
      <c r="A3255" s="1">
        <v>3254</v>
      </c>
      <c r="B3255" s="2" t="s">
        <v>7740</v>
      </c>
      <c r="C3255" s="3">
        <v>43765</v>
      </c>
      <c r="D3255" s="3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24" t="str">
        <f>_xlfn.XLOOKUP(main_table[[#This Row],[Order ID]],Returns!B:B,Returns!A:A,"No")</f>
        <v>No</v>
      </c>
    </row>
    <row r="3256" spans="1:22" ht="14.25">
      <c r="A3256" s="1">
        <v>3255</v>
      </c>
      <c r="B3256" s="2" t="s">
        <v>7741</v>
      </c>
      <c r="C3256" s="3">
        <v>43289</v>
      </c>
      <c r="D3256" s="3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24" t="str">
        <f>_xlfn.XLOOKUP(main_table[[#This Row],[Order ID]],Returns!B:B,Returns!A:A,"No")</f>
        <v>No</v>
      </c>
    </row>
    <row r="3257" spans="1:22" ht="14.25">
      <c r="A3257" s="1">
        <v>3256</v>
      </c>
      <c r="B3257" s="2" t="s">
        <v>7741</v>
      </c>
      <c r="C3257" s="3">
        <v>43289</v>
      </c>
      <c r="D3257" s="3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24" t="str">
        <f>_xlfn.XLOOKUP(main_table[[#This Row],[Order ID]],Returns!B:B,Returns!A:A,"No")</f>
        <v>No</v>
      </c>
    </row>
    <row r="3258" spans="1:22" ht="14.25">
      <c r="A3258" s="1">
        <v>3257</v>
      </c>
      <c r="B3258" s="2" t="s">
        <v>7742</v>
      </c>
      <c r="C3258" s="3">
        <v>42956</v>
      </c>
      <c r="D3258" s="3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24" t="str">
        <f>_xlfn.XLOOKUP(main_table[[#This Row],[Order ID]],Returns!B:B,Returns!A:A,"No")</f>
        <v>No</v>
      </c>
    </row>
    <row r="3259" spans="1:22" ht="14.25">
      <c r="A3259" s="1">
        <v>3258</v>
      </c>
      <c r="B3259" s="2" t="s">
        <v>7743</v>
      </c>
      <c r="C3259" s="3">
        <v>43443</v>
      </c>
      <c r="D3259" s="3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24" t="str">
        <f>_xlfn.XLOOKUP(main_table[[#This Row],[Order ID]],Returns!B:B,Returns!A:A,"No")</f>
        <v>No</v>
      </c>
    </row>
    <row r="3260" spans="1:22" ht="14.25">
      <c r="A3260" s="1">
        <v>3259</v>
      </c>
      <c r="B3260" s="2" t="s">
        <v>7743</v>
      </c>
      <c r="C3260" s="3">
        <v>43443</v>
      </c>
      <c r="D3260" s="3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24" t="str">
        <f>_xlfn.XLOOKUP(main_table[[#This Row],[Order ID]],Returns!B:B,Returns!A:A,"No")</f>
        <v>No</v>
      </c>
    </row>
    <row r="3261" spans="1:22" ht="14.25">
      <c r="A3261" s="1">
        <v>3260</v>
      </c>
      <c r="B3261" s="2" t="s">
        <v>7744</v>
      </c>
      <c r="C3261" s="3">
        <v>43417</v>
      </c>
      <c r="D3261" s="3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24" t="str">
        <f>_xlfn.XLOOKUP(main_table[[#This Row],[Order ID]],Returns!B:B,Returns!A:A,"No")</f>
        <v>No</v>
      </c>
    </row>
    <row r="3262" spans="1:22" ht="14.25">
      <c r="A3262" s="1">
        <v>3261</v>
      </c>
      <c r="B3262" s="2" t="s">
        <v>7745</v>
      </c>
      <c r="C3262" s="3">
        <v>42688</v>
      </c>
      <c r="D3262" s="3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24" t="str">
        <f>_xlfn.XLOOKUP(main_table[[#This Row],[Order ID]],Returns!B:B,Returns!A:A,"No")</f>
        <v>No</v>
      </c>
    </row>
    <row r="3263" spans="1:22" ht="14.25">
      <c r="A3263" s="1">
        <v>3262</v>
      </c>
      <c r="B3263" s="2" t="s">
        <v>7746</v>
      </c>
      <c r="C3263" s="3">
        <v>42691</v>
      </c>
      <c r="D3263" s="3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24" t="str">
        <f>_xlfn.XLOOKUP(main_table[[#This Row],[Order ID]],Returns!B:B,Returns!A:A,"No")</f>
        <v>No</v>
      </c>
    </row>
    <row r="3264" spans="1:22" ht="14.25">
      <c r="A3264" s="1">
        <v>3263</v>
      </c>
      <c r="B3264" s="2" t="s">
        <v>7746</v>
      </c>
      <c r="C3264" s="3">
        <v>42691</v>
      </c>
      <c r="D3264" s="3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24" t="str">
        <f>_xlfn.XLOOKUP(main_table[[#This Row],[Order ID]],Returns!B:B,Returns!A:A,"No")</f>
        <v>No</v>
      </c>
    </row>
    <row r="3265" spans="1:22" ht="14.25">
      <c r="A3265" s="1">
        <v>3264</v>
      </c>
      <c r="B3265" s="2" t="s">
        <v>7746</v>
      </c>
      <c r="C3265" s="3">
        <v>42691</v>
      </c>
      <c r="D3265" s="3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24" t="str">
        <f>_xlfn.XLOOKUP(main_table[[#This Row],[Order ID]],Returns!B:B,Returns!A:A,"No")</f>
        <v>No</v>
      </c>
    </row>
    <row r="3266" spans="1:22" ht="14.25">
      <c r="A3266" s="1">
        <v>3265</v>
      </c>
      <c r="B3266" s="2" t="s">
        <v>7747</v>
      </c>
      <c r="C3266" s="3">
        <v>43163</v>
      </c>
      <c r="D3266" s="3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24" t="str">
        <f>_xlfn.XLOOKUP(main_table[[#This Row],[Order ID]],Returns!B:B,Returns!A:A,"No")</f>
        <v>No</v>
      </c>
    </row>
    <row r="3267" spans="1:22" ht="14.25">
      <c r="A3267" s="1">
        <v>3266</v>
      </c>
      <c r="B3267" s="2" t="s">
        <v>7748</v>
      </c>
      <c r="C3267" s="3">
        <v>42654</v>
      </c>
      <c r="D3267" s="3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24" t="str">
        <f>_xlfn.XLOOKUP(main_table[[#This Row],[Order ID]],Returns!B:B,Returns!A:A,"No")</f>
        <v>No</v>
      </c>
    </row>
    <row r="3268" spans="1:22" ht="14.25">
      <c r="A3268" s="1">
        <v>3267</v>
      </c>
      <c r="B3268" s="2" t="s">
        <v>7748</v>
      </c>
      <c r="C3268" s="3">
        <v>42654</v>
      </c>
      <c r="D3268" s="3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24" t="str">
        <f>_xlfn.XLOOKUP(main_table[[#This Row],[Order ID]],Returns!B:B,Returns!A:A,"No")</f>
        <v>No</v>
      </c>
    </row>
    <row r="3269" spans="1:22" ht="14.25">
      <c r="A3269" s="1">
        <v>3268</v>
      </c>
      <c r="B3269" s="2" t="s">
        <v>5964</v>
      </c>
      <c r="C3269" s="3">
        <v>42512</v>
      </c>
      <c r="D3269" s="3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24" t="str">
        <f>_xlfn.XLOOKUP(main_table[[#This Row],[Order ID]],Returns!B:B,Returns!A:A,"No")</f>
        <v>Yes</v>
      </c>
    </row>
    <row r="3270" spans="1:22" ht="14.25">
      <c r="A3270" s="1">
        <v>3269</v>
      </c>
      <c r="B3270" s="2" t="s">
        <v>5964</v>
      </c>
      <c r="C3270" s="3">
        <v>42512</v>
      </c>
      <c r="D3270" s="3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24" t="str">
        <f>_xlfn.XLOOKUP(main_table[[#This Row],[Order ID]],Returns!B:B,Returns!A:A,"No")</f>
        <v>Yes</v>
      </c>
    </row>
    <row r="3271" spans="1:22" ht="14.25">
      <c r="A3271" s="1">
        <v>3270</v>
      </c>
      <c r="B3271" s="2" t="s">
        <v>7749</v>
      </c>
      <c r="C3271" s="3">
        <v>42566</v>
      </c>
      <c r="D3271" s="3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24" t="str">
        <f>_xlfn.XLOOKUP(main_table[[#This Row],[Order ID]],Returns!B:B,Returns!A:A,"No")</f>
        <v>No</v>
      </c>
    </row>
    <row r="3272" spans="1:22" ht="14.25">
      <c r="A3272" s="1">
        <v>3271</v>
      </c>
      <c r="B3272" s="2" t="s">
        <v>7749</v>
      </c>
      <c r="C3272" s="3">
        <v>42566</v>
      </c>
      <c r="D3272" s="3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24" t="str">
        <f>_xlfn.XLOOKUP(main_table[[#This Row],[Order ID]],Returns!B:B,Returns!A:A,"No")</f>
        <v>No</v>
      </c>
    </row>
    <row r="3273" spans="1:22" ht="14.25">
      <c r="A3273" s="1">
        <v>3272</v>
      </c>
      <c r="B3273" s="2" t="s">
        <v>7750</v>
      </c>
      <c r="C3273" s="3">
        <v>43096</v>
      </c>
      <c r="D3273" s="3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24" t="str">
        <f>_xlfn.XLOOKUP(main_table[[#This Row],[Order ID]],Returns!B:B,Returns!A:A,"No")</f>
        <v>No</v>
      </c>
    </row>
    <row r="3274" spans="1:22" ht="14.25">
      <c r="A3274" s="1">
        <v>3273</v>
      </c>
      <c r="B3274" s="2" t="s">
        <v>7751</v>
      </c>
      <c r="C3274" s="3">
        <v>42775</v>
      </c>
      <c r="D3274" s="3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24" t="str">
        <f>_xlfn.XLOOKUP(main_table[[#This Row],[Order ID]],Returns!B:B,Returns!A:A,"No")</f>
        <v>No</v>
      </c>
    </row>
    <row r="3275" spans="1:22" ht="14.25">
      <c r="A3275" s="1">
        <v>3274</v>
      </c>
      <c r="B3275" s="2" t="s">
        <v>7752</v>
      </c>
      <c r="C3275" s="3">
        <v>43593</v>
      </c>
      <c r="D3275" s="3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24" t="str">
        <f>_xlfn.XLOOKUP(main_table[[#This Row],[Order ID]],Returns!B:B,Returns!A:A,"No")</f>
        <v>No</v>
      </c>
    </row>
    <row r="3276" spans="1:22" ht="14.25">
      <c r="A3276" s="1">
        <v>3275</v>
      </c>
      <c r="B3276" s="2" t="s">
        <v>7753</v>
      </c>
      <c r="C3276" s="3">
        <v>43771</v>
      </c>
      <c r="D3276" s="3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24" t="str">
        <f>_xlfn.XLOOKUP(main_table[[#This Row],[Order ID]],Returns!B:B,Returns!A:A,"No")</f>
        <v>No</v>
      </c>
    </row>
    <row r="3277" spans="1:22" ht="14.25">
      <c r="A3277" s="1">
        <v>3276</v>
      </c>
      <c r="B3277" s="2" t="s">
        <v>7753</v>
      </c>
      <c r="C3277" s="3">
        <v>43771</v>
      </c>
      <c r="D3277" s="3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24" t="str">
        <f>_xlfn.XLOOKUP(main_table[[#This Row],[Order ID]],Returns!B:B,Returns!A:A,"No")</f>
        <v>No</v>
      </c>
    </row>
    <row r="3278" spans="1:22" ht="14.25">
      <c r="A3278" s="1">
        <v>3277</v>
      </c>
      <c r="B3278" s="2" t="s">
        <v>7754</v>
      </c>
      <c r="C3278" s="3">
        <v>42465</v>
      </c>
      <c r="D3278" s="3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24" t="str">
        <f>_xlfn.XLOOKUP(main_table[[#This Row],[Order ID]],Returns!B:B,Returns!A:A,"No")</f>
        <v>No</v>
      </c>
    </row>
    <row r="3279" spans="1:22" ht="14.25">
      <c r="A3279" s="1">
        <v>3278</v>
      </c>
      <c r="B3279" s="2" t="s">
        <v>7754</v>
      </c>
      <c r="C3279" s="3">
        <v>42465</v>
      </c>
      <c r="D3279" s="3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24" t="str">
        <f>_xlfn.XLOOKUP(main_table[[#This Row],[Order ID]],Returns!B:B,Returns!A:A,"No")</f>
        <v>No</v>
      </c>
    </row>
    <row r="3280" spans="1:22" ht="14.25">
      <c r="A3280" s="1">
        <v>3279</v>
      </c>
      <c r="B3280" s="2" t="s">
        <v>7754</v>
      </c>
      <c r="C3280" s="3">
        <v>42465</v>
      </c>
      <c r="D3280" s="3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24" t="str">
        <f>_xlfn.XLOOKUP(main_table[[#This Row],[Order ID]],Returns!B:B,Returns!A:A,"No")</f>
        <v>No</v>
      </c>
    </row>
    <row r="3281" spans="1:22" ht="14.25">
      <c r="A3281" s="1">
        <v>3280</v>
      </c>
      <c r="B3281" s="2" t="s">
        <v>7754</v>
      </c>
      <c r="C3281" s="3">
        <v>42465</v>
      </c>
      <c r="D3281" s="3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24" t="str">
        <f>_xlfn.XLOOKUP(main_table[[#This Row],[Order ID]],Returns!B:B,Returns!A:A,"No")</f>
        <v>No</v>
      </c>
    </row>
    <row r="3282" spans="1:22" ht="14.25">
      <c r="A3282" s="1">
        <v>3281</v>
      </c>
      <c r="B3282" s="2" t="s">
        <v>7754</v>
      </c>
      <c r="C3282" s="3">
        <v>42465</v>
      </c>
      <c r="D3282" s="3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24" t="str">
        <f>_xlfn.XLOOKUP(main_table[[#This Row],[Order ID]],Returns!B:B,Returns!A:A,"No")</f>
        <v>No</v>
      </c>
    </row>
    <row r="3283" spans="1:22" ht="14.25">
      <c r="A3283" s="1">
        <v>3282</v>
      </c>
      <c r="B3283" s="2" t="s">
        <v>7755</v>
      </c>
      <c r="C3283" s="3">
        <v>42630</v>
      </c>
      <c r="D3283" s="3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24" t="str">
        <f>_xlfn.XLOOKUP(main_table[[#This Row],[Order ID]],Returns!B:B,Returns!A:A,"No")</f>
        <v>No</v>
      </c>
    </row>
    <row r="3284" spans="1:22" ht="14.25">
      <c r="A3284" s="1">
        <v>3283</v>
      </c>
      <c r="B3284" s="2" t="s">
        <v>7755</v>
      </c>
      <c r="C3284" s="3">
        <v>42630</v>
      </c>
      <c r="D3284" s="3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24" t="str">
        <f>_xlfn.XLOOKUP(main_table[[#This Row],[Order ID]],Returns!B:B,Returns!A:A,"No")</f>
        <v>No</v>
      </c>
    </row>
    <row r="3285" spans="1:22" ht="14.25">
      <c r="A3285" s="1">
        <v>3284</v>
      </c>
      <c r="B3285" s="2" t="s">
        <v>7756</v>
      </c>
      <c r="C3285" s="3">
        <v>42643</v>
      </c>
      <c r="D3285" s="3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24" t="str">
        <f>_xlfn.XLOOKUP(main_table[[#This Row],[Order ID]],Returns!B:B,Returns!A:A,"No")</f>
        <v>No</v>
      </c>
    </row>
    <row r="3286" spans="1:22" ht="14.25">
      <c r="A3286" s="1">
        <v>3285</v>
      </c>
      <c r="B3286" s="2" t="s">
        <v>7757</v>
      </c>
      <c r="C3286" s="3">
        <v>42625</v>
      </c>
      <c r="D3286" s="3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24" t="str">
        <f>_xlfn.XLOOKUP(main_table[[#This Row],[Order ID]],Returns!B:B,Returns!A:A,"No")</f>
        <v>No</v>
      </c>
    </row>
    <row r="3287" spans="1:22" ht="14.25">
      <c r="A3287" s="1">
        <v>3286</v>
      </c>
      <c r="B3287" s="2" t="s">
        <v>7758</v>
      </c>
      <c r="C3287" s="3">
        <v>43516</v>
      </c>
      <c r="D3287" s="3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24" t="str">
        <f>_xlfn.XLOOKUP(main_table[[#This Row],[Order ID]],Returns!B:B,Returns!A:A,"No")</f>
        <v>No</v>
      </c>
    </row>
    <row r="3288" spans="1:22" ht="14.25">
      <c r="A3288" s="1">
        <v>3287</v>
      </c>
      <c r="B3288" s="2" t="s">
        <v>7758</v>
      </c>
      <c r="C3288" s="3">
        <v>43516</v>
      </c>
      <c r="D3288" s="3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24" t="str">
        <f>_xlfn.XLOOKUP(main_table[[#This Row],[Order ID]],Returns!B:B,Returns!A:A,"No")</f>
        <v>No</v>
      </c>
    </row>
    <row r="3289" spans="1:22" ht="14.25">
      <c r="A3289" s="1">
        <v>3288</v>
      </c>
      <c r="B3289" s="2" t="s">
        <v>6025</v>
      </c>
      <c r="C3289" s="3">
        <v>43082</v>
      </c>
      <c r="D3289" s="3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24" t="str">
        <f>_xlfn.XLOOKUP(main_table[[#This Row],[Order ID]],Returns!B:B,Returns!A:A,"No")</f>
        <v>Yes</v>
      </c>
    </row>
    <row r="3290" spans="1:22" ht="14.25">
      <c r="A3290" s="1">
        <v>3289</v>
      </c>
      <c r="B3290" s="2" t="s">
        <v>6025</v>
      </c>
      <c r="C3290" s="3">
        <v>43082</v>
      </c>
      <c r="D3290" s="3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24" t="str">
        <f>_xlfn.XLOOKUP(main_table[[#This Row],[Order ID]],Returns!B:B,Returns!A:A,"No")</f>
        <v>Yes</v>
      </c>
    </row>
    <row r="3291" spans="1:22" ht="14.25">
      <c r="A3291" s="1">
        <v>3290</v>
      </c>
      <c r="B3291" s="2" t="s">
        <v>6025</v>
      </c>
      <c r="C3291" s="3">
        <v>43082</v>
      </c>
      <c r="D3291" s="3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24" t="str">
        <f>_xlfn.XLOOKUP(main_table[[#This Row],[Order ID]],Returns!B:B,Returns!A:A,"No")</f>
        <v>Yes</v>
      </c>
    </row>
    <row r="3292" spans="1:22" ht="14.25">
      <c r="A3292" s="1">
        <v>3291</v>
      </c>
      <c r="B3292" s="2" t="s">
        <v>6025</v>
      </c>
      <c r="C3292" s="3">
        <v>43082</v>
      </c>
      <c r="D3292" s="3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24" t="str">
        <f>_xlfn.XLOOKUP(main_table[[#This Row],[Order ID]],Returns!B:B,Returns!A:A,"No")</f>
        <v>Yes</v>
      </c>
    </row>
    <row r="3293" spans="1:22" ht="14.25">
      <c r="A3293" s="1">
        <v>3292</v>
      </c>
      <c r="B3293" s="2" t="s">
        <v>7759</v>
      </c>
      <c r="C3293" s="3">
        <v>43403</v>
      </c>
      <c r="D3293" s="3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24" t="str">
        <f>_xlfn.XLOOKUP(main_table[[#This Row],[Order ID]],Returns!B:B,Returns!A:A,"No")</f>
        <v>No</v>
      </c>
    </row>
    <row r="3294" spans="1:22" ht="14.25">
      <c r="A3294" s="1">
        <v>3293</v>
      </c>
      <c r="B3294" s="2" t="s">
        <v>7760</v>
      </c>
      <c r="C3294" s="3">
        <v>42730</v>
      </c>
      <c r="D3294" s="3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24" t="str">
        <f>_xlfn.XLOOKUP(main_table[[#This Row],[Order ID]],Returns!B:B,Returns!A:A,"No")</f>
        <v>No</v>
      </c>
    </row>
    <row r="3295" spans="1:22" ht="14.25">
      <c r="A3295" s="1">
        <v>3294</v>
      </c>
      <c r="B3295" s="2" t="s">
        <v>7760</v>
      </c>
      <c r="C3295" s="3">
        <v>42730</v>
      </c>
      <c r="D3295" s="3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24" t="str">
        <f>_xlfn.XLOOKUP(main_table[[#This Row],[Order ID]],Returns!B:B,Returns!A:A,"No")</f>
        <v>No</v>
      </c>
    </row>
    <row r="3296" spans="1:22" ht="14.25">
      <c r="A3296" s="1">
        <v>3295</v>
      </c>
      <c r="B3296" s="2" t="s">
        <v>7761</v>
      </c>
      <c r="C3296" s="3">
        <v>42597</v>
      </c>
      <c r="D3296" s="3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24" t="str">
        <f>_xlfn.XLOOKUP(main_table[[#This Row],[Order ID]],Returns!B:B,Returns!A:A,"No")</f>
        <v>No</v>
      </c>
    </row>
    <row r="3297" spans="1:22" ht="14.25">
      <c r="A3297" s="1">
        <v>3296</v>
      </c>
      <c r="B3297" s="2" t="s">
        <v>7762</v>
      </c>
      <c r="C3297" s="3">
        <v>43739</v>
      </c>
      <c r="D3297" s="3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24" t="str">
        <f>_xlfn.XLOOKUP(main_table[[#This Row],[Order ID]],Returns!B:B,Returns!A:A,"No")</f>
        <v>No</v>
      </c>
    </row>
    <row r="3298" spans="1:22" ht="14.25">
      <c r="A3298" s="1">
        <v>3297</v>
      </c>
      <c r="B3298" s="2" t="s">
        <v>6193</v>
      </c>
      <c r="C3298" s="3">
        <v>42878</v>
      </c>
      <c r="D3298" s="3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24" t="str">
        <f>_xlfn.XLOOKUP(main_table[[#This Row],[Order ID]],Returns!B:B,Returns!A:A,"No")</f>
        <v>Yes</v>
      </c>
    </row>
    <row r="3299" spans="1:22" ht="14.25">
      <c r="A3299" s="1">
        <v>3298</v>
      </c>
      <c r="B3299" s="2" t="s">
        <v>6193</v>
      </c>
      <c r="C3299" s="3">
        <v>42878</v>
      </c>
      <c r="D3299" s="3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24" t="str">
        <f>_xlfn.XLOOKUP(main_table[[#This Row],[Order ID]],Returns!B:B,Returns!A:A,"No")</f>
        <v>Yes</v>
      </c>
    </row>
    <row r="3300" spans="1:22" ht="14.25">
      <c r="A3300" s="1">
        <v>3299</v>
      </c>
      <c r="B3300" s="2" t="s">
        <v>6135</v>
      </c>
      <c r="C3300" s="3">
        <v>43785</v>
      </c>
      <c r="D3300" s="3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24" t="str">
        <f>_xlfn.XLOOKUP(main_table[[#This Row],[Order ID]],Returns!B:B,Returns!A:A,"No")</f>
        <v>Yes</v>
      </c>
    </row>
    <row r="3301" spans="1:22" ht="14.25">
      <c r="A3301" s="1">
        <v>3300</v>
      </c>
      <c r="B3301" s="2" t="s">
        <v>7763</v>
      </c>
      <c r="C3301" s="3">
        <v>42692</v>
      </c>
      <c r="D3301" s="3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24" t="str">
        <f>_xlfn.XLOOKUP(main_table[[#This Row],[Order ID]],Returns!B:B,Returns!A:A,"No")</f>
        <v>No</v>
      </c>
    </row>
    <row r="3302" spans="1:22" ht="14.25">
      <c r="A3302" s="1">
        <v>3301</v>
      </c>
      <c r="B3302" s="2" t="s">
        <v>7763</v>
      </c>
      <c r="C3302" s="3">
        <v>42692</v>
      </c>
      <c r="D3302" s="3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24" t="str">
        <f>_xlfn.XLOOKUP(main_table[[#This Row],[Order ID]],Returns!B:B,Returns!A:A,"No")</f>
        <v>No</v>
      </c>
    </row>
    <row r="3303" spans="1:22" ht="14.25">
      <c r="A3303" s="1">
        <v>3302</v>
      </c>
      <c r="B3303" s="2" t="s">
        <v>7763</v>
      </c>
      <c r="C3303" s="3">
        <v>42692</v>
      </c>
      <c r="D3303" s="3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24" t="str">
        <f>_xlfn.XLOOKUP(main_table[[#This Row],[Order ID]],Returns!B:B,Returns!A:A,"No")</f>
        <v>No</v>
      </c>
    </row>
    <row r="3304" spans="1:22" ht="14.25">
      <c r="A3304" s="1">
        <v>3303</v>
      </c>
      <c r="B3304" s="2" t="s">
        <v>7763</v>
      </c>
      <c r="C3304" s="3">
        <v>42692</v>
      </c>
      <c r="D3304" s="3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24" t="str">
        <f>_xlfn.XLOOKUP(main_table[[#This Row],[Order ID]],Returns!B:B,Returns!A:A,"No")</f>
        <v>No</v>
      </c>
    </row>
    <row r="3305" spans="1:22" ht="14.25">
      <c r="A3305" s="1">
        <v>3304</v>
      </c>
      <c r="B3305" s="2" t="s">
        <v>7763</v>
      </c>
      <c r="C3305" s="3">
        <v>42692</v>
      </c>
      <c r="D3305" s="3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24" t="str">
        <f>_xlfn.XLOOKUP(main_table[[#This Row],[Order ID]],Returns!B:B,Returns!A:A,"No")</f>
        <v>No</v>
      </c>
    </row>
    <row r="3306" spans="1:22" ht="14.25">
      <c r="A3306" s="1">
        <v>3305</v>
      </c>
      <c r="B3306" s="2" t="s">
        <v>7764</v>
      </c>
      <c r="C3306" s="3">
        <v>42734</v>
      </c>
      <c r="D3306" s="3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24" t="str">
        <f>_xlfn.XLOOKUP(main_table[[#This Row],[Order ID]],Returns!B:B,Returns!A:A,"No")</f>
        <v>No</v>
      </c>
    </row>
    <row r="3307" spans="1:22" ht="14.25">
      <c r="A3307" s="1">
        <v>3306</v>
      </c>
      <c r="B3307" s="2" t="s">
        <v>7764</v>
      </c>
      <c r="C3307" s="3">
        <v>42734</v>
      </c>
      <c r="D3307" s="3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24" t="str">
        <f>_xlfn.XLOOKUP(main_table[[#This Row],[Order ID]],Returns!B:B,Returns!A:A,"No")</f>
        <v>No</v>
      </c>
    </row>
    <row r="3308" spans="1:22" ht="14.25">
      <c r="A3308" s="1">
        <v>3307</v>
      </c>
      <c r="B3308" s="2" t="s">
        <v>7764</v>
      </c>
      <c r="C3308" s="3">
        <v>42734</v>
      </c>
      <c r="D3308" s="3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24" t="str">
        <f>_xlfn.XLOOKUP(main_table[[#This Row],[Order ID]],Returns!B:B,Returns!A:A,"No")</f>
        <v>No</v>
      </c>
    </row>
    <row r="3309" spans="1:22" ht="14.25">
      <c r="A3309" s="1">
        <v>3308</v>
      </c>
      <c r="B3309" s="2" t="s">
        <v>7764</v>
      </c>
      <c r="C3309" s="3">
        <v>42734</v>
      </c>
      <c r="D3309" s="3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24" t="str">
        <f>_xlfn.XLOOKUP(main_table[[#This Row],[Order ID]],Returns!B:B,Returns!A:A,"No")</f>
        <v>No</v>
      </c>
    </row>
    <row r="3310" spans="1:22" ht="14.25">
      <c r="A3310" s="1">
        <v>3309</v>
      </c>
      <c r="B3310" s="2" t="s">
        <v>7764</v>
      </c>
      <c r="C3310" s="3">
        <v>42734</v>
      </c>
      <c r="D3310" s="3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24" t="str">
        <f>_xlfn.XLOOKUP(main_table[[#This Row],[Order ID]],Returns!B:B,Returns!A:A,"No")</f>
        <v>No</v>
      </c>
    </row>
    <row r="3311" spans="1:22" ht="14.25">
      <c r="A3311" s="1">
        <v>3310</v>
      </c>
      <c r="B3311" s="2" t="s">
        <v>7765</v>
      </c>
      <c r="C3311" s="3">
        <v>43044</v>
      </c>
      <c r="D3311" s="3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24" t="str">
        <f>_xlfn.XLOOKUP(main_table[[#This Row],[Order ID]],Returns!B:B,Returns!A:A,"No")</f>
        <v>No</v>
      </c>
    </row>
    <row r="3312" spans="1:22" ht="14.25">
      <c r="A3312" s="1">
        <v>3311</v>
      </c>
      <c r="B3312" s="2" t="s">
        <v>7766</v>
      </c>
      <c r="C3312" s="3">
        <v>43360</v>
      </c>
      <c r="D3312" s="3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24" t="str">
        <f>_xlfn.XLOOKUP(main_table[[#This Row],[Order ID]],Returns!B:B,Returns!A:A,"No")</f>
        <v>No</v>
      </c>
    </row>
    <row r="3313" spans="1:22" ht="14.25">
      <c r="A3313" s="1">
        <v>3312</v>
      </c>
      <c r="B3313" s="2" t="s">
        <v>7767</v>
      </c>
      <c r="C3313" s="3">
        <v>43179</v>
      </c>
      <c r="D3313" s="3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24" t="str">
        <f>_xlfn.XLOOKUP(main_table[[#This Row],[Order ID]],Returns!B:B,Returns!A:A,"No")</f>
        <v>No</v>
      </c>
    </row>
    <row r="3314" spans="1:22" ht="14.25">
      <c r="A3314" s="1">
        <v>3313</v>
      </c>
      <c r="B3314" s="2" t="s">
        <v>7768</v>
      </c>
      <c r="C3314" s="3">
        <v>42640</v>
      </c>
      <c r="D3314" s="3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24" t="str">
        <f>_xlfn.XLOOKUP(main_table[[#This Row],[Order ID]],Returns!B:B,Returns!A:A,"No")</f>
        <v>No</v>
      </c>
    </row>
    <row r="3315" spans="1:22" ht="14.25">
      <c r="A3315" s="1">
        <v>3314</v>
      </c>
      <c r="B3315" s="2" t="s">
        <v>7768</v>
      </c>
      <c r="C3315" s="3">
        <v>42640</v>
      </c>
      <c r="D3315" s="3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24" t="str">
        <f>_xlfn.XLOOKUP(main_table[[#This Row],[Order ID]],Returns!B:B,Returns!A:A,"No")</f>
        <v>No</v>
      </c>
    </row>
    <row r="3316" spans="1:22" ht="14.25">
      <c r="A3316" s="1">
        <v>3315</v>
      </c>
      <c r="B3316" s="2" t="s">
        <v>7769</v>
      </c>
      <c r="C3316" s="3">
        <v>43823</v>
      </c>
      <c r="D3316" s="3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24" t="str">
        <f>_xlfn.XLOOKUP(main_table[[#This Row],[Order ID]],Returns!B:B,Returns!A:A,"No")</f>
        <v>No</v>
      </c>
    </row>
    <row r="3317" spans="1:22" ht="14.25">
      <c r="A3317" s="1">
        <v>3316</v>
      </c>
      <c r="B3317" s="2" t="s">
        <v>7769</v>
      </c>
      <c r="C3317" s="3">
        <v>43823</v>
      </c>
      <c r="D3317" s="3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24" t="str">
        <f>_xlfn.XLOOKUP(main_table[[#This Row],[Order ID]],Returns!B:B,Returns!A:A,"No")</f>
        <v>No</v>
      </c>
    </row>
    <row r="3318" spans="1:22" ht="14.25">
      <c r="A3318" s="1">
        <v>3317</v>
      </c>
      <c r="B3318" s="2" t="s">
        <v>7770</v>
      </c>
      <c r="C3318" s="3">
        <v>43779</v>
      </c>
      <c r="D3318" s="3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24" t="str">
        <f>_xlfn.XLOOKUP(main_table[[#This Row],[Order ID]],Returns!B:B,Returns!A:A,"No")</f>
        <v>No</v>
      </c>
    </row>
    <row r="3319" spans="1:22" ht="14.25">
      <c r="A3319" s="1">
        <v>3318</v>
      </c>
      <c r="B3319" s="2" t="s">
        <v>7771</v>
      </c>
      <c r="C3319" s="3">
        <v>42989</v>
      </c>
      <c r="D3319" s="3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24" t="str">
        <f>_xlfn.XLOOKUP(main_table[[#This Row],[Order ID]],Returns!B:B,Returns!A:A,"No")</f>
        <v>No</v>
      </c>
    </row>
    <row r="3320" spans="1:22" ht="14.25">
      <c r="A3320" s="1">
        <v>3319</v>
      </c>
      <c r="B3320" s="2" t="s">
        <v>7771</v>
      </c>
      <c r="C3320" s="3">
        <v>42989</v>
      </c>
      <c r="D3320" s="3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24" t="str">
        <f>_xlfn.XLOOKUP(main_table[[#This Row],[Order ID]],Returns!B:B,Returns!A:A,"No")</f>
        <v>No</v>
      </c>
    </row>
    <row r="3321" spans="1:22" ht="14.25">
      <c r="A3321" s="1">
        <v>3320</v>
      </c>
      <c r="B3321" s="2" t="s">
        <v>7772</v>
      </c>
      <c r="C3321" s="3">
        <v>42724</v>
      </c>
      <c r="D3321" s="3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24" t="str">
        <f>_xlfn.XLOOKUP(main_table[[#This Row],[Order ID]],Returns!B:B,Returns!A:A,"No")</f>
        <v>No</v>
      </c>
    </row>
    <row r="3322" spans="1:22" ht="14.25">
      <c r="A3322" s="1">
        <v>3321</v>
      </c>
      <c r="B3322" s="2" t="s">
        <v>7772</v>
      </c>
      <c r="C3322" s="3">
        <v>42724</v>
      </c>
      <c r="D3322" s="3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24" t="str">
        <f>_xlfn.XLOOKUP(main_table[[#This Row],[Order ID]],Returns!B:B,Returns!A:A,"No")</f>
        <v>No</v>
      </c>
    </row>
    <row r="3323" spans="1:22" ht="14.25">
      <c r="A3323" s="1">
        <v>3322</v>
      </c>
      <c r="B3323" s="2" t="s">
        <v>7772</v>
      </c>
      <c r="C3323" s="3">
        <v>42724</v>
      </c>
      <c r="D3323" s="3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24" t="str">
        <f>_xlfn.XLOOKUP(main_table[[#This Row],[Order ID]],Returns!B:B,Returns!A:A,"No")</f>
        <v>No</v>
      </c>
    </row>
    <row r="3324" spans="1:22" ht="14.25">
      <c r="A3324" s="1">
        <v>3323</v>
      </c>
      <c r="B3324" s="2" t="s">
        <v>7773</v>
      </c>
      <c r="C3324" s="3">
        <v>42939</v>
      </c>
      <c r="D3324" s="3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24" t="str">
        <f>_xlfn.XLOOKUP(main_table[[#This Row],[Order ID]],Returns!B:B,Returns!A:A,"No")</f>
        <v>No</v>
      </c>
    </row>
    <row r="3325" spans="1:22" ht="14.25">
      <c r="A3325" s="1">
        <v>3324</v>
      </c>
      <c r="B3325" s="2" t="s">
        <v>7773</v>
      </c>
      <c r="C3325" s="3">
        <v>42939</v>
      </c>
      <c r="D3325" s="3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24" t="str">
        <f>_xlfn.XLOOKUP(main_table[[#This Row],[Order ID]],Returns!B:B,Returns!A:A,"No")</f>
        <v>No</v>
      </c>
    </row>
    <row r="3326" spans="1:22" ht="14.25">
      <c r="A3326" s="1">
        <v>3325</v>
      </c>
      <c r="B3326" s="2" t="s">
        <v>7774</v>
      </c>
      <c r="C3326" s="3">
        <v>42685</v>
      </c>
      <c r="D3326" s="3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24" t="str">
        <f>_xlfn.XLOOKUP(main_table[[#This Row],[Order ID]],Returns!B:B,Returns!A:A,"No")</f>
        <v>No</v>
      </c>
    </row>
    <row r="3327" spans="1:22" ht="14.25">
      <c r="A3327" s="1">
        <v>3326</v>
      </c>
      <c r="B3327" s="2" t="s">
        <v>7774</v>
      </c>
      <c r="C3327" s="3">
        <v>42685</v>
      </c>
      <c r="D3327" s="3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24" t="str">
        <f>_xlfn.XLOOKUP(main_table[[#This Row],[Order ID]],Returns!B:B,Returns!A:A,"No")</f>
        <v>No</v>
      </c>
    </row>
    <row r="3328" spans="1:22" ht="14.25">
      <c r="A3328" s="1">
        <v>3327</v>
      </c>
      <c r="B3328" s="2" t="s">
        <v>7774</v>
      </c>
      <c r="C3328" s="3">
        <v>42685</v>
      </c>
      <c r="D3328" s="3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24" t="str">
        <f>_xlfn.XLOOKUP(main_table[[#This Row],[Order ID]],Returns!B:B,Returns!A:A,"No")</f>
        <v>No</v>
      </c>
    </row>
    <row r="3329" spans="1:22" ht="14.25">
      <c r="A3329" s="1">
        <v>3328</v>
      </c>
      <c r="B3329" s="2" t="s">
        <v>7774</v>
      </c>
      <c r="C3329" s="3">
        <v>42685</v>
      </c>
      <c r="D3329" s="3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24" t="str">
        <f>_xlfn.XLOOKUP(main_table[[#This Row],[Order ID]],Returns!B:B,Returns!A:A,"No")</f>
        <v>No</v>
      </c>
    </row>
    <row r="3330" spans="1:22" ht="14.25">
      <c r="A3330" s="1">
        <v>3329</v>
      </c>
      <c r="B3330" s="2" t="s">
        <v>7774</v>
      </c>
      <c r="C3330" s="3">
        <v>42685</v>
      </c>
      <c r="D3330" s="3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24" t="str">
        <f>_xlfn.XLOOKUP(main_table[[#This Row],[Order ID]],Returns!B:B,Returns!A:A,"No")</f>
        <v>No</v>
      </c>
    </row>
    <row r="3331" spans="1:22" ht="14.25">
      <c r="A3331" s="1">
        <v>3330</v>
      </c>
      <c r="B3331" s="2" t="s">
        <v>7774</v>
      </c>
      <c r="C3331" s="3">
        <v>42685</v>
      </c>
      <c r="D3331" s="3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24" t="str">
        <f>_xlfn.XLOOKUP(main_table[[#This Row],[Order ID]],Returns!B:B,Returns!A:A,"No")</f>
        <v>No</v>
      </c>
    </row>
    <row r="3332" spans="1:22" ht="14.25">
      <c r="A3332" s="1">
        <v>3331</v>
      </c>
      <c r="B3332" s="2" t="s">
        <v>7774</v>
      </c>
      <c r="C3332" s="3">
        <v>42685</v>
      </c>
      <c r="D3332" s="3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24" t="str">
        <f>_xlfn.XLOOKUP(main_table[[#This Row],[Order ID]],Returns!B:B,Returns!A:A,"No")</f>
        <v>No</v>
      </c>
    </row>
    <row r="3333" spans="1:22" ht="14.25">
      <c r="A3333" s="1">
        <v>3332</v>
      </c>
      <c r="B3333" s="2" t="s">
        <v>7775</v>
      </c>
      <c r="C3333" s="3">
        <v>43813</v>
      </c>
      <c r="D3333" s="3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24" t="str">
        <f>_xlfn.XLOOKUP(main_table[[#This Row],[Order ID]],Returns!B:B,Returns!A:A,"No")</f>
        <v>No</v>
      </c>
    </row>
    <row r="3334" spans="1:22" ht="14.25">
      <c r="A3334" s="1">
        <v>3333</v>
      </c>
      <c r="B3334" s="2" t="s">
        <v>7775</v>
      </c>
      <c r="C3334" s="3">
        <v>43813</v>
      </c>
      <c r="D3334" s="3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24" t="str">
        <f>_xlfn.XLOOKUP(main_table[[#This Row],[Order ID]],Returns!B:B,Returns!A:A,"No")</f>
        <v>No</v>
      </c>
    </row>
    <row r="3335" spans="1:22" ht="14.25">
      <c r="A3335" s="1">
        <v>3334</v>
      </c>
      <c r="B3335" s="2" t="s">
        <v>7775</v>
      </c>
      <c r="C3335" s="3">
        <v>43813</v>
      </c>
      <c r="D3335" s="3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24" t="str">
        <f>_xlfn.XLOOKUP(main_table[[#This Row],[Order ID]],Returns!B:B,Returns!A:A,"No")</f>
        <v>No</v>
      </c>
    </row>
    <row r="3336" spans="1:22" ht="14.25">
      <c r="A3336" s="1">
        <v>3335</v>
      </c>
      <c r="B3336" s="2" t="s">
        <v>6221</v>
      </c>
      <c r="C3336" s="3">
        <v>43698</v>
      </c>
      <c r="D3336" s="3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24" t="str">
        <f>_xlfn.XLOOKUP(main_table[[#This Row],[Order ID]],Returns!B:B,Returns!A:A,"No")</f>
        <v>Yes</v>
      </c>
    </row>
    <row r="3337" spans="1:22" ht="14.25">
      <c r="A3337" s="1">
        <v>3336</v>
      </c>
      <c r="B3337" s="2" t="s">
        <v>6221</v>
      </c>
      <c r="C3337" s="3">
        <v>43698</v>
      </c>
      <c r="D3337" s="3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24" t="str">
        <f>_xlfn.XLOOKUP(main_table[[#This Row],[Order ID]],Returns!B:B,Returns!A:A,"No")</f>
        <v>Yes</v>
      </c>
    </row>
    <row r="3338" spans="1:22" ht="14.25">
      <c r="A3338" s="1">
        <v>3337</v>
      </c>
      <c r="B3338" s="2" t="s">
        <v>6221</v>
      </c>
      <c r="C3338" s="3">
        <v>43698</v>
      </c>
      <c r="D3338" s="3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24" t="str">
        <f>_xlfn.XLOOKUP(main_table[[#This Row],[Order ID]],Returns!B:B,Returns!A:A,"No")</f>
        <v>Yes</v>
      </c>
    </row>
    <row r="3339" spans="1:22" ht="14.25">
      <c r="A3339" s="1">
        <v>3338</v>
      </c>
      <c r="B3339" s="2" t="s">
        <v>6221</v>
      </c>
      <c r="C3339" s="3">
        <v>43698</v>
      </c>
      <c r="D3339" s="3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24" t="str">
        <f>_xlfn.XLOOKUP(main_table[[#This Row],[Order ID]],Returns!B:B,Returns!A:A,"No")</f>
        <v>Yes</v>
      </c>
    </row>
    <row r="3340" spans="1:22" ht="14.25">
      <c r="A3340" s="1">
        <v>3339</v>
      </c>
      <c r="B3340" s="2" t="s">
        <v>6221</v>
      </c>
      <c r="C3340" s="3">
        <v>43698</v>
      </c>
      <c r="D3340" s="3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24" t="str">
        <f>_xlfn.XLOOKUP(main_table[[#This Row],[Order ID]],Returns!B:B,Returns!A:A,"No")</f>
        <v>Yes</v>
      </c>
    </row>
    <row r="3341" spans="1:22" ht="14.25">
      <c r="A3341" s="1">
        <v>3340</v>
      </c>
      <c r="B3341" s="2" t="s">
        <v>6221</v>
      </c>
      <c r="C3341" s="3">
        <v>43698</v>
      </c>
      <c r="D3341" s="3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24" t="str">
        <f>_xlfn.XLOOKUP(main_table[[#This Row],[Order ID]],Returns!B:B,Returns!A:A,"No")</f>
        <v>Yes</v>
      </c>
    </row>
    <row r="3342" spans="1:22" ht="14.25">
      <c r="A3342" s="1">
        <v>3341</v>
      </c>
      <c r="B3342" s="2" t="s">
        <v>6221</v>
      </c>
      <c r="C3342" s="3">
        <v>43698</v>
      </c>
      <c r="D3342" s="3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24" t="str">
        <f>_xlfn.XLOOKUP(main_table[[#This Row],[Order ID]],Returns!B:B,Returns!A:A,"No")</f>
        <v>Yes</v>
      </c>
    </row>
    <row r="3343" spans="1:22" ht="14.25">
      <c r="A3343" s="1">
        <v>3342</v>
      </c>
      <c r="B3343" s="2" t="s">
        <v>6075</v>
      </c>
      <c r="C3343" s="3">
        <v>43339</v>
      </c>
      <c r="D3343" s="3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24" t="str">
        <f>_xlfn.XLOOKUP(main_table[[#This Row],[Order ID]],Returns!B:B,Returns!A:A,"No")</f>
        <v>Yes</v>
      </c>
    </row>
    <row r="3344" spans="1:22" ht="14.25">
      <c r="A3344" s="1">
        <v>3343</v>
      </c>
      <c r="B3344" s="2" t="s">
        <v>6075</v>
      </c>
      <c r="C3344" s="3">
        <v>43339</v>
      </c>
      <c r="D3344" s="3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24" t="str">
        <f>_xlfn.XLOOKUP(main_table[[#This Row],[Order ID]],Returns!B:B,Returns!A:A,"No")</f>
        <v>Yes</v>
      </c>
    </row>
    <row r="3345" spans="1:22" ht="14.25">
      <c r="A3345" s="1">
        <v>3344</v>
      </c>
      <c r="B3345" s="2" t="s">
        <v>6075</v>
      </c>
      <c r="C3345" s="3">
        <v>43339</v>
      </c>
      <c r="D3345" s="3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24" t="str">
        <f>_xlfn.XLOOKUP(main_table[[#This Row],[Order ID]],Returns!B:B,Returns!A:A,"No")</f>
        <v>Yes</v>
      </c>
    </row>
    <row r="3346" spans="1:22" ht="14.25">
      <c r="A3346" s="1">
        <v>3345</v>
      </c>
      <c r="B3346" s="2" t="s">
        <v>6075</v>
      </c>
      <c r="C3346" s="3">
        <v>43339</v>
      </c>
      <c r="D3346" s="3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24" t="str">
        <f>_xlfn.XLOOKUP(main_table[[#This Row],[Order ID]],Returns!B:B,Returns!A:A,"No")</f>
        <v>Yes</v>
      </c>
    </row>
    <row r="3347" spans="1:22" ht="14.25">
      <c r="A3347" s="1">
        <v>3346</v>
      </c>
      <c r="B3347" s="2" t="s">
        <v>6075</v>
      </c>
      <c r="C3347" s="3">
        <v>43339</v>
      </c>
      <c r="D3347" s="3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24" t="str">
        <f>_xlfn.XLOOKUP(main_table[[#This Row],[Order ID]],Returns!B:B,Returns!A:A,"No")</f>
        <v>Yes</v>
      </c>
    </row>
    <row r="3348" spans="1:22" ht="14.25">
      <c r="A3348" s="1">
        <v>3347</v>
      </c>
      <c r="B3348" s="2" t="s">
        <v>6075</v>
      </c>
      <c r="C3348" s="3">
        <v>43339</v>
      </c>
      <c r="D3348" s="3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24" t="str">
        <f>_xlfn.XLOOKUP(main_table[[#This Row],[Order ID]],Returns!B:B,Returns!A:A,"No")</f>
        <v>Yes</v>
      </c>
    </row>
    <row r="3349" spans="1:22" ht="14.25">
      <c r="A3349" s="1">
        <v>3348</v>
      </c>
      <c r="B3349" s="2" t="s">
        <v>7776</v>
      </c>
      <c r="C3349" s="3">
        <v>42960</v>
      </c>
      <c r="D3349" s="3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24" t="str">
        <f>_xlfn.XLOOKUP(main_table[[#This Row],[Order ID]],Returns!B:B,Returns!A:A,"No")</f>
        <v>No</v>
      </c>
    </row>
    <row r="3350" spans="1:22" ht="14.25">
      <c r="A3350" s="1">
        <v>3349</v>
      </c>
      <c r="B3350" s="2" t="s">
        <v>7777</v>
      </c>
      <c r="C3350" s="3">
        <v>43774</v>
      </c>
      <c r="D3350" s="3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24" t="str">
        <f>_xlfn.XLOOKUP(main_table[[#This Row],[Order ID]],Returns!B:B,Returns!A:A,"No")</f>
        <v>No</v>
      </c>
    </row>
    <row r="3351" spans="1:22" ht="14.25">
      <c r="A3351" s="1">
        <v>3350</v>
      </c>
      <c r="B3351" s="2" t="s">
        <v>7778</v>
      </c>
      <c r="C3351" s="3">
        <v>43329</v>
      </c>
      <c r="D3351" s="3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24" t="str">
        <f>_xlfn.XLOOKUP(main_table[[#This Row],[Order ID]],Returns!B:B,Returns!A:A,"No")</f>
        <v>No</v>
      </c>
    </row>
    <row r="3352" spans="1:22" ht="14.25">
      <c r="A3352" s="1">
        <v>3351</v>
      </c>
      <c r="B3352" s="2" t="s">
        <v>7779</v>
      </c>
      <c r="C3352" s="3">
        <v>43460</v>
      </c>
      <c r="D3352" s="3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24" t="str">
        <f>_xlfn.XLOOKUP(main_table[[#This Row],[Order ID]],Returns!B:B,Returns!A:A,"No")</f>
        <v>No</v>
      </c>
    </row>
    <row r="3353" spans="1:22" ht="14.25">
      <c r="A3353" s="1">
        <v>3352</v>
      </c>
      <c r="B3353" s="2" t="s">
        <v>7780</v>
      </c>
      <c r="C3353" s="3">
        <v>42636</v>
      </c>
      <c r="D3353" s="3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24" t="str">
        <f>_xlfn.XLOOKUP(main_table[[#This Row],[Order ID]],Returns!B:B,Returns!A:A,"No")</f>
        <v>No</v>
      </c>
    </row>
    <row r="3354" spans="1:22" ht="14.25">
      <c r="A3354" s="1">
        <v>3353</v>
      </c>
      <c r="B3354" s="2" t="s">
        <v>7780</v>
      </c>
      <c r="C3354" s="3">
        <v>42636</v>
      </c>
      <c r="D3354" s="3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24" t="str">
        <f>_xlfn.XLOOKUP(main_table[[#This Row],[Order ID]],Returns!B:B,Returns!A:A,"No")</f>
        <v>No</v>
      </c>
    </row>
    <row r="3355" spans="1:22" ht="14.25">
      <c r="A3355" s="1">
        <v>3354</v>
      </c>
      <c r="B3355" s="2" t="s">
        <v>7781</v>
      </c>
      <c r="C3355" s="3">
        <v>42570</v>
      </c>
      <c r="D3355" s="3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24" t="str">
        <f>_xlfn.XLOOKUP(main_table[[#This Row],[Order ID]],Returns!B:B,Returns!A:A,"No")</f>
        <v>No</v>
      </c>
    </row>
    <row r="3356" spans="1:22" ht="14.25">
      <c r="A3356" s="1">
        <v>3355</v>
      </c>
      <c r="B3356" s="2" t="s">
        <v>7781</v>
      </c>
      <c r="C3356" s="3">
        <v>42570</v>
      </c>
      <c r="D3356" s="3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24" t="str">
        <f>_xlfn.XLOOKUP(main_table[[#This Row],[Order ID]],Returns!B:B,Returns!A:A,"No")</f>
        <v>No</v>
      </c>
    </row>
    <row r="3357" spans="1:22" ht="14.25">
      <c r="A3357" s="1">
        <v>3356</v>
      </c>
      <c r="B3357" s="2" t="s">
        <v>7781</v>
      </c>
      <c r="C3357" s="3">
        <v>42570</v>
      </c>
      <c r="D3357" s="3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24" t="str">
        <f>_xlfn.XLOOKUP(main_table[[#This Row],[Order ID]],Returns!B:B,Returns!A:A,"No")</f>
        <v>No</v>
      </c>
    </row>
    <row r="3358" spans="1:22" ht="14.25">
      <c r="A3358" s="1">
        <v>3357</v>
      </c>
      <c r="B3358" s="2" t="s">
        <v>7781</v>
      </c>
      <c r="C3358" s="3">
        <v>42570</v>
      </c>
      <c r="D3358" s="3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24" t="str">
        <f>_xlfn.XLOOKUP(main_table[[#This Row],[Order ID]],Returns!B:B,Returns!A:A,"No")</f>
        <v>No</v>
      </c>
    </row>
    <row r="3359" spans="1:22" ht="14.25">
      <c r="A3359" s="1">
        <v>3358</v>
      </c>
      <c r="B3359" s="2" t="s">
        <v>7782</v>
      </c>
      <c r="C3359" s="3">
        <v>43715</v>
      </c>
      <c r="D3359" s="3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24" t="str">
        <f>_xlfn.XLOOKUP(main_table[[#This Row],[Order ID]],Returns!B:B,Returns!A:A,"No")</f>
        <v>No</v>
      </c>
    </row>
    <row r="3360" spans="1:22" ht="14.25">
      <c r="A3360" s="1">
        <v>3359</v>
      </c>
      <c r="B3360" s="2" t="s">
        <v>7783</v>
      </c>
      <c r="C3360" s="3">
        <v>43226</v>
      </c>
      <c r="D3360" s="3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24" t="str">
        <f>_xlfn.XLOOKUP(main_table[[#This Row],[Order ID]],Returns!B:B,Returns!A:A,"No")</f>
        <v>No</v>
      </c>
    </row>
    <row r="3361" spans="1:22" ht="14.25">
      <c r="A3361" s="1">
        <v>3360</v>
      </c>
      <c r="B3361" s="2" t="s">
        <v>7783</v>
      </c>
      <c r="C3361" s="3">
        <v>43226</v>
      </c>
      <c r="D3361" s="3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24" t="str">
        <f>_xlfn.XLOOKUP(main_table[[#This Row],[Order ID]],Returns!B:B,Returns!A:A,"No")</f>
        <v>No</v>
      </c>
    </row>
    <row r="3362" spans="1:22" ht="14.25">
      <c r="A3362" s="1">
        <v>3361</v>
      </c>
      <c r="B3362" s="2" t="s">
        <v>7784</v>
      </c>
      <c r="C3362" s="3">
        <v>42890</v>
      </c>
      <c r="D3362" s="3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24" t="str">
        <f>_xlfn.XLOOKUP(main_table[[#This Row],[Order ID]],Returns!B:B,Returns!A:A,"No")</f>
        <v>No</v>
      </c>
    </row>
    <row r="3363" spans="1:22" ht="14.25">
      <c r="A3363" s="1">
        <v>3362</v>
      </c>
      <c r="B3363" s="2" t="s">
        <v>7784</v>
      </c>
      <c r="C3363" s="3">
        <v>42890</v>
      </c>
      <c r="D3363" s="3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24" t="str">
        <f>_xlfn.XLOOKUP(main_table[[#This Row],[Order ID]],Returns!B:B,Returns!A:A,"No")</f>
        <v>No</v>
      </c>
    </row>
    <row r="3364" spans="1:22" ht="14.25">
      <c r="A3364" s="1">
        <v>3363</v>
      </c>
      <c r="B3364" s="2" t="s">
        <v>7785</v>
      </c>
      <c r="C3364" s="3">
        <v>43082</v>
      </c>
      <c r="D3364" s="3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24" t="str">
        <f>_xlfn.XLOOKUP(main_table[[#This Row],[Order ID]],Returns!B:B,Returns!A:A,"No")</f>
        <v>No</v>
      </c>
    </row>
    <row r="3365" spans="1:22" ht="14.25">
      <c r="A3365" s="1">
        <v>3364</v>
      </c>
      <c r="B3365" s="2" t="s">
        <v>7785</v>
      </c>
      <c r="C3365" s="3">
        <v>43082</v>
      </c>
      <c r="D3365" s="3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24" t="str">
        <f>_xlfn.XLOOKUP(main_table[[#This Row],[Order ID]],Returns!B:B,Returns!A:A,"No")</f>
        <v>No</v>
      </c>
    </row>
    <row r="3366" spans="1:22" ht="14.25">
      <c r="A3366" s="1">
        <v>3365</v>
      </c>
      <c r="B3366" s="2" t="s">
        <v>7786</v>
      </c>
      <c r="C3366" s="3">
        <v>43297</v>
      </c>
      <c r="D3366" s="3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24" t="str">
        <f>_xlfn.XLOOKUP(main_table[[#This Row],[Order ID]],Returns!B:B,Returns!A:A,"No")</f>
        <v>No</v>
      </c>
    </row>
    <row r="3367" spans="1:22" ht="14.25">
      <c r="A3367" s="1">
        <v>3366</v>
      </c>
      <c r="B3367" s="2" t="s">
        <v>7787</v>
      </c>
      <c r="C3367" s="3">
        <v>42400</v>
      </c>
      <c r="D3367" s="3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24" t="str">
        <f>_xlfn.XLOOKUP(main_table[[#This Row],[Order ID]],Returns!B:B,Returns!A:A,"No")</f>
        <v>No</v>
      </c>
    </row>
    <row r="3368" spans="1:22" ht="14.25">
      <c r="A3368" s="1">
        <v>3367</v>
      </c>
      <c r="B3368" s="2" t="s">
        <v>7788</v>
      </c>
      <c r="C3368" s="3">
        <v>42560</v>
      </c>
      <c r="D3368" s="3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24" t="str">
        <f>_xlfn.XLOOKUP(main_table[[#This Row],[Order ID]],Returns!B:B,Returns!A:A,"No")</f>
        <v>No</v>
      </c>
    </row>
    <row r="3369" spans="1:22" ht="14.25">
      <c r="A3369" s="1">
        <v>3368</v>
      </c>
      <c r="B3369" s="2" t="s">
        <v>7788</v>
      </c>
      <c r="C3369" s="3">
        <v>42560</v>
      </c>
      <c r="D3369" s="3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24" t="str">
        <f>_xlfn.XLOOKUP(main_table[[#This Row],[Order ID]],Returns!B:B,Returns!A:A,"No")</f>
        <v>No</v>
      </c>
    </row>
    <row r="3370" spans="1:22" ht="14.25">
      <c r="A3370" s="1">
        <v>3369</v>
      </c>
      <c r="B3370" s="2" t="s">
        <v>7789</v>
      </c>
      <c r="C3370" s="3">
        <v>43060</v>
      </c>
      <c r="D3370" s="3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24" t="str">
        <f>_xlfn.XLOOKUP(main_table[[#This Row],[Order ID]],Returns!B:B,Returns!A:A,"No")</f>
        <v>No</v>
      </c>
    </row>
    <row r="3371" spans="1:22" ht="14.25">
      <c r="A3371" s="1">
        <v>3370</v>
      </c>
      <c r="B3371" s="2" t="s">
        <v>7789</v>
      </c>
      <c r="C3371" s="3">
        <v>43060</v>
      </c>
      <c r="D3371" s="3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24" t="str">
        <f>_xlfn.XLOOKUP(main_table[[#This Row],[Order ID]],Returns!B:B,Returns!A:A,"No")</f>
        <v>No</v>
      </c>
    </row>
    <row r="3372" spans="1:22" ht="14.25">
      <c r="A3372" s="1">
        <v>3371</v>
      </c>
      <c r="B3372" s="2" t="s">
        <v>7790</v>
      </c>
      <c r="C3372" s="3">
        <v>43184</v>
      </c>
      <c r="D3372" s="3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24" t="str">
        <f>_xlfn.XLOOKUP(main_table[[#This Row],[Order ID]],Returns!B:B,Returns!A:A,"No")</f>
        <v>No</v>
      </c>
    </row>
    <row r="3373" spans="1:22" ht="14.25">
      <c r="A3373" s="1">
        <v>3372</v>
      </c>
      <c r="B3373" s="2" t="s">
        <v>7791</v>
      </c>
      <c r="C3373" s="3">
        <v>43731</v>
      </c>
      <c r="D3373" s="3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24" t="str">
        <f>_xlfn.XLOOKUP(main_table[[#This Row],[Order ID]],Returns!B:B,Returns!A:A,"No")</f>
        <v>No</v>
      </c>
    </row>
    <row r="3374" spans="1:22" ht="14.25">
      <c r="A3374" s="1">
        <v>3373</v>
      </c>
      <c r="B3374" s="2" t="s">
        <v>7791</v>
      </c>
      <c r="C3374" s="3">
        <v>43731</v>
      </c>
      <c r="D3374" s="3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24" t="str">
        <f>_xlfn.XLOOKUP(main_table[[#This Row],[Order ID]],Returns!B:B,Returns!A:A,"No")</f>
        <v>No</v>
      </c>
    </row>
    <row r="3375" spans="1:22" ht="14.25">
      <c r="A3375" s="1">
        <v>3374</v>
      </c>
      <c r="B3375" s="2" t="s">
        <v>7792</v>
      </c>
      <c r="C3375" s="3">
        <v>43073</v>
      </c>
      <c r="D3375" s="3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24" t="str">
        <f>_xlfn.XLOOKUP(main_table[[#This Row],[Order ID]],Returns!B:B,Returns!A:A,"No")</f>
        <v>No</v>
      </c>
    </row>
    <row r="3376" spans="1:22" ht="14.25">
      <c r="A3376" s="1">
        <v>3375</v>
      </c>
      <c r="B3376" s="2" t="s">
        <v>7792</v>
      </c>
      <c r="C3376" s="3">
        <v>43073</v>
      </c>
      <c r="D3376" s="3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24" t="str">
        <f>_xlfn.XLOOKUP(main_table[[#This Row],[Order ID]],Returns!B:B,Returns!A:A,"No")</f>
        <v>No</v>
      </c>
    </row>
    <row r="3377" spans="1:22" ht="14.25">
      <c r="A3377" s="1">
        <v>3376</v>
      </c>
      <c r="B3377" s="2" t="s">
        <v>7792</v>
      </c>
      <c r="C3377" s="3">
        <v>43073</v>
      </c>
      <c r="D3377" s="3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24" t="str">
        <f>_xlfn.XLOOKUP(main_table[[#This Row],[Order ID]],Returns!B:B,Returns!A:A,"No")</f>
        <v>No</v>
      </c>
    </row>
    <row r="3378" spans="1:22" ht="14.25">
      <c r="A3378" s="1">
        <v>3377</v>
      </c>
      <c r="B3378" s="2" t="s">
        <v>7792</v>
      </c>
      <c r="C3378" s="3">
        <v>43073</v>
      </c>
      <c r="D3378" s="3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24" t="str">
        <f>_xlfn.XLOOKUP(main_table[[#This Row],[Order ID]],Returns!B:B,Returns!A:A,"No")</f>
        <v>No</v>
      </c>
    </row>
    <row r="3379" spans="1:22" ht="14.25">
      <c r="A3379" s="1">
        <v>3378</v>
      </c>
      <c r="B3379" s="2" t="s">
        <v>7793</v>
      </c>
      <c r="C3379" s="3">
        <v>43405</v>
      </c>
      <c r="D3379" s="3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24" t="str">
        <f>_xlfn.XLOOKUP(main_table[[#This Row],[Order ID]],Returns!B:B,Returns!A:A,"No")</f>
        <v>No</v>
      </c>
    </row>
    <row r="3380" spans="1:22" ht="14.25">
      <c r="A3380" s="1">
        <v>3379</v>
      </c>
      <c r="B3380" s="2" t="s">
        <v>6151</v>
      </c>
      <c r="C3380" s="3">
        <v>43541</v>
      </c>
      <c r="D3380" s="3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24" t="str">
        <f>_xlfn.XLOOKUP(main_table[[#This Row],[Order ID]],Returns!B:B,Returns!A:A,"No")</f>
        <v>Yes</v>
      </c>
    </row>
    <row r="3381" spans="1:22" ht="14.25">
      <c r="A3381" s="1">
        <v>3380</v>
      </c>
      <c r="B3381" s="2" t="s">
        <v>6151</v>
      </c>
      <c r="C3381" s="3">
        <v>43541</v>
      </c>
      <c r="D3381" s="3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24" t="str">
        <f>_xlfn.XLOOKUP(main_table[[#This Row],[Order ID]],Returns!B:B,Returns!A:A,"No")</f>
        <v>Yes</v>
      </c>
    </row>
    <row r="3382" spans="1:22" ht="14.25">
      <c r="A3382" s="1">
        <v>3381</v>
      </c>
      <c r="B3382" s="2" t="s">
        <v>7794</v>
      </c>
      <c r="C3382" s="3">
        <v>43792</v>
      </c>
      <c r="D3382" s="3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24" t="str">
        <f>_xlfn.XLOOKUP(main_table[[#This Row],[Order ID]],Returns!B:B,Returns!A:A,"No")</f>
        <v>No</v>
      </c>
    </row>
    <row r="3383" spans="1:22" ht="14.25">
      <c r="A3383" s="1">
        <v>3382</v>
      </c>
      <c r="B3383" s="2" t="s">
        <v>7795</v>
      </c>
      <c r="C3383" s="3">
        <v>43704</v>
      </c>
      <c r="D3383" s="3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24" t="str">
        <f>_xlfn.XLOOKUP(main_table[[#This Row],[Order ID]],Returns!B:B,Returns!A:A,"No")</f>
        <v>No</v>
      </c>
    </row>
    <row r="3384" spans="1:22" ht="14.25">
      <c r="A3384" s="1">
        <v>3383</v>
      </c>
      <c r="B3384" s="2" t="s">
        <v>7796</v>
      </c>
      <c r="C3384" s="3">
        <v>43073</v>
      </c>
      <c r="D3384" s="3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24" t="str">
        <f>_xlfn.XLOOKUP(main_table[[#This Row],[Order ID]],Returns!B:B,Returns!A:A,"No")</f>
        <v>No</v>
      </c>
    </row>
    <row r="3385" spans="1:22" ht="14.25">
      <c r="A3385" s="1">
        <v>3384</v>
      </c>
      <c r="B3385" s="2" t="s">
        <v>7796</v>
      </c>
      <c r="C3385" s="3">
        <v>43073</v>
      </c>
      <c r="D3385" s="3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24" t="str">
        <f>_xlfn.XLOOKUP(main_table[[#This Row],[Order ID]],Returns!B:B,Returns!A:A,"No")</f>
        <v>No</v>
      </c>
    </row>
    <row r="3386" spans="1:22" ht="14.25">
      <c r="A3386" s="1">
        <v>3385</v>
      </c>
      <c r="B3386" s="2" t="s">
        <v>7796</v>
      </c>
      <c r="C3386" s="3">
        <v>43073</v>
      </c>
      <c r="D3386" s="3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24" t="str">
        <f>_xlfn.XLOOKUP(main_table[[#This Row],[Order ID]],Returns!B:B,Returns!A:A,"No")</f>
        <v>No</v>
      </c>
    </row>
    <row r="3387" spans="1:22" ht="14.25">
      <c r="A3387" s="1">
        <v>3386</v>
      </c>
      <c r="B3387" s="2" t="s">
        <v>7797</v>
      </c>
      <c r="C3387" s="3">
        <v>43745</v>
      </c>
      <c r="D3387" s="3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24" t="str">
        <f>_xlfn.XLOOKUP(main_table[[#This Row],[Order ID]],Returns!B:B,Returns!A:A,"No")</f>
        <v>No</v>
      </c>
    </row>
    <row r="3388" spans="1:22" ht="14.25">
      <c r="A3388" s="1">
        <v>3387</v>
      </c>
      <c r="B3388" s="2" t="s">
        <v>7797</v>
      </c>
      <c r="C3388" s="3">
        <v>43745</v>
      </c>
      <c r="D3388" s="3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24" t="str">
        <f>_xlfn.XLOOKUP(main_table[[#This Row],[Order ID]],Returns!B:B,Returns!A:A,"No")</f>
        <v>No</v>
      </c>
    </row>
    <row r="3389" spans="1:22" ht="14.25">
      <c r="A3389" s="1">
        <v>3388</v>
      </c>
      <c r="B3389" s="2" t="s">
        <v>7797</v>
      </c>
      <c r="C3389" s="3">
        <v>43745</v>
      </c>
      <c r="D3389" s="3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24" t="str">
        <f>_xlfn.XLOOKUP(main_table[[#This Row],[Order ID]],Returns!B:B,Returns!A:A,"No")</f>
        <v>No</v>
      </c>
    </row>
    <row r="3390" spans="1:22" ht="14.25">
      <c r="A3390" s="1">
        <v>3389</v>
      </c>
      <c r="B3390" s="2" t="s">
        <v>7797</v>
      </c>
      <c r="C3390" s="3">
        <v>43745</v>
      </c>
      <c r="D3390" s="3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24" t="str">
        <f>_xlfn.XLOOKUP(main_table[[#This Row],[Order ID]],Returns!B:B,Returns!A:A,"No")</f>
        <v>No</v>
      </c>
    </row>
    <row r="3391" spans="1:22" ht="14.25">
      <c r="A3391" s="1">
        <v>3390</v>
      </c>
      <c r="B3391" s="2" t="s">
        <v>7797</v>
      </c>
      <c r="C3391" s="3">
        <v>43745</v>
      </c>
      <c r="D3391" s="3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24" t="str">
        <f>_xlfn.XLOOKUP(main_table[[#This Row],[Order ID]],Returns!B:B,Returns!A:A,"No")</f>
        <v>No</v>
      </c>
    </row>
    <row r="3392" spans="1:22" ht="14.25">
      <c r="A3392" s="1">
        <v>3391</v>
      </c>
      <c r="B3392" s="2" t="s">
        <v>7798</v>
      </c>
      <c r="C3392" s="3">
        <v>43549</v>
      </c>
      <c r="D3392" s="3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24" t="str">
        <f>_xlfn.XLOOKUP(main_table[[#This Row],[Order ID]],Returns!B:B,Returns!A:A,"No")</f>
        <v>No</v>
      </c>
    </row>
    <row r="3393" spans="1:22" ht="14.25">
      <c r="A3393" s="1">
        <v>3392</v>
      </c>
      <c r="B3393" s="2" t="s">
        <v>7799</v>
      </c>
      <c r="C3393" s="3">
        <v>42591</v>
      </c>
      <c r="D3393" s="3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24" t="str">
        <f>_xlfn.XLOOKUP(main_table[[#This Row],[Order ID]],Returns!B:B,Returns!A:A,"No")</f>
        <v>No</v>
      </c>
    </row>
    <row r="3394" spans="1:22" ht="14.25">
      <c r="A3394" s="1">
        <v>3393</v>
      </c>
      <c r="B3394" s="2" t="s">
        <v>7799</v>
      </c>
      <c r="C3394" s="3">
        <v>42591</v>
      </c>
      <c r="D3394" s="3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24" t="str">
        <f>_xlfn.XLOOKUP(main_table[[#This Row],[Order ID]],Returns!B:B,Returns!A:A,"No")</f>
        <v>No</v>
      </c>
    </row>
    <row r="3395" spans="1:22" ht="14.25">
      <c r="A3395" s="1">
        <v>3394</v>
      </c>
      <c r="B3395" s="2" t="s">
        <v>7800</v>
      </c>
      <c r="C3395" s="3">
        <v>42696</v>
      </c>
      <c r="D3395" s="3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24" t="str">
        <f>_xlfn.XLOOKUP(main_table[[#This Row],[Order ID]],Returns!B:B,Returns!A:A,"No")</f>
        <v>No</v>
      </c>
    </row>
    <row r="3396" spans="1:22" ht="14.25">
      <c r="A3396" s="1">
        <v>3395</v>
      </c>
      <c r="B3396" s="2" t="s">
        <v>7801</v>
      </c>
      <c r="C3396" s="3">
        <v>43626</v>
      </c>
      <c r="D3396" s="3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24" t="str">
        <f>_xlfn.XLOOKUP(main_table[[#This Row],[Order ID]],Returns!B:B,Returns!A:A,"No")</f>
        <v>No</v>
      </c>
    </row>
    <row r="3397" spans="1:22" ht="14.25">
      <c r="A3397" s="1">
        <v>3396</v>
      </c>
      <c r="B3397" s="2" t="s">
        <v>7802</v>
      </c>
      <c r="C3397" s="3">
        <v>43647</v>
      </c>
      <c r="D3397" s="3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24" t="str">
        <f>_xlfn.XLOOKUP(main_table[[#This Row],[Order ID]],Returns!B:B,Returns!A:A,"No")</f>
        <v>No</v>
      </c>
    </row>
    <row r="3398" spans="1:22" ht="14.25">
      <c r="A3398" s="1">
        <v>3397</v>
      </c>
      <c r="B3398" s="2" t="s">
        <v>7802</v>
      </c>
      <c r="C3398" s="3">
        <v>43647</v>
      </c>
      <c r="D3398" s="3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24" t="str">
        <f>_xlfn.XLOOKUP(main_table[[#This Row],[Order ID]],Returns!B:B,Returns!A:A,"No")</f>
        <v>No</v>
      </c>
    </row>
    <row r="3399" spans="1:22" ht="14.25">
      <c r="A3399" s="1">
        <v>3398</v>
      </c>
      <c r="B3399" s="2" t="s">
        <v>7802</v>
      </c>
      <c r="C3399" s="3">
        <v>43647</v>
      </c>
      <c r="D3399" s="3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24" t="str">
        <f>_xlfn.XLOOKUP(main_table[[#This Row],[Order ID]],Returns!B:B,Returns!A:A,"No")</f>
        <v>No</v>
      </c>
    </row>
    <row r="3400" spans="1:22" ht="14.25">
      <c r="A3400" s="1">
        <v>3399</v>
      </c>
      <c r="B3400" s="2" t="s">
        <v>7803</v>
      </c>
      <c r="C3400" s="3">
        <v>42695</v>
      </c>
      <c r="D3400" s="3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24" t="str">
        <f>_xlfn.XLOOKUP(main_table[[#This Row],[Order ID]],Returns!B:B,Returns!A:A,"No")</f>
        <v>No</v>
      </c>
    </row>
    <row r="3401" spans="1:22" ht="14.25">
      <c r="A3401" s="1">
        <v>3400</v>
      </c>
      <c r="B3401" s="2" t="s">
        <v>7803</v>
      </c>
      <c r="C3401" s="3">
        <v>42695</v>
      </c>
      <c r="D3401" s="3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24" t="str">
        <f>_xlfn.XLOOKUP(main_table[[#This Row],[Order ID]],Returns!B:B,Returns!A:A,"No")</f>
        <v>No</v>
      </c>
    </row>
    <row r="3402" spans="1:22" ht="14.25">
      <c r="A3402" s="1">
        <v>3401</v>
      </c>
      <c r="B3402" s="2" t="s">
        <v>7803</v>
      </c>
      <c r="C3402" s="3">
        <v>42695</v>
      </c>
      <c r="D3402" s="3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24" t="str">
        <f>_xlfn.XLOOKUP(main_table[[#This Row],[Order ID]],Returns!B:B,Returns!A:A,"No")</f>
        <v>No</v>
      </c>
    </row>
    <row r="3403" spans="1:22" ht="14.25">
      <c r="A3403" s="1">
        <v>3402</v>
      </c>
      <c r="B3403" s="2" t="s">
        <v>7803</v>
      </c>
      <c r="C3403" s="3">
        <v>42695</v>
      </c>
      <c r="D3403" s="3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24" t="str">
        <f>_xlfn.XLOOKUP(main_table[[#This Row],[Order ID]],Returns!B:B,Returns!A:A,"No")</f>
        <v>No</v>
      </c>
    </row>
    <row r="3404" spans="1:22" ht="14.25">
      <c r="A3404" s="1">
        <v>3403</v>
      </c>
      <c r="B3404" s="2" t="s">
        <v>7804</v>
      </c>
      <c r="C3404" s="3">
        <v>42859</v>
      </c>
      <c r="D3404" s="3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24" t="str">
        <f>_xlfn.XLOOKUP(main_table[[#This Row],[Order ID]],Returns!B:B,Returns!A:A,"No")</f>
        <v>No</v>
      </c>
    </row>
    <row r="3405" spans="1:22" ht="14.25">
      <c r="A3405" s="1">
        <v>3404</v>
      </c>
      <c r="B3405" s="2" t="s">
        <v>7805</v>
      </c>
      <c r="C3405" s="3">
        <v>43614</v>
      </c>
      <c r="D3405" s="3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24" t="str">
        <f>_xlfn.XLOOKUP(main_table[[#This Row],[Order ID]],Returns!B:B,Returns!A:A,"No")</f>
        <v>No</v>
      </c>
    </row>
    <row r="3406" spans="1:22" ht="14.25">
      <c r="A3406" s="1">
        <v>3405</v>
      </c>
      <c r="B3406" s="2" t="s">
        <v>7806</v>
      </c>
      <c r="C3406" s="3">
        <v>43025</v>
      </c>
      <c r="D3406" s="3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24" t="str">
        <f>_xlfn.XLOOKUP(main_table[[#This Row],[Order ID]],Returns!B:B,Returns!A:A,"No")</f>
        <v>No</v>
      </c>
    </row>
    <row r="3407" spans="1:22" ht="14.25">
      <c r="A3407" s="1">
        <v>3406</v>
      </c>
      <c r="B3407" s="2" t="s">
        <v>7807</v>
      </c>
      <c r="C3407" s="3">
        <v>42483</v>
      </c>
      <c r="D3407" s="3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24" t="str">
        <f>_xlfn.XLOOKUP(main_table[[#This Row],[Order ID]],Returns!B:B,Returns!A:A,"No")</f>
        <v>No</v>
      </c>
    </row>
    <row r="3408" spans="1:22" ht="14.25">
      <c r="A3408" s="1">
        <v>3407</v>
      </c>
      <c r="B3408" s="2" t="s">
        <v>7807</v>
      </c>
      <c r="C3408" s="3">
        <v>42483</v>
      </c>
      <c r="D3408" s="3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24" t="str">
        <f>_xlfn.XLOOKUP(main_table[[#This Row],[Order ID]],Returns!B:B,Returns!A:A,"No")</f>
        <v>No</v>
      </c>
    </row>
    <row r="3409" spans="1:22" ht="14.25">
      <c r="A3409" s="1">
        <v>3408</v>
      </c>
      <c r="B3409" s="2" t="s">
        <v>7807</v>
      </c>
      <c r="C3409" s="3">
        <v>42483</v>
      </c>
      <c r="D3409" s="3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24" t="str">
        <f>_xlfn.XLOOKUP(main_table[[#This Row],[Order ID]],Returns!B:B,Returns!A:A,"No")</f>
        <v>No</v>
      </c>
    </row>
    <row r="3410" spans="1:22" ht="14.25">
      <c r="A3410" s="1">
        <v>3409</v>
      </c>
      <c r="B3410" s="2" t="s">
        <v>7807</v>
      </c>
      <c r="C3410" s="3">
        <v>42483</v>
      </c>
      <c r="D3410" s="3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24" t="str">
        <f>_xlfn.XLOOKUP(main_table[[#This Row],[Order ID]],Returns!B:B,Returns!A:A,"No")</f>
        <v>No</v>
      </c>
    </row>
    <row r="3411" spans="1:22" ht="14.25">
      <c r="A3411" s="1">
        <v>3410</v>
      </c>
      <c r="B3411" s="2" t="s">
        <v>7808</v>
      </c>
      <c r="C3411" s="3">
        <v>43585</v>
      </c>
      <c r="D3411" s="3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24" t="str">
        <f>_xlfn.XLOOKUP(main_table[[#This Row],[Order ID]],Returns!B:B,Returns!A:A,"No")</f>
        <v>No</v>
      </c>
    </row>
    <row r="3412" spans="1:22" ht="14.25">
      <c r="A3412" s="1">
        <v>3411</v>
      </c>
      <c r="B3412" s="2" t="s">
        <v>7809</v>
      </c>
      <c r="C3412" s="3">
        <v>43363</v>
      </c>
      <c r="D3412" s="3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24" t="str">
        <f>_xlfn.XLOOKUP(main_table[[#This Row],[Order ID]],Returns!B:B,Returns!A:A,"No")</f>
        <v>No</v>
      </c>
    </row>
    <row r="3413" spans="1:22" ht="14.25">
      <c r="A3413" s="1">
        <v>3412</v>
      </c>
      <c r="B3413" s="2" t="s">
        <v>7809</v>
      </c>
      <c r="C3413" s="3">
        <v>43363</v>
      </c>
      <c r="D3413" s="3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24" t="str">
        <f>_xlfn.XLOOKUP(main_table[[#This Row],[Order ID]],Returns!B:B,Returns!A:A,"No")</f>
        <v>No</v>
      </c>
    </row>
    <row r="3414" spans="1:22" ht="14.25">
      <c r="A3414" s="1">
        <v>3413</v>
      </c>
      <c r="B3414" s="2" t="s">
        <v>7809</v>
      </c>
      <c r="C3414" s="3">
        <v>43363</v>
      </c>
      <c r="D3414" s="3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24" t="str">
        <f>_xlfn.XLOOKUP(main_table[[#This Row],[Order ID]],Returns!B:B,Returns!A:A,"No")</f>
        <v>No</v>
      </c>
    </row>
    <row r="3415" spans="1:22" ht="14.25">
      <c r="A3415" s="1">
        <v>3414</v>
      </c>
      <c r="B3415" s="2" t="s">
        <v>7809</v>
      </c>
      <c r="C3415" s="3">
        <v>43363</v>
      </c>
      <c r="D3415" s="3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24" t="str">
        <f>_xlfn.XLOOKUP(main_table[[#This Row],[Order ID]],Returns!B:B,Returns!A:A,"No")</f>
        <v>No</v>
      </c>
    </row>
    <row r="3416" spans="1:22" ht="14.25">
      <c r="A3416" s="1">
        <v>3415</v>
      </c>
      <c r="B3416" s="2" t="s">
        <v>7809</v>
      </c>
      <c r="C3416" s="3">
        <v>43363</v>
      </c>
      <c r="D3416" s="3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24" t="str">
        <f>_xlfn.XLOOKUP(main_table[[#This Row],[Order ID]],Returns!B:B,Returns!A:A,"No")</f>
        <v>No</v>
      </c>
    </row>
    <row r="3417" spans="1:22" ht="14.25">
      <c r="A3417" s="1">
        <v>3416</v>
      </c>
      <c r="B3417" s="2" t="s">
        <v>7810</v>
      </c>
      <c r="C3417" s="3">
        <v>43345</v>
      </c>
      <c r="D3417" s="3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24" t="str">
        <f>_xlfn.XLOOKUP(main_table[[#This Row],[Order ID]],Returns!B:B,Returns!A:A,"No")</f>
        <v>No</v>
      </c>
    </row>
    <row r="3418" spans="1:22" ht="14.25">
      <c r="A3418" s="1">
        <v>3417</v>
      </c>
      <c r="B3418" s="2" t="s">
        <v>7810</v>
      </c>
      <c r="C3418" s="3">
        <v>43345</v>
      </c>
      <c r="D3418" s="3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24" t="str">
        <f>_xlfn.XLOOKUP(main_table[[#This Row],[Order ID]],Returns!B:B,Returns!A:A,"No")</f>
        <v>No</v>
      </c>
    </row>
    <row r="3419" spans="1:22" ht="14.25">
      <c r="A3419" s="1">
        <v>3418</v>
      </c>
      <c r="B3419" s="2" t="s">
        <v>7811</v>
      </c>
      <c r="C3419" s="3">
        <v>42852</v>
      </c>
      <c r="D3419" s="3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24" t="str">
        <f>_xlfn.XLOOKUP(main_table[[#This Row],[Order ID]],Returns!B:B,Returns!A:A,"No")</f>
        <v>No</v>
      </c>
    </row>
    <row r="3420" spans="1:22" ht="14.25">
      <c r="A3420" s="1">
        <v>3419</v>
      </c>
      <c r="B3420" s="2" t="s">
        <v>7811</v>
      </c>
      <c r="C3420" s="3">
        <v>42852</v>
      </c>
      <c r="D3420" s="3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24" t="str">
        <f>_xlfn.XLOOKUP(main_table[[#This Row],[Order ID]],Returns!B:B,Returns!A:A,"No")</f>
        <v>No</v>
      </c>
    </row>
    <row r="3421" spans="1:22" ht="14.25">
      <c r="A3421" s="1">
        <v>3420</v>
      </c>
      <c r="B3421" s="2" t="s">
        <v>7812</v>
      </c>
      <c r="C3421" s="3">
        <v>42984</v>
      </c>
      <c r="D3421" s="3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24" t="str">
        <f>_xlfn.XLOOKUP(main_table[[#This Row],[Order ID]],Returns!B:B,Returns!A:A,"No")</f>
        <v>No</v>
      </c>
    </row>
    <row r="3422" spans="1:22" ht="14.25">
      <c r="A3422" s="1">
        <v>3421</v>
      </c>
      <c r="B3422" s="2" t="s">
        <v>6065</v>
      </c>
      <c r="C3422" s="3">
        <v>43248</v>
      </c>
      <c r="D3422" s="3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24" t="str">
        <f>_xlfn.XLOOKUP(main_table[[#This Row],[Order ID]],Returns!B:B,Returns!A:A,"No")</f>
        <v>Yes</v>
      </c>
    </row>
    <row r="3423" spans="1:22" ht="14.25">
      <c r="A3423" s="1">
        <v>3422</v>
      </c>
      <c r="B3423" s="2" t="s">
        <v>6065</v>
      </c>
      <c r="C3423" s="3">
        <v>43248</v>
      </c>
      <c r="D3423" s="3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24" t="str">
        <f>_xlfn.XLOOKUP(main_table[[#This Row],[Order ID]],Returns!B:B,Returns!A:A,"No")</f>
        <v>Yes</v>
      </c>
    </row>
    <row r="3424" spans="1:22" ht="14.25">
      <c r="A3424" s="1">
        <v>3423</v>
      </c>
      <c r="B3424" s="2" t="s">
        <v>6065</v>
      </c>
      <c r="C3424" s="3">
        <v>43248</v>
      </c>
      <c r="D3424" s="3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24" t="str">
        <f>_xlfn.XLOOKUP(main_table[[#This Row],[Order ID]],Returns!B:B,Returns!A:A,"No")</f>
        <v>Yes</v>
      </c>
    </row>
    <row r="3425" spans="1:22" ht="14.25">
      <c r="A3425" s="1">
        <v>3424</v>
      </c>
      <c r="B3425" s="2" t="s">
        <v>6065</v>
      </c>
      <c r="C3425" s="3">
        <v>43248</v>
      </c>
      <c r="D3425" s="3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24" t="str">
        <f>_xlfn.XLOOKUP(main_table[[#This Row],[Order ID]],Returns!B:B,Returns!A:A,"No")</f>
        <v>Yes</v>
      </c>
    </row>
    <row r="3426" spans="1:22" ht="14.25">
      <c r="A3426" s="1">
        <v>3425</v>
      </c>
      <c r="B3426" s="2" t="s">
        <v>6065</v>
      </c>
      <c r="C3426" s="3">
        <v>43248</v>
      </c>
      <c r="D3426" s="3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24" t="str">
        <f>_xlfn.XLOOKUP(main_table[[#This Row],[Order ID]],Returns!B:B,Returns!A:A,"No")</f>
        <v>Yes</v>
      </c>
    </row>
    <row r="3427" spans="1:22" ht="14.25">
      <c r="A3427" s="1">
        <v>3426</v>
      </c>
      <c r="B3427" s="2" t="s">
        <v>7813</v>
      </c>
      <c r="C3427" s="3">
        <v>43002</v>
      </c>
      <c r="D3427" s="3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24" t="str">
        <f>_xlfn.XLOOKUP(main_table[[#This Row],[Order ID]],Returns!B:B,Returns!A:A,"No")</f>
        <v>No</v>
      </c>
    </row>
    <row r="3428" spans="1:22" ht="14.25">
      <c r="A3428" s="1">
        <v>3427</v>
      </c>
      <c r="B3428" s="2" t="s">
        <v>7813</v>
      </c>
      <c r="C3428" s="3">
        <v>43002</v>
      </c>
      <c r="D3428" s="3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24" t="str">
        <f>_xlfn.XLOOKUP(main_table[[#This Row],[Order ID]],Returns!B:B,Returns!A:A,"No")</f>
        <v>No</v>
      </c>
    </row>
    <row r="3429" spans="1:22" ht="14.25">
      <c r="A3429" s="1">
        <v>3428</v>
      </c>
      <c r="B3429" s="2" t="s">
        <v>7814</v>
      </c>
      <c r="C3429" s="3">
        <v>43649</v>
      </c>
      <c r="D3429" s="3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24" t="str">
        <f>_xlfn.XLOOKUP(main_table[[#This Row],[Order ID]],Returns!B:B,Returns!A:A,"No")</f>
        <v>No</v>
      </c>
    </row>
    <row r="3430" spans="1:22" ht="14.25">
      <c r="A3430" s="1">
        <v>3429</v>
      </c>
      <c r="B3430" s="2" t="s">
        <v>7814</v>
      </c>
      <c r="C3430" s="3">
        <v>43649</v>
      </c>
      <c r="D3430" s="3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24" t="str">
        <f>_xlfn.XLOOKUP(main_table[[#This Row],[Order ID]],Returns!B:B,Returns!A:A,"No")</f>
        <v>No</v>
      </c>
    </row>
    <row r="3431" spans="1:22" ht="14.25">
      <c r="A3431" s="1">
        <v>3430</v>
      </c>
      <c r="B3431" s="2" t="s">
        <v>7814</v>
      </c>
      <c r="C3431" s="3">
        <v>43649</v>
      </c>
      <c r="D3431" s="3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24" t="str">
        <f>_xlfn.XLOOKUP(main_table[[#This Row],[Order ID]],Returns!B:B,Returns!A:A,"No")</f>
        <v>No</v>
      </c>
    </row>
    <row r="3432" spans="1:22" ht="14.25">
      <c r="A3432" s="1">
        <v>3431</v>
      </c>
      <c r="B3432" s="2" t="s">
        <v>7815</v>
      </c>
      <c r="C3432" s="3">
        <v>43807</v>
      </c>
      <c r="D3432" s="3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24" t="str">
        <f>_xlfn.XLOOKUP(main_table[[#This Row],[Order ID]],Returns!B:B,Returns!A:A,"No")</f>
        <v>No</v>
      </c>
    </row>
    <row r="3433" spans="1:22" ht="14.25">
      <c r="A3433" s="1">
        <v>3432</v>
      </c>
      <c r="B3433" s="2" t="s">
        <v>7815</v>
      </c>
      <c r="C3433" s="3">
        <v>43807</v>
      </c>
      <c r="D3433" s="3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24" t="str">
        <f>_xlfn.XLOOKUP(main_table[[#This Row],[Order ID]],Returns!B:B,Returns!A:A,"No")</f>
        <v>No</v>
      </c>
    </row>
    <row r="3434" spans="1:22" ht="14.25">
      <c r="A3434" s="1">
        <v>3433</v>
      </c>
      <c r="B3434" s="2" t="s">
        <v>7815</v>
      </c>
      <c r="C3434" s="3">
        <v>43807</v>
      </c>
      <c r="D3434" s="3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24" t="str">
        <f>_xlfn.XLOOKUP(main_table[[#This Row],[Order ID]],Returns!B:B,Returns!A:A,"No")</f>
        <v>No</v>
      </c>
    </row>
    <row r="3435" spans="1:22" ht="14.25">
      <c r="A3435" s="1">
        <v>3434</v>
      </c>
      <c r="B3435" s="2" t="s">
        <v>7816</v>
      </c>
      <c r="C3435" s="3">
        <v>43804</v>
      </c>
      <c r="D3435" s="3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24" t="str">
        <f>_xlfn.XLOOKUP(main_table[[#This Row],[Order ID]],Returns!B:B,Returns!A:A,"No")</f>
        <v>No</v>
      </c>
    </row>
    <row r="3436" spans="1:22" ht="14.25">
      <c r="A3436" s="1">
        <v>3435</v>
      </c>
      <c r="B3436" s="2" t="s">
        <v>7816</v>
      </c>
      <c r="C3436" s="3">
        <v>43804</v>
      </c>
      <c r="D3436" s="3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24" t="str">
        <f>_xlfn.XLOOKUP(main_table[[#This Row],[Order ID]],Returns!B:B,Returns!A:A,"No")</f>
        <v>No</v>
      </c>
    </row>
    <row r="3437" spans="1:22" ht="14.25">
      <c r="A3437" s="1">
        <v>3436</v>
      </c>
      <c r="B3437" s="2" t="s">
        <v>7817</v>
      </c>
      <c r="C3437" s="3">
        <v>43005</v>
      </c>
      <c r="D3437" s="3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24" t="str">
        <f>_xlfn.XLOOKUP(main_table[[#This Row],[Order ID]],Returns!B:B,Returns!A:A,"No")</f>
        <v>No</v>
      </c>
    </row>
    <row r="3438" spans="1:22" ht="14.25">
      <c r="A3438" s="1">
        <v>3437</v>
      </c>
      <c r="B3438" s="2" t="s">
        <v>7817</v>
      </c>
      <c r="C3438" s="3">
        <v>43005</v>
      </c>
      <c r="D3438" s="3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24" t="str">
        <f>_xlfn.XLOOKUP(main_table[[#This Row],[Order ID]],Returns!B:B,Returns!A:A,"No")</f>
        <v>No</v>
      </c>
    </row>
    <row r="3439" spans="1:22" ht="14.25">
      <c r="A3439" s="1">
        <v>3438</v>
      </c>
      <c r="B3439" s="2" t="s">
        <v>7818</v>
      </c>
      <c r="C3439" s="3">
        <v>43768</v>
      </c>
      <c r="D3439" s="3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24" t="str">
        <f>_xlfn.XLOOKUP(main_table[[#This Row],[Order ID]],Returns!B:B,Returns!A:A,"No")</f>
        <v>No</v>
      </c>
    </row>
    <row r="3440" spans="1:22" ht="14.25">
      <c r="A3440" s="1">
        <v>3439</v>
      </c>
      <c r="B3440" s="2" t="s">
        <v>7818</v>
      </c>
      <c r="C3440" s="3">
        <v>43768</v>
      </c>
      <c r="D3440" s="3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24" t="str">
        <f>_xlfn.XLOOKUP(main_table[[#This Row],[Order ID]],Returns!B:B,Returns!A:A,"No")</f>
        <v>No</v>
      </c>
    </row>
    <row r="3441" spans="1:22" ht="14.25">
      <c r="A3441" s="1">
        <v>3440</v>
      </c>
      <c r="B3441" s="2" t="s">
        <v>7818</v>
      </c>
      <c r="C3441" s="3">
        <v>43768</v>
      </c>
      <c r="D3441" s="3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24" t="str">
        <f>_xlfn.XLOOKUP(main_table[[#This Row],[Order ID]],Returns!B:B,Returns!A:A,"No")</f>
        <v>No</v>
      </c>
    </row>
    <row r="3442" spans="1:22" ht="14.25">
      <c r="A3442" s="1">
        <v>3441</v>
      </c>
      <c r="B3442" s="2" t="s">
        <v>7819</v>
      </c>
      <c r="C3442" s="3">
        <v>43068</v>
      </c>
      <c r="D3442" s="3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24" t="str">
        <f>_xlfn.XLOOKUP(main_table[[#This Row],[Order ID]],Returns!B:B,Returns!A:A,"No")</f>
        <v>No</v>
      </c>
    </row>
    <row r="3443" spans="1:22" ht="14.25">
      <c r="A3443" s="1">
        <v>3442</v>
      </c>
      <c r="B3443" s="2" t="s">
        <v>7820</v>
      </c>
      <c r="C3443" s="3">
        <v>42440</v>
      </c>
      <c r="D3443" s="3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24" t="str">
        <f>_xlfn.XLOOKUP(main_table[[#This Row],[Order ID]],Returns!B:B,Returns!A:A,"No")</f>
        <v>No</v>
      </c>
    </row>
    <row r="3444" spans="1:22" ht="14.25">
      <c r="A3444" s="1">
        <v>3443</v>
      </c>
      <c r="B3444" s="2" t="s">
        <v>7821</v>
      </c>
      <c r="C3444" s="3">
        <v>43788</v>
      </c>
      <c r="D3444" s="3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24" t="str">
        <f>_xlfn.XLOOKUP(main_table[[#This Row],[Order ID]],Returns!B:B,Returns!A:A,"No")</f>
        <v>No</v>
      </c>
    </row>
    <row r="3445" spans="1:22" ht="14.25">
      <c r="A3445" s="1">
        <v>3444</v>
      </c>
      <c r="B3445" s="2" t="s">
        <v>7821</v>
      </c>
      <c r="C3445" s="3">
        <v>43788</v>
      </c>
      <c r="D3445" s="3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24" t="str">
        <f>_xlfn.XLOOKUP(main_table[[#This Row],[Order ID]],Returns!B:B,Returns!A:A,"No")</f>
        <v>No</v>
      </c>
    </row>
    <row r="3446" spans="1:22" ht="14.25">
      <c r="A3446" s="1">
        <v>3445</v>
      </c>
      <c r="B3446" s="2" t="s">
        <v>7822</v>
      </c>
      <c r="C3446" s="3">
        <v>43310</v>
      </c>
      <c r="D3446" s="3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24" t="str">
        <f>_xlfn.XLOOKUP(main_table[[#This Row],[Order ID]],Returns!B:B,Returns!A:A,"No")</f>
        <v>No</v>
      </c>
    </row>
    <row r="3447" spans="1:22" ht="14.25">
      <c r="A3447" s="1">
        <v>3446</v>
      </c>
      <c r="B3447" s="2" t="s">
        <v>7823</v>
      </c>
      <c r="C3447" s="3">
        <v>42898</v>
      </c>
      <c r="D3447" s="3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24" t="str">
        <f>_xlfn.XLOOKUP(main_table[[#This Row],[Order ID]],Returns!B:B,Returns!A:A,"No")</f>
        <v>No</v>
      </c>
    </row>
    <row r="3448" spans="1:22" ht="14.25">
      <c r="A3448" s="1">
        <v>3447</v>
      </c>
      <c r="B3448" s="2" t="s">
        <v>7824</v>
      </c>
      <c r="C3448" s="3">
        <v>43318</v>
      </c>
      <c r="D3448" s="3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24" t="str">
        <f>_xlfn.XLOOKUP(main_table[[#This Row],[Order ID]],Returns!B:B,Returns!A:A,"No")</f>
        <v>No</v>
      </c>
    </row>
    <row r="3449" spans="1:22" ht="14.25">
      <c r="A3449" s="1">
        <v>3448</v>
      </c>
      <c r="B3449" s="2" t="s">
        <v>7825</v>
      </c>
      <c r="C3449" s="3">
        <v>43627</v>
      </c>
      <c r="D3449" s="3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24" t="str">
        <f>_xlfn.XLOOKUP(main_table[[#This Row],[Order ID]],Returns!B:B,Returns!A:A,"No")</f>
        <v>No</v>
      </c>
    </row>
    <row r="3450" spans="1:22" ht="14.25">
      <c r="A3450" s="1">
        <v>3449</v>
      </c>
      <c r="B3450" s="2" t="s">
        <v>7826</v>
      </c>
      <c r="C3450" s="3">
        <v>43380</v>
      </c>
      <c r="D3450" s="3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24" t="str">
        <f>_xlfn.XLOOKUP(main_table[[#This Row],[Order ID]],Returns!B:B,Returns!A:A,"No")</f>
        <v>No</v>
      </c>
    </row>
    <row r="3451" spans="1:22" ht="14.25">
      <c r="A3451" s="1">
        <v>3450</v>
      </c>
      <c r="B3451" s="2" t="s">
        <v>7827</v>
      </c>
      <c r="C3451" s="3">
        <v>42621</v>
      </c>
      <c r="D3451" s="3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24" t="str">
        <f>_xlfn.XLOOKUP(main_table[[#This Row],[Order ID]],Returns!B:B,Returns!A:A,"No")</f>
        <v>No</v>
      </c>
    </row>
    <row r="3452" spans="1:22" ht="14.25">
      <c r="A3452" s="1">
        <v>3451</v>
      </c>
      <c r="B3452" s="2" t="s">
        <v>7827</v>
      </c>
      <c r="C3452" s="3">
        <v>42621</v>
      </c>
      <c r="D3452" s="3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24" t="str">
        <f>_xlfn.XLOOKUP(main_table[[#This Row],[Order ID]],Returns!B:B,Returns!A:A,"No")</f>
        <v>No</v>
      </c>
    </row>
    <row r="3453" spans="1:22" ht="14.25">
      <c r="A3453" s="1">
        <v>3452</v>
      </c>
      <c r="B3453" s="2" t="s">
        <v>7827</v>
      </c>
      <c r="C3453" s="3">
        <v>42621</v>
      </c>
      <c r="D3453" s="3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24" t="str">
        <f>_xlfn.XLOOKUP(main_table[[#This Row],[Order ID]],Returns!B:B,Returns!A:A,"No")</f>
        <v>No</v>
      </c>
    </row>
    <row r="3454" spans="1:22" ht="14.25">
      <c r="A3454" s="1">
        <v>3453</v>
      </c>
      <c r="B3454" s="2" t="s">
        <v>7828</v>
      </c>
      <c r="C3454" s="3">
        <v>42445</v>
      </c>
      <c r="D3454" s="3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24" t="str">
        <f>_xlfn.XLOOKUP(main_table[[#This Row],[Order ID]],Returns!B:B,Returns!A:A,"No")</f>
        <v>No</v>
      </c>
    </row>
    <row r="3455" spans="1:22" ht="14.25">
      <c r="A3455" s="1">
        <v>3454</v>
      </c>
      <c r="B3455" s="2" t="s">
        <v>7829</v>
      </c>
      <c r="C3455" s="3">
        <v>42795</v>
      </c>
      <c r="D3455" s="3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24" t="str">
        <f>_xlfn.XLOOKUP(main_table[[#This Row],[Order ID]],Returns!B:B,Returns!A:A,"No")</f>
        <v>No</v>
      </c>
    </row>
    <row r="3456" spans="1:22" ht="14.25">
      <c r="A3456" s="1">
        <v>3455</v>
      </c>
      <c r="B3456" s="2" t="s">
        <v>7830</v>
      </c>
      <c r="C3456" s="3">
        <v>42925</v>
      </c>
      <c r="D3456" s="3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24" t="str">
        <f>_xlfn.XLOOKUP(main_table[[#This Row],[Order ID]],Returns!B:B,Returns!A:A,"No")</f>
        <v>No</v>
      </c>
    </row>
    <row r="3457" spans="1:22" ht="14.25">
      <c r="A3457" s="1">
        <v>3456</v>
      </c>
      <c r="B3457" s="2" t="s">
        <v>7831</v>
      </c>
      <c r="C3457" s="3">
        <v>43151</v>
      </c>
      <c r="D3457" s="3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24" t="str">
        <f>_xlfn.XLOOKUP(main_table[[#This Row],[Order ID]],Returns!B:B,Returns!A:A,"No")</f>
        <v>No</v>
      </c>
    </row>
    <row r="3458" spans="1:22" ht="14.25">
      <c r="A3458" s="1">
        <v>3457</v>
      </c>
      <c r="B3458" s="2" t="s">
        <v>7832</v>
      </c>
      <c r="C3458" s="3">
        <v>43724</v>
      </c>
      <c r="D3458" s="3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24" t="str">
        <f>_xlfn.XLOOKUP(main_table[[#This Row],[Order ID]],Returns!B:B,Returns!A:A,"No")</f>
        <v>No</v>
      </c>
    </row>
    <row r="3459" spans="1:22" ht="14.25">
      <c r="A3459" s="1">
        <v>3458</v>
      </c>
      <c r="B3459" s="2" t="s">
        <v>7832</v>
      </c>
      <c r="C3459" s="3">
        <v>43724</v>
      </c>
      <c r="D3459" s="3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24" t="str">
        <f>_xlfn.XLOOKUP(main_table[[#This Row],[Order ID]],Returns!B:B,Returns!A:A,"No")</f>
        <v>No</v>
      </c>
    </row>
    <row r="3460" spans="1:22" ht="14.25">
      <c r="A3460" s="1">
        <v>3459</v>
      </c>
      <c r="B3460" s="2" t="s">
        <v>7832</v>
      </c>
      <c r="C3460" s="3">
        <v>43724</v>
      </c>
      <c r="D3460" s="3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24" t="str">
        <f>_xlfn.XLOOKUP(main_table[[#This Row],[Order ID]],Returns!B:B,Returns!A:A,"No")</f>
        <v>No</v>
      </c>
    </row>
    <row r="3461" spans="1:22" ht="14.25">
      <c r="A3461" s="1">
        <v>3460</v>
      </c>
      <c r="B3461" s="2" t="s">
        <v>7832</v>
      </c>
      <c r="C3461" s="3">
        <v>43724</v>
      </c>
      <c r="D3461" s="3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24" t="str">
        <f>_xlfn.XLOOKUP(main_table[[#This Row],[Order ID]],Returns!B:B,Returns!A:A,"No")</f>
        <v>No</v>
      </c>
    </row>
    <row r="3462" spans="1:22" ht="14.25">
      <c r="A3462" s="1">
        <v>3461</v>
      </c>
      <c r="B3462" s="2" t="s">
        <v>7832</v>
      </c>
      <c r="C3462" s="3">
        <v>43724</v>
      </c>
      <c r="D3462" s="3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24" t="str">
        <f>_xlfn.XLOOKUP(main_table[[#This Row],[Order ID]],Returns!B:B,Returns!A:A,"No")</f>
        <v>No</v>
      </c>
    </row>
    <row r="3463" spans="1:22" ht="14.25">
      <c r="A3463" s="1">
        <v>3462</v>
      </c>
      <c r="B3463" s="2" t="s">
        <v>7833</v>
      </c>
      <c r="C3463" s="3">
        <v>43774</v>
      </c>
      <c r="D3463" s="3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24" t="str">
        <f>_xlfn.XLOOKUP(main_table[[#This Row],[Order ID]],Returns!B:B,Returns!A:A,"No")</f>
        <v>No</v>
      </c>
    </row>
    <row r="3464" spans="1:22" ht="14.25">
      <c r="A3464" s="1">
        <v>3463</v>
      </c>
      <c r="B3464" s="2" t="s">
        <v>7834</v>
      </c>
      <c r="C3464" s="3">
        <v>42786</v>
      </c>
      <c r="D3464" s="3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24" t="str">
        <f>_xlfn.XLOOKUP(main_table[[#This Row],[Order ID]],Returns!B:B,Returns!A:A,"No")</f>
        <v>No</v>
      </c>
    </row>
    <row r="3465" spans="1:22" ht="14.25">
      <c r="A3465" s="1">
        <v>3464</v>
      </c>
      <c r="B3465" s="2" t="s">
        <v>7835</v>
      </c>
      <c r="C3465" s="3">
        <v>43429</v>
      </c>
      <c r="D3465" s="3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24" t="str">
        <f>_xlfn.XLOOKUP(main_table[[#This Row],[Order ID]],Returns!B:B,Returns!A:A,"No")</f>
        <v>No</v>
      </c>
    </row>
    <row r="3466" spans="1:22" ht="14.25">
      <c r="A3466" s="1">
        <v>3465</v>
      </c>
      <c r="B3466" s="2" t="s">
        <v>7836</v>
      </c>
      <c r="C3466" s="3">
        <v>43802</v>
      </c>
      <c r="D3466" s="3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24" t="str">
        <f>_xlfn.XLOOKUP(main_table[[#This Row],[Order ID]],Returns!B:B,Returns!A:A,"No")</f>
        <v>No</v>
      </c>
    </row>
    <row r="3467" spans="1:22" ht="14.25">
      <c r="A3467" s="1">
        <v>3466</v>
      </c>
      <c r="B3467" s="2" t="s">
        <v>7837</v>
      </c>
      <c r="C3467" s="3">
        <v>42988</v>
      </c>
      <c r="D3467" s="3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24" t="str">
        <f>_xlfn.XLOOKUP(main_table[[#This Row],[Order ID]],Returns!B:B,Returns!A:A,"No")</f>
        <v>No</v>
      </c>
    </row>
    <row r="3468" spans="1:22" ht="14.25">
      <c r="A3468" s="1">
        <v>3467</v>
      </c>
      <c r="B3468" s="2" t="s">
        <v>7837</v>
      </c>
      <c r="C3468" s="3">
        <v>42988</v>
      </c>
      <c r="D3468" s="3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24" t="str">
        <f>_xlfn.XLOOKUP(main_table[[#This Row],[Order ID]],Returns!B:B,Returns!A:A,"No")</f>
        <v>No</v>
      </c>
    </row>
    <row r="3469" spans="1:22" ht="14.25">
      <c r="A3469" s="1">
        <v>3468</v>
      </c>
      <c r="B3469" s="2" t="s">
        <v>7837</v>
      </c>
      <c r="C3469" s="3">
        <v>42988</v>
      </c>
      <c r="D3469" s="3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24" t="str">
        <f>_xlfn.XLOOKUP(main_table[[#This Row],[Order ID]],Returns!B:B,Returns!A:A,"No")</f>
        <v>No</v>
      </c>
    </row>
    <row r="3470" spans="1:22" ht="14.25">
      <c r="A3470" s="1">
        <v>3469</v>
      </c>
      <c r="B3470" s="2" t="s">
        <v>7838</v>
      </c>
      <c r="C3470" s="3">
        <v>43448</v>
      </c>
      <c r="D3470" s="3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24" t="str">
        <f>_xlfn.XLOOKUP(main_table[[#This Row],[Order ID]],Returns!B:B,Returns!A:A,"No")</f>
        <v>No</v>
      </c>
    </row>
    <row r="3471" spans="1:22" ht="14.25">
      <c r="A3471" s="1">
        <v>3470</v>
      </c>
      <c r="B3471" s="2" t="s">
        <v>7839</v>
      </c>
      <c r="C3471" s="3">
        <v>42831</v>
      </c>
      <c r="D3471" s="3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24" t="str">
        <f>_xlfn.XLOOKUP(main_table[[#This Row],[Order ID]],Returns!B:B,Returns!A:A,"No")</f>
        <v>No</v>
      </c>
    </row>
    <row r="3472" spans="1:22" ht="14.25">
      <c r="A3472" s="1">
        <v>3471</v>
      </c>
      <c r="B3472" s="2" t="s">
        <v>7840</v>
      </c>
      <c r="C3472" s="3">
        <v>43435</v>
      </c>
      <c r="D3472" s="3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24" t="str">
        <f>_xlfn.XLOOKUP(main_table[[#This Row],[Order ID]],Returns!B:B,Returns!A:A,"No")</f>
        <v>No</v>
      </c>
    </row>
    <row r="3473" spans="1:22" ht="14.25">
      <c r="A3473" s="1">
        <v>3472</v>
      </c>
      <c r="B3473" s="2" t="s">
        <v>7841</v>
      </c>
      <c r="C3473" s="3">
        <v>43781</v>
      </c>
      <c r="D3473" s="3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24" t="str">
        <f>_xlfn.XLOOKUP(main_table[[#This Row],[Order ID]],Returns!B:B,Returns!A:A,"No")</f>
        <v>No</v>
      </c>
    </row>
    <row r="3474" spans="1:22" ht="14.25">
      <c r="A3474" s="1">
        <v>3473</v>
      </c>
      <c r="B3474" s="2" t="s">
        <v>7841</v>
      </c>
      <c r="C3474" s="3">
        <v>43781</v>
      </c>
      <c r="D3474" s="3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24" t="str">
        <f>_xlfn.XLOOKUP(main_table[[#This Row],[Order ID]],Returns!B:B,Returns!A:A,"No")</f>
        <v>No</v>
      </c>
    </row>
    <row r="3475" spans="1:22" ht="14.25">
      <c r="A3475" s="1">
        <v>3474</v>
      </c>
      <c r="B3475" s="2" t="s">
        <v>7842</v>
      </c>
      <c r="C3475" s="3">
        <v>43527</v>
      </c>
      <c r="D3475" s="3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24" t="str">
        <f>_xlfn.XLOOKUP(main_table[[#This Row],[Order ID]],Returns!B:B,Returns!A:A,"No")</f>
        <v>No</v>
      </c>
    </row>
    <row r="3476" spans="1:22" ht="14.25">
      <c r="A3476" s="1">
        <v>3475</v>
      </c>
      <c r="B3476" s="2" t="s">
        <v>7842</v>
      </c>
      <c r="C3476" s="3">
        <v>43527</v>
      </c>
      <c r="D3476" s="3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24" t="str">
        <f>_xlfn.XLOOKUP(main_table[[#This Row],[Order ID]],Returns!B:B,Returns!A:A,"No")</f>
        <v>No</v>
      </c>
    </row>
    <row r="3477" spans="1:22" ht="14.25">
      <c r="A3477" s="1">
        <v>3476</v>
      </c>
      <c r="B3477" s="2" t="s">
        <v>7843</v>
      </c>
      <c r="C3477" s="3">
        <v>43431</v>
      </c>
      <c r="D3477" s="3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24" t="str">
        <f>_xlfn.XLOOKUP(main_table[[#This Row],[Order ID]],Returns!B:B,Returns!A:A,"No")</f>
        <v>No</v>
      </c>
    </row>
    <row r="3478" spans="1:22" ht="14.25">
      <c r="A3478" s="1">
        <v>3477</v>
      </c>
      <c r="B3478" s="2" t="s">
        <v>7843</v>
      </c>
      <c r="C3478" s="3">
        <v>43431</v>
      </c>
      <c r="D3478" s="3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24" t="str">
        <f>_xlfn.XLOOKUP(main_table[[#This Row],[Order ID]],Returns!B:B,Returns!A:A,"No")</f>
        <v>No</v>
      </c>
    </row>
    <row r="3479" spans="1:22" ht="14.25">
      <c r="A3479" s="1">
        <v>3478</v>
      </c>
      <c r="B3479" s="2" t="s">
        <v>7844</v>
      </c>
      <c r="C3479" s="3">
        <v>42613</v>
      </c>
      <c r="D3479" s="3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24" t="str">
        <f>_xlfn.XLOOKUP(main_table[[#This Row],[Order ID]],Returns!B:B,Returns!A:A,"No")</f>
        <v>No</v>
      </c>
    </row>
    <row r="3480" spans="1:22" ht="14.25">
      <c r="A3480" s="1">
        <v>3479</v>
      </c>
      <c r="B3480" s="2" t="s">
        <v>7845</v>
      </c>
      <c r="C3480" s="3">
        <v>43442</v>
      </c>
      <c r="D3480" s="3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24" t="str">
        <f>_xlfn.XLOOKUP(main_table[[#This Row],[Order ID]],Returns!B:B,Returns!A:A,"No")</f>
        <v>No</v>
      </c>
    </row>
    <row r="3481" spans="1:22" ht="14.25">
      <c r="A3481" s="1">
        <v>3480</v>
      </c>
      <c r="B3481" s="2" t="s">
        <v>7845</v>
      </c>
      <c r="C3481" s="3">
        <v>43442</v>
      </c>
      <c r="D3481" s="3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24" t="str">
        <f>_xlfn.XLOOKUP(main_table[[#This Row],[Order ID]],Returns!B:B,Returns!A:A,"No")</f>
        <v>No</v>
      </c>
    </row>
    <row r="3482" spans="1:22" ht="14.25">
      <c r="A3482" s="1">
        <v>3481</v>
      </c>
      <c r="B3482" s="2" t="s">
        <v>7845</v>
      </c>
      <c r="C3482" s="3">
        <v>43442</v>
      </c>
      <c r="D3482" s="3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24" t="str">
        <f>_xlfn.XLOOKUP(main_table[[#This Row],[Order ID]],Returns!B:B,Returns!A:A,"No")</f>
        <v>No</v>
      </c>
    </row>
    <row r="3483" spans="1:22" ht="14.25">
      <c r="A3483" s="1">
        <v>3482</v>
      </c>
      <c r="B3483" s="2" t="s">
        <v>7846</v>
      </c>
      <c r="C3483" s="3">
        <v>42467</v>
      </c>
      <c r="D3483" s="3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24" t="str">
        <f>_xlfn.XLOOKUP(main_table[[#This Row],[Order ID]],Returns!B:B,Returns!A:A,"No")</f>
        <v>No</v>
      </c>
    </row>
    <row r="3484" spans="1:22" ht="14.25">
      <c r="A3484" s="1">
        <v>3483</v>
      </c>
      <c r="B3484" s="2" t="s">
        <v>5950</v>
      </c>
      <c r="C3484" s="3">
        <v>42609</v>
      </c>
      <c r="D3484" s="3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24" t="str">
        <f>_xlfn.XLOOKUP(main_table[[#This Row],[Order ID]],Returns!B:B,Returns!A:A,"No")</f>
        <v>Yes</v>
      </c>
    </row>
    <row r="3485" spans="1:22" ht="14.25">
      <c r="A3485" s="1">
        <v>3484</v>
      </c>
      <c r="B3485" s="2" t="s">
        <v>5950</v>
      </c>
      <c r="C3485" s="3">
        <v>42609</v>
      </c>
      <c r="D3485" s="3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24" t="str">
        <f>_xlfn.XLOOKUP(main_table[[#This Row],[Order ID]],Returns!B:B,Returns!A:A,"No")</f>
        <v>Yes</v>
      </c>
    </row>
    <row r="3486" spans="1:22" ht="14.25">
      <c r="A3486" s="1">
        <v>3485</v>
      </c>
      <c r="B3486" s="2" t="s">
        <v>5950</v>
      </c>
      <c r="C3486" s="3">
        <v>42609</v>
      </c>
      <c r="D3486" s="3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24" t="str">
        <f>_xlfn.XLOOKUP(main_table[[#This Row],[Order ID]],Returns!B:B,Returns!A:A,"No")</f>
        <v>Yes</v>
      </c>
    </row>
    <row r="3487" spans="1:22" ht="14.25">
      <c r="A3487" s="1">
        <v>3486</v>
      </c>
      <c r="B3487" s="2" t="s">
        <v>7847</v>
      </c>
      <c r="C3487" s="3">
        <v>43394</v>
      </c>
      <c r="D3487" s="3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24" t="str">
        <f>_xlfn.XLOOKUP(main_table[[#This Row],[Order ID]],Returns!B:B,Returns!A:A,"No")</f>
        <v>No</v>
      </c>
    </row>
    <row r="3488" spans="1:22" ht="14.25">
      <c r="A3488" s="1">
        <v>3487</v>
      </c>
      <c r="B3488" s="2" t="s">
        <v>7848</v>
      </c>
      <c r="C3488" s="3">
        <v>43434</v>
      </c>
      <c r="D3488" s="3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24" t="str">
        <f>_xlfn.XLOOKUP(main_table[[#This Row],[Order ID]],Returns!B:B,Returns!A:A,"No")</f>
        <v>No</v>
      </c>
    </row>
    <row r="3489" spans="1:22" ht="14.25">
      <c r="A3489" s="1">
        <v>3488</v>
      </c>
      <c r="B3489" s="2" t="s">
        <v>7849</v>
      </c>
      <c r="C3489" s="3">
        <v>43713</v>
      </c>
      <c r="D3489" s="3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24" t="str">
        <f>_xlfn.XLOOKUP(main_table[[#This Row],[Order ID]],Returns!B:B,Returns!A:A,"No")</f>
        <v>No</v>
      </c>
    </row>
    <row r="3490" spans="1:22" ht="14.25">
      <c r="A3490" s="1">
        <v>3489</v>
      </c>
      <c r="B3490" s="2" t="s">
        <v>7850</v>
      </c>
      <c r="C3490" s="3">
        <v>42918</v>
      </c>
      <c r="D3490" s="3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24" t="str">
        <f>_xlfn.XLOOKUP(main_table[[#This Row],[Order ID]],Returns!B:B,Returns!A:A,"No")</f>
        <v>No</v>
      </c>
    </row>
    <row r="3491" spans="1:22" ht="14.25">
      <c r="A3491" s="1">
        <v>3490</v>
      </c>
      <c r="B3491" s="2" t="s">
        <v>7850</v>
      </c>
      <c r="C3491" s="3">
        <v>42918</v>
      </c>
      <c r="D3491" s="3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24" t="str">
        <f>_xlfn.XLOOKUP(main_table[[#This Row],[Order ID]],Returns!B:B,Returns!A:A,"No")</f>
        <v>No</v>
      </c>
    </row>
    <row r="3492" spans="1:22" ht="14.25">
      <c r="A3492" s="1">
        <v>3491</v>
      </c>
      <c r="B3492" s="2" t="s">
        <v>7850</v>
      </c>
      <c r="C3492" s="3">
        <v>42918</v>
      </c>
      <c r="D3492" s="3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24" t="str">
        <f>_xlfn.XLOOKUP(main_table[[#This Row],[Order ID]],Returns!B:B,Returns!A:A,"No")</f>
        <v>No</v>
      </c>
    </row>
    <row r="3493" spans="1:22" ht="14.25">
      <c r="A3493" s="1">
        <v>3492</v>
      </c>
      <c r="B3493" s="2" t="s">
        <v>7850</v>
      </c>
      <c r="C3493" s="3">
        <v>42918</v>
      </c>
      <c r="D3493" s="3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24" t="str">
        <f>_xlfn.XLOOKUP(main_table[[#This Row],[Order ID]],Returns!B:B,Returns!A:A,"No")</f>
        <v>No</v>
      </c>
    </row>
    <row r="3494" spans="1:22" ht="14.25">
      <c r="A3494" s="1">
        <v>3493</v>
      </c>
      <c r="B3494" s="2" t="s">
        <v>7850</v>
      </c>
      <c r="C3494" s="3">
        <v>42918</v>
      </c>
      <c r="D3494" s="3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24" t="str">
        <f>_xlfn.XLOOKUP(main_table[[#This Row],[Order ID]],Returns!B:B,Returns!A:A,"No")</f>
        <v>No</v>
      </c>
    </row>
    <row r="3495" spans="1:22" ht="14.25">
      <c r="A3495" s="1">
        <v>3494</v>
      </c>
      <c r="B3495" s="2" t="s">
        <v>7851</v>
      </c>
      <c r="C3495" s="3">
        <v>43732</v>
      </c>
      <c r="D3495" s="3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24" t="str">
        <f>_xlfn.XLOOKUP(main_table[[#This Row],[Order ID]],Returns!B:B,Returns!A:A,"No")</f>
        <v>No</v>
      </c>
    </row>
    <row r="3496" spans="1:22" ht="14.25">
      <c r="A3496" s="1">
        <v>3495</v>
      </c>
      <c r="B3496" s="2" t="s">
        <v>7851</v>
      </c>
      <c r="C3496" s="3">
        <v>43732</v>
      </c>
      <c r="D3496" s="3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24" t="str">
        <f>_xlfn.XLOOKUP(main_table[[#This Row],[Order ID]],Returns!B:B,Returns!A:A,"No")</f>
        <v>No</v>
      </c>
    </row>
    <row r="3497" spans="1:22" ht="14.25">
      <c r="A3497" s="1">
        <v>3496</v>
      </c>
      <c r="B3497" s="2" t="s">
        <v>7851</v>
      </c>
      <c r="C3497" s="3">
        <v>43732</v>
      </c>
      <c r="D3497" s="3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24" t="str">
        <f>_xlfn.XLOOKUP(main_table[[#This Row],[Order ID]],Returns!B:B,Returns!A:A,"No")</f>
        <v>No</v>
      </c>
    </row>
    <row r="3498" spans="1:22" ht="14.25">
      <c r="A3498" s="1">
        <v>3497</v>
      </c>
      <c r="B3498" s="2" t="s">
        <v>7852</v>
      </c>
      <c r="C3498" s="3">
        <v>43320</v>
      </c>
      <c r="D3498" s="3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24" t="str">
        <f>_xlfn.XLOOKUP(main_table[[#This Row],[Order ID]],Returns!B:B,Returns!A:A,"No")</f>
        <v>No</v>
      </c>
    </row>
    <row r="3499" spans="1:22" ht="14.25">
      <c r="A3499" s="1">
        <v>3498</v>
      </c>
      <c r="B3499" s="2" t="s">
        <v>7852</v>
      </c>
      <c r="C3499" s="3">
        <v>43320</v>
      </c>
      <c r="D3499" s="3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24" t="str">
        <f>_xlfn.XLOOKUP(main_table[[#This Row],[Order ID]],Returns!B:B,Returns!A:A,"No")</f>
        <v>No</v>
      </c>
    </row>
    <row r="3500" spans="1:22" ht="14.25">
      <c r="A3500" s="1">
        <v>3499</v>
      </c>
      <c r="B3500" s="2" t="s">
        <v>7852</v>
      </c>
      <c r="C3500" s="3">
        <v>43320</v>
      </c>
      <c r="D3500" s="3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24" t="str">
        <f>_xlfn.XLOOKUP(main_table[[#This Row],[Order ID]],Returns!B:B,Returns!A:A,"No")</f>
        <v>No</v>
      </c>
    </row>
    <row r="3501" spans="1:22" ht="14.25">
      <c r="A3501" s="1">
        <v>3500</v>
      </c>
      <c r="B3501" s="2" t="s">
        <v>7853</v>
      </c>
      <c r="C3501" s="3">
        <v>43372</v>
      </c>
      <c r="D3501" s="3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24" t="str">
        <f>_xlfn.XLOOKUP(main_table[[#This Row],[Order ID]],Returns!B:B,Returns!A:A,"No")</f>
        <v>No</v>
      </c>
    </row>
    <row r="3502" spans="1:22" ht="14.25">
      <c r="A3502" s="1">
        <v>3501</v>
      </c>
      <c r="B3502" s="2" t="s">
        <v>7853</v>
      </c>
      <c r="C3502" s="3">
        <v>43372</v>
      </c>
      <c r="D3502" s="3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24" t="str">
        <f>_xlfn.XLOOKUP(main_table[[#This Row],[Order ID]],Returns!B:B,Returns!A:A,"No")</f>
        <v>No</v>
      </c>
    </row>
    <row r="3503" spans="1:22" ht="14.25">
      <c r="A3503" s="1">
        <v>3502</v>
      </c>
      <c r="B3503" s="2" t="s">
        <v>7853</v>
      </c>
      <c r="C3503" s="3">
        <v>43372</v>
      </c>
      <c r="D3503" s="3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24" t="str">
        <f>_xlfn.XLOOKUP(main_table[[#This Row],[Order ID]],Returns!B:B,Returns!A:A,"No")</f>
        <v>No</v>
      </c>
    </row>
    <row r="3504" spans="1:22" ht="14.25">
      <c r="A3504" s="1">
        <v>3503</v>
      </c>
      <c r="B3504" s="2" t="s">
        <v>7854</v>
      </c>
      <c r="C3504" s="3">
        <v>43565</v>
      </c>
      <c r="D3504" s="3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24" t="str">
        <f>_xlfn.XLOOKUP(main_table[[#This Row],[Order ID]],Returns!B:B,Returns!A:A,"No")</f>
        <v>No</v>
      </c>
    </row>
    <row r="3505" spans="1:22" ht="14.25">
      <c r="A3505" s="1">
        <v>3504</v>
      </c>
      <c r="B3505" s="2" t="s">
        <v>7854</v>
      </c>
      <c r="C3505" s="3">
        <v>43565</v>
      </c>
      <c r="D3505" s="3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24" t="str">
        <f>_xlfn.XLOOKUP(main_table[[#This Row],[Order ID]],Returns!B:B,Returns!A:A,"No")</f>
        <v>No</v>
      </c>
    </row>
    <row r="3506" spans="1:22" ht="14.25">
      <c r="A3506" s="1">
        <v>3505</v>
      </c>
      <c r="B3506" s="2" t="s">
        <v>7855</v>
      </c>
      <c r="C3506" s="3">
        <v>43452</v>
      </c>
      <c r="D3506" s="3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24" t="str">
        <f>_xlfn.XLOOKUP(main_table[[#This Row],[Order ID]],Returns!B:B,Returns!A:A,"No")</f>
        <v>No</v>
      </c>
    </row>
    <row r="3507" spans="1:22" ht="14.25">
      <c r="A3507" s="1">
        <v>3506</v>
      </c>
      <c r="B3507" s="2" t="s">
        <v>7856</v>
      </c>
      <c r="C3507" s="3">
        <v>42541</v>
      </c>
      <c r="D3507" s="3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24" t="str">
        <f>_xlfn.XLOOKUP(main_table[[#This Row],[Order ID]],Returns!B:B,Returns!A:A,"No")</f>
        <v>No</v>
      </c>
    </row>
    <row r="3508" spans="1:22" ht="14.25">
      <c r="A3508" s="1">
        <v>3507</v>
      </c>
      <c r="B3508" s="2" t="s">
        <v>7856</v>
      </c>
      <c r="C3508" s="3">
        <v>42541</v>
      </c>
      <c r="D3508" s="3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24" t="str">
        <f>_xlfn.XLOOKUP(main_table[[#This Row],[Order ID]],Returns!B:B,Returns!A:A,"No")</f>
        <v>No</v>
      </c>
    </row>
    <row r="3509" spans="1:22" ht="14.25">
      <c r="A3509" s="1">
        <v>3508</v>
      </c>
      <c r="B3509" s="2" t="s">
        <v>7856</v>
      </c>
      <c r="C3509" s="3">
        <v>42541</v>
      </c>
      <c r="D3509" s="3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24" t="str">
        <f>_xlfn.XLOOKUP(main_table[[#This Row],[Order ID]],Returns!B:B,Returns!A:A,"No")</f>
        <v>No</v>
      </c>
    </row>
    <row r="3510" spans="1:22" ht="14.25">
      <c r="A3510" s="1">
        <v>3509</v>
      </c>
      <c r="B3510" s="2" t="s">
        <v>7856</v>
      </c>
      <c r="C3510" s="3">
        <v>42541</v>
      </c>
      <c r="D3510" s="3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24" t="str">
        <f>_xlfn.XLOOKUP(main_table[[#This Row],[Order ID]],Returns!B:B,Returns!A:A,"No")</f>
        <v>No</v>
      </c>
    </row>
    <row r="3511" spans="1:22" ht="14.25">
      <c r="A3511" s="1">
        <v>3510</v>
      </c>
      <c r="B3511" s="2" t="s">
        <v>7856</v>
      </c>
      <c r="C3511" s="3">
        <v>42541</v>
      </c>
      <c r="D3511" s="3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24" t="str">
        <f>_xlfn.XLOOKUP(main_table[[#This Row],[Order ID]],Returns!B:B,Returns!A:A,"No")</f>
        <v>No</v>
      </c>
    </row>
    <row r="3512" spans="1:22" ht="14.25">
      <c r="A3512" s="1">
        <v>3511</v>
      </c>
      <c r="B3512" s="2" t="s">
        <v>7856</v>
      </c>
      <c r="C3512" s="3">
        <v>42541</v>
      </c>
      <c r="D3512" s="3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24" t="str">
        <f>_xlfn.XLOOKUP(main_table[[#This Row],[Order ID]],Returns!B:B,Returns!A:A,"No")</f>
        <v>No</v>
      </c>
    </row>
    <row r="3513" spans="1:22" ht="14.25">
      <c r="A3513" s="1">
        <v>3512</v>
      </c>
      <c r="B3513" s="2" t="s">
        <v>7856</v>
      </c>
      <c r="C3513" s="3">
        <v>42541</v>
      </c>
      <c r="D3513" s="3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24" t="str">
        <f>_xlfn.XLOOKUP(main_table[[#This Row],[Order ID]],Returns!B:B,Returns!A:A,"No")</f>
        <v>No</v>
      </c>
    </row>
    <row r="3514" spans="1:22" ht="14.25">
      <c r="A3514" s="1">
        <v>3513</v>
      </c>
      <c r="B3514" s="2" t="s">
        <v>7857</v>
      </c>
      <c r="C3514" s="3">
        <v>43712</v>
      </c>
      <c r="D3514" s="3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24" t="str">
        <f>_xlfn.XLOOKUP(main_table[[#This Row],[Order ID]],Returns!B:B,Returns!A:A,"No")</f>
        <v>No</v>
      </c>
    </row>
    <row r="3515" spans="1:22" ht="14.25">
      <c r="A3515" s="1">
        <v>3514</v>
      </c>
      <c r="B3515" s="2" t="s">
        <v>7857</v>
      </c>
      <c r="C3515" s="3">
        <v>43712</v>
      </c>
      <c r="D3515" s="3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24" t="str">
        <f>_xlfn.XLOOKUP(main_table[[#This Row],[Order ID]],Returns!B:B,Returns!A:A,"No")</f>
        <v>No</v>
      </c>
    </row>
    <row r="3516" spans="1:22" ht="14.25">
      <c r="A3516" s="1">
        <v>3515</v>
      </c>
      <c r="B3516" s="2" t="s">
        <v>7857</v>
      </c>
      <c r="C3516" s="3">
        <v>43712</v>
      </c>
      <c r="D3516" s="3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24" t="str">
        <f>_xlfn.XLOOKUP(main_table[[#This Row],[Order ID]],Returns!B:B,Returns!A:A,"No")</f>
        <v>No</v>
      </c>
    </row>
    <row r="3517" spans="1:22" ht="14.25">
      <c r="A3517" s="1">
        <v>3516</v>
      </c>
      <c r="B3517" s="2" t="s">
        <v>7858</v>
      </c>
      <c r="C3517" s="3">
        <v>43454</v>
      </c>
      <c r="D3517" s="3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24" t="str">
        <f>_xlfn.XLOOKUP(main_table[[#This Row],[Order ID]],Returns!B:B,Returns!A:A,"No")</f>
        <v>No</v>
      </c>
    </row>
    <row r="3518" spans="1:22" ht="14.25">
      <c r="A3518" s="1">
        <v>3517</v>
      </c>
      <c r="B3518" s="2" t="s">
        <v>7859</v>
      </c>
      <c r="C3518" s="3">
        <v>43321</v>
      </c>
      <c r="D3518" s="3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24" t="str">
        <f>_xlfn.XLOOKUP(main_table[[#This Row],[Order ID]],Returns!B:B,Returns!A:A,"No")</f>
        <v>No</v>
      </c>
    </row>
    <row r="3519" spans="1:22" ht="14.25">
      <c r="A3519" s="1">
        <v>3518</v>
      </c>
      <c r="B3519" s="2" t="s">
        <v>7859</v>
      </c>
      <c r="C3519" s="3">
        <v>43321</v>
      </c>
      <c r="D3519" s="3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24" t="str">
        <f>_xlfn.XLOOKUP(main_table[[#This Row],[Order ID]],Returns!B:B,Returns!A:A,"No")</f>
        <v>No</v>
      </c>
    </row>
    <row r="3520" spans="1:22" ht="14.25">
      <c r="A3520" s="1">
        <v>3519</v>
      </c>
      <c r="B3520" s="2" t="s">
        <v>7859</v>
      </c>
      <c r="C3520" s="3">
        <v>43321</v>
      </c>
      <c r="D3520" s="3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24" t="str">
        <f>_xlfn.XLOOKUP(main_table[[#This Row],[Order ID]],Returns!B:B,Returns!A:A,"No")</f>
        <v>No</v>
      </c>
    </row>
    <row r="3521" spans="1:22" ht="14.25">
      <c r="A3521" s="1">
        <v>3520</v>
      </c>
      <c r="B3521" s="2" t="s">
        <v>7860</v>
      </c>
      <c r="C3521" s="3">
        <v>42908</v>
      </c>
      <c r="D3521" s="3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24" t="str">
        <f>_xlfn.XLOOKUP(main_table[[#This Row],[Order ID]],Returns!B:B,Returns!A:A,"No")</f>
        <v>No</v>
      </c>
    </row>
    <row r="3522" spans="1:22" ht="14.25">
      <c r="A3522" s="1">
        <v>3521</v>
      </c>
      <c r="B3522" s="2" t="s">
        <v>7861</v>
      </c>
      <c r="C3522" s="3">
        <v>42835</v>
      </c>
      <c r="D3522" s="3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24" t="str">
        <f>_xlfn.XLOOKUP(main_table[[#This Row],[Order ID]],Returns!B:B,Returns!A:A,"No")</f>
        <v>No</v>
      </c>
    </row>
    <row r="3523" spans="1:22" ht="14.25">
      <c r="A3523" s="1">
        <v>3522</v>
      </c>
      <c r="B3523" s="2" t="s">
        <v>7862</v>
      </c>
      <c r="C3523" s="3">
        <v>43425</v>
      </c>
      <c r="D3523" s="3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24" t="str">
        <f>_xlfn.XLOOKUP(main_table[[#This Row],[Order ID]],Returns!B:B,Returns!A:A,"No")</f>
        <v>No</v>
      </c>
    </row>
    <row r="3524" spans="1:22" ht="14.25">
      <c r="A3524" s="1">
        <v>3523</v>
      </c>
      <c r="B3524" s="2" t="s">
        <v>7862</v>
      </c>
      <c r="C3524" s="3">
        <v>43425</v>
      </c>
      <c r="D3524" s="3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24" t="str">
        <f>_xlfn.XLOOKUP(main_table[[#This Row],[Order ID]],Returns!B:B,Returns!A:A,"No")</f>
        <v>No</v>
      </c>
    </row>
    <row r="3525" spans="1:22" ht="14.25">
      <c r="A3525" s="1">
        <v>3524</v>
      </c>
      <c r="B3525" s="2" t="s">
        <v>7863</v>
      </c>
      <c r="C3525" s="3">
        <v>43348</v>
      </c>
      <c r="D3525" s="3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24" t="str">
        <f>_xlfn.XLOOKUP(main_table[[#This Row],[Order ID]],Returns!B:B,Returns!A:A,"No")</f>
        <v>No</v>
      </c>
    </row>
    <row r="3526" spans="1:22" ht="14.25">
      <c r="A3526" s="1">
        <v>3525</v>
      </c>
      <c r="B3526" s="2" t="s">
        <v>7864</v>
      </c>
      <c r="C3526" s="3">
        <v>43428</v>
      </c>
      <c r="D3526" s="3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24" t="str">
        <f>_xlfn.XLOOKUP(main_table[[#This Row],[Order ID]],Returns!B:B,Returns!A:A,"No")</f>
        <v>No</v>
      </c>
    </row>
    <row r="3527" spans="1:22" ht="14.25">
      <c r="A3527" s="1">
        <v>3526</v>
      </c>
      <c r="B3527" s="2" t="s">
        <v>7865</v>
      </c>
      <c r="C3527" s="3">
        <v>43809</v>
      </c>
      <c r="D3527" s="3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24" t="str">
        <f>_xlfn.XLOOKUP(main_table[[#This Row],[Order ID]],Returns!B:B,Returns!A:A,"No")</f>
        <v>No</v>
      </c>
    </row>
    <row r="3528" spans="1:22" ht="14.25">
      <c r="A3528" s="1">
        <v>3527</v>
      </c>
      <c r="B3528" s="2" t="s">
        <v>7865</v>
      </c>
      <c r="C3528" s="3">
        <v>43809</v>
      </c>
      <c r="D3528" s="3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24" t="str">
        <f>_xlfn.XLOOKUP(main_table[[#This Row],[Order ID]],Returns!B:B,Returns!A:A,"No")</f>
        <v>No</v>
      </c>
    </row>
    <row r="3529" spans="1:22" ht="14.25">
      <c r="A3529" s="1">
        <v>3528</v>
      </c>
      <c r="B3529" s="2" t="s">
        <v>7865</v>
      </c>
      <c r="C3529" s="3">
        <v>43809</v>
      </c>
      <c r="D3529" s="3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24" t="str">
        <f>_xlfn.XLOOKUP(main_table[[#This Row],[Order ID]],Returns!B:B,Returns!A:A,"No")</f>
        <v>No</v>
      </c>
    </row>
    <row r="3530" spans="1:22" ht="14.25">
      <c r="A3530" s="1">
        <v>3529</v>
      </c>
      <c r="B3530" s="2" t="s">
        <v>6060</v>
      </c>
      <c r="C3530" s="3">
        <v>43275</v>
      </c>
      <c r="D3530" s="3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24" t="str">
        <f>_xlfn.XLOOKUP(main_table[[#This Row],[Order ID]],Returns!B:B,Returns!A:A,"No")</f>
        <v>Yes</v>
      </c>
    </row>
    <row r="3531" spans="1:22" ht="14.25">
      <c r="A3531" s="1">
        <v>3530</v>
      </c>
      <c r="B3531" s="2" t="s">
        <v>7866</v>
      </c>
      <c r="C3531" s="3">
        <v>42995</v>
      </c>
      <c r="D3531" s="3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24" t="str">
        <f>_xlfn.XLOOKUP(main_table[[#This Row],[Order ID]],Returns!B:B,Returns!A:A,"No")</f>
        <v>No</v>
      </c>
    </row>
    <row r="3532" spans="1:22" ht="14.25">
      <c r="A3532" s="1">
        <v>3531</v>
      </c>
      <c r="B3532" s="2" t="s">
        <v>7867</v>
      </c>
      <c r="C3532" s="3">
        <v>43239</v>
      </c>
      <c r="D3532" s="3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24" t="str">
        <f>_xlfn.XLOOKUP(main_table[[#This Row],[Order ID]],Returns!B:B,Returns!A:A,"No")</f>
        <v>No</v>
      </c>
    </row>
    <row r="3533" spans="1:22" ht="14.25">
      <c r="A3533" s="1">
        <v>3532</v>
      </c>
      <c r="B3533" s="2" t="s">
        <v>7868</v>
      </c>
      <c r="C3533" s="3">
        <v>43248</v>
      </c>
      <c r="D3533" s="3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24" t="str">
        <f>_xlfn.XLOOKUP(main_table[[#This Row],[Order ID]],Returns!B:B,Returns!A:A,"No")</f>
        <v>No</v>
      </c>
    </row>
    <row r="3534" spans="1:22" ht="14.25">
      <c r="A3534" s="1">
        <v>3533</v>
      </c>
      <c r="B3534" s="2" t="s">
        <v>7869</v>
      </c>
      <c r="C3534" s="3">
        <v>42478</v>
      </c>
      <c r="D3534" s="3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24" t="str">
        <f>_xlfn.XLOOKUP(main_table[[#This Row],[Order ID]],Returns!B:B,Returns!A:A,"No")</f>
        <v>No</v>
      </c>
    </row>
    <row r="3535" spans="1:22" ht="14.25">
      <c r="A3535" s="1">
        <v>3534</v>
      </c>
      <c r="B3535" s="2" t="s">
        <v>7869</v>
      </c>
      <c r="C3535" s="3">
        <v>42478</v>
      </c>
      <c r="D3535" s="3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24" t="str">
        <f>_xlfn.XLOOKUP(main_table[[#This Row],[Order ID]],Returns!B:B,Returns!A:A,"No")</f>
        <v>No</v>
      </c>
    </row>
    <row r="3536" spans="1:22" ht="14.25">
      <c r="A3536" s="1">
        <v>3535</v>
      </c>
      <c r="B3536" s="2" t="s">
        <v>7869</v>
      </c>
      <c r="C3536" s="3">
        <v>42478</v>
      </c>
      <c r="D3536" s="3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24" t="str">
        <f>_xlfn.XLOOKUP(main_table[[#This Row],[Order ID]],Returns!B:B,Returns!A:A,"No")</f>
        <v>No</v>
      </c>
    </row>
    <row r="3537" spans="1:22" ht="14.25">
      <c r="A3537" s="1">
        <v>3536</v>
      </c>
      <c r="B3537" s="2" t="s">
        <v>7869</v>
      </c>
      <c r="C3537" s="3">
        <v>42478</v>
      </c>
      <c r="D3537" s="3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24" t="str">
        <f>_xlfn.XLOOKUP(main_table[[#This Row],[Order ID]],Returns!B:B,Returns!A:A,"No")</f>
        <v>No</v>
      </c>
    </row>
    <row r="3538" spans="1:22" ht="14.25">
      <c r="A3538" s="1">
        <v>3537</v>
      </c>
      <c r="B3538" s="2" t="s">
        <v>7870</v>
      </c>
      <c r="C3538" s="3">
        <v>43268</v>
      </c>
      <c r="D3538" s="3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24" t="str">
        <f>_xlfn.XLOOKUP(main_table[[#This Row],[Order ID]],Returns!B:B,Returns!A:A,"No")</f>
        <v>No</v>
      </c>
    </row>
    <row r="3539" spans="1:22" ht="14.25">
      <c r="A3539" s="1">
        <v>3538</v>
      </c>
      <c r="B3539" s="2" t="s">
        <v>7871</v>
      </c>
      <c r="C3539" s="3">
        <v>42499</v>
      </c>
      <c r="D3539" s="3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24" t="str">
        <f>_xlfn.XLOOKUP(main_table[[#This Row],[Order ID]],Returns!B:B,Returns!A:A,"No")</f>
        <v>No</v>
      </c>
    </row>
    <row r="3540" spans="1:22" ht="14.25">
      <c r="A3540" s="1">
        <v>3539</v>
      </c>
      <c r="B3540" s="2" t="s">
        <v>7871</v>
      </c>
      <c r="C3540" s="3">
        <v>42499</v>
      </c>
      <c r="D3540" s="3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24" t="str">
        <f>_xlfn.XLOOKUP(main_table[[#This Row],[Order ID]],Returns!B:B,Returns!A:A,"No")</f>
        <v>No</v>
      </c>
    </row>
    <row r="3541" spans="1:22" ht="14.25">
      <c r="A3541" s="1">
        <v>3540</v>
      </c>
      <c r="B3541" s="2" t="s">
        <v>7871</v>
      </c>
      <c r="C3541" s="3">
        <v>42499</v>
      </c>
      <c r="D3541" s="3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24" t="str">
        <f>_xlfn.XLOOKUP(main_table[[#This Row],[Order ID]],Returns!B:B,Returns!A:A,"No")</f>
        <v>No</v>
      </c>
    </row>
    <row r="3542" spans="1:22" ht="14.25">
      <c r="A3542" s="1">
        <v>3541</v>
      </c>
      <c r="B3542" s="2" t="s">
        <v>7871</v>
      </c>
      <c r="C3542" s="3">
        <v>42499</v>
      </c>
      <c r="D3542" s="3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24" t="str">
        <f>_xlfn.XLOOKUP(main_table[[#This Row],[Order ID]],Returns!B:B,Returns!A:A,"No")</f>
        <v>No</v>
      </c>
    </row>
    <row r="3543" spans="1:22" ht="14.25">
      <c r="A3543" s="1">
        <v>3542</v>
      </c>
      <c r="B3543" s="2" t="s">
        <v>7872</v>
      </c>
      <c r="C3543" s="3">
        <v>43361</v>
      </c>
      <c r="D3543" s="3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24" t="str">
        <f>_xlfn.XLOOKUP(main_table[[#This Row],[Order ID]],Returns!B:B,Returns!A:A,"No")</f>
        <v>No</v>
      </c>
    </row>
    <row r="3544" spans="1:22" ht="14.25">
      <c r="A3544" s="1">
        <v>3543</v>
      </c>
      <c r="B3544" s="2" t="s">
        <v>7872</v>
      </c>
      <c r="C3544" s="3">
        <v>43361</v>
      </c>
      <c r="D3544" s="3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24" t="str">
        <f>_xlfn.XLOOKUP(main_table[[#This Row],[Order ID]],Returns!B:B,Returns!A:A,"No")</f>
        <v>No</v>
      </c>
    </row>
    <row r="3545" spans="1:22" ht="14.25">
      <c r="A3545" s="1">
        <v>3544</v>
      </c>
      <c r="B3545" s="2" t="s">
        <v>7872</v>
      </c>
      <c r="C3545" s="3">
        <v>43361</v>
      </c>
      <c r="D3545" s="3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24" t="str">
        <f>_xlfn.XLOOKUP(main_table[[#This Row],[Order ID]],Returns!B:B,Returns!A:A,"No")</f>
        <v>No</v>
      </c>
    </row>
    <row r="3546" spans="1:22" ht="14.25">
      <c r="A3546" s="1">
        <v>3545</v>
      </c>
      <c r="B3546" s="2" t="s">
        <v>7873</v>
      </c>
      <c r="C3546" s="3">
        <v>43822</v>
      </c>
      <c r="D3546" s="3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24" t="str">
        <f>_xlfn.XLOOKUP(main_table[[#This Row],[Order ID]],Returns!B:B,Returns!A:A,"No")</f>
        <v>No</v>
      </c>
    </row>
    <row r="3547" spans="1:22" ht="14.25">
      <c r="A3547" s="1">
        <v>3546</v>
      </c>
      <c r="B3547" s="2" t="s">
        <v>7873</v>
      </c>
      <c r="C3547" s="3">
        <v>43822</v>
      </c>
      <c r="D3547" s="3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24" t="str">
        <f>_xlfn.XLOOKUP(main_table[[#This Row],[Order ID]],Returns!B:B,Returns!A:A,"No")</f>
        <v>No</v>
      </c>
    </row>
    <row r="3548" spans="1:22" ht="14.25">
      <c r="A3548" s="1">
        <v>3547</v>
      </c>
      <c r="B3548" s="2" t="s">
        <v>7874</v>
      </c>
      <c r="C3548" s="3">
        <v>43768</v>
      </c>
      <c r="D3548" s="3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24" t="str">
        <f>_xlfn.XLOOKUP(main_table[[#This Row],[Order ID]],Returns!B:B,Returns!A:A,"No")</f>
        <v>No</v>
      </c>
    </row>
    <row r="3549" spans="1:22" ht="14.25">
      <c r="A3549" s="1">
        <v>3548</v>
      </c>
      <c r="B3549" s="2" t="s">
        <v>7874</v>
      </c>
      <c r="C3549" s="3">
        <v>43768</v>
      </c>
      <c r="D3549" s="3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24" t="str">
        <f>_xlfn.XLOOKUP(main_table[[#This Row],[Order ID]],Returns!B:B,Returns!A:A,"No")</f>
        <v>No</v>
      </c>
    </row>
    <row r="3550" spans="1:22" ht="14.25">
      <c r="A3550" s="1">
        <v>3549</v>
      </c>
      <c r="B3550" s="2" t="s">
        <v>7874</v>
      </c>
      <c r="C3550" s="3">
        <v>43768</v>
      </c>
      <c r="D3550" s="3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24" t="str">
        <f>_xlfn.XLOOKUP(main_table[[#This Row],[Order ID]],Returns!B:B,Returns!A:A,"No")</f>
        <v>No</v>
      </c>
    </row>
    <row r="3551" spans="1:22" ht="14.25">
      <c r="A3551" s="1">
        <v>3550</v>
      </c>
      <c r="B3551" s="2" t="s">
        <v>7874</v>
      </c>
      <c r="C3551" s="3">
        <v>43768</v>
      </c>
      <c r="D3551" s="3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24" t="str">
        <f>_xlfn.XLOOKUP(main_table[[#This Row],[Order ID]],Returns!B:B,Returns!A:A,"No")</f>
        <v>No</v>
      </c>
    </row>
    <row r="3552" spans="1:22" ht="14.25">
      <c r="A3552" s="1">
        <v>3551</v>
      </c>
      <c r="B3552" s="2" t="s">
        <v>7875</v>
      </c>
      <c r="C3552" s="3">
        <v>43188</v>
      </c>
      <c r="D3552" s="3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24" t="str">
        <f>_xlfn.XLOOKUP(main_table[[#This Row],[Order ID]],Returns!B:B,Returns!A:A,"No")</f>
        <v>No</v>
      </c>
    </row>
    <row r="3553" spans="1:22" ht="14.25">
      <c r="A3553" s="1">
        <v>3552</v>
      </c>
      <c r="B3553" s="2" t="s">
        <v>7875</v>
      </c>
      <c r="C3553" s="3">
        <v>43188</v>
      </c>
      <c r="D3553" s="3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24" t="str">
        <f>_xlfn.XLOOKUP(main_table[[#This Row],[Order ID]],Returns!B:B,Returns!A:A,"No")</f>
        <v>No</v>
      </c>
    </row>
    <row r="3554" spans="1:22" ht="14.25">
      <c r="A3554" s="1">
        <v>3553</v>
      </c>
      <c r="B3554" s="2" t="s">
        <v>7875</v>
      </c>
      <c r="C3554" s="3">
        <v>43188</v>
      </c>
      <c r="D3554" s="3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24" t="str">
        <f>_xlfn.XLOOKUP(main_table[[#This Row],[Order ID]],Returns!B:B,Returns!A:A,"No")</f>
        <v>No</v>
      </c>
    </row>
    <row r="3555" spans="1:22" ht="14.25">
      <c r="A3555" s="1">
        <v>3554</v>
      </c>
      <c r="B3555" s="2" t="s">
        <v>7876</v>
      </c>
      <c r="C3555" s="3">
        <v>43792</v>
      </c>
      <c r="D3555" s="3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24" t="str">
        <f>_xlfn.XLOOKUP(main_table[[#This Row],[Order ID]],Returns!B:B,Returns!A:A,"No")</f>
        <v>No</v>
      </c>
    </row>
    <row r="3556" spans="1:22" ht="14.25">
      <c r="A3556" s="1">
        <v>3555</v>
      </c>
      <c r="B3556" s="2" t="s">
        <v>7877</v>
      </c>
      <c r="C3556" s="3">
        <v>42452</v>
      </c>
      <c r="D3556" s="3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24" t="str">
        <f>_xlfn.XLOOKUP(main_table[[#This Row],[Order ID]],Returns!B:B,Returns!A:A,"No")</f>
        <v>No</v>
      </c>
    </row>
    <row r="3557" spans="1:22" ht="14.25">
      <c r="A3557" s="1">
        <v>3556</v>
      </c>
      <c r="B3557" s="2" t="s">
        <v>7877</v>
      </c>
      <c r="C3557" s="3">
        <v>42452</v>
      </c>
      <c r="D3557" s="3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24" t="str">
        <f>_xlfn.XLOOKUP(main_table[[#This Row],[Order ID]],Returns!B:B,Returns!A:A,"No")</f>
        <v>No</v>
      </c>
    </row>
    <row r="3558" spans="1:22" ht="14.25">
      <c r="A3558" s="1">
        <v>3557</v>
      </c>
      <c r="B3558" s="2" t="s">
        <v>6115</v>
      </c>
      <c r="C3558" s="3">
        <v>43800</v>
      </c>
      <c r="D3558" s="3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24" t="str">
        <f>_xlfn.XLOOKUP(main_table[[#This Row],[Order ID]],Returns!B:B,Returns!A:A,"No")</f>
        <v>Yes</v>
      </c>
    </row>
    <row r="3559" spans="1:22" ht="14.25">
      <c r="A3559" s="1">
        <v>3558</v>
      </c>
      <c r="B3559" s="2" t="s">
        <v>6115</v>
      </c>
      <c r="C3559" s="3">
        <v>43800</v>
      </c>
      <c r="D3559" s="3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24" t="str">
        <f>_xlfn.XLOOKUP(main_table[[#This Row],[Order ID]],Returns!B:B,Returns!A:A,"No")</f>
        <v>Yes</v>
      </c>
    </row>
    <row r="3560" spans="1:22" ht="14.25">
      <c r="A3560" s="1">
        <v>3559</v>
      </c>
      <c r="B3560" s="2" t="s">
        <v>7878</v>
      </c>
      <c r="C3560" s="3">
        <v>43776</v>
      </c>
      <c r="D3560" s="3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24" t="str">
        <f>_xlfn.XLOOKUP(main_table[[#This Row],[Order ID]],Returns!B:B,Returns!A:A,"No")</f>
        <v>No</v>
      </c>
    </row>
    <row r="3561" spans="1:22" ht="14.25">
      <c r="A3561" s="1">
        <v>3560</v>
      </c>
      <c r="B3561" s="2" t="s">
        <v>7878</v>
      </c>
      <c r="C3561" s="3">
        <v>43776</v>
      </c>
      <c r="D3561" s="3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24" t="str">
        <f>_xlfn.XLOOKUP(main_table[[#This Row],[Order ID]],Returns!B:B,Returns!A:A,"No")</f>
        <v>No</v>
      </c>
    </row>
    <row r="3562" spans="1:22" ht="14.25">
      <c r="A3562" s="1">
        <v>3561</v>
      </c>
      <c r="B3562" s="2" t="s">
        <v>7879</v>
      </c>
      <c r="C3562" s="3">
        <v>43712</v>
      </c>
      <c r="D3562" s="3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24" t="str">
        <f>_xlfn.XLOOKUP(main_table[[#This Row],[Order ID]],Returns!B:B,Returns!A:A,"No")</f>
        <v>No</v>
      </c>
    </row>
    <row r="3563" spans="1:22" ht="14.25">
      <c r="A3563" s="1">
        <v>3562</v>
      </c>
      <c r="B3563" s="2" t="s">
        <v>7879</v>
      </c>
      <c r="C3563" s="3">
        <v>43712</v>
      </c>
      <c r="D3563" s="3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24" t="str">
        <f>_xlfn.XLOOKUP(main_table[[#This Row],[Order ID]],Returns!B:B,Returns!A:A,"No")</f>
        <v>No</v>
      </c>
    </row>
    <row r="3564" spans="1:22" ht="14.25">
      <c r="A3564" s="1">
        <v>3563</v>
      </c>
      <c r="B3564" s="2" t="s">
        <v>7879</v>
      </c>
      <c r="C3564" s="3">
        <v>43712</v>
      </c>
      <c r="D3564" s="3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24" t="str">
        <f>_xlfn.XLOOKUP(main_table[[#This Row],[Order ID]],Returns!B:B,Returns!A:A,"No")</f>
        <v>No</v>
      </c>
    </row>
    <row r="3565" spans="1:22" ht="14.25">
      <c r="A3565" s="1">
        <v>3564</v>
      </c>
      <c r="B3565" s="2" t="s">
        <v>7879</v>
      </c>
      <c r="C3565" s="3">
        <v>43712</v>
      </c>
      <c r="D3565" s="3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24" t="str">
        <f>_xlfn.XLOOKUP(main_table[[#This Row],[Order ID]],Returns!B:B,Returns!A:A,"No")</f>
        <v>No</v>
      </c>
    </row>
    <row r="3566" spans="1:22" ht="14.25">
      <c r="A3566" s="1">
        <v>3565</v>
      </c>
      <c r="B3566" s="2" t="s">
        <v>7880</v>
      </c>
      <c r="C3566" s="3">
        <v>43284</v>
      </c>
      <c r="D3566" s="3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24" t="str">
        <f>_xlfn.XLOOKUP(main_table[[#This Row],[Order ID]],Returns!B:B,Returns!A:A,"No")</f>
        <v>No</v>
      </c>
    </row>
    <row r="3567" spans="1:22" ht="14.25">
      <c r="A3567" s="1">
        <v>3566</v>
      </c>
      <c r="B3567" s="2" t="s">
        <v>7880</v>
      </c>
      <c r="C3567" s="3">
        <v>43284</v>
      </c>
      <c r="D3567" s="3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24" t="str">
        <f>_xlfn.XLOOKUP(main_table[[#This Row],[Order ID]],Returns!B:B,Returns!A:A,"No")</f>
        <v>No</v>
      </c>
    </row>
    <row r="3568" spans="1:22" ht="14.25">
      <c r="A3568" s="1">
        <v>3567</v>
      </c>
      <c r="B3568" s="2" t="s">
        <v>7881</v>
      </c>
      <c r="C3568" s="3">
        <v>43715</v>
      </c>
      <c r="D3568" s="3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24" t="str">
        <f>_xlfn.XLOOKUP(main_table[[#This Row],[Order ID]],Returns!B:B,Returns!A:A,"No")</f>
        <v>No</v>
      </c>
    </row>
    <row r="3569" spans="1:22" ht="14.25">
      <c r="A3569" s="1">
        <v>3568</v>
      </c>
      <c r="B3569" s="2" t="s">
        <v>7882</v>
      </c>
      <c r="C3569" s="3">
        <v>43352</v>
      </c>
      <c r="D3569" s="3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24" t="str">
        <f>_xlfn.XLOOKUP(main_table[[#This Row],[Order ID]],Returns!B:B,Returns!A:A,"No")</f>
        <v>No</v>
      </c>
    </row>
    <row r="3570" spans="1:22" ht="14.25">
      <c r="A3570" s="1">
        <v>3569</v>
      </c>
      <c r="B3570" s="2" t="s">
        <v>7883</v>
      </c>
      <c r="C3570" s="3">
        <v>43649</v>
      </c>
      <c r="D3570" s="3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24" t="str">
        <f>_xlfn.XLOOKUP(main_table[[#This Row],[Order ID]],Returns!B:B,Returns!A:A,"No")</f>
        <v>No</v>
      </c>
    </row>
    <row r="3571" spans="1:22" ht="14.25">
      <c r="A3571" s="1">
        <v>3570</v>
      </c>
      <c r="B3571" s="2" t="s">
        <v>7883</v>
      </c>
      <c r="C3571" s="3">
        <v>43649</v>
      </c>
      <c r="D3571" s="3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24" t="str">
        <f>_xlfn.XLOOKUP(main_table[[#This Row],[Order ID]],Returns!B:B,Returns!A:A,"No")</f>
        <v>No</v>
      </c>
    </row>
    <row r="3572" spans="1:22" ht="14.25">
      <c r="A3572" s="1">
        <v>3571</v>
      </c>
      <c r="B3572" s="2" t="s">
        <v>7883</v>
      </c>
      <c r="C3572" s="3">
        <v>43649</v>
      </c>
      <c r="D3572" s="3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24" t="str">
        <f>_xlfn.XLOOKUP(main_table[[#This Row],[Order ID]],Returns!B:B,Returns!A:A,"No")</f>
        <v>No</v>
      </c>
    </row>
    <row r="3573" spans="1:22" ht="14.25">
      <c r="A3573" s="1">
        <v>3572</v>
      </c>
      <c r="B3573" s="2" t="s">
        <v>7883</v>
      </c>
      <c r="C3573" s="3">
        <v>43649</v>
      </c>
      <c r="D3573" s="3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24" t="str">
        <f>_xlfn.XLOOKUP(main_table[[#This Row],[Order ID]],Returns!B:B,Returns!A:A,"No")</f>
        <v>No</v>
      </c>
    </row>
    <row r="3574" spans="1:22" ht="14.25">
      <c r="A3574" s="1">
        <v>3573</v>
      </c>
      <c r="B3574" s="2" t="s">
        <v>7884</v>
      </c>
      <c r="C3574" s="3">
        <v>43645</v>
      </c>
      <c r="D3574" s="3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24" t="str">
        <f>_xlfn.XLOOKUP(main_table[[#This Row],[Order ID]],Returns!B:B,Returns!A:A,"No")</f>
        <v>No</v>
      </c>
    </row>
    <row r="3575" spans="1:22" ht="14.25">
      <c r="A3575" s="1">
        <v>3574</v>
      </c>
      <c r="B3575" s="2" t="s">
        <v>7885</v>
      </c>
      <c r="C3575" s="3">
        <v>43684</v>
      </c>
      <c r="D3575" s="3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24" t="str">
        <f>_xlfn.XLOOKUP(main_table[[#This Row],[Order ID]],Returns!B:B,Returns!A:A,"No")</f>
        <v>No</v>
      </c>
    </row>
    <row r="3576" spans="1:22" ht="14.25">
      <c r="A3576" s="1">
        <v>3575</v>
      </c>
      <c r="B3576" s="2" t="s">
        <v>7885</v>
      </c>
      <c r="C3576" s="3">
        <v>43684</v>
      </c>
      <c r="D3576" s="3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24" t="str">
        <f>_xlfn.XLOOKUP(main_table[[#This Row],[Order ID]],Returns!B:B,Returns!A:A,"No")</f>
        <v>No</v>
      </c>
    </row>
    <row r="3577" spans="1:22" ht="14.25">
      <c r="A3577" s="1">
        <v>3576</v>
      </c>
      <c r="B3577" s="2" t="s">
        <v>7886</v>
      </c>
      <c r="C3577" s="3">
        <v>42813</v>
      </c>
      <c r="D3577" s="3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24" t="str">
        <f>_xlfn.XLOOKUP(main_table[[#This Row],[Order ID]],Returns!B:B,Returns!A:A,"No")</f>
        <v>No</v>
      </c>
    </row>
    <row r="3578" spans="1:22" ht="14.25">
      <c r="A3578" s="1">
        <v>3577</v>
      </c>
      <c r="B3578" s="2" t="s">
        <v>7887</v>
      </c>
      <c r="C3578" s="3">
        <v>43258</v>
      </c>
      <c r="D3578" s="3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24" t="str">
        <f>_xlfn.XLOOKUP(main_table[[#This Row],[Order ID]],Returns!B:B,Returns!A:A,"No")</f>
        <v>No</v>
      </c>
    </row>
    <row r="3579" spans="1:22" ht="14.25">
      <c r="A3579" s="1">
        <v>3578</v>
      </c>
      <c r="B3579" s="2" t="s">
        <v>7887</v>
      </c>
      <c r="C3579" s="3">
        <v>43258</v>
      </c>
      <c r="D3579" s="3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24" t="str">
        <f>_xlfn.XLOOKUP(main_table[[#This Row],[Order ID]],Returns!B:B,Returns!A:A,"No")</f>
        <v>No</v>
      </c>
    </row>
    <row r="3580" spans="1:22" ht="14.25">
      <c r="A3580" s="1">
        <v>3579</v>
      </c>
      <c r="B3580" s="2" t="s">
        <v>7888</v>
      </c>
      <c r="C3580" s="3">
        <v>43306</v>
      </c>
      <c r="D3580" s="3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24" t="str">
        <f>_xlfn.XLOOKUP(main_table[[#This Row],[Order ID]],Returns!B:B,Returns!A:A,"No")</f>
        <v>No</v>
      </c>
    </row>
    <row r="3581" spans="1:22" ht="14.25">
      <c r="A3581" s="1">
        <v>3580</v>
      </c>
      <c r="B3581" s="2" t="s">
        <v>7888</v>
      </c>
      <c r="C3581" s="3">
        <v>43306</v>
      </c>
      <c r="D3581" s="3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24" t="str">
        <f>_xlfn.XLOOKUP(main_table[[#This Row],[Order ID]],Returns!B:B,Returns!A:A,"No")</f>
        <v>No</v>
      </c>
    </row>
    <row r="3582" spans="1:22" ht="14.25">
      <c r="A3582" s="1">
        <v>3581</v>
      </c>
      <c r="B3582" s="2" t="s">
        <v>7888</v>
      </c>
      <c r="C3582" s="3">
        <v>43306</v>
      </c>
      <c r="D3582" s="3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24" t="str">
        <f>_xlfn.XLOOKUP(main_table[[#This Row],[Order ID]],Returns!B:B,Returns!A:A,"No")</f>
        <v>No</v>
      </c>
    </row>
    <row r="3583" spans="1:22" ht="14.25">
      <c r="A3583" s="1">
        <v>3582</v>
      </c>
      <c r="B3583" s="2" t="s">
        <v>7889</v>
      </c>
      <c r="C3583" s="3">
        <v>43739</v>
      </c>
      <c r="D3583" s="3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24" t="str">
        <f>_xlfn.XLOOKUP(main_table[[#This Row],[Order ID]],Returns!B:B,Returns!A:A,"No")</f>
        <v>No</v>
      </c>
    </row>
    <row r="3584" spans="1:22" ht="14.25">
      <c r="A3584" s="1">
        <v>3583</v>
      </c>
      <c r="B3584" s="2" t="s">
        <v>7890</v>
      </c>
      <c r="C3584" s="3">
        <v>43079</v>
      </c>
      <c r="D3584" s="3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24" t="str">
        <f>_xlfn.XLOOKUP(main_table[[#This Row],[Order ID]],Returns!B:B,Returns!A:A,"No")</f>
        <v>No</v>
      </c>
    </row>
    <row r="3585" spans="1:22" ht="14.25">
      <c r="A3585" s="1">
        <v>3584</v>
      </c>
      <c r="B3585" s="2" t="s">
        <v>7890</v>
      </c>
      <c r="C3585" s="3">
        <v>43079</v>
      </c>
      <c r="D3585" s="3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24" t="str">
        <f>_xlfn.XLOOKUP(main_table[[#This Row],[Order ID]],Returns!B:B,Returns!A:A,"No")</f>
        <v>No</v>
      </c>
    </row>
    <row r="3586" spans="1:22" ht="14.25">
      <c r="A3586" s="1">
        <v>3585</v>
      </c>
      <c r="B3586" s="2" t="s">
        <v>7890</v>
      </c>
      <c r="C3586" s="3">
        <v>43079</v>
      </c>
      <c r="D3586" s="3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24" t="str">
        <f>_xlfn.XLOOKUP(main_table[[#This Row],[Order ID]],Returns!B:B,Returns!A:A,"No")</f>
        <v>No</v>
      </c>
    </row>
    <row r="3587" spans="1:22" ht="14.25">
      <c r="A3587" s="1">
        <v>3586</v>
      </c>
      <c r="B3587" s="2" t="s">
        <v>7890</v>
      </c>
      <c r="C3587" s="3">
        <v>43079</v>
      </c>
      <c r="D3587" s="3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24" t="str">
        <f>_xlfn.XLOOKUP(main_table[[#This Row],[Order ID]],Returns!B:B,Returns!A:A,"No")</f>
        <v>No</v>
      </c>
    </row>
    <row r="3588" spans="1:22" ht="14.25">
      <c r="A3588" s="1">
        <v>3587</v>
      </c>
      <c r="B3588" s="2" t="s">
        <v>7891</v>
      </c>
      <c r="C3588" s="3">
        <v>43711</v>
      </c>
      <c r="D3588" s="3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24" t="str">
        <f>_xlfn.XLOOKUP(main_table[[#This Row],[Order ID]],Returns!B:B,Returns!A:A,"No")</f>
        <v>No</v>
      </c>
    </row>
    <row r="3589" spans="1:22" ht="14.25">
      <c r="A3589" s="1">
        <v>3588</v>
      </c>
      <c r="B3589" s="2" t="s">
        <v>7892</v>
      </c>
      <c r="C3589" s="3">
        <v>43732</v>
      </c>
      <c r="D3589" s="3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24" t="str">
        <f>_xlfn.XLOOKUP(main_table[[#This Row],[Order ID]],Returns!B:B,Returns!A:A,"No")</f>
        <v>No</v>
      </c>
    </row>
    <row r="3590" spans="1:22" ht="14.25">
      <c r="A3590" s="1">
        <v>3589</v>
      </c>
      <c r="B3590" s="2" t="s">
        <v>6169</v>
      </c>
      <c r="C3590" s="3">
        <v>43818</v>
      </c>
      <c r="D3590" s="3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24" t="str">
        <f>_xlfn.XLOOKUP(main_table[[#This Row],[Order ID]],Returns!B:B,Returns!A:A,"No")</f>
        <v>Yes</v>
      </c>
    </row>
    <row r="3591" spans="1:22" ht="14.25">
      <c r="A3591" s="1">
        <v>3590</v>
      </c>
      <c r="B3591" s="2" t="s">
        <v>7893</v>
      </c>
      <c r="C3591" s="3">
        <v>43793</v>
      </c>
      <c r="D3591" s="3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24" t="str">
        <f>_xlfn.XLOOKUP(main_table[[#This Row],[Order ID]],Returns!B:B,Returns!A:A,"No")</f>
        <v>No</v>
      </c>
    </row>
    <row r="3592" spans="1:22" ht="14.25">
      <c r="A3592" s="1">
        <v>3591</v>
      </c>
      <c r="B3592" s="2" t="s">
        <v>7893</v>
      </c>
      <c r="C3592" s="3">
        <v>43793</v>
      </c>
      <c r="D3592" s="3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24" t="str">
        <f>_xlfn.XLOOKUP(main_table[[#This Row],[Order ID]],Returns!B:B,Returns!A:A,"No")</f>
        <v>No</v>
      </c>
    </row>
    <row r="3593" spans="1:22" ht="14.25">
      <c r="A3593" s="1">
        <v>3592</v>
      </c>
      <c r="B3593" s="2" t="s">
        <v>7894</v>
      </c>
      <c r="C3593" s="3">
        <v>42717</v>
      </c>
      <c r="D3593" s="3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24" t="str">
        <f>_xlfn.XLOOKUP(main_table[[#This Row],[Order ID]],Returns!B:B,Returns!A:A,"No")</f>
        <v>No</v>
      </c>
    </row>
    <row r="3594" spans="1:22" ht="14.25">
      <c r="A3594" s="1">
        <v>3593</v>
      </c>
      <c r="B3594" s="2" t="s">
        <v>7895</v>
      </c>
      <c r="C3594" s="3">
        <v>43439</v>
      </c>
      <c r="D3594" s="3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24" t="str">
        <f>_xlfn.XLOOKUP(main_table[[#This Row],[Order ID]],Returns!B:B,Returns!A:A,"No")</f>
        <v>No</v>
      </c>
    </row>
    <row r="3595" spans="1:22" ht="14.25">
      <c r="A3595" s="1">
        <v>3594</v>
      </c>
      <c r="B3595" s="2" t="s">
        <v>7896</v>
      </c>
      <c r="C3595" s="3">
        <v>43354</v>
      </c>
      <c r="D3595" s="3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24" t="str">
        <f>_xlfn.XLOOKUP(main_table[[#This Row],[Order ID]],Returns!B:B,Returns!A:A,"No")</f>
        <v>No</v>
      </c>
    </row>
    <row r="3596" spans="1:22" ht="14.25">
      <c r="A3596" s="1">
        <v>3595</v>
      </c>
      <c r="B3596" s="2" t="s">
        <v>7896</v>
      </c>
      <c r="C3596" s="3">
        <v>43354</v>
      </c>
      <c r="D3596" s="3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24" t="str">
        <f>_xlfn.XLOOKUP(main_table[[#This Row],[Order ID]],Returns!B:B,Returns!A:A,"No")</f>
        <v>No</v>
      </c>
    </row>
    <row r="3597" spans="1:22" ht="14.25">
      <c r="A3597" s="1">
        <v>3596</v>
      </c>
      <c r="B3597" s="2" t="s">
        <v>7897</v>
      </c>
      <c r="C3597" s="3">
        <v>43808</v>
      </c>
      <c r="D3597" s="3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24" t="str">
        <f>_xlfn.XLOOKUP(main_table[[#This Row],[Order ID]],Returns!B:B,Returns!A:A,"No")</f>
        <v>No</v>
      </c>
    </row>
    <row r="3598" spans="1:22" ht="14.25">
      <c r="A3598" s="1">
        <v>3597</v>
      </c>
      <c r="B3598" s="2" t="s">
        <v>7898</v>
      </c>
      <c r="C3598" s="3">
        <v>42622</v>
      </c>
      <c r="D3598" s="3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24" t="str">
        <f>_xlfn.XLOOKUP(main_table[[#This Row],[Order ID]],Returns!B:B,Returns!A:A,"No")</f>
        <v>No</v>
      </c>
    </row>
    <row r="3599" spans="1:22" ht="14.25">
      <c r="A3599" s="1">
        <v>3598</v>
      </c>
      <c r="B3599" s="2" t="s">
        <v>7898</v>
      </c>
      <c r="C3599" s="3">
        <v>42622</v>
      </c>
      <c r="D3599" s="3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24" t="str">
        <f>_xlfn.XLOOKUP(main_table[[#This Row],[Order ID]],Returns!B:B,Returns!A:A,"No")</f>
        <v>No</v>
      </c>
    </row>
    <row r="3600" spans="1:22" ht="14.25">
      <c r="A3600" s="1">
        <v>3599</v>
      </c>
      <c r="B3600" s="2" t="s">
        <v>7898</v>
      </c>
      <c r="C3600" s="3">
        <v>42622</v>
      </c>
      <c r="D3600" s="3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24" t="str">
        <f>_xlfn.XLOOKUP(main_table[[#This Row],[Order ID]],Returns!B:B,Returns!A:A,"No")</f>
        <v>No</v>
      </c>
    </row>
    <row r="3601" spans="1:22" ht="14.25">
      <c r="A3601" s="1">
        <v>3600</v>
      </c>
      <c r="B3601" s="2" t="s">
        <v>7898</v>
      </c>
      <c r="C3601" s="3">
        <v>42622</v>
      </c>
      <c r="D3601" s="3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24" t="str">
        <f>_xlfn.XLOOKUP(main_table[[#This Row],[Order ID]],Returns!B:B,Returns!A:A,"No")</f>
        <v>No</v>
      </c>
    </row>
    <row r="3602" spans="1:22" ht="14.25">
      <c r="A3602" s="1">
        <v>3601</v>
      </c>
      <c r="B3602" s="2" t="s">
        <v>7899</v>
      </c>
      <c r="C3602" s="3">
        <v>43642</v>
      </c>
      <c r="D3602" s="3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24" t="str">
        <f>_xlfn.XLOOKUP(main_table[[#This Row],[Order ID]],Returns!B:B,Returns!A:A,"No")</f>
        <v>No</v>
      </c>
    </row>
    <row r="3603" spans="1:22" ht="14.25">
      <c r="A3603" s="1">
        <v>3602</v>
      </c>
      <c r="B3603" s="2" t="s">
        <v>7900</v>
      </c>
      <c r="C3603" s="3">
        <v>42691</v>
      </c>
      <c r="D3603" s="3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24" t="str">
        <f>_xlfn.XLOOKUP(main_table[[#This Row],[Order ID]],Returns!B:B,Returns!A:A,"No")</f>
        <v>No</v>
      </c>
    </row>
    <row r="3604" spans="1:22" ht="14.25">
      <c r="A3604" s="1">
        <v>3603</v>
      </c>
      <c r="B3604" s="2" t="s">
        <v>7900</v>
      </c>
      <c r="C3604" s="3">
        <v>42691</v>
      </c>
      <c r="D3604" s="3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24" t="str">
        <f>_xlfn.XLOOKUP(main_table[[#This Row],[Order ID]],Returns!B:B,Returns!A:A,"No")</f>
        <v>No</v>
      </c>
    </row>
    <row r="3605" spans="1:22" ht="14.25">
      <c r="A3605" s="1">
        <v>3604</v>
      </c>
      <c r="B3605" s="2" t="s">
        <v>7901</v>
      </c>
      <c r="C3605" s="3">
        <v>43698</v>
      </c>
      <c r="D3605" s="3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24" t="str">
        <f>_xlfn.XLOOKUP(main_table[[#This Row],[Order ID]],Returns!B:B,Returns!A:A,"No")</f>
        <v>No</v>
      </c>
    </row>
    <row r="3606" spans="1:22" ht="14.25">
      <c r="A3606" s="1">
        <v>3605</v>
      </c>
      <c r="B3606" s="2" t="s">
        <v>7901</v>
      </c>
      <c r="C3606" s="3">
        <v>43698</v>
      </c>
      <c r="D3606" s="3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24" t="str">
        <f>_xlfn.XLOOKUP(main_table[[#This Row],[Order ID]],Returns!B:B,Returns!A:A,"No")</f>
        <v>No</v>
      </c>
    </row>
    <row r="3607" spans="1:22" ht="14.25">
      <c r="A3607" s="1">
        <v>3606</v>
      </c>
      <c r="B3607" s="2" t="s">
        <v>7901</v>
      </c>
      <c r="C3607" s="3">
        <v>43698</v>
      </c>
      <c r="D3607" s="3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24" t="str">
        <f>_xlfn.XLOOKUP(main_table[[#This Row],[Order ID]],Returns!B:B,Returns!A:A,"No")</f>
        <v>No</v>
      </c>
    </row>
    <row r="3608" spans="1:22" ht="14.25">
      <c r="A3608" s="1">
        <v>3607</v>
      </c>
      <c r="B3608" s="2" t="s">
        <v>7902</v>
      </c>
      <c r="C3608" s="3">
        <v>43171</v>
      </c>
      <c r="D3608" s="3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24" t="str">
        <f>_xlfn.XLOOKUP(main_table[[#This Row],[Order ID]],Returns!B:B,Returns!A:A,"No")</f>
        <v>No</v>
      </c>
    </row>
    <row r="3609" spans="1:22" ht="14.25">
      <c r="A3609" s="1">
        <v>3608</v>
      </c>
      <c r="B3609" s="2" t="s">
        <v>7903</v>
      </c>
      <c r="C3609" s="3">
        <v>42636</v>
      </c>
      <c r="D3609" s="3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24" t="str">
        <f>_xlfn.XLOOKUP(main_table[[#This Row],[Order ID]],Returns!B:B,Returns!A:A,"No")</f>
        <v>No</v>
      </c>
    </row>
    <row r="3610" spans="1:22" ht="14.25">
      <c r="A3610" s="1">
        <v>3609</v>
      </c>
      <c r="B3610" s="2" t="s">
        <v>7904</v>
      </c>
      <c r="C3610" s="3">
        <v>42488</v>
      </c>
      <c r="D3610" s="3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24" t="str">
        <f>_xlfn.XLOOKUP(main_table[[#This Row],[Order ID]],Returns!B:B,Returns!A:A,"No")</f>
        <v>No</v>
      </c>
    </row>
    <row r="3611" spans="1:22" ht="14.25">
      <c r="A3611" s="1">
        <v>3610</v>
      </c>
      <c r="B3611" s="2" t="s">
        <v>7904</v>
      </c>
      <c r="C3611" s="3">
        <v>42488</v>
      </c>
      <c r="D3611" s="3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24" t="str">
        <f>_xlfn.XLOOKUP(main_table[[#This Row],[Order ID]],Returns!B:B,Returns!A:A,"No")</f>
        <v>No</v>
      </c>
    </row>
    <row r="3612" spans="1:22" ht="14.25">
      <c r="A3612" s="1">
        <v>3611</v>
      </c>
      <c r="B3612" s="2" t="s">
        <v>7904</v>
      </c>
      <c r="C3612" s="3">
        <v>42488</v>
      </c>
      <c r="D3612" s="3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24" t="str">
        <f>_xlfn.XLOOKUP(main_table[[#This Row],[Order ID]],Returns!B:B,Returns!A:A,"No")</f>
        <v>No</v>
      </c>
    </row>
    <row r="3613" spans="1:22" ht="14.25">
      <c r="A3613" s="1">
        <v>3612</v>
      </c>
      <c r="B3613" s="2" t="s">
        <v>7905</v>
      </c>
      <c r="C3613" s="3">
        <v>43433</v>
      </c>
      <c r="D3613" s="3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24" t="str">
        <f>_xlfn.XLOOKUP(main_table[[#This Row],[Order ID]],Returns!B:B,Returns!A:A,"No")</f>
        <v>No</v>
      </c>
    </row>
    <row r="3614" spans="1:22" ht="14.25">
      <c r="A3614" s="1">
        <v>3613</v>
      </c>
      <c r="B3614" s="2" t="s">
        <v>7906</v>
      </c>
      <c r="C3614" s="3">
        <v>43072</v>
      </c>
      <c r="D3614" s="3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24" t="str">
        <f>_xlfn.XLOOKUP(main_table[[#This Row],[Order ID]],Returns!B:B,Returns!A:A,"No")</f>
        <v>No</v>
      </c>
    </row>
    <row r="3615" spans="1:22" ht="14.25">
      <c r="A3615" s="1">
        <v>3614</v>
      </c>
      <c r="B3615" s="2" t="s">
        <v>7906</v>
      </c>
      <c r="C3615" s="3">
        <v>43072</v>
      </c>
      <c r="D3615" s="3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24" t="str">
        <f>_xlfn.XLOOKUP(main_table[[#This Row],[Order ID]],Returns!B:B,Returns!A:A,"No")</f>
        <v>No</v>
      </c>
    </row>
    <row r="3616" spans="1:22" ht="14.25">
      <c r="A3616" s="1">
        <v>3615</v>
      </c>
      <c r="B3616" s="2" t="s">
        <v>7907</v>
      </c>
      <c r="C3616" s="3">
        <v>43788</v>
      </c>
      <c r="D3616" s="3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24" t="str">
        <f>_xlfn.XLOOKUP(main_table[[#This Row],[Order ID]],Returns!B:B,Returns!A:A,"No")</f>
        <v>No</v>
      </c>
    </row>
    <row r="3617" spans="1:22" ht="14.25">
      <c r="A3617" s="1">
        <v>3616</v>
      </c>
      <c r="B3617" s="2" t="s">
        <v>7907</v>
      </c>
      <c r="C3617" s="3">
        <v>43788</v>
      </c>
      <c r="D3617" s="3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24" t="str">
        <f>_xlfn.XLOOKUP(main_table[[#This Row],[Order ID]],Returns!B:B,Returns!A:A,"No")</f>
        <v>No</v>
      </c>
    </row>
    <row r="3618" spans="1:22" ht="14.25">
      <c r="A3618" s="1">
        <v>3617</v>
      </c>
      <c r="B3618" s="2" t="s">
        <v>7908</v>
      </c>
      <c r="C3618" s="3">
        <v>43348</v>
      </c>
      <c r="D3618" s="3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24" t="str">
        <f>_xlfn.XLOOKUP(main_table[[#This Row],[Order ID]],Returns!B:B,Returns!A:A,"No")</f>
        <v>No</v>
      </c>
    </row>
    <row r="3619" spans="1:22" ht="14.25">
      <c r="A3619" s="1">
        <v>3618</v>
      </c>
      <c r="B3619" s="2" t="s">
        <v>6148</v>
      </c>
      <c r="C3619" s="3">
        <v>43712</v>
      </c>
      <c r="D3619" s="3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24" t="str">
        <f>_xlfn.XLOOKUP(main_table[[#This Row],[Order ID]],Returns!B:B,Returns!A:A,"No")</f>
        <v>Yes</v>
      </c>
    </row>
    <row r="3620" spans="1:22" ht="14.25">
      <c r="A3620" s="1">
        <v>3619</v>
      </c>
      <c r="B3620" s="2" t="s">
        <v>6148</v>
      </c>
      <c r="C3620" s="3">
        <v>43712</v>
      </c>
      <c r="D3620" s="3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24" t="str">
        <f>_xlfn.XLOOKUP(main_table[[#This Row],[Order ID]],Returns!B:B,Returns!A:A,"No")</f>
        <v>Yes</v>
      </c>
    </row>
    <row r="3621" spans="1:22" ht="14.25">
      <c r="A3621" s="1">
        <v>3620</v>
      </c>
      <c r="B3621" s="2" t="s">
        <v>6148</v>
      </c>
      <c r="C3621" s="3">
        <v>43712</v>
      </c>
      <c r="D3621" s="3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24" t="str">
        <f>_xlfn.XLOOKUP(main_table[[#This Row],[Order ID]],Returns!B:B,Returns!A:A,"No")</f>
        <v>Yes</v>
      </c>
    </row>
    <row r="3622" spans="1:22" ht="14.25">
      <c r="A3622" s="1">
        <v>3621</v>
      </c>
      <c r="B3622" s="2" t="s">
        <v>7909</v>
      </c>
      <c r="C3622" s="3">
        <v>43365</v>
      </c>
      <c r="D3622" s="3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24" t="str">
        <f>_xlfn.XLOOKUP(main_table[[#This Row],[Order ID]],Returns!B:B,Returns!A:A,"No")</f>
        <v>No</v>
      </c>
    </row>
    <row r="3623" spans="1:22" ht="14.25">
      <c r="A3623" s="1">
        <v>3622</v>
      </c>
      <c r="B3623" s="2" t="s">
        <v>7909</v>
      </c>
      <c r="C3623" s="3">
        <v>43365</v>
      </c>
      <c r="D3623" s="3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24" t="str">
        <f>_xlfn.XLOOKUP(main_table[[#This Row],[Order ID]],Returns!B:B,Returns!A:A,"No")</f>
        <v>No</v>
      </c>
    </row>
    <row r="3624" spans="1:22" ht="14.25">
      <c r="A3624" s="1">
        <v>3623</v>
      </c>
      <c r="B3624" s="2" t="s">
        <v>7910</v>
      </c>
      <c r="C3624" s="3">
        <v>42627</v>
      </c>
      <c r="D3624" s="3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24" t="str">
        <f>_xlfn.XLOOKUP(main_table[[#This Row],[Order ID]],Returns!B:B,Returns!A:A,"No")</f>
        <v>No</v>
      </c>
    </row>
    <row r="3625" spans="1:22" ht="14.25">
      <c r="A3625" s="1">
        <v>3624</v>
      </c>
      <c r="B3625" s="2" t="s">
        <v>7910</v>
      </c>
      <c r="C3625" s="3">
        <v>42627</v>
      </c>
      <c r="D3625" s="3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24" t="str">
        <f>_xlfn.XLOOKUP(main_table[[#This Row],[Order ID]],Returns!B:B,Returns!A:A,"No")</f>
        <v>No</v>
      </c>
    </row>
    <row r="3626" spans="1:22" ht="14.25">
      <c r="A3626" s="1">
        <v>3625</v>
      </c>
      <c r="B3626" s="2" t="s">
        <v>7911</v>
      </c>
      <c r="C3626" s="3">
        <v>43604</v>
      </c>
      <c r="D3626" s="3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24" t="str">
        <f>_xlfn.XLOOKUP(main_table[[#This Row],[Order ID]],Returns!B:B,Returns!A:A,"No")</f>
        <v>No</v>
      </c>
    </row>
    <row r="3627" spans="1:22" ht="14.25">
      <c r="A3627" s="1">
        <v>3626</v>
      </c>
      <c r="B3627" s="2" t="s">
        <v>7911</v>
      </c>
      <c r="C3627" s="3">
        <v>43604</v>
      </c>
      <c r="D3627" s="3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24" t="str">
        <f>_xlfn.XLOOKUP(main_table[[#This Row],[Order ID]],Returns!B:B,Returns!A:A,"No")</f>
        <v>No</v>
      </c>
    </row>
    <row r="3628" spans="1:22" ht="14.25">
      <c r="A3628" s="1">
        <v>3627</v>
      </c>
      <c r="B3628" s="2" t="s">
        <v>7911</v>
      </c>
      <c r="C3628" s="3">
        <v>43604</v>
      </c>
      <c r="D3628" s="3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24" t="str">
        <f>_xlfn.XLOOKUP(main_table[[#This Row],[Order ID]],Returns!B:B,Returns!A:A,"No")</f>
        <v>No</v>
      </c>
    </row>
    <row r="3629" spans="1:22" ht="14.25">
      <c r="A3629" s="1">
        <v>3628</v>
      </c>
      <c r="B3629" s="2" t="s">
        <v>7911</v>
      </c>
      <c r="C3629" s="3">
        <v>43604</v>
      </c>
      <c r="D3629" s="3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24" t="str">
        <f>_xlfn.XLOOKUP(main_table[[#This Row],[Order ID]],Returns!B:B,Returns!A:A,"No")</f>
        <v>No</v>
      </c>
    </row>
    <row r="3630" spans="1:22" ht="14.25">
      <c r="A3630" s="1">
        <v>3629</v>
      </c>
      <c r="B3630" s="2" t="s">
        <v>7912</v>
      </c>
      <c r="C3630" s="3">
        <v>42591</v>
      </c>
      <c r="D3630" s="3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24" t="str">
        <f>_xlfn.XLOOKUP(main_table[[#This Row],[Order ID]],Returns!B:B,Returns!A:A,"No")</f>
        <v>No</v>
      </c>
    </row>
    <row r="3631" spans="1:22" ht="14.25">
      <c r="A3631" s="1">
        <v>3630</v>
      </c>
      <c r="B3631" s="2" t="s">
        <v>7913</v>
      </c>
      <c r="C3631" s="3">
        <v>43795</v>
      </c>
      <c r="D3631" s="3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24" t="str">
        <f>_xlfn.XLOOKUP(main_table[[#This Row],[Order ID]],Returns!B:B,Returns!A:A,"No")</f>
        <v>No</v>
      </c>
    </row>
    <row r="3632" spans="1:22" ht="14.25">
      <c r="A3632" s="1">
        <v>3631</v>
      </c>
      <c r="B3632" s="2" t="s">
        <v>7913</v>
      </c>
      <c r="C3632" s="3">
        <v>43795</v>
      </c>
      <c r="D3632" s="3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24" t="str">
        <f>_xlfn.XLOOKUP(main_table[[#This Row],[Order ID]],Returns!B:B,Returns!A:A,"No")</f>
        <v>No</v>
      </c>
    </row>
    <row r="3633" spans="1:22" ht="14.25">
      <c r="A3633" s="1">
        <v>3632</v>
      </c>
      <c r="B3633" s="2" t="s">
        <v>7914</v>
      </c>
      <c r="C3633" s="3">
        <v>43588</v>
      </c>
      <c r="D3633" s="3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24" t="str">
        <f>_xlfn.XLOOKUP(main_table[[#This Row],[Order ID]],Returns!B:B,Returns!A:A,"No")</f>
        <v>No</v>
      </c>
    </row>
    <row r="3634" spans="1:22" ht="14.25">
      <c r="A3634" s="1">
        <v>3633</v>
      </c>
      <c r="B3634" s="2" t="s">
        <v>7914</v>
      </c>
      <c r="C3634" s="3">
        <v>43588</v>
      </c>
      <c r="D3634" s="3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24" t="str">
        <f>_xlfn.XLOOKUP(main_table[[#This Row],[Order ID]],Returns!B:B,Returns!A:A,"No")</f>
        <v>No</v>
      </c>
    </row>
    <row r="3635" spans="1:22" ht="14.25">
      <c r="A3635" s="1">
        <v>3634</v>
      </c>
      <c r="B3635" s="2" t="s">
        <v>7915</v>
      </c>
      <c r="C3635" s="3">
        <v>43414</v>
      </c>
      <c r="D3635" s="3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24" t="str">
        <f>_xlfn.XLOOKUP(main_table[[#This Row],[Order ID]],Returns!B:B,Returns!A:A,"No")</f>
        <v>No</v>
      </c>
    </row>
    <row r="3636" spans="1:22" ht="14.25">
      <c r="A3636" s="1">
        <v>3635</v>
      </c>
      <c r="B3636" s="2" t="s">
        <v>7915</v>
      </c>
      <c r="C3636" s="3">
        <v>43414</v>
      </c>
      <c r="D3636" s="3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24" t="str">
        <f>_xlfn.XLOOKUP(main_table[[#This Row],[Order ID]],Returns!B:B,Returns!A:A,"No")</f>
        <v>No</v>
      </c>
    </row>
    <row r="3637" spans="1:22" ht="14.25">
      <c r="A3637" s="1">
        <v>3636</v>
      </c>
      <c r="B3637" s="2" t="s">
        <v>7915</v>
      </c>
      <c r="C3637" s="3">
        <v>43414</v>
      </c>
      <c r="D3637" s="3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24" t="str">
        <f>_xlfn.XLOOKUP(main_table[[#This Row],[Order ID]],Returns!B:B,Returns!A:A,"No")</f>
        <v>No</v>
      </c>
    </row>
    <row r="3638" spans="1:22" ht="14.25">
      <c r="A3638" s="1">
        <v>3637</v>
      </c>
      <c r="B3638" s="2" t="s">
        <v>7915</v>
      </c>
      <c r="C3638" s="3">
        <v>43414</v>
      </c>
      <c r="D3638" s="3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24" t="str">
        <f>_xlfn.XLOOKUP(main_table[[#This Row],[Order ID]],Returns!B:B,Returns!A:A,"No")</f>
        <v>No</v>
      </c>
    </row>
    <row r="3639" spans="1:22" ht="14.25">
      <c r="A3639" s="1">
        <v>3638</v>
      </c>
      <c r="B3639" s="2" t="s">
        <v>7915</v>
      </c>
      <c r="C3639" s="3">
        <v>43414</v>
      </c>
      <c r="D3639" s="3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24" t="str">
        <f>_xlfn.XLOOKUP(main_table[[#This Row],[Order ID]],Returns!B:B,Returns!A:A,"No")</f>
        <v>No</v>
      </c>
    </row>
    <row r="3640" spans="1:22" ht="14.25">
      <c r="A3640" s="1">
        <v>3639</v>
      </c>
      <c r="B3640" s="2" t="s">
        <v>7915</v>
      </c>
      <c r="C3640" s="3">
        <v>43414</v>
      </c>
      <c r="D3640" s="3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24" t="str">
        <f>_xlfn.XLOOKUP(main_table[[#This Row],[Order ID]],Returns!B:B,Returns!A:A,"No")</f>
        <v>No</v>
      </c>
    </row>
    <row r="3641" spans="1:22" ht="14.25">
      <c r="A3641" s="1">
        <v>3640</v>
      </c>
      <c r="B3641" s="2" t="s">
        <v>7915</v>
      </c>
      <c r="C3641" s="3">
        <v>43414</v>
      </c>
      <c r="D3641" s="3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24" t="str">
        <f>_xlfn.XLOOKUP(main_table[[#This Row],[Order ID]],Returns!B:B,Returns!A:A,"No")</f>
        <v>No</v>
      </c>
    </row>
    <row r="3642" spans="1:22" ht="14.25">
      <c r="A3642" s="1">
        <v>3641</v>
      </c>
      <c r="B3642" s="2" t="s">
        <v>7915</v>
      </c>
      <c r="C3642" s="3">
        <v>43414</v>
      </c>
      <c r="D3642" s="3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24" t="str">
        <f>_xlfn.XLOOKUP(main_table[[#This Row],[Order ID]],Returns!B:B,Returns!A:A,"No")</f>
        <v>No</v>
      </c>
    </row>
    <row r="3643" spans="1:22" ht="14.25">
      <c r="A3643" s="1">
        <v>3642</v>
      </c>
      <c r="B3643" s="2" t="s">
        <v>7915</v>
      </c>
      <c r="C3643" s="3">
        <v>43414</v>
      </c>
      <c r="D3643" s="3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24" t="str">
        <f>_xlfn.XLOOKUP(main_table[[#This Row],[Order ID]],Returns!B:B,Returns!A:A,"No")</f>
        <v>No</v>
      </c>
    </row>
    <row r="3644" spans="1:22" ht="14.25">
      <c r="A3644" s="1">
        <v>3643</v>
      </c>
      <c r="B3644" s="2" t="s">
        <v>7916</v>
      </c>
      <c r="C3644" s="3">
        <v>42724</v>
      </c>
      <c r="D3644" s="3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24" t="str">
        <f>_xlfn.XLOOKUP(main_table[[#This Row],[Order ID]],Returns!B:B,Returns!A:A,"No")</f>
        <v>No</v>
      </c>
    </row>
    <row r="3645" spans="1:22" ht="14.25">
      <c r="A3645" s="1">
        <v>3644</v>
      </c>
      <c r="B3645" s="2" t="s">
        <v>7916</v>
      </c>
      <c r="C3645" s="3">
        <v>42724</v>
      </c>
      <c r="D3645" s="3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24" t="str">
        <f>_xlfn.XLOOKUP(main_table[[#This Row],[Order ID]],Returns!B:B,Returns!A:A,"No")</f>
        <v>No</v>
      </c>
    </row>
    <row r="3646" spans="1:22" ht="14.25">
      <c r="A3646" s="1">
        <v>3645</v>
      </c>
      <c r="B3646" s="2" t="s">
        <v>7916</v>
      </c>
      <c r="C3646" s="3">
        <v>42724</v>
      </c>
      <c r="D3646" s="3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24" t="str">
        <f>_xlfn.XLOOKUP(main_table[[#This Row],[Order ID]],Returns!B:B,Returns!A:A,"No")</f>
        <v>No</v>
      </c>
    </row>
    <row r="3647" spans="1:22" ht="14.25">
      <c r="A3647" s="1">
        <v>3646</v>
      </c>
      <c r="B3647" s="2" t="s">
        <v>7916</v>
      </c>
      <c r="C3647" s="3">
        <v>42724</v>
      </c>
      <c r="D3647" s="3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24" t="str">
        <f>_xlfn.XLOOKUP(main_table[[#This Row],[Order ID]],Returns!B:B,Returns!A:A,"No")</f>
        <v>No</v>
      </c>
    </row>
    <row r="3648" spans="1:22" ht="14.25">
      <c r="A3648" s="1">
        <v>3647</v>
      </c>
      <c r="B3648" s="2" t="s">
        <v>7917</v>
      </c>
      <c r="C3648" s="3">
        <v>42576</v>
      </c>
      <c r="D3648" s="3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24" t="str">
        <f>_xlfn.XLOOKUP(main_table[[#This Row],[Order ID]],Returns!B:B,Returns!A:A,"No")</f>
        <v>No</v>
      </c>
    </row>
    <row r="3649" spans="1:22" ht="14.25">
      <c r="A3649" s="1">
        <v>3648</v>
      </c>
      <c r="B3649" s="2" t="s">
        <v>7917</v>
      </c>
      <c r="C3649" s="3">
        <v>42576</v>
      </c>
      <c r="D3649" s="3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24" t="str">
        <f>_xlfn.XLOOKUP(main_table[[#This Row],[Order ID]],Returns!B:B,Returns!A:A,"No")</f>
        <v>No</v>
      </c>
    </row>
    <row r="3650" spans="1:22" ht="14.25">
      <c r="A3650" s="1">
        <v>3649</v>
      </c>
      <c r="B3650" s="2" t="s">
        <v>7918</v>
      </c>
      <c r="C3650" s="3">
        <v>43061</v>
      </c>
      <c r="D3650" s="3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24" t="str">
        <f>_xlfn.XLOOKUP(main_table[[#This Row],[Order ID]],Returns!B:B,Returns!A:A,"No")</f>
        <v>No</v>
      </c>
    </row>
    <row r="3651" spans="1:22" ht="14.25">
      <c r="A3651" s="1">
        <v>3650</v>
      </c>
      <c r="B3651" s="2" t="s">
        <v>7918</v>
      </c>
      <c r="C3651" s="3">
        <v>43061</v>
      </c>
      <c r="D3651" s="3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24" t="str">
        <f>_xlfn.XLOOKUP(main_table[[#This Row],[Order ID]],Returns!B:B,Returns!A:A,"No")</f>
        <v>No</v>
      </c>
    </row>
    <row r="3652" spans="1:22" ht="14.25">
      <c r="A3652" s="1">
        <v>3651</v>
      </c>
      <c r="B3652" s="2" t="s">
        <v>7919</v>
      </c>
      <c r="C3652" s="3">
        <v>43808</v>
      </c>
      <c r="D3652" s="3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24" t="str">
        <f>_xlfn.XLOOKUP(main_table[[#This Row],[Order ID]],Returns!B:B,Returns!A:A,"No")</f>
        <v>No</v>
      </c>
    </row>
    <row r="3653" spans="1:22" ht="14.25">
      <c r="A3653" s="1">
        <v>3652</v>
      </c>
      <c r="B3653" s="2" t="s">
        <v>7919</v>
      </c>
      <c r="C3653" s="3">
        <v>43808</v>
      </c>
      <c r="D3653" s="3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24" t="str">
        <f>_xlfn.XLOOKUP(main_table[[#This Row],[Order ID]],Returns!B:B,Returns!A:A,"No")</f>
        <v>No</v>
      </c>
    </row>
    <row r="3654" spans="1:22" ht="14.25">
      <c r="A3654" s="1">
        <v>3653</v>
      </c>
      <c r="B3654" s="2" t="s">
        <v>7919</v>
      </c>
      <c r="C3654" s="3">
        <v>43808</v>
      </c>
      <c r="D3654" s="3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24" t="str">
        <f>_xlfn.XLOOKUP(main_table[[#This Row],[Order ID]],Returns!B:B,Returns!A:A,"No")</f>
        <v>No</v>
      </c>
    </row>
    <row r="3655" spans="1:22" ht="14.25">
      <c r="A3655" s="1">
        <v>3654</v>
      </c>
      <c r="B3655" s="2" t="s">
        <v>7919</v>
      </c>
      <c r="C3655" s="3">
        <v>43808</v>
      </c>
      <c r="D3655" s="3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24" t="str">
        <f>_xlfn.XLOOKUP(main_table[[#This Row],[Order ID]],Returns!B:B,Returns!A:A,"No")</f>
        <v>No</v>
      </c>
    </row>
    <row r="3656" spans="1:22" ht="14.25">
      <c r="A3656" s="1">
        <v>3655</v>
      </c>
      <c r="B3656" s="2" t="s">
        <v>7920</v>
      </c>
      <c r="C3656" s="3">
        <v>43708</v>
      </c>
      <c r="D3656" s="3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24" t="str">
        <f>_xlfn.XLOOKUP(main_table[[#This Row],[Order ID]],Returns!B:B,Returns!A:A,"No")</f>
        <v>No</v>
      </c>
    </row>
    <row r="3657" spans="1:22" ht="14.25">
      <c r="A3657" s="1">
        <v>3656</v>
      </c>
      <c r="B3657" s="2" t="s">
        <v>7921</v>
      </c>
      <c r="C3657" s="3">
        <v>43579</v>
      </c>
      <c r="D3657" s="3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24" t="str">
        <f>_xlfn.XLOOKUP(main_table[[#This Row],[Order ID]],Returns!B:B,Returns!A:A,"No")</f>
        <v>No</v>
      </c>
    </row>
    <row r="3658" spans="1:22" ht="14.25">
      <c r="A3658" s="1">
        <v>3657</v>
      </c>
      <c r="B3658" s="2" t="s">
        <v>7922</v>
      </c>
      <c r="C3658" s="3">
        <v>43716</v>
      </c>
      <c r="D3658" s="3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24" t="str">
        <f>_xlfn.XLOOKUP(main_table[[#This Row],[Order ID]],Returns!B:B,Returns!A:A,"No")</f>
        <v>No</v>
      </c>
    </row>
    <row r="3659" spans="1:22" ht="14.25">
      <c r="A3659" s="1">
        <v>3658</v>
      </c>
      <c r="B3659" s="2" t="s">
        <v>7923</v>
      </c>
      <c r="C3659" s="3">
        <v>42806</v>
      </c>
      <c r="D3659" s="3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24" t="str">
        <f>_xlfn.XLOOKUP(main_table[[#This Row],[Order ID]],Returns!B:B,Returns!A:A,"No")</f>
        <v>No</v>
      </c>
    </row>
    <row r="3660" spans="1:22" ht="14.25">
      <c r="A3660" s="1">
        <v>3659</v>
      </c>
      <c r="B3660" s="2" t="s">
        <v>7923</v>
      </c>
      <c r="C3660" s="3">
        <v>42806</v>
      </c>
      <c r="D3660" s="3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24" t="str">
        <f>_xlfn.XLOOKUP(main_table[[#This Row],[Order ID]],Returns!B:B,Returns!A:A,"No")</f>
        <v>No</v>
      </c>
    </row>
    <row r="3661" spans="1:22" ht="14.25">
      <c r="A3661" s="1">
        <v>3660</v>
      </c>
      <c r="B3661" s="2" t="s">
        <v>7923</v>
      </c>
      <c r="C3661" s="3">
        <v>42806</v>
      </c>
      <c r="D3661" s="3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24" t="str">
        <f>_xlfn.XLOOKUP(main_table[[#This Row],[Order ID]],Returns!B:B,Returns!A:A,"No")</f>
        <v>No</v>
      </c>
    </row>
    <row r="3662" spans="1:22" ht="14.25">
      <c r="A3662" s="1">
        <v>3661</v>
      </c>
      <c r="B3662" s="2" t="s">
        <v>7924</v>
      </c>
      <c r="C3662" s="3">
        <v>43299</v>
      </c>
      <c r="D3662" s="3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24" t="str">
        <f>_xlfn.XLOOKUP(main_table[[#This Row],[Order ID]],Returns!B:B,Returns!A:A,"No")</f>
        <v>No</v>
      </c>
    </row>
    <row r="3663" spans="1:22" ht="14.25">
      <c r="A3663" s="1">
        <v>3662</v>
      </c>
      <c r="B3663" s="2" t="s">
        <v>7925</v>
      </c>
      <c r="C3663" s="3">
        <v>43264</v>
      </c>
      <c r="D3663" s="3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24" t="str">
        <f>_xlfn.XLOOKUP(main_table[[#This Row],[Order ID]],Returns!B:B,Returns!A:A,"No")</f>
        <v>No</v>
      </c>
    </row>
    <row r="3664" spans="1:22" ht="14.25">
      <c r="A3664" s="1">
        <v>3663</v>
      </c>
      <c r="B3664" s="2" t="s">
        <v>7926</v>
      </c>
      <c r="C3664" s="3">
        <v>43649</v>
      </c>
      <c r="D3664" s="3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24" t="str">
        <f>_xlfn.XLOOKUP(main_table[[#This Row],[Order ID]],Returns!B:B,Returns!A:A,"No")</f>
        <v>No</v>
      </c>
    </row>
    <row r="3665" spans="1:22" ht="14.25">
      <c r="A3665" s="1">
        <v>3664</v>
      </c>
      <c r="B3665" s="2" t="s">
        <v>7926</v>
      </c>
      <c r="C3665" s="3">
        <v>43649</v>
      </c>
      <c r="D3665" s="3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24" t="str">
        <f>_xlfn.XLOOKUP(main_table[[#This Row],[Order ID]],Returns!B:B,Returns!A:A,"No")</f>
        <v>No</v>
      </c>
    </row>
    <row r="3666" spans="1:22" ht="14.25">
      <c r="A3666" s="1">
        <v>3665</v>
      </c>
      <c r="B3666" s="2" t="s">
        <v>7927</v>
      </c>
      <c r="C3666" s="3">
        <v>42712</v>
      </c>
      <c r="D3666" s="3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24" t="str">
        <f>_xlfn.XLOOKUP(main_table[[#This Row],[Order ID]],Returns!B:B,Returns!A:A,"No")</f>
        <v>No</v>
      </c>
    </row>
    <row r="3667" spans="1:22" ht="14.25">
      <c r="A3667" s="1">
        <v>3666</v>
      </c>
      <c r="B3667" s="2" t="s">
        <v>7927</v>
      </c>
      <c r="C3667" s="3">
        <v>42712</v>
      </c>
      <c r="D3667" s="3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24" t="str">
        <f>_xlfn.XLOOKUP(main_table[[#This Row],[Order ID]],Returns!B:B,Returns!A:A,"No")</f>
        <v>No</v>
      </c>
    </row>
    <row r="3668" spans="1:22" ht="14.25">
      <c r="A3668" s="1">
        <v>3667</v>
      </c>
      <c r="B3668" s="2" t="s">
        <v>7927</v>
      </c>
      <c r="C3668" s="3">
        <v>42712</v>
      </c>
      <c r="D3668" s="3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24" t="str">
        <f>_xlfn.XLOOKUP(main_table[[#This Row],[Order ID]],Returns!B:B,Returns!A:A,"No")</f>
        <v>No</v>
      </c>
    </row>
    <row r="3669" spans="1:22" ht="14.25">
      <c r="A3669" s="1">
        <v>3668</v>
      </c>
      <c r="B3669" s="2" t="s">
        <v>7927</v>
      </c>
      <c r="C3669" s="3">
        <v>42712</v>
      </c>
      <c r="D3669" s="3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24" t="str">
        <f>_xlfn.XLOOKUP(main_table[[#This Row],[Order ID]],Returns!B:B,Returns!A:A,"No")</f>
        <v>No</v>
      </c>
    </row>
    <row r="3670" spans="1:22" ht="14.25">
      <c r="A3670" s="1">
        <v>3669</v>
      </c>
      <c r="B3670" s="2" t="s">
        <v>7927</v>
      </c>
      <c r="C3670" s="3">
        <v>42712</v>
      </c>
      <c r="D3670" s="3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24" t="str">
        <f>_xlfn.XLOOKUP(main_table[[#This Row],[Order ID]],Returns!B:B,Returns!A:A,"No")</f>
        <v>No</v>
      </c>
    </row>
    <row r="3671" spans="1:22" ht="14.25">
      <c r="A3671" s="1">
        <v>3670</v>
      </c>
      <c r="B3671" s="2" t="s">
        <v>7927</v>
      </c>
      <c r="C3671" s="3">
        <v>42712</v>
      </c>
      <c r="D3671" s="3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24" t="str">
        <f>_xlfn.XLOOKUP(main_table[[#This Row],[Order ID]],Returns!B:B,Returns!A:A,"No")</f>
        <v>No</v>
      </c>
    </row>
    <row r="3672" spans="1:22" ht="14.25">
      <c r="A3672" s="1">
        <v>3671</v>
      </c>
      <c r="B3672" s="2" t="s">
        <v>7927</v>
      </c>
      <c r="C3672" s="3">
        <v>42712</v>
      </c>
      <c r="D3672" s="3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24" t="str">
        <f>_xlfn.XLOOKUP(main_table[[#This Row],[Order ID]],Returns!B:B,Returns!A:A,"No")</f>
        <v>No</v>
      </c>
    </row>
    <row r="3673" spans="1:22" ht="14.25">
      <c r="A3673" s="1">
        <v>3672</v>
      </c>
      <c r="B3673" s="2" t="s">
        <v>7927</v>
      </c>
      <c r="C3673" s="3">
        <v>42712</v>
      </c>
      <c r="D3673" s="3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24" t="str">
        <f>_xlfn.XLOOKUP(main_table[[#This Row],[Order ID]],Returns!B:B,Returns!A:A,"No")</f>
        <v>No</v>
      </c>
    </row>
    <row r="3674" spans="1:22" ht="14.25">
      <c r="A3674" s="1">
        <v>3673</v>
      </c>
      <c r="B3674" s="2" t="s">
        <v>7928</v>
      </c>
      <c r="C3674" s="3">
        <v>43198</v>
      </c>
      <c r="D3674" s="3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24" t="str">
        <f>_xlfn.XLOOKUP(main_table[[#This Row],[Order ID]],Returns!B:B,Returns!A:A,"No")</f>
        <v>No</v>
      </c>
    </row>
    <row r="3675" spans="1:22" ht="14.25">
      <c r="A3675" s="1">
        <v>3674</v>
      </c>
      <c r="B3675" s="2" t="s">
        <v>7928</v>
      </c>
      <c r="C3675" s="3">
        <v>43198</v>
      </c>
      <c r="D3675" s="3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24" t="str">
        <f>_xlfn.XLOOKUP(main_table[[#This Row],[Order ID]],Returns!B:B,Returns!A:A,"No")</f>
        <v>No</v>
      </c>
    </row>
    <row r="3676" spans="1:22" ht="14.25">
      <c r="A3676" s="1">
        <v>3675</v>
      </c>
      <c r="B3676" s="2" t="s">
        <v>7929</v>
      </c>
      <c r="C3676" s="3">
        <v>43775</v>
      </c>
      <c r="D3676" s="3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24" t="str">
        <f>_xlfn.XLOOKUP(main_table[[#This Row],[Order ID]],Returns!B:B,Returns!A:A,"No")</f>
        <v>No</v>
      </c>
    </row>
    <row r="3677" spans="1:22" ht="14.25">
      <c r="A3677" s="1">
        <v>3676</v>
      </c>
      <c r="B3677" s="2" t="s">
        <v>7929</v>
      </c>
      <c r="C3677" s="3">
        <v>43775</v>
      </c>
      <c r="D3677" s="3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24" t="str">
        <f>_xlfn.XLOOKUP(main_table[[#This Row],[Order ID]],Returns!B:B,Returns!A:A,"No")</f>
        <v>No</v>
      </c>
    </row>
    <row r="3678" spans="1:22" ht="14.25">
      <c r="A3678" s="1">
        <v>3677</v>
      </c>
      <c r="B3678" s="2" t="s">
        <v>6024</v>
      </c>
      <c r="C3678" s="3">
        <v>43074</v>
      </c>
      <c r="D3678" s="3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24" t="str">
        <f>_xlfn.XLOOKUP(main_table[[#This Row],[Order ID]],Returns!B:B,Returns!A:A,"No")</f>
        <v>Yes</v>
      </c>
    </row>
    <row r="3679" spans="1:22" ht="14.25">
      <c r="A3679" s="1">
        <v>3678</v>
      </c>
      <c r="B3679" s="2" t="s">
        <v>7930</v>
      </c>
      <c r="C3679" s="3">
        <v>42925</v>
      </c>
      <c r="D3679" s="3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24" t="str">
        <f>_xlfn.XLOOKUP(main_table[[#This Row],[Order ID]],Returns!B:B,Returns!A:A,"No")</f>
        <v>No</v>
      </c>
    </row>
    <row r="3680" spans="1:22" ht="14.25">
      <c r="A3680" s="1">
        <v>3679</v>
      </c>
      <c r="B3680" s="2" t="s">
        <v>7930</v>
      </c>
      <c r="C3680" s="3">
        <v>42925</v>
      </c>
      <c r="D3680" s="3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24" t="str">
        <f>_xlfn.XLOOKUP(main_table[[#This Row],[Order ID]],Returns!B:B,Returns!A:A,"No")</f>
        <v>No</v>
      </c>
    </row>
    <row r="3681" spans="1:22" ht="14.25">
      <c r="A3681" s="1">
        <v>3680</v>
      </c>
      <c r="B3681" s="2" t="s">
        <v>7930</v>
      </c>
      <c r="C3681" s="3">
        <v>42925</v>
      </c>
      <c r="D3681" s="3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24" t="str">
        <f>_xlfn.XLOOKUP(main_table[[#This Row],[Order ID]],Returns!B:B,Returns!A:A,"No")</f>
        <v>No</v>
      </c>
    </row>
    <row r="3682" spans="1:22" ht="14.25">
      <c r="A3682" s="1">
        <v>3681</v>
      </c>
      <c r="B3682" s="2" t="s">
        <v>7930</v>
      </c>
      <c r="C3682" s="3">
        <v>42925</v>
      </c>
      <c r="D3682" s="3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24" t="str">
        <f>_xlfn.XLOOKUP(main_table[[#This Row],[Order ID]],Returns!B:B,Returns!A:A,"No")</f>
        <v>No</v>
      </c>
    </row>
    <row r="3683" spans="1:22" ht="14.25">
      <c r="A3683" s="1">
        <v>3682</v>
      </c>
      <c r="B3683" s="2" t="s">
        <v>7930</v>
      </c>
      <c r="C3683" s="3">
        <v>42925</v>
      </c>
      <c r="D3683" s="3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24" t="str">
        <f>_xlfn.XLOOKUP(main_table[[#This Row],[Order ID]],Returns!B:B,Returns!A:A,"No")</f>
        <v>No</v>
      </c>
    </row>
    <row r="3684" spans="1:22" ht="14.25">
      <c r="A3684" s="1">
        <v>3683</v>
      </c>
      <c r="B3684" s="2" t="s">
        <v>7930</v>
      </c>
      <c r="C3684" s="3">
        <v>42925</v>
      </c>
      <c r="D3684" s="3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24" t="str">
        <f>_xlfn.XLOOKUP(main_table[[#This Row],[Order ID]],Returns!B:B,Returns!A:A,"No")</f>
        <v>No</v>
      </c>
    </row>
    <row r="3685" spans="1:22" ht="14.25">
      <c r="A3685" s="1">
        <v>3684</v>
      </c>
      <c r="B3685" s="2" t="s">
        <v>7930</v>
      </c>
      <c r="C3685" s="3">
        <v>42925</v>
      </c>
      <c r="D3685" s="3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24" t="str">
        <f>_xlfn.XLOOKUP(main_table[[#This Row],[Order ID]],Returns!B:B,Returns!A:A,"No")</f>
        <v>No</v>
      </c>
    </row>
    <row r="3686" spans="1:22" ht="14.25">
      <c r="A3686" s="1">
        <v>3685</v>
      </c>
      <c r="B3686" s="2" t="s">
        <v>7930</v>
      </c>
      <c r="C3686" s="3">
        <v>42925</v>
      </c>
      <c r="D3686" s="3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24" t="str">
        <f>_xlfn.XLOOKUP(main_table[[#This Row],[Order ID]],Returns!B:B,Returns!A:A,"No")</f>
        <v>No</v>
      </c>
    </row>
    <row r="3687" spans="1:22" ht="14.25">
      <c r="A3687" s="1">
        <v>3686</v>
      </c>
      <c r="B3687" s="2" t="s">
        <v>7930</v>
      </c>
      <c r="C3687" s="3">
        <v>42925</v>
      </c>
      <c r="D3687" s="3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24" t="str">
        <f>_xlfn.XLOOKUP(main_table[[#This Row],[Order ID]],Returns!B:B,Returns!A:A,"No")</f>
        <v>No</v>
      </c>
    </row>
    <row r="3688" spans="1:22" ht="14.25">
      <c r="A3688" s="1">
        <v>3687</v>
      </c>
      <c r="B3688" s="2" t="s">
        <v>7931</v>
      </c>
      <c r="C3688" s="3">
        <v>43447</v>
      </c>
      <c r="D3688" s="3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24" t="str">
        <f>_xlfn.XLOOKUP(main_table[[#This Row],[Order ID]],Returns!B:B,Returns!A:A,"No")</f>
        <v>No</v>
      </c>
    </row>
    <row r="3689" spans="1:22" ht="14.25">
      <c r="A3689" s="1">
        <v>3688</v>
      </c>
      <c r="B3689" s="2" t="s">
        <v>7932</v>
      </c>
      <c r="C3689" s="3">
        <v>43240</v>
      </c>
      <c r="D3689" s="3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24" t="str">
        <f>_xlfn.XLOOKUP(main_table[[#This Row],[Order ID]],Returns!B:B,Returns!A:A,"No")</f>
        <v>No</v>
      </c>
    </row>
    <row r="3690" spans="1:22" ht="14.25">
      <c r="A3690" s="1">
        <v>3689</v>
      </c>
      <c r="B3690" s="2" t="s">
        <v>7933</v>
      </c>
      <c r="C3690" s="3">
        <v>43618</v>
      </c>
      <c r="D3690" s="3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24" t="str">
        <f>_xlfn.XLOOKUP(main_table[[#This Row],[Order ID]],Returns!B:B,Returns!A:A,"No")</f>
        <v>No</v>
      </c>
    </row>
    <row r="3691" spans="1:22" ht="14.25">
      <c r="A3691" s="1">
        <v>3690</v>
      </c>
      <c r="B3691" s="2" t="s">
        <v>7933</v>
      </c>
      <c r="C3691" s="3">
        <v>43618</v>
      </c>
      <c r="D3691" s="3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24" t="str">
        <f>_xlfn.XLOOKUP(main_table[[#This Row],[Order ID]],Returns!B:B,Returns!A:A,"No")</f>
        <v>No</v>
      </c>
    </row>
    <row r="3692" spans="1:22" ht="14.25">
      <c r="A3692" s="1">
        <v>3691</v>
      </c>
      <c r="B3692" s="2" t="s">
        <v>7934</v>
      </c>
      <c r="C3692" s="3">
        <v>43038</v>
      </c>
      <c r="D3692" s="3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24" t="str">
        <f>_xlfn.XLOOKUP(main_table[[#This Row],[Order ID]],Returns!B:B,Returns!A:A,"No")</f>
        <v>No</v>
      </c>
    </row>
    <row r="3693" spans="1:22" ht="14.25">
      <c r="A3693" s="1">
        <v>3692</v>
      </c>
      <c r="B3693" s="2" t="s">
        <v>7934</v>
      </c>
      <c r="C3693" s="3">
        <v>43038</v>
      </c>
      <c r="D3693" s="3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24" t="str">
        <f>_xlfn.XLOOKUP(main_table[[#This Row],[Order ID]],Returns!B:B,Returns!A:A,"No")</f>
        <v>No</v>
      </c>
    </row>
    <row r="3694" spans="1:22" ht="14.25">
      <c r="A3694" s="1">
        <v>3693</v>
      </c>
      <c r="B3694" s="2" t="s">
        <v>7934</v>
      </c>
      <c r="C3694" s="3">
        <v>43038</v>
      </c>
      <c r="D3694" s="3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24" t="str">
        <f>_xlfn.XLOOKUP(main_table[[#This Row],[Order ID]],Returns!B:B,Returns!A:A,"No")</f>
        <v>No</v>
      </c>
    </row>
    <row r="3695" spans="1:22" ht="14.25">
      <c r="A3695" s="1">
        <v>3694</v>
      </c>
      <c r="B3695" s="2" t="s">
        <v>7934</v>
      </c>
      <c r="C3695" s="3">
        <v>43038</v>
      </c>
      <c r="D3695" s="3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24" t="str">
        <f>_xlfn.XLOOKUP(main_table[[#This Row],[Order ID]],Returns!B:B,Returns!A:A,"No")</f>
        <v>No</v>
      </c>
    </row>
    <row r="3696" spans="1:22" ht="14.25">
      <c r="A3696" s="1">
        <v>3695</v>
      </c>
      <c r="B3696" s="2" t="s">
        <v>7935</v>
      </c>
      <c r="C3696" s="3">
        <v>43388</v>
      </c>
      <c r="D3696" s="3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24" t="str">
        <f>_xlfn.XLOOKUP(main_table[[#This Row],[Order ID]],Returns!B:B,Returns!A:A,"No")</f>
        <v>No</v>
      </c>
    </row>
    <row r="3697" spans="1:22" ht="14.25">
      <c r="A3697" s="1">
        <v>3696</v>
      </c>
      <c r="B3697" s="2" t="s">
        <v>7935</v>
      </c>
      <c r="C3697" s="3">
        <v>43388</v>
      </c>
      <c r="D3697" s="3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24" t="str">
        <f>_xlfn.XLOOKUP(main_table[[#This Row],[Order ID]],Returns!B:B,Returns!A:A,"No")</f>
        <v>No</v>
      </c>
    </row>
    <row r="3698" spans="1:22" ht="14.25">
      <c r="A3698" s="1">
        <v>3697</v>
      </c>
      <c r="B3698" s="2" t="s">
        <v>7935</v>
      </c>
      <c r="C3698" s="3">
        <v>43388</v>
      </c>
      <c r="D3698" s="3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24" t="str">
        <f>_xlfn.XLOOKUP(main_table[[#This Row],[Order ID]],Returns!B:B,Returns!A:A,"No")</f>
        <v>No</v>
      </c>
    </row>
    <row r="3699" spans="1:22" ht="14.25">
      <c r="A3699" s="1">
        <v>3698</v>
      </c>
      <c r="B3699" s="2" t="s">
        <v>7936</v>
      </c>
      <c r="C3699" s="3">
        <v>43058</v>
      </c>
      <c r="D3699" s="3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24" t="str">
        <f>_xlfn.XLOOKUP(main_table[[#This Row],[Order ID]],Returns!B:B,Returns!A:A,"No")</f>
        <v>No</v>
      </c>
    </row>
    <row r="3700" spans="1:22" ht="14.25">
      <c r="A3700" s="1">
        <v>3699</v>
      </c>
      <c r="B3700" s="2" t="s">
        <v>7937</v>
      </c>
      <c r="C3700" s="3">
        <v>42626</v>
      </c>
      <c r="D3700" s="3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24" t="str">
        <f>_xlfn.XLOOKUP(main_table[[#This Row],[Order ID]],Returns!B:B,Returns!A:A,"No")</f>
        <v>No</v>
      </c>
    </row>
    <row r="3701" spans="1:22" ht="14.25">
      <c r="A3701" s="1">
        <v>3700</v>
      </c>
      <c r="B3701" s="2" t="s">
        <v>7938</v>
      </c>
      <c r="C3701" s="3">
        <v>43782</v>
      </c>
      <c r="D3701" s="3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24" t="str">
        <f>_xlfn.XLOOKUP(main_table[[#This Row],[Order ID]],Returns!B:B,Returns!A:A,"No")</f>
        <v>No</v>
      </c>
    </row>
    <row r="3702" spans="1:22" ht="14.25">
      <c r="A3702" s="1">
        <v>3701</v>
      </c>
      <c r="B3702" s="2" t="s">
        <v>7939</v>
      </c>
      <c r="C3702" s="3">
        <v>43823</v>
      </c>
      <c r="D3702" s="3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24" t="str">
        <f>_xlfn.XLOOKUP(main_table[[#This Row],[Order ID]],Returns!B:B,Returns!A:A,"No")</f>
        <v>No</v>
      </c>
    </row>
    <row r="3703" spans="1:22" ht="14.25">
      <c r="A3703" s="1">
        <v>3702</v>
      </c>
      <c r="B3703" s="2" t="s">
        <v>7940</v>
      </c>
      <c r="C3703" s="3">
        <v>43109</v>
      </c>
      <c r="D3703" s="3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24" t="str">
        <f>_xlfn.XLOOKUP(main_table[[#This Row],[Order ID]],Returns!B:B,Returns!A:A,"No")</f>
        <v>No</v>
      </c>
    </row>
    <row r="3704" spans="1:22" ht="14.25">
      <c r="A3704" s="1">
        <v>3703</v>
      </c>
      <c r="B3704" s="2" t="s">
        <v>7941</v>
      </c>
      <c r="C3704" s="3">
        <v>42899</v>
      </c>
      <c r="D3704" s="3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24" t="str">
        <f>_xlfn.XLOOKUP(main_table[[#This Row],[Order ID]],Returns!B:B,Returns!A:A,"No")</f>
        <v>No</v>
      </c>
    </row>
    <row r="3705" spans="1:22" ht="14.25">
      <c r="A3705" s="1">
        <v>3704</v>
      </c>
      <c r="B3705" s="2" t="s">
        <v>7941</v>
      </c>
      <c r="C3705" s="3">
        <v>42899</v>
      </c>
      <c r="D3705" s="3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24" t="str">
        <f>_xlfn.XLOOKUP(main_table[[#This Row],[Order ID]],Returns!B:B,Returns!A:A,"No")</f>
        <v>No</v>
      </c>
    </row>
    <row r="3706" spans="1:22" ht="14.25">
      <c r="A3706" s="1">
        <v>3705</v>
      </c>
      <c r="B3706" s="2" t="s">
        <v>7941</v>
      </c>
      <c r="C3706" s="3">
        <v>42899</v>
      </c>
      <c r="D3706" s="3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24" t="str">
        <f>_xlfn.XLOOKUP(main_table[[#This Row],[Order ID]],Returns!B:B,Returns!A:A,"No")</f>
        <v>No</v>
      </c>
    </row>
    <row r="3707" spans="1:22" ht="14.25">
      <c r="A3707" s="1">
        <v>3706</v>
      </c>
      <c r="B3707" s="2" t="s">
        <v>7941</v>
      </c>
      <c r="C3707" s="3">
        <v>42899</v>
      </c>
      <c r="D3707" s="3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24" t="str">
        <f>_xlfn.XLOOKUP(main_table[[#This Row],[Order ID]],Returns!B:B,Returns!A:A,"No")</f>
        <v>No</v>
      </c>
    </row>
    <row r="3708" spans="1:22" ht="14.25">
      <c r="A3708" s="1">
        <v>3707</v>
      </c>
      <c r="B3708" s="2" t="s">
        <v>7942</v>
      </c>
      <c r="C3708" s="3">
        <v>43542</v>
      </c>
      <c r="D3708" s="3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24" t="str">
        <f>_xlfn.XLOOKUP(main_table[[#This Row],[Order ID]],Returns!B:B,Returns!A:A,"No")</f>
        <v>No</v>
      </c>
    </row>
    <row r="3709" spans="1:22" ht="14.25">
      <c r="A3709" s="1">
        <v>3708</v>
      </c>
      <c r="B3709" s="2" t="s">
        <v>7943</v>
      </c>
      <c r="C3709" s="3">
        <v>42697</v>
      </c>
      <c r="D3709" s="3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24" t="str">
        <f>_xlfn.XLOOKUP(main_table[[#This Row],[Order ID]],Returns!B:B,Returns!A:A,"No")</f>
        <v>No</v>
      </c>
    </row>
    <row r="3710" spans="1:22" ht="14.25">
      <c r="A3710" s="1">
        <v>3709</v>
      </c>
      <c r="B3710" s="2" t="s">
        <v>7943</v>
      </c>
      <c r="C3710" s="3">
        <v>42697</v>
      </c>
      <c r="D3710" s="3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24" t="str">
        <f>_xlfn.XLOOKUP(main_table[[#This Row],[Order ID]],Returns!B:B,Returns!A:A,"No")</f>
        <v>No</v>
      </c>
    </row>
    <row r="3711" spans="1:22" ht="14.25">
      <c r="A3711" s="1">
        <v>3710</v>
      </c>
      <c r="B3711" s="2" t="s">
        <v>7943</v>
      </c>
      <c r="C3711" s="3">
        <v>42697</v>
      </c>
      <c r="D3711" s="3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24" t="str">
        <f>_xlfn.XLOOKUP(main_table[[#This Row],[Order ID]],Returns!B:B,Returns!A:A,"No")</f>
        <v>No</v>
      </c>
    </row>
    <row r="3712" spans="1:22" ht="14.25">
      <c r="A3712" s="1">
        <v>3711</v>
      </c>
      <c r="B3712" s="2" t="s">
        <v>6108</v>
      </c>
      <c r="C3712" s="3">
        <v>43753</v>
      </c>
      <c r="D3712" s="3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24" t="str">
        <f>_xlfn.XLOOKUP(main_table[[#This Row],[Order ID]],Returns!B:B,Returns!A:A,"No")</f>
        <v>Yes</v>
      </c>
    </row>
    <row r="3713" spans="1:22" ht="14.25">
      <c r="A3713" s="1">
        <v>3712</v>
      </c>
      <c r="B3713" s="2" t="s">
        <v>6108</v>
      </c>
      <c r="C3713" s="3">
        <v>43753</v>
      </c>
      <c r="D3713" s="3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24" t="str">
        <f>_xlfn.XLOOKUP(main_table[[#This Row],[Order ID]],Returns!B:B,Returns!A:A,"No")</f>
        <v>Yes</v>
      </c>
    </row>
    <row r="3714" spans="1:22" ht="14.25">
      <c r="A3714" s="1">
        <v>3713</v>
      </c>
      <c r="B3714" s="2" t="s">
        <v>7944</v>
      </c>
      <c r="C3714" s="3">
        <v>43576</v>
      </c>
      <c r="D3714" s="3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24" t="str">
        <f>_xlfn.XLOOKUP(main_table[[#This Row],[Order ID]],Returns!B:B,Returns!A:A,"No")</f>
        <v>No</v>
      </c>
    </row>
    <row r="3715" spans="1:22" ht="14.25">
      <c r="A3715" s="1">
        <v>3714</v>
      </c>
      <c r="B3715" s="2" t="s">
        <v>7944</v>
      </c>
      <c r="C3715" s="3">
        <v>43576</v>
      </c>
      <c r="D3715" s="3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24" t="str">
        <f>_xlfn.XLOOKUP(main_table[[#This Row],[Order ID]],Returns!B:B,Returns!A:A,"No")</f>
        <v>No</v>
      </c>
    </row>
    <row r="3716" spans="1:22" ht="14.25">
      <c r="A3716" s="1">
        <v>3715</v>
      </c>
      <c r="B3716" s="2" t="s">
        <v>7945</v>
      </c>
      <c r="C3716" s="3">
        <v>42712</v>
      </c>
      <c r="D3716" s="3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24" t="str">
        <f>_xlfn.XLOOKUP(main_table[[#This Row],[Order ID]],Returns!B:B,Returns!A:A,"No")</f>
        <v>No</v>
      </c>
    </row>
    <row r="3717" spans="1:22" ht="14.25">
      <c r="A3717" s="1">
        <v>3716</v>
      </c>
      <c r="B3717" s="2" t="s">
        <v>7945</v>
      </c>
      <c r="C3717" s="3">
        <v>42712</v>
      </c>
      <c r="D3717" s="3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24" t="str">
        <f>_xlfn.XLOOKUP(main_table[[#This Row],[Order ID]],Returns!B:B,Returns!A:A,"No")</f>
        <v>No</v>
      </c>
    </row>
    <row r="3718" spans="1:22" ht="14.25">
      <c r="A3718" s="1">
        <v>3717</v>
      </c>
      <c r="B3718" s="2" t="s">
        <v>7946</v>
      </c>
      <c r="C3718" s="3">
        <v>43614</v>
      </c>
      <c r="D3718" s="3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24" t="str">
        <f>_xlfn.XLOOKUP(main_table[[#This Row],[Order ID]],Returns!B:B,Returns!A:A,"No")</f>
        <v>No</v>
      </c>
    </row>
    <row r="3719" spans="1:22" ht="14.25">
      <c r="A3719" s="1">
        <v>3718</v>
      </c>
      <c r="B3719" s="2" t="s">
        <v>7947</v>
      </c>
      <c r="C3719" s="3">
        <v>43362</v>
      </c>
      <c r="D3719" s="3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24" t="str">
        <f>_xlfn.XLOOKUP(main_table[[#This Row],[Order ID]],Returns!B:B,Returns!A:A,"No")</f>
        <v>No</v>
      </c>
    </row>
    <row r="3720" spans="1:22" ht="14.25">
      <c r="A3720" s="1">
        <v>3719</v>
      </c>
      <c r="B3720" s="2" t="s">
        <v>7947</v>
      </c>
      <c r="C3720" s="3">
        <v>43362</v>
      </c>
      <c r="D3720" s="3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24" t="str">
        <f>_xlfn.XLOOKUP(main_table[[#This Row],[Order ID]],Returns!B:B,Returns!A:A,"No")</f>
        <v>No</v>
      </c>
    </row>
    <row r="3721" spans="1:22" ht="14.25">
      <c r="A3721" s="1">
        <v>3720</v>
      </c>
      <c r="B3721" s="2" t="s">
        <v>7948</v>
      </c>
      <c r="C3721" s="3">
        <v>43360</v>
      </c>
      <c r="D3721" s="3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24" t="str">
        <f>_xlfn.XLOOKUP(main_table[[#This Row],[Order ID]],Returns!B:B,Returns!A:A,"No")</f>
        <v>No</v>
      </c>
    </row>
    <row r="3722" spans="1:22" ht="14.25">
      <c r="A3722" s="1">
        <v>3721</v>
      </c>
      <c r="B3722" s="2" t="s">
        <v>7949</v>
      </c>
      <c r="C3722" s="3">
        <v>43454</v>
      </c>
      <c r="D3722" s="3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24" t="str">
        <f>_xlfn.XLOOKUP(main_table[[#This Row],[Order ID]],Returns!B:B,Returns!A:A,"No")</f>
        <v>No</v>
      </c>
    </row>
    <row r="3723" spans="1:22" ht="14.25">
      <c r="A3723" s="1">
        <v>3722</v>
      </c>
      <c r="B3723" s="2" t="s">
        <v>7949</v>
      </c>
      <c r="C3723" s="3">
        <v>43454</v>
      </c>
      <c r="D3723" s="3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24" t="str">
        <f>_xlfn.XLOOKUP(main_table[[#This Row],[Order ID]],Returns!B:B,Returns!A:A,"No")</f>
        <v>No</v>
      </c>
    </row>
    <row r="3724" spans="1:22" ht="14.25">
      <c r="A3724" s="1">
        <v>3723</v>
      </c>
      <c r="B3724" s="2" t="s">
        <v>7950</v>
      </c>
      <c r="C3724" s="3">
        <v>43791</v>
      </c>
      <c r="D3724" s="3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24" t="str">
        <f>_xlfn.XLOOKUP(main_table[[#This Row],[Order ID]],Returns!B:B,Returns!A:A,"No")</f>
        <v>No</v>
      </c>
    </row>
    <row r="3725" spans="1:22" ht="14.25">
      <c r="A3725" s="1">
        <v>3724</v>
      </c>
      <c r="B3725" s="2" t="s">
        <v>7951</v>
      </c>
      <c r="C3725" s="3">
        <v>42734</v>
      </c>
      <c r="D3725" s="3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24" t="str">
        <f>_xlfn.XLOOKUP(main_table[[#This Row],[Order ID]],Returns!B:B,Returns!A:A,"No")</f>
        <v>No</v>
      </c>
    </row>
    <row r="3726" spans="1:22" ht="14.25">
      <c r="A3726" s="1">
        <v>3725</v>
      </c>
      <c r="B3726" s="2" t="s">
        <v>7952</v>
      </c>
      <c r="C3726" s="3">
        <v>43558</v>
      </c>
      <c r="D3726" s="3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24" t="str">
        <f>_xlfn.XLOOKUP(main_table[[#This Row],[Order ID]],Returns!B:B,Returns!A:A,"No")</f>
        <v>No</v>
      </c>
    </row>
    <row r="3727" spans="1:22" ht="14.25">
      <c r="A3727" s="1">
        <v>3726</v>
      </c>
      <c r="B3727" s="2" t="s">
        <v>7953</v>
      </c>
      <c r="C3727" s="3">
        <v>43460</v>
      </c>
      <c r="D3727" s="3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24" t="str">
        <f>_xlfn.XLOOKUP(main_table[[#This Row],[Order ID]],Returns!B:B,Returns!A:A,"No")</f>
        <v>No</v>
      </c>
    </row>
    <row r="3728" spans="1:22" ht="14.25">
      <c r="A3728" s="1">
        <v>3727</v>
      </c>
      <c r="B3728" s="2" t="s">
        <v>7954</v>
      </c>
      <c r="C3728" s="3">
        <v>43256</v>
      </c>
      <c r="D3728" s="3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24" t="str">
        <f>_xlfn.XLOOKUP(main_table[[#This Row],[Order ID]],Returns!B:B,Returns!A:A,"No")</f>
        <v>No</v>
      </c>
    </row>
    <row r="3729" spans="1:22" ht="14.25">
      <c r="A3729" s="1">
        <v>3728</v>
      </c>
      <c r="B3729" s="2" t="s">
        <v>7954</v>
      </c>
      <c r="C3729" s="3">
        <v>43256</v>
      </c>
      <c r="D3729" s="3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24" t="str">
        <f>_xlfn.XLOOKUP(main_table[[#This Row],[Order ID]],Returns!B:B,Returns!A:A,"No")</f>
        <v>No</v>
      </c>
    </row>
    <row r="3730" spans="1:22" ht="14.25">
      <c r="A3730" s="1">
        <v>3729</v>
      </c>
      <c r="B3730" s="2" t="s">
        <v>7954</v>
      </c>
      <c r="C3730" s="3">
        <v>43256</v>
      </c>
      <c r="D3730" s="3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24" t="str">
        <f>_xlfn.XLOOKUP(main_table[[#This Row],[Order ID]],Returns!B:B,Returns!A:A,"No")</f>
        <v>No</v>
      </c>
    </row>
    <row r="3731" spans="1:22" ht="14.25">
      <c r="A3731" s="1">
        <v>3730</v>
      </c>
      <c r="B3731" s="2" t="s">
        <v>7955</v>
      </c>
      <c r="C3731" s="3">
        <v>42996</v>
      </c>
      <c r="D3731" s="3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24" t="str">
        <f>_xlfn.XLOOKUP(main_table[[#This Row],[Order ID]],Returns!B:B,Returns!A:A,"No")</f>
        <v>No</v>
      </c>
    </row>
    <row r="3732" spans="1:22" ht="14.25">
      <c r="A3732" s="1">
        <v>3731</v>
      </c>
      <c r="B3732" s="2" t="s">
        <v>7955</v>
      </c>
      <c r="C3732" s="3">
        <v>42996</v>
      </c>
      <c r="D3732" s="3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24" t="str">
        <f>_xlfn.XLOOKUP(main_table[[#This Row],[Order ID]],Returns!B:B,Returns!A:A,"No")</f>
        <v>No</v>
      </c>
    </row>
    <row r="3733" spans="1:22" ht="14.25">
      <c r="A3733" s="1">
        <v>3732</v>
      </c>
      <c r="B3733" s="2" t="s">
        <v>7955</v>
      </c>
      <c r="C3733" s="3">
        <v>42996</v>
      </c>
      <c r="D3733" s="3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24" t="str">
        <f>_xlfn.XLOOKUP(main_table[[#This Row],[Order ID]],Returns!B:B,Returns!A:A,"No")</f>
        <v>No</v>
      </c>
    </row>
    <row r="3734" spans="1:22" ht="14.25">
      <c r="A3734" s="1">
        <v>3733</v>
      </c>
      <c r="B3734" s="2" t="s">
        <v>7955</v>
      </c>
      <c r="C3734" s="3">
        <v>42996</v>
      </c>
      <c r="D3734" s="3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24" t="str">
        <f>_xlfn.XLOOKUP(main_table[[#This Row],[Order ID]],Returns!B:B,Returns!A:A,"No")</f>
        <v>No</v>
      </c>
    </row>
    <row r="3735" spans="1:22" ht="14.25">
      <c r="A3735" s="1">
        <v>3734</v>
      </c>
      <c r="B3735" s="2" t="s">
        <v>7955</v>
      </c>
      <c r="C3735" s="3">
        <v>42996</v>
      </c>
      <c r="D3735" s="3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24" t="str">
        <f>_xlfn.XLOOKUP(main_table[[#This Row],[Order ID]],Returns!B:B,Returns!A:A,"No")</f>
        <v>No</v>
      </c>
    </row>
    <row r="3736" spans="1:22" ht="14.25">
      <c r="A3736" s="1">
        <v>3735</v>
      </c>
      <c r="B3736" s="2" t="s">
        <v>6182</v>
      </c>
      <c r="C3736" s="3">
        <v>43530</v>
      </c>
      <c r="D3736" s="3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24" t="str">
        <f>_xlfn.XLOOKUP(main_table[[#This Row],[Order ID]],Returns!B:B,Returns!A:A,"No")</f>
        <v>Yes</v>
      </c>
    </row>
    <row r="3737" spans="1:22" ht="14.25">
      <c r="A3737" s="1">
        <v>3736</v>
      </c>
      <c r="B3737" s="2" t="s">
        <v>6182</v>
      </c>
      <c r="C3737" s="3">
        <v>43530</v>
      </c>
      <c r="D3737" s="3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24" t="str">
        <f>_xlfn.XLOOKUP(main_table[[#This Row],[Order ID]],Returns!B:B,Returns!A:A,"No")</f>
        <v>Yes</v>
      </c>
    </row>
    <row r="3738" spans="1:22" ht="14.25">
      <c r="A3738" s="1">
        <v>3737</v>
      </c>
      <c r="B3738" s="2" t="s">
        <v>7956</v>
      </c>
      <c r="C3738" s="3">
        <v>43176</v>
      </c>
      <c r="D3738" s="3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24" t="str">
        <f>_xlfn.XLOOKUP(main_table[[#This Row],[Order ID]],Returns!B:B,Returns!A:A,"No")</f>
        <v>No</v>
      </c>
    </row>
    <row r="3739" spans="1:22" ht="14.25">
      <c r="A3739" s="1">
        <v>3738</v>
      </c>
      <c r="B3739" s="2" t="s">
        <v>7956</v>
      </c>
      <c r="C3739" s="3">
        <v>43176</v>
      </c>
      <c r="D3739" s="3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24" t="str">
        <f>_xlfn.XLOOKUP(main_table[[#This Row],[Order ID]],Returns!B:B,Returns!A:A,"No")</f>
        <v>No</v>
      </c>
    </row>
    <row r="3740" spans="1:22" ht="14.25">
      <c r="A3740" s="1">
        <v>3739</v>
      </c>
      <c r="B3740" s="2" t="s">
        <v>7957</v>
      </c>
      <c r="C3740" s="3">
        <v>43443</v>
      </c>
      <c r="D3740" s="3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24" t="str">
        <f>_xlfn.XLOOKUP(main_table[[#This Row],[Order ID]],Returns!B:B,Returns!A:A,"No")</f>
        <v>No</v>
      </c>
    </row>
    <row r="3741" spans="1:22" ht="14.25">
      <c r="A3741" s="1">
        <v>3740</v>
      </c>
      <c r="B3741" s="2" t="s">
        <v>7957</v>
      </c>
      <c r="C3741" s="3">
        <v>43443</v>
      </c>
      <c r="D3741" s="3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24" t="str">
        <f>_xlfn.XLOOKUP(main_table[[#This Row],[Order ID]],Returns!B:B,Returns!A:A,"No")</f>
        <v>No</v>
      </c>
    </row>
    <row r="3742" spans="1:22" ht="14.25">
      <c r="A3742" s="1">
        <v>3741</v>
      </c>
      <c r="B3742" s="2" t="s">
        <v>7957</v>
      </c>
      <c r="C3742" s="3">
        <v>43443</v>
      </c>
      <c r="D3742" s="3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24" t="str">
        <f>_xlfn.XLOOKUP(main_table[[#This Row],[Order ID]],Returns!B:B,Returns!A:A,"No")</f>
        <v>No</v>
      </c>
    </row>
    <row r="3743" spans="1:22" ht="14.25">
      <c r="A3743" s="1">
        <v>3742</v>
      </c>
      <c r="B3743" s="2" t="s">
        <v>7958</v>
      </c>
      <c r="C3743" s="3">
        <v>43115</v>
      </c>
      <c r="D3743" s="3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24" t="str">
        <f>_xlfn.XLOOKUP(main_table[[#This Row],[Order ID]],Returns!B:B,Returns!A:A,"No")</f>
        <v>No</v>
      </c>
    </row>
    <row r="3744" spans="1:22" ht="14.25">
      <c r="A3744" s="1">
        <v>3743</v>
      </c>
      <c r="B3744" s="2" t="s">
        <v>7958</v>
      </c>
      <c r="C3744" s="3">
        <v>43115</v>
      </c>
      <c r="D3744" s="3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24" t="str">
        <f>_xlfn.XLOOKUP(main_table[[#This Row],[Order ID]],Returns!B:B,Returns!A:A,"No")</f>
        <v>No</v>
      </c>
    </row>
    <row r="3745" spans="1:22" ht="14.25">
      <c r="A3745" s="1">
        <v>3744</v>
      </c>
      <c r="B3745" s="2" t="s">
        <v>7958</v>
      </c>
      <c r="C3745" s="3">
        <v>43115</v>
      </c>
      <c r="D3745" s="3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24" t="str">
        <f>_xlfn.XLOOKUP(main_table[[#This Row],[Order ID]],Returns!B:B,Returns!A:A,"No")</f>
        <v>No</v>
      </c>
    </row>
    <row r="3746" spans="1:22" ht="14.25">
      <c r="A3746" s="1">
        <v>3745</v>
      </c>
      <c r="B3746" s="2" t="s">
        <v>7959</v>
      </c>
      <c r="C3746" s="3">
        <v>42667</v>
      </c>
      <c r="D3746" s="3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24" t="str">
        <f>_xlfn.XLOOKUP(main_table[[#This Row],[Order ID]],Returns!B:B,Returns!A:A,"No")</f>
        <v>No</v>
      </c>
    </row>
    <row r="3747" spans="1:22" ht="14.25">
      <c r="A3747" s="1">
        <v>3746</v>
      </c>
      <c r="B3747" s="2" t="s">
        <v>7960</v>
      </c>
      <c r="C3747" s="3">
        <v>43366</v>
      </c>
      <c r="D3747" s="3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24" t="str">
        <f>_xlfn.XLOOKUP(main_table[[#This Row],[Order ID]],Returns!B:B,Returns!A:A,"No")</f>
        <v>No</v>
      </c>
    </row>
    <row r="3748" spans="1:22" ht="14.25">
      <c r="A3748" s="1">
        <v>3747</v>
      </c>
      <c r="B3748" s="2" t="s">
        <v>7960</v>
      </c>
      <c r="C3748" s="3">
        <v>43366</v>
      </c>
      <c r="D3748" s="3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24" t="str">
        <f>_xlfn.XLOOKUP(main_table[[#This Row],[Order ID]],Returns!B:B,Returns!A:A,"No")</f>
        <v>No</v>
      </c>
    </row>
    <row r="3749" spans="1:22" ht="14.25">
      <c r="A3749" s="1">
        <v>3748</v>
      </c>
      <c r="B3749" s="2" t="s">
        <v>6173</v>
      </c>
      <c r="C3749" s="3">
        <v>43704</v>
      </c>
      <c r="D3749" s="3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24" t="str">
        <f>_xlfn.XLOOKUP(main_table[[#This Row],[Order ID]],Returns!B:B,Returns!A:A,"No")</f>
        <v>Yes</v>
      </c>
    </row>
    <row r="3750" spans="1:22" ht="14.25">
      <c r="A3750" s="1">
        <v>3749</v>
      </c>
      <c r="B3750" s="2" t="s">
        <v>6173</v>
      </c>
      <c r="C3750" s="3">
        <v>43704</v>
      </c>
      <c r="D3750" s="3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24" t="str">
        <f>_xlfn.XLOOKUP(main_table[[#This Row],[Order ID]],Returns!B:B,Returns!A:A,"No")</f>
        <v>Yes</v>
      </c>
    </row>
    <row r="3751" spans="1:22" ht="14.25">
      <c r="A3751" s="1">
        <v>3750</v>
      </c>
      <c r="B3751" s="2" t="s">
        <v>6173</v>
      </c>
      <c r="C3751" s="3">
        <v>43704</v>
      </c>
      <c r="D3751" s="3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24" t="str">
        <f>_xlfn.XLOOKUP(main_table[[#This Row],[Order ID]],Returns!B:B,Returns!A:A,"No")</f>
        <v>Yes</v>
      </c>
    </row>
    <row r="3752" spans="1:22" ht="14.25">
      <c r="A3752" s="1">
        <v>3751</v>
      </c>
      <c r="B3752" s="2" t="s">
        <v>6173</v>
      </c>
      <c r="C3752" s="3">
        <v>43704</v>
      </c>
      <c r="D3752" s="3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24" t="str">
        <f>_xlfn.XLOOKUP(main_table[[#This Row],[Order ID]],Returns!B:B,Returns!A:A,"No")</f>
        <v>Yes</v>
      </c>
    </row>
    <row r="3753" spans="1:22" ht="14.25">
      <c r="A3753" s="1">
        <v>3752</v>
      </c>
      <c r="B3753" s="2" t="s">
        <v>6173</v>
      </c>
      <c r="C3753" s="3">
        <v>43704</v>
      </c>
      <c r="D3753" s="3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24" t="str">
        <f>_xlfn.XLOOKUP(main_table[[#This Row],[Order ID]],Returns!B:B,Returns!A:A,"No")</f>
        <v>Yes</v>
      </c>
    </row>
    <row r="3754" spans="1:22" ht="14.25">
      <c r="A3754" s="1">
        <v>3753</v>
      </c>
      <c r="B3754" s="2" t="s">
        <v>6173</v>
      </c>
      <c r="C3754" s="3">
        <v>43704</v>
      </c>
      <c r="D3754" s="3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24" t="str">
        <f>_xlfn.XLOOKUP(main_table[[#This Row],[Order ID]],Returns!B:B,Returns!A:A,"No")</f>
        <v>Yes</v>
      </c>
    </row>
    <row r="3755" spans="1:22" ht="14.25">
      <c r="A3755" s="1">
        <v>3754</v>
      </c>
      <c r="B3755" s="2" t="s">
        <v>6173</v>
      </c>
      <c r="C3755" s="3">
        <v>43704</v>
      </c>
      <c r="D3755" s="3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24" t="str">
        <f>_xlfn.XLOOKUP(main_table[[#This Row],[Order ID]],Returns!B:B,Returns!A:A,"No")</f>
        <v>Yes</v>
      </c>
    </row>
    <row r="3756" spans="1:22" ht="14.25">
      <c r="A3756" s="1">
        <v>3755</v>
      </c>
      <c r="B3756" s="2" t="s">
        <v>6173</v>
      </c>
      <c r="C3756" s="3">
        <v>43704</v>
      </c>
      <c r="D3756" s="3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24" t="str">
        <f>_xlfn.XLOOKUP(main_table[[#This Row],[Order ID]],Returns!B:B,Returns!A:A,"No")</f>
        <v>Yes</v>
      </c>
    </row>
    <row r="3757" spans="1:22" ht="14.25">
      <c r="A3757" s="1">
        <v>3756</v>
      </c>
      <c r="B3757" s="2" t="s">
        <v>7961</v>
      </c>
      <c r="C3757" s="3">
        <v>43162</v>
      </c>
      <c r="D3757" s="3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24" t="str">
        <f>_xlfn.XLOOKUP(main_table[[#This Row],[Order ID]],Returns!B:B,Returns!A:A,"No")</f>
        <v>No</v>
      </c>
    </row>
    <row r="3758" spans="1:22" ht="14.25">
      <c r="A3758" s="1">
        <v>3757</v>
      </c>
      <c r="B3758" s="2" t="s">
        <v>7961</v>
      </c>
      <c r="C3758" s="3">
        <v>43162</v>
      </c>
      <c r="D3758" s="3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24" t="str">
        <f>_xlfn.XLOOKUP(main_table[[#This Row],[Order ID]],Returns!B:B,Returns!A:A,"No")</f>
        <v>No</v>
      </c>
    </row>
    <row r="3759" spans="1:22" ht="14.25">
      <c r="A3759" s="1">
        <v>3758</v>
      </c>
      <c r="B3759" s="2" t="s">
        <v>7962</v>
      </c>
      <c r="C3759" s="3">
        <v>43159</v>
      </c>
      <c r="D3759" s="3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24" t="str">
        <f>_xlfn.XLOOKUP(main_table[[#This Row],[Order ID]],Returns!B:B,Returns!A:A,"No")</f>
        <v>No</v>
      </c>
    </row>
    <row r="3760" spans="1:22" ht="14.25">
      <c r="A3760" s="1">
        <v>3759</v>
      </c>
      <c r="B3760" s="2" t="s">
        <v>7963</v>
      </c>
      <c r="C3760" s="3">
        <v>42996</v>
      </c>
      <c r="D3760" s="3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24" t="str">
        <f>_xlfn.XLOOKUP(main_table[[#This Row],[Order ID]],Returns!B:B,Returns!A:A,"No")</f>
        <v>No</v>
      </c>
    </row>
    <row r="3761" spans="1:22" ht="14.25">
      <c r="A3761" s="1">
        <v>3760</v>
      </c>
      <c r="B3761" s="2" t="s">
        <v>7963</v>
      </c>
      <c r="C3761" s="3">
        <v>42996</v>
      </c>
      <c r="D3761" s="3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24" t="str">
        <f>_xlfn.XLOOKUP(main_table[[#This Row],[Order ID]],Returns!B:B,Returns!A:A,"No")</f>
        <v>No</v>
      </c>
    </row>
    <row r="3762" spans="1:22" ht="14.25">
      <c r="A3762" s="1">
        <v>3761</v>
      </c>
      <c r="B3762" s="2" t="s">
        <v>7963</v>
      </c>
      <c r="C3762" s="3">
        <v>42996</v>
      </c>
      <c r="D3762" s="3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24" t="str">
        <f>_xlfn.XLOOKUP(main_table[[#This Row],[Order ID]],Returns!B:B,Returns!A:A,"No")</f>
        <v>No</v>
      </c>
    </row>
    <row r="3763" spans="1:22" ht="14.25">
      <c r="A3763" s="1">
        <v>3762</v>
      </c>
      <c r="B3763" s="2" t="s">
        <v>7964</v>
      </c>
      <c r="C3763" s="3">
        <v>43597</v>
      </c>
      <c r="D3763" s="3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24" t="str">
        <f>_xlfn.XLOOKUP(main_table[[#This Row],[Order ID]],Returns!B:B,Returns!A:A,"No")</f>
        <v>No</v>
      </c>
    </row>
    <row r="3764" spans="1:22" ht="14.25">
      <c r="A3764" s="1">
        <v>3763</v>
      </c>
      <c r="B3764" s="2" t="s">
        <v>7965</v>
      </c>
      <c r="C3764" s="3">
        <v>43325</v>
      </c>
      <c r="D3764" s="3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24" t="str">
        <f>_xlfn.XLOOKUP(main_table[[#This Row],[Order ID]],Returns!B:B,Returns!A:A,"No")</f>
        <v>No</v>
      </c>
    </row>
    <row r="3765" spans="1:22" ht="14.25">
      <c r="A3765" s="1">
        <v>3764</v>
      </c>
      <c r="B3765" s="2" t="s">
        <v>7965</v>
      </c>
      <c r="C3765" s="3">
        <v>43325</v>
      </c>
      <c r="D3765" s="3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24" t="str">
        <f>_xlfn.XLOOKUP(main_table[[#This Row],[Order ID]],Returns!B:B,Returns!A:A,"No")</f>
        <v>No</v>
      </c>
    </row>
    <row r="3766" spans="1:22" ht="14.25">
      <c r="A3766" s="1">
        <v>3765</v>
      </c>
      <c r="B3766" s="2" t="s">
        <v>7966</v>
      </c>
      <c r="C3766" s="3">
        <v>43521</v>
      </c>
      <c r="D3766" s="3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24" t="str">
        <f>_xlfn.XLOOKUP(main_table[[#This Row],[Order ID]],Returns!B:B,Returns!A:A,"No")</f>
        <v>No</v>
      </c>
    </row>
    <row r="3767" spans="1:22" ht="14.25">
      <c r="A3767" s="1">
        <v>3766</v>
      </c>
      <c r="B3767" s="2" t="s">
        <v>7967</v>
      </c>
      <c r="C3767" s="3">
        <v>43180</v>
      </c>
      <c r="D3767" s="3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24" t="str">
        <f>_xlfn.XLOOKUP(main_table[[#This Row],[Order ID]],Returns!B:B,Returns!A:A,"No")</f>
        <v>No</v>
      </c>
    </row>
    <row r="3768" spans="1:22" ht="14.25">
      <c r="A3768" s="1">
        <v>3767</v>
      </c>
      <c r="B3768" s="2" t="s">
        <v>7967</v>
      </c>
      <c r="C3768" s="3">
        <v>43180</v>
      </c>
      <c r="D3768" s="3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24" t="str">
        <f>_xlfn.XLOOKUP(main_table[[#This Row],[Order ID]],Returns!B:B,Returns!A:A,"No")</f>
        <v>No</v>
      </c>
    </row>
    <row r="3769" spans="1:22" ht="14.25">
      <c r="A3769" s="1">
        <v>3768</v>
      </c>
      <c r="B3769" s="2" t="s">
        <v>7968</v>
      </c>
      <c r="C3769" s="3">
        <v>43077</v>
      </c>
      <c r="D3769" s="3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24" t="str">
        <f>_xlfn.XLOOKUP(main_table[[#This Row],[Order ID]],Returns!B:B,Returns!A:A,"No")</f>
        <v>No</v>
      </c>
    </row>
    <row r="3770" spans="1:22" ht="14.25">
      <c r="A3770" s="1">
        <v>3769</v>
      </c>
      <c r="B3770" s="2" t="s">
        <v>7969</v>
      </c>
      <c r="C3770" s="3">
        <v>42720</v>
      </c>
      <c r="D3770" s="3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24" t="str">
        <f>_xlfn.XLOOKUP(main_table[[#This Row],[Order ID]],Returns!B:B,Returns!A:A,"No")</f>
        <v>No</v>
      </c>
    </row>
    <row r="3771" spans="1:22" ht="14.25">
      <c r="A3771" s="1">
        <v>3770</v>
      </c>
      <c r="B3771" s="2" t="s">
        <v>7969</v>
      </c>
      <c r="C3771" s="3">
        <v>42720</v>
      </c>
      <c r="D3771" s="3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24" t="str">
        <f>_xlfn.XLOOKUP(main_table[[#This Row],[Order ID]],Returns!B:B,Returns!A:A,"No")</f>
        <v>No</v>
      </c>
    </row>
    <row r="3772" spans="1:22" ht="14.25">
      <c r="A3772" s="1">
        <v>3771</v>
      </c>
      <c r="B3772" s="2" t="s">
        <v>7970</v>
      </c>
      <c r="C3772" s="3">
        <v>43451</v>
      </c>
      <c r="D3772" s="3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24" t="str">
        <f>_xlfn.XLOOKUP(main_table[[#This Row],[Order ID]],Returns!B:B,Returns!A:A,"No")</f>
        <v>No</v>
      </c>
    </row>
    <row r="3773" spans="1:22" ht="14.25">
      <c r="A3773" s="1">
        <v>3772</v>
      </c>
      <c r="B3773" s="2" t="s">
        <v>7971</v>
      </c>
      <c r="C3773" s="3">
        <v>43232</v>
      </c>
      <c r="D3773" s="3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24" t="str">
        <f>_xlfn.XLOOKUP(main_table[[#This Row],[Order ID]],Returns!B:B,Returns!A:A,"No")</f>
        <v>No</v>
      </c>
    </row>
    <row r="3774" spans="1:22" ht="14.25">
      <c r="A3774" s="1">
        <v>3773</v>
      </c>
      <c r="B3774" s="2" t="s">
        <v>7972</v>
      </c>
      <c r="C3774" s="3">
        <v>42588</v>
      </c>
      <c r="D3774" s="3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24" t="str">
        <f>_xlfn.XLOOKUP(main_table[[#This Row],[Order ID]],Returns!B:B,Returns!A:A,"No")</f>
        <v>No</v>
      </c>
    </row>
    <row r="3775" spans="1:22" ht="14.25">
      <c r="A3775" s="1">
        <v>3774</v>
      </c>
      <c r="B3775" s="2" t="s">
        <v>7973</v>
      </c>
      <c r="C3775" s="3">
        <v>42471</v>
      </c>
      <c r="D3775" s="3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24" t="str">
        <f>_xlfn.XLOOKUP(main_table[[#This Row],[Order ID]],Returns!B:B,Returns!A:A,"No")</f>
        <v>No</v>
      </c>
    </row>
    <row r="3776" spans="1:22" ht="14.25">
      <c r="A3776" s="1">
        <v>3775</v>
      </c>
      <c r="B3776" s="2" t="s">
        <v>7973</v>
      </c>
      <c r="C3776" s="3">
        <v>42471</v>
      </c>
      <c r="D3776" s="3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24" t="str">
        <f>_xlfn.XLOOKUP(main_table[[#This Row],[Order ID]],Returns!B:B,Returns!A:A,"No")</f>
        <v>No</v>
      </c>
    </row>
    <row r="3777" spans="1:22" ht="14.25">
      <c r="A3777" s="1">
        <v>3776</v>
      </c>
      <c r="B3777" s="2" t="s">
        <v>7973</v>
      </c>
      <c r="C3777" s="3">
        <v>42471</v>
      </c>
      <c r="D3777" s="3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24" t="str">
        <f>_xlfn.XLOOKUP(main_table[[#This Row],[Order ID]],Returns!B:B,Returns!A:A,"No")</f>
        <v>No</v>
      </c>
    </row>
    <row r="3778" spans="1:22" ht="14.25">
      <c r="A3778" s="1">
        <v>3777</v>
      </c>
      <c r="B3778" s="2" t="s">
        <v>7973</v>
      </c>
      <c r="C3778" s="3">
        <v>42471</v>
      </c>
      <c r="D3778" s="3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24" t="str">
        <f>_xlfn.XLOOKUP(main_table[[#This Row],[Order ID]],Returns!B:B,Returns!A:A,"No")</f>
        <v>No</v>
      </c>
    </row>
    <row r="3779" spans="1:22" ht="14.25">
      <c r="A3779" s="1">
        <v>3778</v>
      </c>
      <c r="B3779" s="2" t="s">
        <v>7974</v>
      </c>
      <c r="C3779" s="3">
        <v>42858</v>
      </c>
      <c r="D3779" s="3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24" t="str">
        <f>_xlfn.XLOOKUP(main_table[[#This Row],[Order ID]],Returns!B:B,Returns!A:A,"No")</f>
        <v>No</v>
      </c>
    </row>
    <row r="3780" spans="1:22" ht="14.25">
      <c r="A3780" s="1">
        <v>3779</v>
      </c>
      <c r="B3780" s="2" t="s">
        <v>7975</v>
      </c>
      <c r="C3780" s="3">
        <v>43799</v>
      </c>
      <c r="D3780" s="3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24" t="str">
        <f>_xlfn.XLOOKUP(main_table[[#This Row],[Order ID]],Returns!B:B,Returns!A:A,"No")</f>
        <v>No</v>
      </c>
    </row>
    <row r="3781" spans="1:22" ht="14.25">
      <c r="A3781" s="1">
        <v>3780</v>
      </c>
      <c r="B3781" s="2" t="s">
        <v>7976</v>
      </c>
      <c r="C3781" s="3">
        <v>43512</v>
      </c>
      <c r="D3781" s="3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24" t="str">
        <f>_xlfn.XLOOKUP(main_table[[#This Row],[Order ID]],Returns!B:B,Returns!A:A,"No")</f>
        <v>No</v>
      </c>
    </row>
    <row r="3782" spans="1:22" ht="14.25">
      <c r="A3782" s="1">
        <v>3781</v>
      </c>
      <c r="B3782" s="2" t="s">
        <v>7977</v>
      </c>
      <c r="C3782" s="3">
        <v>42690</v>
      </c>
      <c r="D3782" s="3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24" t="str">
        <f>_xlfn.XLOOKUP(main_table[[#This Row],[Order ID]],Returns!B:B,Returns!A:A,"No")</f>
        <v>No</v>
      </c>
    </row>
    <row r="3783" spans="1:22" ht="14.25">
      <c r="A3783" s="1">
        <v>3782</v>
      </c>
      <c r="B3783" s="2" t="s">
        <v>7978</v>
      </c>
      <c r="C3783" s="3">
        <v>42925</v>
      </c>
      <c r="D3783" s="3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24" t="str">
        <f>_xlfn.XLOOKUP(main_table[[#This Row],[Order ID]],Returns!B:B,Returns!A:A,"No")</f>
        <v>No</v>
      </c>
    </row>
    <row r="3784" spans="1:22" ht="14.25">
      <c r="A3784" s="1">
        <v>3783</v>
      </c>
      <c r="B3784" s="2" t="s">
        <v>7979</v>
      </c>
      <c r="C3784" s="3">
        <v>43782</v>
      </c>
      <c r="D3784" s="3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24" t="str">
        <f>_xlfn.XLOOKUP(main_table[[#This Row],[Order ID]],Returns!B:B,Returns!A:A,"No")</f>
        <v>No</v>
      </c>
    </row>
    <row r="3785" spans="1:22" ht="14.25">
      <c r="A3785" s="1">
        <v>3784</v>
      </c>
      <c r="B3785" s="2" t="s">
        <v>7979</v>
      </c>
      <c r="C3785" s="3">
        <v>43782</v>
      </c>
      <c r="D3785" s="3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24" t="str">
        <f>_xlfn.XLOOKUP(main_table[[#This Row],[Order ID]],Returns!B:B,Returns!A:A,"No")</f>
        <v>No</v>
      </c>
    </row>
    <row r="3786" spans="1:22" ht="14.25">
      <c r="A3786" s="1">
        <v>3785</v>
      </c>
      <c r="B3786" s="2" t="s">
        <v>7980</v>
      </c>
      <c r="C3786" s="3">
        <v>43677</v>
      </c>
      <c r="D3786" s="3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24" t="str">
        <f>_xlfn.XLOOKUP(main_table[[#This Row],[Order ID]],Returns!B:B,Returns!A:A,"No")</f>
        <v>No</v>
      </c>
    </row>
    <row r="3787" spans="1:22" ht="14.25">
      <c r="A3787" s="1">
        <v>3786</v>
      </c>
      <c r="B3787" s="2" t="s">
        <v>7981</v>
      </c>
      <c r="C3787" s="3">
        <v>43825</v>
      </c>
      <c r="D3787" s="3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24" t="str">
        <f>_xlfn.XLOOKUP(main_table[[#This Row],[Order ID]],Returns!B:B,Returns!A:A,"No")</f>
        <v>No</v>
      </c>
    </row>
    <row r="3788" spans="1:22" ht="14.25">
      <c r="A3788" s="1">
        <v>3787</v>
      </c>
      <c r="B3788" s="2" t="s">
        <v>7982</v>
      </c>
      <c r="C3788" s="3">
        <v>43404</v>
      </c>
      <c r="D3788" s="3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24" t="str">
        <f>_xlfn.XLOOKUP(main_table[[#This Row],[Order ID]],Returns!B:B,Returns!A:A,"No")</f>
        <v>No</v>
      </c>
    </row>
    <row r="3789" spans="1:22" ht="14.25">
      <c r="A3789" s="1">
        <v>3788</v>
      </c>
      <c r="B3789" s="2" t="s">
        <v>7983</v>
      </c>
      <c r="C3789" s="3">
        <v>43347</v>
      </c>
      <c r="D3789" s="3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24" t="str">
        <f>_xlfn.XLOOKUP(main_table[[#This Row],[Order ID]],Returns!B:B,Returns!A:A,"No")</f>
        <v>No</v>
      </c>
    </row>
    <row r="3790" spans="1:22" ht="14.25">
      <c r="A3790" s="1">
        <v>3789</v>
      </c>
      <c r="B3790" s="2" t="s">
        <v>7983</v>
      </c>
      <c r="C3790" s="3">
        <v>43347</v>
      </c>
      <c r="D3790" s="3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24" t="str">
        <f>_xlfn.XLOOKUP(main_table[[#This Row],[Order ID]],Returns!B:B,Returns!A:A,"No")</f>
        <v>No</v>
      </c>
    </row>
    <row r="3791" spans="1:22" ht="14.25">
      <c r="A3791" s="1">
        <v>3790</v>
      </c>
      <c r="B3791" s="2" t="s">
        <v>7984</v>
      </c>
      <c r="C3791" s="3">
        <v>43207</v>
      </c>
      <c r="D3791" s="3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24" t="str">
        <f>_xlfn.XLOOKUP(main_table[[#This Row],[Order ID]],Returns!B:B,Returns!A:A,"No")</f>
        <v>No</v>
      </c>
    </row>
    <row r="3792" spans="1:22" ht="14.25">
      <c r="A3792" s="1">
        <v>3791</v>
      </c>
      <c r="B3792" s="2" t="s">
        <v>7985</v>
      </c>
      <c r="C3792" s="3">
        <v>42556</v>
      </c>
      <c r="D3792" s="3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24" t="str">
        <f>_xlfn.XLOOKUP(main_table[[#This Row],[Order ID]],Returns!B:B,Returns!A:A,"No")</f>
        <v>No</v>
      </c>
    </row>
    <row r="3793" spans="1:22" ht="14.25">
      <c r="A3793" s="1">
        <v>3792</v>
      </c>
      <c r="B3793" s="2" t="s">
        <v>7986</v>
      </c>
      <c r="C3793" s="3">
        <v>42793</v>
      </c>
      <c r="D3793" s="3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24" t="str">
        <f>_xlfn.XLOOKUP(main_table[[#This Row],[Order ID]],Returns!B:B,Returns!A:A,"No")</f>
        <v>No</v>
      </c>
    </row>
    <row r="3794" spans="1:22" ht="14.25">
      <c r="A3794" s="1">
        <v>3793</v>
      </c>
      <c r="B3794" s="2" t="s">
        <v>7986</v>
      </c>
      <c r="C3794" s="3">
        <v>42793</v>
      </c>
      <c r="D3794" s="3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24" t="str">
        <f>_xlfn.XLOOKUP(main_table[[#This Row],[Order ID]],Returns!B:B,Returns!A:A,"No")</f>
        <v>No</v>
      </c>
    </row>
    <row r="3795" spans="1:22" ht="14.25">
      <c r="A3795" s="1">
        <v>3794</v>
      </c>
      <c r="B3795" s="2" t="s">
        <v>7987</v>
      </c>
      <c r="C3795" s="3">
        <v>43066</v>
      </c>
      <c r="D3795" s="3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24" t="str">
        <f>_xlfn.XLOOKUP(main_table[[#This Row],[Order ID]],Returns!B:B,Returns!A:A,"No")</f>
        <v>No</v>
      </c>
    </row>
    <row r="3796" spans="1:22" ht="14.25">
      <c r="A3796" s="1">
        <v>3795</v>
      </c>
      <c r="B3796" s="2" t="s">
        <v>7988</v>
      </c>
      <c r="C3796" s="3">
        <v>42396</v>
      </c>
      <c r="D3796" s="3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24" t="str">
        <f>_xlfn.XLOOKUP(main_table[[#This Row],[Order ID]],Returns!B:B,Returns!A:A,"No")</f>
        <v>No</v>
      </c>
    </row>
    <row r="3797" spans="1:22" ht="14.25">
      <c r="A3797" s="1">
        <v>3796</v>
      </c>
      <c r="B3797" s="2" t="s">
        <v>7988</v>
      </c>
      <c r="C3797" s="3">
        <v>42396</v>
      </c>
      <c r="D3797" s="3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24" t="str">
        <f>_xlfn.XLOOKUP(main_table[[#This Row],[Order ID]],Returns!B:B,Returns!A:A,"No")</f>
        <v>No</v>
      </c>
    </row>
    <row r="3798" spans="1:22" ht="14.25">
      <c r="A3798" s="1">
        <v>3797</v>
      </c>
      <c r="B3798" s="2" t="s">
        <v>7988</v>
      </c>
      <c r="C3798" s="3">
        <v>42396</v>
      </c>
      <c r="D3798" s="3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24" t="str">
        <f>_xlfn.XLOOKUP(main_table[[#This Row],[Order ID]],Returns!B:B,Returns!A:A,"No")</f>
        <v>No</v>
      </c>
    </row>
    <row r="3799" spans="1:22" ht="14.25">
      <c r="A3799" s="1">
        <v>3798</v>
      </c>
      <c r="B3799" s="2" t="s">
        <v>7989</v>
      </c>
      <c r="C3799" s="3">
        <v>43731</v>
      </c>
      <c r="D3799" s="3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24" t="str">
        <f>_xlfn.XLOOKUP(main_table[[#This Row],[Order ID]],Returns!B:B,Returns!A:A,"No")</f>
        <v>No</v>
      </c>
    </row>
    <row r="3800" spans="1:22" ht="14.25">
      <c r="A3800" s="1">
        <v>3799</v>
      </c>
      <c r="B3800" s="2" t="s">
        <v>7990</v>
      </c>
      <c r="C3800" s="3">
        <v>43773</v>
      </c>
      <c r="D3800" s="3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24" t="str">
        <f>_xlfn.XLOOKUP(main_table[[#This Row],[Order ID]],Returns!B:B,Returns!A:A,"No")</f>
        <v>No</v>
      </c>
    </row>
    <row r="3801" spans="1:22" ht="14.25">
      <c r="A3801" s="1">
        <v>3800</v>
      </c>
      <c r="B3801" s="2" t="s">
        <v>7990</v>
      </c>
      <c r="C3801" s="3">
        <v>43773</v>
      </c>
      <c r="D3801" s="3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24" t="str">
        <f>_xlfn.XLOOKUP(main_table[[#This Row],[Order ID]],Returns!B:B,Returns!A:A,"No")</f>
        <v>No</v>
      </c>
    </row>
    <row r="3802" spans="1:22" ht="14.25">
      <c r="A3802" s="1">
        <v>3801</v>
      </c>
      <c r="B3802" s="2" t="s">
        <v>7991</v>
      </c>
      <c r="C3802" s="3">
        <v>43387</v>
      </c>
      <c r="D3802" s="3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24" t="str">
        <f>_xlfn.XLOOKUP(main_table[[#This Row],[Order ID]],Returns!B:B,Returns!A:A,"No")</f>
        <v>No</v>
      </c>
    </row>
    <row r="3803" spans="1:22" ht="14.25">
      <c r="A3803" s="1">
        <v>3802</v>
      </c>
      <c r="B3803" s="2" t="s">
        <v>7991</v>
      </c>
      <c r="C3803" s="3">
        <v>43387</v>
      </c>
      <c r="D3803" s="3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24" t="str">
        <f>_xlfn.XLOOKUP(main_table[[#This Row],[Order ID]],Returns!B:B,Returns!A:A,"No")</f>
        <v>No</v>
      </c>
    </row>
    <row r="3804" spans="1:22" ht="14.25">
      <c r="A3804" s="1">
        <v>3803</v>
      </c>
      <c r="B3804" s="2" t="s">
        <v>7991</v>
      </c>
      <c r="C3804" s="3">
        <v>43387</v>
      </c>
      <c r="D3804" s="3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24" t="str">
        <f>_xlfn.XLOOKUP(main_table[[#This Row],[Order ID]],Returns!B:B,Returns!A:A,"No")</f>
        <v>No</v>
      </c>
    </row>
    <row r="3805" spans="1:22" ht="14.25">
      <c r="A3805" s="1">
        <v>3804</v>
      </c>
      <c r="B3805" s="2" t="s">
        <v>7991</v>
      </c>
      <c r="C3805" s="3">
        <v>43387</v>
      </c>
      <c r="D3805" s="3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24" t="str">
        <f>_xlfn.XLOOKUP(main_table[[#This Row],[Order ID]],Returns!B:B,Returns!A:A,"No")</f>
        <v>No</v>
      </c>
    </row>
    <row r="3806" spans="1:22" ht="14.25">
      <c r="A3806" s="1">
        <v>3805</v>
      </c>
      <c r="B3806" s="2" t="s">
        <v>7991</v>
      </c>
      <c r="C3806" s="3">
        <v>43387</v>
      </c>
      <c r="D3806" s="3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24" t="str">
        <f>_xlfn.XLOOKUP(main_table[[#This Row],[Order ID]],Returns!B:B,Returns!A:A,"No")</f>
        <v>No</v>
      </c>
    </row>
    <row r="3807" spans="1:22" ht="14.25">
      <c r="A3807" s="1">
        <v>3806</v>
      </c>
      <c r="B3807" s="2" t="s">
        <v>7991</v>
      </c>
      <c r="C3807" s="3">
        <v>43387</v>
      </c>
      <c r="D3807" s="3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24" t="str">
        <f>_xlfn.XLOOKUP(main_table[[#This Row],[Order ID]],Returns!B:B,Returns!A:A,"No")</f>
        <v>No</v>
      </c>
    </row>
    <row r="3808" spans="1:22" ht="14.25">
      <c r="A3808" s="1">
        <v>3807</v>
      </c>
      <c r="B3808" s="2" t="s">
        <v>5988</v>
      </c>
      <c r="C3808" s="3">
        <v>43051</v>
      </c>
      <c r="D3808" s="3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24" t="str">
        <f>_xlfn.XLOOKUP(main_table[[#This Row],[Order ID]],Returns!B:B,Returns!A:A,"No")</f>
        <v>Yes</v>
      </c>
    </row>
    <row r="3809" spans="1:22" ht="14.25">
      <c r="A3809" s="1">
        <v>3808</v>
      </c>
      <c r="B3809" s="2" t="s">
        <v>5988</v>
      </c>
      <c r="C3809" s="3">
        <v>43051</v>
      </c>
      <c r="D3809" s="3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24" t="str">
        <f>_xlfn.XLOOKUP(main_table[[#This Row],[Order ID]],Returns!B:B,Returns!A:A,"No")</f>
        <v>Yes</v>
      </c>
    </row>
    <row r="3810" spans="1:22" ht="14.25">
      <c r="A3810" s="1">
        <v>3809</v>
      </c>
      <c r="B3810" s="2" t="s">
        <v>5988</v>
      </c>
      <c r="C3810" s="3">
        <v>43051</v>
      </c>
      <c r="D3810" s="3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24" t="str">
        <f>_xlfn.XLOOKUP(main_table[[#This Row],[Order ID]],Returns!B:B,Returns!A:A,"No")</f>
        <v>Yes</v>
      </c>
    </row>
    <row r="3811" spans="1:22" ht="14.25">
      <c r="A3811" s="1">
        <v>3810</v>
      </c>
      <c r="B3811" s="2" t="s">
        <v>5988</v>
      </c>
      <c r="C3811" s="3">
        <v>43051</v>
      </c>
      <c r="D3811" s="3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24" t="str">
        <f>_xlfn.XLOOKUP(main_table[[#This Row],[Order ID]],Returns!B:B,Returns!A:A,"No")</f>
        <v>Yes</v>
      </c>
    </row>
    <row r="3812" spans="1:22" ht="14.25">
      <c r="A3812" s="1">
        <v>3811</v>
      </c>
      <c r="B3812" s="2" t="s">
        <v>5988</v>
      </c>
      <c r="C3812" s="3">
        <v>43051</v>
      </c>
      <c r="D3812" s="3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24" t="str">
        <f>_xlfn.XLOOKUP(main_table[[#This Row],[Order ID]],Returns!B:B,Returns!A:A,"No")</f>
        <v>Yes</v>
      </c>
    </row>
    <row r="3813" spans="1:22" ht="14.25">
      <c r="A3813" s="1">
        <v>3812</v>
      </c>
      <c r="B3813" s="2" t="s">
        <v>5988</v>
      </c>
      <c r="C3813" s="3">
        <v>43051</v>
      </c>
      <c r="D3813" s="3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24" t="str">
        <f>_xlfn.XLOOKUP(main_table[[#This Row],[Order ID]],Returns!B:B,Returns!A:A,"No")</f>
        <v>Yes</v>
      </c>
    </row>
    <row r="3814" spans="1:22" ht="14.25">
      <c r="A3814" s="1">
        <v>3813</v>
      </c>
      <c r="B3814" s="2" t="s">
        <v>7992</v>
      </c>
      <c r="C3814" s="3">
        <v>43529</v>
      </c>
      <c r="D3814" s="3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24" t="str">
        <f>_xlfn.XLOOKUP(main_table[[#This Row],[Order ID]],Returns!B:B,Returns!A:A,"No")</f>
        <v>No</v>
      </c>
    </row>
    <row r="3815" spans="1:22" ht="14.25">
      <c r="A3815" s="1">
        <v>3814</v>
      </c>
      <c r="B3815" s="2" t="s">
        <v>7993</v>
      </c>
      <c r="C3815" s="3">
        <v>43044</v>
      </c>
      <c r="D3815" s="3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24" t="str">
        <f>_xlfn.XLOOKUP(main_table[[#This Row],[Order ID]],Returns!B:B,Returns!A:A,"No")</f>
        <v>No</v>
      </c>
    </row>
    <row r="3816" spans="1:22" ht="14.25">
      <c r="A3816" s="1">
        <v>3815</v>
      </c>
      <c r="B3816" s="2" t="s">
        <v>7994</v>
      </c>
      <c r="C3816" s="3">
        <v>43289</v>
      </c>
      <c r="D3816" s="3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24" t="str">
        <f>_xlfn.XLOOKUP(main_table[[#This Row],[Order ID]],Returns!B:B,Returns!A:A,"No")</f>
        <v>No</v>
      </c>
    </row>
    <row r="3817" spans="1:22" ht="14.25">
      <c r="A3817" s="1">
        <v>3816</v>
      </c>
      <c r="B3817" s="2" t="s">
        <v>7994</v>
      </c>
      <c r="C3817" s="3">
        <v>43289</v>
      </c>
      <c r="D3817" s="3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24" t="str">
        <f>_xlfn.XLOOKUP(main_table[[#This Row],[Order ID]],Returns!B:B,Returns!A:A,"No")</f>
        <v>No</v>
      </c>
    </row>
    <row r="3818" spans="1:22" ht="14.25">
      <c r="A3818" s="1">
        <v>3817</v>
      </c>
      <c r="B3818" s="2" t="s">
        <v>7995</v>
      </c>
      <c r="C3818" s="3">
        <v>42993</v>
      </c>
      <c r="D3818" s="3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24" t="str">
        <f>_xlfn.XLOOKUP(main_table[[#This Row],[Order ID]],Returns!B:B,Returns!A:A,"No")</f>
        <v>No</v>
      </c>
    </row>
    <row r="3819" spans="1:22" ht="14.25">
      <c r="A3819" s="1">
        <v>3818</v>
      </c>
      <c r="B3819" s="2" t="s">
        <v>7995</v>
      </c>
      <c r="C3819" s="3">
        <v>42993</v>
      </c>
      <c r="D3819" s="3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24" t="str">
        <f>_xlfn.XLOOKUP(main_table[[#This Row],[Order ID]],Returns!B:B,Returns!A:A,"No")</f>
        <v>No</v>
      </c>
    </row>
    <row r="3820" spans="1:22" ht="14.25">
      <c r="A3820" s="1">
        <v>3819</v>
      </c>
      <c r="B3820" s="2" t="s">
        <v>7995</v>
      </c>
      <c r="C3820" s="3">
        <v>42993</v>
      </c>
      <c r="D3820" s="3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24" t="str">
        <f>_xlfn.XLOOKUP(main_table[[#This Row],[Order ID]],Returns!B:B,Returns!A:A,"No")</f>
        <v>No</v>
      </c>
    </row>
    <row r="3821" spans="1:22" ht="14.25">
      <c r="A3821" s="1">
        <v>3820</v>
      </c>
      <c r="B3821" s="2" t="s">
        <v>7996</v>
      </c>
      <c r="C3821" s="3">
        <v>43747</v>
      </c>
      <c r="D3821" s="3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24" t="str">
        <f>_xlfn.XLOOKUP(main_table[[#This Row],[Order ID]],Returns!B:B,Returns!A:A,"No")</f>
        <v>No</v>
      </c>
    </row>
    <row r="3822" spans="1:22" ht="14.25">
      <c r="A3822" s="1">
        <v>3821</v>
      </c>
      <c r="B3822" s="2" t="s">
        <v>7996</v>
      </c>
      <c r="C3822" s="3">
        <v>43747</v>
      </c>
      <c r="D3822" s="3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24" t="str">
        <f>_xlfn.XLOOKUP(main_table[[#This Row],[Order ID]],Returns!B:B,Returns!A:A,"No")</f>
        <v>No</v>
      </c>
    </row>
    <row r="3823" spans="1:22" ht="14.25">
      <c r="A3823" s="1">
        <v>3822</v>
      </c>
      <c r="B3823" s="2" t="s">
        <v>7996</v>
      </c>
      <c r="C3823" s="3">
        <v>43747</v>
      </c>
      <c r="D3823" s="3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24" t="str">
        <f>_xlfn.XLOOKUP(main_table[[#This Row],[Order ID]],Returns!B:B,Returns!A:A,"No")</f>
        <v>No</v>
      </c>
    </row>
    <row r="3824" spans="1:22" ht="14.25">
      <c r="A3824" s="1">
        <v>3823</v>
      </c>
      <c r="B3824" s="2" t="s">
        <v>7996</v>
      </c>
      <c r="C3824" s="3">
        <v>43747</v>
      </c>
      <c r="D3824" s="3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24" t="str">
        <f>_xlfn.XLOOKUP(main_table[[#This Row],[Order ID]],Returns!B:B,Returns!A:A,"No")</f>
        <v>No</v>
      </c>
    </row>
    <row r="3825" spans="1:22" ht="14.25">
      <c r="A3825" s="1">
        <v>3824</v>
      </c>
      <c r="B3825" s="2" t="s">
        <v>6004</v>
      </c>
      <c r="C3825" s="3">
        <v>42992</v>
      </c>
      <c r="D3825" s="3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24" t="str">
        <f>_xlfn.XLOOKUP(main_table[[#This Row],[Order ID]],Returns!B:B,Returns!A:A,"No")</f>
        <v>Yes</v>
      </c>
    </row>
    <row r="3826" spans="1:22" ht="14.25">
      <c r="A3826" s="1">
        <v>3825</v>
      </c>
      <c r="B3826" s="2" t="s">
        <v>6004</v>
      </c>
      <c r="C3826" s="3">
        <v>42992</v>
      </c>
      <c r="D3826" s="3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24" t="str">
        <f>_xlfn.XLOOKUP(main_table[[#This Row],[Order ID]],Returns!B:B,Returns!A:A,"No")</f>
        <v>Yes</v>
      </c>
    </row>
    <row r="3827" spans="1:22" ht="14.25">
      <c r="A3827" s="1">
        <v>3826</v>
      </c>
      <c r="B3827" s="2" t="s">
        <v>6004</v>
      </c>
      <c r="C3827" s="3">
        <v>42992</v>
      </c>
      <c r="D3827" s="3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24" t="str">
        <f>_xlfn.XLOOKUP(main_table[[#This Row],[Order ID]],Returns!B:B,Returns!A:A,"No")</f>
        <v>Yes</v>
      </c>
    </row>
    <row r="3828" spans="1:22" ht="14.25">
      <c r="A3828" s="1">
        <v>3827</v>
      </c>
      <c r="B3828" s="2" t="s">
        <v>7997</v>
      </c>
      <c r="C3828" s="3">
        <v>42650</v>
      </c>
      <c r="D3828" s="3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24" t="str">
        <f>_xlfn.XLOOKUP(main_table[[#This Row],[Order ID]],Returns!B:B,Returns!A:A,"No")</f>
        <v>No</v>
      </c>
    </row>
    <row r="3829" spans="1:22" ht="14.25">
      <c r="A3829" s="1">
        <v>3828</v>
      </c>
      <c r="B3829" s="2" t="s">
        <v>7998</v>
      </c>
      <c r="C3829" s="3">
        <v>43592</v>
      </c>
      <c r="D3829" s="3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24" t="str">
        <f>_xlfn.XLOOKUP(main_table[[#This Row],[Order ID]],Returns!B:B,Returns!A:A,"No")</f>
        <v>No</v>
      </c>
    </row>
    <row r="3830" spans="1:22" ht="14.25">
      <c r="A3830" s="1">
        <v>3829</v>
      </c>
      <c r="B3830" s="2" t="s">
        <v>7998</v>
      </c>
      <c r="C3830" s="3">
        <v>43592</v>
      </c>
      <c r="D3830" s="3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24" t="str">
        <f>_xlfn.XLOOKUP(main_table[[#This Row],[Order ID]],Returns!B:B,Returns!A:A,"No")</f>
        <v>No</v>
      </c>
    </row>
    <row r="3831" spans="1:22" ht="14.25">
      <c r="A3831" s="1">
        <v>3830</v>
      </c>
      <c r="B3831" s="2" t="s">
        <v>7998</v>
      </c>
      <c r="C3831" s="3">
        <v>43592</v>
      </c>
      <c r="D3831" s="3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24" t="str">
        <f>_xlfn.XLOOKUP(main_table[[#This Row],[Order ID]],Returns!B:B,Returns!A:A,"No")</f>
        <v>No</v>
      </c>
    </row>
    <row r="3832" spans="1:22" ht="14.25">
      <c r="A3832" s="1">
        <v>3831</v>
      </c>
      <c r="B3832" s="2" t="s">
        <v>7998</v>
      </c>
      <c r="C3832" s="3">
        <v>43592</v>
      </c>
      <c r="D3832" s="3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24" t="str">
        <f>_xlfn.XLOOKUP(main_table[[#This Row],[Order ID]],Returns!B:B,Returns!A:A,"No")</f>
        <v>No</v>
      </c>
    </row>
    <row r="3833" spans="1:22" ht="14.25">
      <c r="A3833" s="1">
        <v>3832</v>
      </c>
      <c r="B3833" s="2" t="s">
        <v>7999</v>
      </c>
      <c r="C3833" s="3">
        <v>43053</v>
      </c>
      <c r="D3833" s="3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24" t="str">
        <f>_xlfn.XLOOKUP(main_table[[#This Row],[Order ID]],Returns!B:B,Returns!A:A,"No")</f>
        <v>No</v>
      </c>
    </row>
    <row r="3834" spans="1:22" ht="14.25">
      <c r="A3834" s="1">
        <v>3833</v>
      </c>
      <c r="B3834" s="2" t="s">
        <v>7999</v>
      </c>
      <c r="C3834" s="3">
        <v>43053</v>
      </c>
      <c r="D3834" s="3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24" t="str">
        <f>_xlfn.XLOOKUP(main_table[[#This Row],[Order ID]],Returns!B:B,Returns!A:A,"No")</f>
        <v>No</v>
      </c>
    </row>
    <row r="3835" spans="1:22" ht="14.25">
      <c r="A3835" s="1">
        <v>3834</v>
      </c>
      <c r="B3835" s="2" t="s">
        <v>8000</v>
      </c>
      <c r="C3835" s="3">
        <v>42698</v>
      </c>
      <c r="D3835" s="3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24" t="str">
        <f>_xlfn.XLOOKUP(main_table[[#This Row],[Order ID]],Returns!B:B,Returns!A:A,"No")</f>
        <v>No</v>
      </c>
    </row>
    <row r="3836" spans="1:22" ht="14.25">
      <c r="A3836" s="1">
        <v>3835</v>
      </c>
      <c r="B3836" s="2" t="s">
        <v>8000</v>
      </c>
      <c r="C3836" s="3">
        <v>42698</v>
      </c>
      <c r="D3836" s="3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24" t="str">
        <f>_xlfn.XLOOKUP(main_table[[#This Row],[Order ID]],Returns!B:B,Returns!A:A,"No")</f>
        <v>No</v>
      </c>
    </row>
    <row r="3837" spans="1:22" ht="14.25">
      <c r="A3837" s="1">
        <v>3836</v>
      </c>
      <c r="B3837" s="2" t="s">
        <v>8001</v>
      </c>
      <c r="C3837" s="3">
        <v>42468</v>
      </c>
      <c r="D3837" s="3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24" t="str">
        <f>_xlfn.XLOOKUP(main_table[[#This Row],[Order ID]],Returns!B:B,Returns!A:A,"No")</f>
        <v>No</v>
      </c>
    </row>
    <row r="3838" spans="1:22" ht="14.25">
      <c r="A3838" s="1">
        <v>3837</v>
      </c>
      <c r="B3838" s="2" t="s">
        <v>8001</v>
      </c>
      <c r="C3838" s="3">
        <v>42468</v>
      </c>
      <c r="D3838" s="3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24" t="str">
        <f>_xlfn.XLOOKUP(main_table[[#This Row],[Order ID]],Returns!B:B,Returns!A:A,"No")</f>
        <v>No</v>
      </c>
    </row>
    <row r="3839" spans="1:22" ht="14.25">
      <c r="A3839" s="1">
        <v>3838</v>
      </c>
      <c r="B3839" s="2" t="s">
        <v>8002</v>
      </c>
      <c r="C3839" s="3">
        <v>42577</v>
      </c>
      <c r="D3839" s="3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24" t="str">
        <f>_xlfn.XLOOKUP(main_table[[#This Row],[Order ID]],Returns!B:B,Returns!A:A,"No")</f>
        <v>No</v>
      </c>
    </row>
    <row r="3840" spans="1:22" ht="14.25">
      <c r="A3840" s="1">
        <v>3839</v>
      </c>
      <c r="B3840" s="2" t="s">
        <v>8002</v>
      </c>
      <c r="C3840" s="3">
        <v>42577</v>
      </c>
      <c r="D3840" s="3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24" t="str">
        <f>_xlfn.XLOOKUP(main_table[[#This Row],[Order ID]],Returns!B:B,Returns!A:A,"No")</f>
        <v>No</v>
      </c>
    </row>
    <row r="3841" spans="1:22" ht="14.25">
      <c r="A3841" s="1">
        <v>3840</v>
      </c>
      <c r="B3841" s="2" t="s">
        <v>8002</v>
      </c>
      <c r="C3841" s="3">
        <v>42577</v>
      </c>
      <c r="D3841" s="3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24" t="str">
        <f>_xlfn.XLOOKUP(main_table[[#This Row],[Order ID]],Returns!B:B,Returns!A:A,"No")</f>
        <v>No</v>
      </c>
    </row>
    <row r="3842" spans="1:22" ht="14.25">
      <c r="A3842" s="1">
        <v>3841</v>
      </c>
      <c r="B3842" s="2" t="s">
        <v>8002</v>
      </c>
      <c r="C3842" s="3">
        <v>42577</v>
      </c>
      <c r="D3842" s="3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24" t="str">
        <f>_xlfn.XLOOKUP(main_table[[#This Row],[Order ID]],Returns!B:B,Returns!A:A,"No")</f>
        <v>No</v>
      </c>
    </row>
    <row r="3843" spans="1:22" ht="14.25">
      <c r="A3843" s="1">
        <v>3842</v>
      </c>
      <c r="B3843" s="2" t="s">
        <v>8003</v>
      </c>
      <c r="C3843" s="3">
        <v>42529</v>
      </c>
      <c r="D3843" s="3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24" t="str">
        <f>_xlfn.XLOOKUP(main_table[[#This Row],[Order ID]],Returns!B:B,Returns!A:A,"No")</f>
        <v>No</v>
      </c>
    </row>
    <row r="3844" spans="1:22" ht="14.25">
      <c r="A3844" s="1">
        <v>3843</v>
      </c>
      <c r="B3844" s="2" t="s">
        <v>8004</v>
      </c>
      <c r="C3844" s="3">
        <v>42671</v>
      </c>
      <c r="D3844" s="3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24" t="str">
        <f>_xlfn.XLOOKUP(main_table[[#This Row],[Order ID]],Returns!B:B,Returns!A:A,"No")</f>
        <v>No</v>
      </c>
    </row>
    <row r="3845" spans="1:22" ht="14.25">
      <c r="A3845" s="1">
        <v>3844</v>
      </c>
      <c r="B3845" s="2" t="s">
        <v>8004</v>
      </c>
      <c r="C3845" s="3">
        <v>42671</v>
      </c>
      <c r="D3845" s="3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24" t="str">
        <f>_xlfn.XLOOKUP(main_table[[#This Row],[Order ID]],Returns!B:B,Returns!A:A,"No")</f>
        <v>No</v>
      </c>
    </row>
    <row r="3846" spans="1:22" ht="14.25">
      <c r="A3846" s="1">
        <v>3845</v>
      </c>
      <c r="B3846" s="2" t="s">
        <v>8004</v>
      </c>
      <c r="C3846" s="3">
        <v>42671</v>
      </c>
      <c r="D3846" s="3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24" t="str">
        <f>_xlfn.XLOOKUP(main_table[[#This Row],[Order ID]],Returns!B:B,Returns!A:A,"No")</f>
        <v>No</v>
      </c>
    </row>
    <row r="3847" spans="1:22" ht="14.25">
      <c r="A3847" s="1">
        <v>3846</v>
      </c>
      <c r="B3847" s="2" t="s">
        <v>8004</v>
      </c>
      <c r="C3847" s="3">
        <v>42671</v>
      </c>
      <c r="D3847" s="3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24" t="str">
        <f>_xlfn.XLOOKUP(main_table[[#This Row],[Order ID]],Returns!B:B,Returns!A:A,"No")</f>
        <v>No</v>
      </c>
    </row>
    <row r="3848" spans="1:22" ht="14.25">
      <c r="A3848" s="1">
        <v>3847</v>
      </c>
      <c r="B3848" s="2" t="s">
        <v>8004</v>
      </c>
      <c r="C3848" s="3">
        <v>42671</v>
      </c>
      <c r="D3848" s="3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24" t="str">
        <f>_xlfn.XLOOKUP(main_table[[#This Row],[Order ID]],Returns!B:B,Returns!A:A,"No")</f>
        <v>No</v>
      </c>
    </row>
    <row r="3849" spans="1:22" ht="14.25">
      <c r="A3849" s="1">
        <v>3848</v>
      </c>
      <c r="B3849" s="2" t="s">
        <v>8005</v>
      </c>
      <c r="C3849" s="3">
        <v>43794</v>
      </c>
      <c r="D3849" s="3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24" t="str">
        <f>_xlfn.XLOOKUP(main_table[[#This Row],[Order ID]],Returns!B:B,Returns!A:A,"No")</f>
        <v>No</v>
      </c>
    </row>
    <row r="3850" spans="1:22" ht="14.25">
      <c r="A3850" s="1">
        <v>3849</v>
      </c>
      <c r="B3850" s="2" t="s">
        <v>8006</v>
      </c>
      <c r="C3850" s="3">
        <v>43730</v>
      </c>
      <c r="D3850" s="3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24" t="str">
        <f>_xlfn.XLOOKUP(main_table[[#This Row],[Order ID]],Returns!B:B,Returns!A:A,"No")</f>
        <v>No</v>
      </c>
    </row>
    <row r="3851" spans="1:22" ht="14.25">
      <c r="A3851" s="1">
        <v>3850</v>
      </c>
      <c r="B3851" s="2" t="s">
        <v>8006</v>
      </c>
      <c r="C3851" s="3">
        <v>43730</v>
      </c>
      <c r="D3851" s="3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24" t="str">
        <f>_xlfn.XLOOKUP(main_table[[#This Row],[Order ID]],Returns!B:B,Returns!A:A,"No")</f>
        <v>No</v>
      </c>
    </row>
    <row r="3852" spans="1:22" ht="14.25">
      <c r="A3852" s="1">
        <v>3851</v>
      </c>
      <c r="B3852" s="2" t="s">
        <v>8007</v>
      </c>
      <c r="C3852" s="3">
        <v>43073</v>
      </c>
      <c r="D3852" s="3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24" t="str">
        <f>_xlfn.XLOOKUP(main_table[[#This Row],[Order ID]],Returns!B:B,Returns!A:A,"No")</f>
        <v>No</v>
      </c>
    </row>
    <row r="3853" spans="1:22" ht="14.25">
      <c r="A3853" s="1">
        <v>3852</v>
      </c>
      <c r="B3853" s="2" t="s">
        <v>8008</v>
      </c>
      <c r="C3853" s="3">
        <v>42999</v>
      </c>
      <c r="D3853" s="3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24" t="str">
        <f>_xlfn.XLOOKUP(main_table[[#This Row],[Order ID]],Returns!B:B,Returns!A:A,"No")</f>
        <v>No</v>
      </c>
    </row>
    <row r="3854" spans="1:22" ht="14.25">
      <c r="A3854" s="1">
        <v>3853</v>
      </c>
      <c r="B3854" s="2" t="s">
        <v>8009</v>
      </c>
      <c r="C3854" s="3">
        <v>43795</v>
      </c>
      <c r="D3854" s="3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24" t="str">
        <f>_xlfn.XLOOKUP(main_table[[#This Row],[Order ID]],Returns!B:B,Returns!A:A,"No")</f>
        <v>No</v>
      </c>
    </row>
    <row r="3855" spans="1:22" ht="14.25">
      <c r="A3855" s="1">
        <v>3854</v>
      </c>
      <c r="B3855" s="2" t="s">
        <v>8010</v>
      </c>
      <c r="C3855" s="3">
        <v>43622</v>
      </c>
      <c r="D3855" s="3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24" t="str">
        <f>_xlfn.XLOOKUP(main_table[[#This Row],[Order ID]],Returns!B:B,Returns!A:A,"No")</f>
        <v>No</v>
      </c>
    </row>
    <row r="3856" spans="1:22" ht="14.25">
      <c r="A3856" s="1">
        <v>3855</v>
      </c>
      <c r="B3856" s="2" t="s">
        <v>8010</v>
      </c>
      <c r="C3856" s="3">
        <v>43622</v>
      </c>
      <c r="D3856" s="3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24" t="str">
        <f>_xlfn.XLOOKUP(main_table[[#This Row],[Order ID]],Returns!B:B,Returns!A:A,"No")</f>
        <v>No</v>
      </c>
    </row>
    <row r="3857" spans="1:22" ht="14.25">
      <c r="A3857" s="1">
        <v>3856</v>
      </c>
      <c r="B3857" s="2" t="s">
        <v>8011</v>
      </c>
      <c r="C3857" s="3">
        <v>43761</v>
      </c>
      <c r="D3857" s="3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24" t="str">
        <f>_xlfn.XLOOKUP(main_table[[#This Row],[Order ID]],Returns!B:B,Returns!A:A,"No")</f>
        <v>No</v>
      </c>
    </row>
    <row r="3858" spans="1:22" ht="14.25">
      <c r="A3858" s="1">
        <v>3857</v>
      </c>
      <c r="B3858" s="2" t="s">
        <v>8011</v>
      </c>
      <c r="C3858" s="3">
        <v>43761</v>
      </c>
      <c r="D3858" s="3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24" t="str">
        <f>_xlfn.XLOOKUP(main_table[[#This Row],[Order ID]],Returns!B:B,Returns!A:A,"No")</f>
        <v>No</v>
      </c>
    </row>
    <row r="3859" spans="1:22" ht="14.25">
      <c r="A3859" s="1">
        <v>3858</v>
      </c>
      <c r="B3859" s="2" t="s">
        <v>8011</v>
      </c>
      <c r="C3859" s="3">
        <v>43761</v>
      </c>
      <c r="D3859" s="3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24" t="str">
        <f>_xlfn.XLOOKUP(main_table[[#This Row],[Order ID]],Returns!B:B,Returns!A:A,"No")</f>
        <v>No</v>
      </c>
    </row>
    <row r="3860" spans="1:22" ht="14.25">
      <c r="A3860" s="1">
        <v>3859</v>
      </c>
      <c r="B3860" s="2" t="s">
        <v>5960</v>
      </c>
      <c r="C3860" s="3">
        <v>42724</v>
      </c>
      <c r="D3860" s="3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24" t="str">
        <f>_xlfn.XLOOKUP(main_table[[#This Row],[Order ID]],Returns!B:B,Returns!A:A,"No")</f>
        <v>Yes</v>
      </c>
    </row>
    <row r="3861" spans="1:22" ht="14.25">
      <c r="A3861" s="1">
        <v>3860</v>
      </c>
      <c r="B3861" s="2" t="s">
        <v>8012</v>
      </c>
      <c r="C3861" s="3">
        <v>43513</v>
      </c>
      <c r="D3861" s="3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24" t="str">
        <f>_xlfn.XLOOKUP(main_table[[#This Row],[Order ID]],Returns!B:B,Returns!A:A,"No")</f>
        <v>No</v>
      </c>
    </row>
    <row r="3862" spans="1:22" ht="14.25">
      <c r="A3862" s="1">
        <v>3861</v>
      </c>
      <c r="B3862" s="2" t="s">
        <v>8012</v>
      </c>
      <c r="C3862" s="3">
        <v>43513</v>
      </c>
      <c r="D3862" s="3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24" t="str">
        <f>_xlfn.XLOOKUP(main_table[[#This Row],[Order ID]],Returns!B:B,Returns!A:A,"No")</f>
        <v>No</v>
      </c>
    </row>
    <row r="3863" spans="1:22" ht="14.25">
      <c r="A3863" s="1">
        <v>3862</v>
      </c>
      <c r="B3863" s="2" t="s">
        <v>8013</v>
      </c>
      <c r="C3863" s="3">
        <v>42493</v>
      </c>
      <c r="D3863" s="3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24" t="str">
        <f>_xlfn.XLOOKUP(main_table[[#This Row],[Order ID]],Returns!B:B,Returns!A:A,"No")</f>
        <v>No</v>
      </c>
    </row>
    <row r="3864" spans="1:22" ht="14.25">
      <c r="A3864" s="1">
        <v>3863</v>
      </c>
      <c r="B3864" s="2" t="s">
        <v>8013</v>
      </c>
      <c r="C3864" s="3">
        <v>42493</v>
      </c>
      <c r="D3864" s="3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24" t="str">
        <f>_xlfn.XLOOKUP(main_table[[#This Row],[Order ID]],Returns!B:B,Returns!A:A,"No")</f>
        <v>No</v>
      </c>
    </row>
    <row r="3865" spans="1:22" ht="14.25">
      <c r="A3865" s="1">
        <v>3864</v>
      </c>
      <c r="B3865" s="2" t="s">
        <v>8014</v>
      </c>
      <c r="C3865" s="3">
        <v>43755</v>
      </c>
      <c r="D3865" s="3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24" t="str">
        <f>_xlfn.XLOOKUP(main_table[[#This Row],[Order ID]],Returns!B:B,Returns!A:A,"No")</f>
        <v>No</v>
      </c>
    </row>
    <row r="3866" spans="1:22" ht="14.25">
      <c r="A3866" s="1">
        <v>3865</v>
      </c>
      <c r="B3866" s="2" t="s">
        <v>8015</v>
      </c>
      <c r="C3866" s="3">
        <v>43067</v>
      </c>
      <c r="D3866" s="3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24" t="str">
        <f>_xlfn.XLOOKUP(main_table[[#This Row],[Order ID]],Returns!B:B,Returns!A:A,"No")</f>
        <v>No</v>
      </c>
    </row>
    <row r="3867" spans="1:22" ht="14.25">
      <c r="A3867" s="1">
        <v>3866</v>
      </c>
      <c r="B3867" s="2" t="s">
        <v>8016</v>
      </c>
      <c r="C3867" s="3">
        <v>42578</v>
      </c>
      <c r="D3867" s="3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24" t="str">
        <f>_xlfn.XLOOKUP(main_table[[#This Row],[Order ID]],Returns!B:B,Returns!A:A,"No")</f>
        <v>No</v>
      </c>
    </row>
    <row r="3868" spans="1:22" ht="14.25">
      <c r="A3868" s="1">
        <v>3867</v>
      </c>
      <c r="B3868" s="2" t="s">
        <v>8017</v>
      </c>
      <c r="C3868" s="3">
        <v>43578</v>
      </c>
      <c r="D3868" s="3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24" t="str">
        <f>_xlfn.XLOOKUP(main_table[[#This Row],[Order ID]],Returns!B:B,Returns!A:A,"No")</f>
        <v>No</v>
      </c>
    </row>
    <row r="3869" spans="1:22" ht="14.25">
      <c r="A3869" s="1">
        <v>3868</v>
      </c>
      <c r="B3869" s="2" t="s">
        <v>8018</v>
      </c>
      <c r="C3869" s="3">
        <v>43031</v>
      </c>
      <c r="D3869" s="3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24" t="str">
        <f>_xlfn.XLOOKUP(main_table[[#This Row],[Order ID]],Returns!B:B,Returns!A:A,"No")</f>
        <v>No</v>
      </c>
    </row>
    <row r="3870" spans="1:22" ht="14.25">
      <c r="A3870" s="1">
        <v>3869</v>
      </c>
      <c r="B3870" s="2" t="s">
        <v>8018</v>
      </c>
      <c r="C3870" s="3">
        <v>43031</v>
      </c>
      <c r="D3870" s="3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24" t="str">
        <f>_xlfn.XLOOKUP(main_table[[#This Row],[Order ID]],Returns!B:B,Returns!A:A,"No")</f>
        <v>No</v>
      </c>
    </row>
    <row r="3871" spans="1:22" ht="14.25">
      <c r="A3871" s="1">
        <v>3870</v>
      </c>
      <c r="B3871" s="2" t="s">
        <v>8018</v>
      </c>
      <c r="C3871" s="3">
        <v>43031</v>
      </c>
      <c r="D3871" s="3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24" t="str">
        <f>_xlfn.XLOOKUP(main_table[[#This Row],[Order ID]],Returns!B:B,Returns!A:A,"No")</f>
        <v>No</v>
      </c>
    </row>
    <row r="3872" spans="1:22" ht="14.25">
      <c r="A3872" s="1">
        <v>3871</v>
      </c>
      <c r="B3872" s="2" t="s">
        <v>8018</v>
      </c>
      <c r="C3872" s="3">
        <v>43031</v>
      </c>
      <c r="D3872" s="3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24" t="str">
        <f>_xlfn.XLOOKUP(main_table[[#This Row],[Order ID]],Returns!B:B,Returns!A:A,"No")</f>
        <v>No</v>
      </c>
    </row>
    <row r="3873" spans="1:22" ht="14.25">
      <c r="A3873" s="1">
        <v>3872</v>
      </c>
      <c r="B3873" s="2" t="s">
        <v>8018</v>
      </c>
      <c r="C3873" s="3">
        <v>43031</v>
      </c>
      <c r="D3873" s="3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24" t="str">
        <f>_xlfn.XLOOKUP(main_table[[#This Row],[Order ID]],Returns!B:B,Returns!A:A,"No")</f>
        <v>No</v>
      </c>
    </row>
    <row r="3874" spans="1:22" ht="14.25">
      <c r="A3874" s="1">
        <v>3873</v>
      </c>
      <c r="B3874" s="2" t="s">
        <v>8018</v>
      </c>
      <c r="C3874" s="3">
        <v>43031</v>
      </c>
      <c r="D3874" s="3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24" t="str">
        <f>_xlfn.XLOOKUP(main_table[[#This Row],[Order ID]],Returns!B:B,Returns!A:A,"No")</f>
        <v>No</v>
      </c>
    </row>
    <row r="3875" spans="1:22" ht="14.25">
      <c r="A3875" s="1">
        <v>3874</v>
      </c>
      <c r="B3875" s="2" t="s">
        <v>8019</v>
      </c>
      <c r="C3875" s="3">
        <v>43348</v>
      </c>
      <c r="D3875" s="3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24" t="str">
        <f>_xlfn.XLOOKUP(main_table[[#This Row],[Order ID]],Returns!B:B,Returns!A:A,"No")</f>
        <v>No</v>
      </c>
    </row>
    <row r="3876" spans="1:22" ht="14.25">
      <c r="A3876" s="1">
        <v>3875</v>
      </c>
      <c r="B3876" s="2" t="s">
        <v>8019</v>
      </c>
      <c r="C3876" s="3">
        <v>43348</v>
      </c>
      <c r="D3876" s="3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24" t="str">
        <f>_xlfn.XLOOKUP(main_table[[#This Row],[Order ID]],Returns!B:B,Returns!A:A,"No")</f>
        <v>No</v>
      </c>
    </row>
    <row r="3877" spans="1:22" ht="14.25">
      <c r="A3877" s="1">
        <v>3876</v>
      </c>
      <c r="B3877" s="2" t="s">
        <v>8019</v>
      </c>
      <c r="C3877" s="3">
        <v>43348</v>
      </c>
      <c r="D3877" s="3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24" t="str">
        <f>_xlfn.XLOOKUP(main_table[[#This Row],[Order ID]],Returns!B:B,Returns!A:A,"No")</f>
        <v>No</v>
      </c>
    </row>
    <row r="3878" spans="1:22" ht="14.25">
      <c r="A3878" s="1">
        <v>3877</v>
      </c>
      <c r="B3878" s="2" t="s">
        <v>8019</v>
      </c>
      <c r="C3878" s="3">
        <v>43348</v>
      </c>
      <c r="D3878" s="3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24" t="str">
        <f>_xlfn.XLOOKUP(main_table[[#This Row],[Order ID]],Returns!B:B,Returns!A:A,"No")</f>
        <v>No</v>
      </c>
    </row>
    <row r="3879" spans="1:22" ht="14.25">
      <c r="A3879" s="1">
        <v>3878</v>
      </c>
      <c r="B3879" s="2" t="s">
        <v>8020</v>
      </c>
      <c r="C3879" s="3">
        <v>43401</v>
      </c>
      <c r="D3879" s="3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24" t="str">
        <f>_xlfn.XLOOKUP(main_table[[#This Row],[Order ID]],Returns!B:B,Returns!A:A,"No")</f>
        <v>No</v>
      </c>
    </row>
    <row r="3880" spans="1:22" ht="14.25">
      <c r="A3880" s="1">
        <v>3879</v>
      </c>
      <c r="B3880" s="2" t="s">
        <v>8021</v>
      </c>
      <c r="C3880" s="3">
        <v>42465</v>
      </c>
      <c r="D3880" s="3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24" t="str">
        <f>_xlfn.XLOOKUP(main_table[[#This Row],[Order ID]],Returns!B:B,Returns!A:A,"No")</f>
        <v>No</v>
      </c>
    </row>
    <row r="3881" spans="1:22" ht="14.25">
      <c r="A3881" s="1">
        <v>3880</v>
      </c>
      <c r="B3881" s="2" t="s">
        <v>8021</v>
      </c>
      <c r="C3881" s="3">
        <v>42465</v>
      </c>
      <c r="D3881" s="3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24" t="str">
        <f>_xlfn.XLOOKUP(main_table[[#This Row],[Order ID]],Returns!B:B,Returns!A:A,"No")</f>
        <v>No</v>
      </c>
    </row>
    <row r="3882" spans="1:22" ht="14.25">
      <c r="A3882" s="1">
        <v>3881</v>
      </c>
      <c r="B3882" s="2" t="s">
        <v>8022</v>
      </c>
      <c r="C3882" s="3">
        <v>42901</v>
      </c>
      <c r="D3882" s="3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24" t="str">
        <f>_xlfn.XLOOKUP(main_table[[#This Row],[Order ID]],Returns!B:B,Returns!A:A,"No")</f>
        <v>No</v>
      </c>
    </row>
    <row r="3883" spans="1:22" ht="14.25">
      <c r="A3883" s="1">
        <v>3882</v>
      </c>
      <c r="B3883" s="2" t="s">
        <v>8022</v>
      </c>
      <c r="C3883" s="3">
        <v>42901</v>
      </c>
      <c r="D3883" s="3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24" t="str">
        <f>_xlfn.XLOOKUP(main_table[[#This Row],[Order ID]],Returns!B:B,Returns!A:A,"No")</f>
        <v>No</v>
      </c>
    </row>
    <row r="3884" spans="1:22" ht="14.25">
      <c r="A3884" s="1">
        <v>3883</v>
      </c>
      <c r="B3884" s="2" t="s">
        <v>8022</v>
      </c>
      <c r="C3884" s="3">
        <v>42901</v>
      </c>
      <c r="D3884" s="3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24" t="str">
        <f>_xlfn.XLOOKUP(main_table[[#This Row],[Order ID]],Returns!B:B,Returns!A:A,"No")</f>
        <v>No</v>
      </c>
    </row>
    <row r="3885" spans="1:22" ht="14.25">
      <c r="A3885" s="1">
        <v>3884</v>
      </c>
      <c r="B3885" s="2" t="s">
        <v>8022</v>
      </c>
      <c r="C3885" s="3">
        <v>42901</v>
      </c>
      <c r="D3885" s="3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24" t="str">
        <f>_xlfn.XLOOKUP(main_table[[#This Row],[Order ID]],Returns!B:B,Returns!A:A,"No")</f>
        <v>No</v>
      </c>
    </row>
    <row r="3886" spans="1:22" ht="14.25">
      <c r="A3886" s="1">
        <v>3885</v>
      </c>
      <c r="B3886" s="2" t="s">
        <v>8023</v>
      </c>
      <c r="C3886" s="3">
        <v>42556</v>
      </c>
      <c r="D3886" s="3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24" t="str">
        <f>_xlfn.XLOOKUP(main_table[[#This Row],[Order ID]],Returns!B:B,Returns!A:A,"No")</f>
        <v>No</v>
      </c>
    </row>
    <row r="3887" spans="1:22" ht="14.25">
      <c r="A3887" s="1">
        <v>3886</v>
      </c>
      <c r="B3887" s="2" t="s">
        <v>8024</v>
      </c>
      <c r="C3887" s="3">
        <v>43494</v>
      </c>
      <c r="D3887" s="3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24" t="str">
        <f>_xlfn.XLOOKUP(main_table[[#This Row],[Order ID]],Returns!B:B,Returns!A:A,"No")</f>
        <v>No</v>
      </c>
    </row>
    <row r="3888" spans="1:22" ht="14.25">
      <c r="A3888" s="1">
        <v>3887</v>
      </c>
      <c r="B3888" s="2" t="s">
        <v>6091</v>
      </c>
      <c r="C3888" s="3">
        <v>43162</v>
      </c>
      <c r="D3888" s="3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24" t="str">
        <f>_xlfn.XLOOKUP(main_table[[#This Row],[Order ID]],Returns!B:B,Returns!A:A,"No")</f>
        <v>Yes</v>
      </c>
    </row>
    <row r="3889" spans="1:22" ht="14.25">
      <c r="A3889" s="1">
        <v>3888</v>
      </c>
      <c r="B3889" s="2" t="s">
        <v>8025</v>
      </c>
      <c r="C3889" s="3">
        <v>42523</v>
      </c>
      <c r="D3889" s="3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24" t="str">
        <f>_xlfn.XLOOKUP(main_table[[#This Row],[Order ID]],Returns!B:B,Returns!A:A,"No")</f>
        <v>No</v>
      </c>
    </row>
    <row r="3890" spans="1:22" ht="14.25">
      <c r="A3890" s="1">
        <v>3889</v>
      </c>
      <c r="B3890" s="2" t="s">
        <v>8025</v>
      </c>
      <c r="C3890" s="3">
        <v>42523</v>
      </c>
      <c r="D3890" s="3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24" t="str">
        <f>_xlfn.XLOOKUP(main_table[[#This Row],[Order ID]],Returns!B:B,Returns!A:A,"No")</f>
        <v>No</v>
      </c>
    </row>
    <row r="3891" spans="1:22" ht="14.25">
      <c r="A3891" s="1">
        <v>3890</v>
      </c>
      <c r="B3891" s="2" t="s">
        <v>8025</v>
      </c>
      <c r="C3891" s="3">
        <v>42523</v>
      </c>
      <c r="D3891" s="3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24" t="str">
        <f>_xlfn.XLOOKUP(main_table[[#This Row],[Order ID]],Returns!B:B,Returns!A:A,"No")</f>
        <v>No</v>
      </c>
    </row>
    <row r="3892" spans="1:22" ht="14.25">
      <c r="A3892" s="1">
        <v>3891</v>
      </c>
      <c r="B3892" s="2" t="s">
        <v>8026</v>
      </c>
      <c r="C3892" s="3">
        <v>43428</v>
      </c>
      <c r="D3892" s="3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24" t="str">
        <f>_xlfn.XLOOKUP(main_table[[#This Row],[Order ID]],Returns!B:B,Returns!A:A,"No")</f>
        <v>No</v>
      </c>
    </row>
    <row r="3893" spans="1:22" ht="14.25">
      <c r="A3893" s="1">
        <v>3892</v>
      </c>
      <c r="B3893" s="2" t="s">
        <v>8026</v>
      </c>
      <c r="C3893" s="3">
        <v>43428</v>
      </c>
      <c r="D3893" s="3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24" t="str">
        <f>_xlfn.XLOOKUP(main_table[[#This Row],[Order ID]],Returns!B:B,Returns!A:A,"No")</f>
        <v>No</v>
      </c>
    </row>
    <row r="3894" spans="1:22" ht="14.25">
      <c r="A3894" s="1">
        <v>3893</v>
      </c>
      <c r="B3894" s="2" t="s">
        <v>8026</v>
      </c>
      <c r="C3894" s="3">
        <v>43428</v>
      </c>
      <c r="D3894" s="3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24" t="str">
        <f>_xlfn.XLOOKUP(main_table[[#This Row],[Order ID]],Returns!B:B,Returns!A:A,"No")</f>
        <v>No</v>
      </c>
    </row>
    <row r="3895" spans="1:22" ht="14.25">
      <c r="A3895" s="1">
        <v>3894</v>
      </c>
      <c r="B3895" s="2" t="s">
        <v>8027</v>
      </c>
      <c r="C3895" s="3">
        <v>43414</v>
      </c>
      <c r="D3895" s="3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24" t="str">
        <f>_xlfn.XLOOKUP(main_table[[#This Row],[Order ID]],Returns!B:B,Returns!A:A,"No")</f>
        <v>No</v>
      </c>
    </row>
    <row r="3896" spans="1:22" ht="14.25">
      <c r="A3896" s="1">
        <v>3895</v>
      </c>
      <c r="B3896" s="2" t="s">
        <v>8028</v>
      </c>
      <c r="C3896" s="3">
        <v>42696</v>
      </c>
      <c r="D3896" s="3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24" t="str">
        <f>_xlfn.XLOOKUP(main_table[[#This Row],[Order ID]],Returns!B:B,Returns!A:A,"No")</f>
        <v>No</v>
      </c>
    </row>
    <row r="3897" spans="1:22" ht="14.25">
      <c r="A3897" s="1">
        <v>3896</v>
      </c>
      <c r="B3897" s="2" t="s">
        <v>8029</v>
      </c>
      <c r="C3897" s="3">
        <v>43586</v>
      </c>
      <c r="D3897" s="3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24" t="str">
        <f>_xlfn.XLOOKUP(main_table[[#This Row],[Order ID]],Returns!B:B,Returns!A:A,"No")</f>
        <v>No</v>
      </c>
    </row>
    <row r="3898" spans="1:22" ht="14.25">
      <c r="A3898" s="1">
        <v>3897</v>
      </c>
      <c r="B3898" s="2" t="s">
        <v>8030</v>
      </c>
      <c r="C3898" s="3">
        <v>43806</v>
      </c>
      <c r="D3898" s="3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24" t="str">
        <f>_xlfn.XLOOKUP(main_table[[#This Row],[Order ID]],Returns!B:B,Returns!A:A,"No")</f>
        <v>No</v>
      </c>
    </row>
    <row r="3899" spans="1:22" ht="14.25">
      <c r="A3899" s="1">
        <v>3898</v>
      </c>
      <c r="B3899" s="2" t="s">
        <v>8030</v>
      </c>
      <c r="C3899" s="3">
        <v>43806</v>
      </c>
      <c r="D3899" s="3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24" t="str">
        <f>_xlfn.XLOOKUP(main_table[[#This Row],[Order ID]],Returns!B:B,Returns!A:A,"No")</f>
        <v>No</v>
      </c>
    </row>
    <row r="3900" spans="1:22" ht="14.25">
      <c r="A3900" s="1">
        <v>3899</v>
      </c>
      <c r="B3900" s="2" t="s">
        <v>8031</v>
      </c>
      <c r="C3900" s="3">
        <v>43799</v>
      </c>
      <c r="D3900" s="3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24" t="str">
        <f>_xlfn.XLOOKUP(main_table[[#This Row],[Order ID]],Returns!B:B,Returns!A:A,"No")</f>
        <v>No</v>
      </c>
    </row>
    <row r="3901" spans="1:22" ht="14.25">
      <c r="A3901" s="1">
        <v>3900</v>
      </c>
      <c r="B3901" s="2" t="s">
        <v>8032</v>
      </c>
      <c r="C3901" s="3">
        <v>43806</v>
      </c>
      <c r="D3901" s="3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24" t="str">
        <f>_xlfn.XLOOKUP(main_table[[#This Row],[Order ID]],Returns!B:B,Returns!A:A,"No")</f>
        <v>No</v>
      </c>
    </row>
    <row r="3902" spans="1:22" ht="14.25">
      <c r="A3902" s="1">
        <v>3901</v>
      </c>
      <c r="B3902" s="2" t="s">
        <v>8033</v>
      </c>
      <c r="C3902" s="3">
        <v>42738</v>
      </c>
      <c r="D3902" s="3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24" t="str">
        <f>_xlfn.XLOOKUP(main_table[[#This Row],[Order ID]],Returns!B:B,Returns!A:A,"No")</f>
        <v>No</v>
      </c>
    </row>
    <row r="3903" spans="1:22" ht="14.25">
      <c r="A3903" s="1">
        <v>3902</v>
      </c>
      <c r="B3903" s="2" t="s">
        <v>8034</v>
      </c>
      <c r="C3903" s="3">
        <v>43053</v>
      </c>
      <c r="D3903" s="3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24" t="str">
        <f>_xlfn.XLOOKUP(main_table[[#This Row],[Order ID]],Returns!B:B,Returns!A:A,"No")</f>
        <v>No</v>
      </c>
    </row>
    <row r="3904" spans="1:22" ht="14.25">
      <c r="A3904" s="1">
        <v>3903</v>
      </c>
      <c r="B3904" s="2" t="s">
        <v>8035</v>
      </c>
      <c r="C3904" s="3">
        <v>43010</v>
      </c>
      <c r="D3904" s="3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24" t="str">
        <f>_xlfn.XLOOKUP(main_table[[#This Row],[Order ID]],Returns!B:B,Returns!A:A,"No")</f>
        <v>No</v>
      </c>
    </row>
    <row r="3905" spans="1:22" ht="14.25">
      <c r="A3905" s="1">
        <v>3904</v>
      </c>
      <c r="B3905" s="2" t="s">
        <v>8036</v>
      </c>
      <c r="C3905" s="3">
        <v>42830</v>
      </c>
      <c r="D3905" s="3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24" t="str">
        <f>_xlfn.XLOOKUP(main_table[[#This Row],[Order ID]],Returns!B:B,Returns!A:A,"No")</f>
        <v>No</v>
      </c>
    </row>
    <row r="3906" spans="1:22" ht="14.25">
      <c r="A3906" s="1">
        <v>3905</v>
      </c>
      <c r="B3906" s="2" t="s">
        <v>8036</v>
      </c>
      <c r="C3906" s="3">
        <v>42830</v>
      </c>
      <c r="D3906" s="3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24" t="str">
        <f>_xlfn.XLOOKUP(main_table[[#This Row],[Order ID]],Returns!B:B,Returns!A:A,"No")</f>
        <v>No</v>
      </c>
    </row>
    <row r="3907" spans="1:22" ht="14.25">
      <c r="A3907" s="1">
        <v>3906</v>
      </c>
      <c r="B3907" s="2" t="s">
        <v>8036</v>
      </c>
      <c r="C3907" s="3">
        <v>42830</v>
      </c>
      <c r="D3907" s="3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24" t="str">
        <f>_xlfn.XLOOKUP(main_table[[#This Row],[Order ID]],Returns!B:B,Returns!A:A,"No")</f>
        <v>No</v>
      </c>
    </row>
    <row r="3908" spans="1:22" ht="14.25">
      <c r="A3908" s="1">
        <v>3907</v>
      </c>
      <c r="B3908" s="2" t="s">
        <v>8036</v>
      </c>
      <c r="C3908" s="3">
        <v>42830</v>
      </c>
      <c r="D3908" s="3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24" t="str">
        <f>_xlfn.XLOOKUP(main_table[[#This Row],[Order ID]],Returns!B:B,Returns!A:A,"No")</f>
        <v>No</v>
      </c>
    </row>
    <row r="3909" spans="1:22" ht="14.25">
      <c r="A3909" s="1">
        <v>3908</v>
      </c>
      <c r="B3909" s="2" t="s">
        <v>8036</v>
      </c>
      <c r="C3909" s="3">
        <v>42830</v>
      </c>
      <c r="D3909" s="3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24" t="str">
        <f>_xlfn.XLOOKUP(main_table[[#This Row],[Order ID]],Returns!B:B,Returns!A:A,"No")</f>
        <v>No</v>
      </c>
    </row>
    <row r="3910" spans="1:22" ht="14.25">
      <c r="A3910" s="1">
        <v>3909</v>
      </c>
      <c r="B3910" s="2" t="s">
        <v>8036</v>
      </c>
      <c r="C3910" s="3">
        <v>42830</v>
      </c>
      <c r="D3910" s="3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24" t="str">
        <f>_xlfn.XLOOKUP(main_table[[#This Row],[Order ID]],Returns!B:B,Returns!A:A,"No")</f>
        <v>No</v>
      </c>
    </row>
    <row r="3911" spans="1:22" ht="14.25">
      <c r="A3911" s="1">
        <v>3910</v>
      </c>
      <c r="B3911" s="2" t="s">
        <v>8036</v>
      </c>
      <c r="C3911" s="3">
        <v>42830</v>
      </c>
      <c r="D3911" s="3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24" t="str">
        <f>_xlfn.XLOOKUP(main_table[[#This Row],[Order ID]],Returns!B:B,Returns!A:A,"No")</f>
        <v>No</v>
      </c>
    </row>
    <row r="3912" spans="1:22" ht="14.25">
      <c r="A3912" s="1">
        <v>3911</v>
      </c>
      <c r="B3912" s="2" t="s">
        <v>8036</v>
      </c>
      <c r="C3912" s="3">
        <v>42830</v>
      </c>
      <c r="D3912" s="3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24" t="str">
        <f>_xlfn.XLOOKUP(main_table[[#This Row],[Order ID]],Returns!B:B,Returns!A:A,"No")</f>
        <v>No</v>
      </c>
    </row>
    <row r="3913" spans="1:22" ht="14.25">
      <c r="A3913" s="1">
        <v>3912</v>
      </c>
      <c r="B3913" s="2" t="s">
        <v>8037</v>
      </c>
      <c r="C3913" s="3">
        <v>43621</v>
      </c>
      <c r="D3913" s="3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24" t="str">
        <f>_xlfn.XLOOKUP(main_table[[#This Row],[Order ID]],Returns!B:B,Returns!A:A,"No")</f>
        <v>No</v>
      </c>
    </row>
    <row r="3914" spans="1:22" ht="14.25">
      <c r="A3914" s="1">
        <v>3913</v>
      </c>
      <c r="B3914" s="2" t="s">
        <v>8038</v>
      </c>
      <c r="C3914" s="3">
        <v>43726</v>
      </c>
      <c r="D3914" s="3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24" t="str">
        <f>_xlfn.XLOOKUP(main_table[[#This Row],[Order ID]],Returns!B:B,Returns!A:A,"No")</f>
        <v>No</v>
      </c>
    </row>
    <row r="3915" spans="1:22" ht="14.25">
      <c r="A3915" s="1">
        <v>3914</v>
      </c>
      <c r="B3915" s="2" t="s">
        <v>8038</v>
      </c>
      <c r="C3915" s="3">
        <v>43726</v>
      </c>
      <c r="D3915" s="3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24" t="str">
        <f>_xlfn.XLOOKUP(main_table[[#This Row],[Order ID]],Returns!B:B,Returns!A:A,"No")</f>
        <v>No</v>
      </c>
    </row>
    <row r="3916" spans="1:22" ht="14.25">
      <c r="A3916" s="1">
        <v>3915</v>
      </c>
      <c r="B3916" s="2" t="s">
        <v>8039</v>
      </c>
      <c r="C3916" s="3">
        <v>43664</v>
      </c>
      <c r="D3916" s="3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24" t="str">
        <f>_xlfn.XLOOKUP(main_table[[#This Row],[Order ID]],Returns!B:B,Returns!A:A,"No")</f>
        <v>No</v>
      </c>
    </row>
    <row r="3917" spans="1:22" ht="14.25">
      <c r="A3917" s="1">
        <v>3916</v>
      </c>
      <c r="B3917" s="2" t="s">
        <v>8039</v>
      </c>
      <c r="C3917" s="3">
        <v>43664</v>
      </c>
      <c r="D3917" s="3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24" t="str">
        <f>_xlfn.XLOOKUP(main_table[[#This Row],[Order ID]],Returns!B:B,Returns!A:A,"No")</f>
        <v>No</v>
      </c>
    </row>
    <row r="3918" spans="1:22" ht="14.25">
      <c r="A3918" s="1">
        <v>3917</v>
      </c>
      <c r="B3918" s="2" t="s">
        <v>8039</v>
      </c>
      <c r="C3918" s="3">
        <v>43664</v>
      </c>
      <c r="D3918" s="3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24" t="str">
        <f>_xlfn.XLOOKUP(main_table[[#This Row],[Order ID]],Returns!B:B,Returns!A:A,"No")</f>
        <v>No</v>
      </c>
    </row>
    <row r="3919" spans="1:22" ht="14.25">
      <c r="A3919" s="1">
        <v>3918</v>
      </c>
      <c r="B3919" s="2" t="s">
        <v>8039</v>
      </c>
      <c r="C3919" s="3">
        <v>43664</v>
      </c>
      <c r="D3919" s="3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24" t="str">
        <f>_xlfn.XLOOKUP(main_table[[#This Row],[Order ID]],Returns!B:B,Returns!A:A,"No")</f>
        <v>No</v>
      </c>
    </row>
    <row r="3920" spans="1:22" ht="14.25">
      <c r="A3920" s="1">
        <v>3919</v>
      </c>
      <c r="B3920" s="2" t="s">
        <v>8039</v>
      </c>
      <c r="C3920" s="3">
        <v>43664</v>
      </c>
      <c r="D3920" s="3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24" t="str">
        <f>_xlfn.XLOOKUP(main_table[[#This Row],[Order ID]],Returns!B:B,Returns!A:A,"No")</f>
        <v>No</v>
      </c>
    </row>
    <row r="3921" spans="1:22" ht="14.25">
      <c r="A3921" s="1">
        <v>3920</v>
      </c>
      <c r="B3921" s="2" t="s">
        <v>8040</v>
      </c>
      <c r="C3921" s="3">
        <v>43070</v>
      </c>
      <c r="D3921" s="3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24" t="str">
        <f>_xlfn.XLOOKUP(main_table[[#This Row],[Order ID]],Returns!B:B,Returns!A:A,"No")</f>
        <v>No</v>
      </c>
    </row>
    <row r="3922" spans="1:22" ht="14.25">
      <c r="A3922" s="1">
        <v>3921</v>
      </c>
      <c r="B3922" s="2" t="s">
        <v>8040</v>
      </c>
      <c r="C3922" s="3">
        <v>43070</v>
      </c>
      <c r="D3922" s="3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24" t="str">
        <f>_xlfn.XLOOKUP(main_table[[#This Row],[Order ID]],Returns!B:B,Returns!A:A,"No")</f>
        <v>No</v>
      </c>
    </row>
    <row r="3923" spans="1:22" ht="14.25">
      <c r="A3923" s="1">
        <v>3922</v>
      </c>
      <c r="B3923" s="2" t="s">
        <v>8041</v>
      </c>
      <c r="C3923" s="3">
        <v>43279</v>
      </c>
      <c r="D3923" s="3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24" t="str">
        <f>_xlfn.XLOOKUP(main_table[[#This Row],[Order ID]],Returns!B:B,Returns!A:A,"No")</f>
        <v>No</v>
      </c>
    </row>
    <row r="3924" spans="1:22" ht="14.25">
      <c r="A3924" s="1">
        <v>3923</v>
      </c>
      <c r="B3924" s="2" t="s">
        <v>8042</v>
      </c>
      <c r="C3924" s="3">
        <v>43705</v>
      </c>
      <c r="D3924" s="3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24" t="str">
        <f>_xlfn.XLOOKUP(main_table[[#This Row],[Order ID]],Returns!B:B,Returns!A:A,"No")</f>
        <v>No</v>
      </c>
    </row>
    <row r="3925" spans="1:22" ht="14.25">
      <c r="A3925" s="1">
        <v>3924</v>
      </c>
      <c r="B3925" s="2" t="s">
        <v>8042</v>
      </c>
      <c r="C3925" s="3">
        <v>43705</v>
      </c>
      <c r="D3925" s="3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24" t="str">
        <f>_xlfn.XLOOKUP(main_table[[#This Row],[Order ID]],Returns!B:B,Returns!A:A,"No")</f>
        <v>No</v>
      </c>
    </row>
    <row r="3926" spans="1:22" ht="14.25">
      <c r="A3926" s="1">
        <v>3925</v>
      </c>
      <c r="B3926" s="2" t="s">
        <v>5938</v>
      </c>
      <c r="C3926" s="3">
        <v>42630</v>
      </c>
      <c r="D3926" s="3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24" t="str">
        <f>_xlfn.XLOOKUP(main_table[[#This Row],[Order ID]],Returns!B:B,Returns!A:A,"No")</f>
        <v>Yes</v>
      </c>
    </row>
    <row r="3927" spans="1:22" ht="14.25">
      <c r="A3927" s="1">
        <v>3926</v>
      </c>
      <c r="B3927" s="2" t="s">
        <v>5938</v>
      </c>
      <c r="C3927" s="3">
        <v>42630</v>
      </c>
      <c r="D3927" s="3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24" t="str">
        <f>_xlfn.XLOOKUP(main_table[[#This Row],[Order ID]],Returns!B:B,Returns!A:A,"No")</f>
        <v>Yes</v>
      </c>
    </row>
    <row r="3928" spans="1:22" ht="14.25">
      <c r="A3928" s="1">
        <v>3927</v>
      </c>
      <c r="B3928" s="2" t="s">
        <v>5938</v>
      </c>
      <c r="C3928" s="3">
        <v>42630</v>
      </c>
      <c r="D3928" s="3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24" t="str">
        <f>_xlfn.XLOOKUP(main_table[[#This Row],[Order ID]],Returns!B:B,Returns!A:A,"No")</f>
        <v>Yes</v>
      </c>
    </row>
    <row r="3929" spans="1:22" ht="14.25">
      <c r="A3929" s="1">
        <v>3928</v>
      </c>
      <c r="B3929" s="2" t="s">
        <v>5938</v>
      </c>
      <c r="C3929" s="3">
        <v>42630</v>
      </c>
      <c r="D3929" s="3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24" t="str">
        <f>_xlfn.XLOOKUP(main_table[[#This Row],[Order ID]],Returns!B:B,Returns!A:A,"No")</f>
        <v>Yes</v>
      </c>
    </row>
    <row r="3930" spans="1:22" ht="14.25">
      <c r="A3930" s="1">
        <v>3929</v>
      </c>
      <c r="B3930" s="2" t="s">
        <v>8043</v>
      </c>
      <c r="C3930" s="3">
        <v>43173</v>
      </c>
      <c r="D3930" s="3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24" t="str">
        <f>_xlfn.XLOOKUP(main_table[[#This Row],[Order ID]],Returns!B:B,Returns!A:A,"No")</f>
        <v>No</v>
      </c>
    </row>
    <row r="3931" spans="1:22" ht="14.25">
      <c r="A3931" s="1">
        <v>3930</v>
      </c>
      <c r="B3931" s="2" t="s">
        <v>8043</v>
      </c>
      <c r="C3931" s="3">
        <v>43173</v>
      </c>
      <c r="D3931" s="3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24" t="str">
        <f>_xlfn.XLOOKUP(main_table[[#This Row],[Order ID]],Returns!B:B,Returns!A:A,"No")</f>
        <v>No</v>
      </c>
    </row>
    <row r="3932" spans="1:22" ht="14.25">
      <c r="A3932" s="1">
        <v>3931</v>
      </c>
      <c r="B3932" s="2" t="s">
        <v>8043</v>
      </c>
      <c r="C3932" s="3">
        <v>43173</v>
      </c>
      <c r="D3932" s="3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24" t="str">
        <f>_xlfn.XLOOKUP(main_table[[#This Row],[Order ID]],Returns!B:B,Returns!A:A,"No")</f>
        <v>No</v>
      </c>
    </row>
    <row r="3933" spans="1:22" ht="14.25">
      <c r="A3933" s="1">
        <v>3932</v>
      </c>
      <c r="B3933" s="2" t="s">
        <v>8044</v>
      </c>
      <c r="C3933" s="3">
        <v>43338</v>
      </c>
      <c r="D3933" s="3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24" t="str">
        <f>_xlfn.XLOOKUP(main_table[[#This Row],[Order ID]],Returns!B:B,Returns!A:A,"No")</f>
        <v>No</v>
      </c>
    </row>
    <row r="3934" spans="1:22" ht="14.25">
      <c r="A3934" s="1">
        <v>3933</v>
      </c>
      <c r="B3934" s="2" t="s">
        <v>8044</v>
      </c>
      <c r="C3934" s="3">
        <v>43338</v>
      </c>
      <c r="D3934" s="3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24" t="str">
        <f>_xlfn.XLOOKUP(main_table[[#This Row],[Order ID]],Returns!B:B,Returns!A:A,"No")</f>
        <v>No</v>
      </c>
    </row>
    <row r="3935" spans="1:22" ht="14.25">
      <c r="A3935" s="1">
        <v>3934</v>
      </c>
      <c r="B3935" s="2" t="s">
        <v>8045</v>
      </c>
      <c r="C3935" s="3">
        <v>43710</v>
      </c>
      <c r="D3935" s="3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24" t="str">
        <f>_xlfn.XLOOKUP(main_table[[#This Row],[Order ID]],Returns!B:B,Returns!A:A,"No")</f>
        <v>No</v>
      </c>
    </row>
    <row r="3936" spans="1:22" ht="14.25">
      <c r="A3936" s="1">
        <v>3935</v>
      </c>
      <c r="B3936" s="2" t="s">
        <v>8045</v>
      </c>
      <c r="C3936" s="3">
        <v>43710</v>
      </c>
      <c r="D3936" s="3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24" t="str">
        <f>_xlfn.XLOOKUP(main_table[[#This Row],[Order ID]],Returns!B:B,Returns!A:A,"No")</f>
        <v>No</v>
      </c>
    </row>
    <row r="3937" spans="1:22" ht="14.25">
      <c r="A3937" s="1">
        <v>3936</v>
      </c>
      <c r="B3937" s="2" t="s">
        <v>8045</v>
      </c>
      <c r="C3937" s="3">
        <v>43710</v>
      </c>
      <c r="D3937" s="3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24" t="str">
        <f>_xlfn.XLOOKUP(main_table[[#This Row],[Order ID]],Returns!B:B,Returns!A:A,"No")</f>
        <v>No</v>
      </c>
    </row>
    <row r="3938" spans="1:22" ht="14.25">
      <c r="A3938" s="1">
        <v>3937</v>
      </c>
      <c r="B3938" s="2" t="s">
        <v>8046</v>
      </c>
      <c r="C3938" s="3">
        <v>42902</v>
      </c>
      <c r="D3938" s="3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24" t="str">
        <f>_xlfn.XLOOKUP(main_table[[#This Row],[Order ID]],Returns!B:B,Returns!A:A,"No")</f>
        <v>No</v>
      </c>
    </row>
    <row r="3939" spans="1:22" ht="14.25">
      <c r="A3939" s="1">
        <v>3938</v>
      </c>
      <c r="B3939" s="2" t="s">
        <v>8046</v>
      </c>
      <c r="C3939" s="3">
        <v>42902</v>
      </c>
      <c r="D3939" s="3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24" t="str">
        <f>_xlfn.XLOOKUP(main_table[[#This Row],[Order ID]],Returns!B:B,Returns!A:A,"No")</f>
        <v>No</v>
      </c>
    </row>
    <row r="3940" spans="1:22" ht="14.25">
      <c r="A3940" s="1">
        <v>3939</v>
      </c>
      <c r="B3940" s="2" t="s">
        <v>8046</v>
      </c>
      <c r="C3940" s="3">
        <v>42902</v>
      </c>
      <c r="D3940" s="3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24" t="str">
        <f>_xlfn.XLOOKUP(main_table[[#This Row],[Order ID]],Returns!B:B,Returns!A:A,"No")</f>
        <v>No</v>
      </c>
    </row>
    <row r="3941" spans="1:22" ht="14.25">
      <c r="A3941" s="1">
        <v>3940</v>
      </c>
      <c r="B3941" s="2" t="s">
        <v>8047</v>
      </c>
      <c r="C3941" s="3">
        <v>43444</v>
      </c>
      <c r="D3941" s="3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24" t="str">
        <f>_xlfn.XLOOKUP(main_table[[#This Row],[Order ID]],Returns!B:B,Returns!A:A,"No")</f>
        <v>No</v>
      </c>
    </row>
    <row r="3942" spans="1:22" ht="14.25">
      <c r="A3942" s="1">
        <v>3941</v>
      </c>
      <c r="B3942" s="2" t="s">
        <v>8048</v>
      </c>
      <c r="C3942" s="3">
        <v>43603</v>
      </c>
      <c r="D3942" s="3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24" t="str">
        <f>_xlfn.XLOOKUP(main_table[[#This Row],[Order ID]],Returns!B:B,Returns!A:A,"No")</f>
        <v>No</v>
      </c>
    </row>
    <row r="3943" spans="1:22" ht="14.25">
      <c r="A3943" s="1">
        <v>3942</v>
      </c>
      <c r="B3943" s="2" t="s">
        <v>8048</v>
      </c>
      <c r="C3943" s="3">
        <v>43603</v>
      </c>
      <c r="D3943" s="3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24" t="str">
        <f>_xlfn.XLOOKUP(main_table[[#This Row],[Order ID]],Returns!B:B,Returns!A:A,"No")</f>
        <v>No</v>
      </c>
    </row>
    <row r="3944" spans="1:22" ht="14.25">
      <c r="A3944" s="1">
        <v>3943</v>
      </c>
      <c r="B3944" s="2" t="s">
        <v>8049</v>
      </c>
      <c r="C3944" s="3">
        <v>43612</v>
      </c>
      <c r="D3944" s="3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24" t="str">
        <f>_xlfn.XLOOKUP(main_table[[#This Row],[Order ID]],Returns!B:B,Returns!A:A,"No")</f>
        <v>No</v>
      </c>
    </row>
    <row r="3945" spans="1:22" ht="14.25">
      <c r="A3945" s="1">
        <v>3944</v>
      </c>
      <c r="B3945" s="2" t="s">
        <v>8050</v>
      </c>
      <c r="C3945" s="3">
        <v>43274</v>
      </c>
      <c r="D3945" s="3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24" t="str">
        <f>_xlfn.XLOOKUP(main_table[[#This Row],[Order ID]],Returns!B:B,Returns!A:A,"No")</f>
        <v>No</v>
      </c>
    </row>
    <row r="3946" spans="1:22" ht="14.25">
      <c r="A3946" s="1">
        <v>3945</v>
      </c>
      <c r="B3946" s="2" t="s">
        <v>8051</v>
      </c>
      <c r="C3946" s="3">
        <v>43236</v>
      </c>
      <c r="D3946" s="3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24" t="str">
        <f>_xlfn.XLOOKUP(main_table[[#This Row],[Order ID]],Returns!B:B,Returns!A:A,"No")</f>
        <v>No</v>
      </c>
    </row>
    <row r="3947" spans="1:22" ht="14.25">
      <c r="A3947" s="1">
        <v>3946</v>
      </c>
      <c r="B3947" s="2" t="s">
        <v>8052</v>
      </c>
      <c r="C3947" s="3">
        <v>43787</v>
      </c>
      <c r="D3947" s="3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24" t="str">
        <f>_xlfn.XLOOKUP(main_table[[#This Row],[Order ID]],Returns!B:B,Returns!A:A,"No")</f>
        <v>No</v>
      </c>
    </row>
    <row r="3948" spans="1:22" ht="14.25">
      <c r="A3948" s="1">
        <v>3947</v>
      </c>
      <c r="B3948" s="2" t="s">
        <v>8052</v>
      </c>
      <c r="C3948" s="3">
        <v>43787</v>
      </c>
      <c r="D3948" s="3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24" t="str">
        <f>_xlfn.XLOOKUP(main_table[[#This Row],[Order ID]],Returns!B:B,Returns!A:A,"No")</f>
        <v>No</v>
      </c>
    </row>
    <row r="3949" spans="1:22" ht="14.25">
      <c r="A3949" s="1">
        <v>3948</v>
      </c>
      <c r="B3949" s="2" t="s">
        <v>8053</v>
      </c>
      <c r="C3949" s="3">
        <v>43422</v>
      </c>
      <c r="D3949" s="3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24" t="str">
        <f>_xlfn.XLOOKUP(main_table[[#This Row],[Order ID]],Returns!B:B,Returns!A:A,"No")</f>
        <v>No</v>
      </c>
    </row>
    <row r="3950" spans="1:22" ht="14.25">
      <c r="A3950" s="1">
        <v>3949</v>
      </c>
      <c r="B3950" s="2" t="s">
        <v>8053</v>
      </c>
      <c r="C3950" s="3">
        <v>43422</v>
      </c>
      <c r="D3950" s="3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24" t="str">
        <f>_xlfn.XLOOKUP(main_table[[#This Row],[Order ID]],Returns!B:B,Returns!A:A,"No")</f>
        <v>No</v>
      </c>
    </row>
    <row r="3951" spans="1:22" ht="14.25">
      <c r="A3951" s="1">
        <v>3950</v>
      </c>
      <c r="B3951" s="2" t="s">
        <v>8053</v>
      </c>
      <c r="C3951" s="3">
        <v>43422</v>
      </c>
      <c r="D3951" s="3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24" t="str">
        <f>_xlfn.XLOOKUP(main_table[[#This Row],[Order ID]],Returns!B:B,Returns!A:A,"No")</f>
        <v>No</v>
      </c>
    </row>
    <row r="3952" spans="1:22" ht="14.25">
      <c r="A3952" s="1">
        <v>3951</v>
      </c>
      <c r="B3952" s="2" t="s">
        <v>8053</v>
      </c>
      <c r="C3952" s="3">
        <v>43422</v>
      </c>
      <c r="D3952" s="3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24" t="str">
        <f>_xlfn.XLOOKUP(main_table[[#This Row],[Order ID]],Returns!B:B,Returns!A:A,"No")</f>
        <v>No</v>
      </c>
    </row>
    <row r="3953" spans="1:22" ht="14.25">
      <c r="A3953" s="1">
        <v>3952</v>
      </c>
      <c r="B3953" s="2" t="s">
        <v>8054</v>
      </c>
      <c r="C3953" s="3">
        <v>42702</v>
      </c>
      <c r="D3953" s="3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24" t="str">
        <f>_xlfn.XLOOKUP(main_table[[#This Row],[Order ID]],Returns!B:B,Returns!A:A,"No")</f>
        <v>No</v>
      </c>
    </row>
    <row r="3954" spans="1:22" ht="14.25">
      <c r="A3954" s="1">
        <v>3953</v>
      </c>
      <c r="B3954" s="2" t="s">
        <v>8055</v>
      </c>
      <c r="C3954" s="3">
        <v>43160</v>
      </c>
      <c r="D3954" s="3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24" t="str">
        <f>_xlfn.XLOOKUP(main_table[[#This Row],[Order ID]],Returns!B:B,Returns!A:A,"No")</f>
        <v>No</v>
      </c>
    </row>
    <row r="3955" spans="1:22" ht="14.25">
      <c r="A3955" s="1">
        <v>3954</v>
      </c>
      <c r="B3955" s="2" t="s">
        <v>8056</v>
      </c>
      <c r="C3955" s="3">
        <v>43480</v>
      </c>
      <c r="D3955" s="3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24" t="str">
        <f>_xlfn.XLOOKUP(main_table[[#This Row],[Order ID]],Returns!B:B,Returns!A:A,"No")</f>
        <v>No</v>
      </c>
    </row>
    <row r="3956" spans="1:22" ht="14.25">
      <c r="A3956" s="1">
        <v>3955</v>
      </c>
      <c r="B3956" s="2" t="s">
        <v>8057</v>
      </c>
      <c r="C3956" s="3">
        <v>42464</v>
      </c>
      <c r="D3956" s="3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24" t="str">
        <f>_xlfn.XLOOKUP(main_table[[#This Row],[Order ID]],Returns!B:B,Returns!A:A,"No")</f>
        <v>No</v>
      </c>
    </row>
    <row r="3957" spans="1:22" ht="14.25">
      <c r="A3957" s="1">
        <v>3956</v>
      </c>
      <c r="B3957" s="2" t="s">
        <v>8057</v>
      </c>
      <c r="C3957" s="3">
        <v>42464</v>
      </c>
      <c r="D3957" s="3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24" t="str">
        <f>_xlfn.XLOOKUP(main_table[[#This Row],[Order ID]],Returns!B:B,Returns!A:A,"No")</f>
        <v>No</v>
      </c>
    </row>
    <row r="3958" spans="1:22" ht="14.25">
      <c r="A3958" s="1">
        <v>3957</v>
      </c>
      <c r="B3958" s="2" t="s">
        <v>8058</v>
      </c>
      <c r="C3958" s="3">
        <v>43277</v>
      </c>
      <c r="D3958" s="3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24" t="str">
        <f>_xlfn.XLOOKUP(main_table[[#This Row],[Order ID]],Returns!B:B,Returns!A:A,"No")</f>
        <v>No</v>
      </c>
    </row>
    <row r="3959" spans="1:22" ht="14.25">
      <c r="A3959" s="1">
        <v>3958</v>
      </c>
      <c r="B3959" s="2" t="s">
        <v>8059</v>
      </c>
      <c r="C3959" s="3">
        <v>43249</v>
      </c>
      <c r="D3959" s="3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24" t="str">
        <f>_xlfn.XLOOKUP(main_table[[#This Row],[Order ID]],Returns!B:B,Returns!A:A,"No")</f>
        <v>No</v>
      </c>
    </row>
    <row r="3960" spans="1:22" ht="14.25">
      <c r="A3960" s="1">
        <v>3959</v>
      </c>
      <c r="B3960" s="2" t="s">
        <v>8059</v>
      </c>
      <c r="C3960" s="3">
        <v>43249</v>
      </c>
      <c r="D3960" s="3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24" t="str">
        <f>_xlfn.XLOOKUP(main_table[[#This Row],[Order ID]],Returns!B:B,Returns!A:A,"No")</f>
        <v>No</v>
      </c>
    </row>
    <row r="3961" spans="1:22" ht="14.25">
      <c r="A3961" s="1">
        <v>3960</v>
      </c>
      <c r="B3961" s="2" t="s">
        <v>8059</v>
      </c>
      <c r="C3961" s="3">
        <v>43249</v>
      </c>
      <c r="D3961" s="3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24" t="str">
        <f>_xlfn.XLOOKUP(main_table[[#This Row],[Order ID]],Returns!B:B,Returns!A:A,"No")</f>
        <v>No</v>
      </c>
    </row>
    <row r="3962" spans="1:22" ht="14.25">
      <c r="A3962" s="1">
        <v>3961</v>
      </c>
      <c r="B3962" s="2" t="s">
        <v>8060</v>
      </c>
      <c r="C3962" s="3">
        <v>43027</v>
      </c>
      <c r="D3962" s="3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24" t="str">
        <f>_xlfn.XLOOKUP(main_table[[#This Row],[Order ID]],Returns!B:B,Returns!A:A,"No")</f>
        <v>No</v>
      </c>
    </row>
    <row r="3963" spans="1:22" ht="14.25">
      <c r="A3963" s="1">
        <v>3962</v>
      </c>
      <c r="B3963" s="2" t="s">
        <v>8060</v>
      </c>
      <c r="C3963" s="3">
        <v>43027</v>
      </c>
      <c r="D3963" s="3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24" t="str">
        <f>_xlfn.XLOOKUP(main_table[[#This Row],[Order ID]],Returns!B:B,Returns!A:A,"No")</f>
        <v>No</v>
      </c>
    </row>
    <row r="3964" spans="1:22" ht="14.25">
      <c r="A3964" s="1">
        <v>3963</v>
      </c>
      <c r="B3964" s="2" t="s">
        <v>8061</v>
      </c>
      <c r="C3964" s="3">
        <v>43515</v>
      </c>
      <c r="D3964" s="3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24" t="str">
        <f>_xlfn.XLOOKUP(main_table[[#This Row],[Order ID]],Returns!B:B,Returns!A:A,"No")</f>
        <v>No</v>
      </c>
    </row>
    <row r="3965" spans="1:22" ht="14.25">
      <c r="A3965" s="1">
        <v>3964</v>
      </c>
      <c r="B3965" s="2" t="s">
        <v>8061</v>
      </c>
      <c r="C3965" s="3">
        <v>43515</v>
      </c>
      <c r="D3965" s="3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24" t="str">
        <f>_xlfn.XLOOKUP(main_table[[#This Row],[Order ID]],Returns!B:B,Returns!A:A,"No")</f>
        <v>No</v>
      </c>
    </row>
    <row r="3966" spans="1:22" ht="14.25">
      <c r="A3966" s="1">
        <v>3965</v>
      </c>
      <c r="B3966" s="2" t="s">
        <v>8062</v>
      </c>
      <c r="C3966" s="3">
        <v>43365</v>
      </c>
      <c r="D3966" s="3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24" t="str">
        <f>_xlfn.XLOOKUP(main_table[[#This Row],[Order ID]],Returns!B:B,Returns!A:A,"No")</f>
        <v>No</v>
      </c>
    </row>
    <row r="3967" spans="1:22" ht="14.25">
      <c r="A3967" s="1">
        <v>3966</v>
      </c>
      <c r="B3967" s="2" t="s">
        <v>8063</v>
      </c>
      <c r="C3967" s="3">
        <v>42686</v>
      </c>
      <c r="D3967" s="3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24" t="str">
        <f>_xlfn.XLOOKUP(main_table[[#This Row],[Order ID]],Returns!B:B,Returns!A:A,"No")</f>
        <v>No</v>
      </c>
    </row>
    <row r="3968" spans="1:22" ht="14.25">
      <c r="A3968" s="1">
        <v>3967</v>
      </c>
      <c r="B3968" s="2" t="s">
        <v>8064</v>
      </c>
      <c r="C3968" s="3">
        <v>43191</v>
      </c>
      <c r="D3968" s="3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24" t="str">
        <f>_xlfn.XLOOKUP(main_table[[#This Row],[Order ID]],Returns!B:B,Returns!A:A,"No")</f>
        <v>No</v>
      </c>
    </row>
    <row r="3969" spans="1:22" ht="14.25">
      <c r="A3969" s="1">
        <v>3968</v>
      </c>
      <c r="B3969" s="2" t="s">
        <v>8065</v>
      </c>
      <c r="C3969" s="3">
        <v>43240</v>
      </c>
      <c r="D3969" s="3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24" t="str">
        <f>_xlfn.XLOOKUP(main_table[[#This Row],[Order ID]],Returns!B:B,Returns!A:A,"No")</f>
        <v>No</v>
      </c>
    </row>
    <row r="3970" spans="1:22" ht="14.25">
      <c r="A3970" s="1">
        <v>3969</v>
      </c>
      <c r="B3970" s="2" t="s">
        <v>8066</v>
      </c>
      <c r="C3970" s="3">
        <v>42887</v>
      </c>
      <c r="D3970" s="3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24" t="str">
        <f>_xlfn.XLOOKUP(main_table[[#This Row],[Order ID]],Returns!B:B,Returns!A:A,"No")</f>
        <v>No</v>
      </c>
    </row>
    <row r="3971" spans="1:22" ht="14.25">
      <c r="A3971" s="1">
        <v>3970</v>
      </c>
      <c r="B3971" s="2" t="s">
        <v>8066</v>
      </c>
      <c r="C3971" s="3">
        <v>42887</v>
      </c>
      <c r="D3971" s="3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24" t="str">
        <f>_xlfn.XLOOKUP(main_table[[#This Row],[Order ID]],Returns!B:B,Returns!A:A,"No")</f>
        <v>No</v>
      </c>
    </row>
    <row r="3972" spans="1:22" ht="14.25">
      <c r="A3972" s="1">
        <v>3971</v>
      </c>
      <c r="B3972" s="2" t="s">
        <v>8067</v>
      </c>
      <c r="C3972" s="3">
        <v>42696</v>
      </c>
      <c r="D3972" s="3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24" t="str">
        <f>_xlfn.XLOOKUP(main_table[[#This Row],[Order ID]],Returns!B:B,Returns!A:A,"No")</f>
        <v>No</v>
      </c>
    </row>
    <row r="3973" spans="1:22" ht="14.25">
      <c r="A3973" s="1">
        <v>3972</v>
      </c>
      <c r="B3973" s="2" t="s">
        <v>5997</v>
      </c>
      <c r="C3973" s="3">
        <v>42788</v>
      </c>
      <c r="D3973" s="3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24" t="str">
        <f>_xlfn.XLOOKUP(main_table[[#This Row],[Order ID]],Returns!B:B,Returns!A:A,"No")</f>
        <v>Yes</v>
      </c>
    </row>
    <row r="3974" spans="1:22" ht="14.25">
      <c r="A3974" s="1">
        <v>3973</v>
      </c>
      <c r="B3974" s="2" t="s">
        <v>8068</v>
      </c>
      <c r="C3974" s="3">
        <v>43188</v>
      </c>
      <c r="D3974" s="3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24" t="str">
        <f>_xlfn.XLOOKUP(main_table[[#This Row],[Order ID]],Returns!B:B,Returns!A:A,"No")</f>
        <v>No</v>
      </c>
    </row>
    <row r="3975" spans="1:22" ht="14.25">
      <c r="A3975" s="1">
        <v>3974</v>
      </c>
      <c r="B3975" s="2" t="s">
        <v>8068</v>
      </c>
      <c r="C3975" s="3">
        <v>43188</v>
      </c>
      <c r="D3975" s="3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24" t="str">
        <f>_xlfn.XLOOKUP(main_table[[#This Row],[Order ID]],Returns!B:B,Returns!A:A,"No")</f>
        <v>No</v>
      </c>
    </row>
    <row r="3976" spans="1:22" ht="14.25">
      <c r="A3976" s="1">
        <v>3975</v>
      </c>
      <c r="B3976" s="2" t="s">
        <v>8068</v>
      </c>
      <c r="C3976" s="3">
        <v>43188</v>
      </c>
      <c r="D3976" s="3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24" t="str">
        <f>_xlfn.XLOOKUP(main_table[[#This Row],[Order ID]],Returns!B:B,Returns!A:A,"No")</f>
        <v>No</v>
      </c>
    </row>
    <row r="3977" spans="1:22" ht="14.25">
      <c r="A3977" s="1">
        <v>3976</v>
      </c>
      <c r="B3977" s="2" t="s">
        <v>8068</v>
      </c>
      <c r="C3977" s="3">
        <v>43188</v>
      </c>
      <c r="D3977" s="3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24" t="str">
        <f>_xlfn.XLOOKUP(main_table[[#This Row],[Order ID]],Returns!B:B,Returns!A:A,"No")</f>
        <v>No</v>
      </c>
    </row>
    <row r="3978" spans="1:22" ht="14.25">
      <c r="A3978" s="1">
        <v>3977</v>
      </c>
      <c r="B3978" s="2" t="s">
        <v>8069</v>
      </c>
      <c r="C3978" s="3">
        <v>43395</v>
      </c>
      <c r="D3978" s="3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24" t="str">
        <f>_xlfn.XLOOKUP(main_table[[#This Row],[Order ID]],Returns!B:B,Returns!A:A,"No")</f>
        <v>No</v>
      </c>
    </row>
    <row r="3979" spans="1:22" ht="14.25">
      <c r="A3979" s="1">
        <v>3978</v>
      </c>
      <c r="B3979" s="2" t="s">
        <v>8070</v>
      </c>
      <c r="C3979" s="3">
        <v>43740</v>
      </c>
      <c r="D3979" s="3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24" t="str">
        <f>_xlfn.XLOOKUP(main_table[[#This Row],[Order ID]],Returns!B:B,Returns!A:A,"No")</f>
        <v>No</v>
      </c>
    </row>
    <row r="3980" spans="1:22" ht="14.25">
      <c r="A3980" s="1">
        <v>3979</v>
      </c>
      <c r="B3980" s="2" t="s">
        <v>8070</v>
      </c>
      <c r="C3980" s="3">
        <v>43740</v>
      </c>
      <c r="D3980" s="3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24" t="str">
        <f>_xlfn.XLOOKUP(main_table[[#This Row],[Order ID]],Returns!B:B,Returns!A:A,"No")</f>
        <v>No</v>
      </c>
    </row>
    <row r="3981" spans="1:22" ht="14.25">
      <c r="A3981" s="1">
        <v>3980</v>
      </c>
      <c r="B3981" s="2" t="s">
        <v>8071</v>
      </c>
      <c r="C3981" s="3">
        <v>42727</v>
      </c>
      <c r="D3981" s="3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24" t="str">
        <f>_xlfn.XLOOKUP(main_table[[#This Row],[Order ID]],Returns!B:B,Returns!A:A,"No")</f>
        <v>No</v>
      </c>
    </row>
    <row r="3982" spans="1:22" ht="14.25">
      <c r="A3982" s="1">
        <v>3981</v>
      </c>
      <c r="B3982" s="2" t="s">
        <v>8071</v>
      </c>
      <c r="C3982" s="3">
        <v>42727</v>
      </c>
      <c r="D3982" s="3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24" t="str">
        <f>_xlfn.XLOOKUP(main_table[[#This Row],[Order ID]],Returns!B:B,Returns!A:A,"No")</f>
        <v>No</v>
      </c>
    </row>
    <row r="3983" spans="1:22" ht="14.25">
      <c r="A3983" s="1">
        <v>3982</v>
      </c>
      <c r="B3983" s="2" t="s">
        <v>8072</v>
      </c>
      <c r="C3983" s="3">
        <v>43814</v>
      </c>
      <c r="D3983" s="3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24" t="str">
        <f>_xlfn.XLOOKUP(main_table[[#This Row],[Order ID]],Returns!B:B,Returns!A:A,"No")</f>
        <v>No</v>
      </c>
    </row>
    <row r="3984" spans="1:22" ht="14.25">
      <c r="A3984" s="1">
        <v>3983</v>
      </c>
      <c r="B3984" s="2" t="s">
        <v>8073</v>
      </c>
      <c r="C3984" s="3">
        <v>43288</v>
      </c>
      <c r="D3984" s="3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24" t="str">
        <f>_xlfn.XLOOKUP(main_table[[#This Row],[Order ID]],Returns!B:B,Returns!A:A,"No")</f>
        <v>No</v>
      </c>
    </row>
    <row r="3985" spans="1:22" ht="14.25">
      <c r="A3985" s="1">
        <v>3984</v>
      </c>
      <c r="B3985" s="2" t="s">
        <v>8073</v>
      </c>
      <c r="C3985" s="3">
        <v>43288</v>
      </c>
      <c r="D3985" s="3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24" t="str">
        <f>_xlfn.XLOOKUP(main_table[[#This Row],[Order ID]],Returns!B:B,Returns!A:A,"No")</f>
        <v>No</v>
      </c>
    </row>
    <row r="3986" spans="1:22" ht="14.25">
      <c r="A3986" s="1">
        <v>3985</v>
      </c>
      <c r="B3986" s="2" t="s">
        <v>8073</v>
      </c>
      <c r="C3986" s="3">
        <v>43288</v>
      </c>
      <c r="D3986" s="3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24" t="str">
        <f>_xlfn.XLOOKUP(main_table[[#This Row],[Order ID]],Returns!B:B,Returns!A:A,"No")</f>
        <v>No</v>
      </c>
    </row>
    <row r="3987" spans="1:22" ht="14.25">
      <c r="A3987" s="1">
        <v>3986</v>
      </c>
      <c r="B3987" s="2" t="s">
        <v>8074</v>
      </c>
      <c r="C3987" s="3">
        <v>43207</v>
      </c>
      <c r="D3987" s="3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24" t="str">
        <f>_xlfn.XLOOKUP(main_table[[#This Row],[Order ID]],Returns!B:B,Returns!A:A,"No")</f>
        <v>No</v>
      </c>
    </row>
    <row r="3988" spans="1:22" ht="14.25">
      <c r="A3988" s="1">
        <v>3987</v>
      </c>
      <c r="B3988" s="2" t="s">
        <v>8075</v>
      </c>
      <c r="C3988" s="3">
        <v>43563</v>
      </c>
      <c r="D3988" s="3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24" t="str">
        <f>_xlfn.XLOOKUP(main_table[[#This Row],[Order ID]],Returns!B:B,Returns!A:A,"No")</f>
        <v>No</v>
      </c>
    </row>
    <row r="3989" spans="1:22" ht="14.25">
      <c r="A3989" s="1">
        <v>3988</v>
      </c>
      <c r="B3989" s="2" t="s">
        <v>8075</v>
      </c>
      <c r="C3989" s="3">
        <v>43563</v>
      </c>
      <c r="D3989" s="3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24" t="str">
        <f>_xlfn.XLOOKUP(main_table[[#This Row],[Order ID]],Returns!B:B,Returns!A:A,"No")</f>
        <v>No</v>
      </c>
    </row>
    <row r="3990" spans="1:22" ht="14.25">
      <c r="A3990" s="1">
        <v>3989</v>
      </c>
      <c r="B3990" s="2" t="s">
        <v>8076</v>
      </c>
      <c r="C3990" s="3">
        <v>43207</v>
      </c>
      <c r="D3990" s="3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24" t="str">
        <f>_xlfn.XLOOKUP(main_table[[#This Row],[Order ID]],Returns!B:B,Returns!A:A,"No")</f>
        <v>No</v>
      </c>
    </row>
    <row r="3991" spans="1:22" ht="14.25">
      <c r="A3991" s="1">
        <v>3990</v>
      </c>
      <c r="B3991" s="2" t="s">
        <v>8077</v>
      </c>
      <c r="C3991" s="3">
        <v>42699</v>
      </c>
      <c r="D3991" s="3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24" t="str">
        <f>_xlfn.XLOOKUP(main_table[[#This Row],[Order ID]],Returns!B:B,Returns!A:A,"No")</f>
        <v>No</v>
      </c>
    </row>
    <row r="3992" spans="1:22" ht="14.25">
      <c r="A3992" s="1">
        <v>3991</v>
      </c>
      <c r="B3992" s="2" t="s">
        <v>8078</v>
      </c>
      <c r="C3992" s="3">
        <v>42677</v>
      </c>
      <c r="D3992" s="3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24" t="str">
        <f>_xlfn.XLOOKUP(main_table[[#This Row],[Order ID]],Returns!B:B,Returns!A:A,"No")</f>
        <v>No</v>
      </c>
    </row>
    <row r="3993" spans="1:22" ht="14.25">
      <c r="A3993" s="1">
        <v>3992</v>
      </c>
      <c r="B3993" s="2" t="s">
        <v>8079</v>
      </c>
      <c r="C3993" s="3">
        <v>42856</v>
      </c>
      <c r="D3993" s="3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24" t="str">
        <f>_xlfn.XLOOKUP(main_table[[#This Row],[Order ID]],Returns!B:B,Returns!A:A,"No")</f>
        <v>No</v>
      </c>
    </row>
    <row r="3994" spans="1:22" ht="14.25">
      <c r="A3994" s="1">
        <v>3993</v>
      </c>
      <c r="B3994" s="2" t="s">
        <v>8079</v>
      </c>
      <c r="C3994" s="3">
        <v>42856</v>
      </c>
      <c r="D3994" s="3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24" t="str">
        <f>_xlfn.XLOOKUP(main_table[[#This Row],[Order ID]],Returns!B:B,Returns!A:A,"No")</f>
        <v>No</v>
      </c>
    </row>
    <row r="3995" spans="1:22" ht="14.25">
      <c r="A3995" s="1">
        <v>3994</v>
      </c>
      <c r="B3995" s="2" t="s">
        <v>8079</v>
      </c>
      <c r="C3995" s="3">
        <v>42856</v>
      </c>
      <c r="D3995" s="3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24" t="str">
        <f>_xlfn.XLOOKUP(main_table[[#This Row],[Order ID]],Returns!B:B,Returns!A:A,"No")</f>
        <v>No</v>
      </c>
    </row>
    <row r="3996" spans="1:22" ht="14.25">
      <c r="A3996" s="1">
        <v>3995</v>
      </c>
      <c r="B3996" s="2" t="s">
        <v>8080</v>
      </c>
      <c r="C3996" s="3">
        <v>42802</v>
      </c>
      <c r="D3996" s="3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24" t="str">
        <f>_xlfn.XLOOKUP(main_table[[#This Row],[Order ID]],Returns!B:B,Returns!A:A,"No")</f>
        <v>No</v>
      </c>
    </row>
    <row r="3997" spans="1:22" ht="14.25">
      <c r="A3997" s="1">
        <v>3996</v>
      </c>
      <c r="B3997" s="2" t="s">
        <v>8080</v>
      </c>
      <c r="C3997" s="3">
        <v>42802</v>
      </c>
      <c r="D3997" s="3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24" t="str">
        <f>_xlfn.XLOOKUP(main_table[[#This Row],[Order ID]],Returns!B:B,Returns!A:A,"No")</f>
        <v>No</v>
      </c>
    </row>
    <row r="3998" spans="1:22" ht="14.25">
      <c r="A3998" s="1">
        <v>3997</v>
      </c>
      <c r="B3998" s="2" t="s">
        <v>8080</v>
      </c>
      <c r="C3998" s="3">
        <v>42802</v>
      </c>
      <c r="D3998" s="3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24" t="str">
        <f>_xlfn.XLOOKUP(main_table[[#This Row],[Order ID]],Returns!B:B,Returns!A:A,"No")</f>
        <v>No</v>
      </c>
    </row>
    <row r="3999" spans="1:22" ht="14.25">
      <c r="A3999" s="1">
        <v>3998</v>
      </c>
      <c r="B3999" s="2" t="s">
        <v>8080</v>
      </c>
      <c r="C3999" s="3">
        <v>42802</v>
      </c>
      <c r="D3999" s="3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24" t="str">
        <f>_xlfn.XLOOKUP(main_table[[#This Row],[Order ID]],Returns!B:B,Returns!A:A,"No")</f>
        <v>No</v>
      </c>
    </row>
    <row r="4000" spans="1:22" ht="14.25">
      <c r="A4000" s="1">
        <v>3999</v>
      </c>
      <c r="B4000" s="2" t="s">
        <v>8080</v>
      </c>
      <c r="C4000" s="3">
        <v>42802</v>
      </c>
      <c r="D4000" s="3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24" t="str">
        <f>_xlfn.XLOOKUP(main_table[[#This Row],[Order ID]],Returns!B:B,Returns!A:A,"No")</f>
        <v>No</v>
      </c>
    </row>
    <row r="4001" spans="1:22" ht="14.25">
      <c r="A4001" s="1">
        <v>4000</v>
      </c>
      <c r="B4001" s="2" t="s">
        <v>8081</v>
      </c>
      <c r="C4001" s="3">
        <v>42933</v>
      </c>
      <c r="D4001" s="3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24" t="str">
        <f>_xlfn.XLOOKUP(main_table[[#This Row],[Order ID]],Returns!B:B,Returns!A:A,"No")</f>
        <v>No</v>
      </c>
    </row>
    <row r="4002" spans="1:22" ht="14.25">
      <c r="A4002" s="1">
        <v>4001</v>
      </c>
      <c r="B4002" s="2" t="s">
        <v>8082</v>
      </c>
      <c r="C4002" s="3">
        <v>42654</v>
      </c>
      <c r="D4002" s="3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24" t="str">
        <f>_xlfn.XLOOKUP(main_table[[#This Row],[Order ID]],Returns!B:B,Returns!A:A,"No")</f>
        <v>No</v>
      </c>
    </row>
    <row r="4003" spans="1:22" ht="14.25">
      <c r="A4003" s="1">
        <v>4002</v>
      </c>
      <c r="B4003" s="2" t="s">
        <v>8082</v>
      </c>
      <c r="C4003" s="3">
        <v>42654</v>
      </c>
      <c r="D4003" s="3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24" t="str">
        <f>_xlfn.XLOOKUP(main_table[[#This Row],[Order ID]],Returns!B:B,Returns!A:A,"No")</f>
        <v>No</v>
      </c>
    </row>
    <row r="4004" spans="1:22" ht="14.25">
      <c r="A4004" s="1">
        <v>4003</v>
      </c>
      <c r="B4004" s="2" t="s">
        <v>8083</v>
      </c>
      <c r="C4004" s="3">
        <v>43162</v>
      </c>
      <c r="D4004" s="3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24" t="str">
        <f>_xlfn.XLOOKUP(main_table[[#This Row],[Order ID]],Returns!B:B,Returns!A:A,"No")</f>
        <v>No</v>
      </c>
    </row>
    <row r="4005" spans="1:22" ht="14.25">
      <c r="A4005" s="1">
        <v>4004</v>
      </c>
      <c r="B4005" s="2" t="s">
        <v>8083</v>
      </c>
      <c r="C4005" s="3">
        <v>43162</v>
      </c>
      <c r="D4005" s="3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24" t="str">
        <f>_xlfn.XLOOKUP(main_table[[#This Row],[Order ID]],Returns!B:B,Returns!A:A,"No")</f>
        <v>No</v>
      </c>
    </row>
    <row r="4006" spans="1:22" ht="14.25">
      <c r="A4006" s="1">
        <v>4005</v>
      </c>
      <c r="B4006" s="2" t="s">
        <v>8083</v>
      </c>
      <c r="C4006" s="3">
        <v>43162</v>
      </c>
      <c r="D4006" s="3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24" t="str">
        <f>_xlfn.XLOOKUP(main_table[[#This Row],[Order ID]],Returns!B:B,Returns!A:A,"No")</f>
        <v>No</v>
      </c>
    </row>
    <row r="4007" spans="1:22" ht="14.25">
      <c r="A4007" s="1">
        <v>4006</v>
      </c>
      <c r="B4007" s="2" t="s">
        <v>8084</v>
      </c>
      <c r="C4007" s="3">
        <v>43079</v>
      </c>
      <c r="D4007" s="3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24" t="str">
        <f>_xlfn.XLOOKUP(main_table[[#This Row],[Order ID]],Returns!B:B,Returns!A:A,"No")</f>
        <v>No</v>
      </c>
    </row>
    <row r="4008" spans="1:22" ht="14.25">
      <c r="A4008" s="1">
        <v>4007</v>
      </c>
      <c r="B4008" s="2" t="s">
        <v>8084</v>
      </c>
      <c r="C4008" s="3">
        <v>43079</v>
      </c>
      <c r="D4008" s="3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24" t="str">
        <f>_xlfn.XLOOKUP(main_table[[#This Row],[Order ID]],Returns!B:B,Returns!A:A,"No")</f>
        <v>No</v>
      </c>
    </row>
    <row r="4009" spans="1:22" ht="14.25">
      <c r="A4009" s="1">
        <v>4008</v>
      </c>
      <c r="B4009" s="2" t="s">
        <v>8084</v>
      </c>
      <c r="C4009" s="3">
        <v>43079</v>
      </c>
      <c r="D4009" s="3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24" t="str">
        <f>_xlfn.XLOOKUP(main_table[[#This Row],[Order ID]],Returns!B:B,Returns!A:A,"No")</f>
        <v>No</v>
      </c>
    </row>
    <row r="4010" spans="1:22" ht="14.25">
      <c r="A4010" s="1">
        <v>4009</v>
      </c>
      <c r="B4010" s="2" t="s">
        <v>8085</v>
      </c>
      <c r="C4010" s="3">
        <v>43087</v>
      </c>
      <c r="D4010" s="3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24" t="str">
        <f>_xlfn.XLOOKUP(main_table[[#This Row],[Order ID]],Returns!B:B,Returns!A:A,"No")</f>
        <v>No</v>
      </c>
    </row>
    <row r="4011" spans="1:22" ht="14.25">
      <c r="A4011" s="1">
        <v>4010</v>
      </c>
      <c r="B4011" s="2" t="s">
        <v>8086</v>
      </c>
      <c r="C4011" s="3">
        <v>43466</v>
      </c>
      <c r="D4011" s="3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24" t="str">
        <f>_xlfn.XLOOKUP(main_table[[#This Row],[Order ID]],Returns!B:B,Returns!A:A,"No")</f>
        <v>No</v>
      </c>
    </row>
    <row r="4012" spans="1:22" ht="14.25">
      <c r="A4012" s="1">
        <v>4011</v>
      </c>
      <c r="B4012" s="2" t="s">
        <v>8087</v>
      </c>
      <c r="C4012" s="3">
        <v>43790</v>
      </c>
      <c r="D4012" s="3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24" t="str">
        <f>_xlfn.XLOOKUP(main_table[[#This Row],[Order ID]],Returns!B:B,Returns!A:A,"No")</f>
        <v>No</v>
      </c>
    </row>
    <row r="4013" spans="1:22" ht="14.25">
      <c r="A4013" s="1">
        <v>4012</v>
      </c>
      <c r="B4013" s="2" t="s">
        <v>8087</v>
      </c>
      <c r="C4013" s="3">
        <v>43790</v>
      </c>
      <c r="D4013" s="3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24" t="str">
        <f>_xlfn.XLOOKUP(main_table[[#This Row],[Order ID]],Returns!B:B,Returns!A:A,"No")</f>
        <v>No</v>
      </c>
    </row>
    <row r="4014" spans="1:22" ht="14.25">
      <c r="A4014" s="1">
        <v>4013</v>
      </c>
      <c r="B4014" s="2" t="s">
        <v>8088</v>
      </c>
      <c r="C4014" s="3">
        <v>43091</v>
      </c>
      <c r="D4014" s="3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24" t="str">
        <f>_xlfn.XLOOKUP(main_table[[#This Row],[Order ID]],Returns!B:B,Returns!A:A,"No")</f>
        <v>No</v>
      </c>
    </row>
    <row r="4015" spans="1:22" ht="14.25">
      <c r="A4015" s="1">
        <v>4014</v>
      </c>
      <c r="B4015" s="2" t="s">
        <v>8089</v>
      </c>
      <c r="C4015" s="3">
        <v>42970</v>
      </c>
      <c r="D4015" s="3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24" t="str">
        <f>_xlfn.XLOOKUP(main_table[[#This Row],[Order ID]],Returns!B:B,Returns!A:A,"No")</f>
        <v>No</v>
      </c>
    </row>
    <row r="4016" spans="1:22" ht="14.25">
      <c r="A4016" s="1">
        <v>4015</v>
      </c>
      <c r="B4016" s="2" t="s">
        <v>8089</v>
      </c>
      <c r="C4016" s="3">
        <v>42970</v>
      </c>
      <c r="D4016" s="3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24" t="str">
        <f>_xlfn.XLOOKUP(main_table[[#This Row],[Order ID]],Returns!B:B,Returns!A:A,"No")</f>
        <v>No</v>
      </c>
    </row>
    <row r="4017" spans="1:22" ht="14.25">
      <c r="A4017" s="1">
        <v>4016</v>
      </c>
      <c r="B4017" s="2" t="s">
        <v>8089</v>
      </c>
      <c r="C4017" s="3">
        <v>42970</v>
      </c>
      <c r="D4017" s="3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24" t="str">
        <f>_xlfn.XLOOKUP(main_table[[#This Row],[Order ID]],Returns!B:B,Returns!A:A,"No")</f>
        <v>No</v>
      </c>
    </row>
    <row r="4018" spans="1:22" ht="14.25">
      <c r="A4018" s="1">
        <v>4017</v>
      </c>
      <c r="B4018" s="2" t="s">
        <v>8089</v>
      </c>
      <c r="C4018" s="3">
        <v>42970</v>
      </c>
      <c r="D4018" s="3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24" t="str">
        <f>_xlfn.XLOOKUP(main_table[[#This Row],[Order ID]],Returns!B:B,Returns!A:A,"No")</f>
        <v>No</v>
      </c>
    </row>
    <row r="4019" spans="1:22" ht="14.25">
      <c r="A4019" s="1">
        <v>4018</v>
      </c>
      <c r="B4019" s="2" t="s">
        <v>8089</v>
      </c>
      <c r="C4019" s="3">
        <v>42970</v>
      </c>
      <c r="D4019" s="3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24" t="str">
        <f>_xlfn.XLOOKUP(main_table[[#This Row],[Order ID]],Returns!B:B,Returns!A:A,"No")</f>
        <v>No</v>
      </c>
    </row>
    <row r="4020" spans="1:22" ht="14.25">
      <c r="A4020" s="1">
        <v>4019</v>
      </c>
      <c r="B4020" s="2" t="s">
        <v>8089</v>
      </c>
      <c r="C4020" s="3">
        <v>42970</v>
      </c>
      <c r="D4020" s="3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24" t="str">
        <f>_xlfn.XLOOKUP(main_table[[#This Row],[Order ID]],Returns!B:B,Returns!A:A,"No")</f>
        <v>No</v>
      </c>
    </row>
    <row r="4021" spans="1:22" ht="14.25">
      <c r="A4021" s="1">
        <v>4020</v>
      </c>
      <c r="B4021" s="2" t="s">
        <v>8089</v>
      </c>
      <c r="C4021" s="3">
        <v>42970</v>
      </c>
      <c r="D4021" s="3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24" t="str">
        <f>_xlfn.XLOOKUP(main_table[[#This Row],[Order ID]],Returns!B:B,Returns!A:A,"No")</f>
        <v>No</v>
      </c>
    </row>
    <row r="4022" spans="1:22" ht="14.25">
      <c r="A4022" s="1">
        <v>4021</v>
      </c>
      <c r="B4022" s="2" t="s">
        <v>8090</v>
      </c>
      <c r="C4022" s="3">
        <v>42543</v>
      </c>
      <c r="D4022" s="3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24" t="str">
        <f>_xlfn.XLOOKUP(main_table[[#This Row],[Order ID]],Returns!B:B,Returns!A:A,"No")</f>
        <v>No</v>
      </c>
    </row>
    <row r="4023" spans="1:22" ht="14.25">
      <c r="A4023" s="1">
        <v>4022</v>
      </c>
      <c r="B4023" s="2" t="s">
        <v>8090</v>
      </c>
      <c r="C4023" s="3">
        <v>42543</v>
      </c>
      <c r="D4023" s="3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24" t="str">
        <f>_xlfn.XLOOKUP(main_table[[#This Row],[Order ID]],Returns!B:B,Returns!A:A,"No")</f>
        <v>No</v>
      </c>
    </row>
    <row r="4024" spans="1:22" ht="14.25">
      <c r="A4024" s="1">
        <v>4023</v>
      </c>
      <c r="B4024" s="2" t="s">
        <v>8090</v>
      </c>
      <c r="C4024" s="3">
        <v>42543</v>
      </c>
      <c r="D4024" s="3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24" t="str">
        <f>_xlfn.XLOOKUP(main_table[[#This Row],[Order ID]],Returns!B:B,Returns!A:A,"No")</f>
        <v>No</v>
      </c>
    </row>
    <row r="4025" spans="1:22" ht="14.25">
      <c r="A4025" s="1">
        <v>4024</v>
      </c>
      <c r="B4025" s="2" t="s">
        <v>8091</v>
      </c>
      <c r="C4025" s="3">
        <v>43765</v>
      </c>
      <c r="D4025" s="3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24" t="str">
        <f>_xlfn.XLOOKUP(main_table[[#This Row],[Order ID]],Returns!B:B,Returns!A:A,"No")</f>
        <v>No</v>
      </c>
    </row>
    <row r="4026" spans="1:22" ht="14.25">
      <c r="A4026" s="1">
        <v>4025</v>
      </c>
      <c r="B4026" s="2" t="s">
        <v>8091</v>
      </c>
      <c r="C4026" s="3">
        <v>43765</v>
      </c>
      <c r="D4026" s="3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24" t="str">
        <f>_xlfn.XLOOKUP(main_table[[#This Row],[Order ID]],Returns!B:B,Returns!A:A,"No")</f>
        <v>No</v>
      </c>
    </row>
    <row r="4027" spans="1:22" ht="14.25">
      <c r="A4027" s="1">
        <v>4026</v>
      </c>
      <c r="B4027" s="2" t="s">
        <v>8092</v>
      </c>
      <c r="C4027" s="3">
        <v>43688</v>
      </c>
      <c r="D4027" s="3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24" t="str">
        <f>_xlfn.XLOOKUP(main_table[[#This Row],[Order ID]],Returns!B:B,Returns!A:A,"No")</f>
        <v>No</v>
      </c>
    </row>
    <row r="4028" spans="1:22" ht="14.25">
      <c r="A4028" s="1">
        <v>4027</v>
      </c>
      <c r="B4028" s="2" t="s">
        <v>8092</v>
      </c>
      <c r="C4028" s="3">
        <v>43688</v>
      </c>
      <c r="D4028" s="3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24" t="str">
        <f>_xlfn.XLOOKUP(main_table[[#This Row],[Order ID]],Returns!B:B,Returns!A:A,"No")</f>
        <v>No</v>
      </c>
    </row>
    <row r="4029" spans="1:22" ht="14.25">
      <c r="A4029" s="1">
        <v>4028</v>
      </c>
      <c r="B4029" s="2" t="s">
        <v>8092</v>
      </c>
      <c r="C4029" s="3">
        <v>43688</v>
      </c>
      <c r="D4029" s="3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24" t="str">
        <f>_xlfn.XLOOKUP(main_table[[#This Row],[Order ID]],Returns!B:B,Returns!A:A,"No")</f>
        <v>No</v>
      </c>
    </row>
    <row r="4030" spans="1:22" ht="14.25">
      <c r="A4030" s="1">
        <v>4029</v>
      </c>
      <c r="B4030" s="2" t="s">
        <v>8092</v>
      </c>
      <c r="C4030" s="3">
        <v>43688</v>
      </c>
      <c r="D4030" s="3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24" t="str">
        <f>_xlfn.XLOOKUP(main_table[[#This Row],[Order ID]],Returns!B:B,Returns!A:A,"No")</f>
        <v>No</v>
      </c>
    </row>
    <row r="4031" spans="1:22" ht="14.25">
      <c r="A4031" s="1">
        <v>4030</v>
      </c>
      <c r="B4031" s="2" t="s">
        <v>8093</v>
      </c>
      <c r="C4031" s="3">
        <v>43823</v>
      </c>
      <c r="D4031" s="3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24" t="str">
        <f>_xlfn.XLOOKUP(main_table[[#This Row],[Order ID]],Returns!B:B,Returns!A:A,"No")</f>
        <v>No</v>
      </c>
    </row>
    <row r="4032" spans="1:22" ht="14.25">
      <c r="A4032" s="1">
        <v>4031</v>
      </c>
      <c r="B4032" s="2" t="s">
        <v>8093</v>
      </c>
      <c r="C4032" s="3">
        <v>43823</v>
      </c>
      <c r="D4032" s="3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24" t="str">
        <f>_xlfn.XLOOKUP(main_table[[#This Row],[Order ID]],Returns!B:B,Returns!A:A,"No")</f>
        <v>No</v>
      </c>
    </row>
    <row r="4033" spans="1:22" ht="14.25">
      <c r="A4033" s="1">
        <v>4032</v>
      </c>
      <c r="B4033" s="2" t="s">
        <v>8094</v>
      </c>
      <c r="C4033" s="3">
        <v>43369</v>
      </c>
      <c r="D4033" s="3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24" t="str">
        <f>_xlfn.XLOOKUP(main_table[[#This Row],[Order ID]],Returns!B:B,Returns!A:A,"No")</f>
        <v>No</v>
      </c>
    </row>
    <row r="4034" spans="1:22" ht="14.25">
      <c r="A4034" s="1">
        <v>4033</v>
      </c>
      <c r="B4034" s="2" t="s">
        <v>8094</v>
      </c>
      <c r="C4034" s="3">
        <v>43369</v>
      </c>
      <c r="D4034" s="3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24" t="str">
        <f>_xlfn.XLOOKUP(main_table[[#This Row],[Order ID]],Returns!B:B,Returns!A:A,"No")</f>
        <v>No</v>
      </c>
    </row>
    <row r="4035" spans="1:22" ht="14.25">
      <c r="A4035" s="1">
        <v>4034</v>
      </c>
      <c r="B4035" s="2" t="s">
        <v>8094</v>
      </c>
      <c r="C4035" s="3">
        <v>43369</v>
      </c>
      <c r="D4035" s="3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24" t="str">
        <f>_xlfn.XLOOKUP(main_table[[#This Row],[Order ID]],Returns!B:B,Returns!A:A,"No")</f>
        <v>No</v>
      </c>
    </row>
    <row r="4036" spans="1:22" ht="14.25">
      <c r="A4036" s="1">
        <v>4035</v>
      </c>
      <c r="B4036" s="2" t="s">
        <v>8095</v>
      </c>
      <c r="C4036" s="3">
        <v>43446</v>
      </c>
      <c r="D4036" s="3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24" t="str">
        <f>_xlfn.XLOOKUP(main_table[[#This Row],[Order ID]],Returns!B:B,Returns!A:A,"No")</f>
        <v>No</v>
      </c>
    </row>
    <row r="4037" spans="1:22" ht="14.25">
      <c r="A4037" s="1">
        <v>4036</v>
      </c>
      <c r="B4037" s="2" t="s">
        <v>8095</v>
      </c>
      <c r="C4037" s="3">
        <v>43446</v>
      </c>
      <c r="D4037" s="3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24" t="str">
        <f>_xlfn.XLOOKUP(main_table[[#This Row],[Order ID]],Returns!B:B,Returns!A:A,"No")</f>
        <v>No</v>
      </c>
    </row>
    <row r="4038" spans="1:22" ht="14.25">
      <c r="A4038" s="1">
        <v>4037</v>
      </c>
      <c r="B4038" s="2" t="s">
        <v>8096</v>
      </c>
      <c r="C4038" s="3">
        <v>43097</v>
      </c>
      <c r="D4038" s="3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24" t="str">
        <f>_xlfn.XLOOKUP(main_table[[#This Row],[Order ID]],Returns!B:B,Returns!A:A,"No")</f>
        <v>No</v>
      </c>
    </row>
    <row r="4039" spans="1:22" ht="14.25">
      <c r="A4039" s="1">
        <v>4038</v>
      </c>
      <c r="B4039" s="2" t="s">
        <v>5944</v>
      </c>
      <c r="C4039" s="3">
        <v>42733</v>
      </c>
      <c r="D4039" s="3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24" t="str">
        <f>_xlfn.XLOOKUP(main_table[[#This Row],[Order ID]],Returns!B:B,Returns!A:A,"No")</f>
        <v>Yes</v>
      </c>
    </row>
    <row r="4040" spans="1:22" ht="14.25">
      <c r="A4040" s="1">
        <v>4039</v>
      </c>
      <c r="B4040" s="2" t="s">
        <v>5944</v>
      </c>
      <c r="C4040" s="3">
        <v>42733</v>
      </c>
      <c r="D4040" s="3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24" t="str">
        <f>_xlfn.XLOOKUP(main_table[[#This Row],[Order ID]],Returns!B:B,Returns!A:A,"No")</f>
        <v>Yes</v>
      </c>
    </row>
    <row r="4041" spans="1:22" ht="14.25">
      <c r="A4041" s="1">
        <v>4040</v>
      </c>
      <c r="B4041" s="2" t="s">
        <v>5944</v>
      </c>
      <c r="C4041" s="3">
        <v>42733</v>
      </c>
      <c r="D4041" s="3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24" t="str">
        <f>_xlfn.XLOOKUP(main_table[[#This Row],[Order ID]],Returns!B:B,Returns!A:A,"No")</f>
        <v>Yes</v>
      </c>
    </row>
    <row r="4042" spans="1:22" ht="14.25">
      <c r="A4042" s="1">
        <v>4041</v>
      </c>
      <c r="B4042" s="2" t="s">
        <v>5944</v>
      </c>
      <c r="C4042" s="3">
        <v>42733</v>
      </c>
      <c r="D4042" s="3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24" t="str">
        <f>_xlfn.XLOOKUP(main_table[[#This Row],[Order ID]],Returns!B:B,Returns!A:A,"No")</f>
        <v>Yes</v>
      </c>
    </row>
    <row r="4043" spans="1:22" ht="14.25">
      <c r="A4043" s="1">
        <v>4042</v>
      </c>
      <c r="B4043" s="2" t="s">
        <v>5944</v>
      </c>
      <c r="C4043" s="3">
        <v>42733</v>
      </c>
      <c r="D4043" s="3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24" t="str">
        <f>_xlfn.XLOOKUP(main_table[[#This Row],[Order ID]],Returns!B:B,Returns!A:A,"No")</f>
        <v>Yes</v>
      </c>
    </row>
    <row r="4044" spans="1:22" ht="14.25">
      <c r="A4044" s="1">
        <v>4043</v>
      </c>
      <c r="B4044" s="2" t="s">
        <v>5944</v>
      </c>
      <c r="C4044" s="3">
        <v>42733</v>
      </c>
      <c r="D4044" s="3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24" t="str">
        <f>_xlfn.XLOOKUP(main_table[[#This Row],[Order ID]],Returns!B:B,Returns!A:A,"No")</f>
        <v>Yes</v>
      </c>
    </row>
    <row r="4045" spans="1:22" ht="14.25">
      <c r="A4045" s="1">
        <v>4044</v>
      </c>
      <c r="B4045" s="2" t="s">
        <v>5944</v>
      </c>
      <c r="C4045" s="3">
        <v>42733</v>
      </c>
      <c r="D4045" s="3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24" t="str">
        <f>_xlfn.XLOOKUP(main_table[[#This Row],[Order ID]],Returns!B:B,Returns!A:A,"No")</f>
        <v>Yes</v>
      </c>
    </row>
    <row r="4046" spans="1:22" ht="14.25">
      <c r="A4046" s="1">
        <v>4045</v>
      </c>
      <c r="B4046" s="2" t="s">
        <v>8097</v>
      </c>
      <c r="C4046" s="3">
        <v>42911</v>
      </c>
      <c r="D4046" s="3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24" t="str">
        <f>_xlfn.XLOOKUP(main_table[[#This Row],[Order ID]],Returns!B:B,Returns!A:A,"No")</f>
        <v>No</v>
      </c>
    </row>
    <row r="4047" spans="1:22" ht="14.25">
      <c r="A4047" s="1">
        <v>4046</v>
      </c>
      <c r="B4047" s="2" t="s">
        <v>8098</v>
      </c>
      <c r="C4047" s="3">
        <v>42827</v>
      </c>
      <c r="D4047" s="3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24" t="str">
        <f>_xlfn.XLOOKUP(main_table[[#This Row],[Order ID]],Returns!B:B,Returns!A:A,"No")</f>
        <v>No</v>
      </c>
    </row>
    <row r="4048" spans="1:22" ht="14.25">
      <c r="A4048" s="1">
        <v>4047</v>
      </c>
      <c r="B4048" s="2" t="s">
        <v>8099</v>
      </c>
      <c r="C4048" s="3">
        <v>43759</v>
      </c>
      <c r="D4048" s="3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24" t="str">
        <f>_xlfn.XLOOKUP(main_table[[#This Row],[Order ID]],Returns!B:B,Returns!A:A,"No")</f>
        <v>No</v>
      </c>
    </row>
    <row r="4049" spans="1:22" ht="14.25">
      <c r="A4049" s="1">
        <v>4048</v>
      </c>
      <c r="B4049" s="2" t="s">
        <v>8100</v>
      </c>
      <c r="C4049" s="3">
        <v>42932</v>
      </c>
      <c r="D4049" s="3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24" t="str">
        <f>_xlfn.XLOOKUP(main_table[[#This Row],[Order ID]],Returns!B:B,Returns!A:A,"No")</f>
        <v>No</v>
      </c>
    </row>
    <row r="4050" spans="1:22" ht="14.25">
      <c r="A4050" s="1">
        <v>4049</v>
      </c>
      <c r="B4050" s="2" t="s">
        <v>8100</v>
      </c>
      <c r="C4050" s="3">
        <v>42932</v>
      </c>
      <c r="D4050" s="3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24" t="str">
        <f>_xlfn.XLOOKUP(main_table[[#This Row],[Order ID]],Returns!B:B,Returns!A:A,"No")</f>
        <v>No</v>
      </c>
    </row>
    <row r="4051" spans="1:22" ht="14.25">
      <c r="A4051" s="1">
        <v>4050</v>
      </c>
      <c r="B4051" s="2" t="s">
        <v>8101</v>
      </c>
      <c r="C4051" s="3">
        <v>43640</v>
      </c>
      <c r="D4051" s="3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24" t="str">
        <f>_xlfn.XLOOKUP(main_table[[#This Row],[Order ID]],Returns!B:B,Returns!A:A,"No")</f>
        <v>No</v>
      </c>
    </row>
    <row r="4052" spans="1:22" ht="14.25">
      <c r="A4052" s="1">
        <v>4051</v>
      </c>
      <c r="B4052" s="2" t="s">
        <v>8101</v>
      </c>
      <c r="C4052" s="3">
        <v>43640</v>
      </c>
      <c r="D4052" s="3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24" t="str">
        <f>_xlfn.XLOOKUP(main_table[[#This Row],[Order ID]],Returns!B:B,Returns!A:A,"No")</f>
        <v>No</v>
      </c>
    </row>
    <row r="4053" spans="1:22" ht="14.25">
      <c r="A4053" s="1">
        <v>4052</v>
      </c>
      <c r="B4053" s="2" t="s">
        <v>8102</v>
      </c>
      <c r="C4053" s="3">
        <v>42642</v>
      </c>
      <c r="D4053" s="3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24" t="str">
        <f>_xlfn.XLOOKUP(main_table[[#This Row],[Order ID]],Returns!B:B,Returns!A:A,"No")</f>
        <v>No</v>
      </c>
    </row>
    <row r="4054" spans="1:22" ht="14.25">
      <c r="A4054" s="1">
        <v>4053</v>
      </c>
      <c r="B4054" s="2" t="s">
        <v>8102</v>
      </c>
      <c r="C4054" s="3">
        <v>42642</v>
      </c>
      <c r="D4054" s="3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24" t="str">
        <f>_xlfn.XLOOKUP(main_table[[#This Row],[Order ID]],Returns!B:B,Returns!A:A,"No")</f>
        <v>No</v>
      </c>
    </row>
    <row r="4055" spans="1:22" ht="14.25">
      <c r="A4055" s="1">
        <v>4054</v>
      </c>
      <c r="B4055" s="2" t="s">
        <v>8102</v>
      </c>
      <c r="C4055" s="3">
        <v>42642</v>
      </c>
      <c r="D4055" s="3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24" t="str">
        <f>_xlfn.XLOOKUP(main_table[[#This Row],[Order ID]],Returns!B:B,Returns!A:A,"No")</f>
        <v>No</v>
      </c>
    </row>
    <row r="4056" spans="1:22" ht="14.25">
      <c r="A4056" s="1">
        <v>4055</v>
      </c>
      <c r="B4056" s="2" t="s">
        <v>8102</v>
      </c>
      <c r="C4056" s="3">
        <v>42642</v>
      </c>
      <c r="D4056" s="3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24" t="str">
        <f>_xlfn.XLOOKUP(main_table[[#This Row],[Order ID]],Returns!B:B,Returns!A:A,"No")</f>
        <v>No</v>
      </c>
    </row>
    <row r="4057" spans="1:22" ht="14.25">
      <c r="A4057" s="1">
        <v>4056</v>
      </c>
      <c r="B4057" s="2" t="s">
        <v>8102</v>
      </c>
      <c r="C4057" s="3">
        <v>42642</v>
      </c>
      <c r="D4057" s="3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24" t="str">
        <f>_xlfn.XLOOKUP(main_table[[#This Row],[Order ID]],Returns!B:B,Returns!A:A,"No")</f>
        <v>No</v>
      </c>
    </row>
    <row r="4058" spans="1:22" ht="14.25">
      <c r="A4058" s="1">
        <v>4057</v>
      </c>
      <c r="B4058" s="2" t="s">
        <v>8102</v>
      </c>
      <c r="C4058" s="3">
        <v>42642</v>
      </c>
      <c r="D4058" s="3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24" t="str">
        <f>_xlfn.XLOOKUP(main_table[[#This Row],[Order ID]],Returns!B:B,Returns!A:A,"No")</f>
        <v>No</v>
      </c>
    </row>
    <row r="4059" spans="1:22" ht="14.25">
      <c r="A4059" s="1">
        <v>4058</v>
      </c>
      <c r="B4059" s="2" t="s">
        <v>8103</v>
      </c>
      <c r="C4059" s="3">
        <v>42698</v>
      </c>
      <c r="D4059" s="3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24" t="str">
        <f>_xlfn.XLOOKUP(main_table[[#This Row],[Order ID]],Returns!B:B,Returns!A:A,"No")</f>
        <v>No</v>
      </c>
    </row>
    <row r="4060" spans="1:22" ht="14.25">
      <c r="A4060" s="1">
        <v>4059</v>
      </c>
      <c r="B4060" s="2" t="s">
        <v>5994</v>
      </c>
      <c r="C4060" s="3">
        <v>43059</v>
      </c>
      <c r="D4060" s="3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24" t="str">
        <f>_xlfn.XLOOKUP(main_table[[#This Row],[Order ID]],Returns!B:B,Returns!A:A,"No")</f>
        <v>Yes</v>
      </c>
    </row>
    <row r="4061" spans="1:22" ht="14.25">
      <c r="A4061" s="1">
        <v>4060</v>
      </c>
      <c r="B4061" s="2" t="s">
        <v>5994</v>
      </c>
      <c r="C4061" s="3">
        <v>43059</v>
      </c>
      <c r="D4061" s="3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24" t="str">
        <f>_xlfn.XLOOKUP(main_table[[#This Row],[Order ID]],Returns!B:B,Returns!A:A,"No")</f>
        <v>Yes</v>
      </c>
    </row>
    <row r="4062" spans="1:22" ht="14.25">
      <c r="A4062" s="1">
        <v>4061</v>
      </c>
      <c r="B4062" s="2" t="s">
        <v>8104</v>
      </c>
      <c r="C4062" s="3">
        <v>43405</v>
      </c>
      <c r="D4062" s="3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24" t="str">
        <f>_xlfn.XLOOKUP(main_table[[#This Row],[Order ID]],Returns!B:B,Returns!A:A,"No")</f>
        <v>No</v>
      </c>
    </row>
    <row r="4063" spans="1:22" ht="14.25">
      <c r="A4063" s="1">
        <v>4062</v>
      </c>
      <c r="B4063" s="2" t="s">
        <v>8105</v>
      </c>
      <c r="C4063" s="3">
        <v>42995</v>
      </c>
      <c r="D4063" s="3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24" t="str">
        <f>_xlfn.XLOOKUP(main_table[[#This Row],[Order ID]],Returns!B:B,Returns!A:A,"No")</f>
        <v>No</v>
      </c>
    </row>
    <row r="4064" spans="1:22" ht="14.25">
      <c r="A4064" s="1">
        <v>4063</v>
      </c>
      <c r="B4064" s="2" t="s">
        <v>8106</v>
      </c>
      <c r="C4064" s="3">
        <v>43169</v>
      </c>
      <c r="D4064" s="3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24" t="str">
        <f>_xlfn.XLOOKUP(main_table[[#This Row],[Order ID]],Returns!B:B,Returns!A:A,"No")</f>
        <v>No</v>
      </c>
    </row>
    <row r="4065" spans="1:22" ht="14.25">
      <c r="A4065" s="1">
        <v>4064</v>
      </c>
      <c r="B4065" s="2" t="s">
        <v>8107</v>
      </c>
      <c r="C4065" s="3">
        <v>42544</v>
      </c>
      <c r="D4065" s="3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24" t="str">
        <f>_xlfn.XLOOKUP(main_table[[#This Row],[Order ID]],Returns!B:B,Returns!A:A,"No")</f>
        <v>No</v>
      </c>
    </row>
    <row r="4066" spans="1:22" ht="14.25">
      <c r="A4066" s="1">
        <v>4065</v>
      </c>
      <c r="B4066" s="2" t="s">
        <v>8107</v>
      </c>
      <c r="C4066" s="3">
        <v>42544</v>
      </c>
      <c r="D4066" s="3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24" t="str">
        <f>_xlfn.XLOOKUP(main_table[[#This Row],[Order ID]],Returns!B:B,Returns!A:A,"No")</f>
        <v>No</v>
      </c>
    </row>
    <row r="4067" spans="1:22" ht="14.25">
      <c r="A4067" s="1">
        <v>4066</v>
      </c>
      <c r="B4067" s="2" t="s">
        <v>8108</v>
      </c>
      <c r="C4067" s="3">
        <v>42675</v>
      </c>
      <c r="D4067" s="3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24" t="str">
        <f>_xlfn.XLOOKUP(main_table[[#This Row],[Order ID]],Returns!B:B,Returns!A:A,"No")</f>
        <v>No</v>
      </c>
    </row>
    <row r="4068" spans="1:22" ht="14.25">
      <c r="A4068" s="1">
        <v>4067</v>
      </c>
      <c r="B4068" s="2" t="s">
        <v>8108</v>
      </c>
      <c r="C4068" s="3">
        <v>42675</v>
      </c>
      <c r="D4068" s="3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24" t="str">
        <f>_xlfn.XLOOKUP(main_table[[#This Row],[Order ID]],Returns!B:B,Returns!A:A,"No")</f>
        <v>No</v>
      </c>
    </row>
    <row r="4069" spans="1:22" ht="14.25">
      <c r="A4069" s="1">
        <v>4068</v>
      </c>
      <c r="B4069" s="2" t="s">
        <v>8108</v>
      </c>
      <c r="C4069" s="3">
        <v>42675</v>
      </c>
      <c r="D4069" s="3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24" t="str">
        <f>_xlfn.XLOOKUP(main_table[[#This Row],[Order ID]],Returns!B:B,Returns!A:A,"No")</f>
        <v>No</v>
      </c>
    </row>
    <row r="4070" spans="1:22" ht="14.25">
      <c r="A4070" s="1">
        <v>4069</v>
      </c>
      <c r="B4070" s="2" t="s">
        <v>8108</v>
      </c>
      <c r="C4070" s="3">
        <v>42675</v>
      </c>
      <c r="D4070" s="3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24" t="str">
        <f>_xlfn.XLOOKUP(main_table[[#This Row],[Order ID]],Returns!B:B,Returns!A:A,"No")</f>
        <v>No</v>
      </c>
    </row>
    <row r="4071" spans="1:22" ht="14.25">
      <c r="A4071" s="1">
        <v>4070</v>
      </c>
      <c r="B4071" s="2" t="s">
        <v>8109</v>
      </c>
      <c r="C4071" s="3">
        <v>43340</v>
      </c>
      <c r="D4071" s="3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24" t="str">
        <f>_xlfn.XLOOKUP(main_table[[#This Row],[Order ID]],Returns!B:B,Returns!A:A,"No")</f>
        <v>No</v>
      </c>
    </row>
    <row r="4072" spans="1:22" ht="14.25">
      <c r="A4072" s="1">
        <v>4071</v>
      </c>
      <c r="B4072" s="2" t="s">
        <v>8109</v>
      </c>
      <c r="C4072" s="3">
        <v>43340</v>
      </c>
      <c r="D4072" s="3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24" t="str">
        <f>_xlfn.XLOOKUP(main_table[[#This Row],[Order ID]],Returns!B:B,Returns!A:A,"No")</f>
        <v>No</v>
      </c>
    </row>
    <row r="4073" spans="1:22" ht="14.25">
      <c r="A4073" s="1">
        <v>4072</v>
      </c>
      <c r="B4073" s="2" t="s">
        <v>8109</v>
      </c>
      <c r="C4073" s="3">
        <v>43340</v>
      </c>
      <c r="D4073" s="3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24" t="str">
        <f>_xlfn.XLOOKUP(main_table[[#This Row],[Order ID]],Returns!B:B,Returns!A:A,"No")</f>
        <v>No</v>
      </c>
    </row>
    <row r="4074" spans="1:22" ht="14.25">
      <c r="A4074" s="1">
        <v>4073</v>
      </c>
      <c r="B4074" s="2" t="s">
        <v>8110</v>
      </c>
      <c r="C4074" s="3">
        <v>43075</v>
      </c>
      <c r="D4074" s="3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24" t="str">
        <f>_xlfn.XLOOKUP(main_table[[#This Row],[Order ID]],Returns!B:B,Returns!A:A,"No")</f>
        <v>No</v>
      </c>
    </row>
    <row r="4075" spans="1:22" ht="14.25">
      <c r="A4075" s="1">
        <v>4074</v>
      </c>
      <c r="B4075" s="2" t="s">
        <v>8111</v>
      </c>
      <c r="C4075" s="3">
        <v>43002</v>
      </c>
      <c r="D4075" s="3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24" t="str">
        <f>_xlfn.XLOOKUP(main_table[[#This Row],[Order ID]],Returns!B:B,Returns!A:A,"No")</f>
        <v>No</v>
      </c>
    </row>
    <row r="4076" spans="1:22" ht="14.25">
      <c r="A4076" s="1">
        <v>4075</v>
      </c>
      <c r="B4076" s="2" t="s">
        <v>8112</v>
      </c>
      <c r="C4076" s="3">
        <v>43784</v>
      </c>
      <c r="D4076" s="3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24" t="str">
        <f>_xlfn.XLOOKUP(main_table[[#This Row],[Order ID]],Returns!B:B,Returns!A:A,"No")</f>
        <v>No</v>
      </c>
    </row>
    <row r="4077" spans="1:22" ht="14.25">
      <c r="A4077" s="1">
        <v>4076</v>
      </c>
      <c r="B4077" s="2" t="s">
        <v>8112</v>
      </c>
      <c r="C4077" s="3">
        <v>43784</v>
      </c>
      <c r="D4077" s="3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24" t="str">
        <f>_xlfn.XLOOKUP(main_table[[#This Row],[Order ID]],Returns!B:B,Returns!A:A,"No")</f>
        <v>No</v>
      </c>
    </row>
    <row r="4078" spans="1:22" ht="14.25">
      <c r="A4078" s="1">
        <v>4077</v>
      </c>
      <c r="B4078" s="2" t="s">
        <v>8113</v>
      </c>
      <c r="C4078" s="3">
        <v>43088</v>
      </c>
      <c r="D4078" s="3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24" t="str">
        <f>_xlfn.XLOOKUP(main_table[[#This Row],[Order ID]],Returns!B:B,Returns!A:A,"No")</f>
        <v>No</v>
      </c>
    </row>
    <row r="4079" spans="1:22" ht="14.25">
      <c r="A4079" s="1">
        <v>4078</v>
      </c>
      <c r="B4079" s="2" t="s">
        <v>8113</v>
      </c>
      <c r="C4079" s="3">
        <v>43088</v>
      </c>
      <c r="D4079" s="3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24" t="str">
        <f>_xlfn.XLOOKUP(main_table[[#This Row],[Order ID]],Returns!B:B,Returns!A:A,"No")</f>
        <v>No</v>
      </c>
    </row>
    <row r="4080" spans="1:22" ht="14.25">
      <c r="A4080" s="1">
        <v>4079</v>
      </c>
      <c r="B4080" s="2" t="s">
        <v>8113</v>
      </c>
      <c r="C4080" s="3">
        <v>43088</v>
      </c>
      <c r="D4080" s="3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24" t="str">
        <f>_xlfn.XLOOKUP(main_table[[#This Row],[Order ID]],Returns!B:B,Returns!A:A,"No")</f>
        <v>No</v>
      </c>
    </row>
    <row r="4081" spans="1:22" ht="14.25">
      <c r="A4081" s="1">
        <v>4080</v>
      </c>
      <c r="B4081" s="2" t="s">
        <v>8114</v>
      </c>
      <c r="C4081" s="3">
        <v>43090</v>
      </c>
      <c r="D4081" s="3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24" t="str">
        <f>_xlfn.XLOOKUP(main_table[[#This Row],[Order ID]],Returns!B:B,Returns!A:A,"No")</f>
        <v>No</v>
      </c>
    </row>
    <row r="4082" spans="1:22" ht="14.25">
      <c r="A4082" s="1">
        <v>4081</v>
      </c>
      <c r="B4082" s="2" t="s">
        <v>8115</v>
      </c>
      <c r="C4082" s="3">
        <v>43368</v>
      </c>
      <c r="D4082" s="3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24" t="str">
        <f>_xlfn.XLOOKUP(main_table[[#This Row],[Order ID]],Returns!B:B,Returns!A:A,"No")</f>
        <v>No</v>
      </c>
    </row>
    <row r="4083" spans="1:22" ht="14.25">
      <c r="A4083" s="1">
        <v>4082</v>
      </c>
      <c r="B4083" s="2" t="s">
        <v>8115</v>
      </c>
      <c r="C4083" s="3">
        <v>43368</v>
      </c>
      <c r="D4083" s="3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24" t="str">
        <f>_xlfn.XLOOKUP(main_table[[#This Row],[Order ID]],Returns!B:B,Returns!A:A,"No")</f>
        <v>No</v>
      </c>
    </row>
    <row r="4084" spans="1:22" ht="14.25">
      <c r="A4084" s="1">
        <v>4083</v>
      </c>
      <c r="B4084" s="2" t="s">
        <v>8116</v>
      </c>
      <c r="C4084" s="3">
        <v>43640</v>
      </c>
      <c r="D4084" s="3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24" t="str">
        <f>_xlfn.XLOOKUP(main_table[[#This Row],[Order ID]],Returns!B:B,Returns!A:A,"No")</f>
        <v>No</v>
      </c>
    </row>
    <row r="4085" spans="1:22" ht="14.25">
      <c r="A4085" s="1">
        <v>4084</v>
      </c>
      <c r="B4085" s="2" t="s">
        <v>8116</v>
      </c>
      <c r="C4085" s="3">
        <v>43640</v>
      </c>
      <c r="D4085" s="3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24" t="str">
        <f>_xlfn.XLOOKUP(main_table[[#This Row],[Order ID]],Returns!B:B,Returns!A:A,"No")</f>
        <v>No</v>
      </c>
    </row>
    <row r="4086" spans="1:22" ht="14.25">
      <c r="A4086" s="1">
        <v>4085</v>
      </c>
      <c r="B4086" s="2" t="s">
        <v>8117</v>
      </c>
      <c r="C4086" s="3">
        <v>43715</v>
      </c>
      <c r="D4086" s="3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24" t="str">
        <f>_xlfn.XLOOKUP(main_table[[#This Row],[Order ID]],Returns!B:B,Returns!A:A,"No")</f>
        <v>No</v>
      </c>
    </row>
    <row r="4087" spans="1:22" ht="14.25">
      <c r="A4087" s="1">
        <v>4086</v>
      </c>
      <c r="B4087" s="2" t="s">
        <v>8118</v>
      </c>
      <c r="C4087" s="3">
        <v>43316</v>
      </c>
      <c r="D4087" s="3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24" t="str">
        <f>_xlfn.XLOOKUP(main_table[[#This Row],[Order ID]],Returns!B:B,Returns!A:A,"No")</f>
        <v>No</v>
      </c>
    </row>
    <row r="4088" spans="1:22" ht="14.25">
      <c r="A4088" s="1">
        <v>4087</v>
      </c>
      <c r="B4088" s="2" t="s">
        <v>8118</v>
      </c>
      <c r="C4088" s="3">
        <v>43316</v>
      </c>
      <c r="D4088" s="3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24" t="str">
        <f>_xlfn.XLOOKUP(main_table[[#This Row],[Order ID]],Returns!B:B,Returns!A:A,"No")</f>
        <v>No</v>
      </c>
    </row>
    <row r="4089" spans="1:22" ht="14.25">
      <c r="A4089" s="1">
        <v>4088</v>
      </c>
      <c r="B4089" s="2" t="s">
        <v>8118</v>
      </c>
      <c r="C4089" s="3">
        <v>43316</v>
      </c>
      <c r="D4089" s="3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24" t="str">
        <f>_xlfn.XLOOKUP(main_table[[#This Row],[Order ID]],Returns!B:B,Returns!A:A,"No")</f>
        <v>No</v>
      </c>
    </row>
    <row r="4090" spans="1:22" ht="14.25">
      <c r="A4090" s="1">
        <v>4089</v>
      </c>
      <c r="B4090" s="2" t="s">
        <v>8119</v>
      </c>
      <c r="C4090" s="3">
        <v>42601</v>
      </c>
      <c r="D4090" s="3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24" t="str">
        <f>_xlfn.XLOOKUP(main_table[[#This Row],[Order ID]],Returns!B:B,Returns!A:A,"No")</f>
        <v>No</v>
      </c>
    </row>
    <row r="4091" spans="1:22" ht="14.25">
      <c r="A4091" s="1">
        <v>4090</v>
      </c>
      <c r="B4091" s="2" t="s">
        <v>8120</v>
      </c>
      <c r="C4091" s="3">
        <v>43191</v>
      </c>
      <c r="D4091" s="3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24" t="str">
        <f>_xlfn.XLOOKUP(main_table[[#This Row],[Order ID]],Returns!B:B,Returns!A:A,"No")</f>
        <v>No</v>
      </c>
    </row>
    <row r="4092" spans="1:22" ht="14.25">
      <c r="A4092" s="1">
        <v>4091</v>
      </c>
      <c r="B4092" s="2" t="s">
        <v>8120</v>
      </c>
      <c r="C4092" s="3">
        <v>43191</v>
      </c>
      <c r="D4092" s="3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24" t="str">
        <f>_xlfn.XLOOKUP(main_table[[#This Row],[Order ID]],Returns!B:B,Returns!A:A,"No")</f>
        <v>No</v>
      </c>
    </row>
    <row r="4093" spans="1:22" ht="14.25">
      <c r="A4093" s="1">
        <v>4092</v>
      </c>
      <c r="B4093" s="2" t="s">
        <v>8120</v>
      </c>
      <c r="C4093" s="3">
        <v>43191</v>
      </c>
      <c r="D4093" s="3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24" t="str">
        <f>_xlfn.XLOOKUP(main_table[[#This Row],[Order ID]],Returns!B:B,Returns!A:A,"No")</f>
        <v>No</v>
      </c>
    </row>
    <row r="4094" spans="1:22" ht="14.25">
      <c r="A4094" s="1">
        <v>4093</v>
      </c>
      <c r="B4094" s="2" t="s">
        <v>8121</v>
      </c>
      <c r="C4094" s="3">
        <v>43601</v>
      </c>
      <c r="D4094" s="3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24" t="str">
        <f>_xlfn.XLOOKUP(main_table[[#This Row],[Order ID]],Returns!B:B,Returns!A:A,"No")</f>
        <v>No</v>
      </c>
    </row>
    <row r="4095" spans="1:22" ht="14.25">
      <c r="A4095" s="1">
        <v>4094</v>
      </c>
      <c r="B4095" s="2" t="s">
        <v>8122</v>
      </c>
      <c r="C4095" s="3">
        <v>42971</v>
      </c>
      <c r="D4095" s="3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24" t="str">
        <f>_xlfn.XLOOKUP(main_table[[#This Row],[Order ID]],Returns!B:B,Returns!A:A,"No")</f>
        <v>No</v>
      </c>
    </row>
    <row r="4096" spans="1:22" ht="14.25">
      <c r="A4096" s="1">
        <v>4095</v>
      </c>
      <c r="B4096" s="2" t="s">
        <v>8122</v>
      </c>
      <c r="C4096" s="3">
        <v>42971</v>
      </c>
      <c r="D4096" s="3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24" t="str">
        <f>_xlfn.XLOOKUP(main_table[[#This Row],[Order ID]],Returns!B:B,Returns!A:A,"No")</f>
        <v>No</v>
      </c>
    </row>
    <row r="4097" spans="1:22" ht="14.25">
      <c r="A4097" s="1">
        <v>4096</v>
      </c>
      <c r="B4097" s="2" t="s">
        <v>8122</v>
      </c>
      <c r="C4097" s="3">
        <v>42971</v>
      </c>
      <c r="D4097" s="3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24" t="str">
        <f>_xlfn.XLOOKUP(main_table[[#This Row],[Order ID]],Returns!B:B,Returns!A:A,"No")</f>
        <v>No</v>
      </c>
    </row>
    <row r="4098" spans="1:22" ht="14.25">
      <c r="A4098" s="1">
        <v>4097</v>
      </c>
      <c r="B4098" s="2" t="s">
        <v>8123</v>
      </c>
      <c r="C4098" s="3">
        <v>42636</v>
      </c>
      <c r="D4098" s="3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24" t="str">
        <f>_xlfn.XLOOKUP(main_table[[#This Row],[Order ID]],Returns!B:B,Returns!A:A,"No")</f>
        <v>No</v>
      </c>
    </row>
    <row r="4099" spans="1:22" ht="14.25">
      <c r="A4099" s="1">
        <v>4098</v>
      </c>
      <c r="B4099" s="2" t="s">
        <v>8123</v>
      </c>
      <c r="C4099" s="3">
        <v>42636</v>
      </c>
      <c r="D4099" s="3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24" t="str">
        <f>_xlfn.XLOOKUP(main_table[[#This Row],[Order ID]],Returns!B:B,Returns!A:A,"No")</f>
        <v>No</v>
      </c>
    </row>
    <row r="4100" spans="1:22" ht="14.25">
      <c r="A4100" s="1">
        <v>4099</v>
      </c>
      <c r="B4100" s="2" t="s">
        <v>8123</v>
      </c>
      <c r="C4100" s="3">
        <v>42636</v>
      </c>
      <c r="D4100" s="3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24" t="str">
        <f>_xlfn.XLOOKUP(main_table[[#This Row],[Order ID]],Returns!B:B,Returns!A:A,"No")</f>
        <v>No</v>
      </c>
    </row>
    <row r="4101" spans="1:22" ht="14.25">
      <c r="A4101" s="1">
        <v>4100</v>
      </c>
      <c r="B4101" s="2" t="s">
        <v>8123</v>
      </c>
      <c r="C4101" s="3">
        <v>42636</v>
      </c>
      <c r="D4101" s="3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24" t="str">
        <f>_xlfn.XLOOKUP(main_table[[#This Row],[Order ID]],Returns!B:B,Returns!A:A,"No")</f>
        <v>No</v>
      </c>
    </row>
    <row r="4102" spans="1:22" ht="14.25">
      <c r="A4102" s="1">
        <v>4101</v>
      </c>
      <c r="B4102" s="2" t="s">
        <v>8124</v>
      </c>
      <c r="C4102" s="3">
        <v>43635</v>
      </c>
      <c r="D4102" s="3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24" t="str">
        <f>_xlfn.XLOOKUP(main_table[[#This Row],[Order ID]],Returns!B:B,Returns!A:A,"No")</f>
        <v>No</v>
      </c>
    </row>
    <row r="4103" spans="1:22" ht="14.25">
      <c r="A4103" s="1">
        <v>4102</v>
      </c>
      <c r="B4103" s="2" t="s">
        <v>8124</v>
      </c>
      <c r="C4103" s="3">
        <v>43635</v>
      </c>
      <c r="D4103" s="3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24" t="str">
        <f>_xlfn.XLOOKUP(main_table[[#This Row],[Order ID]],Returns!B:B,Returns!A:A,"No")</f>
        <v>No</v>
      </c>
    </row>
    <row r="4104" spans="1:22" ht="14.25">
      <c r="A4104" s="1">
        <v>4103</v>
      </c>
      <c r="B4104" s="2" t="s">
        <v>8124</v>
      </c>
      <c r="C4104" s="3">
        <v>43635</v>
      </c>
      <c r="D4104" s="3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24" t="str">
        <f>_xlfn.XLOOKUP(main_table[[#This Row],[Order ID]],Returns!B:B,Returns!A:A,"No")</f>
        <v>No</v>
      </c>
    </row>
    <row r="4105" spans="1:22" ht="14.25">
      <c r="A4105" s="1">
        <v>4104</v>
      </c>
      <c r="B4105" s="2" t="s">
        <v>8125</v>
      </c>
      <c r="C4105" s="3">
        <v>43820</v>
      </c>
      <c r="D4105" s="3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24" t="str">
        <f>_xlfn.XLOOKUP(main_table[[#This Row],[Order ID]],Returns!B:B,Returns!A:A,"No")</f>
        <v>No</v>
      </c>
    </row>
    <row r="4106" spans="1:22" ht="14.25">
      <c r="A4106" s="1">
        <v>4105</v>
      </c>
      <c r="B4106" s="2" t="s">
        <v>6228</v>
      </c>
      <c r="C4106" s="3">
        <v>43684</v>
      </c>
      <c r="D4106" s="3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24" t="str">
        <f>_xlfn.XLOOKUP(main_table[[#This Row],[Order ID]],Returns!B:B,Returns!A:A,"No")</f>
        <v>Yes</v>
      </c>
    </row>
    <row r="4107" spans="1:22" ht="14.25">
      <c r="A4107" s="1">
        <v>4106</v>
      </c>
      <c r="B4107" s="2" t="s">
        <v>6228</v>
      </c>
      <c r="C4107" s="3">
        <v>43684</v>
      </c>
      <c r="D4107" s="3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24" t="str">
        <f>_xlfn.XLOOKUP(main_table[[#This Row],[Order ID]],Returns!B:B,Returns!A:A,"No")</f>
        <v>Yes</v>
      </c>
    </row>
    <row r="4108" spans="1:22" ht="14.25">
      <c r="A4108" s="1">
        <v>4107</v>
      </c>
      <c r="B4108" s="2" t="s">
        <v>8126</v>
      </c>
      <c r="C4108" s="3">
        <v>43334</v>
      </c>
      <c r="D4108" s="3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24" t="str">
        <f>_xlfn.XLOOKUP(main_table[[#This Row],[Order ID]],Returns!B:B,Returns!A:A,"No")</f>
        <v>No</v>
      </c>
    </row>
    <row r="4109" spans="1:22" ht="14.25">
      <c r="A4109" s="1">
        <v>4108</v>
      </c>
      <c r="B4109" s="2" t="s">
        <v>8127</v>
      </c>
      <c r="C4109" s="3">
        <v>42985</v>
      </c>
      <c r="D4109" s="3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24" t="str">
        <f>_xlfn.XLOOKUP(main_table[[#This Row],[Order ID]],Returns!B:B,Returns!A:A,"No")</f>
        <v>No</v>
      </c>
    </row>
    <row r="4110" spans="1:22" ht="14.25">
      <c r="A4110" s="1">
        <v>4109</v>
      </c>
      <c r="B4110" s="2" t="s">
        <v>8127</v>
      </c>
      <c r="C4110" s="3">
        <v>42985</v>
      </c>
      <c r="D4110" s="3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24" t="str">
        <f>_xlfn.XLOOKUP(main_table[[#This Row],[Order ID]],Returns!B:B,Returns!A:A,"No")</f>
        <v>No</v>
      </c>
    </row>
    <row r="4111" spans="1:22" ht="14.25">
      <c r="A4111" s="1">
        <v>4110</v>
      </c>
      <c r="B4111" s="2" t="s">
        <v>8128</v>
      </c>
      <c r="C4111" s="3">
        <v>43094</v>
      </c>
      <c r="D4111" s="3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24" t="str">
        <f>_xlfn.XLOOKUP(main_table[[#This Row],[Order ID]],Returns!B:B,Returns!A:A,"No")</f>
        <v>No</v>
      </c>
    </row>
    <row r="4112" spans="1:22" ht="14.25">
      <c r="A4112" s="1">
        <v>4111</v>
      </c>
      <c r="B4112" s="2" t="s">
        <v>8128</v>
      </c>
      <c r="C4112" s="3">
        <v>43094</v>
      </c>
      <c r="D4112" s="3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24" t="str">
        <f>_xlfn.XLOOKUP(main_table[[#This Row],[Order ID]],Returns!B:B,Returns!A:A,"No")</f>
        <v>No</v>
      </c>
    </row>
    <row r="4113" spans="1:22" ht="14.25">
      <c r="A4113" s="1">
        <v>4112</v>
      </c>
      <c r="B4113" s="2" t="s">
        <v>8128</v>
      </c>
      <c r="C4113" s="3">
        <v>43094</v>
      </c>
      <c r="D4113" s="3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24" t="str">
        <f>_xlfn.XLOOKUP(main_table[[#This Row],[Order ID]],Returns!B:B,Returns!A:A,"No")</f>
        <v>No</v>
      </c>
    </row>
    <row r="4114" spans="1:22" ht="14.25">
      <c r="A4114" s="1">
        <v>4113</v>
      </c>
      <c r="B4114" s="2" t="s">
        <v>8128</v>
      </c>
      <c r="C4114" s="3">
        <v>43094</v>
      </c>
      <c r="D4114" s="3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24" t="str">
        <f>_xlfn.XLOOKUP(main_table[[#This Row],[Order ID]],Returns!B:B,Returns!A:A,"No")</f>
        <v>No</v>
      </c>
    </row>
    <row r="4115" spans="1:22" ht="14.25">
      <c r="A4115" s="1">
        <v>4114</v>
      </c>
      <c r="B4115" s="2" t="s">
        <v>8129</v>
      </c>
      <c r="C4115" s="3">
        <v>42857</v>
      </c>
      <c r="D4115" s="3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24" t="str">
        <f>_xlfn.XLOOKUP(main_table[[#This Row],[Order ID]],Returns!B:B,Returns!A:A,"No")</f>
        <v>No</v>
      </c>
    </row>
    <row r="4116" spans="1:22" ht="14.25">
      <c r="A4116" s="1">
        <v>4115</v>
      </c>
      <c r="B4116" s="2" t="s">
        <v>8129</v>
      </c>
      <c r="C4116" s="3">
        <v>42857</v>
      </c>
      <c r="D4116" s="3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24" t="str">
        <f>_xlfn.XLOOKUP(main_table[[#This Row],[Order ID]],Returns!B:B,Returns!A:A,"No")</f>
        <v>No</v>
      </c>
    </row>
    <row r="4117" spans="1:22" ht="14.25">
      <c r="A4117" s="1">
        <v>4116</v>
      </c>
      <c r="B4117" s="2" t="s">
        <v>8130</v>
      </c>
      <c r="C4117" s="3">
        <v>43428</v>
      </c>
      <c r="D4117" s="3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24" t="str">
        <f>_xlfn.XLOOKUP(main_table[[#This Row],[Order ID]],Returns!B:B,Returns!A:A,"No")</f>
        <v>No</v>
      </c>
    </row>
    <row r="4118" spans="1:22" ht="14.25">
      <c r="A4118" s="1">
        <v>4117</v>
      </c>
      <c r="B4118" s="2" t="s">
        <v>8131</v>
      </c>
      <c r="C4118" s="3">
        <v>43063</v>
      </c>
      <c r="D4118" s="3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24" t="str">
        <f>_xlfn.XLOOKUP(main_table[[#This Row],[Order ID]],Returns!B:B,Returns!A:A,"No")</f>
        <v>No</v>
      </c>
    </row>
    <row r="4119" spans="1:22" ht="14.25">
      <c r="A4119" s="1">
        <v>4118</v>
      </c>
      <c r="B4119" s="2" t="s">
        <v>8131</v>
      </c>
      <c r="C4119" s="3">
        <v>43063</v>
      </c>
      <c r="D4119" s="3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24" t="str">
        <f>_xlfn.XLOOKUP(main_table[[#This Row],[Order ID]],Returns!B:B,Returns!A:A,"No")</f>
        <v>No</v>
      </c>
    </row>
    <row r="4120" spans="1:22" ht="14.25">
      <c r="A4120" s="1">
        <v>4119</v>
      </c>
      <c r="B4120" s="2" t="s">
        <v>8131</v>
      </c>
      <c r="C4120" s="3">
        <v>43063</v>
      </c>
      <c r="D4120" s="3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24" t="str">
        <f>_xlfn.XLOOKUP(main_table[[#This Row],[Order ID]],Returns!B:B,Returns!A:A,"No")</f>
        <v>No</v>
      </c>
    </row>
    <row r="4121" spans="1:22" ht="14.25">
      <c r="A4121" s="1">
        <v>4120</v>
      </c>
      <c r="B4121" s="2" t="s">
        <v>8131</v>
      </c>
      <c r="C4121" s="3">
        <v>43063</v>
      </c>
      <c r="D4121" s="3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24" t="str">
        <f>_xlfn.XLOOKUP(main_table[[#This Row],[Order ID]],Returns!B:B,Returns!A:A,"No")</f>
        <v>No</v>
      </c>
    </row>
    <row r="4122" spans="1:22" ht="14.25">
      <c r="A4122" s="1">
        <v>4121</v>
      </c>
      <c r="B4122" s="2" t="s">
        <v>8132</v>
      </c>
      <c r="C4122" s="3">
        <v>43712</v>
      </c>
      <c r="D4122" s="3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24" t="str">
        <f>_xlfn.XLOOKUP(main_table[[#This Row],[Order ID]],Returns!B:B,Returns!A:A,"No")</f>
        <v>No</v>
      </c>
    </row>
    <row r="4123" spans="1:22" ht="14.25">
      <c r="A4123" s="1">
        <v>4122</v>
      </c>
      <c r="B4123" s="2" t="s">
        <v>8133</v>
      </c>
      <c r="C4123" s="3">
        <v>43596</v>
      </c>
      <c r="D4123" s="3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24" t="str">
        <f>_xlfn.XLOOKUP(main_table[[#This Row],[Order ID]],Returns!B:B,Returns!A:A,"No")</f>
        <v>No</v>
      </c>
    </row>
    <row r="4124" spans="1:22" ht="14.25">
      <c r="A4124" s="1">
        <v>4123</v>
      </c>
      <c r="B4124" s="2" t="s">
        <v>8133</v>
      </c>
      <c r="C4124" s="3">
        <v>43596</v>
      </c>
      <c r="D4124" s="3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24" t="str">
        <f>_xlfn.XLOOKUP(main_table[[#This Row],[Order ID]],Returns!B:B,Returns!A:A,"No")</f>
        <v>No</v>
      </c>
    </row>
    <row r="4125" spans="1:22" ht="14.25">
      <c r="A4125" s="1">
        <v>4124</v>
      </c>
      <c r="B4125" s="2" t="s">
        <v>8133</v>
      </c>
      <c r="C4125" s="3">
        <v>43596</v>
      </c>
      <c r="D4125" s="3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24" t="str">
        <f>_xlfn.XLOOKUP(main_table[[#This Row],[Order ID]],Returns!B:B,Returns!A:A,"No")</f>
        <v>No</v>
      </c>
    </row>
    <row r="4126" spans="1:22" ht="14.25">
      <c r="A4126" s="1">
        <v>4125</v>
      </c>
      <c r="B4126" s="2" t="s">
        <v>8134</v>
      </c>
      <c r="C4126" s="3">
        <v>42501</v>
      </c>
      <c r="D4126" s="3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24" t="str">
        <f>_xlfn.XLOOKUP(main_table[[#This Row],[Order ID]],Returns!B:B,Returns!A:A,"No")</f>
        <v>No</v>
      </c>
    </row>
    <row r="4127" spans="1:22" ht="14.25">
      <c r="A4127" s="1">
        <v>4126</v>
      </c>
      <c r="B4127" s="2" t="s">
        <v>8135</v>
      </c>
      <c r="C4127" s="3">
        <v>43673</v>
      </c>
      <c r="D4127" s="3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24" t="str">
        <f>_xlfn.XLOOKUP(main_table[[#This Row],[Order ID]],Returns!B:B,Returns!A:A,"No")</f>
        <v>No</v>
      </c>
    </row>
    <row r="4128" spans="1:22" ht="14.25">
      <c r="A4128" s="1">
        <v>4127</v>
      </c>
      <c r="B4128" s="2" t="s">
        <v>8136</v>
      </c>
      <c r="C4128" s="3">
        <v>43591</v>
      </c>
      <c r="D4128" s="3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24" t="str">
        <f>_xlfn.XLOOKUP(main_table[[#This Row],[Order ID]],Returns!B:B,Returns!A:A,"No")</f>
        <v>No</v>
      </c>
    </row>
    <row r="4129" spans="1:22" ht="14.25">
      <c r="A4129" s="1">
        <v>4128</v>
      </c>
      <c r="B4129" s="2" t="s">
        <v>8137</v>
      </c>
      <c r="C4129" s="3">
        <v>42632</v>
      </c>
      <c r="D4129" s="3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24" t="str">
        <f>_xlfn.XLOOKUP(main_table[[#This Row],[Order ID]],Returns!B:B,Returns!A:A,"No")</f>
        <v>No</v>
      </c>
    </row>
    <row r="4130" spans="1:22" ht="14.25">
      <c r="A4130" s="1">
        <v>4129</v>
      </c>
      <c r="B4130" s="2" t="s">
        <v>8137</v>
      </c>
      <c r="C4130" s="3">
        <v>42632</v>
      </c>
      <c r="D4130" s="3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24" t="str">
        <f>_xlfn.XLOOKUP(main_table[[#This Row],[Order ID]],Returns!B:B,Returns!A:A,"No")</f>
        <v>No</v>
      </c>
    </row>
    <row r="4131" spans="1:22" ht="14.25">
      <c r="A4131" s="1">
        <v>4130</v>
      </c>
      <c r="B4131" s="2" t="s">
        <v>8138</v>
      </c>
      <c r="C4131" s="3">
        <v>42823</v>
      </c>
      <c r="D4131" s="3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24" t="str">
        <f>_xlfn.XLOOKUP(main_table[[#This Row],[Order ID]],Returns!B:B,Returns!A:A,"No")</f>
        <v>No</v>
      </c>
    </row>
    <row r="4132" spans="1:22" ht="14.25">
      <c r="A4132" s="1">
        <v>4131</v>
      </c>
      <c r="B4132" s="2" t="s">
        <v>8139</v>
      </c>
      <c r="C4132" s="3">
        <v>42692</v>
      </c>
      <c r="D4132" s="3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24" t="str">
        <f>_xlfn.XLOOKUP(main_table[[#This Row],[Order ID]],Returns!B:B,Returns!A:A,"No")</f>
        <v>No</v>
      </c>
    </row>
    <row r="4133" spans="1:22" ht="14.25">
      <c r="A4133" s="1">
        <v>4132</v>
      </c>
      <c r="B4133" s="2" t="s">
        <v>8140</v>
      </c>
      <c r="C4133" s="3">
        <v>42918</v>
      </c>
      <c r="D4133" s="3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24" t="str">
        <f>_xlfn.XLOOKUP(main_table[[#This Row],[Order ID]],Returns!B:B,Returns!A:A,"No")</f>
        <v>No</v>
      </c>
    </row>
    <row r="4134" spans="1:22" ht="14.25">
      <c r="A4134" s="1">
        <v>4133</v>
      </c>
      <c r="B4134" s="2" t="s">
        <v>8140</v>
      </c>
      <c r="C4134" s="3">
        <v>42918</v>
      </c>
      <c r="D4134" s="3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24" t="str">
        <f>_xlfn.XLOOKUP(main_table[[#This Row],[Order ID]],Returns!B:B,Returns!A:A,"No")</f>
        <v>No</v>
      </c>
    </row>
    <row r="4135" spans="1:22" ht="14.25">
      <c r="A4135" s="1">
        <v>4134</v>
      </c>
      <c r="B4135" s="2" t="s">
        <v>8141</v>
      </c>
      <c r="C4135" s="3">
        <v>42621</v>
      </c>
      <c r="D4135" s="3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24" t="str">
        <f>_xlfn.XLOOKUP(main_table[[#This Row],[Order ID]],Returns!B:B,Returns!A:A,"No")</f>
        <v>No</v>
      </c>
    </row>
    <row r="4136" spans="1:22" ht="14.25">
      <c r="A4136" s="1">
        <v>4135</v>
      </c>
      <c r="B4136" s="2" t="s">
        <v>8141</v>
      </c>
      <c r="C4136" s="3">
        <v>42621</v>
      </c>
      <c r="D4136" s="3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24" t="str">
        <f>_xlfn.XLOOKUP(main_table[[#This Row],[Order ID]],Returns!B:B,Returns!A:A,"No")</f>
        <v>No</v>
      </c>
    </row>
    <row r="4137" spans="1:22" ht="14.25">
      <c r="A4137" s="1">
        <v>4136</v>
      </c>
      <c r="B4137" s="2" t="s">
        <v>8142</v>
      </c>
      <c r="C4137" s="3">
        <v>43740</v>
      </c>
      <c r="D4137" s="3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24" t="str">
        <f>_xlfn.XLOOKUP(main_table[[#This Row],[Order ID]],Returns!B:B,Returns!A:A,"No")</f>
        <v>No</v>
      </c>
    </row>
    <row r="4138" spans="1:22" ht="14.25">
      <c r="A4138" s="1">
        <v>4137</v>
      </c>
      <c r="B4138" s="2" t="s">
        <v>8142</v>
      </c>
      <c r="C4138" s="3">
        <v>43740</v>
      </c>
      <c r="D4138" s="3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24" t="str">
        <f>_xlfn.XLOOKUP(main_table[[#This Row],[Order ID]],Returns!B:B,Returns!A:A,"No")</f>
        <v>No</v>
      </c>
    </row>
    <row r="4139" spans="1:22" ht="14.25">
      <c r="A4139" s="1">
        <v>4138</v>
      </c>
      <c r="B4139" s="2" t="s">
        <v>8143</v>
      </c>
      <c r="C4139" s="3">
        <v>43788</v>
      </c>
      <c r="D4139" s="3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24" t="str">
        <f>_xlfn.XLOOKUP(main_table[[#This Row],[Order ID]],Returns!B:B,Returns!A:A,"No")</f>
        <v>No</v>
      </c>
    </row>
    <row r="4140" spans="1:22" ht="14.25">
      <c r="A4140" s="1">
        <v>4139</v>
      </c>
      <c r="B4140" s="2" t="s">
        <v>8144</v>
      </c>
      <c r="C4140" s="3">
        <v>43464</v>
      </c>
      <c r="D4140" s="3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24" t="str">
        <f>_xlfn.XLOOKUP(main_table[[#This Row],[Order ID]],Returns!B:B,Returns!A:A,"No")</f>
        <v>No</v>
      </c>
    </row>
    <row r="4141" spans="1:22" ht="14.25">
      <c r="A4141" s="1">
        <v>4140</v>
      </c>
      <c r="B4141" s="2" t="s">
        <v>8145</v>
      </c>
      <c r="C4141" s="3">
        <v>43800</v>
      </c>
      <c r="D4141" s="3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24" t="str">
        <f>_xlfn.XLOOKUP(main_table[[#This Row],[Order ID]],Returns!B:B,Returns!A:A,"No")</f>
        <v>No</v>
      </c>
    </row>
    <row r="4142" spans="1:22" ht="14.25">
      <c r="A4142" s="1">
        <v>4141</v>
      </c>
      <c r="B4142" s="2" t="s">
        <v>8145</v>
      </c>
      <c r="C4142" s="3">
        <v>43800</v>
      </c>
      <c r="D4142" s="3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24" t="str">
        <f>_xlfn.XLOOKUP(main_table[[#This Row],[Order ID]],Returns!B:B,Returns!A:A,"No")</f>
        <v>No</v>
      </c>
    </row>
    <row r="4143" spans="1:22" ht="14.25">
      <c r="A4143" s="1">
        <v>4142</v>
      </c>
      <c r="B4143" s="2" t="s">
        <v>8146</v>
      </c>
      <c r="C4143" s="3">
        <v>43264</v>
      </c>
      <c r="D4143" s="3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24" t="str">
        <f>_xlfn.XLOOKUP(main_table[[#This Row],[Order ID]],Returns!B:B,Returns!A:A,"No")</f>
        <v>No</v>
      </c>
    </row>
    <row r="4144" spans="1:22" ht="14.25">
      <c r="A4144" s="1">
        <v>4143</v>
      </c>
      <c r="B4144" s="2" t="s">
        <v>8147</v>
      </c>
      <c r="C4144" s="3">
        <v>42509</v>
      </c>
      <c r="D4144" s="3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24" t="str">
        <f>_xlfn.XLOOKUP(main_table[[#This Row],[Order ID]],Returns!B:B,Returns!A:A,"No")</f>
        <v>No</v>
      </c>
    </row>
    <row r="4145" spans="1:22" ht="14.25">
      <c r="A4145" s="1">
        <v>4144</v>
      </c>
      <c r="B4145" s="2" t="s">
        <v>6105</v>
      </c>
      <c r="C4145" s="3">
        <v>43495</v>
      </c>
      <c r="D4145" s="3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24" t="str">
        <f>_xlfn.XLOOKUP(main_table[[#This Row],[Order ID]],Returns!B:B,Returns!A:A,"No")</f>
        <v>Yes</v>
      </c>
    </row>
    <row r="4146" spans="1:22" ht="14.25">
      <c r="A4146" s="1">
        <v>4145</v>
      </c>
      <c r="B4146" s="2" t="s">
        <v>6105</v>
      </c>
      <c r="C4146" s="3">
        <v>43495</v>
      </c>
      <c r="D4146" s="3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24" t="str">
        <f>_xlfn.XLOOKUP(main_table[[#This Row],[Order ID]],Returns!B:B,Returns!A:A,"No")</f>
        <v>Yes</v>
      </c>
    </row>
    <row r="4147" spans="1:22" ht="14.25">
      <c r="A4147" s="1">
        <v>4146</v>
      </c>
      <c r="B4147" s="2" t="s">
        <v>6105</v>
      </c>
      <c r="C4147" s="3">
        <v>43495</v>
      </c>
      <c r="D4147" s="3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24" t="str">
        <f>_xlfn.XLOOKUP(main_table[[#This Row],[Order ID]],Returns!B:B,Returns!A:A,"No")</f>
        <v>Yes</v>
      </c>
    </row>
    <row r="4148" spans="1:22" ht="14.25">
      <c r="A4148" s="1">
        <v>4147</v>
      </c>
      <c r="B4148" s="2" t="s">
        <v>8148</v>
      </c>
      <c r="C4148" s="3">
        <v>43067</v>
      </c>
      <c r="D4148" s="3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24" t="str">
        <f>_xlfn.XLOOKUP(main_table[[#This Row],[Order ID]],Returns!B:B,Returns!A:A,"No")</f>
        <v>No</v>
      </c>
    </row>
    <row r="4149" spans="1:22" ht="14.25">
      <c r="A4149" s="1">
        <v>4148</v>
      </c>
      <c r="B4149" s="2" t="s">
        <v>8149</v>
      </c>
      <c r="C4149" s="3">
        <v>43761</v>
      </c>
      <c r="D4149" s="3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24" t="str">
        <f>_xlfn.XLOOKUP(main_table[[#This Row],[Order ID]],Returns!B:B,Returns!A:A,"No")</f>
        <v>No</v>
      </c>
    </row>
    <row r="4150" spans="1:22" ht="14.25">
      <c r="A4150" s="1">
        <v>4149</v>
      </c>
      <c r="B4150" s="2" t="s">
        <v>8149</v>
      </c>
      <c r="C4150" s="3">
        <v>43761</v>
      </c>
      <c r="D4150" s="3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24" t="str">
        <f>_xlfn.XLOOKUP(main_table[[#This Row],[Order ID]],Returns!B:B,Returns!A:A,"No")</f>
        <v>No</v>
      </c>
    </row>
    <row r="4151" spans="1:22" ht="14.25">
      <c r="A4151" s="1">
        <v>4150</v>
      </c>
      <c r="B4151" s="2" t="s">
        <v>8149</v>
      </c>
      <c r="C4151" s="3">
        <v>43761</v>
      </c>
      <c r="D4151" s="3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24" t="str">
        <f>_xlfn.XLOOKUP(main_table[[#This Row],[Order ID]],Returns!B:B,Returns!A:A,"No")</f>
        <v>No</v>
      </c>
    </row>
    <row r="4152" spans="1:22" ht="14.25">
      <c r="A4152" s="1">
        <v>4151</v>
      </c>
      <c r="B4152" s="2" t="s">
        <v>8149</v>
      </c>
      <c r="C4152" s="3">
        <v>43761</v>
      </c>
      <c r="D4152" s="3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24" t="str">
        <f>_xlfn.XLOOKUP(main_table[[#This Row],[Order ID]],Returns!B:B,Returns!A:A,"No")</f>
        <v>No</v>
      </c>
    </row>
    <row r="4153" spans="1:22" ht="14.25">
      <c r="A4153" s="1">
        <v>4152</v>
      </c>
      <c r="B4153" s="2" t="s">
        <v>8150</v>
      </c>
      <c r="C4153" s="3">
        <v>43715</v>
      </c>
      <c r="D4153" s="3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24" t="str">
        <f>_xlfn.XLOOKUP(main_table[[#This Row],[Order ID]],Returns!B:B,Returns!A:A,"No")</f>
        <v>No</v>
      </c>
    </row>
    <row r="4154" spans="1:22" ht="14.25">
      <c r="A4154" s="1">
        <v>4153</v>
      </c>
      <c r="B4154" s="2" t="s">
        <v>8150</v>
      </c>
      <c r="C4154" s="3">
        <v>43715</v>
      </c>
      <c r="D4154" s="3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24" t="str">
        <f>_xlfn.XLOOKUP(main_table[[#This Row],[Order ID]],Returns!B:B,Returns!A:A,"No")</f>
        <v>No</v>
      </c>
    </row>
    <row r="4155" spans="1:22" ht="14.25">
      <c r="A4155" s="1">
        <v>4154</v>
      </c>
      <c r="B4155" s="2" t="s">
        <v>8150</v>
      </c>
      <c r="C4155" s="3">
        <v>43715</v>
      </c>
      <c r="D4155" s="3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24" t="str">
        <f>_xlfn.XLOOKUP(main_table[[#This Row],[Order ID]],Returns!B:B,Returns!A:A,"No")</f>
        <v>No</v>
      </c>
    </row>
    <row r="4156" spans="1:22" ht="14.25">
      <c r="A4156" s="1">
        <v>4155</v>
      </c>
      <c r="B4156" s="2" t="s">
        <v>8151</v>
      </c>
      <c r="C4156" s="3">
        <v>43463</v>
      </c>
      <c r="D4156" s="3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24" t="str">
        <f>_xlfn.XLOOKUP(main_table[[#This Row],[Order ID]],Returns!B:B,Returns!A:A,"No")</f>
        <v>No</v>
      </c>
    </row>
    <row r="4157" spans="1:22" ht="14.25">
      <c r="A4157" s="1">
        <v>4156</v>
      </c>
      <c r="B4157" s="2" t="s">
        <v>8151</v>
      </c>
      <c r="C4157" s="3">
        <v>43463</v>
      </c>
      <c r="D4157" s="3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24" t="str">
        <f>_xlfn.XLOOKUP(main_table[[#This Row],[Order ID]],Returns!B:B,Returns!A:A,"No")</f>
        <v>No</v>
      </c>
    </row>
    <row r="4158" spans="1:22" ht="14.25">
      <c r="A4158" s="1">
        <v>4157</v>
      </c>
      <c r="B4158" s="2" t="s">
        <v>8152</v>
      </c>
      <c r="C4158" s="3">
        <v>43074</v>
      </c>
      <c r="D4158" s="3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24" t="str">
        <f>_xlfn.XLOOKUP(main_table[[#This Row],[Order ID]],Returns!B:B,Returns!A:A,"No")</f>
        <v>No</v>
      </c>
    </row>
    <row r="4159" spans="1:22" ht="14.25">
      <c r="A4159" s="1">
        <v>4158</v>
      </c>
      <c r="B4159" s="2" t="s">
        <v>8152</v>
      </c>
      <c r="C4159" s="3">
        <v>43074</v>
      </c>
      <c r="D4159" s="3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24" t="str">
        <f>_xlfn.XLOOKUP(main_table[[#This Row],[Order ID]],Returns!B:B,Returns!A:A,"No")</f>
        <v>No</v>
      </c>
    </row>
    <row r="4160" spans="1:22" ht="14.25">
      <c r="A4160" s="1">
        <v>4159</v>
      </c>
      <c r="B4160" s="2" t="s">
        <v>8153</v>
      </c>
      <c r="C4160" s="3">
        <v>42675</v>
      </c>
      <c r="D4160" s="3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24" t="str">
        <f>_xlfn.XLOOKUP(main_table[[#This Row],[Order ID]],Returns!B:B,Returns!A:A,"No")</f>
        <v>No</v>
      </c>
    </row>
    <row r="4161" spans="1:22" ht="14.25">
      <c r="A4161" s="1">
        <v>4160</v>
      </c>
      <c r="B4161" s="2" t="s">
        <v>8154</v>
      </c>
      <c r="C4161" s="3">
        <v>43206</v>
      </c>
      <c r="D4161" s="3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24" t="str">
        <f>_xlfn.XLOOKUP(main_table[[#This Row],[Order ID]],Returns!B:B,Returns!A:A,"No")</f>
        <v>No</v>
      </c>
    </row>
    <row r="4162" spans="1:22" ht="14.25">
      <c r="A4162" s="1">
        <v>4161</v>
      </c>
      <c r="B4162" s="2" t="s">
        <v>8155</v>
      </c>
      <c r="C4162" s="3">
        <v>43599</v>
      </c>
      <c r="D4162" s="3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24" t="str">
        <f>_xlfn.XLOOKUP(main_table[[#This Row],[Order ID]],Returns!B:B,Returns!A:A,"No")</f>
        <v>No</v>
      </c>
    </row>
    <row r="4163" spans="1:22" ht="14.25">
      <c r="A4163" s="1">
        <v>4162</v>
      </c>
      <c r="B4163" s="2" t="s">
        <v>8155</v>
      </c>
      <c r="C4163" s="3">
        <v>43599</v>
      </c>
      <c r="D4163" s="3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24" t="str">
        <f>_xlfn.XLOOKUP(main_table[[#This Row],[Order ID]],Returns!B:B,Returns!A:A,"No")</f>
        <v>No</v>
      </c>
    </row>
    <row r="4164" spans="1:22" ht="14.25">
      <c r="A4164" s="1">
        <v>4163</v>
      </c>
      <c r="B4164" s="2" t="s">
        <v>8156</v>
      </c>
      <c r="C4164" s="3">
        <v>42808</v>
      </c>
      <c r="D4164" s="3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24" t="str">
        <f>_xlfn.XLOOKUP(main_table[[#This Row],[Order ID]],Returns!B:B,Returns!A:A,"No")</f>
        <v>No</v>
      </c>
    </row>
    <row r="4165" spans="1:22" ht="14.25">
      <c r="A4165" s="1">
        <v>4164</v>
      </c>
      <c r="B4165" s="2" t="s">
        <v>8156</v>
      </c>
      <c r="C4165" s="3">
        <v>42808</v>
      </c>
      <c r="D4165" s="3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24" t="str">
        <f>_xlfn.XLOOKUP(main_table[[#This Row],[Order ID]],Returns!B:B,Returns!A:A,"No")</f>
        <v>No</v>
      </c>
    </row>
    <row r="4166" spans="1:22" ht="14.25">
      <c r="A4166" s="1">
        <v>4165</v>
      </c>
      <c r="B4166" s="2" t="s">
        <v>8157</v>
      </c>
      <c r="C4166" s="3">
        <v>43479</v>
      </c>
      <c r="D4166" s="3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24" t="str">
        <f>_xlfn.XLOOKUP(main_table[[#This Row],[Order ID]],Returns!B:B,Returns!A:A,"No")</f>
        <v>No</v>
      </c>
    </row>
    <row r="4167" spans="1:22" ht="14.25">
      <c r="A4167" s="1">
        <v>4166</v>
      </c>
      <c r="B4167" s="2" t="s">
        <v>8157</v>
      </c>
      <c r="C4167" s="3">
        <v>43479</v>
      </c>
      <c r="D4167" s="3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24" t="str">
        <f>_xlfn.XLOOKUP(main_table[[#This Row],[Order ID]],Returns!B:B,Returns!A:A,"No")</f>
        <v>No</v>
      </c>
    </row>
    <row r="4168" spans="1:22" ht="14.25">
      <c r="A4168" s="1">
        <v>4167</v>
      </c>
      <c r="B4168" s="2" t="s">
        <v>8158</v>
      </c>
      <c r="C4168" s="3">
        <v>42802</v>
      </c>
      <c r="D4168" s="3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24" t="str">
        <f>_xlfn.XLOOKUP(main_table[[#This Row],[Order ID]],Returns!B:B,Returns!A:A,"No")</f>
        <v>No</v>
      </c>
    </row>
    <row r="4169" spans="1:22" ht="14.25">
      <c r="A4169" s="1">
        <v>4168</v>
      </c>
      <c r="B4169" s="2" t="s">
        <v>5971</v>
      </c>
      <c r="C4169" s="3">
        <v>42654</v>
      </c>
      <c r="D4169" s="3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24" t="str">
        <f>_xlfn.XLOOKUP(main_table[[#This Row],[Order ID]],Returns!B:B,Returns!A:A,"No")</f>
        <v>Yes</v>
      </c>
    </row>
    <row r="4170" spans="1:22" ht="14.25">
      <c r="A4170" s="1">
        <v>4169</v>
      </c>
      <c r="B4170" s="2" t="s">
        <v>5971</v>
      </c>
      <c r="C4170" s="3">
        <v>42654</v>
      </c>
      <c r="D4170" s="3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24" t="str">
        <f>_xlfn.XLOOKUP(main_table[[#This Row],[Order ID]],Returns!B:B,Returns!A:A,"No")</f>
        <v>Yes</v>
      </c>
    </row>
    <row r="4171" spans="1:22" ht="14.25">
      <c r="A4171" s="1">
        <v>4170</v>
      </c>
      <c r="B4171" s="2" t="s">
        <v>8159</v>
      </c>
      <c r="C4171" s="3">
        <v>42838</v>
      </c>
      <c r="D4171" s="3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24" t="str">
        <f>_xlfn.XLOOKUP(main_table[[#This Row],[Order ID]],Returns!B:B,Returns!A:A,"No")</f>
        <v>No</v>
      </c>
    </row>
    <row r="4172" spans="1:22" ht="14.25">
      <c r="A4172" s="1">
        <v>4171</v>
      </c>
      <c r="B4172" s="2" t="s">
        <v>8159</v>
      </c>
      <c r="C4172" s="3">
        <v>42838</v>
      </c>
      <c r="D4172" s="3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24" t="str">
        <f>_xlfn.XLOOKUP(main_table[[#This Row],[Order ID]],Returns!B:B,Returns!A:A,"No")</f>
        <v>No</v>
      </c>
    </row>
    <row r="4173" spans="1:22" ht="14.25">
      <c r="A4173" s="1">
        <v>4172</v>
      </c>
      <c r="B4173" s="2" t="s">
        <v>8160</v>
      </c>
      <c r="C4173" s="3">
        <v>43785</v>
      </c>
      <c r="D4173" s="3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24" t="str">
        <f>_xlfn.XLOOKUP(main_table[[#This Row],[Order ID]],Returns!B:B,Returns!A:A,"No")</f>
        <v>No</v>
      </c>
    </row>
    <row r="4174" spans="1:22" ht="14.25">
      <c r="A4174" s="1">
        <v>4173</v>
      </c>
      <c r="B4174" s="2" t="s">
        <v>8161</v>
      </c>
      <c r="C4174" s="3">
        <v>43282</v>
      </c>
      <c r="D4174" s="3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24" t="str">
        <f>_xlfn.XLOOKUP(main_table[[#This Row],[Order ID]],Returns!B:B,Returns!A:A,"No")</f>
        <v>No</v>
      </c>
    </row>
    <row r="4175" spans="1:22" ht="14.25">
      <c r="A4175" s="1">
        <v>4174</v>
      </c>
      <c r="B4175" s="2" t="s">
        <v>8161</v>
      </c>
      <c r="C4175" s="3">
        <v>43282</v>
      </c>
      <c r="D4175" s="3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24" t="str">
        <f>_xlfn.XLOOKUP(main_table[[#This Row],[Order ID]],Returns!B:B,Returns!A:A,"No")</f>
        <v>No</v>
      </c>
    </row>
    <row r="4176" spans="1:22" ht="14.25">
      <c r="A4176" s="1">
        <v>4175</v>
      </c>
      <c r="B4176" s="2" t="s">
        <v>8161</v>
      </c>
      <c r="C4176" s="3">
        <v>43282</v>
      </c>
      <c r="D4176" s="3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24" t="str">
        <f>_xlfn.XLOOKUP(main_table[[#This Row],[Order ID]],Returns!B:B,Returns!A:A,"No")</f>
        <v>No</v>
      </c>
    </row>
    <row r="4177" spans="1:22" ht="14.25">
      <c r="A4177" s="1">
        <v>4176</v>
      </c>
      <c r="B4177" s="2" t="s">
        <v>8162</v>
      </c>
      <c r="C4177" s="3">
        <v>43068</v>
      </c>
      <c r="D4177" s="3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24" t="str">
        <f>_xlfn.XLOOKUP(main_table[[#This Row],[Order ID]],Returns!B:B,Returns!A:A,"No")</f>
        <v>No</v>
      </c>
    </row>
    <row r="4178" spans="1:22" ht="14.25">
      <c r="A4178" s="1">
        <v>4177</v>
      </c>
      <c r="B4178" s="2" t="s">
        <v>8163</v>
      </c>
      <c r="C4178" s="3">
        <v>42467</v>
      </c>
      <c r="D4178" s="3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24" t="str">
        <f>_xlfn.XLOOKUP(main_table[[#This Row],[Order ID]],Returns!B:B,Returns!A:A,"No")</f>
        <v>No</v>
      </c>
    </row>
    <row r="4179" spans="1:22" ht="14.25">
      <c r="A4179" s="1">
        <v>4178</v>
      </c>
      <c r="B4179" s="2" t="s">
        <v>8163</v>
      </c>
      <c r="C4179" s="3">
        <v>42467</v>
      </c>
      <c r="D4179" s="3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24" t="str">
        <f>_xlfn.XLOOKUP(main_table[[#This Row],[Order ID]],Returns!B:B,Returns!A:A,"No")</f>
        <v>No</v>
      </c>
    </row>
    <row r="4180" spans="1:22" ht="14.25">
      <c r="A4180" s="1">
        <v>4179</v>
      </c>
      <c r="B4180" s="2" t="s">
        <v>8164</v>
      </c>
      <c r="C4180" s="3">
        <v>43267</v>
      </c>
      <c r="D4180" s="3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24" t="str">
        <f>_xlfn.XLOOKUP(main_table[[#This Row],[Order ID]],Returns!B:B,Returns!A:A,"No")</f>
        <v>No</v>
      </c>
    </row>
    <row r="4181" spans="1:22" ht="14.25">
      <c r="A4181" s="1">
        <v>4180</v>
      </c>
      <c r="B4181" s="2" t="s">
        <v>8165</v>
      </c>
      <c r="C4181" s="3">
        <v>43530</v>
      </c>
      <c r="D4181" s="3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24" t="str">
        <f>_xlfn.XLOOKUP(main_table[[#This Row],[Order ID]],Returns!B:B,Returns!A:A,"No")</f>
        <v>No</v>
      </c>
    </row>
    <row r="4182" spans="1:22" ht="14.25">
      <c r="A4182" s="1">
        <v>4181</v>
      </c>
      <c r="B4182" s="2" t="s">
        <v>8166</v>
      </c>
      <c r="C4182" s="3">
        <v>43745</v>
      </c>
      <c r="D4182" s="3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24" t="str">
        <f>_xlfn.XLOOKUP(main_table[[#This Row],[Order ID]],Returns!B:B,Returns!A:A,"No")</f>
        <v>No</v>
      </c>
    </row>
    <row r="4183" spans="1:22" ht="14.25">
      <c r="A4183" s="1">
        <v>4182</v>
      </c>
      <c r="B4183" s="2" t="s">
        <v>8167</v>
      </c>
      <c r="C4183" s="3">
        <v>43744</v>
      </c>
      <c r="D4183" s="3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24" t="str">
        <f>_xlfn.XLOOKUP(main_table[[#This Row],[Order ID]],Returns!B:B,Returns!A:A,"No")</f>
        <v>No</v>
      </c>
    </row>
    <row r="4184" spans="1:22" ht="14.25">
      <c r="A4184" s="1">
        <v>4183</v>
      </c>
      <c r="B4184" s="2" t="s">
        <v>8167</v>
      </c>
      <c r="C4184" s="3">
        <v>43744</v>
      </c>
      <c r="D4184" s="3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24" t="str">
        <f>_xlfn.XLOOKUP(main_table[[#This Row],[Order ID]],Returns!B:B,Returns!A:A,"No")</f>
        <v>No</v>
      </c>
    </row>
    <row r="4185" spans="1:22" ht="14.25">
      <c r="A4185" s="1">
        <v>4184</v>
      </c>
      <c r="B4185" s="2" t="s">
        <v>8167</v>
      </c>
      <c r="C4185" s="3">
        <v>43744</v>
      </c>
      <c r="D4185" s="3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24" t="str">
        <f>_xlfn.XLOOKUP(main_table[[#This Row],[Order ID]],Returns!B:B,Returns!A:A,"No")</f>
        <v>No</v>
      </c>
    </row>
    <row r="4186" spans="1:22" ht="14.25">
      <c r="A4186" s="1">
        <v>4185</v>
      </c>
      <c r="B4186" s="2" t="s">
        <v>8168</v>
      </c>
      <c r="C4186" s="3">
        <v>43439</v>
      </c>
      <c r="D4186" s="3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24" t="str">
        <f>_xlfn.XLOOKUP(main_table[[#This Row],[Order ID]],Returns!B:B,Returns!A:A,"No")</f>
        <v>No</v>
      </c>
    </row>
    <row r="4187" spans="1:22" ht="14.25">
      <c r="A4187" s="1">
        <v>4186</v>
      </c>
      <c r="B4187" s="2" t="s">
        <v>8169</v>
      </c>
      <c r="C4187" s="3">
        <v>43394</v>
      </c>
      <c r="D4187" s="3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24" t="str">
        <f>_xlfn.XLOOKUP(main_table[[#This Row],[Order ID]],Returns!B:B,Returns!A:A,"No")</f>
        <v>No</v>
      </c>
    </row>
    <row r="4188" spans="1:22" ht="14.25">
      <c r="A4188" s="1">
        <v>4187</v>
      </c>
      <c r="B4188" s="2" t="s">
        <v>8170</v>
      </c>
      <c r="C4188" s="3">
        <v>43603</v>
      </c>
      <c r="D4188" s="3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24" t="str">
        <f>_xlfn.XLOOKUP(main_table[[#This Row],[Order ID]],Returns!B:B,Returns!A:A,"No")</f>
        <v>No</v>
      </c>
    </row>
    <row r="4189" spans="1:22" ht="14.25">
      <c r="A4189" s="1">
        <v>4188</v>
      </c>
      <c r="B4189" s="2" t="s">
        <v>8170</v>
      </c>
      <c r="C4189" s="3">
        <v>43603</v>
      </c>
      <c r="D4189" s="3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24" t="str">
        <f>_xlfn.XLOOKUP(main_table[[#This Row],[Order ID]],Returns!B:B,Returns!A:A,"No")</f>
        <v>No</v>
      </c>
    </row>
    <row r="4190" spans="1:22" ht="14.25">
      <c r="A4190" s="1">
        <v>4189</v>
      </c>
      <c r="B4190" s="2" t="s">
        <v>8170</v>
      </c>
      <c r="C4190" s="3">
        <v>43603</v>
      </c>
      <c r="D4190" s="3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24" t="str">
        <f>_xlfn.XLOOKUP(main_table[[#This Row],[Order ID]],Returns!B:B,Returns!A:A,"No")</f>
        <v>No</v>
      </c>
    </row>
    <row r="4191" spans="1:22" ht="14.25">
      <c r="A4191" s="1">
        <v>4190</v>
      </c>
      <c r="B4191" s="2" t="s">
        <v>8171</v>
      </c>
      <c r="C4191" s="3">
        <v>43369</v>
      </c>
      <c r="D4191" s="3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24" t="str">
        <f>_xlfn.XLOOKUP(main_table[[#This Row],[Order ID]],Returns!B:B,Returns!A:A,"No")</f>
        <v>No</v>
      </c>
    </row>
    <row r="4192" spans="1:22" ht="14.25">
      <c r="A4192" s="1">
        <v>4191</v>
      </c>
      <c r="B4192" s="2" t="s">
        <v>8172</v>
      </c>
      <c r="C4192" s="3">
        <v>43786</v>
      </c>
      <c r="D4192" s="3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24" t="str">
        <f>_xlfn.XLOOKUP(main_table[[#This Row],[Order ID]],Returns!B:B,Returns!A:A,"No")</f>
        <v>No</v>
      </c>
    </row>
    <row r="4193" spans="1:22" ht="14.25">
      <c r="A4193" s="1">
        <v>4192</v>
      </c>
      <c r="B4193" s="2" t="s">
        <v>8173</v>
      </c>
      <c r="C4193" s="3">
        <v>42924</v>
      </c>
      <c r="D4193" s="3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24" t="str">
        <f>_xlfn.XLOOKUP(main_table[[#This Row],[Order ID]],Returns!B:B,Returns!A:A,"No")</f>
        <v>No</v>
      </c>
    </row>
    <row r="4194" spans="1:22" ht="14.25">
      <c r="A4194" s="1">
        <v>4193</v>
      </c>
      <c r="B4194" s="2" t="s">
        <v>6019</v>
      </c>
      <c r="C4194" s="3">
        <v>43055</v>
      </c>
      <c r="D4194" s="3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24" t="str">
        <f>_xlfn.XLOOKUP(main_table[[#This Row],[Order ID]],Returns!B:B,Returns!A:A,"No")</f>
        <v>Yes</v>
      </c>
    </row>
    <row r="4195" spans="1:22" ht="14.25">
      <c r="A4195" s="1">
        <v>4194</v>
      </c>
      <c r="B4195" s="2" t="s">
        <v>6019</v>
      </c>
      <c r="C4195" s="3">
        <v>43055</v>
      </c>
      <c r="D4195" s="3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24" t="str">
        <f>_xlfn.XLOOKUP(main_table[[#This Row],[Order ID]],Returns!B:B,Returns!A:A,"No")</f>
        <v>Yes</v>
      </c>
    </row>
    <row r="4196" spans="1:22" ht="14.25">
      <c r="A4196" s="1">
        <v>4195</v>
      </c>
      <c r="B4196" s="2" t="s">
        <v>8174</v>
      </c>
      <c r="C4196" s="3">
        <v>42904</v>
      </c>
      <c r="D4196" s="3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24" t="str">
        <f>_xlfn.XLOOKUP(main_table[[#This Row],[Order ID]],Returns!B:B,Returns!A:A,"No")</f>
        <v>No</v>
      </c>
    </row>
    <row r="4197" spans="1:22" ht="14.25">
      <c r="A4197" s="1">
        <v>4196</v>
      </c>
      <c r="B4197" s="2" t="s">
        <v>8175</v>
      </c>
      <c r="C4197" s="3">
        <v>43198</v>
      </c>
      <c r="D4197" s="3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24" t="str">
        <f>_xlfn.XLOOKUP(main_table[[#This Row],[Order ID]],Returns!B:B,Returns!A:A,"No")</f>
        <v>No</v>
      </c>
    </row>
    <row r="4198" spans="1:22" ht="14.25">
      <c r="A4198" s="1">
        <v>4197</v>
      </c>
      <c r="B4198" s="2" t="s">
        <v>8176</v>
      </c>
      <c r="C4198" s="3">
        <v>42843</v>
      </c>
      <c r="D4198" s="3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24" t="str">
        <f>_xlfn.XLOOKUP(main_table[[#This Row],[Order ID]],Returns!B:B,Returns!A:A,"No")</f>
        <v>No</v>
      </c>
    </row>
    <row r="4199" spans="1:22" ht="14.25">
      <c r="A4199" s="1">
        <v>4198</v>
      </c>
      <c r="B4199" s="2" t="s">
        <v>8177</v>
      </c>
      <c r="C4199" s="3">
        <v>43437</v>
      </c>
      <c r="D4199" s="3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24" t="str">
        <f>_xlfn.XLOOKUP(main_table[[#This Row],[Order ID]],Returns!B:B,Returns!A:A,"No")</f>
        <v>No</v>
      </c>
    </row>
    <row r="4200" spans="1:22" ht="14.25">
      <c r="A4200" s="1">
        <v>4199</v>
      </c>
      <c r="B4200" s="2" t="s">
        <v>8177</v>
      </c>
      <c r="C4200" s="3">
        <v>43437</v>
      </c>
      <c r="D4200" s="3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24" t="str">
        <f>_xlfn.XLOOKUP(main_table[[#This Row],[Order ID]],Returns!B:B,Returns!A:A,"No")</f>
        <v>No</v>
      </c>
    </row>
    <row r="4201" spans="1:22" ht="14.25">
      <c r="A4201" s="1">
        <v>4200</v>
      </c>
      <c r="B4201" s="2" t="s">
        <v>8178</v>
      </c>
      <c r="C4201" s="3">
        <v>43079</v>
      </c>
      <c r="D4201" s="3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24" t="str">
        <f>_xlfn.XLOOKUP(main_table[[#This Row],[Order ID]],Returns!B:B,Returns!A:A,"No")</f>
        <v>No</v>
      </c>
    </row>
    <row r="4202" spans="1:22" ht="14.25">
      <c r="A4202" s="1">
        <v>4201</v>
      </c>
      <c r="B4202" s="2" t="s">
        <v>8178</v>
      </c>
      <c r="C4202" s="3">
        <v>43079</v>
      </c>
      <c r="D4202" s="3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24" t="str">
        <f>_xlfn.XLOOKUP(main_table[[#This Row],[Order ID]],Returns!B:B,Returns!A:A,"No")</f>
        <v>No</v>
      </c>
    </row>
    <row r="4203" spans="1:22" ht="14.25">
      <c r="A4203" s="1">
        <v>4202</v>
      </c>
      <c r="B4203" s="2" t="s">
        <v>8178</v>
      </c>
      <c r="C4203" s="3">
        <v>43079</v>
      </c>
      <c r="D4203" s="3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24" t="str">
        <f>_xlfn.XLOOKUP(main_table[[#This Row],[Order ID]],Returns!B:B,Returns!A:A,"No")</f>
        <v>No</v>
      </c>
    </row>
    <row r="4204" spans="1:22" ht="14.25">
      <c r="A4204" s="1">
        <v>4203</v>
      </c>
      <c r="B4204" s="2" t="s">
        <v>8178</v>
      </c>
      <c r="C4204" s="3">
        <v>43079</v>
      </c>
      <c r="D4204" s="3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24" t="str">
        <f>_xlfn.XLOOKUP(main_table[[#This Row],[Order ID]],Returns!B:B,Returns!A:A,"No")</f>
        <v>No</v>
      </c>
    </row>
    <row r="4205" spans="1:22" ht="14.25">
      <c r="A4205" s="1">
        <v>4204</v>
      </c>
      <c r="B4205" s="2" t="s">
        <v>8179</v>
      </c>
      <c r="C4205" s="3">
        <v>42674</v>
      </c>
      <c r="D4205" s="3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24" t="str">
        <f>_xlfn.XLOOKUP(main_table[[#This Row],[Order ID]],Returns!B:B,Returns!A:A,"No")</f>
        <v>No</v>
      </c>
    </row>
    <row r="4206" spans="1:22" ht="14.25">
      <c r="A4206" s="1">
        <v>4205</v>
      </c>
      <c r="B4206" s="2" t="s">
        <v>8179</v>
      </c>
      <c r="C4206" s="3">
        <v>42674</v>
      </c>
      <c r="D4206" s="3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24" t="str">
        <f>_xlfn.XLOOKUP(main_table[[#This Row],[Order ID]],Returns!B:B,Returns!A:A,"No")</f>
        <v>No</v>
      </c>
    </row>
    <row r="4207" spans="1:22" ht="14.25">
      <c r="A4207" s="1">
        <v>4206</v>
      </c>
      <c r="B4207" s="2" t="s">
        <v>8179</v>
      </c>
      <c r="C4207" s="3">
        <v>42674</v>
      </c>
      <c r="D4207" s="3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24" t="str">
        <f>_xlfn.XLOOKUP(main_table[[#This Row],[Order ID]],Returns!B:B,Returns!A:A,"No")</f>
        <v>No</v>
      </c>
    </row>
    <row r="4208" spans="1:22" ht="14.25">
      <c r="A4208" s="1">
        <v>4207</v>
      </c>
      <c r="B4208" s="2" t="s">
        <v>8179</v>
      </c>
      <c r="C4208" s="3">
        <v>42674</v>
      </c>
      <c r="D4208" s="3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24" t="str">
        <f>_xlfn.XLOOKUP(main_table[[#This Row],[Order ID]],Returns!B:B,Returns!A:A,"No")</f>
        <v>No</v>
      </c>
    </row>
    <row r="4209" spans="1:22" ht="14.25">
      <c r="A4209" s="1">
        <v>4208</v>
      </c>
      <c r="B4209" s="2" t="s">
        <v>8179</v>
      </c>
      <c r="C4209" s="3">
        <v>42674</v>
      </c>
      <c r="D4209" s="3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24" t="str">
        <f>_xlfn.XLOOKUP(main_table[[#This Row],[Order ID]],Returns!B:B,Returns!A:A,"No")</f>
        <v>No</v>
      </c>
    </row>
    <row r="4210" spans="1:22" ht="14.25">
      <c r="A4210" s="1">
        <v>4209</v>
      </c>
      <c r="B4210" s="2" t="s">
        <v>8179</v>
      </c>
      <c r="C4210" s="3">
        <v>42674</v>
      </c>
      <c r="D4210" s="3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24" t="str">
        <f>_xlfn.XLOOKUP(main_table[[#This Row],[Order ID]],Returns!B:B,Returns!A:A,"No")</f>
        <v>No</v>
      </c>
    </row>
    <row r="4211" spans="1:22" ht="14.25">
      <c r="A4211" s="1">
        <v>4210</v>
      </c>
      <c r="B4211" s="2" t="s">
        <v>8179</v>
      </c>
      <c r="C4211" s="3">
        <v>42674</v>
      </c>
      <c r="D4211" s="3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24" t="str">
        <f>_xlfn.XLOOKUP(main_table[[#This Row],[Order ID]],Returns!B:B,Returns!A:A,"No")</f>
        <v>No</v>
      </c>
    </row>
    <row r="4212" spans="1:22" ht="14.25">
      <c r="A4212" s="1">
        <v>4211</v>
      </c>
      <c r="B4212" s="2" t="s">
        <v>8180</v>
      </c>
      <c r="C4212" s="3">
        <v>43808</v>
      </c>
      <c r="D4212" s="3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24" t="str">
        <f>_xlfn.XLOOKUP(main_table[[#This Row],[Order ID]],Returns!B:B,Returns!A:A,"No")</f>
        <v>No</v>
      </c>
    </row>
    <row r="4213" spans="1:22" ht="14.25">
      <c r="A4213" s="1">
        <v>4212</v>
      </c>
      <c r="B4213" s="2" t="s">
        <v>8181</v>
      </c>
      <c r="C4213" s="3">
        <v>42495</v>
      </c>
      <c r="D4213" s="3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24" t="str">
        <f>_xlfn.XLOOKUP(main_table[[#This Row],[Order ID]],Returns!B:B,Returns!A:A,"No")</f>
        <v>No</v>
      </c>
    </row>
    <row r="4214" spans="1:22" ht="14.25">
      <c r="A4214" s="1">
        <v>4213</v>
      </c>
      <c r="B4214" s="2" t="s">
        <v>8181</v>
      </c>
      <c r="C4214" s="3">
        <v>42495</v>
      </c>
      <c r="D4214" s="3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24" t="str">
        <f>_xlfn.XLOOKUP(main_table[[#This Row],[Order ID]],Returns!B:B,Returns!A:A,"No")</f>
        <v>No</v>
      </c>
    </row>
    <row r="4215" spans="1:22" ht="14.25">
      <c r="A4215" s="1">
        <v>4214</v>
      </c>
      <c r="B4215" s="2" t="s">
        <v>8181</v>
      </c>
      <c r="C4215" s="3">
        <v>42495</v>
      </c>
      <c r="D4215" s="3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24" t="str">
        <f>_xlfn.XLOOKUP(main_table[[#This Row],[Order ID]],Returns!B:B,Returns!A:A,"No")</f>
        <v>No</v>
      </c>
    </row>
    <row r="4216" spans="1:22" ht="14.25">
      <c r="A4216" s="1">
        <v>4215</v>
      </c>
      <c r="B4216" s="2" t="s">
        <v>8182</v>
      </c>
      <c r="C4216" s="3">
        <v>43163</v>
      </c>
      <c r="D4216" s="3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24" t="str">
        <f>_xlfn.XLOOKUP(main_table[[#This Row],[Order ID]],Returns!B:B,Returns!A:A,"No")</f>
        <v>No</v>
      </c>
    </row>
    <row r="4217" spans="1:22" ht="14.25">
      <c r="A4217" s="1">
        <v>4216</v>
      </c>
      <c r="B4217" s="2" t="s">
        <v>8183</v>
      </c>
      <c r="C4217" s="3">
        <v>42704</v>
      </c>
      <c r="D4217" s="3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24" t="str">
        <f>_xlfn.XLOOKUP(main_table[[#This Row],[Order ID]],Returns!B:B,Returns!A:A,"No")</f>
        <v>No</v>
      </c>
    </row>
    <row r="4218" spans="1:22" ht="14.25">
      <c r="A4218" s="1">
        <v>4217</v>
      </c>
      <c r="B4218" s="2" t="s">
        <v>8184</v>
      </c>
      <c r="C4218" s="3">
        <v>42784</v>
      </c>
      <c r="D4218" s="3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24" t="str">
        <f>_xlfn.XLOOKUP(main_table[[#This Row],[Order ID]],Returns!B:B,Returns!A:A,"No")</f>
        <v>No</v>
      </c>
    </row>
    <row r="4219" spans="1:22" ht="14.25">
      <c r="A4219" s="1">
        <v>4218</v>
      </c>
      <c r="B4219" s="2" t="s">
        <v>8185</v>
      </c>
      <c r="C4219" s="3">
        <v>43556</v>
      </c>
      <c r="D4219" s="3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24" t="str">
        <f>_xlfn.XLOOKUP(main_table[[#This Row],[Order ID]],Returns!B:B,Returns!A:A,"No")</f>
        <v>No</v>
      </c>
    </row>
    <row r="4220" spans="1:22" ht="14.25">
      <c r="A4220" s="1">
        <v>4219</v>
      </c>
      <c r="B4220" s="2" t="s">
        <v>8185</v>
      </c>
      <c r="C4220" s="3">
        <v>43556</v>
      </c>
      <c r="D4220" s="3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24" t="str">
        <f>_xlfn.XLOOKUP(main_table[[#This Row],[Order ID]],Returns!B:B,Returns!A:A,"No")</f>
        <v>No</v>
      </c>
    </row>
    <row r="4221" spans="1:22" ht="14.25">
      <c r="A4221" s="1">
        <v>4220</v>
      </c>
      <c r="B4221" s="2" t="s">
        <v>8186</v>
      </c>
      <c r="C4221" s="3">
        <v>43627</v>
      </c>
      <c r="D4221" s="3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24" t="str">
        <f>_xlfn.XLOOKUP(main_table[[#This Row],[Order ID]],Returns!B:B,Returns!A:A,"No")</f>
        <v>No</v>
      </c>
    </row>
    <row r="4222" spans="1:22" ht="14.25">
      <c r="A4222" s="1">
        <v>4221</v>
      </c>
      <c r="B4222" s="2" t="s">
        <v>8186</v>
      </c>
      <c r="C4222" s="3">
        <v>43627</v>
      </c>
      <c r="D4222" s="3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24" t="str">
        <f>_xlfn.XLOOKUP(main_table[[#This Row],[Order ID]],Returns!B:B,Returns!A:A,"No")</f>
        <v>No</v>
      </c>
    </row>
    <row r="4223" spans="1:22" ht="14.25">
      <c r="A4223" s="1">
        <v>4222</v>
      </c>
      <c r="B4223" s="2" t="s">
        <v>8186</v>
      </c>
      <c r="C4223" s="3">
        <v>43627</v>
      </c>
      <c r="D4223" s="3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24" t="str">
        <f>_xlfn.XLOOKUP(main_table[[#This Row],[Order ID]],Returns!B:B,Returns!A:A,"No")</f>
        <v>No</v>
      </c>
    </row>
    <row r="4224" spans="1:22" ht="14.25">
      <c r="A4224" s="1">
        <v>4223</v>
      </c>
      <c r="B4224" s="2" t="s">
        <v>8186</v>
      </c>
      <c r="C4224" s="3">
        <v>43627</v>
      </c>
      <c r="D4224" s="3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24" t="str">
        <f>_xlfn.XLOOKUP(main_table[[#This Row],[Order ID]],Returns!B:B,Returns!A:A,"No")</f>
        <v>No</v>
      </c>
    </row>
    <row r="4225" spans="1:22" ht="14.25">
      <c r="A4225" s="1">
        <v>4224</v>
      </c>
      <c r="B4225" s="2" t="s">
        <v>8186</v>
      </c>
      <c r="C4225" s="3">
        <v>43627</v>
      </c>
      <c r="D4225" s="3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24" t="str">
        <f>_xlfn.XLOOKUP(main_table[[#This Row],[Order ID]],Returns!B:B,Returns!A:A,"No")</f>
        <v>No</v>
      </c>
    </row>
    <row r="4226" spans="1:22" ht="14.25">
      <c r="A4226" s="1">
        <v>4225</v>
      </c>
      <c r="B4226" s="2" t="s">
        <v>8187</v>
      </c>
      <c r="C4226" s="3">
        <v>43373</v>
      </c>
      <c r="D4226" s="3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24" t="str">
        <f>_xlfn.XLOOKUP(main_table[[#This Row],[Order ID]],Returns!B:B,Returns!A:A,"No")</f>
        <v>No</v>
      </c>
    </row>
    <row r="4227" spans="1:22" ht="14.25">
      <c r="A4227" s="1">
        <v>4226</v>
      </c>
      <c r="B4227" s="2" t="s">
        <v>8188</v>
      </c>
      <c r="C4227" s="3">
        <v>42717</v>
      </c>
      <c r="D4227" s="3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24" t="str">
        <f>_xlfn.XLOOKUP(main_table[[#This Row],[Order ID]],Returns!B:B,Returns!A:A,"No")</f>
        <v>No</v>
      </c>
    </row>
    <row r="4228" spans="1:22" ht="14.25">
      <c r="A4228" s="1">
        <v>4227</v>
      </c>
      <c r="B4228" s="2" t="s">
        <v>8189</v>
      </c>
      <c r="C4228" s="3">
        <v>43780</v>
      </c>
      <c r="D4228" s="3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24" t="str">
        <f>_xlfn.XLOOKUP(main_table[[#This Row],[Order ID]],Returns!B:B,Returns!A:A,"No")</f>
        <v>No</v>
      </c>
    </row>
    <row r="4229" spans="1:22" ht="14.25">
      <c r="A4229" s="1">
        <v>4228</v>
      </c>
      <c r="B4229" s="2" t="s">
        <v>6022</v>
      </c>
      <c r="C4229" s="3">
        <v>42740</v>
      </c>
      <c r="D4229" s="3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24" t="str">
        <f>_xlfn.XLOOKUP(main_table[[#This Row],[Order ID]],Returns!B:B,Returns!A:A,"No")</f>
        <v>Yes</v>
      </c>
    </row>
    <row r="4230" spans="1:22" ht="14.25">
      <c r="A4230" s="1">
        <v>4229</v>
      </c>
      <c r="B4230" s="2" t="s">
        <v>8190</v>
      </c>
      <c r="C4230" s="3">
        <v>43183</v>
      </c>
      <c r="D4230" s="3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24" t="str">
        <f>_xlfn.XLOOKUP(main_table[[#This Row],[Order ID]],Returns!B:B,Returns!A:A,"No")</f>
        <v>No</v>
      </c>
    </row>
    <row r="4231" spans="1:22" ht="14.25">
      <c r="A4231" s="1">
        <v>4230</v>
      </c>
      <c r="B4231" s="2" t="s">
        <v>8191</v>
      </c>
      <c r="C4231" s="3">
        <v>43651</v>
      </c>
      <c r="D4231" s="3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24" t="str">
        <f>_xlfn.XLOOKUP(main_table[[#This Row],[Order ID]],Returns!B:B,Returns!A:A,"No")</f>
        <v>No</v>
      </c>
    </row>
    <row r="4232" spans="1:22" ht="14.25">
      <c r="A4232" s="1">
        <v>4231</v>
      </c>
      <c r="B4232" s="2" t="s">
        <v>8191</v>
      </c>
      <c r="C4232" s="3">
        <v>43651</v>
      </c>
      <c r="D4232" s="3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24" t="str">
        <f>_xlfn.XLOOKUP(main_table[[#This Row],[Order ID]],Returns!B:B,Returns!A:A,"No")</f>
        <v>No</v>
      </c>
    </row>
    <row r="4233" spans="1:22" ht="14.25">
      <c r="A4233" s="1">
        <v>4232</v>
      </c>
      <c r="B4233" s="2" t="s">
        <v>8191</v>
      </c>
      <c r="C4233" s="3">
        <v>43651</v>
      </c>
      <c r="D4233" s="3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24" t="str">
        <f>_xlfn.XLOOKUP(main_table[[#This Row],[Order ID]],Returns!B:B,Returns!A:A,"No")</f>
        <v>No</v>
      </c>
    </row>
    <row r="4234" spans="1:22" ht="14.25">
      <c r="A4234" s="1">
        <v>4233</v>
      </c>
      <c r="B4234" s="2" t="s">
        <v>8191</v>
      </c>
      <c r="C4234" s="3">
        <v>43651</v>
      </c>
      <c r="D4234" s="3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24" t="str">
        <f>_xlfn.XLOOKUP(main_table[[#This Row],[Order ID]],Returns!B:B,Returns!A:A,"No")</f>
        <v>No</v>
      </c>
    </row>
    <row r="4235" spans="1:22" ht="14.25">
      <c r="A4235" s="1">
        <v>4234</v>
      </c>
      <c r="B4235" s="2" t="s">
        <v>8191</v>
      </c>
      <c r="C4235" s="3">
        <v>43651</v>
      </c>
      <c r="D4235" s="3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24" t="str">
        <f>_xlfn.XLOOKUP(main_table[[#This Row],[Order ID]],Returns!B:B,Returns!A:A,"No")</f>
        <v>No</v>
      </c>
    </row>
    <row r="4236" spans="1:22" ht="14.25">
      <c r="A4236" s="1">
        <v>4235</v>
      </c>
      <c r="B4236" s="2" t="s">
        <v>8192</v>
      </c>
      <c r="C4236" s="3">
        <v>42634</v>
      </c>
      <c r="D4236" s="3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24" t="str">
        <f>_xlfn.XLOOKUP(main_table[[#This Row],[Order ID]],Returns!B:B,Returns!A:A,"No")</f>
        <v>No</v>
      </c>
    </row>
    <row r="4237" spans="1:22" ht="14.25">
      <c r="A4237" s="1">
        <v>4236</v>
      </c>
      <c r="B4237" s="2" t="s">
        <v>8192</v>
      </c>
      <c r="C4237" s="3">
        <v>42634</v>
      </c>
      <c r="D4237" s="3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24" t="str">
        <f>_xlfn.XLOOKUP(main_table[[#This Row],[Order ID]],Returns!B:B,Returns!A:A,"No")</f>
        <v>No</v>
      </c>
    </row>
    <row r="4238" spans="1:22" ht="14.25">
      <c r="A4238" s="1">
        <v>4237</v>
      </c>
      <c r="B4238" s="2" t="s">
        <v>8193</v>
      </c>
      <c r="C4238" s="3">
        <v>43304</v>
      </c>
      <c r="D4238" s="3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24" t="str">
        <f>_xlfn.XLOOKUP(main_table[[#This Row],[Order ID]],Returns!B:B,Returns!A:A,"No")</f>
        <v>No</v>
      </c>
    </row>
    <row r="4239" spans="1:22" ht="14.25">
      <c r="A4239" s="1">
        <v>4238</v>
      </c>
      <c r="B4239" s="2" t="s">
        <v>8194</v>
      </c>
      <c r="C4239" s="3">
        <v>43706</v>
      </c>
      <c r="D4239" s="3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24" t="str">
        <f>_xlfn.XLOOKUP(main_table[[#This Row],[Order ID]],Returns!B:B,Returns!A:A,"No")</f>
        <v>No</v>
      </c>
    </row>
    <row r="4240" spans="1:22" ht="14.25">
      <c r="A4240" s="1">
        <v>4239</v>
      </c>
      <c r="B4240" s="2" t="s">
        <v>8195</v>
      </c>
      <c r="C4240" s="3">
        <v>43550</v>
      </c>
      <c r="D4240" s="3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24" t="str">
        <f>_xlfn.XLOOKUP(main_table[[#This Row],[Order ID]],Returns!B:B,Returns!A:A,"No")</f>
        <v>No</v>
      </c>
    </row>
    <row r="4241" spans="1:22" ht="14.25">
      <c r="A4241" s="1">
        <v>4240</v>
      </c>
      <c r="B4241" s="2" t="s">
        <v>8196</v>
      </c>
      <c r="C4241" s="3">
        <v>43828</v>
      </c>
      <c r="D4241" s="3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24" t="str">
        <f>_xlfn.XLOOKUP(main_table[[#This Row],[Order ID]],Returns!B:B,Returns!A:A,"No")</f>
        <v>No</v>
      </c>
    </row>
    <row r="4242" spans="1:22" ht="14.25">
      <c r="A4242" s="1">
        <v>4241</v>
      </c>
      <c r="B4242" s="2" t="s">
        <v>8197</v>
      </c>
      <c r="C4242" s="3">
        <v>42633</v>
      </c>
      <c r="D4242" s="3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24" t="str">
        <f>_xlfn.XLOOKUP(main_table[[#This Row],[Order ID]],Returns!B:B,Returns!A:A,"No")</f>
        <v>No</v>
      </c>
    </row>
    <row r="4243" spans="1:22" ht="14.25">
      <c r="A4243" s="1">
        <v>4242</v>
      </c>
      <c r="B4243" s="2" t="s">
        <v>8197</v>
      </c>
      <c r="C4243" s="3">
        <v>42633</v>
      </c>
      <c r="D4243" s="3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24" t="str">
        <f>_xlfn.XLOOKUP(main_table[[#This Row],[Order ID]],Returns!B:B,Returns!A:A,"No")</f>
        <v>No</v>
      </c>
    </row>
    <row r="4244" spans="1:22" ht="14.25">
      <c r="A4244" s="1">
        <v>4243</v>
      </c>
      <c r="B4244" s="2" t="s">
        <v>8198</v>
      </c>
      <c r="C4244" s="3">
        <v>43194</v>
      </c>
      <c r="D4244" s="3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24" t="str">
        <f>_xlfn.XLOOKUP(main_table[[#This Row],[Order ID]],Returns!B:B,Returns!A:A,"No")</f>
        <v>No</v>
      </c>
    </row>
    <row r="4245" spans="1:22" ht="14.25">
      <c r="A4245" s="1">
        <v>4244</v>
      </c>
      <c r="B4245" s="2" t="s">
        <v>8198</v>
      </c>
      <c r="C4245" s="3">
        <v>43194</v>
      </c>
      <c r="D4245" s="3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24" t="str">
        <f>_xlfn.XLOOKUP(main_table[[#This Row],[Order ID]],Returns!B:B,Returns!A:A,"No")</f>
        <v>No</v>
      </c>
    </row>
    <row r="4246" spans="1:22" ht="14.25">
      <c r="A4246" s="1">
        <v>4245</v>
      </c>
      <c r="B4246" s="2" t="s">
        <v>8199</v>
      </c>
      <c r="C4246" s="3">
        <v>42455</v>
      </c>
      <c r="D4246" s="3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24" t="str">
        <f>_xlfn.XLOOKUP(main_table[[#This Row],[Order ID]],Returns!B:B,Returns!A:A,"No")</f>
        <v>No</v>
      </c>
    </row>
    <row r="4247" spans="1:22" ht="14.25">
      <c r="A4247" s="1">
        <v>4246</v>
      </c>
      <c r="B4247" s="2" t="s">
        <v>8200</v>
      </c>
      <c r="C4247" s="3">
        <v>43797</v>
      </c>
      <c r="D4247" s="3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24" t="str">
        <f>_xlfn.XLOOKUP(main_table[[#This Row],[Order ID]],Returns!B:B,Returns!A:A,"No")</f>
        <v>No</v>
      </c>
    </row>
    <row r="4248" spans="1:22" ht="14.25">
      <c r="A4248" s="1">
        <v>4247</v>
      </c>
      <c r="B4248" s="2" t="s">
        <v>8200</v>
      </c>
      <c r="C4248" s="3">
        <v>43797</v>
      </c>
      <c r="D4248" s="3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24" t="str">
        <f>_xlfn.XLOOKUP(main_table[[#This Row],[Order ID]],Returns!B:B,Returns!A:A,"No")</f>
        <v>No</v>
      </c>
    </row>
    <row r="4249" spans="1:22" ht="14.25">
      <c r="A4249" s="1">
        <v>4248</v>
      </c>
      <c r="B4249" s="2" t="s">
        <v>8200</v>
      </c>
      <c r="C4249" s="3">
        <v>43797</v>
      </c>
      <c r="D4249" s="3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24" t="str">
        <f>_xlfn.XLOOKUP(main_table[[#This Row],[Order ID]],Returns!B:B,Returns!A:A,"No")</f>
        <v>No</v>
      </c>
    </row>
    <row r="4250" spans="1:22" ht="14.25">
      <c r="A4250" s="1">
        <v>4249</v>
      </c>
      <c r="B4250" s="2" t="s">
        <v>8201</v>
      </c>
      <c r="C4250" s="3">
        <v>43435</v>
      </c>
      <c r="D4250" s="3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24" t="str">
        <f>_xlfn.XLOOKUP(main_table[[#This Row],[Order ID]],Returns!B:B,Returns!A:A,"No")</f>
        <v>No</v>
      </c>
    </row>
    <row r="4251" spans="1:22" ht="14.25">
      <c r="A4251" s="1">
        <v>4250</v>
      </c>
      <c r="B4251" s="2" t="s">
        <v>8201</v>
      </c>
      <c r="C4251" s="3">
        <v>43435</v>
      </c>
      <c r="D4251" s="3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24" t="str">
        <f>_xlfn.XLOOKUP(main_table[[#This Row],[Order ID]],Returns!B:B,Returns!A:A,"No")</f>
        <v>No</v>
      </c>
    </row>
    <row r="4252" spans="1:22" ht="14.25">
      <c r="A4252" s="1">
        <v>4251</v>
      </c>
      <c r="B4252" s="2" t="s">
        <v>8202</v>
      </c>
      <c r="C4252" s="3">
        <v>42632</v>
      </c>
      <c r="D4252" s="3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24" t="str">
        <f>_xlfn.XLOOKUP(main_table[[#This Row],[Order ID]],Returns!B:B,Returns!A:A,"No")</f>
        <v>No</v>
      </c>
    </row>
    <row r="4253" spans="1:22" ht="14.25">
      <c r="A4253" s="1">
        <v>4252</v>
      </c>
      <c r="B4253" s="2" t="s">
        <v>8203</v>
      </c>
      <c r="C4253" s="3">
        <v>43031</v>
      </c>
      <c r="D4253" s="3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24" t="str">
        <f>_xlfn.XLOOKUP(main_table[[#This Row],[Order ID]],Returns!B:B,Returns!A:A,"No")</f>
        <v>No</v>
      </c>
    </row>
    <row r="4254" spans="1:22" ht="14.25">
      <c r="A4254" s="1">
        <v>4253</v>
      </c>
      <c r="B4254" s="2" t="s">
        <v>8203</v>
      </c>
      <c r="C4254" s="3">
        <v>43031</v>
      </c>
      <c r="D4254" s="3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24" t="str">
        <f>_xlfn.XLOOKUP(main_table[[#This Row],[Order ID]],Returns!B:B,Returns!A:A,"No")</f>
        <v>No</v>
      </c>
    </row>
    <row r="4255" spans="1:22" ht="14.25">
      <c r="A4255" s="1">
        <v>4254</v>
      </c>
      <c r="B4255" s="2" t="s">
        <v>8203</v>
      </c>
      <c r="C4255" s="3">
        <v>43031</v>
      </c>
      <c r="D4255" s="3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24" t="str">
        <f>_xlfn.XLOOKUP(main_table[[#This Row],[Order ID]],Returns!B:B,Returns!A:A,"No")</f>
        <v>No</v>
      </c>
    </row>
    <row r="4256" spans="1:22" ht="14.25">
      <c r="A4256" s="1">
        <v>4255</v>
      </c>
      <c r="B4256" s="2" t="s">
        <v>8204</v>
      </c>
      <c r="C4256" s="3">
        <v>43751</v>
      </c>
      <c r="D4256" s="3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24" t="str">
        <f>_xlfn.XLOOKUP(main_table[[#This Row],[Order ID]],Returns!B:B,Returns!A:A,"No")</f>
        <v>No</v>
      </c>
    </row>
    <row r="4257" spans="1:22" ht="14.25">
      <c r="A4257" s="1">
        <v>4256</v>
      </c>
      <c r="B4257" s="2" t="s">
        <v>8204</v>
      </c>
      <c r="C4257" s="3">
        <v>43751</v>
      </c>
      <c r="D4257" s="3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24" t="str">
        <f>_xlfn.XLOOKUP(main_table[[#This Row],[Order ID]],Returns!B:B,Returns!A:A,"No")</f>
        <v>No</v>
      </c>
    </row>
    <row r="4258" spans="1:22" ht="14.25">
      <c r="A4258" s="1">
        <v>4257</v>
      </c>
      <c r="B4258" s="2" t="s">
        <v>8204</v>
      </c>
      <c r="C4258" s="3">
        <v>43751</v>
      </c>
      <c r="D4258" s="3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24" t="str">
        <f>_xlfn.XLOOKUP(main_table[[#This Row],[Order ID]],Returns!B:B,Returns!A:A,"No")</f>
        <v>No</v>
      </c>
    </row>
    <row r="4259" spans="1:22" ht="14.25">
      <c r="A4259" s="1">
        <v>4258</v>
      </c>
      <c r="B4259" s="2" t="s">
        <v>8205</v>
      </c>
      <c r="C4259" s="3">
        <v>42982</v>
      </c>
      <c r="D4259" s="3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24" t="str">
        <f>_xlfn.XLOOKUP(main_table[[#This Row],[Order ID]],Returns!B:B,Returns!A:A,"No")</f>
        <v>No</v>
      </c>
    </row>
    <row r="4260" spans="1:22" ht="14.25">
      <c r="A4260" s="1">
        <v>4259</v>
      </c>
      <c r="B4260" s="2" t="s">
        <v>8206</v>
      </c>
      <c r="C4260" s="3">
        <v>43173</v>
      </c>
      <c r="D4260" s="3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24" t="str">
        <f>_xlfn.XLOOKUP(main_table[[#This Row],[Order ID]],Returns!B:B,Returns!A:A,"No")</f>
        <v>No</v>
      </c>
    </row>
    <row r="4261" spans="1:22" ht="14.25">
      <c r="A4261" s="1">
        <v>4260</v>
      </c>
      <c r="B4261" s="2" t="s">
        <v>8207</v>
      </c>
      <c r="C4261" s="3">
        <v>43766</v>
      </c>
      <c r="D4261" s="3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24" t="str">
        <f>_xlfn.XLOOKUP(main_table[[#This Row],[Order ID]],Returns!B:B,Returns!A:A,"No")</f>
        <v>No</v>
      </c>
    </row>
    <row r="4262" spans="1:22" ht="14.25">
      <c r="A4262" s="1">
        <v>4261</v>
      </c>
      <c r="B4262" s="2" t="s">
        <v>8208</v>
      </c>
      <c r="C4262" s="3">
        <v>43753</v>
      </c>
      <c r="D4262" s="3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24" t="str">
        <f>_xlfn.XLOOKUP(main_table[[#This Row],[Order ID]],Returns!B:B,Returns!A:A,"No")</f>
        <v>No</v>
      </c>
    </row>
    <row r="4263" spans="1:22" ht="14.25">
      <c r="A4263" s="1">
        <v>4262</v>
      </c>
      <c r="B4263" s="2" t="s">
        <v>8209</v>
      </c>
      <c r="C4263" s="3">
        <v>43684</v>
      </c>
      <c r="D4263" s="3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24" t="str">
        <f>_xlfn.XLOOKUP(main_table[[#This Row],[Order ID]],Returns!B:B,Returns!A:A,"No")</f>
        <v>No</v>
      </c>
    </row>
    <row r="4264" spans="1:22" ht="14.25">
      <c r="A4264" s="1">
        <v>4263</v>
      </c>
      <c r="B4264" s="2" t="s">
        <v>8210</v>
      </c>
      <c r="C4264" s="3">
        <v>43729</v>
      </c>
      <c r="D4264" s="3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24" t="str">
        <f>_xlfn.XLOOKUP(main_table[[#This Row],[Order ID]],Returns!B:B,Returns!A:A,"No")</f>
        <v>No</v>
      </c>
    </row>
    <row r="4265" spans="1:22" ht="14.25">
      <c r="A4265" s="1">
        <v>4264</v>
      </c>
      <c r="B4265" s="2" t="s">
        <v>8211</v>
      </c>
      <c r="C4265" s="3">
        <v>43772</v>
      </c>
      <c r="D4265" s="3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24" t="str">
        <f>_xlfn.XLOOKUP(main_table[[#This Row],[Order ID]],Returns!B:B,Returns!A:A,"No")</f>
        <v>No</v>
      </c>
    </row>
    <row r="4266" spans="1:22" ht="14.25">
      <c r="A4266" s="1">
        <v>4265</v>
      </c>
      <c r="B4266" s="2" t="s">
        <v>8212</v>
      </c>
      <c r="C4266" s="3">
        <v>43409</v>
      </c>
      <c r="D4266" s="3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24" t="str">
        <f>_xlfn.XLOOKUP(main_table[[#This Row],[Order ID]],Returns!B:B,Returns!A:A,"No")</f>
        <v>No</v>
      </c>
    </row>
    <row r="4267" spans="1:22" ht="14.25">
      <c r="A4267" s="1">
        <v>4266</v>
      </c>
      <c r="B4267" s="2" t="s">
        <v>8212</v>
      </c>
      <c r="C4267" s="3">
        <v>43409</v>
      </c>
      <c r="D4267" s="3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24" t="str">
        <f>_xlfn.XLOOKUP(main_table[[#This Row],[Order ID]],Returns!B:B,Returns!A:A,"No")</f>
        <v>No</v>
      </c>
    </row>
    <row r="4268" spans="1:22" ht="14.25">
      <c r="A4268" s="1">
        <v>4267</v>
      </c>
      <c r="B4268" s="2" t="s">
        <v>8212</v>
      </c>
      <c r="C4268" s="3">
        <v>43409</v>
      </c>
      <c r="D4268" s="3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24" t="str">
        <f>_xlfn.XLOOKUP(main_table[[#This Row],[Order ID]],Returns!B:B,Returns!A:A,"No")</f>
        <v>No</v>
      </c>
    </row>
    <row r="4269" spans="1:22" ht="14.25">
      <c r="A4269" s="1">
        <v>4268</v>
      </c>
      <c r="B4269" s="2" t="s">
        <v>8212</v>
      </c>
      <c r="C4269" s="3">
        <v>43409</v>
      </c>
      <c r="D4269" s="3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24" t="str">
        <f>_xlfn.XLOOKUP(main_table[[#This Row],[Order ID]],Returns!B:B,Returns!A:A,"No")</f>
        <v>No</v>
      </c>
    </row>
    <row r="4270" spans="1:22" ht="14.25">
      <c r="A4270" s="1">
        <v>4269</v>
      </c>
      <c r="B4270" s="2" t="s">
        <v>8212</v>
      </c>
      <c r="C4270" s="3">
        <v>43409</v>
      </c>
      <c r="D4270" s="3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24" t="str">
        <f>_xlfn.XLOOKUP(main_table[[#This Row],[Order ID]],Returns!B:B,Returns!A:A,"No")</f>
        <v>No</v>
      </c>
    </row>
    <row r="4271" spans="1:22" ht="14.25">
      <c r="A4271" s="1">
        <v>4270</v>
      </c>
      <c r="B4271" s="2" t="s">
        <v>8213</v>
      </c>
      <c r="C4271" s="3">
        <v>43641</v>
      </c>
      <c r="D4271" s="3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24" t="str">
        <f>_xlfn.XLOOKUP(main_table[[#This Row],[Order ID]],Returns!B:B,Returns!A:A,"No")</f>
        <v>No</v>
      </c>
    </row>
    <row r="4272" spans="1:22" ht="14.25">
      <c r="A4272" s="1">
        <v>4271</v>
      </c>
      <c r="B4272" s="2" t="s">
        <v>8214</v>
      </c>
      <c r="C4272" s="3">
        <v>43065</v>
      </c>
      <c r="D4272" s="3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24" t="str">
        <f>_xlfn.XLOOKUP(main_table[[#This Row],[Order ID]],Returns!B:B,Returns!A:A,"No")</f>
        <v>No</v>
      </c>
    </row>
    <row r="4273" spans="1:22" ht="14.25">
      <c r="A4273" s="1">
        <v>4272</v>
      </c>
      <c r="B4273" s="2" t="s">
        <v>8215</v>
      </c>
      <c r="C4273" s="3">
        <v>43428</v>
      </c>
      <c r="D4273" s="3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24" t="str">
        <f>_xlfn.XLOOKUP(main_table[[#This Row],[Order ID]],Returns!B:B,Returns!A:A,"No")</f>
        <v>No</v>
      </c>
    </row>
    <row r="4274" spans="1:22" ht="14.25">
      <c r="A4274" s="1">
        <v>4273</v>
      </c>
      <c r="B4274" s="2" t="s">
        <v>8216</v>
      </c>
      <c r="C4274" s="3">
        <v>43667</v>
      </c>
      <c r="D4274" s="3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24" t="str">
        <f>_xlfn.XLOOKUP(main_table[[#This Row],[Order ID]],Returns!B:B,Returns!A:A,"No")</f>
        <v>No</v>
      </c>
    </row>
    <row r="4275" spans="1:22" ht="14.25">
      <c r="A4275" s="1">
        <v>4274</v>
      </c>
      <c r="B4275" s="2" t="s">
        <v>8216</v>
      </c>
      <c r="C4275" s="3">
        <v>43667</v>
      </c>
      <c r="D4275" s="3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24" t="str">
        <f>_xlfn.XLOOKUP(main_table[[#This Row],[Order ID]],Returns!B:B,Returns!A:A,"No")</f>
        <v>No</v>
      </c>
    </row>
    <row r="4276" spans="1:22" ht="14.25">
      <c r="A4276" s="1">
        <v>4275</v>
      </c>
      <c r="B4276" s="2" t="s">
        <v>8217</v>
      </c>
      <c r="C4276" s="3">
        <v>43031</v>
      </c>
      <c r="D4276" s="3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24" t="str">
        <f>_xlfn.XLOOKUP(main_table[[#This Row],[Order ID]],Returns!B:B,Returns!A:A,"No")</f>
        <v>No</v>
      </c>
    </row>
    <row r="4277" spans="1:22" ht="14.25">
      <c r="A4277" s="1">
        <v>4276</v>
      </c>
      <c r="B4277" s="2" t="s">
        <v>8218</v>
      </c>
      <c r="C4277" s="3">
        <v>42925</v>
      </c>
      <c r="D4277" s="3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24" t="str">
        <f>_xlfn.XLOOKUP(main_table[[#This Row],[Order ID]],Returns!B:B,Returns!A:A,"No")</f>
        <v>No</v>
      </c>
    </row>
    <row r="4278" spans="1:22" ht="14.25">
      <c r="A4278" s="1">
        <v>4277</v>
      </c>
      <c r="B4278" s="2" t="s">
        <v>8219</v>
      </c>
      <c r="C4278" s="3">
        <v>43695</v>
      </c>
      <c r="D4278" s="3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24" t="str">
        <f>_xlfn.XLOOKUP(main_table[[#This Row],[Order ID]],Returns!B:B,Returns!A:A,"No")</f>
        <v>No</v>
      </c>
    </row>
    <row r="4279" spans="1:22" ht="14.25">
      <c r="A4279" s="1">
        <v>4278</v>
      </c>
      <c r="B4279" s="2" t="s">
        <v>8220</v>
      </c>
      <c r="C4279" s="3">
        <v>43206</v>
      </c>
      <c r="D4279" s="3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24" t="str">
        <f>_xlfn.XLOOKUP(main_table[[#This Row],[Order ID]],Returns!B:B,Returns!A:A,"No")</f>
        <v>No</v>
      </c>
    </row>
    <row r="4280" spans="1:22" ht="14.25">
      <c r="A4280" s="1">
        <v>4279</v>
      </c>
      <c r="B4280" s="2" t="s">
        <v>8220</v>
      </c>
      <c r="C4280" s="3">
        <v>43206</v>
      </c>
      <c r="D4280" s="3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24" t="str">
        <f>_xlfn.XLOOKUP(main_table[[#This Row],[Order ID]],Returns!B:B,Returns!A:A,"No")</f>
        <v>No</v>
      </c>
    </row>
    <row r="4281" spans="1:22" ht="14.25">
      <c r="A4281" s="1">
        <v>4280</v>
      </c>
      <c r="B4281" s="2" t="s">
        <v>8220</v>
      </c>
      <c r="C4281" s="3">
        <v>43206</v>
      </c>
      <c r="D4281" s="3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24" t="str">
        <f>_xlfn.XLOOKUP(main_table[[#This Row],[Order ID]],Returns!B:B,Returns!A:A,"No")</f>
        <v>No</v>
      </c>
    </row>
    <row r="4282" spans="1:22" ht="14.25">
      <c r="A4282" s="1">
        <v>4281</v>
      </c>
      <c r="B4282" s="2" t="s">
        <v>8221</v>
      </c>
      <c r="C4282" s="3">
        <v>42688</v>
      </c>
      <c r="D4282" s="3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24" t="str">
        <f>_xlfn.XLOOKUP(main_table[[#This Row],[Order ID]],Returns!B:B,Returns!A:A,"No")</f>
        <v>No</v>
      </c>
    </row>
    <row r="4283" spans="1:22" ht="14.25">
      <c r="A4283" s="1">
        <v>4282</v>
      </c>
      <c r="B4283" s="2" t="s">
        <v>8221</v>
      </c>
      <c r="C4283" s="3">
        <v>42688</v>
      </c>
      <c r="D4283" s="3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24" t="str">
        <f>_xlfn.XLOOKUP(main_table[[#This Row],[Order ID]],Returns!B:B,Returns!A:A,"No")</f>
        <v>No</v>
      </c>
    </row>
    <row r="4284" spans="1:22" ht="14.25">
      <c r="A4284" s="1">
        <v>4283</v>
      </c>
      <c r="B4284" s="2" t="s">
        <v>8222</v>
      </c>
      <c r="C4284" s="3">
        <v>42724</v>
      </c>
      <c r="D4284" s="3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24" t="str">
        <f>_xlfn.XLOOKUP(main_table[[#This Row],[Order ID]],Returns!B:B,Returns!A:A,"No")</f>
        <v>No</v>
      </c>
    </row>
    <row r="4285" spans="1:22" ht="14.25">
      <c r="A4285" s="1">
        <v>4284</v>
      </c>
      <c r="B4285" s="2" t="s">
        <v>8222</v>
      </c>
      <c r="C4285" s="3">
        <v>42724</v>
      </c>
      <c r="D4285" s="3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24" t="str">
        <f>_xlfn.XLOOKUP(main_table[[#This Row],[Order ID]],Returns!B:B,Returns!A:A,"No")</f>
        <v>No</v>
      </c>
    </row>
    <row r="4286" spans="1:22" ht="14.25">
      <c r="A4286" s="1">
        <v>4285</v>
      </c>
      <c r="B4286" s="2" t="s">
        <v>8223</v>
      </c>
      <c r="C4286" s="3">
        <v>43060</v>
      </c>
      <c r="D4286" s="3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24" t="str">
        <f>_xlfn.XLOOKUP(main_table[[#This Row],[Order ID]],Returns!B:B,Returns!A:A,"No")</f>
        <v>No</v>
      </c>
    </row>
    <row r="4287" spans="1:22" ht="14.25">
      <c r="A4287" s="1">
        <v>4286</v>
      </c>
      <c r="B4287" s="2" t="s">
        <v>8223</v>
      </c>
      <c r="C4287" s="3">
        <v>43060</v>
      </c>
      <c r="D4287" s="3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24" t="str">
        <f>_xlfn.XLOOKUP(main_table[[#This Row],[Order ID]],Returns!B:B,Returns!A:A,"No")</f>
        <v>No</v>
      </c>
    </row>
    <row r="4288" spans="1:22" ht="14.25">
      <c r="A4288" s="1">
        <v>4287</v>
      </c>
      <c r="B4288" s="2" t="s">
        <v>8223</v>
      </c>
      <c r="C4288" s="3">
        <v>43060</v>
      </c>
      <c r="D4288" s="3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24" t="str">
        <f>_xlfn.XLOOKUP(main_table[[#This Row],[Order ID]],Returns!B:B,Returns!A:A,"No")</f>
        <v>No</v>
      </c>
    </row>
    <row r="4289" spans="1:22" ht="14.25">
      <c r="A4289" s="1">
        <v>4288</v>
      </c>
      <c r="B4289" s="2" t="s">
        <v>8224</v>
      </c>
      <c r="C4289" s="3">
        <v>43827</v>
      </c>
      <c r="D4289" s="3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24" t="str">
        <f>_xlfn.XLOOKUP(main_table[[#This Row],[Order ID]],Returns!B:B,Returns!A:A,"No")</f>
        <v>No</v>
      </c>
    </row>
    <row r="4290" spans="1:22" ht="14.25">
      <c r="A4290" s="1">
        <v>4289</v>
      </c>
      <c r="B4290" s="2" t="s">
        <v>8225</v>
      </c>
      <c r="C4290" s="3">
        <v>42872</v>
      </c>
      <c r="D4290" s="3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24" t="str">
        <f>_xlfn.XLOOKUP(main_table[[#This Row],[Order ID]],Returns!B:B,Returns!A:A,"No")</f>
        <v>No</v>
      </c>
    </row>
    <row r="4291" spans="1:22" ht="14.25">
      <c r="A4291" s="1">
        <v>4290</v>
      </c>
      <c r="B4291" s="2" t="s">
        <v>8225</v>
      </c>
      <c r="C4291" s="3">
        <v>42872</v>
      </c>
      <c r="D4291" s="3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24" t="str">
        <f>_xlfn.XLOOKUP(main_table[[#This Row],[Order ID]],Returns!B:B,Returns!A:A,"No")</f>
        <v>No</v>
      </c>
    </row>
    <row r="4292" spans="1:22" ht="14.25">
      <c r="A4292" s="1">
        <v>4291</v>
      </c>
      <c r="B4292" s="2" t="s">
        <v>8226</v>
      </c>
      <c r="C4292" s="3">
        <v>43808</v>
      </c>
      <c r="D4292" s="3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24" t="str">
        <f>_xlfn.XLOOKUP(main_table[[#This Row],[Order ID]],Returns!B:B,Returns!A:A,"No")</f>
        <v>No</v>
      </c>
    </row>
    <row r="4293" spans="1:22" ht="14.25">
      <c r="A4293" s="1">
        <v>4292</v>
      </c>
      <c r="B4293" s="2" t="s">
        <v>8226</v>
      </c>
      <c r="C4293" s="3">
        <v>43808</v>
      </c>
      <c r="D4293" s="3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24" t="str">
        <f>_xlfn.XLOOKUP(main_table[[#This Row],[Order ID]],Returns!B:B,Returns!A:A,"No")</f>
        <v>No</v>
      </c>
    </row>
    <row r="4294" spans="1:22" ht="14.25">
      <c r="A4294" s="1">
        <v>4293</v>
      </c>
      <c r="B4294" s="2" t="s">
        <v>8226</v>
      </c>
      <c r="C4294" s="3">
        <v>43808</v>
      </c>
      <c r="D4294" s="3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24" t="str">
        <f>_xlfn.XLOOKUP(main_table[[#This Row],[Order ID]],Returns!B:B,Returns!A:A,"No")</f>
        <v>No</v>
      </c>
    </row>
    <row r="4295" spans="1:22" ht="14.25">
      <c r="A4295" s="1">
        <v>4294</v>
      </c>
      <c r="B4295" s="2" t="s">
        <v>8227</v>
      </c>
      <c r="C4295" s="3">
        <v>43534</v>
      </c>
      <c r="D4295" s="3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24" t="str">
        <f>_xlfn.XLOOKUP(main_table[[#This Row],[Order ID]],Returns!B:B,Returns!A:A,"No")</f>
        <v>No</v>
      </c>
    </row>
    <row r="4296" spans="1:22" ht="14.25">
      <c r="A4296" s="1">
        <v>4295</v>
      </c>
      <c r="B4296" s="2" t="s">
        <v>8228</v>
      </c>
      <c r="C4296" s="3">
        <v>43760</v>
      </c>
      <c r="D4296" s="3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24" t="str">
        <f>_xlfn.XLOOKUP(main_table[[#This Row],[Order ID]],Returns!B:B,Returns!A:A,"No")</f>
        <v>No</v>
      </c>
    </row>
    <row r="4297" spans="1:22" ht="14.25">
      <c r="A4297" s="1">
        <v>4296</v>
      </c>
      <c r="B4297" s="2" t="s">
        <v>8229</v>
      </c>
      <c r="C4297" s="3">
        <v>43649</v>
      </c>
      <c r="D4297" s="3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24" t="str">
        <f>_xlfn.XLOOKUP(main_table[[#This Row],[Order ID]],Returns!B:B,Returns!A:A,"No")</f>
        <v>No</v>
      </c>
    </row>
    <row r="4298" spans="1:22" ht="14.25">
      <c r="A4298" s="1">
        <v>4297</v>
      </c>
      <c r="B4298" s="2" t="s">
        <v>8230</v>
      </c>
      <c r="C4298" s="3">
        <v>43712</v>
      </c>
      <c r="D4298" s="3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24" t="str">
        <f>_xlfn.XLOOKUP(main_table[[#This Row],[Order ID]],Returns!B:B,Returns!A:A,"No")</f>
        <v>No</v>
      </c>
    </row>
    <row r="4299" spans="1:22" ht="14.25">
      <c r="A4299" s="1">
        <v>4298</v>
      </c>
      <c r="B4299" s="2" t="s">
        <v>8231</v>
      </c>
      <c r="C4299" s="3">
        <v>43700</v>
      </c>
      <c r="D4299" s="3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24" t="str">
        <f>_xlfn.XLOOKUP(main_table[[#This Row],[Order ID]],Returns!B:B,Returns!A:A,"No")</f>
        <v>No</v>
      </c>
    </row>
    <row r="4300" spans="1:22" ht="14.25">
      <c r="A4300" s="1">
        <v>4299</v>
      </c>
      <c r="B4300" s="2" t="s">
        <v>8231</v>
      </c>
      <c r="C4300" s="3">
        <v>43700</v>
      </c>
      <c r="D4300" s="3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24" t="str">
        <f>_xlfn.XLOOKUP(main_table[[#This Row],[Order ID]],Returns!B:B,Returns!A:A,"No")</f>
        <v>No</v>
      </c>
    </row>
    <row r="4301" spans="1:22" ht="14.25">
      <c r="A4301" s="1">
        <v>4300</v>
      </c>
      <c r="B4301" s="2" t="s">
        <v>8231</v>
      </c>
      <c r="C4301" s="3">
        <v>43700</v>
      </c>
      <c r="D4301" s="3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24" t="str">
        <f>_xlfn.XLOOKUP(main_table[[#This Row],[Order ID]],Returns!B:B,Returns!A:A,"No")</f>
        <v>No</v>
      </c>
    </row>
    <row r="4302" spans="1:22" ht="14.25">
      <c r="A4302" s="1">
        <v>4301</v>
      </c>
      <c r="B4302" s="2" t="s">
        <v>8231</v>
      </c>
      <c r="C4302" s="3">
        <v>43700</v>
      </c>
      <c r="D4302" s="3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24" t="str">
        <f>_xlfn.XLOOKUP(main_table[[#This Row],[Order ID]],Returns!B:B,Returns!A:A,"No")</f>
        <v>No</v>
      </c>
    </row>
    <row r="4303" spans="1:22" ht="14.25">
      <c r="A4303" s="1">
        <v>4302</v>
      </c>
      <c r="B4303" s="2" t="s">
        <v>8231</v>
      </c>
      <c r="C4303" s="3">
        <v>43700</v>
      </c>
      <c r="D4303" s="3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24" t="str">
        <f>_xlfn.XLOOKUP(main_table[[#This Row],[Order ID]],Returns!B:B,Returns!A:A,"No")</f>
        <v>No</v>
      </c>
    </row>
    <row r="4304" spans="1:22" ht="14.25">
      <c r="A4304" s="1">
        <v>4303</v>
      </c>
      <c r="B4304" s="2" t="s">
        <v>5948</v>
      </c>
      <c r="C4304" s="3">
        <v>42604</v>
      </c>
      <c r="D4304" s="3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24" t="str">
        <f>_xlfn.XLOOKUP(main_table[[#This Row],[Order ID]],Returns!B:B,Returns!A:A,"No")</f>
        <v>Yes</v>
      </c>
    </row>
    <row r="4305" spans="1:22" ht="14.25">
      <c r="A4305" s="1">
        <v>4304</v>
      </c>
      <c r="B4305" s="2" t="s">
        <v>8232</v>
      </c>
      <c r="C4305" s="3">
        <v>43377</v>
      </c>
      <c r="D4305" s="3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24" t="str">
        <f>_xlfn.XLOOKUP(main_table[[#This Row],[Order ID]],Returns!B:B,Returns!A:A,"No")</f>
        <v>No</v>
      </c>
    </row>
    <row r="4306" spans="1:22" ht="14.25">
      <c r="A4306" s="1">
        <v>4305</v>
      </c>
      <c r="B4306" s="2" t="s">
        <v>8233</v>
      </c>
      <c r="C4306" s="3">
        <v>42669</v>
      </c>
      <c r="D4306" s="3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24" t="str">
        <f>_xlfn.XLOOKUP(main_table[[#This Row],[Order ID]],Returns!B:B,Returns!A:A,"No")</f>
        <v>No</v>
      </c>
    </row>
    <row r="4307" spans="1:22" ht="14.25">
      <c r="A4307" s="1">
        <v>4306</v>
      </c>
      <c r="B4307" s="2" t="s">
        <v>8233</v>
      </c>
      <c r="C4307" s="3">
        <v>42669</v>
      </c>
      <c r="D4307" s="3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24" t="str">
        <f>_xlfn.XLOOKUP(main_table[[#This Row],[Order ID]],Returns!B:B,Returns!A:A,"No")</f>
        <v>No</v>
      </c>
    </row>
    <row r="4308" spans="1:22" ht="14.25">
      <c r="A4308" s="1">
        <v>4307</v>
      </c>
      <c r="B4308" s="2" t="s">
        <v>8234</v>
      </c>
      <c r="C4308" s="3">
        <v>43279</v>
      </c>
      <c r="D4308" s="3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24" t="str">
        <f>_xlfn.XLOOKUP(main_table[[#This Row],[Order ID]],Returns!B:B,Returns!A:A,"No")</f>
        <v>No</v>
      </c>
    </row>
    <row r="4309" spans="1:22" ht="14.25">
      <c r="A4309" s="1">
        <v>4308</v>
      </c>
      <c r="B4309" s="2" t="s">
        <v>8234</v>
      </c>
      <c r="C4309" s="3">
        <v>43279</v>
      </c>
      <c r="D4309" s="3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24" t="str">
        <f>_xlfn.XLOOKUP(main_table[[#This Row],[Order ID]],Returns!B:B,Returns!A:A,"No")</f>
        <v>No</v>
      </c>
    </row>
    <row r="4310" spans="1:22" ht="14.25">
      <c r="A4310" s="1">
        <v>4309</v>
      </c>
      <c r="B4310" s="2" t="s">
        <v>8235</v>
      </c>
      <c r="C4310" s="3">
        <v>42678</v>
      </c>
      <c r="D4310" s="3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24" t="str">
        <f>_xlfn.XLOOKUP(main_table[[#This Row],[Order ID]],Returns!B:B,Returns!A:A,"No")</f>
        <v>No</v>
      </c>
    </row>
    <row r="4311" spans="1:22" ht="14.25">
      <c r="A4311" s="1">
        <v>4310</v>
      </c>
      <c r="B4311" s="2" t="s">
        <v>8235</v>
      </c>
      <c r="C4311" s="3">
        <v>42678</v>
      </c>
      <c r="D4311" s="3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24" t="str">
        <f>_xlfn.XLOOKUP(main_table[[#This Row],[Order ID]],Returns!B:B,Returns!A:A,"No")</f>
        <v>No</v>
      </c>
    </row>
    <row r="4312" spans="1:22" ht="14.25">
      <c r="A4312" s="1">
        <v>4311</v>
      </c>
      <c r="B4312" s="2" t="s">
        <v>8235</v>
      </c>
      <c r="C4312" s="3">
        <v>42678</v>
      </c>
      <c r="D4312" s="3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24" t="str">
        <f>_xlfn.XLOOKUP(main_table[[#This Row],[Order ID]],Returns!B:B,Returns!A:A,"No")</f>
        <v>No</v>
      </c>
    </row>
    <row r="4313" spans="1:22" ht="14.25">
      <c r="A4313" s="1">
        <v>4312</v>
      </c>
      <c r="B4313" s="2" t="s">
        <v>8235</v>
      </c>
      <c r="C4313" s="3">
        <v>42678</v>
      </c>
      <c r="D4313" s="3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24" t="str">
        <f>_xlfn.XLOOKUP(main_table[[#This Row],[Order ID]],Returns!B:B,Returns!A:A,"No")</f>
        <v>No</v>
      </c>
    </row>
    <row r="4314" spans="1:22" ht="14.25">
      <c r="A4314" s="1">
        <v>4313</v>
      </c>
      <c r="B4314" s="2" t="s">
        <v>8235</v>
      </c>
      <c r="C4314" s="3">
        <v>42678</v>
      </c>
      <c r="D4314" s="3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24" t="str">
        <f>_xlfn.XLOOKUP(main_table[[#This Row],[Order ID]],Returns!B:B,Returns!A:A,"No")</f>
        <v>No</v>
      </c>
    </row>
    <row r="4315" spans="1:22" ht="14.25">
      <c r="A4315" s="1">
        <v>4314</v>
      </c>
      <c r="B4315" s="2" t="s">
        <v>8236</v>
      </c>
      <c r="C4315" s="3">
        <v>42621</v>
      </c>
      <c r="D4315" s="3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24" t="str">
        <f>_xlfn.XLOOKUP(main_table[[#This Row],[Order ID]],Returns!B:B,Returns!A:A,"No")</f>
        <v>No</v>
      </c>
    </row>
    <row r="4316" spans="1:22" ht="14.25">
      <c r="A4316" s="1">
        <v>4315</v>
      </c>
      <c r="B4316" s="2" t="s">
        <v>8237</v>
      </c>
      <c r="C4316" s="3">
        <v>42911</v>
      </c>
      <c r="D4316" s="3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24" t="str">
        <f>_xlfn.XLOOKUP(main_table[[#This Row],[Order ID]],Returns!B:B,Returns!A:A,"No")</f>
        <v>No</v>
      </c>
    </row>
    <row r="4317" spans="1:22" ht="14.25">
      <c r="A4317" s="1">
        <v>4316</v>
      </c>
      <c r="B4317" s="2" t="s">
        <v>8237</v>
      </c>
      <c r="C4317" s="3">
        <v>42911</v>
      </c>
      <c r="D4317" s="3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24" t="str">
        <f>_xlfn.XLOOKUP(main_table[[#This Row],[Order ID]],Returns!B:B,Returns!A:A,"No")</f>
        <v>No</v>
      </c>
    </row>
    <row r="4318" spans="1:22" ht="14.25">
      <c r="A4318" s="1">
        <v>4317</v>
      </c>
      <c r="B4318" s="2" t="s">
        <v>8237</v>
      </c>
      <c r="C4318" s="3">
        <v>42911</v>
      </c>
      <c r="D4318" s="3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24" t="str">
        <f>_xlfn.XLOOKUP(main_table[[#This Row],[Order ID]],Returns!B:B,Returns!A:A,"No")</f>
        <v>No</v>
      </c>
    </row>
    <row r="4319" spans="1:22" ht="14.25">
      <c r="A4319" s="1">
        <v>4318</v>
      </c>
      <c r="B4319" s="2" t="s">
        <v>8238</v>
      </c>
      <c r="C4319" s="3">
        <v>42942</v>
      </c>
      <c r="D4319" s="3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24" t="str">
        <f>_xlfn.XLOOKUP(main_table[[#This Row],[Order ID]],Returns!B:B,Returns!A:A,"No")</f>
        <v>No</v>
      </c>
    </row>
    <row r="4320" spans="1:22" ht="14.25">
      <c r="A4320" s="1">
        <v>4319</v>
      </c>
      <c r="B4320" s="2" t="s">
        <v>8239</v>
      </c>
      <c r="C4320" s="3">
        <v>43806</v>
      </c>
      <c r="D4320" s="3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24" t="str">
        <f>_xlfn.XLOOKUP(main_table[[#This Row],[Order ID]],Returns!B:B,Returns!A:A,"No")</f>
        <v>No</v>
      </c>
    </row>
    <row r="4321" spans="1:22" ht="14.25">
      <c r="A4321" s="1">
        <v>4320</v>
      </c>
      <c r="B4321" s="2" t="s">
        <v>5968</v>
      </c>
      <c r="C4321" s="3">
        <v>42733</v>
      </c>
      <c r="D4321" s="3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24" t="str">
        <f>_xlfn.XLOOKUP(main_table[[#This Row],[Order ID]],Returns!B:B,Returns!A:A,"No")</f>
        <v>Yes</v>
      </c>
    </row>
    <row r="4322" spans="1:22" ht="14.25">
      <c r="A4322" s="1">
        <v>4321</v>
      </c>
      <c r="B4322" s="2" t="s">
        <v>5968</v>
      </c>
      <c r="C4322" s="3">
        <v>42733</v>
      </c>
      <c r="D4322" s="3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24" t="str">
        <f>_xlfn.XLOOKUP(main_table[[#This Row],[Order ID]],Returns!B:B,Returns!A:A,"No")</f>
        <v>Yes</v>
      </c>
    </row>
    <row r="4323" spans="1:22" ht="14.25">
      <c r="A4323" s="1">
        <v>4322</v>
      </c>
      <c r="B4323" s="2" t="s">
        <v>8240</v>
      </c>
      <c r="C4323" s="3">
        <v>42780</v>
      </c>
      <c r="D4323" s="3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24" t="str">
        <f>_xlfn.XLOOKUP(main_table[[#This Row],[Order ID]],Returns!B:B,Returns!A:A,"No")</f>
        <v>No</v>
      </c>
    </row>
    <row r="4324" spans="1:22" ht="14.25">
      <c r="A4324" s="1">
        <v>4323</v>
      </c>
      <c r="B4324" s="2" t="s">
        <v>8240</v>
      </c>
      <c r="C4324" s="3">
        <v>42780</v>
      </c>
      <c r="D4324" s="3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24" t="str">
        <f>_xlfn.XLOOKUP(main_table[[#This Row],[Order ID]],Returns!B:B,Returns!A:A,"No")</f>
        <v>No</v>
      </c>
    </row>
    <row r="4325" spans="1:22" ht="14.25">
      <c r="A4325" s="1">
        <v>4324</v>
      </c>
      <c r="B4325" s="2" t="s">
        <v>8240</v>
      </c>
      <c r="C4325" s="3">
        <v>42780</v>
      </c>
      <c r="D4325" s="3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24" t="str">
        <f>_xlfn.XLOOKUP(main_table[[#This Row],[Order ID]],Returns!B:B,Returns!A:A,"No")</f>
        <v>No</v>
      </c>
    </row>
    <row r="4326" spans="1:22" ht="14.25">
      <c r="A4326" s="1">
        <v>4325</v>
      </c>
      <c r="B4326" s="2" t="s">
        <v>8240</v>
      </c>
      <c r="C4326" s="3">
        <v>42780</v>
      </c>
      <c r="D4326" s="3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24" t="str">
        <f>_xlfn.XLOOKUP(main_table[[#This Row],[Order ID]],Returns!B:B,Returns!A:A,"No")</f>
        <v>No</v>
      </c>
    </row>
    <row r="4327" spans="1:22" ht="14.25">
      <c r="A4327" s="1">
        <v>4326</v>
      </c>
      <c r="B4327" s="2" t="s">
        <v>8240</v>
      </c>
      <c r="C4327" s="3">
        <v>42780</v>
      </c>
      <c r="D4327" s="3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24" t="str">
        <f>_xlfn.XLOOKUP(main_table[[#This Row],[Order ID]],Returns!B:B,Returns!A:A,"No")</f>
        <v>No</v>
      </c>
    </row>
    <row r="4328" spans="1:22" ht="14.25">
      <c r="A4328" s="1">
        <v>4327</v>
      </c>
      <c r="B4328" s="2" t="s">
        <v>8241</v>
      </c>
      <c r="C4328" s="3">
        <v>43125</v>
      </c>
      <c r="D4328" s="3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24" t="str">
        <f>_xlfn.XLOOKUP(main_table[[#This Row],[Order ID]],Returns!B:B,Returns!A:A,"No")</f>
        <v>No</v>
      </c>
    </row>
    <row r="4329" spans="1:22" ht="14.25">
      <c r="A4329" s="1">
        <v>4328</v>
      </c>
      <c r="B4329" s="2" t="s">
        <v>8241</v>
      </c>
      <c r="C4329" s="3">
        <v>43125</v>
      </c>
      <c r="D4329" s="3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24" t="str">
        <f>_xlfn.XLOOKUP(main_table[[#This Row],[Order ID]],Returns!B:B,Returns!A:A,"No")</f>
        <v>No</v>
      </c>
    </row>
    <row r="4330" spans="1:22" ht="14.25">
      <c r="A4330" s="1">
        <v>4329</v>
      </c>
      <c r="B4330" s="2" t="s">
        <v>8242</v>
      </c>
      <c r="C4330" s="3">
        <v>43556</v>
      </c>
      <c r="D4330" s="3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24" t="str">
        <f>_xlfn.XLOOKUP(main_table[[#This Row],[Order ID]],Returns!B:B,Returns!A:A,"No")</f>
        <v>No</v>
      </c>
    </row>
    <row r="4331" spans="1:22" ht="14.25">
      <c r="A4331" s="1">
        <v>4330</v>
      </c>
      <c r="B4331" s="2" t="s">
        <v>8243</v>
      </c>
      <c r="C4331" s="3">
        <v>43741</v>
      </c>
      <c r="D4331" s="3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24" t="str">
        <f>_xlfn.XLOOKUP(main_table[[#This Row],[Order ID]],Returns!B:B,Returns!A:A,"No")</f>
        <v>No</v>
      </c>
    </row>
    <row r="4332" spans="1:22" ht="14.25">
      <c r="A4332" s="1">
        <v>4331</v>
      </c>
      <c r="B4332" s="2" t="s">
        <v>8243</v>
      </c>
      <c r="C4332" s="3">
        <v>43741</v>
      </c>
      <c r="D4332" s="3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24" t="str">
        <f>_xlfn.XLOOKUP(main_table[[#This Row],[Order ID]],Returns!B:B,Returns!A:A,"No")</f>
        <v>No</v>
      </c>
    </row>
    <row r="4333" spans="1:22" ht="14.25">
      <c r="A4333" s="1">
        <v>4332</v>
      </c>
      <c r="B4333" s="2" t="s">
        <v>8244</v>
      </c>
      <c r="C4333" s="3">
        <v>43709</v>
      </c>
      <c r="D4333" s="3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24" t="str">
        <f>_xlfn.XLOOKUP(main_table[[#This Row],[Order ID]],Returns!B:B,Returns!A:A,"No")</f>
        <v>No</v>
      </c>
    </row>
    <row r="4334" spans="1:22" ht="14.25">
      <c r="A4334" s="1">
        <v>4333</v>
      </c>
      <c r="B4334" s="2" t="s">
        <v>8244</v>
      </c>
      <c r="C4334" s="3">
        <v>43709</v>
      </c>
      <c r="D4334" s="3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24" t="str">
        <f>_xlfn.XLOOKUP(main_table[[#This Row],[Order ID]],Returns!B:B,Returns!A:A,"No")</f>
        <v>No</v>
      </c>
    </row>
    <row r="4335" spans="1:22" ht="14.25">
      <c r="A4335" s="1">
        <v>4334</v>
      </c>
      <c r="B4335" s="2" t="s">
        <v>8245</v>
      </c>
      <c r="C4335" s="3">
        <v>43090</v>
      </c>
      <c r="D4335" s="3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24" t="str">
        <f>_xlfn.XLOOKUP(main_table[[#This Row],[Order ID]],Returns!B:B,Returns!A:A,"No")</f>
        <v>No</v>
      </c>
    </row>
    <row r="4336" spans="1:22" ht="14.25">
      <c r="A4336" s="1">
        <v>4335</v>
      </c>
      <c r="B4336" s="2" t="s">
        <v>8245</v>
      </c>
      <c r="C4336" s="3">
        <v>43090</v>
      </c>
      <c r="D4336" s="3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24" t="str">
        <f>_xlfn.XLOOKUP(main_table[[#This Row],[Order ID]],Returns!B:B,Returns!A:A,"No")</f>
        <v>No</v>
      </c>
    </row>
    <row r="4337" spans="1:22" ht="14.25">
      <c r="A4337" s="1">
        <v>4336</v>
      </c>
      <c r="B4337" s="2" t="s">
        <v>8246</v>
      </c>
      <c r="C4337" s="3">
        <v>43089</v>
      </c>
      <c r="D4337" s="3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24" t="str">
        <f>_xlfn.XLOOKUP(main_table[[#This Row],[Order ID]],Returns!B:B,Returns!A:A,"No")</f>
        <v>No</v>
      </c>
    </row>
    <row r="4338" spans="1:22" ht="14.25">
      <c r="A4338" s="1">
        <v>4337</v>
      </c>
      <c r="B4338" s="2" t="s">
        <v>8246</v>
      </c>
      <c r="C4338" s="3">
        <v>43089</v>
      </c>
      <c r="D4338" s="3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24" t="str">
        <f>_xlfn.XLOOKUP(main_table[[#This Row],[Order ID]],Returns!B:B,Returns!A:A,"No")</f>
        <v>No</v>
      </c>
    </row>
    <row r="4339" spans="1:22" ht="14.25">
      <c r="A4339" s="1">
        <v>4338</v>
      </c>
      <c r="B4339" s="2" t="s">
        <v>8247</v>
      </c>
      <c r="C4339" s="3">
        <v>43066</v>
      </c>
      <c r="D4339" s="3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24" t="str">
        <f>_xlfn.XLOOKUP(main_table[[#This Row],[Order ID]],Returns!B:B,Returns!A:A,"No")</f>
        <v>No</v>
      </c>
    </row>
    <row r="4340" spans="1:22" ht="14.25">
      <c r="A4340" s="1">
        <v>4339</v>
      </c>
      <c r="B4340" s="2" t="s">
        <v>8247</v>
      </c>
      <c r="C4340" s="3">
        <v>43066</v>
      </c>
      <c r="D4340" s="3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24" t="str">
        <f>_xlfn.XLOOKUP(main_table[[#This Row],[Order ID]],Returns!B:B,Returns!A:A,"No")</f>
        <v>No</v>
      </c>
    </row>
    <row r="4341" spans="1:22" ht="14.25">
      <c r="A4341" s="1">
        <v>4340</v>
      </c>
      <c r="B4341" s="2" t="s">
        <v>8248</v>
      </c>
      <c r="C4341" s="3">
        <v>43704</v>
      </c>
      <c r="D4341" s="3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24" t="str">
        <f>_xlfn.XLOOKUP(main_table[[#This Row],[Order ID]],Returns!B:B,Returns!A:A,"No")</f>
        <v>No</v>
      </c>
    </row>
    <row r="4342" spans="1:22" ht="14.25">
      <c r="A4342" s="1">
        <v>4341</v>
      </c>
      <c r="B4342" s="2" t="s">
        <v>8249</v>
      </c>
      <c r="C4342" s="3">
        <v>42451</v>
      </c>
      <c r="D4342" s="3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24" t="str">
        <f>_xlfn.XLOOKUP(main_table[[#This Row],[Order ID]],Returns!B:B,Returns!A:A,"No")</f>
        <v>No</v>
      </c>
    </row>
    <row r="4343" spans="1:22" ht="14.25">
      <c r="A4343" s="1">
        <v>4342</v>
      </c>
      <c r="B4343" s="2" t="s">
        <v>8250</v>
      </c>
      <c r="C4343" s="3">
        <v>43816</v>
      </c>
      <c r="D4343" s="3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24" t="str">
        <f>_xlfn.XLOOKUP(main_table[[#This Row],[Order ID]],Returns!B:B,Returns!A:A,"No")</f>
        <v>No</v>
      </c>
    </row>
    <row r="4344" spans="1:22" ht="14.25">
      <c r="A4344" s="1">
        <v>4343</v>
      </c>
      <c r="B4344" s="2" t="s">
        <v>8251</v>
      </c>
      <c r="C4344" s="3">
        <v>43543</v>
      </c>
      <c r="D4344" s="3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24" t="str">
        <f>_xlfn.XLOOKUP(main_table[[#This Row],[Order ID]],Returns!B:B,Returns!A:A,"No")</f>
        <v>No</v>
      </c>
    </row>
    <row r="4345" spans="1:22" ht="14.25">
      <c r="A4345" s="1">
        <v>4344</v>
      </c>
      <c r="B4345" s="2" t="s">
        <v>8251</v>
      </c>
      <c r="C4345" s="3">
        <v>43543</v>
      </c>
      <c r="D4345" s="3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24" t="str">
        <f>_xlfn.XLOOKUP(main_table[[#This Row],[Order ID]],Returns!B:B,Returns!A:A,"No")</f>
        <v>No</v>
      </c>
    </row>
    <row r="4346" spans="1:22" ht="14.25">
      <c r="A4346" s="1">
        <v>4345</v>
      </c>
      <c r="B4346" s="2" t="s">
        <v>8251</v>
      </c>
      <c r="C4346" s="3">
        <v>43543</v>
      </c>
      <c r="D4346" s="3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24" t="str">
        <f>_xlfn.XLOOKUP(main_table[[#This Row],[Order ID]],Returns!B:B,Returns!A:A,"No")</f>
        <v>No</v>
      </c>
    </row>
    <row r="4347" spans="1:22" ht="14.25">
      <c r="A4347" s="1">
        <v>4346</v>
      </c>
      <c r="B4347" s="2" t="s">
        <v>8251</v>
      </c>
      <c r="C4347" s="3">
        <v>43543</v>
      </c>
      <c r="D4347" s="3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24" t="str">
        <f>_xlfn.XLOOKUP(main_table[[#This Row],[Order ID]],Returns!B:B,Returns!A:A,"No")</f>
        <v>No</v>
      </c>
    </row>
    <row r="4348" spans="1:22" ht="14.25">
      <c r="A4348" s="1">
        <v>4347</v>
      </c>
      <c r="B4348" s="2" t="s">
        <v>8252</v>
      </c>
      <c r="C4348" s="3">
        <v>43361</v>
      </c>
      <c r="D4348" s="3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24" t="str">
        <f>_xlfn.XLOOKUP(main_table[[#This Row],[Order ID]],Returns!B:B,Returns!A:A,"No")</f>
        <v>No</v>
      </c>
    </row>
    <row r="4349" spans="1:22" ht="14.25">
      <c r="A4349" s="1">
        <v>4348</v>
      </c>
      <c r="B4349" s="2" t="s">
        <v>8252</v>
      </c>
      <c r="C4349" s="3">
        <v>43361</v>
      </c>
      <c r="D4349" s="3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24" t="str">
        <f>_xlfn.XLOOKUP(main_table[[#This Row],[Order ID]],Returns!B:B,Returns!A:A,"No")</f>
        <v>No</v>
      </c>
    </row>
    <row r="4350" spans="1:22" ht="14.25">
      <c r="A4350" s="1">
        <v>4349</v>
      </c>
      <c r="B4350" s="2" t="s">
        <v>6185</v>
      </c>
      <c r="C4350" s="3">
        <v>43793</v>
      </c>
      <c r="D4350" s="3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24" t="str">
        <f>_xlfn.XLOOKUP(main_table[[#This Row],[Order ID]],Returns!B:B,Returns!A:A,"No")</f>
        <v>Yes</v>
      </c>
    </row>
    <row r="4351" spans="1:22" ht="14.25">
      <c r="A4351" s="1">
        <v>4350</v>
      </c>
      <c r="B4351" s="2" t="s">
        <v>6185</v>
      </c>
      <c r="C4351" s="3">
        <v>43793</v>
      </c>
      <c r="D4351" s="3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24" t="str">
        <f>_xlfn.XLOOKUP(main_table[[#This Row],[Order ID]],Returns!B:B,Returns!A:A,"No")</f>
        <v>Yes</v>
      </c>
    </row>
    <row r="4352" spans="1:22" ht="14.25">
      <c r="A4352" s="1">
        <v>4351</v>
      </c>
      <c r="B4352" s="2" t="s">
        <v>8253</v>
      </c>
      <c r="C4352" s="3">
        <v>43566</v>
      </c>
      <c r="D4352" s="3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24" t="str">
        <f>_xlfn.XLOOKUP(main_table[[#This Row],[Order ID]],Returns!B:B,Returns!A:A,"No")</f>
        <v>No</v>
      </c>
    </row>
    <row r="4353" spans="1:22" ht="14.25">
      <c r="A4353" s="1">
        <v>4352</v>
      </c>
      <c r="B4353" s="2" t="s">
        <v>8253</v>
      </c>
      <c r="C4353" s="3">
        <v>43566</v>
      </c>
      <c r="D4353" s="3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24" t="str">
        <f>_xlfn.XLOOKUP(main_table[[#This Row],[Order ID]],Returns!B:B,Returns!A:A,"No")</f>
        <v>No</v>
      </c>
    </row>
    <row r="4354" spans="1:22" ht="14.25">
      <c r="A4354" s="1">
        <v>4353</v>
      </c>
      <c r="B4354" s="2" t="s">
        <v>8254</v>
      </c>
      <c r="C4354" s="3">
        <v>43809</v>
      </c>
      <c r="D4354" s="3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24" t="str">
        <f>_xlfn.XLOOKUP(main_table[[#This Row],[Order ID]],Returns!B:B,Returns!A:A,"No")</f>
        <v>No</v>
      </c>
    </row>
    <row r="4355" spans="1:22" ht="14.25">
      <c r="A4355" s="1">
        <v>4354</v>
      </c>
      <c r="B4355" s="2" t="s">
        <v>8254</v>
      </c>
      <c r="C4355" s="3">
        <v>43809</v>
      </c>
      <c r="D4355" s="3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24" t="str">
        <f>_xlfn.XLOOKUP(main_table[[#This Row],[Order ID]],Returns!B:B,Returns!A:A,"No")</f>
        <v>No</v>
      </c>
    </row>
    <row r="4356" spans="1:22" ht="14.25">
      <c r="A4356" s="1">
        <v>4355</v>
      </c>
      <c r="B4356" s="2" t="s">
        <v>8255</v>
      </c>
      <c r="C4356" s="3">
        <v>43793</v>
      </c>
      <c r="D4356" s="3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24" t="str">
        <f>_xlfn.XLOOKUP(main_table[[#This Row],[Order ID]],Returns!B:B,Returns!A:A,"No")</f>
        <v>No</v>
      </c>
    </row>
    <row r="4357" spans="1:22" ht="14.25">
      <c r="A4357" s="1">
        <v>4356</v>
      </c>
      <c r="B4357" s="2" t="s">
        <v>8256</v>
      </c>
      <c r="C4357" s="3">
        <v>43073</v>
      </c>
      <c r="D4357" s="3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24" t="str">
        <f>_xlfn.XLOOKUP(main_table[[#This Row],[Order ID]],Returns!B:B,Returns!A:A,"No")</f>
        <v>No</v>
      </c>
    </row>
    <row r="4358" spans="1:22" ht="14.25">
      <c r="A4358" s="1">
        <v>4357</v>
      </c>
      <c r="B4358" s="2" t="s">
        <v>8256</v>
      </c>
      <c r="C4358" s="3">
        <v>43073</v>
      </c>
      <c r="D4358" s="3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24" t="str">
        <f>_xlfn.XLOOKUP(main_table[[#This Row],[Order ID]],Returns!B:B,Returns!A:A,"No")</f>
        <v>No</v>
      </c>
    </row>
    <row r="4359" spans="1:22" ht="14.25">
      <c r="A4359" s="1">
        <v>4358</v>
      </c>
      <c r="B4359" s="2" t="s">
        <v>8257</v>
      </c>
      <c r="C4359" s="3">
        <v>43810</v>
      </c>
      <c r="D4359" s="3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24" t="str">
        <f>_xlfn.XLOOKUP(main_table[[#This Row],[Order ID]],Returns!B:B,Returns!A:A,"No")</f>
        <v>No</v>
      </c>
    </row>
    <row r="4360" spans="1:22" ht="14.25">
      <c r="A4360" s="1">
        <v>4359</v>
      </c>
      <c r="B4360" s="2" t="s">
        <v>8257</v>
      </c>
      <c r="C4360" s="3">
        <v>43810</v>
      </c>
      <c r="D4360" s="3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24" t="str">
        <f>_xlfn.XLOOKUP(main_table[[#This Row],[Order ID]],Returns!B:B,Returns!A:A,"No")</f>
        <v>No</v>
      </c>
    </row>
    <row r="4361" spans="1:22" ht="14.25">
      <c r="A4361" s="1">
        <v>4360</v>
      </c>
      <c r="B4361" s="2" t="s">
        <v>8257</v>
      </c>
      <c r="C4361" s="3">
        <v>43810</v>
      </c>
      <c r="D4361" s="3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24" t="str">
        <f>_xlfn.XLOOKUP(main_table[[#This Row],[Order ID]],Returns!B:B,Returns!A:A,"No")</f>
        <v>No</v>
      </c>
    </row>
    <row r="4362" spans="1:22" ht="14.25">
      <c r="A4362" s="1">
        <v>4361</v>
      </c>
      <c r="B4362" s="2" t="s">
        <v>8258</v>
      </c>
      <c r="C4362" s="3">
        <v>43241</v>
      </c>
      <c r="D4362" s="3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24" t="str">
        <f>_xlfn.XLOOKUP(main_table[[#This Row],[Order ID]],Returns!B:B,Returns!A:A,"No")</f>
        <v>No</v>
      </c>
    </row>
    <row r="4363" spans="1:22" ht="14.25">
      <c r="A4363" s="1">
        <v>4362</v>
      </c>
      <c r="B4363" s="2" t="s">
        <v>8259</v>
      </c>
      <c r="C4363" s="3">
        <v>43513</v>
      </c>
      <c r="D4363" s="3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24" t="str">
        <f>_xlfn.XLOOKUP(main_table[[#This Row],[Order ID]],Returns!B:B,Returns!A:A,"No")</f>
        <v>No</v>
      </c>
    </row>
    <row r="4364" spans="1:22" ht="14.25">
      <c r="A4364" s="1">
        <v>4363</v>
      </c>
      <c r="B4364" s="2" t="s">
        <v>8260</v>
      </c>
      <c r="C4364" s="3">
        <v>43605</v>
      </c>
      <c r="D4364" s="3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24" t="str">
        <f>_xlfn.XLOOKUP(main_table[[#This Row],[Order ID]],Returns!B:B,Returns!A:A,"No")</f>
        <v>No</v>
      </c>
    </row>
    <row r="4365" spans="1:22" ht="14.25">
      <c r="A4365" s="1">
        <v>4364</v>
      </c>
      <c r="B4365" s="2" t="s">
        <v>8260</v>
      </c>
      <c r="C4365" s="3">
        <v>43605</v>
      </c>
      <c r="D4365" s="3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24" t="str">
        <f>_xlfn.XLOOKUP(main_table[[#This Row],[Order ID]],Returns!B:B,Returns!A:A,"No")</f>
        <v>No</v>
      </c>
    </row>
    <row r="4366" spans="1:22" ht="14.25">
      <c r="A4366" s="1">
        <v>4365</v>
      </c>
      <c r="B4366" s="2" t="s">
        <v>8260</v>
      </c>
      <c r="C4366" s="3">
        <v>43605</v>
      </c>
      <c r="D4366" s="3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24" t="str">
        <f>_xlfn.XLOOKUP(main_table[[#This Row],[Order ID]],Returns!B:B,Returns!A:A,"No")</f>
        <v>No</v>
      </c>
    </row>
    <row r="4367" spans="1:22" ht="14.25">
      <c r="A4367" s="1">
        <v>4366</v>
      </c>
      <c r="B4367" s="2" t="s">
        <v>8260</v>
      </c>
      <c r="C4367" s="3">
        <v>43605</v>
      </c>
      <c r="D4367" s="3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24" t="str">
        <f>_xlfn.XLOOKUP(main_table[[#This Row],[Order ID]],Returns!B:B,Returns!A:A,"No")</f>
        <v>No</v>
      </c>
    </row>
    <row r="4368" spans="1:22" ht="14.25">
      <c r="A4368" s="1">
        <v>4367</v>
      </c>
      <c r="B4368" s="2" t="s">
        <v>8260</v>
      </c>
      <c r="C4368" s="3">
        <v>43605</v>
      </c>
      <c r="D4368" s="3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24" t="str">
        <f>_xlfn.XLOOKUP(main_table[[#This Row],[Order ID]],Returns!B:B,Returns!A:A,"No")</f>
        <v>No</v>
      </c>
    </row>
    <row r="4369" spans="1:22" ht="14.25">
      <c r="A4369" s="1">
        <v>4368</v>
      </c>
      <c r="B4369" s="2" t="s">
        <v>8261</v>
      </c>
      <c r="C4369" s="3">
        <v>43719</v>
      </c>
      <c r="D4369" s="3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24" t="str">
        <f>_xlfn.XLOOKUP(main_table[[#This Row],[Order ID]],Returns!B:B,Returns!A:A,"No")</f>
        <v>No</v>
      </c>
    </row>
    <row r="4370" spans="1:22" ht="14.25">
      <c r="A4370" s="1">
        <v>4369</v>
      </c>
      <c r="B4370" s="2" t="s">
        <v>8261</v>
      </c>
      <c r="C4370" s="3">
        <v>43719</v>
      </c>
      <c r="D4370" s="3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24" t="str">
        <f>_xlfn.XLOOKUP(main_table[[#This Row],[Order ID]],Returns!B:B,Returns!A:A,"No")</f>
        <v>No</v>
      </c>
    </row>
    <row r="4371" spans="1:22" ht="14.25">
      <c r="A4371" s="1">
        <v>4370</v>
      </c>
      <c r="B4371" s="2" t="s">
        <v>8262</v>
      </c>
      <c r="C4371" s="3">
        <v>43409</v>
      </c>
      <c r="D4371" s="3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24" t="str">
        <f>_xlfn.XLOOKUP(main_table[[#This Row],[Order ID]],Returns!B:B,Returns!A:A,"No")</f>
        <v>No</v>
      </c>
    </row>
    <row r="4372" spans="1:22" ht="14.25">
      <c r="A4372" s="1">
        <v>4371</v>
      </c>
      <c r="B4372" s="2" t="s">
        <v>8262</v>
      </c>
      <c r="C4372" s="3">
        <v>43409</v>
      </c>
      <c r="D4372" s="3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24" t="str">
        <f>_xlfn.XLOOKUP(main_table[[#This Row],[Order ID]],Returns!B:B,Returns!A:A,"No")</f>
        <v>No</v>
      </c>
    </row>
    <row r="4373" spans="1:22" ht="14.25">
      <c r="A4373" s="1">
        <v>4372</v>
      </c>
      <c r="B4373" s="2" t="s">
        <v>8262</v>
      </c>
      <c r="C4373" s="3">
        <v>43409</v>
      </c>
      <c r="D4373" s="3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24" t="str">
        <f>_xlfn.XLOOKUP(main_table[[#This Row],[Order ID]],Returns!B:B,Returns!A:A,"No")</f>
        <v>No</v>
      </c>
    </row>
    <row r="4374" spans="1:22" ht="14.25">
      <c r="A4374" s="1">
        <v>4373</v>
      </c>
      <c r="B4374" s="2" t="s">
        <v>8263</v>
      </c>
      <c r="C4374" s="3">
        <v>43669</v>
      </c>
      <c r="D4374" s="3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24" t="str">
        <f>_xlfn.XLOOKUP(main_table[[#This Row],[Order ID]],Returns!B:B,Returns!A:A,"No")</f>
        <v>No</v>
      </c>
    </row>
    <row r="4375" spans="1:22" ht="14.25">
      <c r="A4375" s="1">
        <v>4374</v>
      </c>
      <c r="B4375" s="2" t="s">
        <v>8263</v>
      </c>
      <c r="C4375" s="3">
        <v>43669</v>
      </c>
      <c r="D4375" s="3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24" t="str">
        <f>_xlfn.XLOOKUP(main_table[[#This Row],[Order ID]],Returns!B:B,Returns!A:A,"No")</f>
        <v>No</v>
      </c>
    </row>
    <row r="4376" spans="1:22" ht="14.25">
      <c r="A4376" s="1">
        <v>4375</v>
      </c>
      <c r="B4376" s="2" t="s">
        <v>8264</v>
      </c>
      <c r="C4376" s="3">
        <v>43422</v>
      </c>
      <c r="D4376" s="3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24" t="str">
        <f>_xlfn.XLOOKUP(main_table[[#This Row],[Order ID]],Returns!B:B,Returns!A:A,"No")</f>
        <v>No</v>
      </c>
    </row>
    <row r="4377" spans="1:22" ht="14.25">
      <c r="A4377" s="1">
        <v>4376</v>
      </c>
      <c r="B4377" s="2" t="s">
        <v>8265</v>
      </c>
      <c r="C4377" s="3">
        <v>42485</v>
      </c>
      <c r="D4377" s="3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24" t="str">
        <f>_xlfn.XLOOKUP(main_table[[#This Row],[Order ID]],Returns!B:B,Returns!A:A,"No")</f>
        <v>No</v>
      </c>
    </row>
    <row r="4378" spans="1:22" ht="14.25">
      <c r="A4378" s="1">
        <v>4377</v>
      </c>
      <c r="B4378" s="2" t="s">
        <v>8265</v>
      </c>
      <c r="C4378" s="3">
        <v>42485</v>
      </c>
      <c r="D4378" s="3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24" t="str">
        <f>_xlfn.XLOOKUP(main_table[[#This Row],[Order ID]],Returns!B:B,Returns!A:A,"No")</f>
        <v>No</v>
      </c>
    </row>
    <row r="4379" spans="1:22" ht="14.25">
      <c r="A4379" s="1">
        <v>4378</v>
      </c>
      <c r="B4379" s="2" t="s">
        <v>8265</v>
      </c>
      <c r="C4379" s="3">
        <v>42485</v>
      </c>
      <c r="D4379" s="3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24" t="str">
        <f>_xlfn.XLOOKUP(main_table[[#This Row],[Order ID]],Returns!B:B,Returns!A:A,"No")</f>
        <v>No</v>
      </c>
    </row>
    <row r="4380" spans="1:22" ht="14.25">
      <c r="A4380" s="1">
        <v>4379</v>
      </c>
      <c r="B4380" s="2" t="s">
        <v>8266</v>
      </c>
      <c r="C4380" s="3">
        <v>43069</v>
      </c>
      <c r="D4380" s="3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24" t="str">
        <f>_xlfn.XLOOKUP(main_table[[#This Row],[Order ID]],Returns!B:B,Returns!A:A,"No")</f>
        <v>No</v>
      </c>
    </row>
    <row r="4381" spans="1:22" ht="14.25">
      <c r="A4381" s="1">
        <v>4380</v>
      </c>
      <c r="B4381" s="2" t="s">
        <v>8266</v>
      </c>
      <c r="C4381" s="3">
        <v>43069</v>
      </c>
      <c r="D4381" s="3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24" t="str">
        <f>_xlfn.XLOOKUP(main_table[[#This Row],[Order ID]],Returns!B:B,Returns!A:A,"No")</f>
        <v>No</v>
      </c>
    </row>
    <row r="4382" spans="1:22" ht="14.25">
      <c r="A4382" s="1">
        <v>4381</v>
      </c>
      <c r="B4382" s="2" t="s">
        <v>8267</v>
      </c>
      <c r="C4382" s="3">
        <v>43033</v>
      </c>
      <c r="D4382" s="3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24" t="str">
        <f>_xlfn.XLOOKUP(main_table[[#This Row],[Order ID]],Returns!B:B,Returns!A:A,"No")</f>
        <v>No</v>
      </c>
    </row>
    <row r="4383" spans="1:22" ht="14.25">
      <c r="A4383" s="1">
        <v>4382</v>
      </c>
      <c r="B4383" s="2" t="s">
        <v>8267</v>
      </c>
      <c r="C4383" s="3">
        <v>43033</v>
      </c>
      <c r="D4383" s="3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24" t="str">
        <f>_xlfn.XLOOKUP(main_table[[#This Row],[Order ID]],Returns!B:B,Returns!A:A,"No")</f>
        <v>No</v>
      </c>
    </row>
    <row r="4384" spans="1:22" ht="14.25">
      <c r="A4384" s="1">
        <v>4383</v>
      </c>
      <c r="B4384" s="2" t="s">
        <v>8268</v>
      </c>
      <c r="C4384" s="3">
        <v>42936</v>
      </c>
      <c r="D4384" s="3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24" t="str">
        <f>_xlfn.XLOOKUP(main_table[[#This Row],[Order ID]],Returns!B:B,Returns!A:A,"No")</f>
        <v>No</v>
      </c>
    </row>
    <row r="4385" spans="1:22" ht="14.25">
      <c r="A4385" s="1">
        <v>4384</v>
      </c>
      <c r="B4385" s="2" t="s">
        <v>8268</v>
      </c>
      <c r="C4385" s="3">
        <v>42936</v>
      </c>
      <c r="D4385" s="3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24" t="str">
        <f>_xlfn.XLOOKUP(main_table[[#This Row],[Order ID]],Returns!B:B,Returns!A:A,"No")</f>
        <v>No</v>
      </c>
    </row>
    <row r="4386" spans="1:22" ht="14.25">
      <c r="A4386" s="1">
        <v>4385</v>
      </c>
      <c r="B4386" s="2" t="s">
        <v>8268</v>
      </c>
      <c r="C4386" s="3">
        <v>42936</v>
      </c>
      <c r="D4386" s="3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24" t="str">
        <f>_xlfn.XLOOKUP(main_table[[#This Row],[Order ID]],Returns!B:B,Returns!A:A,"No")</f>
        <v>No</v>
      </c>
    </row>
    <row r="4387" spans="1:22" ht="14.25">
      <c r="A4387" s="1">
        <v>4386</v>
      </c>
      <c r="B4387" s="2" t="s">
        <v>8268</v>
      </c>
      <c r="C4387" s="3">
        <v>42936</v>
      </c>
      <c r="D4387" s="3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24" t="str">
        <f>_xlfn.XLOOKUP(main_table[[#This Row],[Order ID]],Returns!B:B,Returns!A:A,"No")</f>
        <v>No</v>
      </c>
    </row>
    <row r="4388" spans="1:22" ht="14.25">
      <c r="A4388" s="1">
        <v>4387</v>
      </c>
      <c r="B4388" s="2" t="s">
        <v>8269</v>
      </c>
      <c r="C4388" s="3">
        <v>43400</v>
      </c>
      <c r="D4388" s="3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24" t="str">
        <f>_xlfn.XLOOKUP(main_table[[#This Row],[Order ID]],Returns!B:B,Returns!A:A,"No")</f>
        <v>No</v>
      </c>
    </row>
    <row r="4389" spans="1:22" ht="14.25">
      <c r="A4389" s="1">
        <v>4388</v>
      </c>
      <c r="B4389" s="2" t="s">
        <v>8269</v>
      </c>
      <c r="C4389" s="3">
        <v>43400</v>
      </c>
      <c r="D4389" s="3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24" t="str">
        <f>_xlfn.XLOOKUP(main_table[[#This Row],[Order ID]],Returns!B:B,Returns!A:A,"No")</f>
        <v>No</v>
      </c>
    </row>
    <row r="4390" spans="1:22" ht="14.25">
      <c r="A4390" s="1">
        <v>4389</v>
      </c>
      <c r="B4390" s="2" t="s">
        <v>6104</v>
      </c>
      <c r="C4390" s="3">
        <v>43789</v>
      </c>
      <c r="D4390" s="3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24" t="str">
        <f>_xlfn.XLOOKUP(main_table[[#This Row],[Order ID]],Returns!B:B,Returns!A:A,"No")</f>
        <v>Yes</v>
      </c>
    </row>
    <row r="4391" spans="1:22" ht="14.25">
      <c r="A4391" s="1">
        <v>4390</v>
      </c>
      <c r="B4391" s="2" t="s">
        <v>6104</v>
      </c>
      <c r="C4391" s="3">
        <v>43789</v>
      </c>
      <c r="D4391" s="3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24" t="str">
        <f>_xlfn.XLOOKUP(main_table[[#This Row],[Order ID]],Returns!B:B,Returns!A:A,"No")</f>
        <v>Yes</v>
      </c>
    </row>
    <row r="4392" spans="1:22" ht="14.25">
      <c r="A4392" s="1">
        <v>4391</v>
      </c>
      <c r="B4392" s="2" t="s">
        <v>6104</v>
      </c>
      <c r="C4392" s="3">
        <v>43789</v>
      </c>
      <c r="D4392" s="3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24" t="str">
        <f>_xlfn.XLOOKUP(main_table[[#This Row],[Order ID]],Returns!B:B,Returns!A:A,"No")</f>
        <v>Yes</v>
      </c>
    </row>
    <row r="4393" spans="1:22" ht="14.25">
      <c r="A4393" s="1">
        <v>4392</v>
      </c>
      <c r="B4393" s="2" t="s">
        <v>6104</v>
      </c>
      <c r="C4393" s="3">
        <v>43789</v>
      </c>
      <c r="D4393" s="3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24" t="str">
        <f>_xlfn.XLOOKUP(main_table[[#This Row],[Order ID]],Returns!B:B,Returns!A:A,"No")</f>
        <v>Yes</v>
      </c>
    </row>
    <row r="4394" spans="1:22" ht="14.25">
      <c r="A4394" s="1">
        <v>4393</v>
      </c>
      <c r="B4394" s="2" t="s">
        <v>8270</v>
      </c>
      <c r="C4394" s="3">
        <v>43351</v>
      </c>
      <c r="D4394" s="3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24" t="str">
        <f>_xlfn.XLOOKUP(main_table[[#This Row],[Order ID]],Returns!B:B,Returns!A:A,"No")</f>
        <v>No</v>
      </c>
    </row>
    <row r="4395" spans="1:22" ht="14.25">
      <c r="A4395" s="1">
        <v>4394</v>
      </c>
      <c r="B4395" s="2" t="s">
        <v>8270</v>
      </c>
      <c r="C4395" s="3">
        <v>43351</v>
      </c>
      <c r="D4395" s="3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24" t="str">
        <f>_xlfn.XLOOKUP(main_table[[#This Row],[Order ID]],Returns!B:B,Returns!A:A,"No")</f>
        <v>No</v>
      </c>
    </row>
    <row r="4396" spans="1:22" ht="14.25">
      <c r="A4396" s="1">
        <v>4395</v>
      </c>
      <c r="B4396" s="2" t="s">
        <v>8271</v>
      </c>
      <c r="C4396" s="3">
        <v>42571</v>
      </c>
      <c r="D4396" s="3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24" t="str">
        <f>_xlfn.XLOOKUP(main_table[[#This Row],[Order ID]],Returns!B:B,Returns!A:A,"No")</f>
        <v>No</v>
      </c>
    </row>
    <row r="4397" spans="1:22" ht="14.25">
      <c r="A4397" s="1">
        <v>4396</v>
      </c>
      <c r="B4397" s="2" t="s">
        <v>8271</v>
      </c>
      <c r="C4397" s="3">
        <v>42571</v>
      </c>
      <c r="D4397" s="3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24" t="str">
        <f>_xlfn.XLOOKUP(main_table[[#This Row],[Order ID]],Returns!B:B,Returns!A:A,"No")</f>
        <v>No</v>
      </c>
    </row>
    <row r="4398" spans="1:22" ht="14.25">
      <c r="A4398" s="1">
        <v>4397</v>
      </c>
      <c r="B4398" s="2" t="s">
        <v>8272</v>
      </c>
      <c r="C4398" s="3">
        <v>43419</v>
      </c>
      <c r="D4398" s="3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24" t="str">
        <f>_xlfn.XLOOKUP(main_table[[#This Row],[Order ID]],Returns!B:B,Returns!A:A,"No")</f>
        <v>No</v>
      </c>
    </row>
    <row r="4399" spans="1:22" ht="14.25">
      <c r="A4399" s="1">
        <v>4398</v>
      </c>
      <c r="B4399" s="2" t="s">
        <v>6187</v>
      </c>
      <c r="C4399" s="3">
        <v>42558</v>
      </c>
      <c r="D4399" s="3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24" t="str">
        <f>_xlfn.XLOOKUP(main_table[[#This Row],[Order ID]],Returns!B:B,Returns!A:A,"No")</f>
        <v>Yes</v>
      </c>
    </row>
    <row r="4400" spans="1:22" ht="14.25">
      <c r="A4400" s="1">
        <v>4399</v>
      </c>
      <c r="B4400" s="2" t="s">
        <v>6187</v>
      </c>
      <c r="C4400" s="3">
        <v>42558</v>
      </c>
      <c r="D4400" s="3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24" t="str">
        <f>_xlfn.XLOOKUP(main_table[[#This Row],[Order ID]],Returns!B:B,Returns!A:A,"No")</f>
        <v>Yes</v>
      </c>
    </row>
    <row r="4401" spans="1:22" ht="14.25">
      <c r="A4401" s="1">
        <v>4400</v>
      </c>
      <c r="B4401" s="2" t="s">
        <v>8273</v>
      </c>
      <c r="C4401" s="3">
        <v>43176</v>
      </c>
      <c r="D4401" s="3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24" t="str">
        <f>_xlfn.XLOOKUP(main_table[[#This Row],[Order ID]],Returns!B:B,Returns!A:A,"No")</f>
        <v>No</v>
      </c>
    </row>
    <row r="4402" spans="1:22" ht="14.25">
      <c r="A4402" s="1">
        <v>4401</v>
      </c>
      <c r="B4402" s="2" t="s">
        <v>8273</v>
      </c>
      <c r="C4402" s="3">
        <v>43176</v>
      </c>
      <c r="D4402" s="3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24" t="str">
        <f>_xlfn.XLOOKUP(main_table[[#This Row],[Order ID]],Returns!B:B,Returns!A:A,"No")</f>
        <v>No</v>
      </c>
    </row>
    <row r="4403" spans="1:22" ht="14.25">
      <c r="A4403" s="1">
        <v>4402</v>
      </c>
      <c r="B4403" s="2" t="s">
        <v>8273</v>
      </c>
      <c r="C4403" s="3">
        <v>43176</v>
      </c>
      <c r="D4403" s="3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24" t="str">
        <f>_xlfn.XLOOKUP(main_table[[#This Row],[Order ID]],Returns!B:B,Returns!A:A,"No")</f>
        <v>No</v>
      </c>
    </row>
    <row r="4404" spans="1:22" ht="14.25">
      <c r="A4404" s="1">
        <v>4403</v>
      </c>
      <c r="B4404" s="2" t="s">
        <v>8274</v>
      </c>
      <c r="C4404" s="3">
        <v>43460</v>
      </c>
      <c r="D4404" s="3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24" t="str">
        <f>_xlfn.XLOOKUP(main_table[[#This Row],[Order ID]],Returns!B:B,Returns!A:A,"No")</f>
        <v>No</v>
      </c>
    </row>
    <row r="4405" spans="1:22" ht="14.25">
      <c r="A4405" s="1">
        <v>4404</v>
      </c>
      <c r="B4405" s="2" t="s">
        <v>8275</v>
      </c>
      <c r="C4405" s="3">
        <v>42615</v>
      </c>
      <c r="D4405" s="3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24" t="str">
        <f>_xlfn.XLOOKUP(main_table[[#This Row],[Order ID]],Returns!B:B,Returns!A:A,"No")</f>
        <v>No</v>
      </c>
    </row>
    <row r="4406" spans="1:22" ht="14.25">
      <c r="A4406" s="1">
        <v>4405</v>
      </c>
      <c r="B4406" s="2" t="s">
        <v>8276</v>
      </c>
      <c r="C4406" s="3">
        <v>42921</v>
      </c>
      <c r="D4406" s="3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24" t="str">
        <f>_xlfn.XLOOKUP(main_table[[#This Row],[Order ID]],Returns!B:B,Returns!A:A,"No")</f>
        <v>No</v>
      </c>
    </row>
    <row r="4407" spans="1:22" ht="14.25">
      <c r="A4407" s="1">
        <v>4406</v>
      </c>
      <c r="B4407" s="2" t="s">
        <v>8276</v>
      </c>
      <c r="C4407" s="3">
        <v>42921</v>
      </c>
      <c r="D4407" s="3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24" t="str">
        <f>_xlfn.XLOOKUP(main_table[[#This Row],[Order ID]],Returns!B:B,Returns!A:A,"No")</f>
        <v>No</v>
      </c>
    </row>
    <row r="4408" spans="1:22" ht="14.25">
      <c r="A4408" s="1">
        <v>4407</v>
      </c>
      <c r="B4408" s="2" t="s">
        <v>8277</v>
      </c>
      <c r="C4408" s="3">
        <v>43424</v>
      </c>
      <c r="D4408" s="3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24" t="str">
        <f>_xlfn.XLOOKUP(main_table[[#This Row],[Order ID]],Returns!B:B,Returns!A:A,"No")</f>
        <v>No</v>
      </c>
    </row>
    <row r="4409" spans="1:22" ht="14.25">
      <c r="A4409" s="1">
        <v>4408</v>
      </c>
      <c r="B4409" s="2" t="s">
        <v>8277</v>
      </c>
      <c r="C4409" s="3">
        <v>43424</v>
      </c>
      <c r="D4409" s="3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24" t="str">
        <f>_xlfn.XLOOKUP(main_table[[#This Row],[Order ID]],Returns!B:B,Returns!A:A,"No")</f>
        <v>No</v>
      </c>
    </row>
    <row r="4410" spans="1:22" ht="14.25">
      <c r="A4410" s="1">
        <v>4409</v>
      </c>
      <c r="B4410" s="2" t="s">
        <v>8277</v>
      </c>
      <c r="C4410" s="3">
        <v>43424</v>
      </c>
      <c r="D4410" s="3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24" t="str">
        <f>_xlfn.XLOOKUP(main_table[[#This Row],[Order ID]],Returns!B:B,Returns!A:A,"No")</f>
        <v>No</v>
      </c>
    </row>
    <row r="4411" spans="1:22" ht="14.25">
      <c r="A4411" s="1">
        <v>4410</v>
      </c>
      <c r="B4411" s="2" t="s">
        <v>8278</v>
      </c>
      <c r="C4411" s="3">
        <v>42496</v>
      </c>
      <c r="D4411" s="3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24" t="str">
        <f>_xlfn.XLOOKUP(main_table[[#This Row],[Order ID]],Returns!B:B,Returns!A:A,"No")</f>
        <v>No</v>
      </c>
    </row>
    <row r="4412" spans="1:22" ht="14.25">
      <c r="A4412" s="1">
        <v>4411</v>
      </c>
      <c r="B4412" s="2" t="s">
        <v>8278</v>
      </c>
      <c r="C4412" s="3">
        <v>42496</v>
      </c>
      <c r="D4412" s="3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24" t="str">
        <f>_xlfn.XLOOKUP(main_table[[#This Row],[Order ID]],Returns!B:B,Returns!A:A,"No")</f>
        <v>No</v>
      </c>
    </row>
    <row r="4413" spans="1:22" ht="14.25">
      <c r="A4413" s="1">
        <v>4412</v>
      </c>
      <c r="B4413" s="2" t="s">
        <v>8279</v>
      </c>
      <c r="C4413" s="3">
        <v>42542</v>
      </c>
      <c r="D4413" s="3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24" t="str">
        <f>_xlfn.XLOOKUP(main_table[[#This Row],[Order ID]],Returns!B:B,Returns!A:A,"No")</f>
        <v>No</v>
      </c>
    </row>
    <row r="4414" spans="1:22" ht="14.25">
      <c r="A4414" s="1">
        <v>4413</v>
      </c>
      <c r="B4414" s="2" t="s">
        <v>8279</v>
      </c>
      <c r="C4414" s="3">
        <v>42542</v>
      </c>
      <c r="D4414" s="3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24" t="str">
        <f>_xlfn.XLOOKUP(main_table[[#This Row],[Order ID]],Returns!B:B,Returns!A:A,"No")</f>
        <v>No</v>
      </c>
    </row>
    <row r="4415" spans="1:22" ht="14.25">
      <c r="A4415" s="1">
        <v>4414</v>
      </c>
      <c r="B4415" s="2" t="s">
        <v>8279</v>
      </c>
      <c r="C4415" s="3">
        <v>42542</v>
      </c>
      <c r="D4415" s="3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24" t="str">
        <f>_xlfn.XLOOKUP(main_table[[#This Row],[Order ID]],Returns!B:B,Returns!A:A,"No")</f>
        <v>No</v>
      </c>
    </row>
    <row r="4416" spans="1:22" ht="14.25">
      <c r="A4416" s="1">
        <v>4415</v>
      </c>
      <c r="B4416" s="2" t="s">
        <v>8280</v>
      </c>
      <c r="C4416" s="3">
        <v>43696</v>
      </c>
      <c r="D4416" s="3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24" t="str">
        <f>_xlfn.XLOOKUP(main_table[[#This Row],[Order ID]],Returns!B:B,Returns!A:A,"No")</f>
        <v>No</v>
      </c>
    </row>
    <row r="4417" spans="1:22" ht="14.25">
      <c r="A4417" s="1">
        <v>4416</v>
      </c>
      <c r="B4417" s="2" t="s">
        <v>8281</v>
      </c>
      <c r="C4417" s="3">
        <v>42703</v>
      </c>
      <c r="D4417" s="3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24" t="str">
        <f>_xlfn.XLOOKUP(main_table[[#This Row],[Order ID]],Returns!B:B,Returns!A:A,"No")</f>
        <v>No</v>
      </c>
    </row>
    <row r="4418" spans="1:22" ht="14.25">
      <c r="A4418" s="1">
        <v>4417</v>
      </c>
      <c r="B4418" s="2" t="s">
        <v>8281</v>
      </c>
      <c r="C4418" s="3">
        <v>42703</v>
      </c>
      <c r="D4418" s="3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24" t="str">
        <f>_xlfn.XLOOKUP(main_table[[#This Row],[Order ID]],Returns!B:B,Returns!A:A,"No")</f>
        <v>No</v>
      </c>
    </row>
    <row r="4419" spans="1:22" ht="14.25">
      <c r="A4419" s="1">
        <v>4418</v>
      </c>
      <c r="B4419" s="2" t="s">
        <v>8282</v>
      </c>
      <c r="C4419" s="3">
        <v>43564</v>
      </c>
      <c r="D4419" s="3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24" t="str">
        <f>_xlfn.XLOOKUP(main_table[[#This Row],[Order ID]],Returns!B:B,Returns!A:A,"No")</f>
        <v>No</v>
      </c>
    </row>
    <row r="4420" spans="1:22" ht="14.25">
      <c r="A4420" s="1">
        <v>4419</v>
      </c>
      <c r="B4420" s="2" t="s">
        <v>8283</v>
      </c>
      <c r="C4420" s="3">
        <v>42724</v>
      </c>
      <c r="D4420" s="3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24" t="str">
        <f>_xlfn.XLOOKUP(main_table[[#This Row],[Order ID]],Returns!B:B,Returns!A:A,"No")</f>
        <v>No</v>
      </c>
    </row>
    <row r="4421" spans="1:22" ht="14.25">
      <c r="A4421" s="1">
        <v>4420</v>
      </c>
      <c r="B4421" s="2" t="s">
        <v>8284</v>
      </c>
      <c r="C4421" s="3">
        <v>42721</v>
      </c>
      <c r="D4421" s="3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24" t="str">
        <f>_xlfn.XLOOKUP(main_table[[#This Row],[Order ID]],Returns!B:B,Returns!A:A,"No")</f>
        <v>No</v>
      </c>
    </row>
    <row r="4422" spans="1:22" ht="14.25">
      <c r="A4422" s="1">
        <v>4421</v>
      </c>
      <c r="B4422" s="2" t="s">
        <v>8285</v>
      </c>
      <c r="C4422" s="3">
        <v>43056</v>
      </c>
      <c r="D4422" s="3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24" t="str">
        <f>_xlfn.XLOOKUP(main_table[[#This Row],[Order ID]],Returns!B:B,Returns!A:A,"No")</f>
        <v>No</v>
      </c>
    </row>
    <row r="4423" spans="1:22" ht="14.25">
      <c r="A4423" s="1">
        <v>4422</v>
      </c>
      <c r="B4423" s="2" t="s">
        <v>8286</v>
      </c>
      <c r="C4423" s="3">
        <v>42433</v>
      </c>
      <c r="D4423" s="3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24" t="str">
        <f>_xlfn.XLOOKUP(main_table[[#This Row],[Order ID]],Returns!B:B,Returns!A:A,"No")</f>
        <v>No</v>
      </c>
    </row>
    <row r="4424" spans="1:22" ht="14.25">
      <c r="A4424" s="1">
        <v>4423</v>
      </c>
      <c r="B4424" s="2" t="s">
        <v>8287</v>
      </c>
      <c r="C4424" s="3">
        <v>43603</v>
      </c>
      <c r="D4424" s="3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24" t="str">
        <f>_xlfn.XLOOKUP(main_table[[#This Row],[Order ID]],Returns!B:B,Returns!A:A,"No")</f>
        <v>No</v>
      </c>
    </row>
    <row r="4425" spans="1:22" ht="14.25">
      <c r="A4425" s="1">
        <v>4424</v>
      </c>
      <c r="B4425" s="2" t="s">
        <v>8287</v>
      </c>
      <c r="C4425" s="3">
        <v>43603</v>
      </c>
      <c r="D4425" s="3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24" t="str">
        <f>_xlfn.XLOOKUP(main_table[[#This Row],[Order ID]],Returns!B:B,Returns!A:A,"No")</f>
        <v>No</v>
      </c>
    </row>
    <row r="4426" spans="1:22" ht="14.25">
      <c r="A4426" s="1">
        <v>4425</v>
      </c>
      <c r="B4426" s="2" t="s">
        <v>8287</v>
      </c>
      <c r="C4426" s="3">
        <v>43603</v>
      </c>
      <c r="D4426" s="3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24" t="str">
        <f>_xlfn.XLOOKUP(main_table[[#This Row],[Order ID]],Returns!B:B,Returns!A:A,"No")</f>
        <v>No</v>
      </c>
    </row>
    <row r="4427" spans="1:22" ht="14.25">
      <c r="A4427" s="1">
        <v>4426</v>
      </c>
      <c r="B4427" s="2" t="s">
        <v>8287</v>
      </c>
      <c r="C4427" s="3">
        <v>43603</v>
      </c>
      <c r="D4427" s="3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24" t="str">
        <f>_xlfn.XLOOKUP(main_table[[#This Row],[Order ID]],Returns!B:B,Returns!A:A,"No")</f>
        <v>No</v>
      </c>
    </row>
    <row r="4428" spans="1:22" ht="14.25">
      <c r="A4428" s="1">
        <v>4427</v>
      </c>
      <c r="B4428" s="2" t="s">
        <v>8287</v>
      </c>
      <c r="C4428" s="3">
        <v>43603</v>
      </c>
      <c r="D4428" s="3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24" t="str">
        <f>_xlfn.XLOOKUP(main_table[[#This Row],[Order ID]],Returns!B:B,Returns!A:A,"No")</f>
        <v>No</v>
      </c>
    </row>
    <row r="4429" spans="1:22" ht="14.25">
      <c r="A4429" s="1">
        <v>4428</v>
      </c>
      <c r="B4429" s="2" t="s">
        <v>8288</v>
      </c>
      <c r="C4429" s="3">
        <v>43730</v>
      </c>
      <c r="D4429" s="3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24" t="str">
        <f>_xlfn.XLOOKUP(main_table[[#This Row],[Order ID]],Returns!B:B,Returns!A:A,"No")</f>
        <v>No</v>
      </c>
    </row>
    <row r="4430" spans="1:22" ht="14.25">
      <c r="A4430" s="1">
        <v>4429</v>
      </c>
      <c r="B4430" s="2" t="s">
        <v>8289</v>
      </c>
      <c r="C4430" s="3">
        <v>43545</v>
      </c>
      <c r="D4430" s="3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24" t="str">
        <f>_xlfn.XLOOKUP(main_table[[#This Row],[Order ID]],Returns!B:B,Returns!A:A,"No")</f>
        <v>No</v>
      </c>
    </row>
    <row r="4431" spans="1:22" ht="14.25">
      <c r="A4431" s="1">
        <v>4430</v>
      </c>
      <c r="B4431" s="2" t="s">
        <v>8290</v>
      </c>
      <c r="C4431" s="3">
        <v>43722</v>
      </c>
      <c r="D4431" s="3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24" t="str">
        <f>_xlfn.XLOOKUP(main_table[[#This Row],[Order ID]],Returns!B:B,Returns!A:A,"No")</f>
        <v>No</v>
      </c>
    </row>
    <row r="4432" spans="1:22" ht="14.25">
      <c r="A4432" s="1">
        <v>4431</v>
      </c>
      <c r="B4432" s="2" t="s">
        <v>8291</v>
      </c>
      <c r="C4432" s="3">
        <v>43407</v>
      </c>
      <c r="D4432" s="3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24" t="str">
        <f>_xlfn.XLOOKUP(main_table[[#This Row],[Order ID]],Returns!B:B,Returns!A:A,"No")</f>
        <v>No</v>
      </c>
    </row>
    <row r="4433" spans="1:22" ht="14.25">
      <c r="A4433" s="1">
        <v>4432</v>
      </c>
      <c r="B4433" s="2" t="s">
        <v>8291</v>
      </c>
      <c r="C4433" s="3">
        <v>43407</v>
      </c>
      <c r="D4433" s="3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24" t="str">
        <f>_xlfn.XLOOKUP(main_table[[#This Row],[Order ID]],Returns!B:B,Returns!A:A,"No")</f>
        <v>No</v>
      </c>
    </row>
    <row r="4434" spans="1:22" ht="14.25">
      <c r="A4434" s="1">
        <v>4433</v>
      </c>
      <c r="B4434" s="2" t="s">
        <v>8291</v>
      </c>
      <c r="C4434" s="3">
        <v>43407</v>
      </c>
      <c r="D4434" s="3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24" t="str">
        <f>_xlfn.XLOOKUP(main_table[[#This Row],[Order ID]],Returns!B:B,Returns!A:A,"No")</f>
        <v>No</v>
      </c>
    </row>
    <row r="4435" spans="1:22" ht="14.25">
      <c r="A4435" s="1">
        <v>4434</v>
      </c>
      <c r="B4435" s="2" t="s">
        <v>8291</v>
      </c>
      <c r="C4435" s="3">
        <v>43407</v>
      </c>
      <c r="D4435" s="3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24" t="str">
        <f>_xlfn.XLOOKUP(main_table[[#This Row],[Order ID]],Returns!B:B,Returns!A:A,"No")</f>
        <v>No</v>
      </c>
    </row>
    <row r="4436" spans="1:22" ht="14.25">
      <c r="A4436" s="1">
        <v>4435</v>
      </c>
      <c r="B4436" s="2" t="s">
        <v>8291</v>
      </c>
      <c r="C4436" s="3">
        <v>43407</v>
      </c>
      <c r="D4436" s="3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24" t="str">
        <f>_xlfn.XLOOKUP(main_table[[#This Row],[Order ID]],Returns!B:B,Returns!A:A,"No")</f>
        <v>No</v>
      </c>
    </row>
    <row r="4437" spans="1:22" ht="14.25">
      <c r="A4437" s="1">
        <v>4436</v>
      </c>
      <c r="B4437" s="2" t="s">
        <v>8292</v>
      </c>
      <c r="C4437" s="3">
        <v>43223</v>
      </c>
      <c r="D4437" s="3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24" t="str">
        <f>_xlfn.XLOOKUP(main_table[[#This Row],[Order ID]],Returns!B:B,Returns!A:A,"No")</f>
        <v>No</v>
      </c>
    </row>
    <row r="4438" spans="1:22" ht="14.25">
      <c r="A4438" s="1">
        <v>4437</v>
      </c>
      <c r="B4438" s="2" t="s">
        <v>8292</v>
      </c>
      <c r="C4438" s="3">
        <v>43223</v>
      </c>
      <c r="D4438" s="3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24" t="str">
        <f>_xlfn.XLOOKUP(main_table[[#This Row],[Order ID]],Returns!B:B,Returns!A:A,"No")</f>
        <v>No</v>
      </c>
    </row>
    <row r="4439" spans="1:22" ht="14.25">
      <c r="A4439" s="1">
        <v>4438</v>
      </c>
      <c r="B4439" s="2" t="s">
        <v>8292</v>
      </c>
      <c r="C4439" s="3">
        <v>43223</v>
      </c>
      <c r="D4439" s="3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24" t="str">
        <f>_xlfn.XLOOKUP(main_table[[#This Row],[Order ID]],Returns!B:B,Returns!A:A,"No")</f>
        <v>No</v>
      </c>
    </row>
    <row r="4440" spans="1:22" ht="14.25">
      <c r="A4440" s="1">
        <v>4439</v>
      </c>
      <c r="B4440" s="2" t="s">
        <v>8293</v>
      </c>
      <c r="C4440" s="3">
        <v>43461</v>
      </c>
      <c r="D4440" s="3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24" t="str">
        <f>_xlfn.XLOOKUP(main_table[[#This Row],[Order ID]],Returns!B:B,Returns!A:A,"No")</f>
        <v>No</v>
      </c>
    </row>
    <row r="4441" spans="1:22" ht="14.25">
      <c r="A4441" s="1">
        <v>4440</v>
      </c>
      <c r="B4441" s="2" t="s">
        <v>8293</v>
      </c>
      <c r="C4441" s="3">
        <v>43461</v>
      </c>
      <c r="D4441" s="3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24" t="str">
        <f>_xlfn.XLOOKUP(main_table[[#This Row],[Order ID]],Returns!B:B,Returns!A:A,"No")</f>
        <v>No</v>
      </c>
    </row>
    <row r="4442" spans="1:22" ht="14.25">
      <c r="A4442" s="1">
        <v>4441</v>
      </c>
      <c r="B4442" s="2" t="s">
        <v>8294</v>
      </c>
      <c r="C4442" s="3">
        <v>43303</v>
      </c>
      <c r="D4442" s="3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24" t="str">
        <f>_xlfn.XLOOKUP(main_table[[#This Row],[Order ID]],Returns!B:B,Returns!A:A,"No")</f>
        <v>No</v>
      </c>
    </row>
    <row r="4443" spans="1:22" ht="14.25">
      <c r="A4443" s="1">
        <v>4442</v>
      </c>
      <c r="B4443" s="2" t="s">
        <v>8294</v>
      </c>
      <c r="C4443" s="3">
        <v>43303</v>
      </c>
      <c r="D4443" s="3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24" t="str">
        <f>_xlfn.XLOOKUP(main_table[[#This Row],[Order ID]],Returns!B:B,Returns!A:A,"No")</f>
        <v>No</v>
      </c>
    </row>
    <row r="4444" spans="1:22" ht="14.25">
      <c r="A4444" s="1">
        <v>4443</v>
      </c>
      <c r="B4444" s="2" t="s">
        <v>8294</v>
      </c>
      <c r="C4444" s="3">
        <v>43303</v>
      </c>
      <c r="D4444" s="3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24" t="str">
        <f>_xlfn.XLOOKUP(main_table[[#This Row],[Order ID]],Returns!B:B,Returns!A:A,"No")</f>
        <v>No</v>
      </c>
    </row>
    <row r="4445" spans="1:22" ht="14.25">
      <c r="A4445" s="1">
        <v>4444</v>
      </c>
      <c r="B4445" s="2" t="s">
        <v>8294</v>
      </c>
      <c r="C4445" s="3">
        <v>43303</v>
      </c>
      <c r="D4445" s="3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24" t="str">
        <f>_xlfn.XLOOKUP(main_table[[#This Row],[Order ID]],Returns!B:B,Returns!A:A,"No")</f>
        <v>No</v>
      </c>
    </row>
    <row r="4446" spans="1:22" ht="14.25">
      <c r="A4446" s="1">
        <v>4445</v>
      </c>
      <c r="B4446" s="2" t="s">
        <v>8295</v>
      </c>
      <c r="C4446" s="3">
        <v>42690</v>
      </c>
      <c r="D4446" s="3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24" t="str">
        <f>_xlfn.XLOOKUP(main_table[[#This Row],[Order ID]],Returns!B:B,Returns!A:A,"No")</f>
        <v>No</v>
      </c>
    </row>
    <row r="4447" spans="1:22" ht="14.25">
      <c r="A4447" s="1">
        <v>4446</v>
      </c>
      <c r="B4447" s="2" t="s">
        <v>8295</v>
      </c>
      <c r="C4447" s="3">
        <v>42690</v>
      </c>
      <c r="D4447" s="3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24" t="str">
        <f>_xlfn.XLOOKUP(main_table[[#This Row],[Order ID]],Returns!B:B,Returns!A:A,"No")</f>
        <v>No</v>
      </c>
    </row>
    <row r="4448" spans="1:22" ht="14.25">
      <c r="A4448" s="1">
        <v>4447</v>
      </c>
      <c r="B4448" s="2" t="s">
        <v>8295</v>
      </c>
      <c r="C4448" s="3">
        <v>42690</v>
      </c>
      <c r="D4448" s="3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24" t="str">
        <f>_xlfn.XLOOKUP(main_table[[#This Row],[Order ID]],Returns!B:B,Returns!A:A,"No")</f>
        <v>No</v>
      </c>
    </row>
    <row r="4449" spans="1:22" ht="14.25">
      <c r="A4449" s="1">
        <v>4448</v>
      </c>
      <c r="B4449" s="2" t="s">
        <v>8295</v>
      </c>
      <c r="C4449" s="3">
        <v>42690</v>
      </c>
      <c r="D4449" s="3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24" t="str">
        <f>_xlfn.XLOOKUP(main_table[[#This Row],[Order ID]],Returns!B:B,Returns!A:A,"No")</f>
        <v>No</v>
      </c>
    </row>
    <row r="4450" spans="1:22" ht="14.25">
      <c r="A4450" s="1">
        <v>4449</v>
      </c>
      <c r="B4450" s="2" t="s">
        <v>8296</v>
      </c>
      <c r="C4450" s="3">
        <v>42905</v>
      </c>
      <c r="D4450" s="3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24" t="str">
        <f>_xlfn.XLOOKUP(main_table[[#This Row],[Order ID]],Returns!B:B,Returns!A:A,"No")</f>
        <v>No</v>
      </c>
    </row>
    <row r="4451" spans="1:22" ht="14.25">
      <c r="A4451" s="1">
        <v>4450</v>
      </c>
      <c r="B4451" s="2" t="s">
        <v>8296</v>
      </c>
      <c r="C4451" s="3">
        <v>42905</v>
      </c>
      <c r="D4451" s="3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24" t="str">
        <f>_xlfn.XLOOKUP(main_table[[#This Row],[Order ID]],Returns!B:B,Returns!A:A,"No")</f>
        <v>No</v>
      </c>
    </row>
    <row r="4452" spans="1:22" ht="14.25">
      <c r="A4452" s="1">
        <v>4451</v>
      </c>
      <c r="B4452" s="2" t="s">
        <v>8296</v>
      </c>
      <c r="C4452" s="3">
        <v>42905</v>
      </c>
      <c r="D4452" s="3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24" t="str">
        <f>_xlfn.XLOOKUP(main_table[[#This Row],[Order ID]],Returns!B:B,Returns!A:A,"No")</f>
        <v>No</v>
      </c>
    </row>
    <row r="4453" spans="1:22" ht="14.25">
      <c r="A4453" s="1">
        <v>4452</v>
      </c>
      <c r="B4453" s="2" t="s">
        <v>8297</v>
      </c>
      <c r="C4453" s="3">
        <v>43285</v>
      </c>
      <c r="D4453" s="3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24" t="str">
        <f>_xlfn.XLOOKUP(main_table[[#This Row],[Order ID]],Returns!B:B,Returns!A:A,"No")</f>
        <v>No</v>
      </c>
    </row>
    <row r="4454" spans="1:22" ht="14.25">
      <c r="A4454" s="1">
        <v>4453</v>
      </c>
      <c r="B4454" s="2" t="s">
        <v>8297</v>
      </c>
      <c r="C4454" s="3">
        <v>43285</v>
      </c>
      <c r="D4454" s="3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24" t="str">
        <f>_xlfn.XLOOKUP(main_table[[#This Row],[Order ID]],Returns!B:B,Returns!A:A,"No")</f>
        <v>No</v>
      </c>
    </row>
    <row r="4455" spans="1:22" ht="14.25">
      <c r="A4455" s="1">
        <v>4454</v>
      </c>
      <c r="B4455" s="2" t="s">
        <v>8297</v>
      </c>
      <c r="C4455" s="3">
        <v>43285</v>
      </c>
      <c r="D4455" s="3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24" t="str">
        <f>_xlfn.XLOOKUP(main_table[[#This Row],[Order ID]],Returns!B:B,Returns!A:A,"No")</f>
        <v>No</v>
      </c>
    </row>
    <row r="4456" spans="1:22" ht="14.25">
      <c r="A4456" s="1">
        <v>4455</v>
      </c>
      <c r="B4456" s="2" t="s">
        <v>8297</v>
      </c>
      <c r="C4456" s="3">
        <v>43285</v>
      </c>
      <c r="D4456" s="3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24" t="str">
        <f>_xlfn.XLOOKUP(main_table[[#This Row],[Order ID]],Returns!B:B,Returns!A:A,"No")</f>
        <v>No</v>
      </c>
    </row>
    <row r="4457" spans="1:22" ht="14.25">
      <c r="A4457" s="1">
        <v>4456</v>
      </c>
      <c r="B4457" s="2" t="s">
        <v>8298</v>
      </c>
      <c r="C4457" s="3">
        <v>42981</v>
      </c>
      <c r="D4457" s="3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24" t="str">
        <f>_xlfn.XLOOKUP(main_table[[#This Row],[Order ID]],Returns!B:B,Returns!A:A,"No")</f>
        <v>No</v>
      </c>
    </row>
    <row r="4458" spans="1:22" ht="14.25">
      <c r="A4458" s="1">
        <v>4457</v>
      </c>
      <c r="B4458" s="2" t="s">
        <v>8298</v>
      </c>
      <c r="C4458" s="3">
        <v>42981</v>
      </c>
      <c r="D4458" s="3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24" t="str">
        <f>_xlfn.XLOOKUP(main_table[[#This Row],[Order ID]],Returns!B:B,Returns!A:A,"No")</f>
        <v>No</v>
      </c>
    </row>
    <row r="4459" spans="1:22" ht="14.25">
      <c r="A4459" s="1">
        <v>4458</v>
      </c>
      <c r="B4459" s="2" t="s">
        <v>8299</v>
      </c>
      <c r="C4459" s="3">
        <v>43684</v>
      </c>
      <c r="D4459" s="3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24" t="str">
        <f>_xlfn.XLOOKUP(main_table[[#This Row],[Order ID]],Returns!B:B,Returns!A:A,"No")</f>
        <v>No</v>
      </c>
    </row>
    <row r="4460" spans="1:22" ht="14.25">
      <c r="A4460" s="1">
        <v>4459</v>
      </c>
      <c r="B4460" s="2" t="s">
        <v>8300</v>
      </c>
      <c r="C4460" s="3">
        <v>43537</v>
      </c>
      <c r="D4460" s="3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24" t="str">
        <f>_xlfn.XLOOKUP(main_table[[#This Row],[Order ID]],Returns!B:B,Returns!A:A,"No")</f>
        <v>No</v>
      </c>
    </row>
    <row r="4461" spans="1:22" ht="14.25">
      <c r="A4461" s="1">
        <v>4460</v>
      </c>
      <c r="B4461" s="2" t="s">
        <v>8301</v>
      </c>
      <c r="C4461" s="3">
        <v>43736</v>
      </c>
      <c r="D4461" s="3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24" t="str">
        <f>_xlfn.XLOOKUP(main_table[[#This Row],[Order ID]],Returns!B:B,Returns!A:A,"No")</f>
        <v>No</v>
      </c>
    </row>
    <row r="4462" spans="1:22" ht="14.25">
      <c r="A4462" s="1">
        <v>4461</v>
      </c>
      <c r="B4462" s="2" t="s">
        <v>8301</v>
      </c>
      <c r="C4462" s="3">
        <v>43736</v>
      </c>
      <c r="D4462" s="3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24" t="str">
        <f>_xlfn.XLOOKUP(main_table[[#This Row],[Order ID]],Returns!B:B,Returns!A:A,"No")</f>
        <v>No</v>
      </c>
    </row>
    <row r="4463" spans="1:22" ht="14.25">
      <c r="A4463" s="1">
        <v>4462</v>
      </c>
      <c r="B4463" s="2" t="s">
        <v>8301</v>
      </c>
      <c r="C4463" s="3">
        <v>43736</v>
      </c>
      <c r="D4463" s="3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24" t="str">
        <f>_xlfn.XLOOKUP(main_table[[#This Row],[Order ID]],Returns!B:B,Returns!A:A,"No")</f>
        <v>No</v>
      </c>
    </row>
    <row r="4464" spans="1:22" ht="14.25">
      <c r="A4464" s="1">
        <v>4463</v>
      </c>
      <c r="B4464" s="2" t="s">
        <v>8301</v>
      </c>
      <c r="C4464" s="3">
        <v>43736</v>
      </c>
      <c r="D4464" s="3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24" t="str">
        <f>_xlfn.XLOOKUP(main_table[[#This Row],[Order ID]],Returns!B:B,Returns!A:A,"No")</f>
        <v>No</v>
      </c>
    </row>
    <row r="4465" spans="1:22" ht="14.25">
      <c r="A4465" s="1">
        <v>4464</v>
      </c>
      <c r="B4465" s="2" t="s">
        <v>8301</v>
      </c>
      <c r="C4465" s="3">
        <v>43736</v>
      </c>
      <c r="D4465" s="3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24" t="str">
        <f>_xlfn.XLOOKUP(main_table[[#This Row],[Order ID]],Returns!B:B,Returns!A:A,"No")</f>
        <v>No</v>
      </c>
    </row>
    <row r="4466" spans="1:22" ht="14.25">
      <c r="A4466" s="1">
        <v>4465</v>
      </c>
      <c r="B4466" s="2" t="s">
        <v>8301</v>
      </c>
      <c r="C4466" s="3">
        <v>43736</v>
      </c>
      <c r="D4466" s="3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24" t="str">
        <f>_xlfn.XLOOKUP(main_table[[#This Row],[Order ID]],Returns!B:B,Returns!A:A,"No")</f>
        <v>No</v>
      </c>
    </row>
    <row r="4467" spans="1:22" ht="14.25">
      <c r="A4467" s="1">
        <v>4466</v>
      </c>
      <c r="B4467" s="2" t="s">
        <v>8302</v>
      </c>
      <c r="C4467" s="3">
        <v>42954</v>
      </c>
      <c r="D4467" s="3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24" t="str">
        <f>_xlfn.XLOOKUP(main_table[[#This Row],[Order ID]],Returns!B:B,Returns!A:A,"No")</f>
        <v>No</v>
      </c>
    </row>
    <row r="4468" spans="1:22" ht="14.25">
      <c r="A4468" s="1">
        <v>4467</v>
      </c>
      <c r="B4468" s="2" t="s">
        <v>8303</v>
      </c>
      <c r="C4468" s="3">
        <v>43793</v>
      </c>
      <c r="D4468" s="3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24" t="str">
        <f>_xlfn.XLOOKUP(main_table[[#This Row],[Order ID]],Returns!B:B,Returns!A:A,"No")</f>
        <v>No</v>
      </c>
    </row>
    <row r="4469" spans="1:22" ht="14.25">
      <c r="A4469" s="1">
        <v>4468</v>
      </c>
      <c r="B4469" s="2" t="s">
        <v>8303</v>
      </c>
      <c r="C4469" s="3">
        <v>43793</v>
      </c>
      <c r="D4469" s="3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24" t="str">
        <f>_xlfn.XLOOKUP(main_table[[#This Row],[Order ID]],Returns!B:B,Returns!A:A,"No")</f>
        <v>No</v>
      </c>
    </row>
    <row r="4470" spans="1:22" ht="14.25">
      <c r="A4470" s="1">
        <v>4469</v>
      </c>
      <c r="B4470" s="2" t="s">
        <v>8303</v>
      </c>
      <c r="C4470" s="3">
        <v>43793</v>
      </c>
      <c r="D4470" s="3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24" t="str">
        <f>_xlfn.XLOOKUP(main_table[[#This Row],[Order ID]],Returns!B:B,Returns!A:A,"No")</f>
        <v>No</v>
      </c>
    </row>
    <row r="4471" spans="1:22" ht="14.25">
      <c r="A4471" s="1">
        <v>4470</v>
      </c>
      <c r="B4471" s="2" t="s">
        <v>8303</v>
      </c>
      <c r="C4471" s="3">
        <v>43793</v>
      </c>
      <c r="D4471" s="3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24" t="str">
        <f>_xlfn.XLOOKUP(main_table[[#This Row],[Order ID]],Returns!B:B,Returns!A:A,"No")</f>
        <v>No</v>
      </c>
    </row>
    <row r="4472" spans="1:22" ht="14.25">
      <c r="A4472" s="1">
        <v>4471</v>
      </c>
      <c r="B4472" s="2" t="s">
        <v>8304</v>
      </c>
      <c r="C4472" s="3">
        <v>43593</v>
      </c>
      <c r="D4472" s="3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24" t="str">
        <f>_xlfn.XLOOKUP(main_table[[#This Row],[Order ID]],Returns!B:B,Returns!A:A,"No")</f>
        <v>No</v>
      </c>
    </row>
    <row r="4473" spans="1:22" ht="14.25">
      <c r="A4473" s="1">
        <v>4472</v>
      </c>
      <c r="B4473" s="2" t="s">
        <v>8305</v>
      </c>
      <c r="C4473" s="3">
        <v>43737</v>
      </c>
      <c r="D4473" s="3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24" t="str">
        <f>_xlfn.XLOOKUP(main_table[[#This Row],[Order ID]],Returns!B:B,Returns!A:A,"No")</f>
        <v>No</v>
      </c>
    </row>
    <row r="4474" spans="1:22" ht="14.25">
      <c r="A4474" s="1">
        <v>4473</v>
      </c>
      <c r="B4474" s="2" t="s">
        <v>8305</v>
      </c>
      <c r="C4474" s="3">
        <v>43737</v>
      </c>
      <c r="D4474" s="3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24" t="str">
        <f>_xlfn.XLOOKUP(main_table[[#This Row],[Order ID]],Returns!B:B,Returns!A:A,"No")</f>
        <v>No</v>
      </c>
    </row>
    <row r="4475" spans="1:22" ht="14.25">
      <c r="A4475" s="1">
        <v>4474</v>
      </c>
      <c r="B4475" s="2" t="s">
        <v>8305</v>
      </c>
      <c r="C4475" s="3">
        <v>43737</v>
      </c>
      <c r="D4475" s="3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24" t="str">
        <f>_xlfn.XLOOKUP(main_table[[#This Row],[Order ID]],Returns!B:B,Returns!A:A,"No")</f>
        <v>No</v>
      </c>
    </row>
    <row r="4476" spans="1:22" ht="14.25">
      <c r="A4476" s="1">
        <v>4475</v>
      </c>
      <c r="B4476" s="2" t="s">
        <v>8305</v>
      </c>
      <c r="C4476" s="3">
        <v>43737</v>
      </c>
      <c r="D4476" s="3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24" t="str">
        <f>_xlfn.XLOOKUP(main_table[[#This Row],[Order ID]],Returns!B:B,Returns!A:A,"No")</f>
        <v>No</v>
      </c>
    </row>
    <row r="4477" spans="1:22" ht="14.25">
      <c r="A4477" s="1">
        <v>4476</v>
      </c>
      <c r="B4477" s="2" t="s">
        <v>8305</v>
      </c>
      <c r="C4477" s="3">
        <v>43737</v>
      </c>
      <c r="D4477" s="3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24" t="str">
        <f>_xlfn.XLOOKUP(main_table[[#This Row],[Order ID]],Returns!B:B,Returns!A:A,"No")</f>
        <v>No</v>
      </c>
    </row>
    <row r="4478" spans="1:22" ht="14.25">
      <c r="A4478" s="1">
        <v>4477</v>
      </c>
      <c r="B4478" s="2" t="s">
        <v>8305</v>
      </c>
      <c r="C4478" s="3">
        <v>43737</v>
      </c>
      <c r="D4478" s="3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24" t="str">
        <f>_xlfn.XLOOKUP(main_table[[#This Row],[Order ID]],Returns!B:B,Returns!A:A,"No")</f>
        <v>No</v>
      </c>
    </row>
    <row r="4479" spans="1:22" ht="14.25">
      <c r="A4479" s="1">
        <v>4478</v>
      </c>
      <c r="B4479" s="2" t="s">
        <v>8306</v>
      </c>
      <c r="C4479" s="3">
        <v>43760</v>
      </c>
      <c r="D4479" s="3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24" t="str">
        <f>_xlfn.XLOOKUP(main_table[[#This Row],[Order ID]],Returns!B:B,Returns!A:A,"No")</f>
        <v>No</v>
      </c>
    </row>
    <row r="4480" spans="1:22" ht="14.25">
      <c r="A4480" s="1">
        <v>4479</v>
      </c>
      <c r="B4480" s="2" t="s">
        <v>8306</v>
      </c>
      <c r="C4480" s="3">
        <v>43760</v>
      </c>
      <c r="D4480" s="3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24" t="str">
        <f>_xlfn.XLOOKUP(main_table[[#This Row],[Order ID]],Returns!B:B,Returns!A:A,"No")</f>
        <v>No</v>
      </c>
    </row>
    <row r="4481" spans="1:22" ht="14.25">
      <c r="A4481" s="1">
        <v>4480</v>
      </c>
      <c r="B4481" s="2" t="s">
        <v>8307</v>
      </c>
      <c r="C4481" s="3">
        <v>42453</v>
      </c>
      <c r="D4481" s="3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24" t="str">
        <f>_xlfn.XLOOKUP(main_table[[#This Row],[Order ID]],Returns!B:B,Returns!A:A,"No")</f>
        <v>No</v>
      </c>
    </row>
    <row r="4482" spans="1:22" ht="14.25">
      <c r="A4482" s="1">
        <v>4481</v>
      </c>
      <c r="B4482" s="2" t="s">
        <v>8308</v>
      </c>
      <c r="C4482" s="3">
        <v>43407</v>
      </c>
      <c r="D4482" s="3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24" t="str">
        <f>_xlfn.XLOOKUP(main_table[[#This Row],[Order ID]],Returns!B:B,Returns!A:A,"No")</f>
        <v>No</v>
      </c>
    </row>
    <row r="4483" spans="1:22" ht="14.25">
      <c r="A4483" s="1">
        <v>4482</v>
      </c>
      <c r="B4483" s="2" t="s">
        <v>8308</v>
      </c>
      <c r="C4483" s="3">
        <v>43407</v>
      </c>
      <c r="D4483" s="3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24" t="str">
        <f>_xlfn.XLOOKUP(main_table[[#This Row],[Order ID]],Returns!B:B,Returns!A:A,"No")</f>
        <v>No</v>
      </c>
    </row>
    <row r="4484" spans="1:22" ht="14.25">
      <c r="A4484" s="1">
        <v>4483</v>
      </c>
      <c r="B4484" s="2" t="s">
        <v>8308</v>
      </c>
      <c r="C4484" s="3">
        <v>43407</v>
      </c>
      <c r="D4484" s="3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24" t="str">
        <f>_xlfn.XLOOKUP(main_table[[#This Row],[Order ID]],Returns!B:B,Returns!A:A,"No")</f>
        <v>No</v>
      </c>
    </row>
    <row r="4485" spans="1:22" ht="14.25">
      <c r="A4485" s="1">
        <v>4484</v>
      </c>
      <c r="B4485" s="2" t="s">
        <v>8308</v>
      </c>
      <c r="C4485" s="3">
        <v>43407</v>
      </c>
      <c r="D4485" s="3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24" t="str">
        <f>_xlfn.XLOOKUP(main_table[[#This Row],[Order ID]],Returns!B:B,Returns!A:A,"No")</f>
        <v>No</v>
      </c>
    </row>
    <row r="4486" spans="1:22" ht="14.25">
      <c r="A4486" s="1">
        <v>4485</v>
      </c>
      <c r="B4486" s="2" t="s">
        <v>8308</v>
      </c>
      <c r="C4486" s="3">
        <v>43407</v>
      </c>
      <c r="D4486" s="3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24" t="str">
        <f>_xlfn.XLOOKUP(main_table[[#This Row],[Order ID]],Returns!B:B,Returns!A:A,"No")</f>
        <v>No</v>
      </c>
    </row>
    <row r="4487" spans="1:22" ht="14.25">
      <c r="A4487" s="1">
        <v>4486</v>
      </c>
      <c r="B4487" s="2" t="s">
        <v>8308</v>
      </c>
      <c r="C4487" s="3">
        <v>43407</v>
      </c>
      <c r="D4487" s="3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24" t="str">
        <f>_xlfn.XLOOKUP(main_table[[#This Row],[Order ID]],Returns!B:B,Returns!A:A,"No")</f>
        <v>No</v>
      </c>
    </row>
    <row r="4488" spans="1:22" ht="14.25">
      <c r="A4488" s="1">
        <v>4487</v>
      </c>
      <c r="B4488" s="2" t="s">
        <v>8308</v>
      </c>
      <c r="C4488" s="3">
        <v>43407</v>
      </c>
      <c r="D4488" s="3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24" t="str">
        <f>_xlfn.XLOOKUP(main_table[[#This Row],[Order ID]],Returns!B:B,Returns!A:A,"No")</f>
        <v>No</v>
      </c>
    </row>
    <row r="4489" spans="1:22" ht="14.25">
      <c r="A4489" s="1">
        <v>4488</v>
      </c>
      <c r="B4489" s="2" t="s">
        <v>8309</v>
      </c>
      <c r="C4489" s="3">
        <v>42983</v>
      </c>
      <c r="D4489" s="3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24" t="str">
        <f>_xlfn.XLOOKUP(main_table[[#This Row],[Order ID]],Returns!B:B,Returns!A:A,"No")</f>
        <v>No</v>
      </c>
    </row>
    <row r="4490" spans="1:22" ht="14.25">
      <c r="A4490" s="1">
        <v>4489</v>
      </c>
      <c r="B4490" s="2" t="s">
        <v>8309</v>
      </c>
      <c r="C4490" s="3">
        <v>42983</v>
      </c>
      <c r="D4490" s="3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24" t="str">
        <f>_xlfn.XLOOKUP(main_table[[#This Row],[Order ID]],Returns!B:B,Returns!A:A,"No")</f>
        <v>No</v>
      </c>
    </row>
    <row r="4491" spans="1:22" ht="14.25">
      <c r="A4491" s="1">
        <v>4490</v>
      </c>
      <c r="B4491" s="2" t="s">
        <v>8309</v>
      </c>
      <c r="C4491" s="3">
        <v>42983</v>
      </c>
      <c r="D4491" s="3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24" t="str">
        <f>_xlfn.XLOOKUP(main_table[[#This Row],[Order ID]],Returns!B:B,Returns!A:A,"No")</f>
        <v>No</v>
      </c>
    </row>
    <row r="4492" spans="1:22" ht="14.25">
      <c r="A4492" s="1">
        <v>4491</v>
      </c>
      <c r="B4492" s="2" t="s">
        <v>8310</v>
      </c>
      <c r="C4492" s="3">
        <v>43691</v>
      </c>
      <c r="D4492" s="3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24" t="str">
        <f>_xlfn.XLOOKUP(main_table[[#This Row],[Order ID]],Returns!B:B,Returns!A:A,"No")</f>
        <v>No</v>
      </c>
    </row>
    <row r="4493" spans="1:22" ht="14.25">
      <c r="A4493" s="1">
        <v>4492</v>
      </c>
      <c r="B4493" s="2" t="s">
        <v>8311</v>
      </c>
      <c r="C4493" s="3">
        <v>42705</v>
      </c>
      <c r="D4493" s="3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24" t="str">
        <f>_xlfn.XLOOKUP(main_table[[#This Row],[Order ID]],Returns!B:B,Returns!A:A,"No")</f>
        <v>No</v>
      </c>
    </row>
    <row r="4494" spans="1:22" ht="14.25">
      <c r="A4494" s="1">
        <v>4493</v>
      </c>
      <c r="B4494" s="2" t="s">
        <v>8311</v>
      </c>
      <c r="C4494" s="3">
        <v>42705</v>
      </c>
      <c r="D4494" s="3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24" t="str">
        <f>_xlfn.XLOOKUP(main_table[[#This Row],[Order ID]],Returns!B:B,Returns!A:A,"No")</f>
        <v>No</v>
      </c>
    </row>
    <row r="4495" spans="1:22" ht="14.25">
      <c r="A4495" s="1">
        <v>4494</v>
      </c>
      <c r="B4495" s="2" t="s">
        <v>8311</v>
      </c>
      <c r="C4495" s="3">
        <v>42705</v>
      </c>
      <c r="D4495" s="3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24" t="str">
        <f>_xlfn.XLOOKUP(main_table[[#This Row],[Order ID]],Returns!B:B,Returns!A:A,"No")</f>
        <v>No</v>
      </c>
    </row>
    <row r="4496" spans="1:22" ht="14.25">
      <c r="A4496" s="1">
        <v>4495</v>
      </c>
      <c r="B4496" s="2" t="s">
        <v>8311</v>
      </c>
      <c r="C4496" s="3">
        <v>42705</v>
      </c>
      <c r="D4496" s="3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24" t="str">
        <f>_xlfn.XLOOKUP(main_table[[#This Row],[Order ID]],Returns!B:B,Returns!A:A,"No")</f>
        <v>No</v>
      </c>
    </row>
    <row r="4497" spans="1:22" ht="14.25">
      <c r="A4497" s="1">
        <v>4496</v>
      </c>
      <c r="B4497" s="2" t="s">
        <v>6106</v>
      </c>
      <c r="C4497" s="3">
        <v>43634</v>
      </c>
      <c r="D4497" s="3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24" t="str">
        <f>_xlfn.XLOOKUP(main_table[[#This Row],[Order ID]],Returns!B:B,Returns!A:A,"No")</f>
        <v>Yes</v>
      </c>
    </row>
    <row r="4498" spans="1:22" ht="14.25">
      <c r="A4498" s="1">
        <v>4497</v>
      </c>
      <c r="B4498" s="2" t="s">
        <v>6106</v>
      </c>
      <c r="C4498" s="3">
        <v>43634</v>
      </c>
      <c r="D4498" s="3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24" t="str">
        <f>_xlfn.XLOOKUP(main_table[[#This Row],[Order ID]],Returns!B:B,Returns!A:A,"No")</f>
        <v>Yes</v>
      </c>
    </row>
    <row r="4499" spans="1:22" ht="14.25">
      <c r="A4499" s="1">
        <v>4498</v>
      </c>
      <c r="B4499" s="2" t="s">
        <v>8312</v>
      </c>
      <c r="C4499" s="3">
        <v>43801</v>
      </c>
      <c r="D4499" s="3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24" t="str">
        <f>_xlfn.XLOOKUP(main_table[[#This Row],[Order ID]],Returns!B:B,Returns!A:A,"No")</f>
        <v>No</v>
      </c>
    </row>
    <row r="4500" spans="1:22" ht="14.25">
      <c r="A4500" s="1">
        <v>4499</v>
      </c>
      <c r="B4500" s="2" t="s">
        <v>8313</v>
      </c>
      <c r="C4500" s="3">
        <v>42695</v>
      </c>
      <c r="D4500" s="3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24" t="str">
        <f>_xlfn.XLOOKUP(main_table[[#This Row],[Order ID]],Returns!B:B,Returns!A:A,"No")</f>
        <v>No</v>
      </c>
    </row>
    <row r="4501" spans="1:22" ht="14.25">
      <c r="A4501" s="1">
        <v>4500</v>
      </c>
      <c r="B4501" s="2" t="s">
        <v>8314</v>
      </c>
      <c r="C4501" s="3">
        <v>43200</v>
      </c>
      <c r="D4501" s="3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24" t="str">
        <f>_xlfn.XLOOKUP(main_table[[#This Row],[Order ID]],Returns!B:B,Returns!A:A,"No")</f>
        <v>No</v>
      </c>
    </row>
    <row r="4502" spans="1:22" ht="14.25">
      <c r="A4502" s="1">
        <v>4501</v>
      </c>
      <c r="B4502" s="2" t="s">
        <v>8314</v>
      </c>
      <c r="C4502" s="3">
        <v>43200</v>
      </c>
      <c r="D4502" s="3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24" t="str">
        <f>_xlfn.XLOOKUP(main_table[[#This Row],[Order ID]],Returns!B:B,Returns!A:A,"No")</f>
        <v>No</v>
      </c>
    </row>
    <row r="4503" spans="1:22" ht="14.25">
      <c r="A4503" s="1">
        <v>4502</v>
      </c>
      <c r="B4503" s="2" t="s">
        <v>8315</v>
      </c>
      <c r="C4503" s="3">
        <v>42551</v>
      </c>
      <c r="D4503" s="3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24" t="str">
        <f>_xlfn.XLOOKUP(main_table[[#This Row],[Order ID]],Returns!B:B,Returns!A:A,"No")</f>
        <v>No</v>
      </c>
    </row>
    <row r="4504" spans="1:22" ht="14.25">
      <c r="A4504" s="1">
        <v>4503</v>
      </c>
      <c r="B4504" s="2" t="s">
        <v>8315</v>
      </c>
      <c r="C4504" s="3">
        <v>42551</v>
      </c>
      <c r="D4504" s="3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24" t="str">
        <f>_xlfn.XLOOKUP(main_table[[#This Row],[Order ID]],Returns!B:B,Returns!A:A,"No")</f>
        <v>No</v>
      </c>
    </row>
    <row r="4505" spans="1:22" ht="14.25">
      <c r="A4505" s="1">
        <v>4504</v>
      </c>
      <c r="B4505" s="2" t="s">
        <v>8316</v>
      </c>
      <c r="C4505" s="3">
        <v>42728</v>
      </c>
      <c r="D4505" s="3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24" t="str">
        <f>_xlfn.XLOOKUP(main_table[[#This Row],[Order ID]],Returns!B:B,Returns!A:A,"No")</f>
        <v>No</v>
      </c>
    </row>
    <row r="4506" spans="1:22" ht="14.25">
      <c r="A4506" s="1">
        <v>4505</v>
      </c>
      <c r="B4506" s="2" t="s">
        <v>8316</v>
      </c>
      <c r="C4506" s="3">
        <v>42728</v>
      </c>
      <c r="D4506" s="3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24" t="str">
        <f>_xlfn.XLOOKUP(main_table[[#This Row],[Order ID]],Returns!B:B,Returns!A:A,"No")</f>
        <v>No</v>
      </c>
    </row>
    <row r="4507" spans="1:22" ht="14.25">
      <c r="A4507" s="1">
        <v>4506</v>
      </c>
      <c r="B4507" s="2" t="s">
        <v>8316</v>
      </c>
      <c r="C4507" s="3">
        <v>42728</v>
      </c>
      <c r="D4507" s="3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24" t="str">
        <f>_xlfn.XLOOKUP(main_table[[#This Row],[Order ID]],Returns!B:B,Returns!A:A,"No")</f>
        <v>No</v>
      </c>
    </row>
    <row r="4508" spans="1:22" ht="14.25">
      <c r="A4508" s="1">
        <v>4507</v>
      </c>
      <c r="B4508" s="2" t="s">
        <v>8316</v>
      </c>
      <c r="C4508" s="3">
        <v>42728</v>
      </c>
      <c r="D4508" s="3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24" t="str">
        <f>_xlfn.XLOOKUP(main_table[[#This Row],[Order ID]],Returns!B:B,Returns!A:A,"No")</f>
        <v>No</v>
      </c>
    </row>
    <row r="4509" spans="1:22" ht="14.25">
      <c r="A4509" s="1">
        <v>4508</v>
      </c>
      <c r="B4509" s="2" t="s">
        <v>8316</v>
      </c>
      <c r="C4509" s="3">
        <v>42728</v>
      </c>
      <c r="D4509" s="3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24" t="str">
        <f>_xlfn.XLOOKUP(main_table[[#This Row],[Order ID]],Returns!B:B,Returns!A:A,"No")</f>
        <v>No</v>
      </c>
    </row>
    <row r="4510" spans="1:22" ht="14.25">
      <c r="A4510" s="1">
        <v>4509</v>
      </c>
      <c r="B4510" s="2" t="s">
        <v>8316</v>
      </c>
      <c r="C4510" s="3">
        <v>42728</v>
      </c>
      <c r="D4510" s="3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24" t="str">
        <f>_xlfn.XLOOKUP(main_table[[#This Row],[Order ID]],Returns!B:B,Returns!A:A,"No")</f>
        <v>No</v>
      </c>
    </row>
    <row r="4511" spans="1:22" ht="14.25">
      <c r="A4511" s="1">
        <v>4510</v>
      </c>
      <c r="B4511" s="2" t="s">
        <v>6180</v>
      </c>
      <c r="C4511" s="3">
        <v>43608</v>
      </c>
      <c r="D4511" s="3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24" t="str">
        <f>_xlfn.XLOOKUP(main_table[[#This Row],[Order ID]],Returns!B:B,Returns!A:A,"No")</f>
        <v>Yes</v>
      </c>
    </row>
    <row r="4512" spans="1:22" ht="14.25">
      <c r="A4512" s="1">
        <v>4511</v>
      </c>
      <c r="B4512" s="2" t="s">
        <v>8317</v>
      </c>
      <c r="C4512" s="3">
        <v>43414</v>
      </c>
      <c r="D4512" s="3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24" t="str">
        <f>_xlfn.XLOOKUP(main_table[[#This Row],[Order ID]],Returns!B:B,Returns!A:A,"No")</f>
        <v>No</v>
      </c>
    </row>
    <row r="4513" spans="1:22" ht="14.25">
      <c r="A4513" s="1">
        <v>4512</v>
      </c>
      <c r="B4513" s="2" t="s">
        <v>8317</v>
      </c>
      <c r="C4513" s="3">
        <v>43414</v>
      </c>
      <c r="D4513" s="3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24" t="str">
        <f>_xlfn.XLOOKUP(main_table[[#This Row],[Order ID]],Returns!B:B,Returns!A:A,"No")</f>
        <v>No</v>
      </c>
    </row>
    <row r="4514" spans="1:22" ht="14.25">
      <c r="A4514" s="1">
        <v>4513</v>
      </c>
      <c r="B4514" s="2" t="s">
        <v>8318</v>
      </c>
      <c r="C4514" s="3">
        <v>43375</v>
      </c>
      <c r="D4514" s="3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24" t="str">
        <f>_xlfn.XLOOKUP(main_table[[#This Row],[Order ID]],Returns!B:B,Returns!A:A,"No")</f>
        <v>No</v>
      </c>
    </row>
    <row r="4515" spans="1:22" ht="14.25">
      <c r="A4515" s="1">
        <v>4514</v>
      </c>
      <c r="B4515" s="2" t="s">
        <v>8319</v>
      </c>
      <c r="C4515" s="3">
        <v>43349</v>
      </c>
      <c r="D4515" s="3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24" t="str">
        <f>_xlfn.XLOOKUP(main_table[[#This Row],[Order ID]],Returns!B:B,Returns!A:A,"No")</f>
        <v>No</v>
      </c>
    </row>
    <row r="4516" spans="1:22" ht="14.25">
      <c r="A4516" s="1">
        <v>4515</v>
      </c>
      <c r="B4516" s="2" t="s">
        <v>6052</v>
      </c>
      <c r="C4516" s="3">
        <v>43400</v>
      </c>
      <c r="D4516" s="3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24" t="str">
        <f>_xlfn.XLOOKUP(main_table[[#This Row],[Order ID]],Returns!B:B,Returns!A:A,"No")</f>
        <v>Yes</v>
      </c>
    </row>
    <row r="4517" spans="1:22" ht="14.25">
      <c r="A4517" s="1">
        <v>4516</v>
      </c>
      <c r="B4517" s="2" t="s">
        <v>8320</v>
      </c>
      <c r="C4517" s="3">
        <v>43760</v>
      </c>
      <c r="D4517" s="3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24" t="str">
        <f>_xlfn.XLOOKUP(main_table[[#This Row],[Order ID]],Returns!B:B,Returns!A:A,"No")</f>
        <v>No</v>
      </c>
    </row>
    <row r="4518" spans="1:22" ht="14.25">
      <c r="A4518" s="1">
        <v>4517</v>
      </c>
      <c r="B4518" s="2" t="s">
        <v>8321</v>
      </c>
      <c r="C4518" s="3">
        <v>43358</v>
      </c>
      <c r="D4518" s="3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24" t="str">
        <f>_xlfn.XLOOKUP(main_table[[#This Row],[Order ID]],Returns!B:B,Returns!A:A,"No")</f>
        <v>No</v>
      </c>
    </row>
    <row r="4519" spans="1:22" ht="14.25">
      <c r="A4519" s="1">
        <v>4518</v>
      </c>
      <c r="B4519" s="2" t="s">
        <v>8321</v>
      </c>
      <c r="C4519" s="3">
        <v>43358</v>
      </c>
      <c r="D4519" s="3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24" t="str">
        <f>_xlfn.XLOOKUP(main_table[[#This Row],[Order ID]],Returns!B:B,Returns!A:A,"No")</f>
        <v>No</v>
      </c>
    </row>
    <row r="4520" spans="1:22" ht="14.25">
      <c r="A4520" s="1">
        <v>4519</v>
      </c>
      <c r="B4520" s="2" t="s">
        <v>8322</v>
      </c>
      <c r="C4520" s="3">
        <v>43368</v>
      </c>
      <c r="D4520" s="3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24" t="str">
        <f>_xlfn.XLOOKUP(main_table[[#This Row],[Order ID]],Returns!B:B,Returns!A:A,"No")</f>
        <v>No</v>
      </c>
    </row>
    <row r="4521" spans="1:22" ht="14.25">
      <c r="A4521" s="1">
        <v>4520</v>
      </c>
      <c r="B4521" s="2" t="s">
        <v>8323</v>
      </c>
      <c r="C4521" s="3">
        <v>43626</v>
      </c>
      <c r="D4521" s="3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24" t="str">
        <f>_xlfn.XLOOKUP(main_table[[#This Row],[Order ID]],Returns!B:B,Returns!A:A,"No")</f>
        <v>No</v>
      </c>
    </row>
    <row r="4522" spans="1:22" ht="14.25">
      <c r="A4522" s="1">
        <v>4521</v>
      </c>
      <c r="B4522" s="2" t="s">
        <v>8324</v>
      </c>
      <c r="C4522" s="3">
        <v>42420</v>
      </c>
      <c r="D4522" s="3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24" t="str">
        <f>_xlfn.XLOOKUP(main_table[[#This Row],[Order ID]],Returns!B:B,Returns!A:A,"No")</f>
        <v>No</v>
      </c>
    </row>
    <row r="4523" spans="1:22" ht="14.25">
      <c r="A4523" s="1">
        <v>4522</v>
      </c>
      <c r="B4523" s="2" t="s">
        <v>8324</v>
      </c>
      <c r="C4523" s="3">
        <v>42420</v>
      </c>
      <c r="D4523" s="3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24" t="str">
        <f>_xlfn.XLOOKUP(main_table[[#This Row],[Order ID]],Returns!B:B,Returns!A:A,"No")</f>
        <v>No</v>
      </c>
    </row>
    <row r="4524" spans="1:22" ht="14.25">
      <c r="A4524" s="1">
        <v>4523</v>
      </c>
      <c r="B4524" s="2" t="s">
        <v>8325</v>
      </c>
      <c r="C4524" s="3">
        <v>43516</v>
      </c>
      <c r="D4524" s="3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24" t="str">
        <f>_xlfn.XLOOKUP(main_table[[#This Row],[Order ID]],Returns!B:B,Returns!A:A,"No")</f>
        <v>No</v>
      </c>
    </row>
    <row r="4525" spans="1:22" ht="14.25">
      <c r="A4525" s="1">
        <v>4524</v>
      </c>
      <c r="B4525" s="2" t="s">
        <v>8326</v>
      </c>
      <c r="C4525" s="3">
        <v>42676</v>
      </c>
      <c r="D4525" s="3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24" t="str">
        <f>_xlfn.XLOOKUP(main_table[[#This Row],[Order ID]],Returns!B:B,Returns!A:A,"No")</f>
        <v>No</v>
      </c>
    </row>
    <row r="4526" spans="1:22" ht="14.25">
      <c r="A4526" s="1">
        <v>4525</v>
      </c>
      <c r="B4526" s="2" t="s">
        <v>8326</v>
      </c>
      <c r="C4526" s="3">
        <v>42676</v>
      </c>
      <c r="D4526" s="3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24" t="str">
        <f>_xlfn.XLOOKUP(main_table[[#This Row],[Order ID]],Returns!B:B,Returns!A:A,"No")</f>
        <v>No</v>
      </c>
    </row>
    <row r="4527" spans="1:22" ht="14.25">
      <c r="A4527" s="1">
        <v>4526</v>
      </c>
      <c r="B4527" s="2" t="s">
        <v>6219</v>
      </c>
      <c r="C4527" s="3">
        <v>43663</v>
      </c>
      <c r="D4527" s="3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24" t="str">
        <f>_xlfn.XLOOKUP(main_table[[#This Row],[Order ID]],Returns!B:B,Returns!A:A,"No")</f>
        <v>Yes</v>
      </c>
    </row>
    <row r="4528" spans="1:22" ht="14.25">
      <c r="A4528" s="1">
        <v>4527</v>
      </c>
      <c r="B4528" s="2" t="s">
        <v>6219</v>
      </c>
      <c r="C4528" s="3">
        <v>43663</v>
      </c>
      <c r="D4528" s="3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24" t="str">
        <f>_xlfn.XLOOKUP(main_table[[#This Row],[Order ID]],Returns!B:B,Returns!A:A,"No")</f>
        <v>Yes</v>
      </c>
    </row>
    <row r="4529" spans="1:22" ht="14.25">
      <c r="A4529" s="1">
        <v>4528</v>
      </c>
      <c r="B4529" s="2" t="s">
        <v>6219</v>
      </c>
      <c r="C4529" s="3">
        <v>43663</v>
      </c>
      <c r="D4529" s="3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24" t="str">
        <f>_xlfn.XLOOKUP(main_table[[#This Row],[Order ID]],Returns!B:B,Returns!A:A,"No")</f>
        <v>Yes</v>
      </c>
    </row>
    <row r="4530" spans="1:22" ht="14.25">
      <c r="A4530" s="1">
        <v>4529</v>
      </c>
      <c r="B4530" s="2" t="s">
        <v>8327</v>
      </c>
      <c r="C4530" s="3">
        <v>43716</v>
      </c>
      <c r="D4530" s="3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24" t="str">
        <f>_xlfn.XLOOKUP(main_table[[#This Row],[Order ID]],Returns!B:B,Returns!A:A,"No")</f>
        <v>No</v>
      </c>
    </row>
    <row r="4531" spans="1:22" ht="14.25">
      <c r="A4531" s="1">
        <v>4530</v>
      </c>
      <c r="B4531" s="2" t="s">
        <v>8328</v>
      </c>
      <c r="C4531" s="3">
        <v>43418</v>
      </c>
      <c r="D4531" s="3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24" t="str">
        <f>_xlfn.XLOOKUP(main_table[[#This Row],[Order ID]],Returns!B:B,Returns!A:A,"No")</f>
        <v>No</v>
      </c>
    </row>
    <row r="4532" spans="1:22" ht="14.25">
      <c r="A4532" s="1">
        <v>4531</v>
      </c>
      <c r="B4532" s="2" t="s">
        <v>8329</v>
      </c>
      <c r="C4532" s="3">
        <v>43418</v>
      </c>
      <c r="D4532" s="3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24" t="str">
        <f>_xlfn.XLOOKUP(main_table[[#This Row],[Order ID]],Returns!B:B,Returns!A:A,"No")</f>
        <v>No</v>
      </c>
    </row>
    <row r="4533" spans="1:22" ht="14.25">
      <c r="A4533" s="1">
        <v>4532</v>
      </c>
      <c r="B4533" s="2" t="s">
        <v>8329</v>
      </c>
      <c r="C4533" s="3">
        <v>43418</v>
      </c>
      <c r="D4533" s="3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24" t="str">
        <f>_xlfn.XLOOKUP(main_table[[#This Row],[Order ID]],Returns!B:B,Returns!A:A,"No")</f>
        <v>No</v>
      </c>
    </row>
    <row r="4534" spans="1:22" ht="14.25">
      <c r="A4534" s="1">
        <v>4533</v>
      </c>
      <c r="B4534" s="2" t="s">
        <v>8330</v>
      </c>
      <c r="C4534" s="3">
        <v>42653</v>
      </c>
      <c r="D4534" s="3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24" t="str">
        <f>_xlfn.XLOOKUP(main_table[[#This Row],[Order ID]],Returns!B:B,Returns!A:A,"No")</f>
        <v>No</v>
      </c>
    </row>
    <row r="4535" spans="1:22" ht="14.25">
      <c r="A4535" s="1">
        <v>4534</v>
      </c>
      <c r="B4535" s="2" t="s">
        <v>8330</v>
      </c>
      <c r="C4535" s="3">
        <v>42653</v>
      </c>
      <c r="D4535" s="3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24" t="str">
        <f>_xlfn.XLOOKUP(main_table[[#This Row],[Order ID]],Returns!B:B,Returns!A:A,"No")</f>
        <v>No</v>
      </c>
    </row>
    <row r="4536" spans="1:22" ht="14.25">
      <c r="A4536" s="1">
        <v>4535</v>
      </c>
      <c r="B4536" s="2" t="s">
        <v>8331</v>
      </c>
      <c r="C4536" s="3">
        <v>42813</v>
      </c>
      <c r="D4536" s="3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24" t="str">
        <f>_xlfn.XLOOKUP(main_table[[#This Row],[Order ID]],Returns!B:B,Returns!A:A,"No")</f>
        <v>No</v>
      </c>
    </row>
    <row r="4537" spans="1:22" ht="14.25">
      <c r="A4537" s="1">
        <v>4536</v>
      </c>
      <c r="B4537" s="2" t="s">
        <v>8332</v>
      </c>
      <c r="C4537" s="3">
        <v>43654</v>
      </c>
      <c r="D4537" s="3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24" t="str">
        <f>_xlfn.XLOOKUP(main_table[[#This Row],[Order ID]],Returns!B:B,Returns!A:A,"No")</f>
        <v>No</v>
      </c>
    </row>
    <row r="4538" spans="1:22" ht="14.25">
      <c r="A4538" s="1">
        <v>4537</v>
      </c>
      <c r="B4538" s="2" t="s">
        <v>8332</v>
      </c>
      <c r="C4538" s="3">
        <v>43654</v>
      </c>
      <c r="D4538" s="3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24" t="str">
        <f>_xlfn.XLOOKUP(main_table[[#This Row],[Order ID]],Returns!B:B,Returns!A:A,"No")</f>
        <v>No</v>
      </c>
    </row>
    <row r="4539" spans="1:22" ht="14.25">
      <c r="A4539" s="1">
        <v>4538</v>
      </c>
      <c r="B4539" s="2" t="s">
        <v>8332</v>
      </c>
      <c r="C4539" s="3">
        <v>43654</v>
      </c>
      <c r="D4539" s="3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24" t="str">
        <f>_xlfn.XLOOKUP(main_table[[#This Row],[Order ID]],Returns!B:B,Returns!A:A,"No")</f>
        <v>No</v>
      </c>
    </row>
    <row r="4540" spans="1:22" ht="14.25">
      <c r="A4540" s="1">
        <v>4539</v>
      </c>
      <c r="B4540" s="2" t="s">
        <v>8332</v>
      </c>
      <c r="C4540" s="3">
        <v>43654</v>
      </c>
      <c r="D4540" s="3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24" t="str">
        <f>_xlfn.XLOOKUP(main_table[[#This Row],[Order ID]],Returns!B:B,Returns!A:A,"No")</f>
        <v>No</v>
      </c>
    </row>
    <row r="4541" spans="1:22" ht="14.25">
      <c r="A4541" s="1">
        <v>4540</v>
      </c>
      <c r="B4541" s="2" t="s">
        <v>5981</v>
      </c>
      <c r="C4541" s="3">
        <v>42793</v>
      </c>
      <c r="D4541" s="3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24" t="str">
        <f>_xlfn.XLOOKUP(main_table[[#This Row],[Order ID]],Returns!B:B,Returns!A:A,"No")</f>
        <v>Yes</v>
      </c>
    </row>
    <row r="4542" spans="1:22" ht="14.25">
      <c r="A4542" s="1">
        <v>4541</v>
      </c>
      <c r="B4542" s="2" t="s">
        <v>5981</v>
      </c>
      <c r="C4542" s="3">
        <v>42793</v>
      </c>
      <c r="D4542" s="3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24" t="str">
        <f>_xlfn.XLOOKUP(main_table[[#This Row],[Order ID]],Returns!B:B,Returns!A:A,"No")</f>
        <v>Yes</v>
      </c>
    </row>
    <row r="4543" spans="1:22" ht="14.25">
      <c r="A4543" s="1">
        <v>4542</v>
      </c>
      <c r="B4543" s="2" t="s">
        <v>8333</v>
      </c>
      <c r="C4543" s="3">
        <v>43632</v>
      </c>
      <c r="D4543" s="3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24" t="str">
        <f>_xlfn.XLOOKUP(main_table[[#This Row],[Order ID]],Returns!B:B,Returns!A:A,"No")</f>
        <v>No</v>
      </c>
    </row>
    <row r="4544" spans="1:22" ht="14.25">
      <c r="A4544" s="1">
        <v>4543</v>
      </c>
      <c r="B4544" s="2" t="s">
        <v>8334</v>
      </c>
      <c r="C4544" s="3">
        <v>43554</v>
      </c>
      <c r="D4544" s="3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24" t="str">
        <f>_xlfn.XLOOKUP(main_table[[#This Row],[Order ID]],Returns!B:B,Returns!A:A,"No")</f>
        <v>No</v>
      </c>
    </row>
    <row r="4545" spans="1:22" ht="14.25">
      <c r="A4545" s="1">
        <v>4544</v>
      </c>
      <c r="B4545" s="2" t="s">
        <v>8335</v>
      </c>
      <c r="C4545" s="3">
        <v>42928</v>
      </c>
      <c r="D4545" s="3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24" t="str">
        <f>_xlfn.XLOOKUP(main_table[[#This Row],[Order ID]],Returns!B:B,Returns!A:A,"No")</f>
        <v>No</v>
      </c>
    </row>
    <row r="4546" spans="1:22" ht="14.25">
      <c r="A4546" s="1">
        <v>4545</v>
      </c>
      <c r="B4546" s="2" t="s">
        <v>8335</v>
      </c>
      <c r="C4546" s="3">
        <v>42928</v>
      </c>
      <c r="D4546" s="3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24" t="str">
        <f>_xlfn.XLOOKUP(main_table[[#This Row],[Order ID]],Returns!B:B,Returns!A:A,"No")</f>
        <v>No</v>
      </c>
    </row>
    <row r="4547" spans="1:22" ht="14.25">
      <c r="A4547" s="1">
        <v>4546</v>
      </c>
      <c r="B4547" s="2" t="s">
        <v>8335</v>
      </c>
      <c r="C4547" s="3">
        <v>42928</v>
      </c>
      <c r="D4547" s="3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24" t="str">
        <f>_xlfn.XLOOKUP(main_table[[#This Row],[Order ID]],Returns!B:B,Returns!A:A,"No")</f>
        <v>No</v>
      </c>
    </row>
    <row r="4548" spans="1:22" ht="14.25">
      <c r="A4548" s="1">
        <v>4547</v>
      </c>
      <c r="B4548" s="2" t="s">
        <v>8335</v>
      </c>
      <c r="C4548" s="3">
        <v>42928</v>
      </c>
      <c r="D4548" s="3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24" t="str">
        <f>_xlfn.XLOOKUP(main_table[[#This Row],[Order ID]],Returns!B:B,Returns!A:A,"No")</f>
        <v>No</v>
      </c>
    </row>
    <row r="4549" spans="1:22" ht="14.25">
      <c r="A4549" s="1">
        <v>4548</v>
      </c>
      <c r="B4549" s="2" t="s">
        <v>8335</v>
      </c>
      <c r="C4549" s="3">
        <v>42928</v>
      </c>
      <c r="D4549" s="3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24" t="str">
        <f>_xlfn.XLOOKUP(main_table[[#This Row],[Order ID]],Returns!B:B,Returns!A:A,"No")</f>
        <v>No</v>
      </c>
    </row>
    <row r="4550" spans="1:22" ht="14.25">
      <c r="A4550" s="1">
        <v>4549</v>
      </c>
      <c r="B4550" s="2" t="s">
        <v>8335</v>
      </c>
      <c r="C4550" s="3">
        <v>42928</v>
      </c>
      <c r="D4550" s="3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24" t="str">
        <f>_xlfn.XLOOKUP(main_table[[#This Row],[Order ID]],Returns!B:B,Returns!A:A,"No")</f>
        <v>No</v>
      </c>
    </row>
    <row r="4551" spans="1:22" ht="14.25">
      <c r="A4551" s="1">
        <v>4550</v>
      </c>
      <c r="B4551" s="2" t="s">
        <v>8335</v>
      </c>
      <c r="C4551" s="3">
        <v>42928</v>
      </c>
      <c r="D4551" s="3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24" t="str">
        <f>_xlfn.XLOOKUP(main_table[[#This Row],[Order ID]],Returns!B:B,Returns!A:A,"No")</f>
        <v>No</v>
      </c>
    </row>
    <row r="4552" spans="1:22" ht="14.25">
      <c r="A4552" s="1">
        <v>4551</v>
      </c>
      <c r="B4552" s="2" t="s">
        <v>8336</v>
      </c>
      <c r="C4552" s="3">
        <v>43585</v>
      </c>
      <c r="D4552" s="3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24" t="str">
        <f>_xlfn.XLOOKUP(main_table[[#This Row],[Order ID]],Returns!B:B,Returns!A:A,"No")</f>
        <v>No</v>
      </c>
    </row>
    <row r="4553" spans="1:22" ht="14.25">
      <c r="A4553" s="1">
        <v>4552</v>
      </c>
      <c r="B4553" s="2" t="s">
        <v>8337</v>
      </c>
      <c r="C4553" s="3">
        <v>42564</v>
      </c>
      <c r="D4553" s="3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24" t="str">
        <f>_xlfn.XLOOKUP(main_table[[#This Row],[Order ID]],Returns!B:B,Returns!A:A,"No")</f>
        <v>No</v>
      </c>
    </row>
    <row r="4554" spans="1:22" ht="14.25">
      <c r="A4554" s="1">
        <v>4553</v>
      </c>
      <c r="B4554" s="2" t="s">
        <v>8338</v>
      </c>
      <c r="C4554" s="3">
        <v>42731</v>
      </c>
      <c r="D4554" s="3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24" t="str">
        <f>_xlfn.XLOOKUP(main_table[[#This Row],[Order ID]],Returns!B:B,Returns!A:A,"No")</f>
        <v>No</v>
      </c>
    </row>
    <row r="4555" spans="1:22" ht="14.25">
      <c r="A4555" s="1">
        <v>4554</v>
      </c>
      <c r="B4555" s="2" t="s">
        <v>8338</v>
      </c>
      <c r="C4555" s="3">
        <v>42731</v>
      </c>
      <c r="D4555" s="3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24" t="str">
        <f>_xlfn.XLOOKUP(main_table[[#This Row],[Order ID]],Returns!B:B,Returns!A:A,"No")</f>
        <v>No</v>
      </c>
    </row>
    <row r="4556" spans="1:22" ht="14.25">
      <c r="A4556" s="1">
        <v>4555</v>
      </c>
      <c r="B4556" s="2" t="s">
        <v>8339</v>
      </c>
      <c r="C4556" s="3">
        <v>43158</v>
      </c>
      <c r="D4556" s="3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24" t="str">
        <f>_xlfn.XLOOKUP(main_table[[#This Row],[Order ID]],Returns!B:B,Returns!A:A,"No")</f>
        <v>No</v>
      </c>
    </row>
    <row r="4557" spans="1:22" ht="14.25">
      <c r="A4557" s="1">
        <v>4556</v>
      </c>
      <c r="B4557" s="2" t="s">
        <v>8340</v>
      </c>
      <c r="C4557" s="3">
        <v>42817</v>
      </c>
      <c r="D4557" s="3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24" t="str">
        <f>_xlfn.XLOOKUP(main_table[[#This Row],[Order ID]],Returns!B:B,Returns!A:A,"No")</f>
        <v>No</v>
      </c>
    </row>
    <row r="4558" spans="1:22" ht="14.25">
      <c r="A4558" s="1">
        <v>4557</v>
      </c>
      <c r="B4558" s="2" t="s">
        <v>8340</v>
      </c>
      <c r="C4558" s="3">
        <v>42817</v>
      </c>
      <c r="D4558" s="3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24" t="str">
        <f>_xlfn.XLOOKUP(main_table[[#This Row],[Order ID]],Returns!B:B,Returns!A:A,"No")</f>
        <v>No</v>
      </c>
    </row>
    <row r="4559" spans="1:22" ht="14.25">
      <c r="A4559" s="1">
        <v>4558</v>
      </c>
      <c r="B4559" s="2" t="s">
        <v>8341</v>
      </c>
      <c r="C4559" s="3">
        <v>43759</v>
      </c>
      <c r="D4559" s="3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24" t="str">
        <f>_xlfn.XLOOKUP(main_table[[#This Row],[Order ID]],Returns!B:B,Returns!A:A,"No")</f>
        <v>No</v>
      </c>
    </row>
    <row r="4560" spans="1:22" ht="14.25">
      <c r="A4560" s="1">
        <v>4559</v>
      </c>
      <c r="B4560" s="2" t="s">
        <v>8342</v>
      </c>
      <c r="C4560" s="3">
        <v>42735</v>
      </c>
      <c r="D4560" s="3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24" t="str">
        <f>_xlfn.XLOOKUP(main_table[[#This Row],[Order ID]],Returns!B:B,Returns!A:A,"No")</f>
        <v>No</v>
      </c>
    </row>
    <row r="4561" spans="1:22" ht="14.25">
      <c r="A4561" s="1">
        <v>4560</v>
      </c>
      <c r="B4561" s="2" t="s">
        <v>8343</v>
      </c>
      <c r="C4561" s="3">
        <v>42495</v>
      </c>
      <c r="D4561" s="3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24" t="str">
        <f>_xlfn.XLOOKUP(main_table[[#This Row],[Order ID]],Returns!B:B,Returns!A:A,"No")</f>
        <v>No</v>
      </c>
    </row>
    <row r="4562" spans="1:22" ht="14.25">
      <c r="A4562" s="1">
        <v>4561</v>
      </c>
      <c r="B4562" s="2" t="s">
        <v>8344</v>
      </c>
      <c r="C4562" s="3">
        <v>43073</v>
      </c>
      <c r="D4562" s="3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24" t="str">
        <f>_xlfn.XLOOKUP(main_table[[#This Row],[Order ID]],Returns!B:B,Returns!A:A,"No")</f>
        <v>No</v>
      </c>
    </row>
    <row r="4563" spans="1:22" ht="14.25">
      <c r="A4563" s="1">
        <v>4562</v>
      </c>
      <c r="B4563" s="2" t="s">
        <v>8344</v>
      </c>
      <c r="C4563" s="3">
        <v>43073</v>
      </c>
      <c r="D4563" s="3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24" t="str">
        <f>_xlfn.XLOOKUP(main_table[[#This Row],[Order ID]],Returns!B:B,Returns!A:A,"No")</f>
        <v>No</v>
      </c>
    </row>
    <row r="4564" spans="1:22" ht="14.25">
      <c r="A4564" s="1">
        <v>4563</v>
      </c>
      <c r="B4564" s="2" t="s">
        <v>8344</v>
      </c>
      <c r="C4564" s="3">
        <v>43073</v>
      </c>
      <c r="D4564" s="3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24" t="str">
        <f>_xlfn.XLOOKUP(main_table[[#This Row],[Order ID]],Returns!B:B,Returns!A:A,"No")</f>
        <v>No</v>
      </c>
    </row>
    <row r="4565" spans="1:22" ht="14.25">
      <c r="A4565" s="1">
        <v>4564</v>
      </c>
      <c r="B4565" s="2" t="s">
        <v>8345</v>
      </c>
      <c r="C4565" s="3">
        <v>43734</v>
      </c>
      <c r="D4565" s="3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24" t="str">
        <f>_xlfn.XLOOKUP(main_table[[#This Row],[Order ID]],Returns!B:B,Returns!A:A,"No")</f>
        <v>No</v>
      </c>
    </row>
    <row r="4566" spans="1:22" ht="14.25">
      <c r="A4566" s="1">
        <v>4565</v>
      </c>
      <c r="B4566" s="2" t="s">
        <v>8346</v>
      </c>
      <c r="C4566" s="3">
        <v>42713</v>
      </c>
      <c r="D4566" s="3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24" t="str">
        <f>_xlfn.XLOOKUP(main_table[[#This Row],[Order ID]],Returns!B:B,Returns!A:A,"No")</f>
        <v>No</v>
      </c>
    </row>
    <row r="4567" spans="1:22" ht="14.25">
      <c r="A4567" s="1">
        <v>4566</v>
      </c>
      <c r="B4567" s="2" t="s">
        <v>8347</v>
      </c>
      <c r="C4567" s="3">
        <v>43802</v>
      </c>
      <c r="D4567" s="3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24" t="str">
        <f>_xlfn.XLOOKUP(main_table[[#This Row],[Order ID]],Returns!B:B,Returns!A:A,"No")</f>
        <v>No</v>
      </c>
    </row>
    <row r="4568" spans="1:22" ht="14.25">
      <c r="A4568" s="1">
        <v>4567</v>
      </c>
      <c r="B4568" s="2" t="s">
        <v>8347</v>
      </c>
      <c r="C4568" s="3">
        <v>43802</v>
      </c>
      <c r="D4568" s="3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24" t="str">
        <f>_xlfn.XLOOKUP(main_table[[#This Row],[Order ID]],Returns!B:B,Returns!A:A,"No")</f>
        <v>No</v>
      </c>
    </row>
    <row r="4569" spans="1:22" ht="14.25">
      <c r="A4569" s="1">
        <v>4568</v>
      </c>
      <c r="B4569" s="2" t="s">
        <v>8347</v>
      </c>
      <c r="C4569" s="3">
        <v>43802</v>
      </c>
      <c r="D4569" s="3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24" t="str">
        <f>_xlfn.XLOOKUP(main_table[[#This Row],[Order ID]],Returns!B:B,Returns!A:A,"No")</f>
        <v>No</v>
      </c>
    </row>
    <row r="4570" spans="1:22" ht="14.25">
      <c r="A4570" s="1">
        <v>4569</v>
      </c>
      <c r="B4570" s="2" t="s">
        <v>8348</v>
      </c>
      <c r="C4570" s="3">
        <v>43047</v>
      </c>
      <c r="D4570" s="3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24" t="str">
        <f>_xlfn.XLOOKUP(main_table[[#This Row],[Order ID]],Returns!B:B,Returns!A:A,"No")</f>
        <v>No</v>
      </c>
    </row>
    <row r="4571" spans="1:22" ht="14.25">
      <c r="A4571" s="1">
        <v>4570</v>
      </c>
      <c r="B4571" s="2" t="s">
        <v>8349</v>
      </c>
      <c r="C4571" s="3">
        <v>42479</v>
      </c>
      <c r="D4571" s="3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24" t="str">
        <f>_xlfn.XLOOKUP(main_table[[#This Row],[Order ID]],Returns!B:B,Returns!A:A,"No")</f>
        <v>No</v>
      </c>
    </row>
    <row r="4572" spans="1:22" ht="14.25">
      <c r="A4572" s="1">
        <v>4571</v>
      </c>
      <c r="B4572" s="2" t="s">
        <v>8350</v>
      </c>
      <c r="C4572" s="3">
        <v>42880</v>
      </c>
      <c r="D4572" s="3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24" t="str">
        <f>_xlfn.XLOOKUP(main_table[[#This Row],[Order ID]],Returns!B:B,Returns!A:A,"No")</f>
        <v>No</v>
      </c>
    </row>
    <row r="4573" spans="1:22" ht="14.25">
      <c r="A4573" s="1">
        <v>4572</v>
      </c>
      <c r="B4573" s="2" t="s">
        <v>8350</v>
      </c>
      <c r="C4573" s="3">
        <v>42880</v>
      </c>
      <c r="D4573" s="3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24" t="str">
        <f>_xlfn.XLOOKUP(main_table[[#This Row],[Order ID]],Returns!B:B,Returns!A:A,"No")</f>
        <v>No</v>
      </c>
    </row>
    <row r="4574" spans="1:22" ht="14.25">
      <c r="A4574" s="1">
        <v>4573</v>
      </c>
      <c r="B4574" s="2" t="s">
        <v>8351</v>
      </c>
      <c r="C4574" s="3">
        <v>43663</v>
      </c>
      <c r="D4574" s="3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24" t="str">
        <f>_xlfn.XLOOKUP(main_table[[#This Row],[Order ID]],Returns!B:B,Returns!A:A,"No")</f>
        <v>No</v>
      </c>
    </row>
    <row r="4575" spans="1:22" ht="14.25">
      <c r="A4575" s="1">
        <v>4574</v>
      </c>
      <c r="B4575" s="2" t="s">
        <v>8352</v>
      </c>
      <c r="C4575" s="3">
        <v>43446</v>
      </c>
      <c r="D4575" s="3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24" t="str">
        <f>_xlfn.XLOOKUP(main_table[[#This Row],[Order ID]],Returns!B:B,Returns!A:A,"No")</f>
        <v>No</v>
      </c>
    </row>
    <row r="4576" spans="1:22" ht="14.25">
      <c r="A4576" s="1">
        <v>4575</v>
      </c>
      <c r="B4576" s="2" t="s">
        <v>8352</v>
      </c>
      <c r="C4576" s="3">
        <v>43446</v>
      </c>
      <c r="D4576" s="3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24" t="str">
        <f>_xlfn.XLOOKUP(main_table[[#This Row],[Order ID]],Returns!B:B,Returns!A:A,"No")</f>
        <v>No</v>
      </c>
    </row>
    <row r="4577" spans="1:22" ht="14.25">
      <c r="A4577" s="1">
        <v>4576</v>
      </c>
      <c r="B4577" s="2" t="s">
        <v>8352</v>
      </c>
      <c r="C4577" s="3">
        <v>43446</v>
      </c>
      <c r="D4577" s="3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24" t="str">
        <f>_xlfn.XLOOKUP(main_table[[#This Row],[Order ID]],Returns!B:B,Returns!A:A,"No")</f>
        <v>No</v>
      </c>
    </row>
    <row r="4578" spans="1:22" ht="14.25">
      <c r="A4578" s="1">
        <v>4577</v>
      </c>
      <c r="B4578" s="2" t="s">
        <v>8352</v>
      </c>
      <c r="C4578" s="3">
        <v>43446</v>
      </c>
      <c r="D4578" s="3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24" t="str">
        <f>_xlfn.XLOOKUP(main_table[[#This Row],[Order ID]],Returns!B:B,Returns!A:A,"No")</f>
        <v>No</v>
      </c>
    </row>
    <row r="4579" spans="1:22" ht="14.25">
      <c r="A4579" s="1">
        <v>4578</v>
      </c>
      <c r="B4579" s="2" t="s">
        <v>8353</v>
      </c>
      <c r="C4579" s="3">
        <v>42471</v>
      </c>
      <c r="D4579" s="3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24" t="str">
        <f>_xlfn.XLOOKUP(main_table[[#This Row],[Order ID]],Returns!B:B,Returns!A:A,"No")</f>
        <v>No</v>
      </c>
    </row>
    <row r="4580" spans="1:22" ht="14.25">
      <c r="A4580" s="1">
        <v>4579</v>
      </c>
      <c r="B4580" s="2" t="s">
        <v>8354</v>
      </c>
      <c r="C4580" s="3">
        <v>42895</v>
      </c>
      <c r="D4580" s="3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24" t="str">
        <f>_xlfn.XLOOKUP(main_table[[#This Row],[Order ID]],Returns!B:B,Returns!A:A,"No")</f>
        <v>No</v>
      </c>
    </row>
    <row r="4581" spans="1:22" ht="14.25">
      <c r="A4581" s="1">
        <v>4580</v>
      </c>
      <c r="B4581" s="2" t="s">
        <v>8355</v>
      </c>
      <c r="C4581" s="3">
        <v>42578</v>
      </c>
      <c r="D4581" s="3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24" t="str">
        <f>_xlfn.XLOOKUP(main_table[[#This Row],[Order ID]],Returns!B:B,Returns!A:A,"No")</f>
        <v>No</v>
      </c>
    </row>
    <row r="4582" spans="1:22" ht="14.25">
      <c r="A4582" s="1">
        <v>4581</v>
      </c>
      <c r="B4582" s="2" t="s">
        <v>8356</v>
      </c>
      <c r="C4582" s="3">
        <v>42947</v>
      </c>
      <c r="D4582" s="3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24" t="str">
        <f>_xlfn.XLOOKUP(main_table[[#This Row],[Order ID]],Returns!B:B,Returns!A:A,"No")</f>
        <v>No</v>
      </c>
    </row>
    <row r="4583" spans="1:22" ht="14.25">
      <c r="A4583" s="1">
        <v>4582</v>
      </c>
      <c r="B4583" s="2" t="s">
        <v>8357</v>
      </c>
      <c r="C4583" s="3">
        <v>43362</v>
      </c>
      <c r="D4583" s="3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24" t="str">
        <f>_xlfn.XLOOKUP(main_table[[#This Row],[Order ID]],Returns!B:B,Returns!A:A,"No")</f>
        <v>No</v>
      </c>
    </row>
    <row r="4584" spans="1:22" ht="14.25">
      <c r="A4584" s="1">
        <v>4583</v>
      </c>
      <c r="B4584" s="2" t="s">
        <v>8358</v>
      </c>
      <c r="C4584" s="3">
        <v>43261</v>
      </c>
      <c r="D4584" s="3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24" t="str">
        <f>_xlfn.XLOOKUP(main_table[[#This Row],[Order ID]],Returns!B:B,Returns!A:A,"No")</f>
        <v>No</v>
      </c>
    </row>
    <row r="4585" spans="1:22" ht="14.25">
      <c r="A4585" s="1">
        <v>4584</v>
      </c>
      <c r="B4585" s="2" t="s">
        <v>8359</v>
      </c>
      <c r="C4585" s="3">
        <v>43338</v>
      </c>
      <c r="D4585" s="3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24" t="str">
        <f>_xlfn.XLOOKUP(main_table[[#This Row],[Order ID]],Returns!B:B,Returns!A:A,"No")</f>
        <v>No</v>
      </c>
    </row>
    <row r="4586" spans="1:22" ht="14.25">
      <c r="A4586" s="1">
        <v>4585</v>
      </c>
      <c r="B4586" s="2" t="s">
        <v>8360</v>
      </c>
      <c r="C4586" s="3">
        <v>43771</v>
      </c>
      <c r="D4586" s="3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24" t="str">
        <f>_xlfn.XLOOKUP(main_table[[#This Row],[Order ID]],Returns!B:B,Returns!A:A,"No")</f>
        <v>No</v>
      </c>
    </row>
    <row r="4587" spans="1:22" ht="14.25">
      <c r="A4587" s="1">
        <v>4586</v>
      </c>
      <c r="B4587" s="2" t="s">
        <v>8360</v>
      </c>
      <c r="C4587" s="3">
        <v>43771</v>
      </c>
      <c r="D4587" s="3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24" t="str">
        <f>_xlfn.XLOOKUP(main_table[[#This Row],[Order ID]],Returns!B:B,Returns!A:A,"No")</f>
        <v>No</v>
      </c>
    </row>
    <row r="4588" spans="1:22" ht="14.25">
      <c r="A4588" s="1">
        <v>4587</v>
      </c>
      <c r="B4588" s="2" t="s">
        <v>8360</v>
      </c>
      <c r="C4588" s="3">
        <v>43771</v>
      </c>
      <c r="D4588" s="3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24" t="str">
        <f>_xlfn.XLOOKUP(main_table[[#This Row],[Order ID]],Returns!B:B,Returns!A:A,"No")</f>
        <v>No</v>
      </c>
    </row>
    <row r="4589" spans="1:22" ht="14.25">
      <c r="A4589" s="1">
        <v>4588</v>
      </c>
      <c r="B4589" s="2" t="s">
        <v>8360</v>
      </c>
      <c r="C4589" s="3">
        <v>43771</v>
      </c>
      <c r="D4589" s="3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24" t="str">
        <f>_xlfn.XLOOKUP(main_table[[#This Row],[Order ID]],Returns!B:B,Returns!A:A,"No")</f>
        <v>No</v>
      </c>
    </row>
    <row r="4590" spans="1:22" ht="14.25">
      <c r="A4590" s="1">
        <v>4589</v>
      </c>
      <c r="B4590" s="2" t="s">
        <v>8360</v>
      </c>
      <c r="C4590" s="3">
        <v>43771</v>
      </c>
      <c r="D4590" s="3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24" t="str">
        <f>_xlfn.XLOOKUP(main_table[[#This Row],[Order ID]],Returns!B:B,Returns!A:A,"No")</f>
        <v>No</v>
      </c>
    </row>
    <row r="4591" spans="1:22" ht="14.25">
      <c r="A4591" s="1">
        <v>4590</v>
      </c>
      <c r="B4591" s="2" t="s">
        <v>8360</v>
      </c>
      <c r="C4591" s="3">
        <v>43771</v>
      </c>
      <c r="D4591" s="3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24" t="str">
        <f>_xlfn.XLOOKUP(main_table[[#This Row],[Order ID]],Returns!B:B,Returns!A:A,"No")</f>
        <v>No</v>
      </c>
    </row>
    <row r="4592" spans="1:22" ht="14.25">
      <c r="A4592" s="1">
        <v>4591</v>
      </c>
      <c r="B4592" s="2" t="s">
        <v>8361</v>
      </c>
      <c r="C4592" s="3">
        <v>43460</v>
      </c>
      <c r="D4592" s="3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24" t="str">
        <f>_xlfn.XLOOKUP(main_table[[#This Row],[Order ID]],Returns!B:B,Returns!A:A,"No")</f>
        <v>No</v>
      </c>
    </row>
    <row r="4593" spans="1:22" ht="14.25">
      <c r="A4593" s="1">
        <v>4592</v>
      </c>
      <c r="B4593" s="2" t="s">
        <v>8361</v>
      </c>
      <c r="C4593" s="3">
        <v>43460</v>
      </c>
      <c r="D4593" s="3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24" t="str">
        <f>_xlfn.XLOOKUP(main_table[[#This Row],[Order ID]],Returns!B:B,Returns!A:A,"No")</f>
        <v>No</v>
      </c>
    </row>
    <row r="4594" spans="1:22" ht="14.25">
      <c r="A4594" s="1">
        <v>4593</v>
      </c>
      <c r="B4594" s="2" t="s">
        <v>8361</v>
      </c>
      <c r="C4594" s="3">
        <v>43460</v>
      </c>
      <c r="D4594" s="3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24" t="str">
        <f>_xlfn.XLOOKUP(main_table[[#This Row],[Order ID]],Returns!B:B,Returns!A:A,"No")</f>
        <v>No</v>
      </c>
    </row>
    <row r="4595" spans="1:22" ht="14.25">
      <c r="A4595" s="1">
        <v>4594</v>
      </c>
      <c r="B4595" s="2" t="s">
        <v>8361</v>
      </c>
      <c r="C4595" s="3">
        <v>43460</v>
      </c>
      <c r="D4595" s="3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24" t="str">
        <f>_xlfn.XLOOKUP(main_table[[#This Row],[Order ID]],Returns!B:B,Returns!A:A,"No")</f>
        <v>No</v>
      </c>
    </row>
    <row r="4596" spans="1:22" ht="14.25">
      <c r="A4596" s="1">
        <v>4595</v>
      </c>
      <c r="B4596" s="2" t="s">
        <v>8361</v>
      </c>
      <c r="C4596" s="3">
        <v>43460</v>
      </c>
      <c r="D4596" s="3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24" t="str">
        <f>_xlfn.XLOOKUP(main_table[[#This Row],[Order ID]],Returns!B:B,Returns!A:A,"No")</f>
        <v>No</v>
      </c>
    </row>
    <row r="4597" spans="1:22" ht="14.25">
      <c r="A4597" s="1">
        <v>4596</v>
      </c>
      <c r="B4597" s="2" t="s">
        <v>8361</v>
      </c>
      <c r="C4597" s="3">
        <v>43460</v>
      </c>
      <c r="D4597" s="3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24" t="str">
        <f>_xlfn.XLOOKUP(main_table[[#This Row],[Order ID]],Returns!B:B,Returns!A:A,"No")</f>
        <v>No</v>
      </c>
    </row>
    <row r="4598" spans="1:22" ht="14.25">
      <c r="A4598" s="1">
        <v>4597</v>
      </c>
      <c r="B4598" s="2" t="s">
        <v>8362</v>
      </c>
      <c r="C4598" s="3">
        <v>43439</v>
      </c>
      <c r="D4598" s="3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24" t="str">
        <f>_xlfn.XLOOKUP(main_table[[#This Row],[Order ID]],Returns!B:B,Returns!A:A,"No")</f>
        <v>No</v>
      </c>
    </row>
    <row r="4599" spans="1:22" ht="14.25">
      <c r="A4599" s="1">
        <v>4598</v>
      </c>
      <c r="B4599" s="2" t="s">
        <v>8363</v>
      </c>
      <c r="C4599" s="3">
        <v>43705</v>
      </c>
      <c r="D4599" s="3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24" t="str">
        <f>_xlfn.XLOOKUP(main_table[[#This Row],[Order ID]],Returns!B:B,Returns!A:A,"No")</f>
        <v>No</v>
      </c>
    </row>
    <row r="4600" spans="1:22" ht="14.25">
      <c r="A4600" s="1">
        <v>4599</v>
      </c>
      <c r="B4600" s="2" t="s">
        <v>8363</v>
      </c>
      <c r="C4600" s="3">
        <v>43705</v>
      </c>
      <c r="D4600" s="3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24" t="str">
        <f>_xlfn.XLOOKUP(main_table[[#This Row],[Order ID]],Returns!B:B,Returns!A:A,"No")</f>
        <v>No</v>
      </c>
    </row>
    <row r="4601" spans="1:22" ht="14.25">
      <c r="A4601" s="1">
        <v>4600</v>
      </c>
      <c r="B4601" s="2" t="s">
        <v>8364</v>
      </c>
      <c r="C4601" s="3">
        <v>42932</v>
      </c>
      <c r="D4601" s="3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24" t="str">
        <f>_xlfn.XLOOKUP(main_table[[#This Row],[Order ID]],Returns!B:B,Returns!A:A,"No")</f>
        <v>No</v>
      </c>
    </row>
    <row r="4602" spans="1:22" ht="14.25">
      <c r="A4602" s="1">
        <v>4601</v>
      </c>
      <c r="B4602" s="2" t="s">
        <v>8364</v>
      </c>
      <c r="C4602" s="3">
        <v>42932</v>
      </c>
      <c r="D4602" s="3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24" t="str">
        <f>_xlfn.XLOOKUP(main_table[[#This Row],[Order ID]],Returns!B:B,Returns!A:A,"No")</f>
        <v>No</v>
      </c>
    </row>
    <row r="4603" spans="1:22" ht="14.25">
      <c r="A4603" s="1">
        <v>4602</v>
      </c>
      <c r="B4603" s="2" t="s">
        <v>8364</v>
      </c>
      <c r="C4603" s="3">
        <v>42932</v>
      </c>
      <c r="D4603" s="3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24" t="str">
        <f>_xlfn.XLOOKUP(main_table[[#This Row],[Order ID]],Returns!B:B,Returns!A:A,"No")</f>
        <v>No</v>
      </c>
    </row>
    <row r="4604" spans="1:22" ht="14.25">
      <c r="A4604" s="1">
        <v>4603</v>
      </c>
      <c r="B4604" s="2" t="s">
        <v>8365</v>
      </c>
      <c r="C4604" s="3">
        <v>42881</v>
      </c>
      <c r="D4604" s="3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24" t="str">
        <f>_xlfn.XLOOKUP(main_table[[#This Row],[Order ID]],Returns!B:B,Returns!A:A,"No")</f>
        <v>No</v>
      </c>
    </row>
    <row r="4605" spans="1:22" ht="14.25">
      <c r="A4605" s="1">
        <v>4604</v>
      </c>
      <c r="B4605" s="2" t="s">
        <v>8365</v>
      </c>
      <c r="C4605" s="3">
        <v>42881</v>
      </c>
      <c r="D4605" s="3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24" t="str">
        <f>_xlfn.XLOOKUP(main_table[[#This Row],[Order ID]],Returns!B:B,Returns!A:A,"No")</f>
        <v>No</v>
      </c>
    </row>
    <row r="4606" spans="1:22" ht="14.25">
      <c r="A4606" s="1">
        <v>4605</v>
      </c>
      <c r="B4606" s="2" t="s">
        <v>8365</v>
      </c>
      <c r="C4606" s="3">
        <v>42881</v>
      </c>
      <c r="D4606" s="3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24" t="str">
        <f>_xlfn.XLOOKUP(main_table[[#This Row],[Order ID]],Returns!B:B,Returns!A:A,"No")</f>
        <v>No</v>
      </c>
    </row>
    <row r="4607" spans="1:22" ht="14.25">
      <c r="A4607" s="1">
        <v>4606</v>
      </c>
      <c r="B4607" s="2" t="s">
        <v>8365</v>
      </c>
      <c r="C4607" s="3">
        <v>42881</v>
      </c>
      <c r="D4607" s="3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24" t="str">
        <f>_xlfn.XLOOKUP(main_table[[#This Row],[Order ID]],Returns!B:B,Returns!A:A,"No")</f>
        <v>No</v>
      </c>
    </row>
    <row r="4608" spans="1:22" ht="14.25">
      <c r="A4608" s="1">
        <v>4607</v>
      </c>
      <c r="B4608" s="2" t="s">
        <v>8366</v>
      </c>
      <c r="C4608" s="3">
        <v>42883</v>
      </c>
      <c r="D4608" s="3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24" t="str">
        <f>_xlfn.XLOOKUP(main_table[[#This Row],[Order ID]],Returns!B:B,Returns!A:A,"No")</f>
        <v>No</v>
      </c>
    </row>
    <row r="4609" spans="1:22" ht="14.25">
      <c r="A4609" s="1">
        <v>4608</v>
      </c>
      <c r="B4609" s="2" t="s">
        <v>8366</v>
      </c>
      <c r="C4609" s="3">
        <v>42883</v>
      </c>
      <c r="D4609" s="3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24" t="str">
        <f>_xlfn.XLOOKUP(main_table[[#This Row],[Order ID]],Returns!B:B,Returns!A:A,"No")</f>
        <v>No</v>
      </c>
    </row>
    <row r="4610" spans="1:22" ht="14.25">
      <c r="A4610" s="1">
        <v>4609</v>
      </c>
      <c r="B4610" s="2" t="s">
        <v>8366</v>
      </c>
      <c r="C4610" s="3">
        <v>42883</v>
      </c>
      <c r="D4610" s="3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24" t="str">
        <f>_xlfn.XLOOKUP(main_table[[#This Row],[Order ID]],Returns!B:B,Returns!A:A,"No")</f>
        <v>No</v>
      </c>
    </row>
    <row r="4611" spans="1:22" ht="14.25">
      <c r="A4611" s="1">
        <v>4610</v>
      </c>
      <c r="B4611" s="2" t="s">
        <v>8366</v>
      </c>
      <c r="C4611" s="3">
        <v>42883</v>
      </c>
      <c r="D4611" s="3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24" t="str">
        <f>_xlfn.XLOOKUP(main_table[[#This Row],[Order ID]],Returns!B:B,Returns!A:A,"No")</f>
        <v>No</v>
      </c>
    </row>
    <row r="4612" spans="1:22" ht="14.25">
      <c r="A4612" s="1">
        <v>4611</v>
      </c>
      <c r="B4612" s="2" t="s">
        <v>8367</v>
      </c>
      <c r="C4612" s="3">
        <v>43778</v>
      </c>
      <c r="D4612" s="3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24" t="str">
        <f>_xlfn.XLOOKUP(main_table[[#This Row],[Order ID]],Returns!B:B,Returns!A:A,"No")</f>
        <v>No</v>
      </c>
    </row>
    <row r="4613" spans="1:22" ht="14.25">
      <c r="A4613" s="1">
        <v>4612</v>
      </c>
      <c r="B4613" s="2" t="s">
        <v>8368</v>
      </c>
      <c r="C4613" s="3">
        <v>43124</v>
      </c>
      <c r="D4613" s="3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24" t="str">
        <f>_xlfn.XLOOKUP(main_table[[#This Row],[Order ID]],Returns!B:B,Returns!A:A,"No")</f>
        <v>No</v>
      </c>
    </row>
    <row r="4614" spans="1:22" ht="14.25">
      <c r="A4614" s="1">
        <v>4613</v>
      </c>
      <c r="B4614" s="2" t="s">
        <v>8369</v>
      </c>
      <c r="C4614" s="3">
        <v>43465</v>
      </c>
      <c r="D4614" s="3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24" t="str">
        <f>_xlfn.XLOOKUP(main_table[[#This Row],[Order ID]],Returns!B:B,Returns!A:A,"No")</f>
        <v>No</v>
      </c>
    </row>
    <row r="4615" spans="1:22" ht="14.25">
      <c r="A4615" s="1">
        <v>4614</v>
      </c>
      <c r="B4615" s="2" t="s">
        <v>8369</v>
      </c>
      <c r="C4615" s="3">
        <v>43465</v>
      </c>
      <c r="D4615" s="3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24" t="str">
        <f>_xlfn.XLOOKUP(main_table[[#This Row],[Order ID]],Returns!B:B,Returns!A:A,"No")</f>
        <v>No</v>
      </c>
    </row>
    <row r="4616" spans="1:22" ht="14.25">
      <c r="A4616" s="1">
        <v>4615</v>
      </c>
      <c r="B4616" s="2" t="s">
        <v>8370</v>
      </c>
      <c r="C4616" s="3">
        <v>43348</v>
      </c>
      <c r="D4616" s="3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24" t="str">
        <f>_xlfn.XLOOKUP(main_table[[#This Row],[Order ID]],Returns!B:B,Returns!A:A,"No")</f>
        <v>No</v>
      </c>
    </row>
    <row r="4617" spans="1:22" ht="14.25">
      <c r="A4617" s="1">
        <v>4616</v>
      </c>
      <c r="B4617" s="2" t="s">
        <v>8370</v>
      </c>
      <c r="C4617" s="3">
        <v>43348</v>
      </c>
      <c r="D4617" s="3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24" t="str">
        <f>_xlfn.XLOOKUP(main_table[[#This Row],[Order ID]],Returns!B:B,Returns!A:A,"No")</f>
        <v>No</v>
      </c>
    </row>
    <row r="4618" spans="1:22" ht="14.25">
      <c r="A4618" s="1">
        <v>4617</v>
      </c>
      <c r="B4618" s="2" t="s">
        <v>8371</v>
      </c>
      <c r="C4618" s="3">
        <v>42982</v>
      </c>
      <c r="D4618" s="3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24" t="str">
        <f>_xlfn.XLOOKUP(main_table[[#This Row],[Order ID]],Returns!B:B,Returns!A:A,"No")</f>
        <v>No</v>
      </c>
    </row>
    <row r="4619" spans="1:22" ht="14.25">
      <c r="A4619" s="1">
        <v>4618</v>
      </c>
      <c r="B4619" s="2" t="s">
        <v>8372</v>
      </c>
      <c r="C4619" s="3">
        <v>42999</v>
      </c>
      <c r="D4619" s="3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24" t="str">
        <f>_xlfn.XLOOKUP(main_table[[#This Row],[Order ID]],Returns!B:B,Returns!A:A,"No")</f>
        <v>No</v>
      </c>
    </row>
    <row r="4620" spans="1:22" ht="14.25">
      <c r="A4620" s="1">
        <v>4619</v>
      </c>
      <c r="B4620" s="2" t="s">
        <v>8372</v>
      </c>
      <c r="C4620" s="3">
        <v>42999</v>
      </c>
      <c r="D4620" s="3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24" t="str">
        <f>_xlfn.XLOOKUP(main_table[[#This Row],[Order ID]],Returns!B:B,Returns!A:A,"No")</f>
        <v>No</v>
      </c>
    </row>
    <row r="4621" spans="1:22" ht="14.25">
      <c r="A4621" s="1">
        <v>4620</v>
      </c>
      <c r="B4621" s="2" t="s">
        <v>8373</v>
      </c>
      <c r="C4621" s="3">
        <v>43823</v>
      </c>
      <c r="D4621" s="3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24" t="str">
        <f>_xlfn.XLOOKUP(main_table[[#This Row],[Order ID]],Returns!B:B,Returns!A:A,"No")</f>
        <v>No</v>
      </c>
    </row>
    <row r="4622" spans="1:22" ht="14.25">
      <c r="A4622" s="1">
        <v>4621</v>
      </c>
      <c r="B4622" s="2" t="s">
        <v>8373</v>
      </c>
      <c r="C4622" s="3">
        <v>43823</v>
      </c>
      <c r="D4622" s="3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24" t="str">
        <f>_xlfn.XLOOKUP(main_table[[#This Row],[Order ID]],Returns!B:B,Returns!A:A,"No")</f>
        <v>No</v>
      </c>
    </row>
    <row r="4623" spans="1:22" ht="14.25">
      <c r="A4623" s="1">
        <v>4622</v>
      </c>
      <c r="B4623" s="2" t="s">
        <v>8374</v>
      </c>
      <c r="C4623" s="3">
        <v>43013</v>
      </c>
      <c r="D4623" s="3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24" t="str">
        <f>_xlfn.XLOOKUP(main_table[[#This Row],[Order ID]],Returns!B:B,Returns!A:A,"No")</f>
        <v>No</v>
      </c>
    </row>
    <row r="4624" spans="1:22" ht="14.25">
      <c r="A4624" s="1">
        <v>4623</v>
      </c>
      <c r="B4624" s="2" t="s">
        <v>8375</v>
      </c>
      <c r="C4624" s="3">
        <v>43717</v>
      </c>
      <c r="D4624" s="3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24" t="str">
        <f>_xlfn.XLOOKUP(main_table[[#This Row],[Order ID]],Returns!B:B,Returns!A:A,"No")</f>
        <v>No</v>
      </c>
    </row>
    <row r="4625" spans="1:22" ht="14.25">
      <c r="A4625" s="1">
        <v>4624</v>
      </c>
      <c r="B4625" s="2" t="s">
        <v>8375</v>
      </c>
      <c r="C4625" s="3">
        <v>43717</v>
      </c>
      <c r="D4625" s="3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24" t="str">
        <f>_xlfn.XLOOKUP(main_table[[#This Row],[Order ID]],Returns!B:B,Returns!A:A,"No")</f>
        <v>No</v>
      </c>
    </row>
    <row r="4626" spans="1:22" ht="14.25">
      <c r="A4626" s="1">
        <v>4625</v>
      </c>
      <c r="B4626" s="2" t="s">
        <v>8375</v>
      </c>
      <c r="C4626" s="3">
        <v>43717</v>
      </c>
      <c r="D4626" s="3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24" t="str">
        <f>_xlfn.XLOOKUP(main_table[[#This Row],[Order ID]],Returns!B:B,Returns!A:A,"No")</f>
        <v>No</v>
      </c>
    </row>
    <row r="4627" spans="1:22" ht="14.25">
      <c r="A4627" s="1">
        <v>4626</v>
      </c>
      <c r="B4627" s="2" t="s">
        <v>8375</v>
      </c>
      <c r="C4627" s="3">
        <v>43717</v>
      </c>
      <c r="D4627" s="3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24" t="str">
        <f>_xlfn.XLOOKUP(main_table[[#This Row],[Order ID]],Returns!B:B,Returns!A:A,"No")</f>
        <v>No</v>
      </c>
    </row>
    <row r="4628" spans="1:22" ht="14.25">
      <c r="A4628" s="1">
        <v>4627</v>
      </c>
      <c r="B4628" s="2" t="s">
        <v>8376</v>
      </c>
      <c r="C4628" s="3">
        <v>43417</v>
      </c>
      <c r="D4628" s="3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24" t="str">
        <f>_xlfn.XLOOKUP(main_table[[#This Row],[Order ID]],Returns!B:B,Returns!A:A,"No")</f>
        <v>No</v>
      </c>
    </row>
    <row r="4629" spans="1:22" ht="14.25">
      <c r="A4629" s="1">
        <v>4628</v>
      </c>
      <c r="B4629" s="2" t="s">
        <v>8376</v>
      </c>
      <c r="C4629" s="3">
        <v>43417</v>
      </c>
      <c r="D4629" s="3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24" t="str">
        <f>_xlfn.XLOOKUP(main_table[[#This Row],[Order ID]],Returns!B:B,Returns!A:A,"No")</f>
        <v>No</v>
      </c>
    </row>
    <row r="4630" spans="1:22" ht="14.25">
      <c r="A4630" s="1">
        <v>4629</v>
      </c>
      <c r="B4630" s="2" t="s">
        <v>8376</v>
      </c>
      <c r="C4630" s="3">
        <v>43417</v>
      </c>
      <c r="D4630" s="3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24" t="str">
        <f>_xlfn.XLOOKUP(main_table[[#This Row],[Order ID]],Returns!B:B,Returns!A:A,"No")</f>
        <v>No</v>
      </c>
    </row>
    <row r="4631" spans="1:22" ht="14.25">
      <c r="A4631" s="1">
        <v>4630</v>
      </c>
      <c r="B4631" s="2" t="s">
        <v>8376</v>
      </c>
      <c r="C4631" s="3">
        <v>43417</v>
      </c>
      <c r="D4631" s="3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24" t="str">
        <f>_xlfn.XLOOKUP(main_table[[#This Row],[Order ID]],Returns!B:B,Returns!A:A,"No")</f>
        <v>No</v>
      </c>
    </row>
    <row r="4632" spans="1:22" ht="14.25">
      <c r="A4632" s="1">
        <v>4631</v>
      </c>
      <c r="B4632" s="2" t="s">
        <v>8377</v>
      </c>
      <c r="C4632" s="3">
        <v>43023</v>
      </c>
      <c r="D4632" s="3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24" t="str">
        <f>_xlfn.XLOOKUP(main_table[[#This Row],[Order ID]],Returns!B:B,Returns!A:A,"No")</f>
        <v>No</v>
      </c>
    </row>
    <row r="4633" spans="1:22" ht="14.25">
      <c r="A4633" s="1">
        <v>4632</v>
      </c>
      <c r="B4633" s="2" t="s">
        <v>8378</v>
      </c>
      <c r="C4633" s="3">
        <v>43680</v>
      </c>
      <c r="D4633" s="3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24" t="str">
        <f>_xlfn.XLOOKUP(main_table[[#This Row],[Order ID]],Returns!B:B,Returns!A:A,"No")</f>
        <v>No</v>
      </c>
    </row>
    <row r="4634" spans="1:22" ht="14.25">
      <c r="A4634" s="1">
        <v>4633</v>
      </c>
      <c r="B4634" s="2" t="s">
        <v>8378</v>
      </c>
      <c r="C4634" s="3">
        <v>43680</v>
      </c>
      <c r="D4634" s="3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24" t="str">
        <f>_xlfn.XLOOKUP(main_table[[#This Row],[Order ID]],Returns!B:B,Returns!A:A,"No")</f>
        <v>No</v>
      </c>
    </row>
    <row r="4635" spans="1:22" ht="14.25">
      <c r="A4635" s="1">
        <v>4634</v>
      </c>
      <c r="B4635" s="2" t="s">
        <v>5995</v>
      </c>
      <c r="C4635" s="3">
        <v>42968</v>
      </c>
      <c r="D4635" s="3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24" t="str">
        <f>_xlfn.XLOOKUP(main_table[[#This Row],[Order ID]],Returns!B:B,Returns!A:A,"No")</f>
        <v>Yes</v>
      </c>
    </row>
    <row r="4636" spans="1:22" ht="14.25">
      <c r="A4636" s="1">
        <v>4635</v>
      </c>
      <c r="B4636" s="2" t="s">
        <v>5995</v>
      </c>
      <c r="C4636" s="3">
        <v>42968</v>
      </c>
      <c r="D4636" s="3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24" t="str">
        <f>_xlfn.XLOOKUP(main_table[[#This Row],[Order ID]],Returns!B:B,Returns!A:A,"No")</f>
        <v>Yes</v>
      </c>
    </row>
    <row r="4637" spans="1:22" ht="14.25">
      <c r="A4637" s="1">
        <v>4636</v>
      </c>
      <c r="B4637" s="2" t="s">
        <v>8379</v>
      </c>
      <c r="C4637" s="3">
        <v>43536</v>
      </c>
      <c r="D4637" s="3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24" t="str">
        <f>_xlfn.XLOOKUP(main_table[[#This Row],[Order ID]],Returns!B:B,Returns!A:A,"No")</f>
        <v>No</v>
      </c>
    </row>
    <row r="4638" spans="1:22" ht="14.25">
      <c r="A4638" s="1">
        <v>4637</v>
      </c>
      <c r="B4638" s="2" t="s">
        <v>8380</v>
      </c>
      <c r="C4638" s="3">
        <v>43582</v>
      </c>
      <c r="D4638" s="3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24" t="str">
        <f>_xlfn.XLOOKUP(main_table[[#This Row],[Order ID]],Returns!B:B,Returns!A:A,"No")</f>
        <v>No</v>
      </c>
    </row>
    <row r="4639" spans="1:22" ht="14.25">
      <c r="A4639" s="1">
        <v>4638</v>
      </c>
      <c r="B4639" s="2" t="s">
        <v>8380</v>
      </c>
      <c r="C4639" s="3">
        <v>43582</v>
      </c>
      <c r="D4639" s="3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24" t="str">
        <f>_xlfn.XLOOKUP(main_table[[#This Row],[Order ID]],Returns!B:B,Returns!A:A,"No")</f>
        <v>No</v>
      </c>
    </row>
    <row r="4640" spans="1:22" ht="14.25">
      <c r="A4640" s="1">
        <v>4639</v>
      </c>
      <c r="B4640" s="2" t="s">
        <v>8380</v>
      </c>
      <c r="C4640" s="3">
        <v>43582</v>
      </c>
      <c r="D4640" s="3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24" t="str">
        <f>_xlfn.XLOOKUP(main_table[[#This Row],[Order ID]],Returns!B:B,Returns!A:A,"No")</f>
        <v>No</v>
      </c>
    </row>
    <row r="4641" spans="1:22" ht="14.25">
      <c r="A4641" s="1">
        <v>4640</v>
      </c>
      <c r="B4641" s="2" t="s">
        <v>8381</v>
      </c>
      <c r="C4641" s="3">
        <v>43354</v>
      </c>
      <c r="D4641" s="3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24" t="str">
        <f>_xlfn.XLOOKUP(main_table[[#This Row],[Order ID]],Returns!B:B,Returns!A:A,"No")</f>
        <v>No</v>
      </c>
    </row>
    <row r="4642" spans="1:22" ht="14.25">
      <c r="A4642" s="1">
        <v>4641</v>
      </c>
      <c r="B4642" s="2" t="s">
        <v>8381</v>
      </c>
      <c r="C4642" s="3">
        <v>43354</v>
      </c>
      <c r="D4642" s="3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24" t="str">
        <f>_xlfn.XLOOKUP(main_table[[#This Row],[Order ID]],Returns!B:B,Returns!A:A,"No")</f>
        <v>No</v>
      </c>
    </row>
    <row r="4643" spans="1:22" ht="14.25">
      <c r="A4643" s="1">
        <v>4642</v>
      </c>
      <c r="B4643" s="2" t="s">
        <v>8382</v>
      </c>
      <c r="C4643" s="3">
        <v>43760</v>
      </c>
      <c r="D4643" s="3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24" t="str">
        <f>_xlfn.XLOOKUP(main_table[[#This Row],[Order ID]],Returns!B:B,Returns!A:A,"No")</f>
        <v>No</v>
      </c>
    </row>
    <row r="4644" spans="1:22" ht="14.25">
      <c r="A4644" s="1">
        <v>4643</v>
      </c>
      <c r="B4644" s="2" t="s">
        <v>8382</v>
      </c>
      <c r="C4644" s="3">
        <v>43760</v>
      </c>
      <c r="D4644" s="3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24" t="str">
        <f>_xlfn.XLOOKUP(main_table[[#This Row],[Order ID]],Returns!B:B,Returns!A:A,"No")</f>
        <v>No</v>
      </c>
    </row>
    <row r="4645" spans="1:22" ht="14.25">
      <c r="A4645" s="1">
        <v>4644</v>
      </c>
      <c r="B4645" s="2" t="s">
        <v>8383</v>
      </c>
      <c r="C4645" s="3">
        <v>42949</v>
      </c>
      <c r="D4645" s="3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24" t="str">
        <f>_xlfn.XLOOKUP(main_table[[#This Row],[Order ID]],Returns!B:B,Returns!A:A,"No")</f>
        <v>No</v>
      </c>
    </row>
    <row r="4646" spans="1:22" ht="14.25">
      <c r="A4646" s="1">
        <v>4645</v>
      </c>
      <c r="B4646" s="2" t="s">
        <v>8383</v>
      </c>
      <c r="C4646" s="3">
        <v>42949</v>
      </c>
      <c r="D4646" s="3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24" t="str">
        <f>_xlfn.XLOOKUP(main_table[[#This Row],[Order ID]],Returns!B:B,Returns!A:A,"No")</f>
        <v>No</v>
      </c>
    </row>
    <row r="4647" spans="1:22" ht="14.25">
      <c r="A4647" s="1">
        <v>4646</v>
      </c>
      <c r="B4647" s="2" t="s">
        <v>8384</v>
      </c>
      <c r="C4647" s="3">
        <v>43324</v>
      </c>
      <c r="D4647" s="3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24" t="str">
        <f>_xlfn.XLOOKUP(main_table[[#This Row],[Order ID]],Returns!B:B,Returns!A:A,"No")</f>
        <v>No</v>
      </c>
    </row>
    <row r="4648" spans="1:22" ht="14.25">
      <c r="A4648" s="1">
        <v>4647</v>
      </c>
      <c r="B4648" s="2" t="s">
        <v>8385</v>
      </c>
      <c r="C4648" s="3">
        <v>42520</v>
      </c>
      <c r="D4648" s="3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24" t="str">
        <f>_xlfn.XLOOKUP(main_table[[#This Row],[Order ID]],Returns!B:B,Returns!A:A,"No")</f>
        <v>No</v>
      </c>
    </row>
    <row r="4649" spans="1:22" ht="14.25">
      <c r="A4649" s="1">
        <v>4648</v>
      </c>
      <c r="B4649" s="2" t="s">
        <v>8386</v>
      </c>
      <c r="C4649" s="3">
        <v>43216</v>
      </c>
      <c r="D4649" s="3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24" t="str">
        <f>_xlfn.XLOOKUP(main_table[[#This Row],[Order ID]],Returns!B:B,Returns!A:A,"No")</f>
        <v>No</v>
      </c>
    </row>
    <row r="4650" spans="1:22" ht="14.25">
      <c r="A4650" s="1">
        <v>4649</v>
      </c>
      <c r="B4650" s="2" t="s">
        <v>8387</v>
      </c>
      <c r="C4650" s="3">
        <v>43599</v>
      </c>
      <c r="D4650" s="3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24" t="str">
        <f>_xlfn.XLOOKUP(main_table[[#This Row],[Order ID]],Returns!B:B,Returns!A:A,"No")</f>
        <v>No</v>
      </c>
    </row>
    <row r="4651" spans="1:22" ht="14.25">
      <c r="A4651" s="1">
        <v>4650</v>
      </c>
      <c r="B4651" s="2" t="s">
        <v>8387</v>
      </c>
      <c r="C4651" s="3">
        <v>43599</v>
      </c>
      <c r="D4651" s="3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24" t="str">
        <f>_xlfn.XLOOKUP(main_table[[#This Row],[Order ID]],Returns!B:B,Returns!A:A,"No")</f>
        <v>No</v>
      </c>
    </row>
    <row r="4652" spans="1:22" ht="14.25">
      <c r="A4652" s="1">
        <v>4651</v>
      </c>
      <c r="B4652" s="2" t="s">
        <v>8388</v>
      </c>
      <c r="C4652" s="3">
        <v>43563</v>
      </c>
      <c r="D4652" s="3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24" t="str">
        <f>_xlfn.XLOOKUP(main_table[[#This Row],[Order ID]],Returns!B:B,Returns!A:A,"No")</f>
        <v>No</v>
      </c>
    </row>
    <row r="4653" spans="1:22" ht="14.25">
      <c r="A4653" s="1">
        <v>4652</v>
      </c>
      <c r="B4653" s="2" t="s">
        <v>8388</v>
      </c>
      <c r="C4653" s="3">
        <v>43563</v>
      </c>
      <c r="D4653" s="3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24" t="str">
        <f>_xlfn.XLOOKUP(main_table[[#This Row],[Order ID]],Returns!B:B,Returns!A:A,"No")</f>
        <v>No</v>
      </c>
    </row>
    <row r="4654" spans="1:22" ht="14.25">
      <c r="A4654" s="1">
        <v>4653</v>
      </c>
      <c r="B4654" s="2" t="s">
        <v>8389</v>
      </c>
      <c r="C4654" s="3">
        <v>43513</v>
      </c>
      <c r="D4654" s="3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24" t="str">
        <f>_xlfn.XLOOKUP(main_table[[#This Row],[Order ID]],Returns!B:B,Returns!A:A,"No")</f>
        <v>No</v>
      </c>
    </row>
    <row r="4655" spans="1:22" ht="14.25">
      <c r="A4655" s="1">
        <v>4654</v>
      </c>
      <c r="B4655" s="2" t="s">
        <v>8389</v>
      </c>
      <c r="C4655" s="3">
        <v>43513</v>
      </c>
      <c r="D4655" s="3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24" t="str">
        <f>_xlfn.XLOOKUP(main_table[[#This Row],[Order ID]],Returns!B:B,Returns!A:A,"No")</f>
        <v>No</v>
      </c>
    </row>
    <row r="4656" spans="1:22" ht="14.25">
      <c r="A4656" s="1">
        <v>4655</v>
      </c>
      <c r="B4656" s="2" t="s">
        <v>8390</v>
      </c>
      <c r="C4656" s="3">
        <v>43640</v>
      </c>
      <c r="D4656" s="3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24" t="str">
        <f>_xlfn.XLOOKUP(main_table[[#This Row],[Order ID]],Returns!B:B,Returns!A:A,"No")</f>
        <v>No</v>
      </c>
    </row>
    <row r="4657" spans="1:22" ht="14.25">
      <c r="A4657" s="1">
        <v>4656</v>
      </c>
      <c r="B4657" s="2" t="s">
        <v>8391</v>
      </c>
      <c r="C4657" s="3">
        <v>42495</v>
      </c>
      <c r="D4657" s="3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24" t="str">
        <f>_xlfn.XLOOKUP(main_table[[#This Row],[Order ID]],Returns!B:B,Returns!A:A,"No")</f>
        <v>No</v>
      </c>
    </row>
    <row r="4658" spans="1:22" ht="14.25">
      <c r="A4658" s="1">
        <v>4657</v>
      </c>
      <c r="B4658" s="2" t="s">
        <v>8392</v>
      </c>
      <c r="C4658" s="3">
        <v>42858</v>
      </c>
      <c r="D4658" s="3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24" t="str">
        <f>_xlfn.XLOOKUP(main_table[[#This Row],[Order ID]],Returns!B:B,Returns!A:A,"No")</f>
        <v>No</v>
      </c>
    </row>
    <row r="4659" spans="1:22" ht="14.25">
      <c r="A4659" s="1">
        <v>4658</v>
      </c>
      <c r="B4659" s="2" t="s">
        <v>8392</v>
      </c>
      <c r="C4659" s="3">
        <v>42858</v>
      </c>
      <c r="D4659" s="3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24" t="str">
        <f>_xlfn.XLOOKUP(main_table[[#This Row],[Order ID]],Returns!B:B,Returns!A:A,"No")</f>
        <v>No</v>
      </c>
    </row>
    <row r="4660" spans="1:22" ht="14.25">
      <c r="A4660" s="1">
        <v>4659</v>
      </c>
      <c r="B4660" s="2" t="s">
        <v>8392</v>
      </c>
      <c r="C4660" s="3">
        <v>42858</v>
      </c>
      <c r="D4660" s="3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24" t="str">
        <f>_xlfn.XLOOKUP(main_table[[#This Row],[Order ID]],Returns!B:B,Returns!A:A,"No")</f>
        <v>No</v>
      </c>
    </row>
    <row r="4661" spans="1:22" ht="14.25">
      <c r="A4661" s="1">
        <v>4660</v>
      </c>
      <c r="B4661" s="2" t="s">
        <v>8392</v>
      </c>
      <c r="C4661" s="3">
        <v>42858</v>
      </c>
      <c r="D4661" s="3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24" t="str">
        <f>_xlfn.XLOOKUP(main_table[[#This Row],[Order ID]],Returns!B:B,Returns!A:A,"No")</f>
        <v>No</v>
      </c>
    </row>
    <row r="4662" spans="1:22" ht="14.25">
      <c r="A4662" s="1">
        <v>4661</v>
      </c>
      <c r="B4662" s="2" t="s">
        <v>8392</v>
      </c>
      <c r="C4662" s="3">
        <v>42858</v>
      </c>
      <c r="D4662" s="3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24" t="str">
        <f>_xlfn.XLOOKUP(main_table[[#This Row],[Order ID]],Returns!B:B,Returns!A:A,"No")</f>
        <v>No</v>
      </c>
    </row>
    <row r="4663" spans="1:22" ht="14.25">
      <c r="A4663" s="1">
        <v>4662</v>
      </c>
      <c r="B4663" s="2" t="s">
        <v>8392</v>
      </c>
      <c r="C4663" s="3">
        <v>42858</v>
      </c>
      <c r="D4663" s="3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24" t="str">
        <f>_xlfn.XLOOKUP(main_table[[#This Row],[Order ID]],Returns!B:B,Returns!A:A,"No")</f>
        <v>No</v>
      </c>
    </row>
    <row r="4664" spans="1:22" ht="14.25">
      <c r="A4664" s="1">
        <v>4663</v>
      </c>
      <c r="B4664" s="2" t="s">
        <v>8392</v>
      </c>
      <c r="C4664" s="3">
        <v>42858</v>
      </c>
      <c r="D4664" s="3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24" t="str">
        <f>_xlfn.XLOOKUP(main_table[[#This Row],[Order ID]],Returns!B:B,Returns!A:A,"No")</f>
        <v>No</v>
      </c>
    </row>
    <row r="4665" spans="1:22" ht="14.25">
      <c r="A4665" s="1">
        <v>4664</v>
      </c>
      <c r="B4665" s="2" t="s">
        <v>8393</v>
      </c>
      <c r="C4665" s="3">
        <v>43361</v>
      </c>
      <c r="D4665" s="3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24" t="str">
        <f>_xlfn.XLOOKUP(main_table[[#This Row],[Order ID]],Returns!B:B,Returns!A:A,"No")</f>
        <v>No</v>
      </c>
    </row>
    <row r="4666" spans="1:22" ht="14.25">
      <c r="A4666" s="1">
        <v>4665</v>
      </c>
      <c r="B4666" s="2" t="s">
        <v>8394</v>
      </c>
      <c r="C4666" s="3">
        <v>43365</v>
      </c>
      <c r="D4666" s="3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24" t="str">
        <f>_xlfn.XLOOKUP(main_table[[#This Row],[Order ID]],Returns!B:B,Returns!A:A,"No")</f>
        <v>No</v>
      </c>
    </row>
    <row r="4667" spans="1:22" ht="14.25">
      <c r="A4667" s="1">
        <v>4666</v>
      </c>
      <c r="B4667" s="2" t="s">
        <v>8394</v>
      </c>
      <c r="C4667" s="3">
        <v>43365</v>
      </c>
      <c r="D4667" s="3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24" t="str">
        <f>_xlfn.XLOOKUP(main_table[[#This Row],[Order ID]],Returns!B:B,Returns!A:A,"No")</f>
        <v>No</v>
      </c>
    </row>
    <row r="4668" spans="1:22" ht="14.25">
      <c r="A4668" s="1">
        <v>4667</v>
      </c>
      <c r="B4668" s="2" t="s">
        <v>6047</v>
      </c>
      <c r="C4668" s="3">
        <v>43110</v>
      </c>
      <c r="D4668" s="3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24" t="str">
        <f>_xlfn.XLOOKUP(main_table[[#This Row],[Order ID]],Returns!B:B,Returns!A:A,"No")</f>
        <v>Yes</v>
      </c>
    </row>
    <row r="4669" spans="1:22" ht="14.25">
      <c r="A4669" s="1">
        <v>4668</v>
      </c>
      <c r="B4669" s="2" t="s">
        <v>6047</v>
      </c>
      <c r="C4669" s="3">
        <v>43110</v>
      </c>
      <c r="D4669" s="3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24" t="str">
        <f>_xlfn.XLOOKUP(main_table[[#This Row],[Order ID]],Returns!B:B,Returns!A:A,"No")</f>
        <v>Yes</v>
      </c>
    </row>
    <row r="4670" spans="1:22" ht="14.25">
      <c r="A4670" s="1">
        <v>4669</v>
      </c>
      <c r="B4670" s="2" t="s">
        <v>8395</v>
      </c>
      <c r="C4670" s="3">
        <v>43591</v>
      </c>
      <c r="D4670" s="3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24" t="str">
        <f>_xlfn.XLOOKUP(main_table[[#This Row],[Order ID]],Returns!B:B,Returns!A:A,"No")</f>
        <v>No</v>
      </c>
    </row>
    <row r="4671" spans="1:22" ht="14.25">
      <c r="A4671" s="1">
        <v>4670</v>
      </c>
      <c r="B4671" s="2" t="s">
        <v>8395</v>
      </c>
      <c r="C4671" s="3">
        <v>43591</v>
      </c>
      <c r="D4671" s="3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24" t="str">
        <f>_xlfn.XLOOKUP(main_table[[#This Row],[Order ID]],Returns!B:B,Returns!A:A,"No")</f>
        <v>No</v>
      </c>
    </row>
    <row r="4672" spans="1:22" ht="14.25">
      <c r="A4672" s="1">
        <v>4671</v>
      </c>
      <c r="B4672" s="2" t="s">
        <v>8395</v>
      </c>
      <c r="C4672" s="3">
        <v>43591</v>
      </c>
      <c r="D4672" s="3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24" t="str">
        <f>_xlfn.XLOOKUP(main_table[[#This Row],[Order ID]],Returns!B:B,Returns!A:A,"No")</f>
        <v>No</v>
      </c>
    </row>
    <row r="4673" spans="1:22" ht="14.25">
      <c r="A4673" s="1">
        <v>4672</v>
      </c>
      <c r="B4673" s="2" t="s">
        <v>8396</v>
      </c>
      <c r="C4673" s="3">
        <v>43312</v>
      </c>
      <c r="D4673" s="3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24" t="str">
        <f>_xlfn.XLOOKUP(main_table[[#This Row],[Order ID]],Returns!B:B,Returns!A:A,"No")</f>
        <v>No</v>
      </c>
    </row>
    <row r="4674" spans="1:22" ht="14.25">
      <c r="A4674" s="1">
        <v>4673</v>
      </c>
      <c r="B4674" s="2" t="s">
        <v>8396</v>
      </c>
      <c r="C4674" s="3">
        <v>43312</v>
      </c>
      <c r="D4674" s="3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24" t="str">
        <f>_xlfn.XLOOKUP(main_table[[#This Row],[Order ID]],Returns!B:B,Returns!A:A,"No")</f>
        <v>No</v>
      </c>
    </row>
    <row r="4675" spans="1:22" ht="14.25">
      <c r="A4675" s="1">
        <v>4674</v>
      </c>
      <c r="B4675" s="2" t="s">
        <v>8396</v>
      </c>
      <c r="C4675" s="3">
        <v>43312</v>
      </c>
      <c r="D4675" s="3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24" t="str">
        <f>_xlfn.XLOOKUP(main_table[[#This Row],[Order ID]],Returns!B:B,Returns!A:A,"No")</f>
        <v>No</v>
      </c>
    </row>
    <row r="4676" spans="1:22" ht="14.25">
      <c r="A4676" s="1">
        <v>4675</v>
      </c>
      <c r="B4676" s="2" t="s">
        <v>8396</v>
      </c>
      <c r="C4676" s="3">
        <v>43312</v>
      </c>
      <c r="D4676" s="3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24" t="str">
        <f>_xlfn.XLOOKUP(main_table[[#This Row],[Order ID]],Returns!B:B,Returns!A:A,"No")</f>
        <v>No</v>
      </c>
    </row>
    <row r="4677" spans="1:22" ht="14.25">
      <c r="A4677" s="1">
        <v>4676</v>
      </c>
      <c r="B4677" s="2" t="s">
        <v>8397</v>
      </c>
      <c r="C4677" s="3">
        <v>43551</v>
      </c>
      <c r="D4677" s="3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24" t="str">
        <f>_xlfn.XLOOKUP(main_table[[#This Row],[Order ID]],Returns!B:B,Returns!A:A,"No")</f>
        <v>No</v>
      </c>
    </row>
    <row r="4678" spans="1:22" ht="14.25">
      <c r="A4678" s="1">
        <v>4677</v>
      </c>
      <c r="B4678" s="2" t="s">
        <v>8398</v>
      </c>
      <c r="C4678" s="3">
        <v>42443</v>
      </c>
      <c r="D4678" s="3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24" t="str">
        <f>_xlfn.XLOOKUP(main_table[[#This Row],[Order ID]],Returns!B:B,Returns!A:A,"No")</f>
        <v>No</v>
      </c>
    </row>
    <row r="4679" spans="1:22" ht="14.25">
      <c r="A4679" s="1">
        <v>4678</v>
      </c>
      <c r="B4679" s="2" t="s">
        <v>8398</v>
      </c>
      <c r="C4679" s="3">
        <v>42443</v>
      </c>
      <c r="D4679" s="3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24" t="str">
        <f>_xlfn.XLOOKUP(main_table[[#This Row],[Order ID]],Returns!B:B,Returns!A:A,"No")</f>
        <v>No</v>
      </c>
    </row>
    <row r="4680" spans="1:22" ht="14.25">
      <c r="A4680" s="1">
        <v>4679</v>
      </c>
      <c r="B4680" s="2" t="s">
        <v>8398</v>
      </c>
      <c r="C4680" s="3">
        <v>42443</v>
      </c>
      <c r="D4680" s="3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24" t="str">
        <f>_xlfn.XLOOKUP(main_table[[#This Row],[Order ID]],Returns!B:B,Returns!A:A,"No")</f>
        <v>No</v>
      </c>
    </row>
    <row r="4681" spans="1:22" ht="14.25">
      <c r="A4681" s="1">
        <v>4680</v>
      </c>
      <c r="B4681" s="2" t="s">
        <v>8398</v>
      </c>
      <c r="C4681" s="3">
        <v>42443</v>
      </c>
      <c r="D4681" s="3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24" t="str">
        <f>_xlfn.XLOOKUP(main_table[[#This Row],[Order ID]],Returns!B:B,Returns!A:A,"No")</f>
        <v>No</v>
      </c>
    </row>
    <row r="4682" spans="1:22" ht="14.25">
      <c r="A4682" s="1">
        <v>4681</v>
      </c>
      <c r="B4682" s="2" t="s">
        <v>8398</v>
      </c>
      <c r="C4682" s="3">
        <v>42443</v>
      </c>
      <c r="D4682" s="3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24" t="str">
        <f>_xlfn.XLOOKUP(main_table[[#This Row],[Order ID]],Returns!B:B,Returns!A:A,"No")</f>
        <v>No</v>
      </c>
    </row>
    <row r="4683" spans="1:22" ht="14.25">
      <c r="A4683" s="1">
        <v>4682</v>
      </c>
      <c r="B4683" s="2" t="s">
        <v>8399</v>
      </c>
      <c r="C4683" s="3">
        <v>43295</v>
      </c>
      <c r="D4683" s="3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24" t="str">
        <f>_xlfn.XLOOKUP(main_table[[#This Row],[Order ID]],Returns!B:B,Returns!A:A,"No")</f>
        <v>No</v>
      </c>
    </row>
    <row r="4684" spans="1:22" ht="14.25">
      <c r="A4684" s="1">
        <v>4683</v>
      </c>
      <c r="B4684" s="2" t="s">
        <v>8400</v>
      </c>
      <c r="C4684" s="3">
        <v>43435</v>
      </c>
      <c r="D4684" s="3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24" t="str">
        <f>_xlfn.XLOOKUP(main_table[[#This Row],[Order ID]],Returns!B:B,Returns!A:A,"No")</f>
        <v>No</v>
      </c>
    </row>
    <row r="4685" spans="1:22" ht="14.25">
      <c r="A4685" s="1">
        <v>4684</v>
      </c>
      <c r="B4685" s="2" t="s">
        <v>8401</v>
      </c>
      <c r="C4685" s="3">
        <v>43341</v>
      </c>
      <c r="D4685" s="3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24" t="str">
        <f>_xlfn.XLOOKUP(main_table[[#This Row],[Order ID]],Returns!B:B,Returns!A:A,"No")</f>
        <v>No</v>
      </c>
    </row>
    <row r="4686" spans="1:22" ht="14.25">
      <c r="A4686" s="1">
        <v>4685</v>
      </c>
      <c r="B4686" s="2" t="s">
        <v>8401</v>
      </c>
      <c r="C4686" s="3">
        <v>43341</v>
      </c>
      <c r="D4686" s="3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24" t="str">
        <f>_xlfn.XLOOKUP(main_table[[#This Row],[Order ID]],Returns!B:B,Returns!A:A,"No")</f>
        <v>No</v>
      </c>
    </row>
    <row r="4687" spans="1:22" ht="14.25">
      <c r="A4687" s="1">
        <v>4686</v>
      </c>
      <c r="B4687" s="2" t="s">
        <v>8401</v>
      </c>
      <c r="C4687" s="3">
        <v>43341</v>
      </c>
      <c r="D4687" s="3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24" t="str">
        <f>_xlfn.XLOOKUP(main_table[[#This Row],[Order ID]],Returns!B:B,Returns!A:A,"No")</f>
        <v>No</v>
      </c>
    </row>
    <row r="4688" spans="1:22" ht="14.25">
      <c r="A4688" s="1">
        <v>4687</v>
      </c>
      <c r="B4688" s="2" t="s">
        <v>8401</v>
      </c>
      <c r="C4688" s="3">
        <v>43341</v>
      </c>
      <c r="D4688" s="3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24" t="str">
        <f>_xlfn.XLOOKUP(main_table[[#This Row],[Order ID]],Returns!B:B,Returns!A:A,"No")</f>
        <v>No</v>
      </c>
    </row>
    <row r="4689" spans="1:22" ht="14.25">
      <c r="A4689" s="1">
        <v>4688</v>
      </c>
      <c r="B4689" s="2" t="s">
        <v>8402</v>
      </c>
      <c r="C4689" s="3">
        <v>43275</v>
      </c>
      <c r="D4689" s="3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24" t="str">
        <f>_xlfn.XLOOKUP(main_table[[#This Row],[Order ID]],Returns!B:B,Returns!A:A,"No")</f>
        <v>No</v>
      </c>
    </row>
    <row r="4690" spans="1:22" ht="14.25">
      <c r="A4690" s="1">
        <v>4689</v>
      </c>
      <c r="B4690" s="2" t="s">
        <v>8403</v>
      </c>
      <c r="C4690" s="3">
        <v>43554</v>
      </c>
      <c r="D4690" s="3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24" t="str">
        <f>_xlfn.XLOOKUP(main_table[[#This Row],[Order ID]],Returns!B:B,Returns!A:A,"No")</f>
        <v>No</v>
      </c>
    </row>
    <row r="4691" spans="1:22" ht="14.25">
      <c r="A4691" s="1">
        <v>4690</v>
      </c>
      <c r="B4691" s="2" t="s">
        <v>8404</v>
      </c>
      <c r="C4691" s="3">
        <v>42724</v>
      </c>
      <c r="D4691" s="3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24" t="str">
        <f>_xlfn.XLOOKUP(main_table[[#This Row],[Order ID]],Returns!B:B,Returns!A:A,"No")</f>
        <v>No</v>
      </c>
    </row>
    <row r="4692" spans="1:22" ht="14.25">
      <c r="A4692" s="1">
        <v>4691</v>
      </c>
      <c r="B4692" s="2" t="s">
        <v>8404</v>
      </c>
      <c r="C4692" s="3">
        <v>42724</v>
      </c>
      <c r="D4692" s="3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24" t="str">
        <f>_xlfn.XLOOKUP(main_table[[#This Row],[Order ID]],Returns!B:B,Returns!A:A,"No")</f>
        <v>No</v>
      </c>
    </row>
    <row r="4693" spans="1:22" ht="14.25">
      <c r="A4693" s="1">
        <v>4692</v>
      </c>
      <c r="B4693" s="2" t="s">
        <v>8404</v>
      </c>
      <c r="C4693" s="3">
        <v>42724</v>
      </c>
      <c r="D4693" s="3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24" t="str">
        <f>_xlfn.XLOOKUP(main_table[[#This Row],[Order ID]],Returns!B:B,Returns!A:A,"No")</f>
        <v>No</v>
      </c>
    </row>
    <row r="4694" spans="1:22" ht="14.25">
      <c r="A4694" s="1">
        <v>4693</v>
      </c>
      <c r="B4694" s="2" t="s">
        <v>8404</v>
      </c>
      <c r="C4694" s="3">
        <v>42724</v>
      </c>
      <c r="D4694" s="3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24" t="str">
        <f>_xlfn.XLOOKUP(main_table[[#This Row],[Order ID]],Returns!B:B,Returns!A:A,"No")</f>
        <v>No</v>
      </c>
    </row>
    <row r="4695" spans="1:22" ht="14.25">
      <c r="A4695" s="1">
        <v>4694</v>
      </c>
      <c r="B4695" s="2" t="s">
        <v>8404</v>
      </c>
      <c r="C4695" s="3">
        <v>42724</v>
      </c>
      <c r="D4695" s="3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24" t="str">
        <f>_xlfn.XLOOKUP(main_table[[#This Row],[Order ID]],Returns!B:B,Returns!A:A,"No")</f>
        <v>No</v>
      </c>
    </row>
    <row r="4696" spans="1:22" ht="14.25">
      <c r="A4696" s="1">
        <v>4695</v>
      </c>
      <c r="B4696" s="2" t="s">
        <v>8405</v>
      </c>
      <c r="C4696" s="3">
        <v>43086</v>
      </c>
      <c r="D4696" s="3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24" t="str">
        <f>_xlfn.XLOOKUP(main_table[[#This Row],[Order ID]],Returns!B:B,Returns!A:A,"No")</f>
        <v>No</v>
      </c>
    </row>
    <row r="4697" spans="1:22" ht="14.25">
      <c r="A4697" s="1">
        <v>4696</v>
      </c>
      <c r="B4697" s="2" t="s">
        <v>8405</v>
      </c>
      <c r="C4697" s="3">
        <v>43086</v>
      </c>
      <c r="D4697" s="3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24" t="str">
        <f>_xlfn.XLOOKUP(main_table[[#This Row],[Order ID]],Returns!B:B,Returns!A:A,"No")</f>
        <v>No</v>
      </c>
    </row>
    <row r="4698" spans="1:22" ht="14.25">
      <c r="A4698" s="1">
        <v>4697</v>
      </c>
      <c r="B4698" s="2" t="s">
        <v>8405</v>
      </c>
      <c r="C4698" s="3">
        <v>43086</v>
      </c>
      <c r="D4698" s="3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24" t="str">
        <f>_xlfn.XLOOKUP(main_table[[#This Row],[Order ID]],Returns!B:B,Returns!A:A,"No")</f>
        <v>No</v>
      </c>
    </row>
    <row r="4699" spans="1:22" ht="14.25">
      <c r="A4699" s="1">
        <v>4698</v>
      </c>
      <c r="B4699" s="2" t="s">
        <v>8405</v>
      </c>
      <c r="C4699" s="3">
        <v>43086</v>
      </c>
      <c r="D4699" s="3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24" t="str">
        <f>_xlfn.XLOOKUP(main_table[[#This Row],[Order ID]],Returns!B:B,Returns!A:A,"No")</f>
        <v>No</v>
      </c>
    </row>
    <row r="4700" spans="1:22" ht="14.25">
      <c r="A4700" s="1">
        <v>4699</v>
      </c>
      <c r="B4700" s="2" t="s">
        <v>8405</v>
      </c>
      <c r="C4700" s="3">
        <v>43086</v>
      </c>
      <c r="D4700" s="3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24" t="str">
        <f>_xlfn.XLOOKUP(main_table[[#This Row],[Order ID]],Returns!B:B,Returns!A:A,"No")</f>
        <v>No</v>
      </c>
    </row>
    <row r="4701" spans="1:22" ht="14.25">
      <c r="A4701" s="1">
        <v>4700</v>
      </c>
      <c r="B4701" s="2" t="s">
        <v>8406</v>
      </c>
      <c r="C4701" s="3">
        <v>43596</v>
      </c>
      <c r="D4701" s="3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24" t="str">
        <f>_xlfn.XLOOKUP(main_table[[#This Row],[Order ID]],Returns!B:B,Returns!A:A,"No")</f>
        <v>No</v>
      </c>
    </row>
    <row r="4702" spans="1:22" ht="14.25">
      <c r="A4702" s="1">
        <v>4701</v>
      </c>
      <c r="B4702" s="2" t="s">
        <v>8406</v>
      </c>
      <c r="C4702" s="3">
        <v>43596</v>
      </c>
      <c r="D4702" s="3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24" t="str">
        <f>_xlfn.XLOOKUP(main_table[[#This Row],[Order ID]],Returns!B:B,Returns!A:A,"No")</f>
        <v>No</v>
      </c>
    </row>
    <row r="4703" spans="1:22" ht="14.25">
      <c r="A4703" s="1">
        <v>4702</v>
      </c>
      <c r="B4703" s="2" t="s">
        <v>8406</v>
      </c>
      <c r="C4703" s="3">
        <v>43596</v>
      </c>
      <c r="D4703" s="3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24" t="str">
        <f>_xlfn.XLOOKUP(main_table[[#This Row],[Order ID]],Returns!B:B,Returns!A:A,"No")</f>
        <v>No</v>
      </c>
    </row>
    <row r="4704" spans="1:22" ht="14.25">
      <c r="A4704" s="1">
        <v>4703</v>
      </c>
      <c r="B4704" s="2" t="s">
        <v>8406</v>
      </c>
      <c r="C4704" s="3">
        <v>43596</v>
      </c>
      <c r="D4704" s="3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24" t="str">
        <f>_xlfn.XLOOKUP(main_table[[#This Row],[Order ID]],Returns!B:B,Returns!A:A,"No")</f>
        <v>No</v>
      </c>
    </row>
    <row r="4705" spans="1:22" ht="14.25">
      <c r="A4705" s="1">
        <v>4704</v>
      </c>
      <c r="B4705" s="2" t="s">
        <v>8407</v>
      </c>
      <c r="C4705" s="3">
        <v>43275</v>
      </c>
      <c r="D4705" s="3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24" t="str">
        <f>_xlfn.XLOOKUP(main_table[[#This Row],[Order ID]],Returns!B:B,Returns!A:A,"No")</f>
        <v>No</v>
      </c>
    </row>
    <row r="4706" spans="1:22" ht="14.25">
      <c r="A4706" s="1">
        <v>4705</v>
      </c>
      <c r="B4706" s="2" t="s">
        <v>8408</v>
      </c>
      <c r="C4706" s="3">
        <v>43237</v>
      </c>
      <c r="D4706" s="3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24" t="str">
        <f>_xlfn.XLOOKUP(main_table[[#This Row],[Order ID]],Returns!B:B,Returns!A:A,"No")</f>
        <v>No</v>
      </c>
    </row>
    <row r="4707" spans="1:22" ht="14.25">
      <c r="A4707" s="1">
        <v>4706</v>
      </c>
      <c r="B4707" s="2" t="s">
        <v>8408</v>
      </c>
      <c r="C4707" s="3">
        <v>43237</v>
      </c>
      <c r="D4707" s="3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24" t="str">
        <f>_xlfn.XLOOKUP(main_table[[#This Row],[Order ID]],Returns!B:B,Returns!A:A,"No")</f>
        <v>No</v>
      </c>
    </row>
    <row r="4708" spans="1:22" ht="14.25">
      <c r="A4708" s="1">
        <v>4707</v>
      </c>
      <c r="B4708" s="2" t="s">
        <v>8408</v>
      </c>
      <c r="C4708" s="3">
        <v>43237</v>
      </c>
      <c r="D4708" s="3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24" t="str">
        <f>_xlfn.XLOOKUP(main_table[[#This Row],[Order ID]],Returns!B:B,Returns!A:A,"No")</f>
        <v>No</v>
      </c>
    </row>
    <row r="4709" spans="1:22" ht="14.25">
      <c r="A4709" s="1">
        <v>4708</v>
      </c>
      <c r="B4709" s="2" t="s">
        <v>8409</v>
      </c>
      <c r="C4709" s="3">
        <v>43645</v>
      </c>
      <c r="D4709" s="3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24" t="str">
        <f>_xlfn.XLOOKUP(main_table[[#This Row],[Order ID]],Returns!B:B,Returns!A:A,"No")</f>
        <v>No</v>
      </c>
    </row>
    <row r="4710" spans="1:22" ht="14.25">
      <c r="A4710" s="1">
        <v>4709</v>
      </c>
      <c r="B4710" s="2" t="s">
        <v>8409</v>
      </c>
      <c r="C4710" s="3">
        <v>43645</v>
      </c>
      <c r="D4710" s="3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24" t="str">
        <f>_xlfn.XLOOKUP(main_table[[#This Row],[Order ID]],Returns!B:B,Returns!A:A,"No")</f>
        <v>No</v>
      </c>
    </row>
    <row r="4711" spans="1:22" ht="14.25">
      <c r="A4711" s="1">
        <v>4710</v>
      </c>
      <c r="B4711" s="2" t="s">
        <v>8409</v>
      </c>
      <c r="C4711" s="3">
        <v>43645</v>
      </c>
      <c r="D4711" s="3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24" t="str">
        <f>_xlfn.XLOOKUP(main_table[[#This Row],[Order ID]],Returns!B:B,Returns!A:A,"No")</f>
        <v>No</v>
      </c>
    </row>
    <row r="4712" spans="1:22" ht="14.25">
      <c r="A4712" s="1">
        <v>4711</v>
      </c>
      <c r="B4712" s="2" t="s">
        <v>8409</v>
      </c>
      <c r="C4712" s="3">
        <v>43645</v>
      </c>
      <c r="D4712" s="3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24" t="str">
        <f>_xlfn.XLOOKUP(main_table[[#This Row],[Order ID]],Returns!B:B,Returns!A:A,"No")</f>
        <v>No</v>
      </c>
    </row>
    <row r="4713" spans="1:22" ht="14.25">
      <c r="A4713" s="1">
        <v>4712</v>
      </c>
      <c r="B4713" s="2" t="s">
        <v>8410</v>
      </c>
      <c r="C4713" s="3">
        <v>42460</v>
      </c>
      <c r="D4713" s="3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24" t="str">
        <f>_xlfn.XLOOKUP(main_table[[#This Row],[Order ID]],Returns!B:B,Returns!A:A,"No")</f>
        <v>No</v>
      </c>
    </row>
    <row r="4714" spans="1:22" ht="14.25">
      <c r="A4714" s="1">
        <v>4713</v>
      </c>
      <c r="B4714" s="2" t="s">
        <v>8411</v>
      </c>
      <c r="C4714" s="3">
        <v>42720</v>
      </c>
      <c r="D4714" s="3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24" t="str">
        <f>_xlfn.XLOOKUP(main_table[[#This Row],[Order ID]],Returns!B:B,Returns!A:A,"No")</f>
        <v>No</v>
      </c>
    </row>
    <row r="4715" spans="1:22" ht="14.25">
      <c r="A4715" s="1">
        <v>4714</v>
      </c>
      <c r="B4715" s="2" t="s">
        <v>8411</v>
      </c>
      <c r="C4715" s="3">
        <v>42720</v>
      </c>
      <c r="D4715" s="3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24" t="str">
        <f>_xlfn.XLOOKUP(main_table[[#This Row],[Order ID]],Returns!B:B,Returns!A:A,"No")</f>
        <v>No</v>
      </c>
    </row>
    <row r="4716" spans="1:22" ht="14.25">
      <c r="A4716" s="1">
        <v>4715</v>
      </c>
      <c r="B4716" s="2" t="s">
        <v>8412</v>
      </c>
      <c r="C4716" s="3">
        <v>43603</v>
      </c>
      <c r="D4716" s="3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24" t="str">
        <f>_xlfn.XLOOKUP(main_table[[#This Row],[Order ID]],Returns!B:B,Returns!A:A,"No")</f>
        <v>No</v>
      </c>
    </row>
    <row r="4717" spans="1:22" ht="14.25">
      <c r="A4717" s="1">
        <v>4716</v>
      </c>
      <c r="B4717" s="2" t="s">
        <v>8413</v>
      </c>
      <c r="C4717" s="3">
        <v>42867</v>
      </c>
      <c r="D4717" s="3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24" t="str">
        <f>_xlfn.XLOOKUP(main_table[[#This Row],[Order ID]],Returns!B:B,Returns!A:A,"No")</f>
        <v>No</v>
      </c>
    </row>
    <row r="4718" spans="1:22" ht="14.25">
      <c r="A4718" s="1">
        <v>4717</v>
      </c>
      <c r="B4718" s="2" t="s">
        <v>8414</v>
      </c>
      <c r="C4718" s="3">
        <v>43802</v>
      </c>
      <c r="D4718" s="3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24" t="str">
        <f>_xlfn.XLOOKUP(main_table[[#This Row],[Order ID]],Returns!B:B,Returns!A:A,"No")</f>
        <v>No</v>
      </c>
    </row>
    <row r="4719" spans="1:22" ht="14.25">
      <c r="A4719" s="1">
        <v>4718</v>
      </c>
      <c r="B4719" s="2" t="s">
        <v>8415</v>
      </c>
      <c r="C4719" s="3">
        <v>43081</v>
      </c>
      <c r="D4719" s="3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24" t="str">
        <f>_xlfn.XLOOKUP(main_table[[#This Row],[Order ID]],Returns!B:B,Returns!A:A,"No")</f>
        <v>No</v>
      </c>
    </row>
    <row r="4720" spans="1:22" ht="14.25">
      <c r="A4720" s="1">
        <v>4719</v>
      </c>
      <c r="B4720" s="2" t="s">
        <v>5984</v>
      </c>
      <c r="C4720" s="3">
        <v>43018</v>
      </c>
      <c r="D4720" s="3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24" t="str">
        <f>_xlfn.XLOOKUP(main_table[[#This Row],[Order ID]],Returns!B:B,Returns!A:A,"No")</f>
        <v>Yes</v>
      </c>
    </row>
    <row r="4721" spans="1:22" ht="14.25">
      <c r="A4721" s="1">
        <v>4720</v>
      </c>
      <c r="B4721" s="2" t="s">
        <v>6006</v>
      </c>
      <c r="C4721" s="3">
        <v>42843</v>
      </c>
      <c r="D4721" s="3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24" t="str">
        <f>_xlfn.XLOOKUP(main_table[[#This Row],[Order ID]],Returns!B:B,Returns!A:A,"No")</f>
        <v>Yes</v>
      </c>
    </row>
    <row r="4722" spans="1:22" ht="14.25">
      <c r="A4722" s="1">
        <v>4721</v>
      </c>
      <c r="B4722" s="2" t="s">
        <v>6006</v>
      </c>
      <c r="C4722" s="3">
        <v>42843</v>
      </c>
      <c r="D4722" s="3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24" t="str">
        <f>_xlfn.XLOOKUP(main_table[[#This Row],[Order ID]],Returns!B:B,Returns!A:A,"No")</f>
        <v>Yes</v>
      </c>
    </row>
    <row r="4723" spans="1:22" ht="14.25">
      <c r="A4723" s="1">
        <v>4722</v>
      </c>
      <c r="B4723" s="2" t="s">
        <v>8416</v>
      </c>
      <c r="C4723" s="3">
        <v>42528</v>
      </c>
      <c r="D4723" s="3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24" t="str">
        <f>_xlfn.XLOOKUP(main_table[[#This Row],[Order ID]],Returns!B:B,Returns!A:A,"No")</f>
        <v>No</v>
      </c>
    </row>
    <row r="4724" spans="1:22" ht="14.25">
      <c r="A4724" s="1">
        <v>4723</v>
      </c>
      <c r="B4724" s="2" t="s">
        <v>8417</v>
      </c>
      <c r="C4724" s="3">
        <v>43709</v>
      </c>
      <c r="D4724" s="3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24" t="str">
        <f>_xlfn.XLOOKUP(main_table[[#This Row],[Order ID]],Returns!B:B,Returns!A:A,"No")</f>
        <v>No</v>
      </c>
    </row>
    <row r="4725" spans="1:22" ht="14.25">
      <c r="A4725" s="1">
        <v>4724</v>
      </c>
      <c r="B4725" s="2" t="s">
        <v>8418</v>
      </c>
      <c r="C4725" s="3">
        <v>43242</v>
      </c>
      <c r="D4725" s="3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24" t="str">
        <f>_xlfn.XLOOKUP(main_table[[#This Row],[Order ID]],Returns!B:B,Returns!A:A,"No")</f>
        <v>No</v>
      </c>
    </row>
    <row r="4726" spans="1:22" ht="14.25">
      <c r="A4726" s="1">
        <v>4725</v>
      </c>
      <c r="B4726" s="2" t="s">
        <v>8419</v>
      </c>
      <c r="C4726" s="3">
        <v>43415</v>
      </c>
      <c r="D4726" s="3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24" t="str">
        <f>_xlfn.XLOOKUP(main_table[[#This Row],[Order ID]],Returns!B:B,Returns!A:A,"No")</f>
        <v>No</v>
      </c>
    </row>
    <row r="4727" spans="1:22" ht="14.25">
      <c r="A4727" s="1">
        <v>4726</v>
      </c>
      <c r="B4727" s="2" t="s">
        <v>8419</v>
      </c>
      <c r="C4727" s="3">
        <v>43415</v>
      </c>
      <c r="D4727" s="3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24" t="str">
        <f>_xlfn.XLOOKUP(main_table[[#This Row],[Order ID]],Returns!B:B,Returns!A:A,"No")</f>
        <v>No</v>
      </c>
    </row>
    <row r="4728" spans="1:22" ht="14.25">
      <c r="A4728" s="1">
        <v>4727</v>
      </c>
      <c r="B4728" s="2" t="s">
        <v>8420</v>
      </c>
      <c r="C4728" s="3">
        <v>42699</v>
      </c>
      <c r="D4728" s="3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24" t="str">
        <f>_xlfn.XLOOKUP(main_table[[#This Row],[Order ID]],Returns!B:B,Returns!A:A,"No")</f>
        <v>No</v>
      </c>
    </row>
    <row r="4729" spans="1:22" ht="14.25">
      <c r="A4729" s="1">
        <v>4728</v>
      </c>
      <c r="B4729" s="2" t="s">
        <v>8420</v>
      </c>
      <c r="C4729" s="3">
        <v>42699</v>
      </c>
      <c r="D4729" s="3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24" t="str">
        <f>_xlfn.XLOOKUP(main_table[[#This Row],[Order ID]],Returns!B:B,Returns!A:A,"No")</f>
        <v>No</v>
      </c>
    </row>
    <row r="4730" spans="1:22" ht="14.25">
      <c r="A4730" s="1">
        <v>4729</v>
      </c>
      <c r="B4730" s="2" t="s">
        <v>8421</v>
      </c>
      <c r="C4730" s="3">
        <v>42681</v>
      </c>
      <c r="D4730" s="3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24" t="str">
        <f>_xlfn.XLOOKUP(main_table[[#This Row],[Order ID]],Returns!B:B,Returns!A:A,"No")</f>
        <v>No</v>
      </c>
    </row>
    <row r="4731" spans="1:22" ht="14.25">
      <c r="A4731" s="1">
        <v>4730</v>
      </c>
      <c r="B4731" s="2" t="s">
        <v>8422</v>
      </c>
      <c r="C4731" s="3">
        <v>43299</v>
      </c>
      <c r="D4731" s="3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24" t="str">
        <f>_xlfn.XLOOKUP(main_table[[#This Row],[Order ID]],Returns!B:B,Returns!A:A,"No")</f>
        <v>No</v>
      </c>
    </row>
    <row r="4732" spans="1:22" ht="14.25">
      <c r="A4732" s="1">
        <v>4731</v>
      </c>
      <c r="B4732" s="2" t="s">
        <v>8423</v>
      </c>
      <c r="C4732" s="3">
        <v>42823</v>
      </c>
      <c r="D4732" s="3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24" t="str">
        <f>_xlfn.XLOOKUP(main_table[[#This Row],[Order ID]],Returns!B:B,Returns!A:A,"No")</f>
        <v>No</v>
      </c>
    </row>
    <row r="4733" spans="1:22" ht="14.25">
      <c r="A4733" s="1">
        <v>4732</v>
      </c>
      <c r="B4733" s="2" t="s">
        <v>8423</v>
      </c>
      <c r="C4733" s="3">
        <v>42823</v>
      </c>
      <c r="D4733" s="3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24" t="str">
        <f>_xlfn.XLOOKUP(main_table[[#This Row],[Order ID]],Returns!B:B,Returns!A:A,"No")</f>
        <v>No</v>
      </c>
    </row>
    <row r="4734" spans="1:22" ht="14.25">
      <c r="A4734" s="1">
        <v>4733</v>
      </c>
      <c r="B4734" s="2" t="s">
        <v>8423</v>
      </c>
      <c r="C4734" s="3">
        <v>42823</v>
      </c>
      <c r="D4734" s="3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24" t="str">
        <f>_xlfn.XLOOKUP(main_table[[#This Row],[Order ID]],Returns!B:B,Returns!A:A,"No")</f>
        <v>No</v>
      </c>
    </row>
    <row r="4735" spans="1:22" ht="14.25">
      <c r="A4735" s="1">
        <v>4734</v>
      </c>
      <c r="B4735" s="2" t="s">
        <v>8423</v>
      </c>
      <c r="C4735" s="3">
        <v>42823</v>
      </c>
      <c r="D4735" s="3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24" t="str">
        <f>_xlfn.XLOOKUP(main_table[[#This Row],[Order ID]],Returns!B:B,Returns!A:A,"No")</f>
        <v>No</v>
      </c>
    </row>
    <row r="4736" spans="1:22" ht="14.25">
      <c r="A4736" s="1">
        <v>4735</v>
      </c>
      <c r="B4736" s="2" t="s">
        <v>8424</v>
      </c>
      <c r="C4736" s="3">
        <v>43197</v>
      </c>
      <c r="D4736" s="3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24" t="str">
        <f>_xlfn.XLOOKUP(main_table[[#This Row],[Order ID]],Returns!B:B,Returns!A:A,"No")</f>
        <v>No</v>
      </c>
    </row>
    <row r="4737" spans="1:22" ht="14.25">
      <c r="A4737" s="1">
        <v>4736</v>
      </c>
      <c r="B4737" s="2" t="s">
        <v>8425</v>
      </c>
      <c r="C4737" s="3">
        <v>42899</v>
      </c>
      <c r="D4737" s="3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24" t="str">
        <f>_xlfn.XLOOKUP(main_table[[#This Row],[Order ID]],Returns!B:B,Returns!A:A,"No")</f>
        <v>No</v>
      </c>
    </row>
    <row r="4738" spans="1:22" ht="14.25">
      <c r="A4738" s="1">
        <v>4737</v>
      </c>
      <c r="B4738" s="2" t="s">
        <v>8425</v>
      </c>
      <c r="C4738" s="3">
        <v>42899</v>
      </c>
      <c r="D4738" s="3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24" t="str">
        <f>_xlfn.XLOOKUP(main_table[[#This Row],[Order ID]],Returns!B:B,Returns!A:A,"No")</f>
        <v>No</v>
      </c>
    </row>
    <row r="4739" spans="1:22" ht="14.25">
      <c r="A4739" s="1">
        <v>4738</v>
      </c>
      <c r="B4739" s="2" t="s">
        <v>8425</v>
      </c>
      <c r="C4739" s="3">
        <v>42899</v>
      </c>
      <c r="D4739" s="3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24" t="str">
        <f>_xlfn.XLOOKUP(main_table[[#This Row],[Order ID]],Returns!B:B,Returns!A:A,"No")</f>
        <v>No</v>
      </c>
    </row>
    <row r="4740" spans="1:22" ht="14.25">
      <c r="A4740" s="1">
        <v>4739</v>
      </c>
      <c r="B4740" s="2" t="s">
        <v>8426</v>
      </c>
      <c r="C4740" s="3">
        <v>42784</v>
      </c>
      <c r="D4740" s="3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24" t="str">
        <f>_xlfn.XLOOKUP(main_table[[#This Row],[Order ID]],Returns!B:B,Returns!A:A,"No")</f>
        <v>No</v>
      </c>
    </row>
    <row r="4741" spans="1:22" ht="14.25">
      <c r="A4741" s="1">
        <v>4740</v>
      </c>
      <c r="B4741" s="2" t="s">
        <v>8426</v>
      </c>
      <c r="C4741" s="3">
        <v>42784</v>
      </c>
      <c r="D4741" s="3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24" t="str">
        <f>_xlfn.XLOOKUP(main_table[[#This Row],[Order ID]],Returns!B:B,Returns!A:A,"No")</f>
        <v>No</v>
      </c>
    </row>
    <row r="4742" spans="1:22" ht="14.25">
      <c r="A4742" s="1">
        <v>4741</v>
      </c>
      <c r="B4742" s="2" t="s">
        <v>8427</v>
      </c>
      <c r="C4742" s="3">
        <v>43781</v>
      </c>
      <c r="D4742" s="3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24" t="str">
        <f>_xlfn.XLOOKUP(main_table[[#This Row],[Order ID]],Returns!B:B,Returns!A:A,"No")</f>
        <v>No</v>
      </c>
    </row>
    <row r="4743" spans="1:22" ht="14.25">
      <c r="A4743" s="1">
        <v>4742</v>
      </c>
      <c r="B4743" s="2" t="s">
        <v>8427</v>
      </c>
      <c r="C4743" s="3">
        <v>43781</v>
      </c>
      <c r="D4743" s="3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24" t="str">
        <f>_xlfn.XLOOKUP(main_table[[#This Row],[Order ID]],Returns!B:B,Returns!A:A,"No")</f>
        <v>No</v>
      </c>
    </row>
    <row r="4744" spans="1:22" ht="14.25">
      <c r="A4744" s="1">
        <v>4743</v>
      </c>
      <c r="B4744" s="2" t="s">
        <v>8427</v>
      </c>
      <c r="C4744" s="3">
        <v>43781</v>
      </c>
      <c r="D4744" s="3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24" t="str">
        <f>_xlfn.XLOOKUP(main_table[[#This Row],[Order ID]],Returns!B:B,Returns!A:A,"No")</f>
        <v>No</v>
      </c>
    </row>
    <row r="4745" spans="1:22" ht="14.25">
      <c r="A4745" s="1">
        <v>4744</v>
      </c>
      <c r="B4745" s="2" t="s">
        <v>8428</v>
      </c>
      <c r="C4745" s="3">
        <v>43529</v>
      </c>
      <c r="D4745" s="3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24" t="str">
        <f>_xlfn.XLOOKUP(main_table[[#This Row],[Order ID]],Returns!B:B,Returns!A:A,"No")</f>
        <v>No</v>
      </c>
    </row>
    <row r="4746" spans="1:22" ht="14.25">
      <c r="A4746" s="1">
        <v>4745</v>
      </c>
      <c r="B4746" s="2" t="s">
        <v>8428</v>
      </c>
      <c r="C4746" s="3">
        <v>43529</v>
      </c>
      <c r="D4746" s="3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24" t="str">
        <f>_xlfn.XLOOKUP(main_table[[#This Row],[Order ID]],Returns!B:B,Returns!A:A,"No")</f>
        <v>No</v>
      </c>
    </row>
    <row r="4747" spans="1:22" ht="14.25">
      <c r="A4747" s="1">
        <v>4746</v>
      </c>
      <c r="B4747" s="2" t="s">
        <v>8428</v>
      </c>
      <c r="C4747" s="3">
        <v>43529</v>
      </c>
      <c r="D4747" s="3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24" t="str">
        <f>_xlfn.XLOOKUP(main_table[[#This Row],[Order ID]],Returns!B:B,Returns!A:A,"No")</f>
        <v>No</v>
      </c>
    </row>
    <row r="4748" spans="1:22" ht="14.25">
      <c r="A4748" s="1">
        <v>4747</v>
      </c>
      <c r="B4748" s="2" t="s">
        <v>8428</v>
      </c>
      <c r="C4748" s="3">
        <v>43529</v>
      </c>
      <c r="D4748" s="3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24" t="str">
        <f>_xlfn.XLOOKUP(main_table[[#This Row],[Order ID]],Returns!B:B,Returns!A:A,"No")</f>
        <v>No</v>
      </c>
    </row>
    <row r="4749" spans="1:22" ht="14.25">
      <c r="A4749" s="1">
        <v>4748</v>
      </c>
      <c r="B4749" s="2" t="s">
        <v>8429</v>
      </c>
      <c r="C4749" s="3">
        <v>43162</v>
      </c>
      <c r="D4749" s="3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24" t="str">
        <f>_xlfn.XLOOKUP(main_table[[#This Row],[Order ID]],Returns!B:B,Returns!A:A,"No")</f>
        <v>No</v>
      </c>
    </row>
    <row r="4750" spans="1:22" ht="14.25">
      <c r="A4750" s="1">
        <v>4749</v>
      </c>
      <c r="B4750" s="2" t="s">
        <v>8429</v>
      </c>
      <c r="C4750" s="3">
        <v>43162</v>
      </c>
      <c r="D4750" s="3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24" t="str">
        <f>_xlfn.XLOOKUP(main_table[[#This Row],[Order ID]],Returns!B:B,Returns!A:A,"No")</f>
        <v>No</v>
      </c>
    </row>
    <row r="4751" spans="1:22" ht="14.25">
      <c r="A4751" s="1">
        <v>4750</v>
      </c>
      <c r="B4751" s="2" t="s">
        <v>6053</v>
      </c>
      <c r="C4751" s="3">
        <v>43458</v>
      </c>
      <c r="D4751" s="3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24" t="str">
        <f>_xlfn.XLOOKUP(main_table[[#This Row],[Order ID]],Returns!B:B,Returns!A:A,"No")</f>
        <v>Yes</v>
      </c>
    </row>
    <row r="4752" spans="1:22" ht="14.25">
      <c r="A4752" s="1">
        <v>4751</v>
      </c>
      <c r="B4752" s="2" t="s">
        <v>8430</v>
      </c>
      <c r="C4752" s="3">
        <v>43380</v>
      </c>
      <c r="D4752" s="3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24" t="str">
        <f>_xlfn.XLOOKUP(main_table[[#This Row],[Order ID]],Returns!B:B,Returns!A:A,"No")</f>
        <v>No</v>
      </c>
    </row>
    <row r="4753" spans="1:22" ht="14.25">
      <c r="A4753" s="1">
        <v>4752</v>
      </c>
      <c r="B4753" s="2" t="s">
        <v>8431</v>
      </c>
      <c r="C4753" s="3">
        <v>43443</v>
      </c>
      <c r="D4753" s="3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24" t="str">
        <f>_xlfn.XLOOKUP(main_table[[#This Row],[Order ID]],Returns!B:B,Returns!A:A,"No")</f>
        <v>No</v>
      </c>
    </row>
    <row r="4754" spans="1:22" ht="14.25">
      <c r="A4754" s="1">
        <v>4753</v>
      </c>
      <c r="B4754" s="2" t="s">
        <v>8432</v>
      </c>
      <c r="C4754" s="3">
        <v>43789</v>
      </c>
      <c r="D4754" s="3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24" t="str">
        <f>_xlfn.XLOOKUP(main_table[[#This Row],[Order ID]],Returns!B:B,Returns!A:A,"No")</f>
        <v>No</v>
      </c>
    </row>
    <row r="4755" spans="1:22" ht="14.25">
      <c r="A4755" s="1">
        <v>4754</v>
      </c>
      <c r="B4755" s="2" t="s">
        <v>8433</v>
      </c>
      <c r="C4755" s="3">
        <v>43081</v>
      </c>
      <c r="D4755" s="3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24" t="str">
        <f>_xlfn.XLOOKUP(main_table[[#This Row],[Order ID]],Returns!B:B,Returns!A:A,"No")</f>
        <v>No</v>
      </c>
    </row>
    <row r="4756" spans="1:22" ht="14.25">
      <c r="A4756" s="1">
        <v>4755</v>
      </c>
      <c r="B4756" s="2" t="s">
        <v>8434</v>
      </c>
      <c r="C4756" s="3">
        <v>43499</v>
      </c>
      <c r="D4756" s="3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24" t="str">
        <f>_xlfn.XLOOKUP(main_table[[#This Row],[Order ID]],Returns!B:B,Returns!A:A,"No")</f>
        <v>No</v>
      </c>
    </row>
    <row r="4757" spans="1:22" ht="14.25">
      <c r="A4757" s="1">
        <v>4756</v>
      </c>
      <c r="B4757" s="2" t="s">
        <v>8434</v>
      </c>
      <c r="C4757" s="3">
        <v>43499</v>
      </c>
      <c r="D4757" s="3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24" t="str">
        <f>_xlfn.XLOOKUP(main_table[[#This Row],[Order ID]],Returns!B:B,Returns!A:A,"No")</f>
        <v>No</v>
      </c>
    </row>
    <row r="4758" spans="1:22" ht="14.25">
      <c r="A4758" s="1">
        <v>4757</v>
      </c>
      <c r="B4758" s="2" t="s">
        <v>8435</v>
      </c>
      <c r="C4758" s="3">
        <v>43729</v>
      </c>
      <c r="D4758" s="3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24" t="str">
        <f>_xlfn.XLOOKUP(main_table[[#This Row],[Order ID]],Returns!B:B,Returns!A:A,"No")</f>
        <v>No</v>
      </c>
    </row>
    <row r="4759" spans="1:22" ht="14.25">
      <c r="A4759" s="1">
        <v>4758</v>
      </c>
      <c r="B4759" s="2" t="s">
        <v>8436</v>
      </c>
      <c r="C4759" s="3">
        <v>43585</v>
      </c>
      <c r="D4759" s="3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24" t="str">
        <f>_xlfn.XLOOKUP(main_table[[#This Row],[Order ID]],Returns!B:B,Returns!A:A,"No")</f>
        <v>No</v>
      </c>
    </row>
    <row r="4760" spans="1:22" ht="14.25">
      <c r="A4760" s="1">
        <v>4759</v>
      </c>
      <c r="B4760" s="2" t="s">
        <v>8437</v>
      </c>
      <c r="C4760" s="3">
        <v>42677</v>
      </c>
      <c r="D4760" s="3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24" t="str">
        <f>_xlfn.XLOOKUP(main_table[[#This Row],[Order ID]],Returns!B:B,Returns!A:A,"No")</f>
        <v>No</v>
      </c>
    </row>
    <row r="4761" spans="1:22" ht="14.25">
      <c r="A4761" s="1">
        <v>4760</v>
      </c>
      <c r="B4761" s="2" t="s">
        <v>8437</v>
      </c>
      <c r="C4761" s="3">
        <v>42677</v>
      </c>
      <c r="D4761" s="3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24" t="str">
        <f>_xlfn.XLOOKUP(main_table[[#This Row],[Order ID]],Returns!B:B,Returns!A:A,"No")</f>
        <v>No</v>
      </c>
    </row>
    <row r="4762" spans="1:22" ht="14.25">
      <c r="A4762" s="1">
        <v>4761</v>
      </c>
      <c r="B4762" s="2" t="s">
        <v>8437</v>
      </c>
      <c r="C4762" s="3">
        <v>42677</v>
      </c>
      <c r="D4762" s="3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24" t="str">
        <f>_xlfn.XLOOKUP(main_table[[#This Row],[Order ID]],Returns!B:B,Returns!A:A,"No")</f>
        <v>No</v>
      </c>
    </row>
    <row r="4763" spans="1:22" ht="14.25">
      <c r="A4763" s="1">
        <v>4762</v>
      </c>
      <c r="B4763" s="2" t="s">
        <v>8438</v>
      </c>
      <c r="C4763" s="3">
        <v>43464</v>
      </c>
      <c r="D4763" s="3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24" t="str">
        <f>_xlfn.XLOOKUP(main_table[[#This Row],[Order ID]],Returns!B:B,Returns!A:A,"No")</f>
        <v>No</v>
      </c>
    </row>
    <row r="4764" spans="1:22" ht="14.25">
      <c r="A4764" s="1">
        <v>4763</v>
      </c>
      <c r="B4764" s="2" t="s">
        <v>8438</v>
      </c>
      <c r="C4764" s="3">
        <v>43464</v>
      </c>
      <c r="D4764" s="3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24" t="str">
        <f>_xlfn.XLOOKUP(main_table[[#This Row],[Order ID]],Returns!B:B,Returns!A:A,"No")</f>
        <v>No</v>
      </c>
    </row>
    <row r="4765" spans="1:22" ht="14.25">
      <c r="A4765" s="1">
        <v>4764</v>
      </c>
      <c r="B4765" s="2" t="s">
        <v>8439</v>
      </c>
      <c r="C4765" s="3">
        <v>42630</v>
      </c>
      <c r="D4765" s="3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24" t="str">
        <f>_xlfn.XLOOKUP(main_table[[#This Row],[Order ID]],Returns!B:B,Returns!A:A,"No")</f>
        <v>No</v>
      </c>
    </row>
    <row r="4766" spans="1:22" ht="14.25">
      <c r="A4766" s="1">
        <v>4765</v>
      </c>
      <c r="B4766" s="2" t="s">
        <v>8440</v>
      </c>
      <c r="C4766" s="3">
        <v>43793</v>
      </c>
      <c r="D4766" s="3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24" t="str">
        <f>_xlfn.XLOOKUP(main_table[[#This Row],[Order ID]],Returns!B:B,Returns!A:A,"No")</f>
        <v>No</v>
      </c>
    </row>
    <row r="4767" spans="1:22" ht="14.25">
      <c r="A4767" s="1">
        <v>4766</v>
      </c>
      <c r="B4767" s="2" t="s">
        <v>8441</v>
      </c>
      <c r="C4767" s="3">
        <v>42849</v>
      </c>
      <c r="D4767" s="3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24" t="str">
        <f>_xlfn.XLOOKUP(main_table[[#This Row],[Order ID]],Returns!B:B,Returns!A:A,"No")</f>
        <v>No</v>
      </c>
    </row>
    <row r="4768" spans="1:22" ht="14.25">
      <c r="A4768" s="1">
        <v>4767</v>
      </c>
      <c r="B4768" s="2" t="s">
        <v>8442</v>
      </c>
      <c r="C4768" s="3">
        <v>42803</v>
      </c>
      <c r="D4768" s="3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24" t="str">
        <f>_xlfn.XLOOKUP(main_table[[#This Row],[Order ID]],Returns!B:B,Returns!A:A,"No")</f>
        <v>No</v>
      </c>
    </row>
    <row r="4769" spans="1:22" ht="14.25">
      <c r="A4769" s="1">
        <v>4768</v>
      </c>
      <c r="B4769" s="2" t="s">
        <v>8442</v>
      </c>
      <c r="C4769" s="3">
        <v>42803</v>
      </c>
      <c r="D4769" s="3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24" t="str">
        <f>_xlfn.XLOOKUP(main_table[[#This Row],[Order ID]],Returns!B:B,Returns!A:A,"No")</f>
        <v>No</v>
      </c>
    </row>
    <row r="4770" spans="1:22" ht="14.25">
      <c r="A4770" s="1">
        <v>4769</v>
      </c>
      <c r="B4770" s="2" t="s">
        <v>8443</v>
      </c>
      <c r="C4770" s="3">
        <v>43618</v>
      </c>
      <c r="D4770" s="3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24" t="str">
        <f>_xlfn.XLOOKUP(main_table[[#This Row],[Order ID]],Returns!B:B,Returns!A:A,"No")</f>
        <v>No</v>
      </c>
    </row>
    <row r="4771" spans="1:22" ht="14.25">
      <c r="A4771" s="1">
        <v>4770</v>
      </c>
      <c r="B4771" s="2" t="s">
        <v>8444</v>
      </c>
      <c r="C4771" s="3">
        <v>43362</v>
      </c>
      <c r="D4771" s="3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24" t="str">
        <f>_xlfn.XLOOKUP(main_table[[#This Row],[Order ID]],Returns!B:B,Returns!A:A,"No")</f>
        <v>No</v>
      </c>
    </row>
    <row r="4772" spans="1:22" ht="14.25">
      <c r="A4772" s="1">
        <v>4771</v>
      </c>
      <c r="B4772" s="2" t="s">
        <v>8444</v>
      </c>
      <c r="C4772" s="3">
        <v>43362</v>
      </c>
      <c r="D4772" s="3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24" t="str">
        <f>_xlfn.XLOOKUP(main_table[[#This Row],[Order ID]],Returns!B:B,Returns!A:A,"No")</f>
        <v>No</v>
      </c>
    </row>
    <row r="4773" spans="1:22" ht="14.25">
      <c r="A4773" s="1">
        <v>4772</v>
      </c>
      <c r="B4773" s="2" t="s">
        <v>8445</v>
      </c>
      <c r="C4773" s="3">
        <v>42674</v>
      </c>
      <c r="D4773" s="3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24" t="str">
        <f>_xlfn.XLOOKUP(main_table[[#This Row],[Order ID]],Returns!B:B,Returns!A:A,"No")</f>
        <v>No</v>
      </c>
    </row>
    <row r="4774" spans="1:22" ht="14.25">
      <c r="A4774" s="1">
        <v>4773</v>
      </c>
      <c r="B4774" s="2" t="s">
        <v>8446</v>
      </c>
      <c r="C4774" s="3">
        <v>43792</v>
      </c>
      <c r="D4774" s="3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24" t="str">
        <f>_xlfn.XLOOKUP(main_table[[#This Row],[Order ID]],Returns!B:B,Returns!A:A,"No")</f>
        <v>No</v>
      </c>
    </row>
    <row r="4775" spans="1:22" ht="14.25">
      <c r="A4775" s="1">
        <v>4774</v>
      </c>
      <c r="B4775" s="2" t="s">
        <v>8446</v>
      </c>
      <c r="C4775" s="3">
        <v>43792</v>
      </c>
      <c r="D4775" s="3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24" t="str">
        <f>_xlfn.XLOOKUP(main_table[[#This Row],[Order ID]],Returns!B:B,Returns!A:A,"No")</f>
        <v>No</v>
      </c>
    </row>
    <row r="4776" spans="1:22" ht="14.25">
      <c r="A4776" s="1">
        <v>4775</v>
      </c>
      <c r="B4776" s="2" t="s">
        <v>8446</v>
      </c>
      <c r="C4776" s="3">
        <v>43792</v>
      </c>
      <c r="D4776" s="3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24" t="str">
        <f>_xlfn.XLOOKUP(main_table[[#This Row],[Order ID]],Returns!B:B,Returns!A:A,"No")</f>
        <v>No</v>
      </c>
    </row>
    <row r="4777" spans="1:22" ht="14.25">
      <c r="A4777" s="1">
        <v>4776</v>
      </c>
      <c r="B4777" s="2" t="s">
        <v>8447</v>
      </c>
      <c r="C4777" s="3">
        <v>43785</v>
      </c>
      <c r="D4777" s="3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24" t="str">
        <f>_xlfn.XLOOKUP(main_table[[#This Row],[Order ID]],Returns!B:B,Returns!A:A,"No")</f>
        <v>No</v>
      </c>
    </row>
    <row r="4778" spans="1:22" ht="14.25">
      <c r="A4778" s="1">
        <v>4777</v>
      </c>
      <c r="B4778" s="2" t="s">
        <v>8448</v>
      </c>
      <c r="C4778" s="3">
        <v>43150</v>
      </c>
      <c r="D4778" s="3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24" t="str">
        <f>_xlfn.XLOOKUP(main_table[[#This Row],[Order ID]],Returns!B:B,Returns!A:A,"No")</f>
        <v>No</v>
      </c>
    </row>
    <row r="4779" spans="1:22" ht="14.25">
      <c r="A4779" s="1">
        <v>4778</v>
      </c>
      <c r="B4779" s="2" t="s">
        <v>8448</v>
      </c>
      <c r="C4779" s="3">
        <v>43150</v>
      </c>
      <c r="D4779" s="3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24" t="str">
        <f>_xlfn.XLOOKUP(main_table[[#This Row],[Order ID]],Returns!B:B,Returns!A:A,"No")</f>
        <v>No</v>
      </c>
    </row>
    <row r="4780" spans="1:22" ht="14.25">
      <c r="A4780" s="1">
        <v>4779</v>
      </c>
      <c r="B4780" s="2" t="s">
        <v>6132</v>
      </c>
      <c r="C4780" s="3">
        <v>43776</v>
      </c>
      <c r="D4780" s="3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24" t="str">
        <f>_xlfn.XLOOKUP(main_table[[#This Row],[Order ID]],Returns!B:B,Returns!A:A,"No")</f>
        <v>Yes</v>
      </c>
    </row>
    <row r="4781" spans="1:22" ht="14.25">
      <c r="A4781" s="1">
        <v>4780</v>
      </c>
      <c r="B4781" s="2" t="s">
        <v>8449</v>
      </c>
      <c r="C4781" s="3">
        <v>42559</v>
      </c>
      <c r="D4781" s="3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24" t="str">
        <f>_xlfn.XLOOKUP(main_table[[#This Row],[Order ID]],Returns!B:B,Returns!A:A,"No")</f>
        <v>No</v>
      </c>
    </row>
    <row r="4782" spans="1:22" ht="14.25">
      <c r="A4782" s="1">
        <v>4781</v>
      </c>
      <c r="B4782" s="2" t="s">
        <v>8450</v>
      </c>
      <c r="C4782" s="3">
        <v>42681</v>
      </c>
      <c r="D4782" s="3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24" t="str">
        <f>_xlfn.XLOOKUP(main_table[[#This Row],[Order ID]],Returns!B:B,Returns!A:A,"No")</f>
        <v>No</v>
      </c>
    </row>
    <row r="4783" spans="1:22" ht="14.25">
      <c r="A4783" s="1">
        <v>4782</v>
      </c>
      <c r="B4783" s="2" t="s">
        <v>8450</v>
      </c>
      <c r="C4783" s="3">
        <v>42681</v>
      </c>
      <c r="D4783" s="3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24" t="str">
        <f>_xlfn.XLOOKUP(main_table[[#This Row],[Order ID]],Returns!B:B,Returns!A:A,"No")</f>
        <v>No</v>
      </c>
    </row>
    <row r="4784" spans="1:22" ht="14.25">
      <c r="A4784" s="1">
        <v>4783</v>
      </c>
      <c r="B4784" s="2" t="s">
        <v>8450</v>
      </c>
      <c r="C4784" s="3">
        <v>42681</v>
      </c>
      <c r="D4784" s="3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24" t="str">
        <f>_xlfn.XLOOKUP(main_table[[#This Row],[Order ID]],Returns!B:B,Returns!A:A,"No")</f>
        <v>No</v>
      </c>
    </row>
    <row r="4785" spans="1:22" ht="14.25">
      <c r="A4785" s="1">
        <v>4784</v>
      </c>
      <c r="B4785" s="2" t="s">
        <v>8451</v>
      </c>
      <c r="C4785" s="3">
        <v>43493</v>
      </c>
      <c r="D4785" s="3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24" t="str">
        <f>_xlfn.XLOOKUP(main_table[[#This Row],[Order ID]],Returns!B:B,Returns!A:A,"No")</f>
        <v>No</v>
      </c>
    </row>
    <row r="4786" spans="1:22" ht="14.25">
      <c r="A4786" s="1">
        <v>4785</v>
      </c>
      <c r="B4786" s="2" t="s">
        <v>8452</v>
      </c>
      <c r="C4786" s="3">
        <v>43080</v>
      </c>
      <c r="D4786" s="3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24" t="str">
        <f>_xlfn.XLOOKUP(main_table[[#This Row],[Order ID]],Returns!B:B,Returns!A:A,"No")</f>
        <v>No</v>
      </c>
    </row>
    <row r="4787" spans="1:22" ht="14.25">
      <c r="A4787" s="1">
        <v>4786</v>
      </c>
      <c r="B4787" s="2" t="s">
        <v>8452</v>
      </c>
      <c r="C4787" s="3">
        <v>43080</v>
      </c>
      <c r="D4787" s="3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24" t="str">
        <f>_xlfn.XLOOKUP(main_table[[#This Row],[Order ID]],Returns!B:B,Returns!A:A,"No")</f>
        <v>No</v>
      </c>
    </row>
    <row r="4788" spans="1:22" ht="14.25">
      <c r="A4788" s="1">
        <v>4787</v>
      </c>
      <c r="B4788" s="2" t="s">
        <v>8452</v>
      </c>
      <c r="C4788" s="3">
        <v>43080</v>
      </c>
      <c r="D4788" s="3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24" t="str">
        <f>_xlfn.XLOOKUP(main_table[[#This Row],[Order ID]],Returns!B:B,Returns!A:A,"No")</f>
        <v>No</v>
      </c>
    </row>
    <row r="4789" spans="1:22" ht="14.25">
      <c r="A4789" s="1">
        <v>4788</v>
      </c>
      <c r="B4789" s="2" t="s">
        <v>8452</v>
      </c>
      <c r="C4789" s="3">
        <v>43080</v>
      </c>
      <c r="D4789" s="3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24" t="str">
        <f>_xlfn.XLOOKUP(main_table[[#This Row],[Order ID]],Returns!B:B,Returns!A:A,"No")</f>
        <v>No</v>
      </c>
    </row>
    <row r="4790" spans="1:22" ht="14.25">
      <c r="A4790" s="1">
        <v>4789</v>
      </c>
      <c r="B4790" s="2" t="s">
        <v>8452</v>
      </c>
      <c r="C4790" s="3">
        <v>43080</v>
      </c>
      <c r="D4790" s="3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24" t="str">
        <f>_xlfn.XLOOKUP(main_table[[#This Row],[Order ID]],Returns!B:B,Returns!A:A,"No")</f>
        <v>No</v>
      </c>
    </row>
    <row r="4791" spans="1:22" ht="14.25">
      <c r="A4791" s="1">
        <v>4790</v>
      </c>
      <c r="B4791" s="2" t="s">
        <v>8452</v>
      </c>
      <c r="C4791" s="3">
        <v>43080</v>
      </c>
      <c r="D4791" s="3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24" t="str">
        <f>_xlfn.XLOOKUP(main_table[[#This Row],[Order ID]],Returns!B:B,Returns!A:A,"No")</f>
        <v>No</v>
      </c>
    </row>
    <row r="4792" spans="1:22" ht="14.25">
      <c r="A4792" s="1">
        <v>4791</v>
      </c>
      <c r="B4792" s="2" t="s">
        <v>8452</v>
      </c>
      <c r="C4792" s="3">
        <v>43080</v>
      </c>
      <c r="D4792" s="3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24" t="str">
        <f>_xlfn.XLOOKUP(main_table[[#This Row],[Order ID]],Returns!B:B,Returns!A:A,"No")</f>
        <v>No</v>
      </c>
    </row>
    <row r="4793" spans="1:22" ht="14.25">
      <c r="A4793" s="1">
        <v>4792</v>
      </c>
      <c r="B4793" s="2" t="s">
        <v>8452</v>
      </c>
      <c r="C4793" s="3">
        <v>43080</v>
      </c>
      <c r="D4793" s="3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24" t="str">
        <f>_xlfn.XLOOKUP(main_table[[#This Row],[Order ID]],Returns!B:B,Returns!A:A,"No")</f>
        <v>No</v>
      </c>
    </row>
    <row r="4794" spans="1:22" ht="14.25">
      <c r="A4794" s="1">
        <v>4793</v>
      </c>
      <c r="B4794" s="2" t="s">
        <v>8452</v>
      </c>
      <c r="C4794" s="3">
        <v>43080</v>
      </c>
      <c r="D4794" s="3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24" t="str">
        <f>_xlfn.XLOOKUP(main_table[[#This Row],[Order ID]],Returns!B:B,Returns!A:A,"No")</f>
        <v>No</v>
      </c>
    </row>
    <row r="4795" spans="1:22" ht="14.25">
      <c r="A4795" s="1">
        <v>4794</v>
      </c>
      <c r="B4795" s="2" t="s">
        <v>8453</v>
      </c>
      <c r="C4795" s="3">
        <v>42915</v>
      </c>
      <c r="D4795" s="3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24" t="str">
        <f>_xlfn.XLOOKUP(main_table[[#This Row],[Order ID]],Returns!B:B,Returns!A:A,"No")</f>
        <v>No</v>
      </c>
    </row>
    <row r="4796" spans="1:22" ht="14.25">
      <c r="A4796" s="1">
        <v>4795</v>
      </c>
      <c r="B4796" s="2" t="s">
        <v>8454</v>
      </c>
      <c r="C4796" s="3">
        <v>42810</v>
      </c>
      <c r="D4796" s="3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24" t="str">
        <f>_xlfn.XLOOKUP(main_table[[#This Row],[Order ID]],Returns!B:B,Returns!A:A,"No")</f>
        <v>No</v>
      </c>
    </row>
    <row r="4797" spans="1:22" ht="14.25">
      <c r="A4797" s="1">
        <v>4796</v>
      </c>
      <c r="B4797" s="2" t="s">
        <v>8455</v>
      </c>
      <c r="C4797" s="3">
        <v>42960</v>
      </c>
      <c r="D4797" s="3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24" t="str">
        <f>_xlfn.XLOOKUP(main_table[[#This Row],[Order ID]],Returns!B:B,Returns!A:A,"No")</f>
        <v>No</v>
      </c>
    </row>
    <row r="4798" spans="1:22" ht="14.25">
      <c r="A4798" s="1">
        <v>4797</v>
      </c>
      <c r="B4798" s="2" t="s">
        <v>8456</v>
      </c>
      <c r="C4798" s="3">
        <v>43234</v>
      </c>
      <c r="D4798" s="3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24" t="str">
        <f>_xlfn.XLOOKUP(main_table[[#This Row],[Order ID]],Returns!B:B,Returns!A:A,"No")</f>
        <v>No</v>
      </c>
    </row>
    <row r="4799" spans="1:22" ht="14.25">
      <c r="A4799" s="1">
        <v>4798</v>
      </c>
      <c r="B4799" s="2" t="s">
        <v>8456</v>
      </c>
      <c r="C4799" s="3">
        <v>43234</v>
      </c>
      <c r="D4799" s="3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24" t="str">
        <f>_xlfn.XLOOKUP(main_table[[#This Row],[Order ID]],Returns!B:B,Returns!A:A,"No")</f>
        <v>No</v>
      </c>
    </row>
    <row r="4800" spans="1:22" ht="14.25">
      <c r="A4800" s="1">
        <v>4799</v>
      </c>
      <c r="B4800" s="2" t="s">
        <v>8456</v>
      </c>
      <c r="C4800" s="3">
        <v>43234</v>
      </c>
      <c r="D4800" s="3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24" t="str">
        <f>_xlfn.XLOOKUP(main_table[[#This Row],[Order ID]],Returns!B:B,Returns!A:A,"No")</f>
        <v>No</v>
      </c>
    </row>
    <row r="4801" spans="1:22" ht="14.25">
      <c r="A4801" s="1">
        <v>4800</v>
      </c>
      <c r="B4801" s="2" t="s">
        <v>8456</v>
      </c>
      <c r="C4801" s="3">
        <v>43234</v>
      </c>
      <c r="D4801" s="3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24" t="str">
        <f>_xlfn.XLOOKUP(main_table[[#This Row],[Order ID]],Returns!B:B,Returns!A:A,"No")</f>
        <v>No</v>
      </c>
    </row>
    <row r="4802" spans="1:22" ht="14.25">
      <c r="A4802" s="1">
        <v>4801</v>
      </c>
      <c r="B4802" s="2" t="s">
        <v>8456</v>
      </c>
      <c r="C4802" s="3">
        <v>43234</v>
      </c>
      <c r="D4802" s="3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24" t="str">
        <f>_xlfn.XLOOKUP(main_table[[#This Row],[Order ID]],Returns!B:B,Returns!A:A,"No")</f>
        <v>No</v>
      </c>
    </row>
    <row r="4803" spans="1:22" ht="14.25">
      <c r="A4803" s="1">
        <v>4802</v>
      </c>
      <c r="B4803" s="2" t="s">
        <v>8456</v>
      </c>
      <c r="C4803" s="3">
        <v>43234</v>
      </c>
      <c r="D4803" s="3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24" t="str">
        <f>_xlfn.XLOOKUP(main_table[[#This Row],[Order ID]],Returns!B:B,Returns!A:A,"No")</f>
        <v>No</v>
      </c>
    </row>
    <row r="4804" spans="1:22" ht="14.25">
      <c r="A4804" s="1">
        <v>4803</v>
      </c>
      <c r="B4804" s="2" t="s">
        <v>8456</v>
      </c>
      <c r="C4804" s="3">
        <v>43234</v>
      </c>
      <c r="D4804" s="3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24" t="str">
        <f>_xlfn.XLOOKUP(main_table[[#This Row],[Order ID]],Returns!B:B,Returns!A:A,"No")</f>
        <v>No</v>
      </c>
    </row>
    <row r="4805" spans="1:22" ht="14.25">
      <c r="A4805" s="1">
        <v>4804</v>
      </c>
      <c r="B4805" s="2" t="s">
        <v>8457</v>
      </c>
      <c r="C4805" s="3">
        <v>43659</v>
      </c>
      <c r="D4805" s="3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24" t="str">
        <f>_xlfn.XLOOKUP(main_table[[#This Row],[Order ID]],Returns!B:B,Returns!A:A,"No")</f>
        <v>No</v>
      </c>
    </row>
    <row r="4806" spans="1:22" ht="14.25">
      <c r="A4806" s="1">
        <v>4805</v>
      </c>
      <c r="B4806" s="2" t="s">
        <v>8457</v>
      </c>
      <c r="C4806" s="3">
        <v>43659</v>
      </c>
      <c r="D4806" s="3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24" t="str">
        <f>_xlfn.XLOOKUP(main_table[[#This Row],[Order ID]],Returns!B:B,Returns!A:A,"No")</f>
        <v>No</v>
      </c>
    </row>
    <row r="4807" spans="1:22" ht="14.25">
      <c r="A4807" s="1">
        <v>4806</v>
      </c>
      <c r="B4807" s="2" t="s">
        <v>8458</v>
      </c>
      <c r="C4807" s="3">
        <v>43061</v>
      </c>
      <c r="D4807" s="3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24" t="str">
        <f>_xlfn.XLOOKUP(main_table[[#This Row],[Order ID]],Returns!B:B,Returns!A:A,"No")</f>
        <v>No</v>
      </c>
    </row>
    <row r="4808" spans="1:22" ht="14.25">
      <c r="A4808" s="1">
        <v>4807</v>
      </c>
      <c r="B4808" s="2" t="s">
        <v>8458</v>
      </c>
      <c r="C4808" s="3">
        <v>43061</v>
      </c>
      <c r="D4808" s="3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24" t="str">
        <f>_xlfn.XLOOKUP(main_table[[#This Row],[Order ID]],Returns!B:B,Returns!A:A,"No")</f>
        <v>No</v>
      </c>
    </row>
    <row r="4809" spans="1:22" ht="14.25">
      <c r="A4809" s="1">
        <v>4808</v>
      </c>
      <c r="B4809" s="2" t="s">
        <v>8458</v>
      </c>
      <c r="C4809" s="3">
        <v>43061</v>
      </c>
      <c r="D4809" s="3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24" t="str">
        <f>_xlfn.XLOOKUP(main_table[[#This Row],[Order ID]],Returns!B:B,Returns!A:A,"No")</f>
        <v>No</v>
      </c>
    </row>
    <row r="4810" spans="1:22" ht="14.25">
      <c r="A4810" s="1">
        <v>4809</v>
      </c>
      <c r="B4810" s="2" t="s">
        <v>8459</v>
      </c>
      <c r="C4810" s="3">
        <v>42697</v>
      </c>
      <c r="D4810" s="3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24" t="str">
        <f>_xlfn.XLOOKUP(main_table[[#This Row],[Order ID]],Returns!B:B,Returns!A:A,"No")</f>
        <v>No</v>
      </c>
    </row>
    <row r="4811" spans="1:22" ht="14.25">
      <c r="A4811" s="1">
        <v>4810</v>
      </c>
      <c r="B4811" s="2" t="s">
        <v>8460</v>
      </c>
      <c r="C4811" s="3">
        <v>43096</v>
      </c>
      <c r="D4811" s="3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24" t="str">
        <f>_xlfn.XLOOKUP(main_table[[#This Row],[Order ID]],Returns!B:B,Returns!A:A,"No")</f>
        <v>No</v>
      </c>
    </row>
    <row r="4812" spans="1:22" ht="14.25">
      <c r="A4812" s="1">
        <v>4811</v>
      </c>
      <c r="B4812" s="2" t="s">
        <v>8460</v>
      </c>
      <c r="C4812" s="3">
        <v>43096</v>
      </c>
      <c r="D4812" s="3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24" t="str">
        <f>_xlfn.XLOOKUP(main_table[[#This Row],[Order ID]],Returns!B:B,Returns!A:A,"No")</f>
        <v>No</v>
      </c>
    </row>
    <row r="4813" spans="1:22" ht="14.25">
      <c r="A4813" s="1">
        <v>4812</v>
      </c>
      <c r="B4813" s="2" t="s">
        <v>8461</v>
      </c>
      <c r="C4813" s="3">
        <v>43418</v>
      </c>
      <c r="D4813" s="3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24" t="str">
        <f>_xlfn.XLOOKUP(main_table[[#This Row],[Order ID]],Returns!B:B,Returns!A:A,"No")</f>
        <v>No</v>
      </c>
    </row>
    <row r="4814" spans="1:22" ht="14.25">
      <c r="A4814" s="1">
        <v>4813</v>
      </c>
      <c r="B4814" s="2" t="s">
        <v>8461</v>
      </c>
      <c r="C4814" s="3">
        <v>43418</v>
      </c>
      <c r="D4814" s="3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24" t="str">
        <f>_xlfn.XLOOKUP(main_table[[#This Row],[Order ID]],Returns!B:B,Returns!A:A,"No")</f>
        <v>No</v>
      </c>
    </row>
    <row r="4815" spans="1:22" ht="14.25">
      <c r="A4815" s="1">
        <v>4814</v>
      </c>
      <c r="B4815" s="2" t="s">
        <v>8461</v>
      </c>
      <c r="C4815" s="3">
        <v>43418</v>
      </c>
      <c r="D4815" s="3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24" t="str">
        <f>_xlfn.XLOOKUP(main_table[[#This Row],[Order ID]],Returns!B:B,Returns!A:A,"No")</f>
        <v>No</v>
      </c>
    </row>
    <row r="4816" spans="1:22" ht="14.25">
      <c r="A4816" s="1">
        <v>4815</v>
      </c>
      <c r="B4816" s="2" t="s">
        <v>8462</v>
      </c>
      <c r="C4816" s="3">
        <v>43228</v>
      </c>
      <c r="D4816" s="3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24" t="str">
        <f>_xlfn.XLOOKUP(main_table[[#This Row],[Order ID]],Returns!B:B,Returns!A:A,"No")</f>
        <v>No</v>
      </c>
    </row>
    <row r="4817" spans="1:22" ht="14.25">
      <c r="A4817" s="1">
        <v>4816</v>
      </c>
      <c r="B4817" s="2" t="s">
        <v>8463</v>
      </c>
      <c r="C4817" s="3">
        <v>42730</v>
      </c>
      <c r="D4817" s="3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24" t="str">
        <f>_xlfn.XLOOKUP(main_table[[#This Row],[Order ID]],Returns!B:B,Returns!A:A,"No")</f>
        <v>No</v>
      </c>
    </row>
    <row r="4818" spans="1:22" ht="14.25">
      <c r="A4818" s="1">
        <v>4817</v>
      </c>
      <c r="B4818" s="2" t="s">
        <v>8463</v>
      </c>
      <c r="C4818" s="3">
        <v>42730</v>
      </c>
      <c r="D4818" s="3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24" t="str">
        <f>_xlfn.XLOOKUP(main_table[[#This Row],[Order ID]],Returns!B:B,Returns!A:A,"No")</f>
        <v>No</v>
      </c>
    </row>
    <row r="4819" spans="1:22" ht="14.25">
      <c r="A4819" s="1">
        <v>4818</v>
      </c>
      <c r="B4819" s="2" t="s">
        <v>8463</v>
      </c>
      <c r="C4819" s="3">
        <v>42730</v>
      </c>
      <c r="D4819" s="3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24" t="str">
        <f>_xlfn.XLOOKUP(main_table[[#This Row],[Order ID]],Returns!B:B,Returns!A:A,"No")</f>
        <v>No</v>
      </c>
    </row>
    <row r="4820" spans="1:22" ht="14.25">
      <c r="A4820" s="1">
        <v>4819</v>
      </c>
      <c r="B4820" s="2" t="s">
        <v>8463</v>
      </c>
      <c r="C4820" s="3">
        <v>42730</v>
      </c>
      <c r="D4820" s="3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24" t="str">
        <f>_xlfn.XLOOKUP(main_table[[#This Row],[Order ID]],Returns!B:B,Returns!A:A,"No")</f>
        <v>No</v>
      </c>
    </row>
    <row r="4821" spans="1:22" ht="14.25">
      <c r="A4821" s="1">
        <v>4820</v>
      </c>
      <c r="B4821" s="2" t="s">
        <v>8464</v>
      </c>
      <c r="C4821" s="3">
        <v>43624</v>
      </c>
      <c r="D4821" s="3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24" t="str">
        <f>_xlfn.XLOOKUP(main_table[[#This Row],[Order ID]],Returns!B:B,Returns!A:A,"No")</f>
        <v>No</v>
      </c>
    </row>
    <row r="4822" spans="1:22" ht="14.25">
      <c r="A4822" s="1">
        <v>4821</v>
      </c>
      <c r="B4822" s="2" t="s">
        <v>8465</v>
      </c>
      <c r="C4822" s="3">
        <v>42832</v>
      </c>
      <c r="D4822" s="3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24" t="str">
        <f>_xlfn.XLOOKUP(main_table[[#This Row],[Order ID]],Returns!B:B,Returns!A:A,"No")</f>
        <v>No</v>
      </c>
    </row>
    <row r="4823" spans="1:22" ht="14.25">
      <c r="A4823" s="1">
        <v>4822</v>
      </c>
      <c r="B4823" s="2" t="s">
        <v>8465</v>
      </c>
      <c r="C4823" s="3">
        <v>42832</v>
      </c>
      <c r="D4823" s="3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24" t="str">
        <f>_xlfn.XLOOKUP(main_table[[#This Row],[Order ID]],Returns!B:B,Returns!A:A,"No")</f>
        <v>No</v>
      </c>
    </row>
    <row r="4824" spans="1:22" ht="14.25">
      <c r="A4824" s="1">
        <v>4823</v>
      </c>
      <c r="B4824" s="2" t="s">
        <v>8466</v>
      </c>
      <c r="C4824" s="3">
        <v>43291</v>
      </c>
      <c r="D4824" s="3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24" t="str">
        <f>_xlfn.XLOOKUP(main_table[[#This Row],[Order ID]],Returns!B:B,Returns!A:A,"No")</f>
        <v>No</v>
      </c>
    </row>
    <row r="4825" spans="1:22" ht="14.25">
      <c r="A4825" s="1">
        <v>4824</v>
      </c>
      <c r="B4825" s="2" t="s">
        <v>8467</v>
      </c>
      <c r="C4825" s="3">
        <v>43425</v>
      </c>
      <c r="D4825" s="3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24" t="str">
        <f>_xlfn.XLOOKUP(main_table[[#This Row],[Order ID]],Returns!B:B,Returns!A:A,"No")</f>
        <v>No</v>
      </c>
    </row>
    <row r="4826" spans="1:22" ht="14.25">
      <c r="A4826" s="1">
        <v>4825</v>
      </c>
      <c r="B4826" s="2" t="s">
        <v>8467</v>
      </c>
      <c r="C4826" s="3">
        <v>43425</v>
      </c>
      <c r="D4826" s="3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24" t="str">
        <f>_xlfn.XLOOKUP(main_table[[#This Row],[Order ID]],Returns!B:B,Returns!A:A,"No")</f>
        <v>No</v>
      </c>
    </row>
    <row r="4827" spans="1:22" ht="14.25">
      <c r="A4827" s="1">
        <v>4826</v>
      </c>
      <c r="B4827" s="2" t="s">
        <v>8467</v>
      </c>
      <c r="C4827" s="3">
        <v>43425</v>
      </c>
      <c r="D4827" s="3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24" t="str">
        <f>_xlfn.XLOOKUP(main_table[[#This Row],[Order ID]],Returns!B:B,Returns!A:A,"No")</f>
        <v>No</v>
      </c>
    </row>
    <row r="4828" spans="1:22" ht="14.25">
      <c r="A4828" s="1">
        <v>4827</v>
      </c>
      <c r="B4828" s="2" t="s">
        <v>8468</v>
      </c>
      <c r="C4828" s="3">
        <v>43781</v>
      </c>
      <c r="D4828" s="3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24" t="str">
        <f>_xlfn.XLOOKUP(main_table[[#This Row],[Order ID]],Returns!B:B,Returns!A:A,"No")</f>
        <v>No</v>
      </c>
    </row>
    <row r="4829" spans="1:22" ht="14.25">
      <c r="A4829" s="1">
        <v>4828</v>
      </c>
      <c r="B4829" s="2" t="s">
        <v>8469</v>
      </c>
      <c r="C4829" s="3">
        <v>42675</v>
      </c>
      <c r="D4829" s="3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24" t="str">
        <f>_xlfn.XLOOKUP(main_table[[#This Row],[Order ID]],Returns!B:B,Returns!A:A,"No")</f>
        <v>No</v>
      </c>
    </row>
    <row r="4830" spans="1:22" ht="14.25">
      <c r="A4830" s="1">
        <v>4829</v>
      </c>
      <c r="B4830" s="2" t="s">
        <v>8469</v>
      </c>
      <c r="C4830" s="3">
        <v>42675</v>
      </c>
      <c r="D4830" s="3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24" t="str">
        <f>_xlfn.XLOOKUP(main_table[[#This Row],[Order ID]],Returns!B:B,Returns!A:A,"No")</f>
        <v>No</v>
      </c>
    </row>
    <row r="4831" spans="1:22" ht="14.25">
      <c r="A4831" s="1">
        <v>4830</v>
      </c>
      <c r="B4831" s="2" t="s">
        <v>8470</v>
      </c>
      <c r="C4831" s="3">
        <v>43235</v>
      </c>
      <c r="D4831" s="3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24" t="str">
        <f>_xlfn.XLOOKUP(main_table[[#This Row],[Order ID]],Returns!B:B,Returns!A:A,"No")</f>
        <v>No</v>
      </c>
    </row>
    <row r="4832" spans="1:22" ht="14.25">
      <c r="A4832" s="1">
        <v>4831</v>
      </c>
      <c r="B4832" s="2" t="s">
        <v>8471</v>
      </c>
      <c r="C4832" s="3">
        <v>42681</v>
      </c>
      <c r="D4832" s="3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24" t="str">
        <f>_xlfn.XLOOKUP(main_table[[#This Row],[Order ID]],Returns!B:B,Returns!A:A,"No")</f>
        <v>No</v>
      </c>
    </row>
    <row r="4833" spans="1:22" ht="14.25">
      <c r="A4833" s="1">
        <v>4832</v>
      </c>
      <c r="B4833" s="2" t="s">
        <v>8471</v>
      </c>
      <c r="C4833" s="3">
        <v>42681</v>
      </c>
      <c r="D4833" s="3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24" t="str">
        <f>_xlfn.XLOOKUP(main_table[[#This Row],[Order ID]],Returns!B:B,Returns!A:A,"No")</f>
        <v>No</v>
      </c>
    </row>
    <row r="4834" spans="1:22" ht="14.25">
      <c r="A4834" s="1">
        <v>4833</v>
      </c>
      <c r="B4834" s="2" t="s">
        <v>8471</v>
      </c>
      <c r="C4834" s="3">
        <v>42681</v>
      </c>
      <c r="D4834" s="3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24" t="str">
        <f>_xlfn.XLOOKUP(main_table[[#This Row],[Order ID]],Returns!B:B,Returns!A:A,"No")</f>
        <v>No</v>
      </c>
    </row>
    <row r="4835" spans="1:22" ht="14.25">
      <c r="A4835" s="1">
        <v>4834</v>
      </c>
      <c r="B4835" s="2" t="s">
        <v>8471</v>
      </c>
      <c r="C4835" s="3">
        <v>42681</v>
      </c>
      <c r="D4835" s="3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24" t="str">
        <f>_xlfn.XLOOKUP(main_table[[#This Row],[Order ID]],Returns!B:B,Returns!A:A,"No")</f>
        <v>No</v>
      </c>
    </row>
    <row r="4836" spans="1:22" ht="14.25">
      <c r="A4836" s="1">
        <v>4835</v>
      </c>
      <c r="B4836" s="2" t="s">
        <v>8472</v>
      </c>
      <c r="C4836" s="3">
        <v>43743</v>
      </c>
      <c r="D4836" s="3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24" t="str">
        <f>_xlfn.XLOOKUP(main_table[[#This Row],[Order ID]],Returns!B:B,Returns!A:A,"No")</f>
        <v>No</v>
      </c>
    </row>
    <row r="4837" spans="1:22" ht="14.25">
      <c r="A4837" s="1">
        <v>4836</v>
      </c>
      <c r="B4837" s="2" t="s">
        <v>8472</v>
      </c>
      <c r="C4837" s="3">
        <v>43743</v>
      </c>
      <c r="D4837" s="3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24" t="str">
        <f>_xlfn.XLOOKUP(main_table[[#This Row],[Order ID]],Returns!B:B,Returns!A:A,"No")</f>
        <v>No</v>
      </c>
    </row>
    <row r="4838" spans="1:22" ht="14.25">
      <c r="A4838" s="1">
        <v>4837</v>
      </c>
      <c r="B4838" s="2" t="s">
        <v>8472</v>
      </c>
      <c r="C4838" s="3">
        <v>43743</v>
      </c>
      <c r="D4838" s="3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24" t="str">
        <f>_xlfn.XLOOKUP(main_table[[#This Row],[Order ID]],Returns!B:B,Returns!A:A,"No")</f>
        <v>No</v>
      </c>
    </row>
    <row r="4839" spans="1:22" ht="14.25">
      <c r="A4839" s="1">
        <v>4838</v>
      </c>
      <c r="B4839" s="2" t="s">
        <v>8473</v>
      </c>
      <c r="C4839" s="3">
        <v>43617</v>
      </c>
      <c r="D4839" s="3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24" t="str">
        <f>_xlfn.XLOOKUP(main_table[[#This Row],[Order ID]],Returns!B:B,Returns!A:A,"No")</f>
        <v>No</v>
      </c>
    </row>
    <row r="4840" spans="1:22" ht="14.25">
      <c r="A4840" s="1">
        <v>4839</v>
      </c>
      <c r="B4840" s="2" t="s">
        <v>8473</v>
      </c>
      <c r="C4840" s="3">
        <v>43617</v>
      </c>
      <c r="D4840" s="3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24" t="str">
        <f>_xlfn.XLOOKUP(main_table[[#This Row],[Order ID]],Returns!B:B,Returns!A:A,"No")</f>
        <v>No</v>
      </c>
    </row>
    <row r="4841" spans="1:22" ht="14.25">
      <c r="A4841" s="1">
        <v>4840</v>
      </c>
      <c r="B4841" s="2" t="s">
        <v>8473</v>
      </c>
      <c r="C4841" s="3">
        <v>43617</v>
      </c>
      <c r="D4841" s="3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24" t="str">
        <f>_xlfn.XLOOKUP(main_table[[#This Row],[Order ID]],Returns!B:B,Returns!A:A,"No")</f>
        <v>No</v>
      </c>
    </row>
    <row r="4842" spans="1:22" ht="14.25">
      <c r="A4842" s="1">
        <v>4841</v>
      </c>
      <c r="B4842" s="2" t="s">
        <v>8474</v>
      </c>
      <c r="C4842" s="3">
        <v>43789</v>
      </c>
      <c r="D4842" s="3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24" t="str">
        <f>_xlfn.XLOOKUP(main_table[[#This Row],[Order ID]],Returns!B:B,Returns!A:A,"No")</f>
        <v>No</v>
      </c>
    </row>
    <row r="4843" spans="1:22" ht="14.25">
      <c r="A4843" s="1">
        <v>4842</v>
      </c>
      <c r="B4843" s="2" t="s">
        <v>8475</v>
      </c>
      <c r="C4843" s="3">
        <v>43457</v>
      </c>
      <c r="D4843" s="3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24" t="str">
        <f>_xlfn.XLOOKUP(main_table[[#This Row],[Order ID]],Returns!B:B,Returns!A:A,"No")</f>
        <v>No</v>
      </c>
    </row>
    <row r="4844" spans="1:22" ht="14.25">
      <c r="A4844" s="1">
        <v>4843</v>
      </c>
      <c r="B4844" s="2" t="s">
        <v>8476</v>
      </c>
      <c r="C4844" s="3">
        <v>43737</v>
      </c>
      <c r="D4844" s="3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24" t="str">
        <f>_xlfn.XLOOKUP(main_table[[#This Row],[Order ID]],Returns!B:B,Returns!A:A,"No")</f>
        <v>No</v>
      </c>
    </row>
    <row r="4845" spans="1:22" ht="14.25">
      <c r="A4845" s="1">
        <v>4844</v>
      </c>
      <c r="B4845" s="2" t="s">
        <v>8477</v>
      </c>
      <c r="C4845" s="3">
        <v>43411</v>
      </c>
      <c r="D4845" s="3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24" t="str">
        <f>_xlfn.XLOOKUP(main_table[[#This Row],[Order ID]],Returns!B:B,Returns!A:A,"No")</f>
        <v>No</v>
      </c>
    </row>
    <row r="4846" spans="1:22" ht="14.25">
      <c r="A4846" s="1">
        <v>4845</v>
      </c>
      <c r="B4846" s="2" t="s">
        <v>8478</v>
      </c>
      <c r="C4846" s="3">
        <v>42464</v>
      </c>
      <c r="D4846" s="3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24" t="str">
        <f>_xlfn.XLOOKUP(main_table[[#This Row],[Order ID]],Returns!B:B,Returns!A:A,"No")</f>
        <v>No</v>
      </c>
    </row>
    <row r="4847" spans="1:22" ht="14.25">
      <c r="A4847" s="1">
        <v>4846</v>
      </c>
      <c r="B4847" s="2" t="s">
        <v>8479</v>
      </c>
      <c r="C4847" s="3">
        <v>42939</v>
      </c>
      <c r="D4847" s="3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24" t="str">
        <f>_xlfn.XLOOKUP(main_table[[#This Row],[Order ID]],Returns!B:B,Returns!A:A,"No")</f>
        <v>No</v>
      </c>
    </row>
    <row r="4848" spans="1:22" ht="14.25">
      <c r="A4848" s="1">
        <v>4847</v>
      </c>
      <c r="B4848" s="2" t="s">
        <v>8480</v>
      </c>
      <c r="C4848" s="3">
        <v>42546</v>
      </c>
      <c r="D4848" s="3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24" t="str">
        <f>_xlfn.XLOOKUP(main_table[[#This Row],[Order ID]],Returns!B:B,Returns!A:A,"No")</f>
        <v>No</v>
      </c>
    </row>
    <row r="4849" spans="1:22" ht="14.25">
      <c r="A4849" s="1">
        <v>4848</v>
      </c>
      <c r="B4849" s="2" t="s">
        <v>8480</v>
      </c>
      <c r="C4849" s="3">
        <v>42546</v>
      </c>
      <c r="D4849" s="3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24" t="str">
        <f>_xlfn.XLOOKUP(main_table[[#This Row],[Order ID]],Returns!B:B,Returns!A:A,"No")</f>
        <v>No</v>
      </c>
    </row>
    <row r="4850" spans="1:22" ht="14.25">
      <c r="A4850" s="1">
        <v>4849</v>
      </c>
      <c r="B4850" s="2" t="s">
        <v>8480</v>
      </c>
      <c r="C4850" s="3">
        <v>42546</v>
      </c>
      <c r="D4850" s="3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24" t="str">
        <f>_xlfn.XLOOKUP(main_table[[#This Row],[Order ID]],Returns!B:B,Returns!A:A,"No")</f>
        <v>No</v>
      </c>
    </row>
    <row r="4851" spans="1:22" ht="14.25">
      <c r="A4851" s="1">
        <v>4850</v>
      </c>
      <c r="B4851" s="2" t="s">
        <v>8481</v>
      </c>
      <c r="C4851" s="3">
        <v>42621</v>
      </c>
      <c r="D4851" s="3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24" t="str">
        <f>_xlfn.XLOOKUP(main_table[[#This Row],[Order ID]],Returns!B:B,Returns!A:A,"No")</f>
        <v>No</v>
      </c>
    </row>
    <row r="4852" spans="1:22" ht="14.25">
      <c r="A4852" s="1">
        <v>4851</v>
      </c>
      <c r="B4852" s="2" t="s">
        <v>8481</v>
      </c>
      <c r="C4852" s="3">
        <v>42621</v>
      </c>
      <c r="D4852" s="3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24" t="str">
        <f>_xlfn.XLOOKUP(main_table[[#This Row],[Order ID]],Returns!B:B,Returns!A:A,"No")</f>
        <v>No</v>
      </c>
    </row>
    <row r="4853" spans="1:22" ht="14.25">
      <c r="A4853" s="1">
        <v>4852</v>
      </c>
      <c r="B4853" s="2" t="s">
        <v>8481</v>
      </c>
      <c r="C4853" s="3">
        <v>42621</v>
      </c>
      <c r="D4853" s="3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24" t="str">
        <f>_xlfn.XLOOKUP(main_table[[#This Row],[Order ID]],Returns!B:B,Returns!A:A,"No")</f>
        <v>No</v>
      </c>
    </row>
    <row r="4854" spans="1:22" ht="14.25">
      <c r="A4854" s="1">
        <v>4853</v>
      </c>
      <c r="B4854" s="2" t="s">
        <v>8481</v>
      </c>
      <c r="C4854" s="3">
        <v>42621</v>
      </c>
      <c r="D4854" s="3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24" t="str">
        <f>_xlfn.XLOOKUP(main_table[[#This Row],[Order ID]],Returns!B:B,Returns!A:A,"No")</f>
        <v>No</v>
      </c>
    </row>
    <row r="4855" spans="1:22" ht="14.25">
      <c r="A4855" s="1">
        <v>4854</v>
      </c>
      <c r="B4855" s="2" t="s">
        <v>8482</v>
      </c>
      <c r="C4855" s="3">
        <v>42716</v>
      </c>
      <c r="D4855" s="3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24" t="str">
        <f>_xlfn.XLOOKUP(main_table[[#This Row],[Order ID]],Returns!B:B,Returns!A:A,"No")</f>
        <v>No</v>
      </c>
    </row>
    <row r="4856" spans="1:22" ht="14.25">
      <c r="A4856" s="1">
        <v>4855</v>
      </c>
      <c r="B4856" s="2" t="s">
        <v>8482</v>
      </c>
      <c r="C4856" s="3">
        <v>42716</v>
      </c>
      <c r="D4856" s="3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24" t="str">
        <f>_xlfn.XLOOKUP(main_table[[#This Row],[Order ID]],Returns!B:B,Returns!A:A,"No")</f>
        <v>No</v>
      </c>
    </row>
    <row r="4857" spans="1:22" ht="14.25">
      <c r="A4857" s="1">
        <v>4856</v>
      </c>
      <c r="B4857" s="2" t="s">
        <v>8482</v>
      </c>
      <c r="C4857" s="3">
        <v>42716</v>
      </c>
      <c r="D4857" s="3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24" t="str">
        <f>_xlfn.XLOOKUP(main_table[[#This Row],[Order ID]],Returns!B:B,Returns!A:A,"No")</f>
        <v>No</v>
      </c>
    </row>
    <row r="4858" spans="1:22" ht="14.25">
      <c r="A4858" s="1">
        <v>4857</v>
      </c>
      <c r="B4858" s="2" t="s">
        <v>8483</v>
      </c>
      <c r="C4858" s="3">
        <v>42748</v>
      </c>
      <c r="D4858" s="3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24" t="str">
        <f>_xlfn.XLOOKUP(main_table[[#This Row],[Order ID]],Returns!B:B,Returns!A:A,"No")</f>
        <v>No</v>
      </c>
    </row>
    <row r="4859" spans="1:22" ht="14.25">
      <c r="A4859" s="1">
        <v>4858</v>
      </c>
      <c r="B4859" s="2" t="s">
        <v>8483</v>
      </c>
      <c r="C4859" s="3">
        <v>42748</v>
      </c>
      <c r="D4859" s="3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24" t="str">
        <f>_xlfn.XLOOKUP(main_table[[#This Row],[Order ID]],Returns!B:B,Returns!A:A,"No")</f>
        <v>No</v>
      </c>
    </row>
    <row r="4860" spans="1:22" ht="14.25">
      <c r="A4860" s="1">
        <v>4859</v>
      </c>
      <c r="B4860" s="2" t="s">
        <v>8483</v>
      </c>
      <c r="C4860" s="3">
        <v>42748</v>
      </c>
      <c r="D4860" s="3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24" t="str">
        <f>_xlfn.XLOOKUP(main_table[[#This Row],[Order ID]],Returns!B:B,Returns!A:A,"No")</f>
        <v>No</v>
      </c>
    </row>
    <row r="4861" spans="1:22" ht="14.25">
      <c r="A4861" s="1">
        <v>4860</v>
      </c>
      <c r="B4861" s="2" t="s">
        <v>8484</v>
      </c>
      <c r="C4861" s="3">
        <v>43814</v>
      </c>
      <c r="D4861" s="3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24" t="str">
        <f>_xlfn.XLOOKUP(main_table[[#This Row],[Order ID]],Returns!B:B,Returns!A:A,"No")</f>
        <v>No</v>
      </c>
    </row>
    <row r="4862" spans="1:22" ht="14.25">
      <c r="A4862" s="1">
        <v>4861</v>
      </c>
      <c r="B4862" s="2" t="s">
        <v>8485</v>
      </c>
      <c r="C4862" s="3">
        <v>43452</v>
      </c>
      <c r="D4862" s="3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24" t="str">
        <f>_xlfn.XLOOKUP(main_table[[#This Row],[Order ID]],Returns!B:B,Returns!A:A,"No")</f>
        <v>No</v>
      </c>
    </row>
    <row r="4863" spans="1:22" ht="14.25">
      <c r="A4863" s="1">
        <v>4862</v>
      </c>
      <c r="B4863" s="2" t="s">
        <v>8486</v>
      </c>
      <c r="C4863" s="3">
        <v>42471</v>
      </c>
      <c r="D4863" s="3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24" t="str">
        <f>_xlfn.XLOOKUP(main_table[[#This Row],[Order ID]],Returns!B:B,Returns!A:A,"No")</f>
        <v>No</v>
      </c>
    </row>
    <row r="4864" spans="1:22" ht="14.25">
      <c r="A4864" s="1">
        <v>4863</v>
      </c>
      <c r="B4864" s="2" t="s">
        <v>8487</v>
      </c>
      <c r="C4864" s="3">
        <v>43414</v>
      </c>
      <c r="D4864" s="3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24" t="str">
        <f>_xlfn.XLOOKUP(main_table[[#This Row],[Order ID]],Returns!B:B,Returns!A:A,"No")</f>
        <v>No</v>
      </c>
    </row>
    <row r="4865" spans="1:22" ht="14.25">
      <c r="A4865" s="1">
        <v>4864</v>
      </c>
      <c r="B4865" s="2" t="s">
        <v>8487</v>
      </c>
      <c r="C4865" s="3">
        <v>43414</v>
      </c>
      <c r="D4865" s="3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24" t="str">
        <f>_xlfn.XLOOKUP(main_table[[#This Row],[Order ID]],Returns!B:B,Returns!A:A,"No")</f>
        <v>No</v>
      </c>
    </row>
    <row r="4866" spans="1:22" ht="14.25">
      <c r="A4866" s="1">
        <v>4865</v>
      </c>
      <c r="B4866" s="2" t="s">
        <v>8488</v>
      </c>
      <c r="C4866" s="3">
        <v>43642</v>
      </c>
      <c r="D4866" s="3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24" t="str">
        <f>_xlfn.XLOOKUP(main_table[[#This Row],[Order ID]],Returns!B:B,Returns!A:A,"No")</f>
        <v>No</v>
      </c>
    </row>
    <row r="4867" spans="1:22" ht="14.25">
      <c r="A4867" s="1">
        <v>4866</v>
      </c>
      <c r="B4867" s="2" t="s">
        <v>8489</v>
      </c>
      <c r="C4867" s="3">
        <v>43782</v>
      </c>
      <c r="D4867" s="3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24" t="str">
        <f>_xlfn.XLOOKUP(main_table[[#This Row],[Order ID]],Returns!B:B,Returns!A:A,"No")</f>
        <v>No</v>
      </c>
    </row>
    <row r="4868" spans="1:22" ht="14.25">
      <c r="A4868" s="1">
        <v>4867</v>
      </c>
      <c r="B4868" s="2" t="s">
        <v>8489</v>
      </c>
      <c r="C4868" s="3">
        <v>43782</v>
      </c>
      <c r="D4868" s="3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24" t="str">
        <f>_xlfn.XLOOKUP(main_table[[#This Row],[Order ID]],Returns!B:B,Returns!A:A,"No")</f>
        <v>No</v>
      </c>
    </row>
    <row r="4869" spans="1:22" ht="14.25">
      <c r="A4869" s="1">
        <v>4868</v>
      </c>
      <c r="B4869" s="2" t="s">
        <v>8489</v>
      </c>
      <c r="C4869" s="3">
        <v>43782</v>
      </c>
      <c r="D4869" s="3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24" t="str">
        <f>_xlfn.XLOOKUP(main_table[[#This Row],[Order ID]],Returns!B:B,Returns!A:A,"No")</f>
        <v>No</v>
      </c>
    </row>
    <row r="4870" spans="1:22" ht="14.25">
      <c r="A4870" s="1">
        <v>4869</v>
      </c>
      <c r="B4870" s="2" t="s">
        <v>8489</v>
      </c>
      <c r="C4870" s="3">
        <v>43782</v>
      </c>
      <c r="D4870" s="3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24" t="str">
        <f>_xlfn.XLOOKUP(main_table[[#This Row],[Order ID]],Returns!B:B,Returns!A:A,"No")</f>
        <v>No</v>
      </c>
    </row>
    <row r="4871" spans="1:22" ht="14.25">
      <c r="A4871" s="1">
        <v>4870</v>
      </c>
      <c r="B4871" s="2" t="s">
        <v>8490</v>
      </c>
      <c r="C4871" s="3">
        <v>43793</v>
      </c>
      <c r="D4871" s="3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24" t="str">
        <f>_xlfn.XLOOKUP(main_table[[#This Row],[Order ID]],Returns!B:B,Returns!A:A,"No")</f>
        <v>No</v>
      </c>
    </row>
    <row r="4872" spans="1:22" ht="14.25">
      <c r="A4872" s="1">
        <v>4871</v>
      </c>
      <c r="B4872" s="2" t="s">
        <v>8490</v>
      </c>
      <c r="C4872" s="3">
        <v>43793</v>
      </c>
      <c r="D4872" s="3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24" t="str">
        <f>_xlfn.XLOOKUP(main_table[[#This Row],[Order ID]],Returns!B:B,Returns!A:A,"No")</f>
        <v>No</v>
      </c>
    </row>
    <row r="4873" spans="1:22" ht="14.25">
      <c r="A4873" s="1">
        <v>4872</v>
      </c>
      <c r="B4873" s="2" t="s">
        <v>8491</v>
      </c>
      <c r="C4873" s="3">
        <v>43608</v>
      </c>
      <c r="D4873" s="3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24" t="str">
        <f>_xlfn.XLOOKUP(main_table[[#This Row],[Order ID]],Returns!B:B,Returns!A:A,"No")</f>
        <v>No</v>
      </c>
    </row>
    <row r="4874" spans="1:22" ht="14.25">
      <c r="A4874" s="1">
        <v>4873</v>
      </c>
      <c r="B4874" s="2" t="s">
        <v>8491</v>
      </c>
      <c r="C4874" s="3">
        <v>43608</v>
      </c>
      <c r="D4874" s="3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24" t="str">
        <f>_xlfn.XLOOKUP(main_table[[#This Row],[Order ID]],Returns!B:B,Returns!A:A,"No")</f>
        <v>No</v>
      </c>
    </row>
    <row r="4875" spans="1:22" ht="14.25">
      <c r="A4875" s="1">
        <v>4874</v>
      </c>
      <c r="B4875" s="2" t="s">
        <v>8491</v>
      </c>
      <c r="C4875" s="3">
        <v>43608</v>
      </c>
      <c r="D4875" s="3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24" t="str">
        <f>_xlfn.XLOOKUP(main_table[[#This Row],[Order ID]],Returns!B:B,Returns!A:A,"No")</f>
        <v>No</v>
      </c>
    </row>
    <row r="4876" spans="1:22" ht="14.25">
      <c r="A4876" s="1">
        <v>4875</v>
      </c>
      <c r="B4876" s="2" t="s">
        <v>8491</v>
      </c>
      <c r="C4876" s="3">
        <v>43608</v>
      </c>
      <c r="D4876" s="3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24" t="str">
        <f>_xlfn.XLOOKUP(main_table[[#This Row],[Order ID]],Returns!B:B,Returns!A:A,"No")</f>
        <v>No</v>
      </c>
    </row>
    <row r="4877" spans="1:22" ht="14.25">
      <c r="A4877" s="1">
        <v>4876</v>
      </c>
      <c r="B4877" s="2" t="s">
        <v>8492</v>
      </c>
      <c r="C4877" s="3">
        <v>42706</v>
      </c>
      <c r="D4877" s="3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24" t="str">
        <f>_xlfn.XLOOKUP(main_table[[#This Row],[Order ID]],Returns!B:B,Returns!A:A,"No")</f>
        <v>No</v>
      </c>
    </row>
    <row r="4878" spans="1:22" ht="14.25">
      <c r="A4878" s="1">
        <v>4877</v>
      </c>
      <c r="B4878" s="2" t="s">
        <v>8493</v>
      </c>
      <c r="C4878" s="3">
        <v>42646</v>
      </c>
      <c r="D4878" s="3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24" t="str">
        <f>_xlfn.XLOOKUP(main_table[[#This Row],[Order ID]],Returns!B:B,Returns!A:A,"No")</f>
        <v>No</v>
      </c>
    </row>
    <row r="4879" spans="1:22" ht="14.25">
      <c r="A4879" s="1">
        <v>4878</v>
      </c>
      <c r="B4879" s="2" t="s">
        <v>8493</v>
      </c>
      <c r="C4879" s="3">
        <v>42646</v>
      </c>
      <c r="D4879" s="3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24" t="str">
        <f>_xlfn.XLOOKUP(main_table[[#This Row],[Order ID]],Returns!B:B,Returns!A:A,"No")</f>
        <v>No</v>
      </c>
    </row>
    <row r="4880" spans="1:22" ht="14.25">
      <c r="A4880" s="1">
        <v>4879</v>
      </c>
      <c r="B4880" s="2" t="s">
        <v>8494</v>
      </c>
      <c r="C4880" s="3">
        <v>43310</v>
      </c>
      <c r="D4880" s="3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24" t="str">
        <f>_xlfn.XLOOKUP(main_table[[#This Row],[Order ID]],Returns!B:B,Returns!A:A,"No")</f>
        <v>No</v>
      </c>
    </row>
    <row r="4881" spans="1:22" ht="14.25">
      <c r="A4881" s="1">
        <v>4880</v>
      </c>
      <c r="B4881" s="2" t="s">
        <v>8495</v>
      </c>
      <c r="C4881" s="3">
        <v>43771</v>
      </c>
      <c r="D4881" s="3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24" t="str">
        <f>_xlfn.XLOOKUP(main_table[[#This Row],[Order ID]],Returns!B:B,Returns!A:A,"No")</f>
        <v>No</v>
      </c>
    </row>
    <row r="4882" spans="1:22" ht="14.25">
      <c r="A4882" s="1">
        <v>4881</v>
      </c>
      <c r="B4882" s="2" t="s">
        <v>8495</v>
      </c>
      <c r="C4882" s="3">
        <v>43771</v>
      </c>
      <c r="D4882" s="3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24" t="str">
        <f>_xlfn.XLOOKUP(main_table[[#This Row],[Order ID]],Returns!B:B,Returns!A:A,"No")</f>
        <v>No</v>
      </c>
    </row>
    <row r="4883" spans="1:22" ht="14.25">
      <c r="A4883" s="1">
        <v>4882</v>
      </c>
      <c r="B4883" s="2" t="s">
        <v>8495</v>
      </c>
      <c r="C4883" s="3">
        <v>43771</v>
      </c>
      <c r="D4883" s="3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24" t="str">
        <f>_xlfn.XLOOKUP(main_table[[#This Row],[Order ID]],Returns!B:B,Returns!A:A,"No")</f>
        <v>No</v>
      </c>
    </row>
    <row r="4884" spans="1:22" ht="14.25">
      <c r="A4884" s="1">
        <v>4883</v>
      </c>
      <c r="B4884" s="2" t="s">
        <v>8495</v>
      </c>
      <c r="C4884" s="3">
        <v>43771</v>
      </c>
      <c r="D4884" s="3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24" t="str">
        <f>_xlfn.XLOOKUP(main_table[[#This Row],[Order ID]],Returns!B:B,Returns!A:A,"No")</f>
        <v>No</v>
      </c>
    </row>
    <row r="4885" spans="1:22" ht="14.25">
      <c r="A4885" s="1">
        <v>4884</v>
      </c>
      <c r="B4885" s="2" t="s">
        <v>8496</v>
      </c>
      <c r="C4885" s="3">
        <v>43532</v>
      </c>
      <c r="D4885" s="3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24" t="str">
        <f>_xlfn.XLOOKUP(main_table[[#This Row],[Order ID]],Returns!B:B,Returns!A:A,"No")</f>
        <v>No</v>
      </c>
    </row>
    <row r="4886" spans="1:22" ht="14.25">
      <c r="A4886" s="1">
        <v>4885</v>
      </c>
      <c r="B4886" s="2" t="s">
        <v>8496</v>
      </c>
      <c r="C4886" s="3">
        <v>43532</v>
      </c>
      <c r="D4886" s="3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24" t="str">
        <f>_xlfn.XLOOKUP(main_table[[#This Row],[Order ID]],Returns!B:B,Returns!A:A,"No")</f>
        <v>No</v>
      </c>
    </row>
    <row r="4887" spans="1:22" ht="14.25">
      <c r="A4887" s="1">
        <v>4886</v>
      </c>
      <c r="B4887" s="2" t="s">
        <v>8497</v>
      </c>
      <c r="C4887" s="3">
        <v>42720</v>
      </c>
      <c r="D4887" s="3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24" t="str">
        <f>_xlfn.XLOOKUP(main_table[[#This Row],[Order ID]],Returns!B:B,Returns!A:A,"No")</f>
        <v>No</v>
      </c>
    </row>
    <row r="4888" spans="1:22" ht="14.25">
      <c r="A4888" s="1">
        <v>4887</v>
      </c>
      <c r="B4888" s="2" t="s">
        <v>8498</v>
      </c>
      <c r="C4888" s="3">
        <v>43432</v>
      </c>
      <c r="D4888" s="3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24" t="str">
        <f>_xlfn.XLOOKUP(main_table[[#This Row],[Order ID]],Returns!B:B,Returns!A:A,"No")</f>
        <v>No</v>
      </c>
    </row>
    <row r="4889" spans="1:22" ht="14.25">
      <c r="A4889" s="1">
        <v>4888</v>
      </c>
      <c r="B4889" s="2" t="s">
        <v>8498</v>
      </c>
      <c r="C4889" s="3">
        <v>43432</v>
      </c>
      <c r="D4889" s="3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24" t="str">
        <f>_xlfn.XLOOKUP(main_table[[#This Row],[Order ID]],Returns!B:B,Returns!A:A,"No")</f>
        <v>No</v>
      </c>
    </row>
    <row r="4890" spans="1:22" ht="14.25">
      <c r="A4890" s="1">
        <v>4889</v>
      </c>
      <c r="B4890" s="2" t="s">
        <v>8498</v>
      </c>
      <c r="C4890" s="3">
        <v>43432</v>
      </c>
      <c r="D4890" s="3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24" t="str">
        <f>_xlfn.XLOOKUP(main_table[[#This Row],[Order ID]],Returns!B:B,Returns!A:A,"No")</f>
        <v>No</v>
      </c>
    </row>
    <row r="4891" spans="1:22" ht="14.25">
      <c r="A4891" s="1">
        <v>4890</v>
      </c>
      <c r="B4891" s="2" t="s">
        <v>8498</v>
      </c>
      <c r="C4891" s="3">
        <v>43432</v>
      </c>
      <c r="D4891" s="3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24" t="str">
        <f>_xlfn.XLOOKUP(main_table[[#This Row],[Order ID]],Returns!B:B,Returns!A:A,"No")</f>
        <v>No</v>
      </c>
    </row>
    <row r="4892" spans="1:22" ht="14.25">
      <c r="A4892" s="1">
        <v>4891</v>
      </c>
      <c r="B4892" s="2" t="s">
        <v>8499</v>
      </c>
      <c r="C4892" s="3">
        <v>43457</v>
      </c>
      <c r="D4892" s="3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24" t="str">
        <f>_xlfn.XLOOKUP(main_table[[#This Row],[Order ID]],Returns!B:B,Returns!A:A,"No")</f>
        <v>No</v>
      </c>
    </row>
    <row r="4893" spans="1:22" ht="14.25">
      <c r="A4893" s="1">
        <v>4892</v>
      </c>
      <c r="B4893" s="2" t="s">
        <v>8499</v>
      </c>
      <c r="C4893" s="3">
        <v>43457</v>
      </c>
      <c r="D4893" s="3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24" t="str">
        <f>_xlfn.XLOOKUP(main_table[[#This Row],[Order ID]],Returns!B:B,Returns!A:A,"No")</f>
        <v>No</v>
      </c>
    </row>
    <row r="4894" spans="1:22" ht="14.25">
      <c r="A4894" s="1">
        <v>4893</v>
      </c>
      <c r="B4894" s="2" t="s">
        <v>8499</v>
      </c>
      <c r="C4894" s="3">
        <v>43457</v>
      </c>
      <c r="D4894" s="3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24" t="str">
        <f>_xlfn.XLOOKUP(main_table[[#This Row],[Order ID]],Returns!B:B,Returns!A:A,"No")</f>
        <v>No</v>
      </c>
    </row>
    <row r="4895" spans="1:22" ht="14.25">
      <c r="A4895" s="1">
        <v>4894</v>
      </c>
      <c r="B4895" s="2" t="s">
        <v>8499</v>
      </c>
      <c r="C4895" s="3">
        <v>43457</v>
      </c>
      <c r="D4895" s="3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24" t="str">
        <f>_xlfn.XLOOKUP(main_table[[#This Row],[Order ID]],Returns!B:B,Returns!A:A,"No")</f>
        <v>No</v>
      </c>
    </row>
    <row r="4896" spans="1:22" ht="14.25">
      <c r="A4896" s="1">
        <v>4895</v>
      </c>
      <c r="B4896" s="2" t="s">
        <v>8499</v>
      </c>
      <c r="C4896" s="3">
        <v>43457</v>
      </c>
      <c r="D4896" s="3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24" t="str">
        <f>_xlfn.XLOOKUP(main_table[[#This Row],[Order ID]],Returns!B:B,Returns!A:A,"No")</f>
        <v>No</v>
      </c>
    </row>
    <row r="4897" spans="1:22" ht="14.25">
      <c r="A4897" s="1">
        <v>4896</v>
      </c>
      <c r="B4897" s="2" t="s">
        <v>8499</v>
      </c>
      <c r="C4897" s="3">
        <v>43457</v>
      </c>
      <c r="D4897" s="3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24" t="str">
        <f>_xlfn.XLOOKUP(main_table[[#This Row],[Order ID]],Returns!B:B,Returns!A:A,"No")</f>
        <v>No</v>
      </c>
    </row>
    <row r="4898" spans="1:22" ht="14.25">
      <c r="A4898" s="1">
        <v>4897</v>
      </c>
      <c r="B4898" s="2" t="s">
        <v>8499</v>
      </c>
      <c r="C4898" s="3">
        <v>43457</v>
      </c>
      <c r="D4898" s="3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24" t="str">
        <f>_xlfn.XLOOKUP(main_table[[#This Row],[Order ID]],Returns!B:B,Returns!A:A,"No")</f>
        <v>No</v>
      </c>
    </row>
    <row r="4899" spans="1:22" ht="14.25">
      <c r="A4899" s="1">
        <v>4898</v>
      </c>
      <c r="B4899" s="2" t="s">
        <v>8500</v>
      </c>
      <c r="C4899" s="3">
        <v>42658</v>
      </c>
      <c r="D4899" s="3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24" t="str">
        <f>_xlfn.XLOOKUP(main_table[[#This Row],[Order ID]],Returns!B:B,Returns!A:A,"No")</f>
        <v>No</v>
      </c>
    </row>
    <row r="4900" spans="1:22" ht="14.25">
      <c r="A4900" s="1">
        <v>4899</v>
      </c>
      <c r="B4900" s="2" t="s">
        <v>8500</v>
      </c>
      <c r="C4900" s="3">
        <v>42658</v>
      </c>
      <c r="D4900" s="3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24" t="str">
        <f>_xlfn.XLOOKUP(main_table[[#This Row],[Order ID]],Returns!B:B,Returns!A:A,"No")</f>
        <v>No</v>
      </c>
    </row>
    <row r="4901" spans="1:22" ht="14.25">
      <c r="A4901" s="1">
        <v>4900</v>
      </c>
      <c r="B4901" s="2" t="s">
        <v>8501</v>
      </c>
      <c r="C4901" s="3">
        <v>43334</v>
      </c>
      <c r="D4901" s="3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24" t="str">
        <f>_xlfn.XLOOKUP(main_table[[#This Row],[Order ID]],Returns!B:B,Returns!A:A,"No")</f>
        <v>No</v>
      </c>
    </row>
    <row r="4902" spans="1:22" ht="14.25">
      <c r="A4902" s="1">
        <v>4901</v>
      </c>
      <c r="B4902" s="2" t="s">
        <v>8502</v>
      </c>
      <c r="C4902" s="3">
        <v>43816</v>
      </c>
      <c r="D4902" s="3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24" t="str">
        <f>_xlfn.XLOOKUP(main_table[[#This Row],[Order ID]],Returns!B:B,Returns!A:A,"No")</f>
        <v>No</v>
      </c>
    </row>
    <row r="4903" spans="1:22" ht="14.25">
      <c r="A4903" s="1">
        <v>4902</v>
      </c>
      <c r="B4903" s="2" t="s">
        <v>8502</v>
      </c>
      <c r="C4903" s="3">
        <v>43816</v>
      </c>
      <c r="D4903" s="3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24" t="str">
        <f>_xlfn.XLOOKUP(main_table[[#This Row],[Order ID]],Returns!B:B,Returns!A:A,"No")</f>
        <v>No</v>
      </c>
    </row>
    <row r="4904" spans="1:22" ht="14.25">
      <c r="A4904" s="1">
        <v>4903</v>
      </c>
      <c r="B4904" s="2" t="s">
        <v>8503</v>
      </c>
      <c r="C4904" s="3">
        <v>43531</v>
      </c>
      <c r="D4904" s="3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24" t="str">
        <f>_xlfn.XLOOKUP(main_table[[#This Row],[Order ID]],Returns!B:B,Returns!A:A,"No")</f>
        <v>No</v>
      </c>
    </row>
    <row r="4905" spans="1:22" ht="14.25">
      <c r="A4905" s="1">
        <v>4904</v>
      </c>
      <c r="B4905" s="2" t="s">
        <v>8503</v>
      </c>
      <c r="C4905" s="3">
        <v>43531</v>
      </c>
      <c r="D4905" s="3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24" t="str">
        <f>_xlfn.XLOOKUP(main_table[[#This Row],[Order ID]],Returns!B:B,Returns!A:A,"No")</f>
        <v>No</v>
      </c>
    </row>
    <row r="4906" spans="1:22" ht="14.25">
      <c r="A4906" s="1">
        <v>4905</v>
      </c>
      <c r="B4906" s="2" t="s">
        <v>8504</v>
      </c>
      <c r="C4906" s="3">
        <v>42705</v>
      </c>
      <c r="D4906" s="3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24" t="str">
        <f>_xlfn.XLOOKUP(main_table[[#This Row],[Order ID]],Returns!B:B,Returns!A:A,"No")</f>
        <v>No</v>
      </c>
    </row>
    <row r="4907" spans="1:22" ht="14.25">
      <c r="A4907" s="1">
        <v>4906</v>
      </c>
      <c r="B4907" s="2" t="s">
        <v>8505</v>
      </c>
      <c r="C4907" s="3">
        <v>42657</v>
      </c>
      <c r="D4907" s="3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24" t="str">
        <f>_xlfn.XLOOKUP(main_table[[#This Row],[Order ID]],Returns!B:B,Returns!A:A,"No")</f>
        <v>No</v>
      </c>
    </row>
    <row r="4908" spans="1:22" ht="14.25">
      <c r="A4908" s="1">
        <v>4907</v>
      </c>
      <c r="B4908" s="2" t="s">
        <v>8505</v>
      </c>
      <c r="C4908" s="3">
        <v>42657</v>
      </c>
      <c r="D4908" s="3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24" t="str">
        <f>_xlfn.XLOOKUP(main_table[[#This Row],[Order ID]],Returns!B:B,Returns!A:A,"No")</f>
        <v>No</v>
      </c>
    </row>
    <row r="4909" spans="1:22" ht="14.25">
      <c r="A4909" s="1">
        <v>4908</v>
      </c>
      <c r="B4909" s="2" t="s">
        <v>8506</v>
      </c>
      <c r="C4909" s="3">
        <v>42692</v>
      </c>
      <c r="D4909" s="3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24" t="str">
        <f>_xlfn.XLOOKUP(main_table[[#This Row],[Order ID]],Returns!B:B,Returns!A:A,"No")</f>
        <v>No</v>
      </c>
    </row>
    <row r="4910" spans="1:22" ht="14.25">
      <c r="A4910" s="1">
        <v>4909</v>
      </c>
      <c r="B4910" s="2" t="s">
        <v>8506</v>
      </c>
      <c r="C4910" s="3">
        <v>42692</v>
      </c>
      <c r="D4910" s="3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24" t="str">
        <f>_xlfn.XLOOKUP(main_table[[#This Row],[Order ID]],Returns!B:B,Returns!A:A,"No")</f>
        <v>No</v>
      </c>
    </row>
    <row r="4911" spans="1:22" ht="14.25">
      <c r="A4911" s="1">
        <v>4910</v>
      </c>
      <c r="B4911" s="2" t="s">
        <v>6124</v>
      </c>
      <c r="C4911" s="3">
        <v>43479</v>
      </c>
      <c r="D4911" s="3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24" t="str">
        <f>_xlfn.XLOOKUP(main_table[[#This Row],[Order ID]],Returns!B:B,Returns!A:A,"No")</f>
        <v>Yes</v>
      </c>
    </row>
    <row r="4912" spans="1:22" ht="14.25">
      <c r="A4912" s="1">
        <v>4911</v>
      </c>
      <c r="B4912" s="2" t="s">
        <v>6124</v>
      </c>
      <c r="C4912" s="3">
        <v>43479</v>
      </c>
      <c r="D4912" s="3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24" t="str">
        <f>_xlfn.XLOOKUP(main_table[[#This Row],[Order ID]],Returns!B:B,Returns!A:A,"No")</f>
        <v>Yes</v>
      </c>
    </row>
    <row r="4913" spans="1:22" ht="14.25">
      <c r="A4913" s="1">
        <v>4912</v>
      </c>
      <c r="B4913" s="2" t="s">
        <v>6124</v>
      </c>
      <c r="C4913" s="3">
        <v>43479</v>
      </c>
      <c r="D4913" s="3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24" t="str">
        <f>_xlfn.XLOOKUP(main_table[[#This Row],[Order ID]],Returns!B:B,Returns!A:A,"No")</f>
        <v>Yes</v>
      </c>
    </row>
    <row r="4914" spans="1:22" ht="14.25">
      <c r="A4914" s="1">
        <v>4913</v>
      </c>
      <c r="B4914" s="2" t="s">
        <v>6124</v>
      </c>
      <c r="C4914" s="3">
        <v>43479</v>
      </c>
      <c r="D4914" s="3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24" t="str">
        <f>_xlfn.XLOOKUP(main_table[[#This Row],[Order ID]],Returns!B:B,Returns!A:A,"No")</f>
        <v>Yes</v>
      </c>
    </row>
    <row r="4915" spans="1:22" ht="14.25">
      <c r="A4915" s="1">
        <v>4914</v>
      </c>
      <c r="B4915" s="2" t="s">
        <v>6124</v>
      </c>
      <c r="C4915" s="3">
        <v>43479</v>
      </c>
      <c r="D4915" s="3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24" t="str">
        <f>_xlfn.XLOOKUP(main_table[[#This Row],[Order ID]],Returns!B:B,Returns!A:A,"No")</f>
        <v>Yes</v>
      </c>
    </row>
    <row r="4916" spans="1:22" ht="14.25">
      <c r="A4916" s="1">
        <v>4915</v>
      </c>
      <c r="B4916" s="2" t="s">
        <v>8507</v>
      </c>
      <c r="C4916" s="3">
        <v>43002</v>
      </c>
      <c r="D4916" s="3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24" t="str">
        <f>_xlfn.XLOOKUP(main_table[[#This Row],[Order ID]],Returns!B:B,Returns!A:A,"No")</f>
        <v>No</v>
      </c>
    </row>
    <row r="4917" spans="1:22" ht="14.25">
      <c r="A4917" s="1">
        <v>4916</v>
      </c>
      <c r="B4917" s="2" t="s">
        <v>8507</v>
      </c>
      <c r="C4917" s="3">
        <v>43002</v>
      </c>
      <c r="D4917" s="3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24" t="str">
        <f>_xlfn.XLOOKUP(main_table[[#This Row],[Order ID]],Returns!B:B,Returns!A:A,"No")</f>
        <v>No</v>
      </c>
    </row>
    <row r="4918" spans="1:22" ht="14.25">
      <c r="A4918" s="1">
        <v>4917</v>
      </c>
      <c r="B4918" s="2" t="s">
        <v>8508</v>
      </c>
      <c r="C4918" s="3">
        <v>43747</v>
      </c>
      <c r="D4918" s="3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24" t="str">
        <f>_xlfn.XLOOKUP(main_table[[#This Row],[Order ID]],Returns!B:B,Returns!A:A,"No")</f>
        <v>No</v>
      </c>
    </row>
    <row r="4919" spans="1:22" ht="14.25">
      <c r="A4919" s="1">
        <v>4918</v>
      </c>
      <c r="B4919" s="2" t="s">
        <v>8508</v>
      </c>
      <c r="C4919" s="3">
        <v>43747</v>
      </c>
      <c r="D4919" s="3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24" t="str">
        <f>_xlfn.XLOOKUP(main_table[[#This Row],[Order ID]],Returns!B:B,Returns!A:A,"No")</f>
        <v>No</v>
      </c>
    </row>
    <row r="4920" spans="1:22" ht="14.25">
      <c r="A4920" s="1">
        <v>4919</v>
      </c>
      <c r="B4920" s="2" t="s">
        <v>8509</v>
      </c>
      <c r="C4920" s="3">
        <v>43102</v>
      </c>
      <c r="D4920" s="3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24" t="str">
        <f>_xlfn.XLOOKUP(main_table[[#This Row],[Order ID]],Returns!B:B,Returns!A:A,"No")</f>
        <v>No</v>
      </c>
    </row>
    <row r="4921" spans="1:22" ht="14.25">
      <c r="A4921" s="1">
        <v>4920</v>
      </c>
      <c r="B4921" s="2" t="s">
        <v>8509</v>
      </c>
      <c r="C4921" s="3">
        <v>43102</v>
      </c>
      <c r="D4921" s="3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24" t="str">
        <f>_xlfn.XLOOKUP(main_table[[#This Row],[Order ID]],Returns!B:B,Returns!A:A,"No")</f>
        <v>No</v>
      </c>
    </row>
    <row r="4922" spans="1:22" ht="14.25">
      <c r="A4922" s="1">
        <v>4921</v>
      </c>
      <c r="B4922" s="2" t="s">
        <v>8510</v>
      </c>
      <c r="C4922" s="3">
        <v>43696</v>
      </c>
      <c r="D4922" s="3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24" t="str">
        <f>_xlfn.XLOOKUP(main_table[[#This Row],[Order ID]],Returns!B:B,Returns!A:A,"No")</f>
        <v>No</v>
      </c>
    </row>
    <row r="4923" spans="1:22" ht="14.25">
      <c r="A4923" s="1">
        <v>4922</v>
      </c>
      <c r="B4923" s="2" t="s">
        <v>8511</v>
      </c>
      <c r="C4923" s="3">
        <v>43824</v>
      </c>
      <c r="D4923" s="3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24" t="str">
        <f>_xlfn.XLOOKUP(main_table[[#This Row],[Order ID]],Returns!B:B,Returns!A:A,"No")</f>
        <v>No</v>
      </c>
    </row>
    <row r="4924" spans="1:22" ht="14.25">
      <c r="A4924" s="1">
        <v>4923</v>
      </c>
      <c r="B4924" s="2" t="s">
        <v>8511</v>
      </c>
      <c r="C4924" s="3">
        <v>43824</v>
      </c>
      <c r="D4924" s="3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24" t="str">
        <f>_xlfn.XLOOKUP(main_table[[#This Row],[Order ID]],Returns!B:B,Returns!A:A,"No")</f>
        <v>No</v>
      </c>
    </row>
    <row r="4925" spans="1:22" ht="14.25">
      <c r="A4925" s="1">
        <v>4924</v>
      </c>
      <c r="B4925" s="2" t="s">
        <v>8511</v>
      </c>
      <c r="C4925" s="3">
        <v>43824</v>
      </c>
      <c r="D4925" s="3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24" t="str">
        <f>_xlfn.XLOOKUP(main_table[[#This Row],[Order ID]],Returns!B:B,Returns!A:A,"No")</f>
        <v>No</v>
      </c>
    </row>
    <row r="4926" spans="1:22" ht="14.25">
      <c r="A4926" s="1">
        <v>4925</v>
      </c>
      <c r="B4926" s="2" t="s">
        <v>8511</v>
      </c>
      <c r="C4926" s="3">
        <v>43824</v>
      </c>
      <c r="D4926" s="3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24" t="str">
        <f>_xlfn.XLOOKUP(main_table[[#This Row],[Order ID]],Returns!B:B,Returns!A:A,"No")</f>
        <v>No</v>
      </c>
    </row>
    <row r="4927" spans="1:22" ht="14.25">
      <c r="A4927" s="1">
        <v>4926</v>
      </c>
      <c r="B4927" s="2" t="s">
        <v>8512</v>
      </c>
      <c r="C4927" s="3">
        <v>43718</v>
      </c>
      <c r="D4927" s="3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24" t="str">
        <f>_xlfn.XLOOKUP(main_table[[#This Row],[Order ID]],Returns!B:B,Returns!A:A,"No")</f>
        <v>No</v>
      </c>
    </row>
    <row r="4928" spans="1:22" ht="14.25">
      <c r="A4928" s="1">
        <v>4927</v>
      </c>
      <c r="B4928" s="2" t="s">
        <v>8513</v>
      </c>
      <c r="C4928" s="3">
        <v>43757</v>
      </c>
      <c r="D4928" s="3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24" t="str">
        <f>_xlfn.XLOOKUP(main_table[[#This Row],[Order ID]],Returns!B:B,Returns!A:A,"No")</f>
        <v>No</v>
      </c>
    </row>
    <row r="4929" spans="1:22" ht="14.25">
      <c r="A4929" s="1">
        <v>4928</v>
      </c>
      <c r="B4929" s="2" t="s">
        <v>8514</v>
      </c>
      <c r="C4929" s="3">
        <v>43800</v>
      </c>
      <c r="D4929" s="3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24" t="str">
        <f>_xlfn.XLOOKUP(main_table[[#This Row],[Order ID]],Returns!B:B,Returns!A:A,"No")</f>
        <v>No</v>
      </c>
    </row>
    <row r="4930" spans="1:22" ht="14.25">
      <c r="A4930" s="1">
        <v>4929</v>
      </c>
      <c r="B4930" s="2" t="s">
        <v>8514</v>
      </c>
      <c r="C4930" s="3">
        <v>43800</v>
      </c>
      <c r="D4930" s="3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24" t="str">
        <f>_xlfn.XLOOKUP(main_table[[#This Row],[Order ID]],Returns!B:B,Returns!A:A,"No")</f>
        <v>No</v>
      </c>
    </row>
    <row r="4931" spans="1:22" ht="14.25">
      <c r="A4931" s="1">
        <v>4930</v>
      </c>
      <c r="B4931" s="2" t="s">
        <v>8515</v>
      </c>
      <c r="C4931" s="3">
        <v>42615</v>
      </c>
      <c r="D4931" s="3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24" t="str">
        <f>_xlfn.XLOOKUP(main_table[[#This Row],[Order ID]],Returns!B:B,Returns!A:A,"No")</f>
        <v>No</v>
      </c>
    </row>
    <row r="4932" spans="1:22" ht="14.25">
      <c r="A4932" s="1">
        <v>4931</v>
      </c>
      <c r="B4932" s="2" t="s">
        <v>8515</v>
      </c>
      <c r="C4932" s="3">
        <v>42615</v>
      </c>
      <c r="D4932" s="3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24" t="str">
        <f>_xlfn.XLOOKUP(main_table[[#This Row],[Order ID]],Returns!B:B,Returns!A:A,"No")</f>
        <v>No</v>
      </c>
    </row>
    <row r="4933" spans="1:22" ht="14.25">
      <c r="A4933" s="1">
        <v>4932</v>
      </c>
      <c r="B4933" s="2" t="s">
        <v>8516</v>
      </c>
      <c r="C4933" s="3">
        <v>43549</v>
      </c>
      <c r="D4933" s="3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24" t="str">
        <f>_xlfn.XLOOKUP(main_table[[#This Row],[Order ID]],Returns!B:B,Returns!A:A,"No")</f>
        <v>No</v>
      </c>
    </row>
    <row r="4934" spans="1:22" ht="14.25">
      <c r="A4934" s="1">
        <v>4933</v>
      </c>
      <c r="B4934" s="2" t="s">
        <v>8517</v>
      </c>
      <c r="C4934" s="3">
        <v>43006</v>
      </c>
      <c r="D4934" s="3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24" t="str">
        <f>_xlfn.XLOOKUP(main_table[[#This Row],[Order ID]],Returns!B:B,Returns!A:A,"No")</f>
        <v>No</v>
      </c>
    </row>
    <row r="4935" spans="1:22" ht="14.25">
      <c r="A4935" s="1">
        <v>4934</v>
      </c>
      <c r="B4935" s="2" t="s">
        <v>8517</v>
      </c>
      <c r="C4935" s="3">
        <v>43006</v>
      </c>
      <c r="D4935" s="3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24" t="str">
        <f>_xlfn.XLOOKUP(main_table[[#This Row],[Order ID]],Returns!B:B,Returns!A:A,"No")</f>
        <v>No</v>
      </c>
    </row>
    <row r="4936" spans="1:22" ht="14.25">
      <c r="A4936" s="1">
        <v>4935</v>
      </c>
      <c r="B4936" s="2" t="s">
        <v>8517</v>
      </c>
      <c r="C4936" s="3">
        <v>43006</v>
      </c>
      <c r="D4936" s="3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24" t="str">
        <f>_xlfn.XLOOKUP(main_table[[#This Row],[Order ID]],Returns!B:B,Returns!A:A,"No")</f>
        <v>No</v>
      </c>
    </row>
    <row r="4937" spans="1:22" ht="14.25">
      <c r="A4937" s="1">
        <v>4936</v>
      </c>
      <c r="B4937" s="2" t="s">
        <v>8518</v>
      </c>
      <c r="C4937" s="3">
        <v>42809</v>
      </c>
      <c r="D4937" s="3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24" t="str">
        <f>_xlfn.XLOOKUP(main_table[[#This Row],[Order ID]],Returns!B:B,Returns!A:A,"No")</f>
        <v>No</v>
      </c>
    </row>
    <row r="4938" spans="1:22" ht="14.25">
      <c r="A4938" s="1">
        <v>4937</v>
      </c>
      <c r="B4938" s="2" t="s">
        <v>8519</v>
      </c>
      <c r="C4938" s="3">
        <v>43471</v>
      </c>
      <c r="D4938" s="3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24" t="str">
        <f>_xlfn.XLOOKUP(main_table[[#This Row],[Order ID]],Returns!B:B,Returns!A:A,"No")</f>
        <v>No</v>
      </c>
    </row>
    <row r="4939" spans="1:22" ht="14.25">
      <c r="A4939" s="1">
        <v>4938</v>
      </c>
      <c r="B4939" s="2" t="s">
        <v>8520</v>
      </c>
      <c r="C4939" s="3">
        <v>42382</v>
      </c>
      <c r="D4939" s="3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24" t="str">
        <f>_xlfn.XLOOKUP(main_table[[#This Row],[Order ID]],Returns!B:B,Returns!A:A,"No")</f>
        <v>No</v>
      </c>
    </row>
    <row r="4940" spans="1:22" ht="14.25">
      <c r="A4940" s="1">
        <v>4939</v>
      </c>
      <c r="B4940" s="2" t="s">
        <v>8520</v>
      </c>
      <c r="C4940" s="3">
        <v>42382</v>
      </c>
      <c r="D4940" s="3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24" t="str">
        <f>_xlfn.XLOOKUP(main_table[[#This Row],[Order ID]],Returns!B:B,Returns!A:A,"No")</f>
        <v>No</v>
      </c>
    </row>
    <row r="4941" spans="1:22" ht="14.25">
      <c r="A4941" s="1">
        <v>4940</v>
      </c>
      <c r="B4941" s="2" t="s">
        <v>8520</v>
      </c>
      <c r="C4941" s="3">
        <v>42382</v>
      </c>
      <c r="D4941" s="3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24" t="str">
        <f>_xlfn.XLOOKUP(main_table[[#This Row],[Order ID]],Returns!B:B,Returns!A:A,"No")</f>
        <v>No</v>
      </c>
    </row>
    <row r="4942" spans="1:22" ht="14.25">
      <c r="A4942" s="1">
        <v>4941</v>
      </c>
      <c r="B4942" s="2" t="s">
        <v>8521</v>
      </c>
      <c r="C4942" s="3">
        <v>42772</v>
      </c>
      <c r="D4942" s="3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24" t="str">
        <f>_xlfn.XLOOKUP(main_table[[#This Row],[Order ID]],Returns!B:B,Returns!A:A,"No")</f>
        <v>No</v>
      </c>
    </row>
    <row r="4943" spans="1:22" ht="14.25">
      <c r="A4943" s="1">
        <v>4942</v>
      </c>
      <c r="B4943" s="2" t="s">
        <v>8521</v>
      </c>
      <c r="C4943" s="3">
        <v>42772</v>
      </c>
      <c r="D4943" s="3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24" t="str">
        <f>_xlfn.XLOOKUP(main_table[[#This Row],[Order ID]],Returns!B:B,Returns!A:A,"No")</f>
        <v>No</v>
      </c>
    </row>
    <row r="4944" spans="1:22" ht="14.25">
      <c r="A4944" s="1">
        <v>4943</v>
      </c>
      <c r="B4944" s="2" t="s">
        <v>8521</v>
      </c>
      <c r="C4944" s="3">
        <v>42772</v>
      </c>
      <c r="D4944" s="3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24" t="str">
        <f>_xlfn.XLOOKUP(main_table[[#This Row],[Order ID]],Returns!B:B,Returns!A:A,"No")</f>
        <v>No</v>
      </c>
    </row>
    <row r="4945" spans="1:22" ht="14.25">
      <c r="A4945" s="1">
        <v>4944</v>
      </c>
      <c r="B4945" s="2" t="s">
        <v>8522</v>
      </c>
      <c r="C4945" s="3">
        <v>43820</v>
      </c>
      <c r="D4945" s="3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24" t="str">
        <f>_xlfn.XLOOKUP(main_table[[#This Row],[Order ID]],Returns!B:B,Returns!A:A,"No")</f>
        <v>No</v>
      </c>
    </row>
    <row r="4946" spans="1:22" ht="14.25">
      <c r="A4946" s="1">
        <v>4945</v>
      </c>
      <c r="B4946" s="2" t="s">
        <v>6080</v>
      </c>
      <c r="C4946" s="3">
        <v>43348</v>
      </c>
      <c r="D4946" s="3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24" t="str">
        <f>_xlfn.XLOOKUP(main_table[[#This Row],[Order ID]],Returns!B:B,Returns!A:A,"No")</f>
        <v>Yes</v>
      </c>
    </row>
    <row r="4947" spans="1:22" ht="14.25">
      <c r="A4947" s="1">
        <v>4946</v>
      </c>
      <c r="B4947" s="2" t="s">
        <v>6080</v>
      </c>
      <c r="C4947" s="3">
        <v>43348</v>
      </c>
      <c r="D4947" s="3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24" t="str">
        <f>_xlfn.XLOOKUP(main_table[[#This Row],[Order ID]],Returns!B:B,Returns!A:A,"No")</f>
        <v>Yes</v>
      </c>
    </row>
    <row r="4948" spans="1:22" ht="14.25">
      <c r="A4948" s="1">
        <v>4947</v>
      </c>
      <c r="B4948" s="2" t="s">
        <v>6080</v>
      </c>
      <c r="C4948" s="3">
        <v>43348</v>
      </c>
      <c r="D4948" s="3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24" t="str">
        <f>_xlfn.XLOOKUP(main_table[[#This Row],[Order ID]],Returns!B:B,Returns!A:A,"No")</f>
        <v>Yes</v>
      </c>
    </row>
    <row r="4949" spans="1:22" ht="14.25">
      <c r="A4949" s="1">
        <v>4948</v>
      </c>
      <c r="B4949" s="2" t="s">
        <v>8523</v>
      </c>
      <c r="C4949" s="3">
        <v>42647</v>
      </c>
      <c r="D4949" s="3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24" t="str">
        <f>_xlfn.XLOOKUP(main_table[[#This Row],[Order ID]],Returns!B:B,Returns!A:A,"No")</f>
        <v>No</v>
      </c>
    </row>
    <row r="4950" spans="1:22" ht="14.25">
      <c r="A4950" s="1">
        <v>4949</v>
      </c>
      <c r="B4950" s="2" t="s">
        <v>8524</v>
      </c>
      <c r="C4950" s="3">
        <v>43796</v>
      </c>
      <c r="D4950" s="3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24" t="str">
        <f>_xlfn.XLOOKUP(main_table[[#This Row],[Order ID]],Returns!B:B,Returns!A:A,"No")</f>
        <v>No</v>
      </c>
    </row>
    <row r="4951" spans="1:22" ht="14.25">
      <c r="A4951" s="1">
        <v>4950</v>
      </c>
      <c r="B4951" s="2" t="s">
        <v>8524</v>
      </c>
      <c r="C4951" s="3">
        <v>43796</v>
      </c>
      <c r="D4951" s="3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24" t="str">
        <f>_xlfn.XLOOKUP(main_table[[#This Row],[Order ID]],Returns!B:B,Returns!A:A,"No")</f>
        <v>No</v>
      </c>
    </row>
    <row r="4952" spans="1:22" ht="14.25">
      <c r="A4952" s="1">
        <v>4951</v>
      </c>
      <c r="B4952" s="2" t="s">
        <v>8525</v>
      </c>
      <c r="C4952" s="3">
        <v>43401</v>
      </c>
      <c r="D4952" s="3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24" t="str">
        <f>_xlfn.XLOOKUP(main_table[[#This Row],[Order ID]],Returns!B:B,Returns!A:A,"No")</f>
        <v>No</v>
      </c>
    </row>
    <row r="4953" spans="1:22" ht="14.25">
      <c r="A4953" s="1">
        <v>4952</v>
      </c>
      <c r="B4953" s="2" t="s">
        <v>8526</v>
      </c>
      <c r="C4953" s="3">
        <v>42895</v>
      </c>
      <c r="D4953" s="3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24" t="str">
        <f>_xlfn.XLOOKUP(main_table[[#This Row],[Order ID]],Returns!B:B,Returns!A:A,"No")</f>
        <v>No</v>
      </c>
    </row>
    <row r="4954" spans="1:22" ht="14.25">
      <c r="A4954" s="1">
        <v>4953</v>
      </c>
      <c r="B4954" s="2" t="s">
        <v>6113</v>
      </c>
      <c r="C4954" s="3">
        <v>43807</v>
      </c>
      <c r="D4954" s="3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24" t="str">
        <f>_xlfn.XLOOKUP(main_table[[#This Row],[Order ID]],Returns!B:B,Returns!A:A,"No")</f>
        <v>Yes</v>
      </c>
    </row>
    <row r="4955" spans="1:22" ht="14.25">
      <c r="A4955" s="1">
        <v>4954</v>
      </c>
      <c r="B4955" s="2" t="s">
        <v>8527</v>
      </c>
      <c r="C4955" s="3">
        <v>42810</v>
      </c>
      <c r="D4955" s="3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24" t="str">
        <f>_xlfn.XLOOKUP(main_table[[#This Row],[Order ID]],Returns!B:B,Returns!A:A,"No")</f>
        <v>No</v>
      </c>
    </row>
    <row r="4956" spans="1:22" ht="14.25">
      <c r="A4956" s="1">
        <v>4955</v>
      </c>
      <c r="B4956" s="2" t="s">
        <v>8528</v>
      </c>
      <c r="C4956" s="3">
        <v>42530</v>
      </c>
      <c r="D4956" s="3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24" t="str">
        <f>_xlfn.XLOOKUP(main_table[[#This Row],[Order ID]],Returns!B:B,Returns!A:A,"No")</f>
        <v>No</v>
      </c>
    </row>
    <row r="4957" spans="1:22" ht="14.25">
      <c r="A4957" s="1">
        <v>4956</v>
      </c>
      <c r="B4957" s="2" t="s">
        <v>8528</v>
      </c>
      <c r="C4957" s="3">
        <v>42530</v>
      </c>
      <c r="D4957" s="3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24" t="str">
        <f>_xlfn.XLOOKUP(main_table[[#This Row],[Order ID]],Returns!B:B,Returns!A:A,"No")</f>
        <v>No</v>
      </c>
    </row>
    <row r="4958" spans="1:22" ht="14.25">
      <c r="A4958" s="1">
        <v>4957</v>
      </c>
      <c r="B4958" s="2" t="s">
        <v>8528</v>
      </c>
      <c r="C4958" s="3">
        <v>42530</v>
      </c>
      <c r="D4958" s="3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24" t="str">
        <f>_xlfn.XLOOKUP(main_table[[#This Row],[Order ID]],Returns!B:B,Returns!A:A,"No")</f>
        <v>No</v>
      </c>
    </row>
    <row r="4959" spans="1:22" ht="14.25">
      <c r="A4959" s="1">
        <v>4958</v>
      </c>
      <c r="B4959" s="2" t="s">
        <v>8529</v>
      </c>
      <c r="C4959" s="3">
        <v>42814</v>
      </c>
      <c r="D4959" s="3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24" t="str">
        <f>_xlfn.XLOOKUP(main_table[[#This Row],[Order ID]],Returns!B:B,Returns!A:A,"No")</f>
        <v>No</v>
      </c>
    </row>
    <row r="4960" spans="1:22" ht="14.25">
      <c r="A4960" s="1">
        <v>4959</v>
      </c>
      <c r="B4960" s="2" t="s">
        <v>8529</v>
      </c>
      <c r="C4960" s="3">
        <v>42814</v>
      </c>
      <c r="D4960" s="3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24" t="str">
        <f>_xlfn.XLOOKUP(main_table[[#This Row],[Order ID]],Returns!B:B,Returns!A:A,"No")</f>
        <v>No</v>
      </c>
    </row>
    <row r="4961" spans="1:22" ht="14.25">
      <c r="A4961" s="1">
        <v>4960</v>
      </c>
      <c r="B4961" s="2" t="s">
        <v>8530</v>
      </c>
      <c r="C4961" s="3">
        <v>43422</v>
      </c>
      <c r="D4961" s="3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24" t="str">
        <f>_xlfn.XLOOKUP(main_table[[#This Row],[Order ID]],Returns!B:B,Returns!A:A,"No")</f>
        <v>No</v>
      </c>
    </row>
    <row r="4962" spans="1:22" ht="14.25">
      <c r="A4962" s="1">
        <v>4961</v>
      </c>
      <c r="B4962" s="2" t="s">
        <v>8530</v>
      </c>
      <c r="C4962" s="3">
        <v>43422</v>
      </c>
      <c r="D4962" s="3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24" t="str">
        <f>_xlfn.XLOOKUP(main_table[[#This Row],[Order ID]],Returns!B:B,Returns!A:A,"No")</f>
        <v>No</v>
      </c>
    </row>
    <row r="4963" spans="1:22" ht="14.25">
      <c r="A4963" s="1">
        <v>4962</v>
      </c>
      <c r="B4963" s="2" t="s">
        <v>8531</v>
      </c>
      <c r="C4963" s="3">
        <v>42436</v>
      </c>
      <c r="D4963" s="3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24" t="str">
        <f>_xlfn.XLOOKUP(main_table[[#This Row],[Order ID]],Returns!B:B,Returns!A:A,"No")</f>
        <v>No</v>
      </c>
    </row>
    <row r="4964" spans="1:22" ht="14.25">
      <c r="A4964" s="1">
        <v>4963</v>
      </c>
      <c r="B4964" s="2" t="s">
        <v>8531</v>
      </c>
      <c r="C4964" s="3">
        <v>42436</v>
      </c>
      <c r="D4964" s="3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24" t="str">
        <f>_xlfn.XLOOKUP(main_table[[#This Row],[Order ID]],Returns!B:B,Returns!A:A,"No")</f>
        <v>No</v>
      </c>
    </row>
    <row r="4965" spans="1:22" ht="14.25">
      <c r="A4965" s="1">
        <v>4964</v>
      </c>
      <c r="B4965" s="2" t="s">
        <v>8531</v>
      </c>
      <c r="C4965" s="3">
        <v>42436</v>
      </c>
      <c r="D4965" s="3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24" t="str">
        <f>_xlfn.XLOOKUP(main_table[[#This Row],[Order ID]],Returns!B:B,Returns!A:A,"No")</f>
        <v>No</v>
      </c>
    </row>
    <row r="4966" spans="1:22" ht="14.25">
      <c r="A4966" s="1">
        <v>4965</v>
      </c>
      <c r="B4966" s="2" t="s">
        <v>8532</v>
      </c>
      <c r="C4966" s="3">
        <v>43235</v>
      </c>
      <c r="D4966" s="3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24" t="str">
        <f>_xlfn.XLOOKUP(main_table[[#This Row],[Order ID]],Returns!B:B,Returns!A:A,"No")</f>
        <v>No</v>
      </c>
    </row>
    <row r="4967" spans="1:22" ht="14.25">
      <c r="A4967" s="1">
        <v>4966</v>
      </c>
      <c r="B4967" s="2" t="s">
        <v>8533</v>
      </c>
      <c r="C4967" s="3">
        <v>42880</v>
      </c>
      <c r="D4967" s="3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24" t="str">
        <f>_xlfn.XLOOKUP(main_table[[#This Row],[Order ID]],Returns!B:B,Returns!A:A,"No")</f>
        <v>No</v>
      </c>
    </row>
    <row r="4968" spans="1:22" ht="14.25">
      <c r="A4968" s="1">
        <v>4967</v>
      </c>
      <c r="B4968" s="2" t="s">
        <v>8534</v>
      </c>
      <c r="C4968" s="3">
        <v>42949</v>
      </c>
      <c r="D4968" s="3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24" t="str">
        <f>_xlfn.XLOOKUP(main_table[[#This Row],[Order ID]],Returns!B:B,Returns!A:A,"No")</f>
        <v>No</v>
      </c>
    </row>
    <row r="4969" spans="1:22" ht="14.25">
      <c r="A4969" s="1">
        <v>4968</v>
      </c>
      <c r="B4969" s="2" t="s">
        <v>8534</v>
      </c>
      <c r="C4969" s="3">
        <v>42949</v>
      </c>
      <c r="D4969" s="3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24" t="str">
        <f>_xlfn.XLOOKUP(main_table[[#This Row],[Order ID]],Returns!B:B,Returns!A:A,"No")</f>
        <v>No</v>
      </c>
    </row>
    <row r="4970" spans="1:22" ht="14.25">
      <c r="A4970" s="1">
        <v>4969</v>
      </c>
      <c r="B4970" s="2" t="s">
        <v>8534</v>
      </c>
      <c r="C4970" s="3">
        <v>42949</v>
      </c>
      <c r="D4970" s="3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24" t="str">
        <f>_xlfn.XLOOKUP(main_table[[#This Row],[Order ID]],Returns!B:B,Returns!A:A,"No")</f>
        <v>No</v>
      </c>
    </row>
    <row r="4971" spans="1:22" ht="14.25">
      <c r="A4971" s="1">
        <v>4970</v>
      </c>
      <c r="B4971" s="2" t="s">
        <v>8534</v>
      </c>
      <c r="C4971" s="3">
        <v>42949</v>
      </c>
      <c r="D4971" s="3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24" t="str">
        <f>_xlfn.XLOOKUP(main_table[[#This Row],[Order ID]],Returns!B:B,Returns!A:A,"No")</f>
        <v>No</v>
      </c>
    </row>
    <row r="4972" spans="1:22" ht="14.25">
      <c r="A4972" s="1">
        <v>4971</v>
      </c>
      <c r="B4972" s="2" t="s">
        <v>8535</v>
      </c>
      <c r="C4972" s="3">
        <v>43410</v>
      </c>
      <c r="D4972" s="3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24" t="str">
        <f>_xlfn.XLOOKUP(main_table[[#This Row],[Order ID]],Returns!B:B,Returns!A:A,"No")</f>
        <v>No</v>
      </c>
    </row>
    <row r="4973" spans="1:22" ht="14.25">
      <c r="A4973" s="1">
        <v>4972</v>
      </c>
      <c r="B4973" s="2" t="s">
        <v>8535</v>
      </c>
      <c r="C4973" s="3">
        <v>43410</v>
      </c>
      <c r="D4973" s="3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24" t="str">
        <f>_xlfn.XLOOKUP(main_table[[#This Row],[Order ID]],Returns!B:B,Returns!A:A,"No")</f>
        <v>No</v>
      </c>
    </row>
    <row r="4974" spans="1:22" ht="14.25">
      <c r="A4974" s="1">
        <v>4973</v>
      </c>
      <c r="B4974" s="2" t="s">
        <v>8535</v>
      </c>
      <c r="C4974" s="3">
        <v>43410</v>
      </c>
      <c r="D4974" s="3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24" t="str">
        <f>_xlfn.XLOOKUP(main_table[[#This Row],[Order ID]],Returns!B:B,Returns!A:A,"No")</f>
        <v>No</v>
      </c>
    </row>
    <row r="4975" spans="1:22" ht="14.25">
      <c r="A4975" s="1">
        <v>4974</v>
      </c>
      <c r="B4975" s="2" t="s">
        <v>8535</v>
      </c>
      <c r="C4975" s="3">
        <v>43410</v>
      </c>
      <c r="D4975" s="3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24" t="str">
        <f>_xlfn.XLOOKUP(main_table[[#This Row],[Order ID]],Returns!B:B,Returns!A:A,"No")</f>
        <v>No</v>
      </c>
    </row>
    <row r="4976" spans="1:22" ht="14.25">
      <c r="A4976" s="1">
        <v>4975</v>
      </c>
      <c r="B4976" s="2" t="s">
        <v>8536</v>
      </c>
      <c r="C4976" s="3">
        <v>43411</v>
      </c>
      <c r="D4976" s="3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24" t="str">
        <f>_xlfn.XLOOKUP(main_table[[#This Row],[Order ID]],Returns!B:B,Returns!A:A,"No")</f>
        <v>No</v>
      </c>
    </row>
    <row r="4977" spans="1:22" ht="14.25">
      <c r="A4977" s="1">
        <v>4976</v>
      </c>
      <c r="B4977" s="2" t="s">
        <v>8537</v>
      </c>
      <c r="C4977" s="3">
        <v>42996</v>
      </c>
      <c r="D4977" s="3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24" t="str">
        <f>_xlfn.XLOOKUP(main_table[[#This Row],[Order ID]],Returns!B:B,Returns!A:A,"No")</f>
        <v>No</v>
      </c>
    </row>
    <row r="4978" spans="1:22" ht="14.25">
      <c r="A4978" s="1">
        <v>4977</v>
      </c>
      <c r="B4978" s="2" t="s">
        <v>8538</v>
      </c>
      <c r="C4978" s="3">
        <v>43076</v>
      </c>
      <c r="D4978" s="3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24" t="str">
        <f>_xlfn.XLOOKUP(main_table[[#This Row],[Order ID]],Returns!B:B,Returns!A:A,"No")</f>
        <v>No</v>
      </c>
    </row>
    <row r="4979" spans="1:22" ht="14.25">
      <c r="A4979" s="1">
        <v>4978</v>
      </c>
      <c r="B4979" s="2" t="s">
        <v>8538</v>
      </c>
      <c r="C4979" s="3">
        <v>43076</v>
      </c>
      <c r="D4979" s="3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24" t="str">
        <f>_xlfn.XLOOKUP(main_table[[#This Row],[Order ID]],Returns!B:B,Returns!A:A,"No")</f>
        <v>No</v>
      </c>
    </row>
    <row r="4980" spans="1:22" ht="14.25">
      <c r="A4980" s="1">
        <v>4979</v>
      </c>
      <c r="B4980" s="2" t="s">
        <v>8538</v>
      </c>
      <c r="C4980" s="3">
        <v>43076</v>
      </c>
      <c r="D4980" s="3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24" t="str">
        <f>_xlfn.XLOOKUP(main_table[[#This Row],[Order ID]],Returns!B:B,Returns!A:A,"No")</f>
        <v>No</v>
      </c>
    </row>
    <row r="4981" spans="1:22" ht="14.25">
      <c r="A4981" s="1">
        <v>4980</v>
      </c>
      <c r="B4981" s="2" t="s">
        <v>8539</v>
      </c>
      <c r="C4981" s="3">
        <v>43443</v>
      </c>
      <c r="D4981" s="3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24" t="str">
        <f>_xlfn.XLOOKUP(main_table[[#This Row],[Order ID]],Returns!B:B,Returns!A:A,"No")</f>
        <v>No</v>
      </c>
    </row>
    <row r="4982" spans="1:22" ht="14.25">
      <c r="A4982" s="1">
        <v>4981</v>
      </c>
      <c r="B4982" s="2" t="s">
        <v>8539</v>
      </c>
      <c r="C4982" s="3">
        <v>43443</v>
      </c>
      <c r="D4982" s="3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24" t="str">
        <f>_xlfn.XLOOKUP(main_table[[#This Row],[Order ID]],Returns!B:B,Returns!A:A,"No")</f>
        <v>No</v>
      </c>
    </row>
    <row r="4983" spans="1:22" ht="14.25">
      <c r="A4983" s="1">
        <v>4982</v>
      </c>
      <c r="B4983" s="2" t="s">
        <v>8539</v>
      </c>
      <c r="C4983" s="3">
        <v>43443</v>
      </c>
      <c r="D4983" s="3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24" t="str">
        <f>_xlfn.XLOOKUP(main_table[[#This Row],[Order ID]],Returns!B:B,Returns!A:A,"No")</f>
        <v>No</v>
      </c>
    </row>
    <row r="4984" spans="1:22" ht="14.25">
      <c r="A4984" s="1">
        <v>4983</v>
      </c>
      <c r="B4984" s="2" t="s">
        <v>8540</v>
      </c>
      <c r="C4984" s="3">
        <v>42690</v>
      </c>
      <c r="D4984" s="3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24" t="str">
        <f>_xlfn.XLOOKUP(main_table[[#This Row],[Order ID]],Returns!B:B,Returns!A:A,"No")</f>
        <v>No</v>
      </c>
    </row>
    <row r="4985" spans="1:22" ht="14.25">
      <c r="A4985" s="1">
        <v>4984</v>
      </c>
      <c r="B4985" s="2" t="s">
        <v>8541</v>
      </c>
      <c r="C4985" s="3">
        <v>43410</v>
      </c>
      <c r="D4985" s="3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24" t="str">
        <f>_xlfn.XLOOKUP(main_table[[#This Row],[Order ID]],Returns!B:B,Returns!A:A,"No")</f>
        <v>No</v>
      </c>
    </row>
    <row r="4986" spans="1:22" ht="14.25">
      <c r="A4986" s="1">
        <v>4985</v>
      </c>
      <c r="B4986" s="2" t="s">
        <v>8542</v>
      </c>
      <c r="C4986" s="3">
        <v>42984</v>
      </c>
      <c r="D4986" s="3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24" t="str">
        <f>_xlfn.XLOOKUP(main_table[[#This Row],[Order ID]],Returns!B:B,Returns!A:A,"No")</f>
        <v>No</v>
      </c>
    </row>
    <row r="4987" spans="1:22" ht="14.25">
      <c r="A4987" s="1">
        <v>4986</v>
      </c>
      <c r="B4987" s="2" t="s">
        <v>8543</v>
      </c>
      <c r="C4987" s="3">
        <v>42616</v>
      </c>
      <c r="D4987" s="3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24" t="str">
        <f>_xlfn.XLOOKUP(main_table[[#This Row],[Order ID]],Returns!B:B,Returns!A:A,"No")</f>
        <v>No</v>
      </c>
    </row>
    <row r="4988" spans="1:22" ht="14.25">
      <c r="A4988" s="1">
        <v>4987</v>
      </c>
      <c r="B4988" s="2" t="s">
        <v>8544</v>
      </c>
      <c r="C4988" s="3">
        <v>43214</v>
      </c>
      <c r="D4988" s="3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24" t="str">
        <f>_xlfn.XLOOKUP(main_table[[#This Row],[Order ID]],Returns!B:B,Returns!A:A,"No")</f>
        <v>No</v>
      </c>
    </row>
    <row r="4989" spans="1:22" ht="14.25">
      <c r="A4989" s="1">
        <v>4988</v>
      </c>
      <c r="B4989" s="2" t="s">
        <v>8544</v>
      </c>
      <c r="C4989" s="3">
        <v>43214</v>
      </c>
      <c r="D4989" s="3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24" t="str">
        <f>_xlfn.XLOOKUP(main_table[[#This Row],[Order ID]],Returns!B:B,Returns!A:A,"No")</f>
        <v>No</v>
      </c>
    </row>
    <row r="4990" spans="1:22" ht="14.25">
      <c r="A4990" s="1">
        <v>4989</v>
      </c>
      <c r="B4990" s="2" t="s">
        <v>8544</v>
      </c>
      <c r="C4990" s="3">
        <v>43214</v>
      </c>
      <c r="D4990" s="3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24" t="str">
        <f>_xlfn.XLOOKUP(main_table[[#This Row],[Order ID]],Returns!B:B,Returns!A:A,"No")</f>
        <v>No</v>
      </c>
    </row>
    <row r="4991" spans="1:22" ht="14.25">
      <c r="A4991" s="1">
        <v>4990</v>
      </c>
      <c r="B4991" s="2" t="s">
        <v>8545</v>
      </c>
      <c r="C4991" s="3">
        <v>43708</v>
      </c>
      <c r="D4991" s="3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24" t="str">
        <f>_xlfn.XLOOKUP(main_table[[#This Row],[Order ID]],Returns!B:B,Returns!A:A,"No")</f>
        <v>No</v>
      </c>
    </row>
    <row r="4992" spans="1:22" ht="14.25">
      <c r="A4992" s="1">
        <v>4991</v>
      </c>
      <c r="B4992" s="2" t="s">
        <v>8545</v>
      </c>
      <c r="C4992" s="3">
        <v>43708</v>
      </c>
      <c r="D4992" s="3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24" t="str">
        <f>_xlfn.XLOOKUP(main_table[[#This Row],[Order ID]],Returns!B:B,Returns!A:A,"No")</f>
        <v>No</v>
      </c>
    </row>
    <row r="4993" spans="1:22" ht="14.25">
      <c r="A4993" s="1">
        <v>4992</v>
      </c>
      <c r="B4993" s="2" t="s">
        <v>8546</v>
      </c>
      <c r="C4993" s="3">
        <v>43806</v>
      </c>
      <c r="D4993" s="3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24" t="str">
        <f>_xlfn.XLOOKUP(main_table[[#This Row],[Order ID]],Returns!B:B,Returns!A:A,"No")</f>
        <v>No</v>
      </c>
    </row>
    <row r="4994" spans="1:22" ht="14.25">
      <c r="A4994" s="1">
        <v>4993</v>
      </c>
      <c r="B4994" s="2" t="s">
        <v>8547</v>
      </c>
      <c r="C4994" s="3">
        <v>43087</v>
      </c>
      <c r="D4994" s="3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24" t="str">
        <f>_xlfn.XLOOKUP(main_table[[#This Row],[Order ID]],Returns!B:B,Returns!A:A,"No")</f>
        <v>No</v>
      </c>
    </row>
    <row r="4995" spans="1:22" ht="14.25">
      <c r="A4995" s="1">
        <v>4994</v>
      </c>
      <c r="B4995" s="2" t="s">
        <v>8547</v>
      </c>
      <c r="C4995" s="3">
        <v>43087</v>
      </c>
      <c r="D4995" s="3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24" t="str">
        <f>_xlfn.XLOOKUP(main_table[[#This Row],[Order ID]],Returns!B:B,Returns!A:A,"No")</f>
        <v>No</v>
      </c>
    </row>
    <row r="4996" spans="1:22" ht="14.25">
      <c r="A4996" s="1">
        <v>4995</v>
      </c>
      <c r="B4996" s="2" t="s">
        <v>8547</v>
      </c>
      <c r="C4996" s="3">
        <v>43087</v>
      </c>
      <c r="D4996" s="3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24" t="str">
        <f>_xlfn.XLOOKUP(main_table[[#This Row],[Order ID]],Returns!B:B,Returns!A:A,"No")</f>
        <v>No</v>
      </c>
    </row>
    <row r="4997" spans="1:22" ht="14.25">
      <c r="A4997" s="1">
        <v>4996</v>
      </c>
      <c r="B4997" s="2" t="s">
        <v>8548</v>
      </c>
      <c r="C4997" s="3">
        <v>42678</v>
      </c>
      <c r="D4997" s="3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24" t="str">
        <f>_xlfn.XLOOKUP(main_table[[#This Row],[Order ID]],Returns!B:B,Returns!A:A,"No")</f>
        <v>No</v>
      </c>
    </row>
    <row r="4998" spans="1:22" ht="14.25">
      <c r="A4998" s="1">
        <v>4997</v>
      </c>
      <c r="B4998" s="2" t="s">
        <v>8549</v>
      </c>
      <c r="C4998" s="3">
        <v>43534</v>
      </c>
      <c r="D4998" s="3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24" t="str">
        <f>_xlfn.XLOOKUP(main_table[[#This Row],[Order ID]],Returns!B:B,Returns!A:A,"No")</f>
        <v>No</v>
      </c>
    </row>
    <row r="4999" spans="1:22" ht="14.25">
      <c r="A4999" s="1">
        <v>4998</v>
      </c>
      <c r="B4999" s="2" t="s">
        <v>8549</v>
      </c>
      <c r="C4999" s="3">
        <v>43534</v>
      </c>
      <c r="D4999" s="3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24" t="str">
        <f>_xlfn.XLOOKUP(main_table[[#This Row],[Order ID]],Returns!B:B,Returns!A:A,"No")</f>
        <v>No</v>
      </c>
    </row>
    <row r="5000" spans="1:22" ht="14.25">
      <c r="A5000" s="1">
        <v>4999</v>
      </c>
      <c r="B5000" s="2" t="s">
        <v>8550</v>
      </c>
      <c r="C5000" s="3">
        <v>43131</v>
      </c>
      <c r="D5000" s="3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24" t="str">
        <f>_xlfn.XLOOKUP(main_table[[#This Row],[Order ID]],Returns!B:B,Returns!A:A,"No")</f>
        <v>No</v>
      </c>
    </row>
    <row r="5001" spans="1:22" ht="14.25">
      <c r="A5001" s="1">
        <v>5000</v>
      </c>
      <c r="B5001" s="2" t="s">
        <v>8550</v>
      </c>
      <c r="C5001" s="3">
        <v>43131</v>
      </c>
      <c r="D5001" s="3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24" t="str">
        <f>_xlfn.XLOOKUP(main_table[[#This Row],[Order ID]],Returns!B:B,Returns!A:A,"No")</f>
        <v>No</v>
      </c>
    </row>
    <row r="5002" spans="1:22" ht="14.25">
      <c r="A5002" s="1">
        <v>5001</v>
      </c>
      <c r="B5002" s="2" t="s">
        <v>8551</v>
      </c>
      <c r="C5002" s="3">
        <v>43592</v>
      </c>
      <c r="D5002" s="3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24" t="str">
        <f>_xlfn.XLOOKUP(main_table[[#This Row],[Order ID]],Returns!B:B,Returns!A:A,"No")</f>
        <v>No</v>
      </c>
    </row>
    <row r="5003" spans="1:22" ht="14.25">
      <c r="A5003" s="1">
        <v>5002</v>
      </c>
      <c r="B5003" s="2" t="s">
        <v>8552</v>
      </c>
      <c r="C5003" s="3">
        <v>43244</v>
      </c>
      <c r="D5003" s="3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24" t="str">
        <f>_xlfn.XLOOKUP(main_table[[#This Row],[Order ID]],Returns!B:B,Returns!A:A,"No")</f>
        <v>No</v>
      </c>
    </row>
    <row r="5004" spans="1:22" ht="14.25">
      <c r="A5004" s="1">
        <v>5003</v>
      </c>
      <c r="B5004" s="2" t="s">
        <v>8552</v>
      </c>
      <c r="C5004" s="3">
        <v>43244</v>
      </c>
      <c r="D5004" s="3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24" t="str">
        <f>_xlfn.XLOOKUP(main_table[[#This Row],[Order ID]],Returns!B:B,Returns!A:A,"No")</f>
        <v>No</v>
      </c>
    </row>
    <row r="5005" spans="1:22" ht="14.25">
      <c r="A5005" s="1">
        <v>5004</v>
      </c>
      <c r="B5005" s="2" t="s">
        <v>8553</v>
      </c>
      <c r="C5005" s="3">
        <v>43380</v>
      </c>
      <c r="D5005" s="3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24" t="str">
        <f>_xlfn.XLOOKUP(main_table[[#This Row],[Order ID]],Returns!B:B,Returns!A:A,"No")</f>
        <v>No</v>
      </c>
    </row>
    <row r="5006" spans="1:22" ht="14.25">
      <c r="A5006" s="1">
        <v>5005</v>
      </c>
      <c r="B5006" s="2" t="s">
        <v>8554</v>
      </c>
      <c r="C5006" s="3">
        <v>42490</v>
      </c>
      <c r="D5006" s="3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24" t="str">
        <f>_xlfn.XLOOKUP(main_table[[#This Row],[Order ID]],Returns!B:B,Returns!A:A,"No")</f>
        <v>No</v>
      </c>
    </row>
    <row r="5007" spans="1:22" ht="14.25">
      <c r="A5007" s="1">
        <v>5006</v>
      </c>
      <c r="B5007" s="2" t="s">
        <v>8555</v>
      </c>
      <c r="C5007" s="3">
        <v>43049</v>
      </c>
      <c r="D5007" s="3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24" t="str">
        <f>_xlfn.XLOOKUP(main_table[[#This Row],[Order ID]],Returns!B:B,Returns!A:A,"No")</f>
        <v>No</v>
      </c>
    </row>
    <row r="5008" spans="1:22" ht="14.25">
      <c r="A5008" s="1">
        <v>5007</v>
      </c>
      <c r="B5008" s="2" t="s">
        <v>8556</v>
      </c>
      <c r="C5008" s="3">
        <v>43048</v>
      </c>
      <c r="D5008" s="3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24" t="str">
        <f>_xlfn.XLOOKUP(main_table[[#This Row],[Order ID]],Returns!B:B,Returns!A:A,"No")</f>
        <v>No</v>
      </c>
    </row>
    <row r="5009" spans="1:22" ht="14.25">
      <c r="A5009" s="1">
        <v>5008</v>
      </c>
      <c r="B5009" s="2" t="s">
        <v>8556</v>
      </c>
      <c r="C5009" s="3">
        <v>43048</v>
      </c>
      <c r="D5009" s="3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24" t="str">
        <f>_xlfn.XLOOKUP(main_table[[#This Row],[Order ID]],Returns!B:B,Returns!A:A,"No")</f>
        <v>No</v>
      </c>
    </row>
    <row r="5010" spans="1:22" ht="14.25">
      <c r="A5010" s="1">
        <v>5009</v>
      </c>
      <c r="B5010" s="2" t="s">
        <v>8557</v>
      </c>
      <c r="C5010" s="3">
        <v>42985</v>
      </c>
      <c r="D5010" s="3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24" t="str">
        <f>_xlfn.XLOOKUP(main_table[[#This Row],[Order ID]],Returns!B:B,Returns!A:A,"No")</f>
        <v>No</v>
      </c>
    </row>
    <row r="5011" spans="1:22" ht="14.25">
      <c r="A5011" s="1">
        <v>5010</v>
      </c>
      <c r="B5011" s="2" t="s">
        <v>8557</v>
      </c>
      <c r="C5011" s="3">
        <v>42985</v>
      </c>
      <c r="D5011" s="3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24" t="str">
        <f>_xlfn.XLOOKUP(main_table[[#This Row],[Order ID]],Returns!B:B,Returns!A:A,"No")</f>
        <v>No</v>
      </c>
    </row>
    <row r="5012" spans="1:22" ht="14.25">
      <c r="A5012" s="1">
        <v>5011</v>
      </c>
      <c r="B5012" s="2" t="s">
        <v>8557</v>
      </c>
      <c r="C5012" s="3">
        <v>42985</v>
      </c>
      <c r="D5012" s="3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24" t="str">
        <f>_xlfn.XLOOKUP(main_table[[#This Row],[Order ID]],Returns!B:B,Returns!A:A,"No")</f>
        <v>No</v>
      </c>
    </row>
    <row r="5013" spans="1:22" ht="14.25">
      <c r="A5013" s="1">
        <v>5012</v>
      </c>
      <c r="B5013" s="2" t="s">
        <v>8558</v>
      </c>
      <c r="C5013" s="3">
        <v>43596</v>
      </c>
      <c r="D5013" s="3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24" t="str">
        <f>_xlfn.XLOOKUP(main_table[[#This Row],[Order ID]],Returns!B:B,Returns!A:A,"No")</f>
        <v>No</v>
      </c>
    </row>
    <row r="5014" spans="1:22" ht="14.25">
      <c r="A5014" s="1">
        <v>5013</v>
      </c>
      <c r="B5014" s="2" t="s">
        <v>8559</v>
      </c>
      <c r="C5014" s="3">
        <v>43667</v>
      </c>
      <c r="D5014" s="3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24" t="str">
        <f>_xlfn.XLOOKUP(main_table[[#This Row],[Order ID]],Returns!B:B,Returns!A:A,"No")</f>
        <v>No</v>
      </c>
    </row>
    <row r="5015" spans="1:22" ht="14.25">
      <c r="A5015" s="1">
        <v>5014</v>
      </c>
      <c r="B5015" s="2" t="s">
        <v>8559</v>
      </c>
      <c r="C5015" s="3">
        <v>43667</v>
      </c>
      <c r="D5015" s="3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24" t="str">
        <f>_xlfn.XLOOKUP(main_table[[#This Row],[Order ID]],Returns!B:B,Returns!A:A,"No")</f>
        <v>No</v>
      </c>
    </row>
    <row r="5016" spans="1:22" ht="14.25">
      <c r="A5016" s="1">
        <v>5015</v>
      </c>
      <c r="B5016" s="2" t="s">
        <v>8559</v>
      </c>
      <c r="C5016" s="3">
        <v>43667</v>
      </c>
      <c r="D5016" s="3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24" t="str">
        <f>_xlfn.XLOOKUP(main_table[[#This Row],[Order ID]],Returns!B:B,Returns!A:A,"No")</f>
        <v>No</v>
      </c>
    </row>
    <row r="5017" spans="1:22" ht="14.25">
      <c r="A5017" s="1">
        <v>5016</v>
      </c>
      <c r="B5017" s="2" t="s">
        <v>8560</v>
      </c>
      <c r="C5017" s="3">
        <v>42698</v>
      </c>
      <c r="D5017" s="3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24" t="str">
        <f>_xlfn.XLOOKUP(main_table[[#This Row],[Order ID]],Returns!B:B,Returns!A:A,"No")</f>
        <v>No</v>
      </c>
    </row>
    <row r="5018" spans="1:22" ht="14.25">
      <c r="A5018" s="1">
        <v>5017</v>
      </c>
      <c r="B5018" s="2" t="s">
        <v>8560</v>
      </c>
      <c r="C5018" s="3">
        <v>42698</v>
      </c>
      <c r="D5018" s="3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24" t="str">
        <f>_xlfn.XLOOKUP(main_table[[#This Row],[Order ID]],Returns!B:B,Returns!A:A,"No")</f>
        <v>No</v>
      </c>
    </row>
    <row r="5019" spans="1:22" ht="14.25">
      <c r="A5019" s="1">
        <v>5018</v>
      </c>
      <c r="B5019" s="2" t="s">
        <v>8561</v>
      </c>
      <c r="C5019" s="3">
        <v>42689</v>
      </c>
      <c r="D5019" s="3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24" t="str">
        <f>_xlfn.XLOOKUP(main_table[[#This Row],[Order ID]],Returns!B:B,Returns!A:A,"No")</f>
        <v>No</v>
      </c>
    </row>
    <row r="5020" spans="1:22" ht="14.25">
      <c r="A5020" s="1">
        <v>5019</v>
      </c>
      <c r="B5020" s="2" t="s">
        <v>8561</v>
      </c>
      <c r="C5020" s="3">
        <v>42689</v>
      </c>
      <c r="D5020" s="3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24" t="str">
        <f>_xlfn.XLOOKUP(main_table[[#This Row],[Order ID]],Returns!B:B,Returns!A:A,"No")</f>
        <v>No</v>
      </c>
    </row>
    <row r="5021" spans="1:22" ht="14.25">
      <c r="A5021" s="1">
        <v>5020</v>
      </c>
      <c r="B5021" s="2" t="s">
        <v>8561</v>
      </c>
      <c r="C5021" s="3">
        <v>42689</v>
      </c>
      <c r="D5021" s="3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24" t="str">
        <f>_xlfn.XLOOKUP(main_table[[#This Row],[Order ID]],Returns!B:B,Returns!A:A,"No")</f>
        <v>No</v>
      </c>
    </row>
    <row r="5022" spans="1:22" ht="14.25">
      <c r="A5022" s="1">
        <v>5021</v>
      </c>
      <c r="B5022" s="2" t="s">
        <v>8562</v>
      </c>
      <c r="C5022" s="3">
        <v>43547</v>
      </c>
      <c r="D5022" s="3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24" t="str">
        <f>_xlfn.XLOOKUP(main_table[[#This Row],[Order ID]],Returns!B:B,Returns!A:A,"No")</f>
        <v>No</v>
      </c>
    </row>
    <row r="5023" spans="1:22" ht="14.25">
      <c r="A5023" s="1">
        <v>5022</v>
      </c>
      <c r="B5023" s="2" t="s">
        <v>8563</v>
      </c>
      <c r="C5023" s="3">
        <v>43452</v>
      </c>
      <c r="D5023" s="3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24" t="str">
        <f>_xlfn.XLOOKUP(main_table[[#This Row],[Order ID]],Returns!B:B,Returns!A:A,"No")</f>
        <v>No</v>
      </c>
    </row>
    <row r="5024" spans="1:22" ht="14.25">
      <c r="A5024" s="1">
        <v>5023</v>
      </c>
      <c r="B5024" s="2" t="s">
        <v>8563</v>
      </c>
      <c r="C5024" s="3">
        <v>43452</v>
      </c>
      <c r="D5024" s="3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24" t="str">
        <f>_xlfn.XLOOKUP(main_table[[#This Row],[Order ID]],Returns!B:B,Returns!A:A,"No")</f>
        <v>No</v>
      </c>
    </row>
    <row r="5025" spans="1:22" ht="14.25">
      <c r="A5025" s="1">
        <v>5024</v>
      </c>
      <c r="B5025" s="2" t="s">
        <v>8563</v>
      </c>
      <c r="C5025" s="3">
        <v>43452</v>
      </c>
      <c r="D5025" s="3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24" t="str">
        <f>_xlfn.XLOOKUP(main_table[[#This Row],[Order ID]],Returns!B:B,Returns!A:A,"No")</f>
        <v>No</v>
      </c>
    </row>
    <row r="5026" spans="1:22" ht="14.25">
      <c r="A5026" s="1">
        <v>5025</v>
      </c>
      <c r="B5026" s="2" t="s">
        <v>8564</v>
      </c>
      <c r="C5026" s="3">
        <v>43675</v>
      </c>
      <c r="D5026" s="3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24" t="str">
        <f>_xlfn.XLOOKUP(main_table[[#This Row],[Order ID]],Returns!B:B,Returns!A:A,"No")</f>
        <v>No</v>
      </c>
    </row>
    <row r="5027" spans="1:22" ht="14.25">
      <c r="A5027" s="1">
        <v>5026</v>
      </c>
      <c r="B5027" s="2" t="s">
        <v>8564</v>
      </c>
      <c r="C5027" s="3">
        <v>43675</v>
      </c>
      <c r="D5027" s="3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24" t="str">
        <f>_xlfn.XLOOKUP(main_table[[#This Row],[Order ID]],Returns!B:B,Returns!A:A,"No")</f>
        <v>No</v>
      </c>
    </row>
    <row r="5028" spans="1:22" ht="14.25">
      <c r="A5028" s="1">
        <v>5027</v>
      </c>
      <c r="B5028" s="2" t="s">
        <v>8564</v>
      </c>
      <c r="C5028" s="3">
        <v>43675</v>
      </c>
      <c r="D5028" s="3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24" t="str">
        <f>_xlfn.XLOOKUP(main_table[[#This Row],[Order ID]],Returns!B:B,Returns!A:A,"No")</f>
        <v>No</v>
      </c>
    </row>
    <row r="5029" spans="1:22" ht="14.25">
      <c r="A5029" s="1">
        <v>5028</v>
      </c>
      <c r="B5029" s="2" t="s">
        <v>8564</v>
      </c>
      <c r="C5029" s="3">
        <v>43675</v>
      </c>
      <c r="D5029" s="3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24" t="str">
        <f>_xlfn.XLOOKUP(main_table[[#This Row],[Order ID]],Returns!B:B,Returns!A:A,"No")</f>
        <v>No</v>
      </c>
    </row>
    <row r="5030" spans="1:22" ht="14.25">
      <c r="A5030" s="1">
        <v>5029</v>
      </c>
      <c r="B5030" s="2" t="s">
        <v>8565</v>
      </c>
      <c r="C5030" s="3">
        <v>42615</v>
      </c>
      <c r="D5030" s="3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24" t="str">
        <f>_xlfn.XLOOKUP(main_table[[#This Row],[Order ID]],Returns!B:B,Returns!A:A,"No")</f>
        <v>No</v>
      </c>
    </row>
    <row r="5031" spans="1:22" ht="14.25">
      <c r="A5031" s="1">
        <v>5030</v>
      </c>
      <c r="B5031" s="2" t="s">
        <v>8566</v>
      </c>
      <c r="C5031" s="3">
        <v>43494</v>
      </c>
      <c r="D5031" s="3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24" t="str">
        <f>_xlfn.XLOOKUP(main_table[[#This Row],[Order ID]],Returns!B:B,Returns!A:A,"No")</f>
        <v>No</v>
      </c>
    </row>
    <row r="5032" spans="1:22" ht="14.25">
      <c r="A5032" s="1">
        <v>5031</v>
      </c>
      <c r="B5032" s="2" t="s">
        <v>8566</v>
      </c>
      <c r="C5032" s="3">
        <v>43494</v>
      </c>
      <c r="D5032" s="3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24" t="str">
        <f>_xlfn.XLOOKUP(main_table[[#This Row],[Order ID]],Returns!B:B,Returns!A:A,"No")</f>
        <v>No</v>
      </c>
    </row>
    <row r="5033" spans="1:22" ht="14.25">
      <c r="A5033" s="1">
        <v>5032</v>
      </c>
      <c r="B5033" s="2" t="s">
        <v>8566</v>
      </c>
      <c r="C5033" s="3">
        <v>43494</v>
      </c>
      <c r="D5033" s="3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24" t="str">
        <f>_xlfn.XLOOKUP(main_table[[#This Row],[Order ID]],Returns!B:B,Returns!A:A,"No")</f>
        <v>No</v>
      </c>
    </row>
    <row r="5034" spans="1:22" ht="14.25">
      <c r="A5034" s="1">
        <v>5033</v>
      </c>
      <c r="B5034" s="2" t="s">
        <v>8567</v>
      </c>
      <c r="C5034" s="3">
        <v>43460</v>
      </c>
      <c r="D5034" s="3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24" t="str">
        <f>_xlfn.XLOOKUP(main_table[[#This Row],[Order ID]],Returns!B:B,Returns!A:A,"No")</f>
        <v>No</v>
      </c>
    </row>
    <row r="5035" spans="1:22" ht="14.25">
      <c r="A5035" s="1">
        <v>5034</v>
      </c>
      <c r="B5035" s="2" t="s">
        <v>8567</v>
      </c>
      <c r="C5035" s="3">
        <v>43460</v>
      </c>
      <c r="D5035" s="3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24" t="str">
        <f>_xlfn.XLOOKUP(main_table[[#This Row],[Order ID]],Returns!B:B,Returns!A:A,"No")</f>
        <v>No</v>
      </c>
    </row>
    <row r="5036" spans="1:22" ht="14.25">
      <c r="A5036" s="1">
        <v>5035</v>
      </c>
      <c r="B5036" s="2" t="s">
        <v>8568</v>
      </c>
      <c r="C5036" s="3">
        <v>42956</v>
      </c>
      <c r="D5036" s="3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24" t="str">
        <f>_xlfn.XLOOKUP(main_table[[#This Row],[Order ID]],Returns!B:B,Returns!A:A,"No")</f>
        <v>No</v>
      </c>
    </row>
    <row r="5037" spans="1:22" ht="14.25">
      <c r="A5037" s="1">
        <v>5036</v>
      </c>
      <c r="B5037" s="2" t="s">
        <v>8569</v>
      </c>
      <c r="C5037" s="3">
        <v>42466</v>
      </c>
      <c r="D5037" s="3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24" t="str">
        <f>_xlfn.XLOOKUP(main_table[[#This Row],[Order ID]],Returns!B:B,Returns!A:A,"No")</f>
        <v>No</v>
      </c>
    </row>
    <row r="5038" spans="1:22" ht="14.25">
      <c r="A5038" s="1">
        <v>5037</v>
      </c>
      <c r="B5038" s="2" t="s">
        <v>8569</v>
      </c>
      <c r="C5038" s="3">
        <v>42466</v>
      </c>
      <c r="D5038" s="3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24" t="str">
        <f>_xlfn.XLOOKUP(main_table[[#This Row],[Order ID]],Returns!B:B,Returns!A:A,"No")</f>
        <v>No</v>
      </c>
    </row>
    <row r="5039" spans="1:22" ht="14.25">
      <c r="A5039" s="1">
        <v>5038</v>
      </c>
      <c r="B5039" s="2" t="s">
        <v>8570</v>
      </c>
      <c r="C5039" s="3">
        <v>43786</v>
      </c>
      <c r="D5039" s="3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24" t="str">
        <f>_xlfn.XLOOKUP(main_table[[#This Row],[Order ID]],Returns!B:B,Returns!A:A,"No")</f>
        <v>No</v>
      </c>
    </row>
    <row r="5040" spans="1:22" ht="14.25">
      <c r="A5040" s="1">
        <v>5039</v>
      </c>
      <c r="B5040" s="2" t="s">
        <v>8571</v>
      </c>
      <c r="C5040" s="3">
        <v>42927</v>
      </c>
      <c r="D5040" s="3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24" t="str">
        <f>_xlfn.XLOOKUP(main_table[[#This Row],[Order ID]],Returns!B:B,Returns!A:A,"No")</f>
        <v>No</v>
      </c>
    </row>
    <row r="5041" spans="1:22" ht="14.25">
      <c r="A5041" s="1">
        <v>5040</v>
      </c>
      <c r="B5041" s="2" t="s">
        <v>8571</v>
      </c>
      <c r="C5041" s="3">
        <v>42927</v>
      </c>
      <c r="D5041" s="3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24" t="str">
        <f>_xlfn.XLOOKUP(main_table[[#This Row],[Order ID]],Returns!B:B,Returns!A:A,"No")</f>
        <v>No</v>
      </c>
    </row>
    <row r="5042" spans="1:22" ht="14.25">
      <c r="A5042" s="1">
        <v>5041</v>
      </c>
      <c r="B5042" s="2" t="s">
        <v>8571</v>
      </c>
      <c r="C5042" s="3">
        <v>42927</v>
      </c>
      <c r="D5042" s="3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24" t="str">
        <f>_xlfn.XLOOKUP(main_table[[#This Row],[Order ID]],Returns!B:B,Returns!A:A,"No")</f>
        <v>No</v>
      </c>
    </row>
    <row r="5043" spans="1:22" ht="14.25">
      <c r="A5043" s="1">
        <v>5042</v>
      </c>
      <c r="B5043" s="2" t="s">
        <v>8572</v>
      </c>
      <c r="C5043" s="3">
        <v>43414</v>
      </c>
      <c r="D5043" s="3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24" t="str">
        <f>_xlfn.XLOOKUP(main_table[[#This Row],[Order ID]],Returns!B:B,Returns!A:A,"No")</f>
        <v>No</v>
      </c>
    </row>
    <row r="5044" spans="1:22" ht="14.25">
      <c r="A5044" s="1">
        <v>5043</v>
      </c>
      <c r="B5044" s="2" t="s">
        <v>8572</v>
      </c>
      <c r="C5044" s="3">
        <v>43414</v>
      </c>
      <c r="D5044" s="3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24" t="str">
        <f>_xlfn.XLOOKUP(main_table[[#This Row],[Order ID]],Returns!B:B,Returns!A:A,"No")</f>
        <v>No</v>
      </c>
    </row>
    <row r="5045" spans="1:22" ht="14.25">
      <c r="A5045" s="1">
        <v>5044</v>
      </c>
      <c r="B5045" s="2" t="s">
        <v>8572</v>
      </c>
      <c r="C5045" s="3">
        <v>43414</v>
      </c>
      <c r="D5045" s="3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24" t="str">
        <f>_xlfn.XLOOKUP(main_table[[#This Row],[Order ID]],Returns!B:B,Returns!A:A,"No")</f>
        <v>No</v>
      </c>
    </row>
    <row r="5046" spans="1:22" ht="14.25">
      <c r="A5046" s="1">
        <v>5045</v>
      </c>
      <c r="B5046" s="2" t="s">
        <v>8572</v>
      </c>
      <c r="C5046" s="3">
        <v>43414</v>
      </c>
      <c r="D5046" s="3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24" t="str">
        <f>_xlfn.XLOOKUP(main_table[[#This Row],[Order ID]],Returns!B:B,Returns!A:A,"No")</f>
        <v>No</v>
      </c>
    </row>
    <row r="5047" spans="1:22" ht="14.25">
      <c r="A5047" s="1">
        <v>5046</v>
      </c>
      <c r="B5047" s="2" t="s">
        <v>8572</v>
      </c>
      <c r="C5047" s="3">
        <v>43414</v>
      </c>
      <c r="D5047" s="3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24" t="str">
        <f>_xlfn.XLOOKUP(main_table[[#This Row],[Order ID]],Returns!B:B,Returns!A:A,"No")</f>
        <v>No</v>
      </c>
    </row>
    <row r="5048" spans="1:22" ht="14.25">
      <c r="A5048" s="1">
        <v>5047</v>
      </c>
      <c r="B5048" s="2" t="s">
        <v>8572</v>
      </c>
      <c r="C5048" s="3">
        <v>43414</v>
      </c>
      <c r="D5048" s="3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24" t="str">
        <f>_xlfn.XLOOKUP(main_table[[#This Row],[Order ID]],Returns!B:B,Returns!A:A,"No")</f>
        <v>No</v>
      </c>
    </row>
    <row r="5049" spans="1:22" ht="14.25">
      <c r="A5049" s="1">
        <v>5048</v>
      </c>
      <c r="B5049" s="2" t="s">
        <v>8572</v>
      </c>
      <c r="C5049" s="3">
        <v>43414</v>
      </c>
      <c r="D5049" s="3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24" t="str">
        <f>_xlfn.XLOOKUP(main_table[[#This Row],[Order ID]],Returns!B:B,Returns!A:A,"No")</f>
        <v>No</v>
      </c>
    </row>
    <row r="5050" spans="1:22" ht="14.25">
      <c r="A5050" s="1">
        <v>5049</v>
      </c>
      <c r="B5050" s="2" t="s">
        <v>8573</v>
      </c>
      <c r="C5050" s="3">
        <v>42460</v>
      </c>
      <c r="D5050" s="3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24" t="str">
        <f>_xlfn.XLOOKUP(main_table[[#This Row],[Order ID]],Returns!B:B,Returns!A:A,"No")</f>
        <v>No</v>
      </c>
    </row>
    <row r="5051" spans="1:22" ht="14.25">
      <c r="A5051" s="1">
        <v>5050</v>
      </c>
      <c r="B5051" s="2" t="s">
        <v>8573</v>
      </c>
      <c r="C5051" s="3">
        <v>42460</v>
      </c>
      <c r="D5051" s="3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24" t="str">
        <f>_xlfn.XLOOKUP(main_table[[#This Row],[Order ID]],Returns!B:B,Returns!A:A,"No")</f>
        <v>No</v>
      </c>
    </row>
    <row r="5052" spans="1:22" ht="14.25">
      <c r="A5052" s="1">
        <v>5051</v>
      </c>
      <c r="B5052" s="2" t="s">
        <v>8574</v>
      </c>
      <c r="C5052" s="3">
        <v>42996</v>
      </c>
      <c r="D5052" s="3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24" t="str">
        <f>_xlfn.XLOOKUP(main_table[[#This Row],[Order ID]],Returns!B:B,Returns!A:A,"No")</f>
        <v>No</v>
      </c>
    </row>
    <row r="5053" spans="1:22" ht="14.25">
      <c r="A5053" s="1">
        <v>5052</v>
      </c>
      <c r="B5053" s="2" t="s">
        <v>8575</v>
      </c>
      <c r="C5053" s="3">
        <v>43046</v>
      </c>
      <c r="D5053" s="3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24" t="str">
        <f>_xlfn.XLOOKUP(main_table[[#This Row],[Order ID]],Returns!B:B,Returns!A:A,"No")</f>
        <v>No</v>
      </c>
    </row>
    <row r="5054" spans="1:22" ht="14.25">
      <c r="A5054" s="1">
        <v>5053</v>
      </c>
      <c r="B5054" s="2" t="s">
        <v>8576</v>
      </c>
      <c r="C5054" s="3">
        <v>43604</v>
      </c>
      <c r="D5054" s="3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24" t="str">
        <f>_xlfn.XLOOKUP(main_table[[#This Row],[Order ID]],Returns!B:B,Returns!A:A,"No")</f>
        <v>No</v>
      </c>
    </row>
    <row r="5055" spans="1:22" ht="14.25">
      <c r="A5055" s="1">
        <v>5054</v>
      </c>
      <c r="B5055" s="2" t="s">
        <v>8577</v>
      </c>
      <c r="C5055" s="3">
        <v>42738</v>
      </c>
      <c r="D5055" s="3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24" t="str">
        <f>_xlfn.XLOOKUP(main_table[[#This Row],[Order ID]],Returns!B:B,Returns!A:A,"No")</f>
        <v>No</v>
      </c>
    </row>
    <row r="5056" spans="1:22" ht="14.25">
      <c r="A5056" s="1">
        <v>5055</v>
      </c>
      <c r="B5056" s="2" t="s">
        <v>8577</v>
      </c>
      <c r="C5056" s="3">
        <v>42738</v>
      </c>
      <c r="D5056" s="3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24" t="str">
        <f>_xlfn.XLOOKUP(main_table[[#This Row],[Order ID]],Returns!B:B,Returns!A:A,"No")</f>
        <v>No</v>
      </c>
    </row>
    <row r="5057" spans="1:22" ht="14.25">
      <c r="A5057" s="1">
        <v>5056</v>
      </c>
      <c r="B5057" s="2" t="s">
        <v>8577</v>
      </c>
      <c r="C5057" s="3">
        <v>42738</v>
      </c>
      <c r="D5057" s="3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24" t="str">
        <f>_xlfn.XLOOKUP(main_table[[#This Row],[Order ID]],Returns!B:B,Returns!A:A,"No")</f>
        <v>No</v>
      </c>
    </row>
    <row r="5058" spans="1:22" ht="14.25">
      <c r="A5058" s="1">
        <v>5057</v>
      </c>
      <c r="B5058" s="2" t="s">
        <v>6028</v>
      </c>
      <c r="C5058" s="3">
        <v>42986</v>
      </c>
      <c r="D5058" s="3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24" t="str">
        <f>_xlfn.XLOOKUP(main_table[[#This Row],[Order ID]],Returns!B:B,Returns!A:A,"No")</f>
        <v>Yes</v>
      </c>
    </row>
    <row r="5059" spans="1:22" ht="14.25">
      <c r="A5059" s="1">
        <v>5058</v>
      </c>
      <c r="B5059" s="2" t="s">
        <v>6028</v>
      </c>
      <c r="C5059" s="3">
        <v>42986</v>
      </c>
      <c r="D5059" s="3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24" t="str">
        <f>_xlfn.XLOOKUP(main_table[[#This Row],[Order ID]],Returns!B:B,Returns!A:A,"No")</f>
        <v>Yes</v>
      </c>
    </row>
    <row r="5060" spans="1:22" ht="14.25">
      <c r="A5060" s="1">
        <v>5059</v>
      </c>
      <c r="B5060" s="2" t="s">
        <v>8578</v>
      </c>
      <c r="C5060" s="3">
        <v>43193</v>
      </c>
      <c r="D5060" s="3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24" t="str">
        <f>_xlfn.XLOOKUP(main_table[[#This Row],[Order ID]],Returns!B:B,Returns!A:A,"No")</f>
        <v>No</v>
      </c>
    </row>
    <row r="5061" spans="1:22" ht="14.25">
      <c r="A5061" s="1">
        <v>5060</v>
      </c>
      <c r="B5061" s="2" t="s">
        <v>8579</v>
      </c>
      <c r="C5061" s="3">
        <v>43439</v>
      </c>
      <c r="D5061" s="3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24" t="str">
        <f>_xlfn.XLOOKUP(main_table[[#This Row],[Order ID]],Returns!B:B,Returns!A:A,"No")</f>
        <v>No</v>
      </c>
    </row>
    <row r="5062" spans="1:22" ht="14.25">
      <c r="A5062" s="1">
        <v>5061</v>
      </c>
      <c r="B5062" s="2" t="s">
        <v>8579</v>
      </c>
      <c r="C5062" s="3">
        <v>43439</v>
      </c>
      <c r="D5062" s="3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24" t="str">
        <f>_xlfn.XLOOKUP(main_table[[#This Row],[Order ID]],Returns!B:B,Returns!A:A,"No")</f>
        <v>No</v>
      </c>
    </row>
    <row r="5063" spans="1:22" ht="14.25">
      <c r="A5063" s="1">
        <v>5062</v>
      </c>
      <c r="B5063" s="2" t="s">
        <v>8580</v>
      </c>
      <c r="C5063" s="3">
        <v>42863</v>
      </c>
      <c r="D5063" s="3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24" t="str">
        <f>_xlfn.XLOOKUP(main_table[[#This Row],[Order ID]],Returns!B:B,Returns!A:A,"No")</f>
        <v>No</v>
      </c>
    </row>
    <row r="5064" spans="1:22" ht="14.25">
      <c r="A5064" s="1">
        <v>5063</v>
      </c>
      <c r="B5064" s="2" t="s">
        <v>8580</v>
      </c>
      <c r="C5064" s="3">
        <v>42863</v>
      </c>
      <c r="D5064" s="3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24" t="str">
        <f>_xlfn.XLOOKUP(main_table[[#This Row],[Order ID]],Returns!B:B,Returns!A:A,"No")</f>
        <v>No</v>
      </c>
    </row>
    <row r="5065" spans="1:22" ht="14.25">
      <c r="A5065" s="1">
        <v>5064</v>
      </c>
      <c r="B5065" s="2" t="s">
        <v>8580</v>
      </c>
      <c r="C5065" s="3">
        <v>42863</v>
      </c>
      <c r="D5065" s="3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24" t="str">
        <f>_xlfn.XLOOKUP(main_table[[#This Row],[Order ID]],Returns!B:B,Returns!A:A,"No")</f>
        <v>No</v>
      </c>
    </row>
    <row r="5066" spans="1:22" ht="14.25">
      <c r="A5066" s="1">
        <v>5065</v>
      </c>
      <c r="B5066" s="2" t="s">
        <v>8581</v>
      </c>
      <c r="C5066" s="3">
        <v>43730</v>
      </c>
      <c r="D5066" s="3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24" t="str">
        <f>_xlfn.XLOOKUP(main_table[[#This Row],[Order ID]],Returns!B:B,Returns!A:A,"No")</f>
        <v>No</v>
      </c>
    </row>
    <row r="5067" spans="1:22" ht="14.25">
      <c r="A5067" s="1">
        <v>5066</v>
      </c>
      <c r="B5067" s="2" t="s">
        <v>8582</v>
      </c>
      <c r="C5067" s="3">
        <v>43799</v>
      </c>
      <c r="D5067" s="3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24" t="str">
        <f>_xlfn.XLOOKUP(main_table[[#This Row],[Order ID]],Returns!B:B,Returns!A:A,"No")</f>
        <v>No</v>
      </c>
    </row>
    <row r="5068" spans="1:22" ht="14.25">
      <c r="A5068" s="1">
        <v>5067</v>
      </c>
      <c r="B5068" s="2" t="s">
        <v>8582</v>
      </c>
      <c r="C5068" s="3">
        <v>43799</v>
      </c>
      <c r="D5068" s="3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24" t="str">
        <f>_xlfn.XLOOKUP(main_table[[#This Row],[Order ID]],Returns!B:B,Returns!A:A,"No")</f>
        <v>No</v>
      </c>
    </row>
    <row r="5069" spans="1:22" ht="14.25">
      <c r="A5069" s="1">
        <v>5068</v>
      </c>
      <c r="B5069" s="2" t="s">
        <v>8583</v>
      </c>
      <c r="C5069" s="3">
        <v>43480</v>
      </c>
      <c r="D5069" s="3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24" t="str">
        <f>_xlfn.XLOOKUP(main_table[[#This Row],[Order ID]],Returns!B:B,Returns!A:A,"No")</f>
        <v>No</v>
      </c>
    </row>
    <row r="5070" spans="1:22" ht="14.25">
      <c r="A5070" s="1">
        <v>5069</v>
      </c>
      <c r="B5070" s="2" t="s">
        <v>8584</v>
      </c>
      <c r="C5070" s="3">
        <v>42590</v>
      </c>
      <c r="D5070" s="3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24" t="str">
        <f>_xlfn.XLOOKUP(main_table[[#This Row],[Order ID]],Returns!B:B,Returns!A:A,"No")</f>
        <v>No</v>
      </c>
    </row>
    <row r="5071" spans="1:22" ht="14.25">
      <c r="A5071" s="1">
        <v>5070</v>
      </c>
      <c r="B5071" s="2" t="s">
        <v>8584</v>
      </c>
      <c r="C5071" s="3">
        <v>42590</v>
      </c>
      <c r="D5071" s="3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24" t="str">
        <f>_xlfn.XLOOKUP(main_table[[#This Row],[Order ID]],Returns!B:B,Returns!A:A,"No")</f>
        <v>No</v>
      </c>
    </row>
    <row r="5072" spans="1:22" ht="14.25">
      <c r="A5072" s="1">
        <v>5071</v>
      </c>
      <c r="B5072" s="2" t="s">
        <v>8584</v>
      </c>
      <c r="C5072" s="3">
        <v>42590</v>
      </c>
      <c r="D5072" s="3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24" t="str">
        <f>_xlfn.XLOOKUP(main_table[[#This Row],[Order ID]],Returns!B:B,Returns!A:A,"No")</f>
        <v>No</v>
      </c>
    </row>
    <row r="5073" spans="1:22" ht="14.25">
      <c r="A5073" s="1">
        <v>5072</v>
      </c>
      <c r="B5073" s="2" t="s">
        <v>8584</v>
      </c>
      <c r="C5073" s="3">
        <v>42590</v>
      </c>
      <c r="D5073" s="3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24" t="str">
        <f>_xlfn.XLOOKUP(main_table[[#This Row],[Order ID]],Returns!B:B,Returns!A:A,"No")</f>
        <v>No</v>
      </c>
    </row>
    <row r="5074" spans="1:22" ht="14.25">
      <c r="A5074" s="1">
        <v>5073</v>
      </c>
      <c r="B5074" s="2" t="s">
        <v>8584</v>
      </c>
      <c r="C5074" s="3">
        <v>42590</v>
      </c>
      <c r="D5074" s="3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24" t="str">
        <f>_xlfn.XLOOKUP(main_table[[#This Row],[Order ID]],Returns!B:B,Returns!A:A,"No")</f>
        <v>No</v>
      </c>
    </row>
    <row r="5075" spans="1:22" ht="14.25">
      <c r="A5075" s="1">
        <v>5074</v>
      </c>
      <c r="B5075" s="2" t="s">
        <v>8585</v>
      </c>
      <c r="C5075" s="3">
        <v>43044</v>
      </c>
      <c r="D5075" s="3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24" t="str">
        <f>_xlfn.XLOOKUP(main_table[[#This Row],[Order ID]],Returns!B:B,Returns!A:A,"No")</f>
        <v>No</v>
      </c>
    </row>
    <row r="5076" spans="1:22" ht="14.25">
      <c r="A5076" s="1">
        <v>5075</v>
      </c>
      <c r="B5076" s="2" t="s">
        <v>8586</v>
      </c>
      <c r="C5076" s="3">
        <v>43580</v>
      </c>
      <c r="D5076" s="3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24" t="str">
        <f>_xlfn.XLOOKUP(main_table[[#This Row],[Order ID]],Returns!B:B,Returns!A:A,"No")</f>
        <v>No</v>
      </c>
    </row>
    <row r="5077" spans="1:22" ht="14.25">
      <c r="A5077" s="1">
        <v>5076</v>
      </c>
      <c r="B5077" s="2" t="s">
        <v>8587</v>
      </c>
      <c r="C5077" s="3">
        <v>42480</v>
      </c>
      <c r="D5077" s="3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24" t="str">
        <f>_xlfn.XLOOKUP(main_table[[#This Row],[Order ID]],Returns!B:B,Returns!A:A,"No")</f>
        <v>No</v>
      </c>
    </row>
    <row r="5078" spans="1:22" ht="14.25">
      <c r="A5078" s="1">
        <v>5077</v>
      </c>
      <c r="B5078" s="2" t="s">
        <v>8587</v>
      </c>
      <c r="C5078" s="3">
        <v>42480</v>
      </c>
      <c r="D5078" s="3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24" t="str">
        <f>_xlfn.XLOOKUP(main_table[[#This Row],[Order ID]],Returns!B:B,Returns!A:A,"No")</f>
        <v>No</v>
      </c>
    </row>
    <row r="5079" spans="1:22" ht="14.25">
      <c r="A5079" s="1">
        <v>5078</v>
      </c>
      <c r="B5079" s="2" t="s">
        <v>8587</v>
      </c>
      <c r="C5079" s="3">
        <v>42480</v>
      </c>
      <c r="D5079" s="3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24" t="str">
        <f>_xlfn.XLOOKUP(main_table[[#This Row],[Order ID]],Returns!B:B,Returns!A:A,"No")</f>
        <v>No</v>
      </c>
    </row>
    <row r="5080" spans="1:22" ht="14.25">
      <c r="A5080" s="1">
        <v>5079</v>
      </c>
      <c r="B5080" s="2" t="s">
        <v>8588</v>
      </c>
      <c r="C5080" s="3">
        <v>43780</v>
      </c>
      <c r="D5080" s="3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24" t="str">
        <f>_xlfn.XLOOKUP(main_table[[#This Row],[Order ID]],Returns!B:B,Returns!A:A,"No")</f>
        <v>No</v>
      </c>
    </row>
    <row r="5081" spans="1:22" ht="14.25">
      <c r="A5081" s="1">
        <v>5080</v>
      </c>
      <c r="B5081" s="2" t="s">
        <v>8589</v>
      </c>
      <c r="C5081" s="3">
        <v>43794</v>
      </c>
      <c r="D5081" s="3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24" t="str">
        <f>_xlfn.XLOOKUP(main_table[[#This Row],[Order ID]],Returns!B:B,Returns!A:A,"No")</f>
        <v>No</v>
      </c>
    </row>
    <row r="5082" spans="1:22" ht="14.25">
      <c r="A5082" s="1">
        <v>5081</v>
      </c>
      <c r="B5082" s="2" t="s">
        <v>8589</v>
      </c>
      <c r="C5082" s="3">
        <v>43794</v>
      </c>
      <c r="D5082" s="3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24" t="str">
        <f>_xlfn.XLOOKUP(main_table[[#This Row],[Order ID]],Returns!B:B,Returns!A:A,"No")</f>
        <v>No</v>
      </c>
    </row>
    <row r="5083" spans="1:22" ht="14.25">
      <c r="A5083" s="1">
        <v>5082</v>
      </c>
      <c r="B5083" s="2" t="s">
        <v>8590</v>
      </c>
      <c r="C5083" s="3">
        <v>43087</v>
      </c>
      <c r="D5083" s="3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24" t="str">
        <f>_xlfn.XLOOKUP(main_table[[#This Row],[Order ID]],Returns!B:B,Returns!A:A,"No")</f>
        <v>No</v>
      </c>
    </row>
    <row r="5084" spans="1:22" ht="14.25">
      <c r="A5084" s="1">
        <v>5083</v>
      </c>
      <c r="B5084" s="2" t="s">
        <v>8591</v>
      </c>
      <c r="C5084" s="3">
        <v>43351</v>
      </c>
      <c r="D5084" s="3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24" t="str">
        <f>_xlfn.XLOOKUP(main_table[[#This Row],[Order ID]],Returns!B:B,Returns!A:A,"No")</f>
        <v>No</v>
      </c>
    </row>
    <row r="5085" spans="1:22" ht="14.25">
      <c r="A5085" s="1">
        <v>5084</v>
      </c>
      <c r="B5085" s="2" t="s">
        <v>8591</v>
      </c>
      <c r="C5085" s="3">
        <v>43351</v>
      </c>
      <c r="D5085" s="3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24" t="str">
        <f>_xlfn.XLOOKUP(main_table[[#This Row],[Order ID]],Returns!B:B,Returns!A:A,"No")</f>
        <v>No</v>
      </c>
    </row>
    <row r="5086" spans="1:22" ht="14.25">
      <c r="A5086" s="1">
        <v>5085</v>
      </c>
      <c r="B5086" s="2" t="s">
        <v>8592</v>
      </c>
      <c r="C5086" s="3">
        <v>43257</v>
      </c>
      <c r="D5086" s="3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24" t="str">
        <f>_xlfn.XLOOKUP(main_table[[#This Row],[Order ID]],Returns!B:B,Returns!A:A,"No")</f>
        <v>No</v>
      </c>
    </row>
    <row r="5087" spans="1:22" ht="14.25">
      <c r="A5087" s="1">
        <v>5086</v>
      </c>
      <c r="B5087" s="2" t="s">
        <v>8593</v>
      </c>
      <c r="C5087" s="3">
        <v>42905</v>
      </c>
      <c r="D5087" s="3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24" t="str">
        <f>_xlfn.XLOOKUP(main_table[[#This Row],[Order ID]],Returns!B:B,Returns!A:A,"No")</f>
        <v>No</v>
      </c>
    </row>
    <row r="5088" spans="1:22" ht="14.25">
      <c r="A5088" s="1">
        <v>5087</v>
      </c>
      <c r="B5088" s="2" t="s">
        <v>8594</v>
      </c>
      <c r="C5088" s="3">
        <v>42799</v>
      </c>
      <c r="D5088" s="3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24" t="str">
        <f>_xlfn.XLOOKUP(main_table[[#This Row],[Order ID]],Returns!B:B,Returns!A:A,"No")</f>
        <v>No</v>
      </c>
    </row>
    <row r="5089" spans="1:22" ht="14.25">
      <c r="A5089" s="1">
        <v>5088</v>
      </c>
      <c r="B5089" s="2" t="s">
        <v>8594</v>
      </c>
      <c r="C5089" s="3">
        <v>42799</v>
      </c>
      <c r="D5089" s="3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24" t="str">
        <f>_xlfn.XLOOKUP(main_table[[#This Row],[Order ID]],Returns!B:B,Returns!A:A,"No")</f>
        <v>No</v>
      </c>
    </row>
    <row r="5090" spans="1:22" ht="14.25">
      <c r="A5090" s="1">
        <v>5089</v>
      </c>
      <c r="B5090" s="2" t="s">
        <v>8594</v>
      </c>
      <c r="C5090" s="3">
        <v>42799</v>
      </c>
      <c r="D5090" s="3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24" t="str">
        <f>_xlfn.XLOOKUP(main_table[[#This Row],[Order ID]],Returns!B:B,Returns!A:A,"No")</f>
        <v>No</v>
      </c>
    </row>
    <row r="5091" spans="1:22" ht="14.25">
      <c r="A5091" s="1">
        <v>5090</v>
      </c>
      <c r="B5091" s="2" t="s">
        <v>8595</v>
      </c>
      <c r="C5091" s="3">
        <v>43681</v>
      </c>
      <c r="D5091" s="3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24" t="str">
        <f>_xlfn.XLOOKUP(main_table[[#This Row],[Order ID]],Returns!B:B,Returns!A:A,"No")</f>
        <v>No</v>
      </c>
    </row>
    <row r="5092" spans="1:22" ht="14.25">
      <c r="A5092" s="1">
        <v>5091</v>
      </c>
      <c r="B5092" s="2" t="s">
        <v>8595</v>
      </c>
      <c r="C5092" s="3">
        <v>43681</v>
      </c>
      <c r="D5092" s="3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24" t="str">
        <f>_xlfn.XLOOKUP(main_table[[#This Row],[Order ID]],Returns!B:B,Returns!A:A,"No")</f>
        <v>No</v>
      </c>
    </row>
    <row r="5093" spans="1:22" ht="14.25">
      <c r="A5093" s="1">
        <v>5092</v>
      </c>
      <c r="B5093" s="2" t="s">
        <v>8596</v>
      </c>
      <c r="C5093" s="3">
        <v>43829</v>
      </c>
      <c r="D5093" s="3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24" t="str">
        <f>_xlfn.XLOOKUP(main_table[[#This Row],[Order ID]],Returns!B:B,Returns!A:A,"No")</f>
        <v>No</v>
      </c>
    </row>
    <row r="5094" spans="1:22" ht="14.25">
      <c r="A5094" s="1">
        <v>5093</v>
      </c>
      <c r="B5094" s="2" t="s">
        <v>8597</v>
      </c>
      <c r="C5094" s="3">
        <v>42878</v>
      </c>
      <c r="D5094" s="3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24" t="str">
        <f>_xlfn.XLOOKUP(main_table[[#This Row],[Order ID]],Returns!B:B,Returns!A:A,"No")</f>
        <v>No</v>
      </c>
    </row>
    <row r="5095" spans="1:22" ht="14.25">
      <c r="A5095" s="1">
        <v>5094</v>
      </c>
      <c r="B5095" s="2" t="s">
        <v>6188</v>
      </c>
      <c r="C5095" s="3">
        <v>42710</v>
      </c>
      <c r="D5095" s="3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24" t="str">
        <f>_xlfn.XLOOKUP(main_table[[#This Row],[Order ID]],Returns!B:B,Returns!A:A,"No")</f>
        <v>Yes</v>
      </c>
    </row>
    <row r="5096" spans="1:22" ht="14.25">
      <c r="A5096" s="1">
        <v>5095</v>
      </c>
      <c r="B5096" s="2" t="s">
        <v>6188</v>
      </c>
      <c r="C5096" s="3">
        <v>42710</v>
      </c>
      <c r="D5096" s="3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24" t="str">
        <f>_xlfn.XLOOKUP(main_table[[#This Row],[Order ID]],Returns!B:B,Returns!A:A,"No")</f>
        <v>Yes</v>
      </c>
    </row>
    <row r="5097" spans="1:22" ht="14.25">
      <c r="A5097" s="1">
        <v>5096</v>
      </c>
      <c r="B5097" s="2" t="s">
        <v>6188</v>
      </c>
      <c r="C5097" s="3">
        <v>42710</v>
      </c>
      <c r="D5097" s="3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24" t="str">
        <f>_xlfn.XLOOKUP(main_table[[#This Row],[Order ID]],Returns!B:B,Returns!A:A,"No")</f>
        <v>Yes</v>
      </c>
    </row>
    <row r="5098" spans="1:22" ht="14.25">
      <c r="A5098" s="1">
        <v>5097</v>
      </c>
      <c r="B5098" s="2" t="s">
        <v>6188</v>
      </c>
      <c r="C5098" s="3">
        <v>42710</v>
      </c>
      <c r="D5098" s="3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24" t="str">
        <f>_xlfn.XLOOKUP(main_table[[#This Row],[Order ID]],Returns!B:B,Returns!A:A,"No")</f>
        <v>Yes</v>
      </c>
    </row>
    <row r="5099" spans="1:22" ht="14.25">
      <c r="A5099" s="1">
        <v>5098</v>
      </c>
      <c r="B5099" s="2" t="s">
        <v>6188</v>
      </c>
      <c r="C5099" s="3">
        <v>42710</v>
      </c>
      <c r="D5099" s="3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24" t="str">
        <f>_xlfn.XLOOKUP(main_table[[#This Row],[Order ID]],Returns!B:B,Returns!A:A,"No")</f>
        <v>Yes</v>
      </c>
    </row>
    <row r="5100" spans="1:22" ht="14.25">
      <c r="A5100" s="1">
        <v>5099</v>
      </c>
      <c r="B5100" s="2" t="s">
        <v>6188</v>
      </c>
      <c r="C5100" s="3">
        <v>42710</v>
      </c>
      <c r="D5100" s="3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24" t="str">
        <f>_xlfn.XLOOKUP(main_table[[#This Row],[Order ID]],Returns!B:B,Returns!A:A,"No")</f>
        <v>Yes</v>
      </c>
    </row>
    <row r="5101" spans="1:22" ht="14.25">
      <c r="A5101" s="1">
        <v>5100</v>
      </c>
      <c r="B5101" s="2" t="s">
        <v>8598</v>
      </c>
      <c r="C5101" s="3">
        <v>42954</v>
      </c>
      <c r="D5101" s="3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24" t="str">
        <f>_xlfn.XLOOKUP(main_table[[#This Row],[Order ID]],Returns!B:B,Returns!A:A,"No")</f>
        <v>No</v>
      </c>
    </row>
    <row r="5102" spans="1:22" ht="14.25">
      <c r="A5102" s="1">
        <v>5101</v>
      </c>
      <c r="B5102" s="2" t="s">
        <v>8599</v>
      </c>
      <c r="C5102" s="3">
        <v>42446</v>
      </c>
      <c r="D5102" s="3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24" t="str">
        <f>_xlfn.XLOOKUP(main_table[[#This Row],[Order ID]],Returns!B:B,Returns!A:A,"No")</f>
        <v>No</v>
      </c>
    </row>
    <row r="5103" spans="1:22" ht="14.25">
      <c r="A5103" s="1">
        <v>5102</v>
      </c>
      <c r="B5103" s="2" t="s">
        <v>8599</v>
      </c>
      <c r="C5103" s="3">
        <v>42446</v>
      </c>
      <c r="D5103" s="3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24" t="str">
        <f>_xlfn.XLOOKUP(main_table[[#This Row],[Order ID]],Returns!B:B,Returns!A:A,"No")</f>
        <v>No</v>
      </c>
    </row>
    <row r="5104" spans="1:22" ht="14.25">
      <c r="A5104" s="1">
        <v>5103</v>
      </c>
      <c r="B5104" s="2" t="s">
        <v>8599</v>
      </c>
      <c r="C5104" s="3">
        <v>42446</v>
      </c>
      <c r="D5104" s="3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24" t="str">
        <f>_xlfn.XLOOKUP(main_table[[#This Row],[Order ID]],Returns!B:B,Returns!A:A,"No")</f>
        <v>No</v>
      </c>
    </row>
    <row r="5105" spans="1:22" ht="14.25">
      <c r="A5105" s="1">
        <v>5104</v>
      </c>
      <c r="B5105" s="2" t="s">
        <v>8600</v>
      </c>
      <c r="C5105" s="3">
        <v>42820</v>
      </c>
      <c r="D5105" s="3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24" t="str">
        <f>_xlfn.XLOOKUP(main_table[[#This Row],[Order ID]],Returns!B:B,Returns!A:A,"No")</f>
        <v>No</v>
      </c>
    </row>
    <row r="5106" spans="1:22" ht="14.25">
      <c r="A5106" s="1">
        <v>5105</v>
      </c>
      <c r="B5106" s="2" t="s">
        <v>8600</v>
      </c>
      <c r="C5106" s="3">
        <v>42820</v>
      </c>
      <c r="D5106" s="3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24" t="str">
        <f>_xlfn.XLOOKUP(main_table[[#This Row],[Order ID]],Returns!B:B,Returns!A:A,"No")</f>
        <v>No</v>
      </c>
    </row>
    <row r="5107" spans="1:22" ht="14.25">
      <c r="A5107" s="1">
        <v>5106</v>
      </c>
      <c r="B5107" s="2" t="s">
        <v>8601</v>
      </c>
      <c r="C5107" s="3">
        <v>42718</v>
      </c>
      <c r="D5107" s="3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24" t="str">
        <f>_xlfn.XLOOKUP(main_table[[#This Row],[Order ID]],Returns!B:B,Returns!A:A,"No")</f>
        <v>No</v>
      </c>
    </row>
    <row r="5108" spans="1:22" ht="14.25">
      <c r="A5108" s="1">
        <v>5107</v>
      </c>
      <c r="B5108" s="2" t="s">
        <v>8602</v>
      </c>
      <c r="C5108" s="3">
        <v>42997</v>
      </c>
      <c r="D5108" s="3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24" t="str">
        <f>_xlfn.XLOOKUP(main_table[[#This Row],[Order ID]],Returns!B:B,Returns!A:A,"No")</f>
        <v>No</v>
      </c>
    </row>
    <row r="5109" spans="1:22" ht="14.25">
      <c r="A5109" s="1">
        <v>5108</v>
      </c>
      <c r="B5109" s="2" t="s">
        <v>8603</v>
      </c>
      <c r="C5109" s="3">
        <v>43580</v>
      </c>
      <c r="D5109" s="3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24" t="str">
        <f>_xlfn.XLOOKUP(main_table[[#This Row],[Order ID]],Returns!B:B,Returns!A:A,"No")</f>
        <v>No</v>
      </c>
    </row>
    <row r="5110" spans="1:22" ht="14.25">
      <c r="A5110" s="1">
        <v>5109</v>
      </c>
      <c r="B5110" s="2" t="s">
        <v>8603</v>
      </c>
      <c r="C5110" s="3">
        <v>43580</v>
      </c>
      <c r="D5110" s="3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24" t="str">
        <f>_xlfn.XLOOKUP(main_table[[#This Row],[Order ID]],Returns!B:B,Returns!A:A,"No")</f>
        <v>No</v>
      </c>
    </row>
    <row r="5111" spans="1:22" ht="14.25">
      <c r="A5111" s="1">
        <v>5110</v>
      </c>
      <c r="B5111" s="2" t="s">
        <v>8604</v>
      </c>
      <c r="C5111" s="3">
        <v>42661</v>
      </c>
      <c r="D5111" s="3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24" t="str">
        <f>_xlfn.XLOOKUP(main_table[[#This Row],[Order ID]],Returns!B:B,Returns!A:A,"No")</f>
        <v>No</v>
      </c>
    </row>
    <row r="5112" spans="1:22" ht="14.25">
      <c r="A5112" s="1">
        <v>5111</v>
      </c>
      <c r="B5112" s="2" t="s">
        <v>8604</v>
      </c>
      <c r="C5112" s="3">
        <v>42661</v>
      </c>
      <c r="D5112" s="3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24" t="str">
        <f>_xlfn.XLOOKUP(main_table[[#This Row],[Order ID]],Returns!B:B,Returns!A:A,"No")</f>
        <v>No</v>
      </c>
    </row>
    <row r="5113" spans="1:22" ht="14.25">
      <c r="A5113" s="1">
        <v>5112</v>
      </c>
      <c r="B5113" s="2" t="s">
        <v>8604</v>
      </c>
      <c r="C5113" s="3">
        <v>42661</v>
      </c>
      <c r="D5113" s="3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24" t="str">
        <f>_xlfn.XLOOKUP(main_table[[#This Row],[Order ID]],Returns!B:B,Returns!A:A,"No")</f>
        <v>No</v>
      </c>
    </row>
    <row r="5114" spans="1:22" ht="14.25">
      <c r="A5114" s="1">
        <v>5113</v>
      </c>
      <c r="B5114" s="2" t="s">
        <v>8605</v>
      </c>
      <c r="C5114" s="3">
        <v>43052</v>
      </c>
      <c r="D5114" s="3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24" t="str">
        <f>_xlfn.XLOOKUP(main_table[[#This Row],[Order ID]],Returns!B:B,Returns!A:A,"No")</f>
        <v>No</v>
      </c>
    </row>
    <row r="5115" spans="1:22" ht="14.25">
      <c r="A5115" s="1">
        <v>5114</v>
      </c>
      <c r="B5115" s="2" t="s">
        <v>8606</v>
      </c>
      <c r="C5115" s="3">
        <v>43131</v>
      </c>
      <c r="D5115" s="3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24" t="str">
        <f>_xlfn.XLOOKUP(main_table[[#This Row],[Order ID]],Returns!B:B,Returns!A:A,"No")</f>
        <v>No</v>
      </c>
    </row>
    <row r="5116" spans="1:22" ht="14.25">
      <c r="A5116" s="1">
        <v>5115</v>
      </c>
      <c r="B5116" s="2" t="s">
        <v>8607</v>
      </c>
      <c r="C5116" s="3">
        <v>43421</v>
      </c>
      <c r="D5116" s="3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24" t="str">
        <f>_xlfn.XLOOKUP(main_table[[#This Row],[Order ID]],Returns!B:B,Returns!A:A,"No")</f>
        <v>No</v>
      </c>
    </row>
    <row r="5117" spans="1:22" ht="14.25">
      <c r="A5117" s="1">
        <v>5116</v>
      </c>
      <c r="B5117" s="2" t="s">
        <v>8608</v>
      </c>
      <c r="C5117" s="3">
        <v>43671</v>
      </c>
      <c r="D5117" s="3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24" t="str">
        <f>_xlfn.XLOOKUP(main_table[[#This Row],[Order ID]],Returns!B:B,Returns!A:A,"No")</f>
        <v>No</v>
      </c>
    </row>
    <row r="5118" spans="1:22" ht="14.25">
      <c r="A5118" s="1">
        <v>5117</v>
      </c>
      <c r="B5118" s="2" t="s">
        <v>8609</v>
      </c>
      <c r="C5118" s="3">
        <v>43780</v>
      </c>
      <c r="D5118" s="3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24" t="str">
        <f>_xlfn.XLOOKUP(main_table[[#This Row],[Order ID]],Returns!B:B,Returns!A:A,"No")</f>
        <v>No</v>
      </c>
    </row>
    <row r="5119" spans="1:22" ht="14.25">
      <c r="A5119" s="1">
        <v>5118</v>
      </c>
      <c r="B5119" s="2" t="s">
        <v>8610</v>
      </c>
      <c r="C5119" s="3">
        <v>43004</v>
      </c>
      <c r="D5119" s="3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24" t="str">
        <f>_xlfn.XLOOKUP(main_table[[#This Row],[Order ID]],Returns!B:B,Returns!A:A,"No")</f>
        <v>No</v>
      </c>
    </row>
    <row r="5120" spans="1:22" ht="14.25">
      <c r="A5120" s="1">
        <v>5119</v>
      </c>
      <c r="B5120" s="2" t="s">
        <v>8610</v>
      </c>
      <c r="C5120" s="3">
        <v>43004</v>
      </c>
      <c r="D5120" s="3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24" t="str">
        <f>_xlfn.XLOOKUP(main_table[[#This Row],[Order ID]],Returns!B:B,Returns!A:A,"No")</f>
        <v>No</v>
      </c>
    </row>
    <row r="5121" spans="1:22" ht="14.25">
      <c r="A5121" s="1">
        <v>5120</v>
      </c>
      <c r="B5121" s="2" t="s">
        <v>8610</v>
      </c>
      <c r="C5121" s="3">
        <v>43004</v>
      </c>
      <c r="D5121" s="3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24" t="str">
        <f>_xlfn.XLOOKUP(main_table[[#This Row],[Order ID]],Returns!B:B,Returns!A:A,"No")</f>
        <v>No</v>
      </c>
    </row>
    <row r="5122" spans="1:22" ht="14.25">
      <c r="A5122" s="1">
        <v>5121</v>
      </c>
      <c r="B5122" s="2" t="s">
        <v>8611</v>
      </c>
      <c r="C5122" s="3">
        <v>42464</v>
      </c>
      <c r="D5122" s="3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24" t="str">
        <f>_xlfn.XLOOKUP(main_table[[#This Row],[Order ID]],Returns!B:B,Returns!A:A,"No")</f>
        <v>No</v>
      </c>
    </row>
    <row r="5123" spans="1:22" ht="14.25">
      <c r="A5123" s="1">
        <v>5122</v>
      </c>
      <c r="B5123" s="2" t="s">
        <v>8611</v>
      </c>
      <c r="C5123" s="3">
        <v>42464</v>
      </c>
      <c r="D5123" s="3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24" t="str">
        <f>_xlfn.XLOOKUP(main_table[[#This Row],[Order ID]],Returns!B:B,Returns!A:A,"No")</f>
        <v>No</v>
      </c>
    </row>
    <row r="5124" spans="1:22" ht="14.25">
      <c r="A5124" s="1">
        <v>5123</v>
      </c>
      <c r="B5124" s="2" t="s">
        <v>8611</v>
      </c>
      <c r="C5124" s="3">
        <v>42464</v>
      </c>
      <c r="D5124" s="3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24" t="str">
        <f>_xlfn.XLOOKUP(main_table[[#This Row],[Order ID]],Returns!B:B,Returns!A:A,"No")</f>
        <v>No</v>
      </c>
    </row>
    <row r="5125" spans="1:22" ht="14.25">
      <c r="A5125" s="1">
        <v>5124</v>
      </c>
      <c r="B5125" s="2" t="s">
        <v>8611</v>
      </c>
      <c r="C5125" s="3">
        <v>42464</v>
      </c>
      <c r="D5125" s="3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24" t="str">
        <f>_xlfn.XLOOKUP(main_table[[#This Row],[Order ID]],Returns!B:B,Returns!A:A,"No")</f>
        <v>No</v>
      </c>
    </row>
    <row r="5126" spans="1:22" ht="14.25">
      <c r="A5126" s="1">
        <v>5125</v>
      </c>
      <c r="B5126" s="2" t="s">
        <v>5973</v>
      </c>
      <c r="C5126" s="3">
        <v>42627</v>
      </c>
      <c r="D5126" s="3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24" t="str">
        <f>_xlfn.XLOOKUP(main_table[[#This Row],[Order ID]],Returns!B:B,Returns!A:A,"No")</f>
        <v>Yes</v>
      </c>
    </row>
    <row r="5127" spans="1:22" ht="14.25">
      <c r="A5127" s="1">
        <v>5126</v>
      </c>
      <c r="B5127" s="2" t="s">
        <v>5973</v>
      </c>
      <c r="C5127" s="3">
        <v>42627</v>
      </c>
      <c r="D5127" s="3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24" t="str">
        <f>_xlfn.XLOOKUP(main_table[[#This Row],[Order ID]],Returns!B:B,Returns!A:A,"No")</f>
        <v>Yes</v>
      </c>
    </row>
    <row r="5128" spans="1:22" ht="14.25">
      <c r="A5128" s="1">
        <v>5127</v>
      </c>
      <c r="B5128" s="2" t="s">
        <v>5973</v>
      </c>
      <c r="C5128" s="3">
        <v>42627</v>
      </c>
      <c r="D5128" s="3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24" t="str">
        <f>_xlfn.XLOOKUP(main_table[[#This Row],[Order ID]],Returns!B:B,Returns!A:A,"No")</f>
        <v>Yes</v>
      </c>
    </row>
    <row r="5129" spans="1:22" ht="14.25">
      <c r="A5129" s="1">
        <v>5128</v>
      </c>
      <c r="B5129" s="2" t="s">
        <v>5973</v>
      </c>
      <c r="C5129" s="3">
        <v>42627</v>
      </c>
      <c r="D5129" s="3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24" t="str">
        <f>_xlfn.XLOOKUP(main_table[[#This Row],[Order ID]],Returns!B:B,Returns!A:A,"No")</f>
        <v>Yes</v>
      </c>
    </row>
    <row r="5130" spans="1:22" ht="14.25">
      <c r="A5130" s="1">
        <v>5129</v>
      </c>
      <c r="B5130" s="2" t="s">
        <v>5973</v>
      </c>
      <c r="C5130" s="3">
        <v>42627</v>
      </c>
      <c r="D5130" s="3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24" t="str">
        <f>_xlfn.XLOOKUP(main_table[[#This Row],[Order ID]],Returns!B:B,Returns!A:A,"No")</f>
        <v>Yes</v>
      </c>
    </row>
    <row r="5131" spans="1:22" ht="14.25">
      <c r="A5131" s="1">
        <v>5130</v>
      </c>
      <c r="B5131" s="2" t="s">
        <v>5973</v>
      </c>
      <c r="C5131" s="3">
        <v>42627</v>
      </c>
      <c r="D5131" s="3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24" t="str">
        <f>_xlfn.XLOOKUP(main_table[[#This Row],[Order ID]],Returns!B:B,Returns!A:A,"No")</f>
        <v>Yes</v>
      </c>
    </row>
    <row r="5132" spans="1:22" ht="14.25">
      <c r="A5132" s="1">
        <v>5131</v>
      </c>
      <c r="B5132" s="2" t="s">
        <v>5973</v>
      </c>
      <c r="C5132" s="3">
        <v>42627</v>
      </c>
      <c r="D5132" s="3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24" t="str">
        <f>_xlfn.XLOOKUP(main_table[[#This Row],[Order ID]],Returns!B:B,Returns!A:A,"No")</f>
        <v>Yes</v>
      </c>
    </row>
    <row r="5133" spans="1:22" ht="14.25">
      <c r="A5133" s="1">
        <v>5132</v>
      </c>
      <c r="B5133" s="2" t="s">
        <v>8612</v>
      </c>
      <c r="C5133" s="3">
        <v>43828</v>
      </c>
      <c r="D5133" s="3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24" t="str">
        <f>_xlfn.XLOOKUP(main_table[[#This Row],[Order ID]],Returns!B:B,Returns!A:A,"No")</f>
        <v>No</v>
      </c>
    </row>
    <row r="5134" spans="1:22" ht="14.25">
      <c r="A5134" s="1">
        <v>5133</v>
      </c>
      <c r="B5134" s="2" t="s">
        <v>8613</v>
      </c>
      <c r="C5134" s="3">
        <v>42907</v>
      </c>
      <c r="D5134" s="3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24" t="str">
        <f>_xlfn.XLOOKUP(main_table[[#This Row],[Order ID]],Returns!B:B,Returns!A:A,"No")</f>
        <v>No</v>
      </c>
    </row>
    <row r="5135" spans="1:22" ht="14.25">
      <c r="A5135" s="1">
        <v>5134</v>
      </c>
      <c r="B5135" s="2" t="s">
        <v>8614</v>
      </c>
      <c r="C5135" s="3">
        <v>43795</v>
      </c>
      <c r="D5135" s="3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24" t="str">
        <f>_xlfn.XLOOKUP(main_table[[#This Row],[Order ID]],Returns!B:B,Returns!A:A,"No")</f>
        <v>No</v>
      </c>
    </row>
    <row r="5136" spans="1:22" ht="14.25">
      <c r="A5136" s="1">
        <v>5135</v>
      </c>
      <c r="B5136" s="2" t="s">
        <v>8614</v>
      </c>
      <c r="C5136" s="3">
        <v>43795</v>
      </c>
      <c r="D5136" s="3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24" t="str">
        <f>_xlfn.XLOOKUP(main_table[[#This Row],[Order ID]],Returns!B:B,Returns!A:A,"No")</f>
        <v>No</v>
      </c>
    </row>
    <row r="5137" spans="1:22" ht="14.25">
      <c r="A5137" s="1">
        <v>5136</v>
      </c>
      <c r="B5137" s="2" t="s">
        <v>6079</v>
      </c>
      <c r="C5137" s="3">
        <v>43396</v>
      </c>
      <c r="D5137" s="3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24" t="str">
        <f>_xlfn.XLOOKUP(main_table[[#This Row],[Order ID]],Returns!B:B,Returns!A:A,"No")</f>
        <v>Yes</v>
      </c>
    </row>
    <row r="5138" spans="1:22" ht="14.25">
      <c r="A5138" s="1">
        <v>5137</v>
      </c>
      <c r="B5138" s="2" t="s">
        <v>8615</v>
      </c>
      <c r="C5138" s="3">
        <v>43083</v>
      </c>
      <c r="D5138" s="3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24" t="str">
        <f>_xlfn.XLOOKUP(main_table[[#This Row],[Order ID]],Returns!B:B,Returns!A:A,"No")</f>
        <v>No</v>
      </c>
    </row>
    <row r="5139" spans="1:22" ht="14.25">
      <c r="A5139" s="1">
        <v>5138</v>
      </c>
      <c r="B5139" s="2" t="s">
        <v>8616</v>
      </c>
      <c r="C5139" s="3">
        <v>43417</v>
      </c>
      <c r="D5139" s="3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24" t="str">
        <f>_xlfn.XLOOKUP(main_table[[#This Row],[Order ID]],Returns!B:B,Returns!A:A,"No")</f>
        <v>No</v>
      </c>
    </row>
    <row r="5140" spans="1:22" ht="14.25">
      <c r="A5140" s="1">
        <v>5139</v>
      </c>
      <c r="B5140" s="2" t="s">
        <v>8617</v>
      </c>
      <c r="C5140" s="3">
        <v>43737</v>
      </c>
      <c r="D5140" s="3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24" t="str">
        <f>_xlfn.XLOOKUP(main_table[[#This Row],[Order ID]],Returns!B:B,Returns!A:A,"No")</f>
        <v>No</v>
      </c>
    </row>
    <row r="5141" spans="1:22" ht="14.25">
      <c r="A5141" s="1">
        <v>5140</v>
      </c>
      <c r="B5141" s="2" t="s">
        <v>8617</v>
      </c>
      <c r="C5141" s="3">
        <v>43737</v>
      </c>
      <c r="D5141" s="3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24" t="str">
        <f>_xlfn.XLOOKUP(main_table[[#This Row],[Order ID]],Returns!B:B,Returns!A:A,"No")</f>
        <v>No</v>
      </c>
    </row>
    <row r="5142" spans="1:22" ht="14.25">
      <c r="A5142" s="1">
        <v>5141</v>
      </c>
      <c r="B5142" s="2" t="s">
        <v>8618</v>
      </c>
      <c r="C5142" s="3">
        <v>43047</v>
      </c>
      <c r="D5142" s="3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24" t="str">
        <f>_xlfn.XLOOKUP(main_table[[#This Row],[Order ID]],Returns!B:B,Returns!A:A,"No")</f>
        <v>No</v>
      </c>
    </row>
    <row r="5143" spans="1:22" ht="14.25">
      <c r="A5143" s="1">
        <v>5142</v>
      </c>
      <c r="B5143" s="2" t="s">
        <v>8619</v>
      </c>
      <c r="C5143" s="3">
        <v>43191</v>
      </c>
      <c r="D5143" s="3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24" t="str">
        <f>_xlfn.XLOOKUP(main_table[[#This Row],[Order ID]],Returns!B:B,Returns!A:A,"No")</f>
        <v>No</v>
      </c>
    </row>
    <row r="5144" spans="1:22" ht="14.25">
      <c r="A5144" s="1">
        <v>5143</v>
      </c>
      <c r="B5144" s="2" t="s">
        <v>8619</v>
      </c>
      <c r="C5144" s="3">
        <v>43191</v>
      </c>
      <c r="D5144" s="3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24" t="str">
        <f>_xlfn.XLOOKUP(main_table[[#This Row],[Order ID]],Returns!B:B,Returns!A:A,"No")</f>
        <v>No</v>
      </c>
    </row>
    <row r="5145" spans="1:22" ht="14.25">
      <c r="A5145" s="1">
        <v>5144</v>
      </c>
      <c r="B5145" s="2" t="s">
        <v>8619</v>
      </c>
      <c r="C5145" s="3">
        <v>43191</v>
      </c>
      <c r="D5145" s="3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24" t="str">
        <f>_xlfn.XLOOKUP(main_table[[#This Row],[Order ID]],Returns!B:B,Returns!A:A,"No")</f>
        <v>No</v>
      </c>
    </row>
    <row r="5146" spans="1:22" ht="14.25">
      <c r="A5146" s="1">
        <v>5145</v>
      </c>
      <c r="B5146" s="2" t="s">
        <v>8620</v>
      </c>
      <c r="C5146" s="3">
        <v>43498</v>
      </c>
      <c r="D5146" s="3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24" t="str">
        <f>_xlfn.XLOOKUP(main_table[[#This Row],[Order ID]],Returns!B:B,Returns!A:A,"No")</f>
        <v>No</v>
      </c>
    </row>
    <row r="5147" spans="1:22" ht="14.25">
      <c r="A5147" s="1">
        <v>5146</v>
      </c>
      <c r="B5147" s="2" t="s">
        <v>8620</v>
      </c>
      <c r="C5147" s="3">
        <v>43498</v>
      </c>
      <c r="D5147" s="3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24" t="str">
        <f>_xlfn.XLOOKUP(main_table[[#This Row],[Order ID]],Returns!B:B,Returns!A:A,"No")</f>
        <v>No</v>
      </c>
    </row>
    <row r="5148" spans="1:22" ht="14.25">
      <c r="A5148" s="1">
        <v>5147</v>
      </c>
      <c r="B5148" s="2" t="s">
        <v>8620</v>
      </c>
      <c r="C5148" s="3">
        <v>43498</v>
      </c>
      <c r="D5148" s="3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24" t="str">
        <f>_xlfn.XLOOKUP(main_table[[#This Row],[Order ID]],Returns!B:B,Returns!A:A,"No")</f>
        <v>No</v>
      </c>
    </row>
    <row r="5149" spans="1:22" ht="14.25">
      <c r="A5149" s="1">
        <v>5148</v>
      </c>
      <c r="B5149" s="2" t="s">
        <v>8621</v>
      </c>
      <c r="C5149" s="3">
        <v>43823</v>
      </c>
      <c r="D5149" s="3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24" t="str">
        <f>_xlfn.XLOOKUP(main_table[[#This Row],[Order ID]],Returns!B:B,Returns!A:A,"No")</f>
        <v>No</v>
      </c>
    </row>
    <row r="5150" spans="1:22" ht="14.25">
      <c r="A5150" s="1">
        <v>5149</v>
      </c>
      <c r="B5150" s="2" t="s">
        <v>8621</v>
      </c>
      <c r="C5150" s="3">
        <v>43823</v>
      </c>
      <c r="D5150" s="3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24" t="str">
        <f>_xlfn.XLOOKUP(main_table[[#This Row],[Order ID]],Returns!B:B,Returns!A:A,"No")</f>
        <v>No</v>
      </c>
    </row>
    <row r="5151" spans="1:22" ht="14.25">
      <c r="A5151" s="1">
        <v>5150</v>
      </c>
      <c r="B5151" s="2" t="s">
        <v>8622</v>
      </c>
      <c r="C5151" s="3">
        <v>42542</v>
      </c>
      <c r="D5151" s="3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24" t="str">
        <f>_xlfn.XLOOKUP(main_table[[#This Row],[Order ID]],Returns!B:B,Returns!A:A,"No")</f>
        <v>No</v>
      </c>
    </row>
    <row r="5152" spans="1:22" ht="14.25">
      <c r="A5152" s="1">
        <v>5151</v>
      </c>
      <c r="B5152" s="2" t="s">
        <v>8623</v>
      </c>
      <c r="C5152" s="3">
        <v>43530</v>
      </c>
      <c r="D5152" s="3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24" t="str">
        <f>_xlfn.XLOOKUP(main_table[[#This Row],[Order ID]],Returns!B:B,Returns!A:A,"No")</f>
        <v>No</v>
      </c>
    </row>
    <row r="5153" spans="1:22" ht="14.25">
      <c r="A5153" s="1">
        <v>5152</v>
      </c>
      <c r="B5153" s="2" t="s">
        <v>8624</v>
      </c>
      <c r="C5153" s="3">
        <v>43733</v>
      </c>
      <c r="D5153" s="3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24" t="str">
        <f>_xlfn.XLOOKUP(main_table[[#This Row],[Order ID]],Returns!B:B,Returns!A:A,"No")</f>
        <v>No</v>
      </c>
    </row>
    <row r="5154" spans="1:22" ht="14.25">
      <c r="A5154" s="1">
        <v>5153</v>
      </c>
      <c r="B5154" s="2" t="s">
        <v>8625</v>
      </c>
      <c r="C5154" s="3">
        <v>42551</v>
      </c>
      <c r="D5154" s="3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24" t="str">
        <f>_xlfn.XLOOKUP(main_table[[#This Row],[Order ID]],Returns!B:B,Returns!A:A,"No")</f>
        <v>No</v>
      </c>
    </row>
    <row r="5155" spans="1:22" ht="14.25">
      <c r="A5155" s="1">
        <v>5154</v>
      </c>
      <c r="B5155" s="2" t="s">
        <v>8625</v>
      </c>
      <c r="C5155" s="3">
        <v>42551</v>
      </c>
      <c r="D5155" s="3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24" t="str">
        <f>_xlfn.XLOOKUP(main_table[[#This Row],[Order ID]],Returns!B:B,Returns!A:A,"No")</f>
        <v>No</v>
      </c>
    </row>
    <row r="5156" spans="1:22" ht="14.25">
      <c r="A5156" s="1">
        <v>5155</v>
      </c>
      <c r="B5156" s="2" t="s">
        <v>8626</v>
      </c>
      <c r="C5156" s="3">
        <v>42954</v>
      </c>
      <c r="D5156" s="3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24" t="str">
        <f>_xlfn.XLOOKUP(main_table[[#This Row],[Order ID]],Returns!B:B,Returns!A:A,"No")</f>
        <v>No</v>
      </c>
    </row>
    <row r="5157" spans="1:22" ht="14.25">
      <c r="A5157" s="1">
        <v>5156</v>
      </c>
      <c r="B5157" s="2" t="s">
        <v>8626</v>
      </c>
      <c r="C5157" s="3">
        <v>42954</v>
      </c>
      <c r="D5157" s="3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24" t="str">
        <f>_xlfn.XLOOKUP(main_table[[#This Row],[Order ID]],Returns!B:B,Returns!A:A,"No")</f>
        <v>No</v>
      </c>
    </row>
    <row r="5158" spans="1:22" ht="14.25">
      <c r="A5158" s="1">
        <v>5157</v>
      </c>
      <c r="B5158" s="2" t="s">
        <v>8627</v>
      </c>
      <c r="C5158" s="3">
        <v>43646</v>
      </c>
      <c r="D5158" s="3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24" t="str">
        <f>_xlfn.XLOOKUP(main_table[[#This Row],[Order ID]],Returns!B:B,Returns!A:A,"No")</f>
        <v>No</v>
      </c>
    </row>
    <row r="5159" spans="1:22" ht="14.25">
      <c r="A5159" s="1">
        <v>5158</v>
      </c>
      <c r="B5159" s="2" t="s">
        <v>8627</v>
      </c>
      <c r="C5159" s="3">
        <v>43646</v>
      </c>
      <c r="D5159" s="3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24" t="str">
        <f>_xlfn.XLOOKUP(main_table[[#This Row],[Order ID]],Returns!B:B,Returns!A:A,"No")</f>
        <v>No</v>
      </c>
    </row>
    <row r="5160" spans="1:22" ht="14.25">
      <c r="A5160" s="1">
        <v>5159</v>
      </c>
      <c r="B5160" s="2" t="s">
        <v>8627</v>
      </c>
      <c r="C5160" s="3">
        <v>43646</v>
      </c>
      <c r="D5160" s="3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24" t="str">
        <f>_xlfn.XLOOKUP(main_table[[#This Row],[Order ID]],Returns!B:B,Returns!A:A,"No")</f>
        <v>No</v>
      </c>
    </row>
    <row r="5161" spans="1:22" ht="14.25">
      <c r="A5161" s="1">
        <v>5160</v>
      </c>
      <c r="B5161" s="2" t="s">
        <v>8628</v>
      </c>
      <c r="C5161" s="3">
        <v>43034</v>
      </c>
      <c r="D5161" s="3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24" t="str">
        <f>_xlfn.XLOOKUP(main_table[[#This Row],[Order ID]],Returns!B:B,Returns!A:A,"No")</f>
        <v>No</v>
      </c>
    </row>
    <row r="5162" spans="1:22" ht="14.25">
      <c r="A5162" s="1">
        <v>5161</v>
      </c>
      <c r="B5162" s="2" t="s">
        <v>8628</v>
      </c>
      <c r="C5162" s="3">
        <v>43034</v>
      </c>
      <c r="D5162" s="3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24" t="str">
        <f>_xlfn.XLOOKUP(main_table[[#This Row],[Order ID]],Returns!B:B,Returns!A:A,"No")</f>
        <v>No</v>
      </c>
    </row>
    <row r="5163" spans="1:22" ht="14.25">
      <c r="A5163" s="1">
        <v>5162</v>
      </c>
      <c r="B5163" s="2" t="s">
        <v>8629</v>
      </c>
      <c r="C5163" s="3">
        <v>42581</v>
      </c>
      <c r="D5163" s="3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24" t="str">
        <f>_xlfn.XLOOKUP(main_table[[#This Row],[Order ID]],Returns!B:B,Returns!A:A,"No")</f>
        <v>No</v>
      </c>
    </row>
    <row r="5164" spans="1:22" ht="14.25">
      <c r="A5164" s="1">
        <v>5163</v>
      </c>
      <c r="B5164" s="2" t="s">
        <v>8630</v>
      </c>
      <c r="C5164" s="3">
        <v>43422</v>
      </c>
      <c r="D5164" s="3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24" t="str">
        <f>_xlfn.XLOOKUP(main_table[[#This Row],[Order ID]],Returns!B:B,Returns!A:A,"No")</f>
        <v>No</v>
      </c>
    </row>
    <row r="5165" spans="1:22" ht="14.25">
      <c r="A5165" s="1">
        <v>5164</v>
      </c>
      <c r="B5165" s="2" t="s">
        <v>6027</v>
      </c>
      <c r="C5165" s="3">
        <v>42922</v>
      </c>
      <c r="D5165" s="3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24" t="str">
        <f>_xlfn.XLOOKUP(main_table[[#This Row],[Order ID]],Returns!B:B,Returns!A:A,"No")</f>
        <v>Yes</v>
      </c>
    </row>
    <row r="5166" spans="1:22" ht="14.25">
      <c r="A5166" s="1">
        <v>5165</v>
      </c>
      <c r="B5166" s="2" t="s">
        <v>8631</v>
      </c>
      <c r="C5166" s="3">
        <v>42684</v>
      </c>
      <c r="D5166" s="3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24" t="str">
        <f>_xlfn.XLOOKUP(main_table[[#This Row],[Order ID]],Returns!B:B,Returns!A:A,"No")</f>
        <v>No</v>
      </c>
    </row>
    <row r="5167" spans="1:22" ht="14.25">
      <c r="A5167" s="1">
        <v>5166</v>
      </c>
      <c r="B5167" s="2" t="s">
        <v>8631</v>
      </c>
      <c r="C5167" s="3">
        <v>42684</v>
      </c>
      <c r="D5167" s="3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24" t="str">
        <f>_xlfn.XLOOKUP(main_table[[#This Row],[Order ID]],Returns!B:B,Returns!A:A,"No")</f>
        <v>No</v>
      </c>
    </row>
    <row r="5168" spans="1:22" ht="14.25">
      <c r="A5168" s="1">
        <v>5167</v>
      </c>
      <c r="B5168" s="2" t="s">
        <v>8631</v>
      </c>
      <c r="C5168" s="3">
        <v>42684</v>
      </c>
      <c r="D5168" s="3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24" t="str">
        <f>_xlfn.XLOOKUP(main_table[[#This Row],[Order ID]],Returns!B:B,Returns!A:A,"No")</f>
        <v>No</v>
      </c>
    </row>
    <row r="5169" spans="1:22" ht="14.25">
      <c r="A5169" s="1">
        <v>5168</v>
      </c>
      <c r="B5169" s="2" t="s">
        <v>8631</v>
      </c>
      <c r="C5169" s="3">
        <v>42684</v>
      </c>
      <c r="D5169" s="3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24" t="str">
        <f>_xlfn.XLOOKUP(main_table[[#This Row],[Order ID]],Returns!B:B,Returns!A:A,"No")</f>
        <v>No</v>
      </c>
    </row>
    <row r="5170" spans="1:22" ht="14.25">
      <c r="A5170" s="1">
        <v>5169</v>
      </c>
      <c r="B5170" s="2" t="s">
        <v>8631</v>
      </c>
      <c r="C5170" s="3">
        <v>42684</v>
      </c>
      <c r="D5170" s="3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24" t="str">
        <f>_xlfn.XLOOKUP(main_table[[#This Row],[Order ID]],Returns!B:B,Returns!A:A,"No")</f>
        <v>No</v>
      </c>
    </row>
    <row r="5171" spans="1:22" ht="14.25">
      <c r="A5171" s="1">
        <v>5170</v>
      </c>
      <c r="B5171" s="2" t="s">
        <v>8631</v>
      </c>
      <c r="C5171" s="3">
        <v>42684</v>
      </c>
      <c r="D5171" s="3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24" t="str">
        <f>_xlfn.XLOOKUP(main_table[[#This Row],[Order ID]],Returns!B:B,Returns!A:A,"No")</f>
        <v>No</v>
      </c>
    </row>
    <row r="5172" spans="1:22" ht="14.25">
      <c r="A5172" s="1">
        <v>5171</v>
      </c>
      <c r="B5172" s="2" t="s">
        <v>8632</v>
      </c>
      <c r="C5172" s="3">
        <v>43247</v>
      </c>
      <c r="D5172" s="3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24" t="str">
        <f>_xlfn.XLOOKUP(main_table[[#This Row],[Order ID]],Returns!B:B,Returns!A:A,"No")</f>
        <v>No</v>
      </c>
    </row>
    <row r="5173" spans="1:22" ht="14.25">
      <c r="A5173" s="1">
        <v>5172</v>
      </c>
      <c r="B5173" s="2" t="s">
        <v>8632</v>
      </c>
      <c r="C5173" s="3">
        <v>43247</v>
      </c>
      <c r="D5173" s="3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24" t="str">
        <f>_xlfn.XLOOKUP(main_table[[#This Row],[Order ID]],Returns!B:B,Returns!A:A,"No")</f>
        <v>No</v>
      </c>
    </row>
    <row r="5174" spans="1:22" ht="14.25">
      <c r="A5174" s="1">
        <v>5173</v>
      </c>
      <c r="B5174" s="2" t="s">
        <v>8632</v>
      </c>
      <c r="C5174" s="3">
        <v>43247</v>
      </c>
      <c r="D5174" s="3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24" t="str">
        <f>_xlfn.XLOOKUP(main_table[[#This Row],[Order ID]],Returns!B:B,Returns!A:A,"No")</f>
        <v>No</v>
      </c>
    </row>
    <row r="5175" spans="1:22" ht="14.25">
      <c r="A5175" s="1">
        <v>5174</v>
      </c>
      <c r="B5175" s="2" t="s">
        <v>8633</v>
      </c>
      <c r="C5175" s="3">
        <v>42802</v>
      </c>
      <c r="D5175" s="3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24" t="str">
        <f>_xlfn.XLOOKUP(main_table[[#This Row],[Order ID]],Returns!B:B,Returns!A:A,"No")</f>
        <v>No</v>
      </c>
    </row>
    <row r="5176" spans="1:22" ht="14.25">
      <c r="A5176" s="1">
        <v>5175</v>
      </c>
      <c r="B5176" s="2" t="s">
        <v>8634</v>
      </c>
      <c r="C5176" s="3">
        <v>43757</v>
      </c>
      <c r="D5176" s="3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24" t="str">
        <f>_xlfn.XLOOKUP(main_table[[#This Row],[Order ID]],Returns!B:B,Returns!A:A,"No")</f>
        <v>No</v>
      </c>
    </row>
    <row r="5177" spans="1:22" ht="14.25">
      <c r="A5177" s="1">
        <v>5176</v>
      </c>
      <c r="B5177" s="2" t="s">
        <v>8634</v>
      </c>
      <c r="C5177" s="3">
        <v>43757</v>
      </c>
      <c r="D5177" s="3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24" t="str">
        <f>_xlfn.XLOOKUP(main_table[[#This Row],[Order ID]],Returns!B:B,Returns!A:A,"No")</f>
        <v>No</v>
      </c>
    </row>
    <row r="5178" spans="1:22" ht="14.25">
      <c r="A5178" s="1">
        <v>5177</v>
      </c>
      <c r="B5178" s="2" t="s">
        <v>8635</v>
      </c>
      <c r="C5178" s="3">
        <v>43409</v>
      </c>
      <c r="D5178" s="3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24" t="str">
        <f>_xlfn.XLOOKUP(main_table[[#This Row],[Order ID]],Returns!B:B,Returns!A:A,"No")</f>
        <v>No</v>
      </c>
    </row>
    <row r="5179" spans="1:22" ht="14.25">
      <c r="A5179" s="1">
        <v>5178</v>
      </c>
      <c r="B5179" s="2" t="s">
        <v>8636</v>
      </c>
      <c r="C5179" s="3">
        <v>43460</v>
      </c>
      <c r="D5179" s="3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24" t="str">
        <f>_xlfn.XLOOKUP(main_table[[#This Row],[Order ID]],Returns!B:B,Returns!A:A,"No")</f>
        <v>No</v>
      </c>
    </row>
    <row r="5180" spans="1:22" ht="14.25">
      <c r="A5180" s="1">
        <v>5179</v>
      </c>
      <c r="B5180" s="2" t="s">
        <v>8637</v>
      </c>
      <c r="C5180" s="3">
        <v>42838</v>
      </c>
      <c r="D5180" s="3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24" t="str">
        <f>_xlfn.XLOOKUP(main_table[[#This Row],[Order ID]],Returns!B:B,Returns!A:A,"No")</f>
        <v>No</v>
      </c>
    </row>
    <row r="5181" spans="1:22" ht="14.25">
      <c r="A5181" s="1">
        <v>5180</v>
      </c>
      <c r="B5181" s="2" t="s">
        <v>8637</v>
      </c>
      <c r="C5181" s="3">
        <v>42838</v>
      </c>
      <c r="D5181" s="3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24" t="str">
        <f>_xlfn.XLOOKUP(main_table[[#This Row],[Order ID]],Returns!B:B,Returns!A:A,"No")</f>
        <v>No</v>
      </c>
    </row>
    <row r="5182" spans="1:22" ht="14.25">
      <c r="A5182" s="1">
        <v>5181</v>
      </c>
      <c r="B5182" s="2" t="s">
        <v>8637</v>
      </c>
      <c r="C5182" s="3">
        <v>42838</v>
      </c>
      <c r="D5182" s="3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24" t="str">
        <f>_xlfn.XLOOKUP(main_table[[#This Row],[Order ID]],Returns!B:B,Returns!A:A,"No")</f>
        <v>No</v>
      </c>
    </row>
    <row r="5183" spans="1:22" ht="14.25">
      <c r="A5183" s="1">
        <v>5182</v>
      </c>
      <c r="B5183" s="2" t="s">
        <v>8638</v>
      </c>
      <c r="C5183" s="3">
        <v>43720</v>
      </c>
      <c r="D5183" s="3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24" t="str">
        <f>_xlfn.XLOOKUP(main_table[[#This Row],[Order ID]],Returns!B:B,Returns!A:A,"No")</f>
        <v>No</v>
      </c>
    </row>
    <row r="5184" spans="1:22" ht="14.25">
      <c r="A5184" s="1">
        <v>5183</v>
      </c>
      <c r="B5184" s="2" t="s">
        <v>8638</v>
      </c>
      <c r="C5184" s="3">
        <v>43720</v>
      </c>
      <c r="D5184" s="3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24" t="str">
        <f>_xlfn.XLOOKUP(main_table[[#This Row],[Order ID]],Returns!B:B,Returns!A:A,"No")</f>
        <v>No</v>
      </c>
    </row>
    <row r="5185" spans="1:22" ht="14.25">
      <c r="A5185" s="1">
        <v>5184</v>
      </c>
      <c r="B5185" s="2" t="s">
        <v>8639</v>
      </c>
      <c r="C5185" s="3">
        <v>43732</v>
      </c>
      <c r="D5185" s="3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24" t="str">
        <f>_xlfn.XLOOKUP(main_table[[#This Row],[Order ID]],Returns!B:B,Returns!A:A,"No")</f>
        <v>No</v>
      </c>
    </row>
    <row r="5186" spans="1:22" ht="14.25">
      <c r="A5186" s="1">
        <v>5185</v>
      </c>
      <c r="B5186" s="2" t="s">
        <v>8639</v>
      </c>
      <c r="C5186" s="3">
        <v>43732</v>
      </c>
      <c r="D5186" s="3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24" t="str">
        <f>_xlfn.XLOOKUP(main_table[[#This Row],[Order ID]],Returns!B:B,Returns!A:A,"No")</f>
        <v>No</v>
      </c>
    </row>
    <row r="5187" spans="1:22" ht="14.25">
      <c r="A5187" s="1">
        <v>5186</v>
      </c>
      <c r="B5187" s="2" t="s">
        <v>8640</v>
      </c>
      <c r="C5187" s="3">
        <v>43018</v>
      </c>
      <c r="D5187" s="3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24" t="str">
        <f>_xlfn.XLOOKUP(main_table[[#This Row],[Order ID]],Returns!B:B,Returns!A:A,"No")</f>
        <v>No</v>
      </c>
    </row>
    <row r="5188" spans="1:22" ht="14.25">
      <c r="A5188" s="1">
        <v>5187</v>
      </c>
      <c r="B5188" s="2" t="s">
        <v>8641</v>
      </c>
      <c r="C5188" s="3">
        <v>43066</v>
      </c>
      <c r="D5188" s="3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24" t="str">
        <f>_xlfn.XLOOKUP(main_table[[#This Row],[Order ID]],Returns!B:B,Returns!A:A,"No")</f>
        <v>No</v>
      </c>
    </row>
    <row r="5189" spans="1:22" ht="14.25">
      <c r="A5189" s="1">
        <v>5188</v>
      </c>
      <c r="B5189" s="2" t="s">
        <v>8642</v>
      </c>
      <c r="C5189" s="3">
        <v>42991</v>
      </c>
      <c r="D5189" s="3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24" t="str">
        <f>_xlfn.XLOOKUP(main_table[[#This Row],[Order ID]],Returns!B:B,Returns!A:A,"No")</f>
        <v>No</v>
      </c>
    </row>
    <row r="5190" spans="1:22" ht="14.25">
      <c r="A5190" s="1">
        <v>5189</v>
      </c>
      <c r="B5190" s="2" t="s">
        <v>8642</v>
      </c>
      <c r="C5190" s="3">
        <v>42991</v>
      </c>
      <c r="D5190" s="3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24" t="str">
        <f>_xlfn.XLOOKUP(main_table[[#This Row],[Order ID]],Returns!B:B,Returns!A:A,"No")</f>
        <v>No</v>
      </c>
    </row>
    <row r="5191" spans="1:22" ht="14.25">
      <c r="A5191" s="1">
        <v>5190</v>
      </c>
      <c r="B5191" s="2" t="s">
        <v>6224</v>
      </c>
      <c r="C5191" s="3">
        <v>43783</v>
      </c>
      <c r="D5191" s="3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24" t="str">
        <f>_xlfn.XLOOKUP(main_table[[#This Row],[Order ID]],Returns!B:B,Returns!A:A,"No")</f>
        <v>Yes</v>
      </c>
    </row>
    <row r="5192" spans="1:22" ht="14.25">
      <c r="A5192" s="1">
        <v>5191</v>
      </c>
      <c r="B5192" s="2" t="s">
        <v>6224</v>
      </c>
      <c r="C5192" s="3">
        <v>43783</v>
      </c>
      <c r="D5192" s="3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24" t="str">
        <f>_xlfn.XLOOKUP(main_table[[#This Row],[Order ID]],Returns!B:B,Returns!A:A,"No")</f>
        <v>Yes</v>
      </c>
    </row>
    <row r="5193" spans="1:22" ht="14.25">
      <c r="A5193" s="1">
        <v>5192</v>
      </c>
      <c r="B5193" s="2" t="s">
        <v>8643</v>
      </c>
      <c r="C5193" s="3">
        <v>43590</v>
      </c>
      <c r="D5193" s="3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24" t="str">
        <f>_xlfn.XLOOKUP(main_table[[#This Row],[Order ID]],Returns!B:B,Returns!A:A,"No")</f>
        <v>No</v>
      </c>
    </row>
    <row r="5194" spans="1:22" ht="14.25">
      <c r="A5194" s="1">
        <v>5193</v>
      </c>
      <c r="B5194" s="2" t="s">
        <v>8644</v>
      </c>
      <c r="C5194" s="3">
        <v>42702</v>
      </c>
      <c r="D5194" s="3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24" t="str">
        <f>_xlfn.XLOOKUP(main_table[[#This Row],[Order ID]],Returns!B:B,Returns!A:A,"No")</f>
        <v>No</v>
      </c>
    </row>
    <row r="5195" spans="1:22" ht="14.25">
      <c r="A5195" s="1">
        <v>5194</v>
      </c>
      <c r="B5195" s="2" t="s">
        <v>8644</v>
      </c>
      <c r="C5195" s="3">
        <v>42702</v>
      </c>
      <c r="D5195" s="3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24" t="str">
        <f>_xlfn.XLOOKUP(main_table[[#This Row],[Order ID]],Returns!B:B,Returns!A:A,"No")</f>
        <v>No</v>
      </c>
    </row>
    <row r="5196" spans="1:22" ht="14.25">
      <c r="A5196" s="1">
        <v>5195</v>
      </c>
      <c r="B5196" s="2" t="s">
        <v>8644</v>
      </c>
      <c r="C5196" s="3">
        <v>42702</v>
      </c>
      <c r="D5196" s="3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24" t="str">
        <f>_xlfn.XLOOKUP(main_table[[#This Row],[Order ID]],Returns!B:B,Returns!A:A,"No")</f>
        <v>No</v>
      </c>
    </row>
    <row r="5197" spans="1:22" ht="14.25">
      <c r="A5197" s="1">
        <v>5196</v>
      </c>
      <c r="B5197" s="2" t="s">
        <v>8644</v>
      </c>
      <c r="C5197" s="3">
        <v>42702</v>
      </c>
      <c r="D5197" s="3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24" t="str">
        <f>_xlfn.XLOOKUP(main_table[[#This Row],[Order ID]],Returns!B:B,Returns!A:A,"No")</f>
        <v>No</v>
      </c>
    </row>
    <row r="5198" spans="1:22" ht="14.25">
      <c r="A5198" s="1">
        <v>5197</v>
      </c>
      <c r="B5198" s="2" t="s">
        <v>8645</v>
      </c>
      <c r="C5198" s="3">
        <v>42500</v>
      </c>
      <c r="D5198" s="3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24" t="str">
        <f>_xlfn.XLOOKUP(main_table[[#This Row],[Order ID]],Returns!B:B,Returns!A:A,"No")</f>
        <v>No</v>
      </c>
    </row>
    <row r="5199" spans="1:22" ht="14.25">
      <c r="A5199" s="1">
        <v>5198</v>
      </c>
      <c r="B5199" s="2" t="s">
        <v>8645</v>
      </c>
      <c r="C5199" s="3">
        <v>42500</v>
      </c>
      <c r="D5199" s="3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24" t="str">
        <f>_xlfn.XLOOKUP(main_table[[#This Row],[Order ID]],Returns!B:B,Returns!A:A,"No")</f>
        <v>No</v>
      </c>
    </row>
    <row r="5200" spans="1:22" ht="14.25">
      <c r="A5200" s="1">
        <v>5199</v>
      </c>
      <c r="B5200" s="2" t="s">
        <v>8646</v>
      </c>
      <c r="C5200" s="3">
        <v>43162</v>
      </c>
      <c r="D5200" s="3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24" t="str">
        <f>_xlfn.XLOOKUP(main_table[[#This Row],[Order ID]],Returns!B:B,Returns!A:A,"No")</f>
        <v>No</v>
      </c>
    </row>
    <row r="5201" spans="1:22" ht="14.25">
      <c r="A5201" s="1">
        <v>5200</v>
      </c>
      <c r="B5201" s="2" t="s">
        <v>8646</v>
      </c>
      <c r="C5201" s="3">
        <v>43162</v>
      </c>
      <c r="D5201" s="3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24" t="str">
        <f>_xlfn.XLOOKUP(main_table[[#This Row],[Order ID]],Returns!B:B,Returns!A:A,"No")</f>
        <v>No</v>
      </c>
    </row>
    <row r="5202" spans="1:22" ht="14.25">
      <c r="A5202" s="1">
        <v>5201</v>
      </c>
      <c r="B5202" s="2" t="s">
        <v>8646</v>
      </c>
      <c r="C5202" s="3">
        <v>43162</v>
      </c>
      <c r="D5202" s="3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24" t="str">
        <f>_xlfn.XLOOKUP(main_table[[#This Row],[Order ID]],Returns!B:B,Returns!A:A,"No")</f>
        <v>No</v>
      </c>
    </row>
    <row r="5203" spans="1:22" ht="14.25">
      <c r="A5203" s="1">
        <v>5202</v>
      </c>
      <c r="B5203" s="2" t="s">
        <v>8646</v>
      </c>
      <c r="C5203" s="3">
        <v>43162</v>
      </c>
      <c r="D5203" s="3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24" t="str">
        <f>_xlfn.XLOOKUP(main_table[[#This Row],[Order ID]],Returns!B:B,Returns!A:A,"No")</f>
        <v>No</v>
      </c>
    </row>
    <row r="5204" spans="1:22" ht="14.25">
      <c r="A5204" s="1">
        <v>5203</v>
      </c>
      <c r="B5204" s="2" t="s">
        <v>8647</v>
      </c>
      <c r="C5204" s="3">
        <v>42962</v>
      </c>
      <c r="D5204" s="3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24" t="str">
        <f>_xlfn.XLOOKUP(main_table[[#This Row],[Order ID]],Returns!B:B,Returns!A:A,"No")</f>
        <v>No</v>
      </c>
    </row>
    <row r="5205" spans="1:22" ht="14.25">
      <c r="A5205" s="1">
        <v>5204</v>
      </c>
      <c r="B5205" s="2" t="s">
        <v>8647</v>
      </c>
      <c r="C5205" s="3">
        <v>42962</v>
      </c>
      <c r="D5205" s="3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24" t="str">
        <f>_xlfn.XLOOKUP(main_table[[#This Row],[Order ID]],Returns!B:B,Returns!A:A,"No")</f>
        <v>No</v>
      </c>
    </row>
    <row r="5206" spans="1:22" ht="14.25">
      <c r="A5206" s="1">
        <v>5205</v>
      </c>
      <c r="B5206" s="2" t="s">
        <v>8648</v>
      </c>
      <c r="C5206" s="3">
        <v>42990</v>
      </c>
      <c r="D5206" s="3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24" t="str">
        <f>_xlfn.XLOOKUP(main_table[[#This Row],[Order ID]],Returns!B:B,Returns!A:A,"No")</f>
        <v>No</v>
      </c>
    </row>
    <row r="5207" spans="1:22" ht="14.25">
      <c r="A5207" s="1">
        <v>5206</v>
      </c>
      <c r="B5207" s="2" t="s">
        <v>8648</v>
      </c>
      <c r="C5207" s="3">
        <v>42990</v>
      </c>
      <c r="D5207" s="3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24" t="str">
        <f>_xlfn.XLOOKUP(main_table[[#This Row],[Order ID]],Returns!B:B,Returns!A:A,"No")</f>
        <v>No</v>
      </c>
    </row>
    <row r="5208" spans="1:22" ht="14.25">
      <c r="A5208" s="1">
        <v>5207</v>
      </c>
      <c r="B5208" s="2" t="s">
        <v>8648</v>
      </c>
      <c r="C5208" s="3">
        <v>42990</v>
      </c>
      <c r="D5208" s="3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24" t="str">
        <f>_xlfn.XLOOKUP(main_table[[#This Row],[Order ID]],Returns!B:B,Returns!A:A,"No")</f>
        <v>No</v>
      </c>
    </row>
    <row r="5209" spans="1:22" ht="14.25">
      <c r="A5209" s="1">
        <v>5208</v>
      </c>
      <c r="B5209" s="2" t="s">
        <v>8648</v>
      </c>
      <c r="C5209" s="3">
        <v>42990</v>
      </c>
      <c r="D5209" s="3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24" t="str">
        <f>_xlfn.XLOOKUP(main_table[[#This Row],[Order ID]],Returns!B:B,Returns!A:A,"No")</f>
        <v>No</v>
      </c>
    </row>
    <row r="5210" spans="1:22" ht="14.25">
      <c r="A5210" s="1">
        <v>5209</v>
      </c>
      <c r="B5210" s="2" t="s">
        <v>8648</v>
      </c>
      <c r="C5210" s="3">
        <v>42990</v>
      </c>
      <c r="D5210" s="3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24" t="str">
        <f>_xlfn.XLOOKUP(main_table[[#This Row],[Order ID]],Returns!B:B,Returns!A:A,"No")</f>
        <v>No</v>
      </c>
    </row>
    <row r="5211" spans="1:22" ht="14.25">
      <c r="A5211" s="1">
        <v>5210</v>
      </c>
      <c r="B5211" s="2" t="s">
        <v>8648</v>
      </c>
      <c r="C5211" s="3">
        <v>42990</v>
      </c>
      <c r="D5211" s="3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24" t="str">
        <f>_xlfn.XLOOKUP(main_table[[#This Row],[Order ID]],Returns!B:B,Returns!A:A,"No")</f>
        <v>No</v>
      </c>
    </row>
    <row r="5212" spans="1:22" ht="14.25">
      <c r="A5212" s="1">
        <v>5211</v>
      </c>
      <c r="B5212" s="2" t="s">
        <v>8649</v>
      </c>
      <c r="C5212" s="3">
        <v>42747</v>
      </c>
      <c r="D5212" s="3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24" t="str">
        <f>_xlfn.XLOOKUP(main_table[[#This Row],[Order ID]],Returns!B:B,Returns!A:A,"No")</f>
        <v>No</v>
      </c>
    </row>
    <row r="5213" spans="1:22" ht="14.25">
      <c r="A5213" s="1">
        <v>5212</v>
      </c>
      <c r="B5213" s="2" t="s">
        <v>8650</v>
      </c>
      <c r="C5213" s="3">
        <v>42867</v>
      </c>
      <c r="D5213" s="3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24" t="str">
        <f>_xlfn.XLOOKUP(main_table[[#This Row],[Order ID]],Returns!B:B,Returns!A:A,"No")</f>
        <v>No</v>
      </c>
    </row>
    <row r="5214" spans="1:22" ht="14.25">
      <c r="A5214" s="1">
        <v>5213</v>
      </c>
      <c r="B5214" s="2" t="s">
        <v>8651</v>
      </c>
      <c r="C5214" s="3">
        <v>43369</v>
      </c>
      <c r="D5214" s="3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24" t="str">
        <f>_xlfn.XLOOKUP(main_table[[#This Row],[Order ID]],Returns!B:B,Returns!A:A,"No")</f>
        <v>No</v>
      </c>
    </row>
    <row r="5215" spans="1:22" ht="14.25">
      <c r="A5215" s="1">
        <v>5214</v>
      </c>
      <c r="B5215" s="2" t="s">
        <v>8651</v>
      </c>
      <c r="C5215" s="3">
        <v>43369</v>
      </c>
      <c r="D5215" s="3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24" t="str">
        <f>_xlfn.XLOOKUP(main_table[[#This Row],[Order ID]],Returns!B:B,Returns!A:A,"No")</f>
        <v>No</v>
      </c>
    </row>
    <row r="5216" spans="1:22" ht="14.25">
      <c r="A5216" s="1">
        <v>5215</v>
      </c>
      <c r="B5216" s="2" t="s">
        <v>8651</v>
      </c>
      <c r="C5216" s="3">
        <v>43369</v>
      </c>
      <c r="D5216" s="3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24" t="str">
        <f>_xlfn.XLOOKUP(main_table[[#This Row],[Order ID]],Returns!B:B,Returns!A:A,"No")</f>
        <v>No</v>
      </c>
    </row>
    <row r="5217" spans="1:22" ht="14.25">
      <c r="A5217" s="1">
        <v>5216</v>
      </c>
      <c r="B5217" s="2" t="s">
        <v>8651</v>
      </c>
      <c r="C5217" s="3">
        <v>43369</v>
      </c>
      <c r="D5217" s="3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24" t="str">
        <f>_xlfn.XLOOKUP(main_table[[#This Row],[Order ID]],Returns!B:B,Returns!A:A,"No")</f>
        <v>No</v>
      </c>
    </row>
    <row r="5218" spans="1:22" ht="14.25">
      <c r="A5218" s="1">
        <v>5217</v>
      </c>
      <c r="B5218" s="2" t="s">
        <v>8652</v>
      </c>
      <c r="C5218" s="3">
        <v>43717</v>
      </c>
      <c r="D5218" s="3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24" t="str">
        <f>_xlfn.XLOOKUP(main_table[[#This Row],[Order ID]],Returns!B:B,Returns!A:A,"No")</f>
        <v>No</v>
      </c>
    </row>
    <row r="5219" spans="1:22" ht="14.25">
      <c r="A5219" s="1">
        <v>5218</v>
      </c>
      <c r="B5219" s="2" t="s">
        <v>8653</v>
      </c>
      <c r="C5219" s="3">
        <v>43570</v>
      </c>
      <c r="D5219" s="3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24" t="str">
        <f>_xlfn.XLOOKUP(main_table[[#This Row],[Order ID]],Returns!B:B,Returns!A:A,"No")</f>
        <v>No</v>
      </c>
    </row>
    <row r="5220" spans="1:22" ht="14.25">
      <c r="A5220" s="1">
        <v>5219</v>
      </c>
      <c r="B5220" s="2" t="s">
        <v>8654</v>
      </c>
      <c r="C5220" s="3">
        <v>43626</v>
      </c>
      <c r="D5220" s="3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24" t="str">
        <f>_xlfn.XLOOKUP(main_table[[#This Row],[Order ID]],Returns!B:B,Returns!A:A,"No")</f>
        <v>No</v>
      </c>
    </row>
    <row r="5221" spans="1:22" ht="14.25">
      <c r="A5221" s="1">
        <v>5220</v>
      </c>
      <c r="B5221" s="2" t="s">
        <v>8655</v>
      </c>
      <c r="C5221" s="3">
        <v>43709</v>
      </c>
      <c r="D5221" s="3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24" t="str">
        <f>_xlfn.XLOOKUP(main_table[[#This Row],[Order ID]],Returns!B:B,Returns!A:A,"No")</f>
        <v>No</v>
      </c>
    </row>
    <row r="5222" spans="1:22" ht="14.25">
      <c r="A5222" s="1">
        <v>5221</v>
      </c>
      <c r="B5222" s="2" t="s">
        <v>8656</v>
      </c>
      <c r="C5222" s="3">
        <v>42535</v>
      </c>
      <c r="D5222" s="3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24" t="str">
        <f>_xlfn.XLOOKUP(main_table[[#This Row],[Order ID]],Returns!B:B,Returns!A:A,"No")</f>
        <v>No</v>
      </c>
    </row>
    <row r="5223" spans="1:22" ht="14.25">
      <c r="A5223" s="1">
        <v>5222</v>
      </c>
      <c r="B5223" s="2" t="s">
        <v>8657</v>
      </c>
      <c r="C5223" s="3">
        <v>43603</v>
      </c>
      <c r="D5223" s="3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24" t="str">
        <f>_xlfn.XLOOKUP(main_table[[#This Row],[Order ID]],Returns!B:B,Returns!A:A,"No")</f>
        <v>No</v>
      </c>
    </row>
    <row r="5224" spans="1:22" ht="14.25">
      <c r="A5224" s="1">
        <v>5223</v>
      </c>
      <c r="B5224" s="2" t="s">
        <v>8657</v>
      </c>
      <c r="C5224" s="3">
        <v>43603</v>
      </c>
      <c r="D5224" s="3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24" t="str">
        <f>_xlfn.XLOOKUP(main_table[[#This Row],[Order ID]],Returns!B:B,Returns!A:A,"No")</f>
        <v>No</v>
      </c>
    </row>
    <row r="5225" spans="1:22" ht="14.25">
      <c r="A5225" s="1">
        <v>5224</v>
      </c>
      <c r="B5225" s="2" t="s">
        <v>8657</v>
      </c>
      <c r="C5225" s="3">
        <v>43603</v>
      </c>
      <c r="D5225" s="3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24" t="str">
        <f>_xlfn.XLOOKUP(main_table[[#This Row],[Order ID]],Returns!B:B,Returns!A:A,"No")</f>
        <v>No</v>
      </c>
    </row>
    <row r="5226" spans="1:22" ht="14.25">
      <c r="A5226" s="1">
        <v>5225</v>
      </c>
      <c r="B5226" s="2" t="s">
        <v>8658</v>
      </c>
      <c r="C5226" s="3">
        <v>43720</v>
      </c>
      <c r="D5226" s="3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24" t="str">
        <f>_xlfn.XLOOKUP(main_table[[#This Row],[Order ID]],Returns!B:B,Returns!A:A,"No")</f>
        <v>No</v>
      </c>
    </row>
    <row r="5227" spans="1:22" ht="14.25">
      <c r="A5227" s="1">
        <v>5226</v>
      </c>
      <c r="B5227" s="2" t="s">
        <v>8659</v>
      </c>
      <c r="C5227" s="3">
        <v>43272</v>
      </c>
      <c r="D5227" s="3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24" t="str">
        <f>_xlfn.XLOOKUP(main_table[[#This Row],[Order ID]],Returns!B:B,Returns!A:A,"No")</f>
        <v>No</v>
      </c>
    </row>
    <row r="5228" spans="1:22" ht="14.25">
      <c r="A5228" s="1">
        <v>5227</v>
      </c>
      <c r="B5228" s="2" t="s">
        <v>8659</v>
      </c>
      <c r="C5228" s="3">
        <v>43272</v>
      </c>
      <c r="D5228" s="3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24" t="str">
        <f>_xlfn.XLOOKUP(main_table[[#This Row],[Order ID]],Returns!B:B,Returns!A:A,"No")</f>
        <v>No</v>
      </c>
    </row>
    <row r="5229" spans="1:22" ht="14.25">
      <c r="A5229" s="1">
        <v>5228</v>
      </c>
      <c r="B5229" s="2" t="s">
        <v>8659</v>
      </c>
      <c r="C5229" s="3">
        <v>43272</v>
      </c>
      <c r="D5229" s="3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24" t="str">
        <f>_xlfn.XLOOKUP(main_table[[#This Row],[Order ID]],Returns!B:B,Returns!A:A,"No")</f>
        <v>No</v>
      </c>
    </row>
    <row r="5230" spans="1:22" ht="14.25">
      <c r="A5230" s="1">
        <v>5229</v>
      </c>
      <c r="B5230" s="2" t="s">
        <v>8660</v>
      </c>
      <c r="C5230" s="3">
        <v>42700</v>
      </c>
      <c r="D5230" s="3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24" t="str">
        <f>_xlfn.XLOOKUP(main_table[[#This Row],[Order ID]],Returns!B:B,Returns!A:A,"No")</f>
        <v>No</v>
      </c>
    </row>
    <row r="5231" spans="1:22" ht="14.25">
      <c r="A5231" s="1">
        <v>5230</v>
      </c>
      <c r="B5231" s="2" t="s">
        <v>8661</v>
      </c>
      <c r="C5231" s="3">
        <v>43543</v>
      </c>
      <c r="D5231" s="3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24" t="str">
        <f>_xlfn.XLOOKUP(main_table[[#This Row],[Order ID]],Returns!B:B,Returns!A:A,"No")</f>
        <v>No</v>
      </c>
    </row>
    <row r="5232" spans="1:22" ht="14.25">
      <c r="A5232" s="1">
        <v>5231</v>
      </c>
      <c r="B5232" s="2" t="s">
        <v>8661</v>
      </c>
      <c r="C5232" s="3">
        <v>43543</v>
      </c>
      <c r="D5232" s="3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24" t="str">
        <f>_xlfn.XLOOKUP(main_table[[#This Row],[Order ID]],Returns!B:B,Returns!A:A,"No")</f>
        <v>No</v>
      </c>
    </row>
    <row r="5233" spans="1:22" ht="14.25">
      <c r="A5233" s="1">
        <v>5232</v>
      </c>
      <c r="B5233" s="2" t="s">
        <v>8661</v>
      </c>
      <c r="C5233" s="3">
        <v>43543</v>
      </c>
      <c r="D5233" s="3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24" t="str">
        <f>_xlfn.XLOOKUP(main_table[[#This Row],[Order ID]],Returns!B:B,Returns!A:A,"No")</f>
        <v>No</v>
      </c>
    </row>
    <row r="5234" spans="1:22" ht="14.25">
      <c r="A5234" s="1">
        <v>5233</v>
      </c>
      <c r="B5234" s="2" t="s">
        <v>8661</v>
      </c>
      <c r="C5234" s="3">
        <v>43543</v>
      </c>
      <c r="D5234" s="3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24" t="str">
        <f>_xlfn.XLOOKUP(main_table[[#This Row],[Order ID]],Returns!B:B,Returns!A:A,"No")</f>
        <v>No</v>
      </c>
    </row>
    <row r="5235" spans="1:22" ht="14.25">
      <c r="A5235" s="1">
        <v>5234</v>
      </c>
      <c r="B5235" s="2" t="s">
        <v>8662</v>
      </c>
      <c r="C5235" s="3">
        <v>42661</v>
      </c>
      <c r="D5235" s="3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24" t="str">
        <f>_xlfn.XLOOKUP(main_table[[#This Row],[Order ID]],Returns!B:B,Returns!A:A,"No")</f>
        <v>No</v>
      </c>
    </row>
    <row r="5236" spans="1:22" ht="14.25">
      <c r="A5236" s="1">
        <v>5235</v>
      </c>
      <c r="B5236" s="2" t="s">
        <v>8663</v>
      </c>
      <c r="C5236" s="3">
        <v>43699</v>
      </c>
      <c r="D5236" s="3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24" t="str">
        <f>_xlfn.XLOOKUP(main_table[[#This Row],[Order ID]],Returns!B:B,Returns!A:A,"No")</f>
        <v>No</v>
      </c>
    </row>
    <row r="5237" spans="1:22" ht="14.25">
      <c r="A5237" s="1">
        <v>5236</v>
      </c>
      <c r="B5237" s="2" t="s">
        <v>8664</v>
      </c>
      <c r="C5237" s="3">
        <v>43423</v>
      </c>
      <c r="D5237" s="3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24" t="str">
        <f>_xlfn.XLOOKUP(main_table[[#This Row],[Order ID]],Returns!B:B,Returns!A:A,"No")</f>
        <v>No</v>
      </c>
    </row>
    <row r="5238" spans="1:22" ht="14.25">
      <c r="A5238" s="1">
        <v>5237</v>
      </c>
      <c r="B5238" s="2" t="s">
        <v>5977</v>
      </c>
      <c r="C5238" s="3">
        <v>42633</v>
      </c>
      <c r="D5238" s="3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24" t="str">
        <f>_xlfn.XLOOKUP(main_table[[#This Row],[Order ID]],Returns!B:B,Returns!A:A,"No")</f>
        <v>Yes</v>
      </c>
    </row>
    <row r="5239" spans="1:22" ht="14.25">
      <c r="A5239" s="1">
        <v>5238</v>
      </c>
      <c r="B5239" s="2" t="s">
        <v>5977</v>
      </c>
      <c r="C5239" s="3">
        <v>42633</v>
      </c>
      <c r="D5239" s="3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24" t="str">
        <f>_xlfn.XLOOKUP(main_table[[#This Row],[Order ID]],Returns!B:B,Returns!A:A,"No")</f>
        <v>Yes</v>
      </c>
    </row>
    <row r="5240" spans="1:22" ht="14.25">
      <c r="A5240" s="1">
        <v>5239</v>
      </c>
      <c r="B5240" s="2" t="s">
        <v>5977</v>
      </c>
      <c r="C5240" s="3">
        <v>42633</v>
      </c>
      <c r="D5240" s="3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24" t="str">
        <f>_xlfn.XLOOKUP(main_table[[#This Row],[Order ID]],Returns!B:B,Returns!A:A,"No")</f>
        <v>Yes</v>
      </c>
    </row>
    <row r="5241" spans="1:22" ht="14.25">
      <c r="A5241" s="1">
        <v>5240</v>
      </c>
      <c r="B5241" s="2" t="s">
        <v>8665</v>
      </c>
      <c r="C5241" s="3">
        <v>43354</v>
      </c>
      <c r="D5241" s="3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24" t="str">
        <f>_xlfn.XLOOKUP(main_table[[#This Row],[Order ID]],Returns!B:B,Returns!A:A,"No")</f>
        <v>No</v>
      </c>
    </row>
    <row r="5242" spans="1:22" ht="14.25">
      <c r="A5242" s="1">
        <v>5241</v>
      </c>
      <c r="B5242" s="2" t="s">
        <v>8665</v>
      </c>
      <c r="C5242" s="3">
        <v>43354</v>
      </c>
      <c r="D5242" s="3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24" t="str">
        <f>_xlfn.XLOOKUP(main_table[[#This Row],[Order ID]],Returns!B:B,Returns!A:A,"No")</f>
        <v>No</v>
      </c>
    </row>
    <row r="5243" spans="1:22" ht="14.25">
      <c r="A5243" s="1">
        <v>5242</v>
      </c>
      <c r="B5243" s="2" t="s">
        <v>8666</v>
      </c>
      <c r="C5243" s="3">
        <v>43366</v>
      </c>
      <c r="D5243" s="3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24" t="str">
        <f>_xlfn.XLOOKUP(main_table[[#This Row],[Order ID]],Returns!B:B,Returns!A:A,"No")</f>
        <v>No</v>
      </c>
    </row>
    <row r="5244" spans="1:22" ht="14.25">
      <c r="A5244" s="1">
        <v>5243</v>
      </c>
      <c r="B5244" s="2" t="s">
        <v>8667</v>
      </c>
      <c r="C5244" s="3">
        <v>43681</v>
      </c>
      <c r="D5244" s="3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24" t="str">
        <f>_xlfn.XLOOKUP(main_table[[#This Row],[Order ID]],Returns!B:B,Returns!A:A,"No")</f>
        <v>No</v>
      </c>
    </row>
    <row r="5245" spans="1:22" ht="14.25">
      <c r="A5245" s="1">
        <v>5244</v>
      </c>
      <c r="B5245" s="2" t="s">
        <v>8668</v>
      </c>
      <c r="C5245" s="3">
        <v>43306</v>
      </c>
      <c r="D5245" s="3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24" t="str">
        <f>_xlfn.XLOOKUP(main_table[[#This Row],[Order ID]],Returns!B:B,Returns!A:A,"No")</f>
        <v>No</v>
      </c>
    </row>
    <row r="5246" spans="1:22" ht="14.25">
      <c r="A5246" s="1">
        <v>5245</v>
      </c>
      <c r="B5246" s="2" t="s">
        <v>8669</v>
      </c>
      <c r="C5246" s="3">
        <v>43314</v>
      </c>
      <c r="D5246" s="3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24" t="str">
        <f>_xlfn.XLOOKUP(main_table[[#This Row],[Order ID]],Returns!B:B,Returns!A:A,"No")</f>
        <v>No</v>
      </c>
    </row>
    <row r="5247" spans="1:22" ht="14.25">
      <c r="A5247" s="1">
        <v>5246</v>
      </c>
      <c r="B5247" s="2" t="s">
        <v>8669</v>
      </c>
      <c r="C5247" s="3">
        <v>43314</v>
      </c>
      <c r="D5247" s="3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24" t="str">
        <f>_xlfn.XLOOKUP(main_table[[#This Row],[Order ID]],Returns!B:B,Returns!A:A,"No")</f>
        <v>No</v>
      </c>
    </row>
    <row r="5248" spans="1:22" ht="14.25">
      <c r="A5248" s="1">
        <v>5247</v>
      </c>
      <c r="B5248" s="2" t="s">
        <v>8669</v>
      </c>
      <c r="C5248" s="3">
        <v>43314</v>
      </c>
      <c r="D5248" s="3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24" t="str">
        <f>_xlfn.XLOOKUP(main_table[[#This Row],[Order ID]],Returns!B:B,Returns!A:A,"No")</f>
        <v>No</v>
      </c>
    </row>
    <row r="5249" spans="1:22" ht="14.25">
      <c r="A5249" s="1">
        <v>5248</v>
      </c>
      <c r="B5249" s="2" t="s">
        <v>8670</v>
      </c>
      <c r="C5249" s="3">
        <v>42876</v>
      </c>
      <c r="D5249" s="3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24" t="str">
        <f>_xlfn.XLOOKUP(main_table[[#This Row],[Order ID]],Returns!B:B,Returns!A:A,"No")</f>
        <v>No</v>
      </c>
    </row>
    <row r="5250" spans="1:22" ht="14.25">
      <c r="A5250" s="1">
        <v>5249</v>
      </c>
      <c r="B5250" s="2" t="s">
        <v>8671</v>
      </c>
      <c r="C5250" s="3">
        <v>43772</v>
      </c>
      <c r="D5250" s="3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24" t="str">
        <f>_xlfn.XLOOKUP(main_table[[#This Row],[Order ID]],Returns!B:B,Returns!A:A,"No")</f>
        <v>No</v>
      </c>
    </row>
    <row r="5251" spans="1:22" ht="14.25">
      <c r="A5251" s="1">
        <v>5250</v>
      </c>
      <c r="B5251" s="2" t="s">
        <v>8672</v>
      </c>
      <c r="C5251" s="3">
        <v>42841</v>
      </c>
      <c r="D5251" s="3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24" t="str">
        <f>_xlfn.XLOOKUP(main_table[[#This Row],[Order ID]],Returns!B:B,Returns!A:A,"No")</f>
        <v>No</v>
      </c>
    </row>
    <row r="5252" spans="1:22" ht="14.25">
      <c r="A5252" s="1">
        <v>5251</v>
      </c>
      <c r="B5252" s="2" t="s">
        <v>8673</v>
      </c>
      <c r="C5252" s="3">
        <v>43446</v>
      </c>
      <c r="D5252" s="3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24" t="str">
        <f>_xlfn.XLOOKUP(main_table[[#This Row],[Order ID]],Returns!B:B,Returns!A:A,"No")</f>
        <v>No</v>
      </c>
    </row>
    <row r="5253" spans="1:22" ht="14.25">
      <c r="A5253" s="1">
        <v>5252</v>
      </c>
      <c r="B5253" s="2" t="s">
        <v>8673</v>
      </c>
      <c r="C5253" s="3">
        <v>43446</v>
      </c>
      <c r="D5253" s="3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24" t="str">
        <f>_xlfn.XLOOKUP(main_table[[#This Row],[Order ID]],Returns!B:B,Returns!A:A,"No")</f>
        <v>No</v>
      </c>
    </row>
    <row r="5254" spans="1:22" ht="14.25">
      <c r="A5254" s="1">
        <v>5253</v>
      </c>
      <c r="B5254" s="2" t="s">
        <v>8674</v>
      </c>
      <c r="C5254" s="3">
        <v>43038</v>
      </c>
      <c r="D5254" s="3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24" t="str">
        <f>_xlfn.XLOOKUP(main_table[[#This Row],[Order ID]],Returns!B:B,Returns!A:A,"No")</f>
        <v>No</v>
      </c>
    </row>
    <row r="5255" spans="1:22" ht="14.25">
      <c r="A5255" s="1">
        <v>5254</v>
      </c>
      <c r="B5255" s="2" t="s">
        <v>8675</v>
      </c>
      <c r="C5255" s="3">
        <v>42436</v>
      </c>
      <c r="D5255" s="3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24" t="str">
        <f>_xlfn.XLOOKUP(main_table[[#This Row],[Order ID]],Returns!B:B,Returns!A:A,"No")</f>
        <v>No</v>
      </c>
    </row>
    <row r="5256" spans="1:22" ht="14.25">
      <c r="A5256" s="1">
        <v>5255</v>
      </c>
      <c r="B5256" s="2" t="s">
        <v>8676</v>
      </c>
      <c r="C5256" s="3">
        <v>42799</v>
      </c>
      <c r="D5256" s="3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24" t="str">
        <f>_xlfn.XLOOKUP(main_table[[#This Row],[Order ID]],Returns!B:B,Returns!A:A,"No")</f>
        <v>No</v>
      </c>
    </row>
    <row r="5257" spans="1:22" ht="14.25">
      <c r="A5257" s="1">
        <v>5256</v>
      </c>
      <c r="B5257" s="2" t="s">
        <v>8676</v>
      </c>
      <c r="C5257" s="3">
        <v>42799</v>
      </c>
      <c r="D5257" s="3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24" t="str">
        <f>_xlfn.XLOOKUP(main_table[[#This Row],[Order ID]],Returns!B:B,Returns!A:A,"No")</f>
        <v>No</v>
      </c>
    </row>
    <row r="5258" spans="1:22" ht="14.25">
      <c r="A5258" s="1">
        <v>5257</v>
      </c>
      <c r="B5258" s="2" t="s">
        <v>8677</v>
      </c>
      <c r="C5258" s="3">
        <v>43320</v>
      </c>
      <c r="D5258" s="3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24" t="str">
        <f>_xlfn.XLOOKUP(main_table[[#This Row],[Order ID]],Returns!B:B,Returns!A:A,"No")</f>
        <v>No</v>
      </c>
    </row>
    <row r="5259" spans="1:22" ht="14.25">
      <c r="A5259" s="1">
        <v>5258</v>
      </c>
      <c r="B5259" s="2" t="s">
        <v>8678</v>
      </c>
      <c r="C5259" s="3">
        <v>43468</v>
      </c>
      <c r="D5259" s="3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24" t="str">
        <f>_xlfn.XLOOKUP(main_table[[#This Row],[Order ID]],Returns!B:B,Returns!A:A,"No")</f>
        <v>No</v>
      </c>
    </row>
    <row r="5260" spans="1:22" ht="14.25">
      <c r="A5260" s="1">
        <v>5259</v>
      </c>
      <c r="B5260" s="2" t="s">
        <v>8679</v>
      </c>
      <c r="C5260" s="3">
        <v>43747</v>
      </c>
      <c r="D5260" s="3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24" t="str">
        <f>_xlfn.XLOOKUP(main_table[[#This Row],[Order ID]],Returns!B:B,Returns!A:A,"No")</f>
        <v>No</v>
      </c>
    </row>
    <row r="5261" spans="1:22" ht="14.25">
      <c r="A5261" s="1">
        <v>5260</v>
      </c>
      <c r="B5261" s="2" t="s">
        <v>8680</v>
      </c>
      <c r="C5261" s="3">
        <v>43758</v>
      </c>
      <c r="D5261" s="3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24" t="str">
        <f>_xlfn.XLOOKUP(main_table[[#This Row],[Order ID]],Returns!B:B,Returns!A:A,"No")</f>
        <v>No</v>
      </c>
    </row>
    <row r="5262" spans="1:22" ht="14.25">
      <c r="A5262" s="1">
        <v>5261</v>
      </c>
      <c r="B5262" s="2" t="s">
        <v>8681</v>
      </c>
      <c r="C5262" s="3">
        <v>42620</v>
      </c>
      <c r="D5262" s="3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24" t="str">
        <f>_xlfn.XLOOKUP(main_table[[#This Row],[Order ID]],Returns!B:B,Returns!A:A,"No")</f>
        <v>No</v>
      </c>
    </row>
    <row r="5263" spans="1:22" ht="14.25">
      <c r="A5263" s="1">
        <v>5262</v>
      </c>
      <c r="B5263" s="2" t="s">
        <v>8681</v>
      </c>
      <c r="C5263" s="3">
        <v>42620</v>
      </c>
      <c r="D5263" s="3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24" t="str">
        <f>_xlfn.XLOOKUP(main_table[[#This Row],[Order ID]],Returns!B:B,Returns!A:A,"No")</f>
        <v>No</v>
      </c>
    </row>
    <row r="5264" spans="1:22" ht="14.25">
      <c r="A5264" s="1">
        <v>5263</v>
      </c>
      <c r="B5264" s="2" t="s">
        <v>8681</v>
      </c>
      <c r="C5264" s="3">
        <v>42620</v>
      </c>
      <c r="D5264" s="3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24" t="str">
        <f>_xlfn.XLOOKUP(main_table[[#This Row],[Order ID]],Returns!B:B,Returns!A:A,"No")</f>
        <v>No</v>
      </c>
    </row>
    <row r="5265" spans="1:22" ht="14.25">
      <c r="A5265" s="1">
        <v>5264</v>
      </c>
      <c r="B5265" s="2" t="s">
        <v>8681</v>
      </c>
      <c r="C5265" s="3">
        <v>42620</v>
      </c>
      <c r="D5265" s="3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24" t="str">
        <f>_xlfn.XLOOKUP(main_table[[#This Row],[Order ID]],Returns!B:B,Returns!A:A,"No")</f>
        <v>No</v>
      </c>
    </row>
    <row r="5266" spans="1:22" ht="14.25">
      <c r="A5266" s="1">
        <v>5265</v>
      </c>
      <c r="B5266" s="2" t="s">
        <v>8681</v>
      </c>
      <c r="C5266" s="3">
        <v>42620</v>
      </c>
      <c r="D5266" s="3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24" t="str">
        <f>_xlfn.XLOOKUP(main_table[[#This Row],[Order ID]],Returns!B:B,Returns!A:A,"No")</f>
        <v>No</v>
      </c>
    </row>
    <row r="5267" spans="1:22" ht="14.25">
      <c r="A5267" s="1">
        <v>5266</v>
      </c>
      <c r="B5267" s="2" t="s">
        <v>6157</v>
      </c>
      <c r="C5267" s="3">
        <v>43738</v>
      </c>
      <c r="D5267" s="3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24" t="str">
        <f>_xlfn.XLOOKUP(main_table[[#This Row],[Order ID]],Returns!B:B,Returns!A:A,"No")</f>
        <v>Yes</v>
      </c>
    </row>
    <row r="5268" spans="1:22" ht="14.25">
      <c r="A5268" s="1">
        <v>5267</v>
      </c>
      <c r="B5268" s="2" t="s">
        <v>6157</v>
      </c>
      <c r="C5268" s="3">
        <v>43738</v>
      </c>
      <c r="D5268" s="3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24" t="str">
        <f>_xlfn.XLOOKUP(main_table[[#This Row],[Order ID]],Returns!B:B,Returns!A:A,"No")</f>
        <v>Yes</v>
      </c>
    </row>
    <row r="5269" spans="1:22" ht="14.25">
      <c r="A5269" s="1">
        <v>5268</v>
      </c>
      <c r="B5269" s="2" t="s">
        <v>6157</v>
      </c>
      <c r="C5269" s="3">
        <v>43738</v>
      </c>
      <c r="D5269" s="3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24" t="str">
        <f>_xlfn.XLOOKUP(main_table[[#This Row],[Order ID]],Returns!B:B,Returns!A:A,"No")</f>
        <v>Yes</v>
      </c>
    </row>
    <row r="5270" spans="1:22" ht="14.25">
      <c r="A5270" s="1">
        <v>5269</v>
      </c>
      <c r="B5270" s="2" t="s">
        <v>8682</v>
      </c>
      <c r="C5270" s="3">
        <v>43785</v>
      </c>
      <c r="D5270" s="3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24" t="str">
        <f>_xlfn.XLOOKUP(main_table[[#This Row],[Order ID]],Returns!B:B,Returns!A:A,"No")</f>
        <v>No</v>
      </c>
    </row>
    <row r="5271" spans="1:22" ht="14.25">
      <c r="A5271" s="1">
        <v>5270</v>
      </c>
      <c r="B5271" s="2" t="s">
        <v>8683</v>
      </c>
      <c r="C5271" s="3">
        <v>43719</v>
      </c>
      <c r="D5271" s="3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24" t="str">
        <f>_xlfn.XLOOKUP(main_table[[#This Row],[Order ID]],Returns!B:B,Returns!A:A,"No")</f>
        <v>No</v>
      </c>
    </row>
    <row r="5272" spans="1:22" ht="14.25">
      <c r="A5272" s="1">
        <v>5271</v>
      </c>
      <c r="B5272" s="2" t="s">
        <v>8683</v>
      </c>
      <c r="C5272" s="3">
        <v>43719</v>
      </c>
      <c r="D5272" s="3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24" t="str">
        <f>_xlfn.XLOOKUP(main_table[[#This Row],[Order ID]],Returns!B:B,Returns!A:A,"No")</f>
        <v>No</v>
      </c>
    </row>
    <row r="5273" spans="1:22" ht="14.25">
      <c r="A5273" s="1">
        <v>5272</v>
      </c>
      <c r="B5273" s="2" t="s">
        <v>8684</v>
      </c>
      <c r="C5273" s="3">
        <v>43481</v>
      </c>
      <c r="D5273" s="3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24" t="str">
        <f>_xlfn.XLOOKUP(main_table[[#This Row],[Order ID]],Returns!B:B,Returns!A:A,"No")</f>
        <v>No</v>
      </c>
    </row>
    <row r="5274" spans="1:22" ht="14.25">
      <c r="A5274" s="1">
        <v>5273</v>
      </c>
      <c r="B5274" s="2" t="s">
        <v>8684</v>
      </c>
      <c r="C5274" s="3">
        <v>43481</v>
      </c>
      <c r="D5274" s="3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24" t="str">
        <f>_xlfn.XLOOKUP(main_table[[#This Row],[Order ID]],Returns!B:B,Returns!A:A,"No")</f>
        <v>No</v>
      </c>
    </row>
    <row r="5275" spans="1:22" ht="14.25">
      <c r="A5275" s="1">
        <v>5274</v>
      </c>
      <c r="B5275" s="2" t="s">
        <v>8685</v>
      </c>
      <c r="C5275" s="3">
        <v>43430</v>
      </c>
      <c r="D5275" s="3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24" t="str">
        <f>_xlfn.XLOOKUP(main_table[[#This Row],[Order ID]],Returns!B:B,Returns!A:A,"No")</f>
        <v>No</v>
      </c>
    </row>
    <row r="5276" spans="1:22" ht="14.25">
      <c r="A5276" s="1">
        <v>5275</v>
      </c>
      <c r="B5276" s="2" t="s">
        <v>8686</v>
      </c>
      <c r="C5276" s="3">
        <v>43046</v>
      </c>
      <c r="D5276" s="3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L5276" s="2"/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24" t="str">
        <f>_xlfn.XLOOKUP(main_table[[#This Row],[Order ID]],Returns!B:B,Returns!A:A,"No")</f>
        <v>No</v>
      </c>
    </row>
    <row r="5277" spans="1:22" ht="14.25">
      <c r="A5277" s="1">
        <v>5276</v>
      </c>
      <c r="B5277" s="2" t="s">
        <v>8687</v>
      </c>
      <c r="C5277" s="3">
        <v>43813</v>
      </c>
      <c r="D5277" s="3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24" t="str">
        <f>_xlfn.XLOOKUP(main_table[[#This Row],[Order ID]],Returns!B:B,Returns!A:A,"No")</f>
        <v>No</v>
      </c>
    </row>
    <row r="5278" spans="1:22" ht="14.25">
      <c r="A5278" s="1">
        <v>5277</v>
      </c>
      <c r="B5278" s="2" t="s">
        <v>8687</v>
      </c>
      <c r="C5278" s="3">
        <v>43813</v>
      </c>
      <c r="D5278" s="3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24" t="str">
        <f>_xlfn.XLOOKUP(main_table[[#This Row],[Order ID]],Returns!B:B,Returns!A:A,"No")</f>
        <v>No</v>
      </c>
    </row>
    <row r="5279" spans="1:22" ht="14.25">
      <c r="A5279" s="1">
        <v>5278</v>
      </c>
      <c r="B5279" s="2" t="s">
        <v>8688</v>
      </c>
      <c r="C5279" s="3">
        <v>42626</v>
      </c>
      <c r="D5279" s="3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24" t="str">
        <f>_xlfn.XLOOKUP(main_table[[#This Row],[Order ID]],Returns!B:B,Returns!A:A,"No")</f>
        <v>No</v>
      </c>
    </row>
    <row r="5280" spans="1:22" ht="14.25">
      <c r="A5280" s="1">
        <v>5279</v>
      </c>
      <c r="B5280" s="2" t="s">
        <v>8689</v>
      </c>
      <c r="C5280" s="3">
        <v>42711</v>
      </c>
      <c r="D5280" s="3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24" t="str">
        <f>_xlfn.XLOOKUP(main_table[[#This Row],[Order ID]],Returns!B:B,Returns!A:A,"No")</f>
        <v>No</v>
      </c>
    </row>
    <row r="5281" spans="1:22" ht="14.25">
      <c r="A5281" s="1">
        <v>5280</v>
      </c>
      <c r="B5281" s="2" t="s">
        <v>8690</v>
      </c>
      <c r="C5281" s="3">
        <v>43715</v>
      </c>
      <c r="D5281" s="3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24" t="str">
        <f>_xlfn.XLOOKUP(main_table[[#This Row],[Order ID]],Returns!B:B,Returns!A:A,"No")</f>
        <v>No</v>
      </c>
    </row>
    <row r="5282" spans="1:22" ht="14.25">
      <c r="A5282" s="1">
        <v>5281</v>
      </c>
      <c r="B5282" s="2" t="s">
        <v>8691</v>
      </c>
      <c r="C5282" s="3">
        <v>43745</v>
      </c>
      <c r="D5282" s="3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24" t="str">
        <f>_xlfn.XLOOKUP(main_table[[#This Row],[Order ID]],Returns!B:B,Returns!A:A,"No")</f>
        <v>No</v>
      </c>
    </row>
    <row r="5283" spans="1:22" ht="14.25">
      <c r="A5283" s="1">
        <v>5282</v>
      </c>
      <c r="B5283" s="2" t="s">
        <v>5982</v>
      </c>
      <c r="C5283" s="3">
        <v>42983</v>
      </c>
      <c r="D5283" s="3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24" t="str">
        <f>_xlfn.XLOOKUP(main_table[[#This Row],[Order ID]],Returns!B:B,Returns!A:A,"No")</f>
        <v>Yes</v>
      </c>
    </row>
    <row r="5284" spans="1:22" ht="14.25">
      <c r="A5284" s="1">
        <v>5283</v>
      </c>
      <c r="B5284" s="2" t="s">
        <v>5982</v>
      </c>
      <c r="C5284" s="3">
        <v>42983</v>
      </c>
      <c r="D5284" s="3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24" t="str">
        <f>_xlfn.XLOOKUP(main_table[[#This Row],[Order ID]],Returns!B:B,Returns!A:A,"No")</f>
        <v>Yes</v>
      </c>
    </row>
    <row r="5285" spans="1:22" ht="14.25">
      <c r="A5285" s="1">
        <v>5284</v>
      </c>
      <c r="B5285" s="2" t="s">
        <v>8692</v>
      </c>
      <c r="C5285" s="3">
        <v>42459</v>
      </c>
      <c r="D5285" s="3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24" t="str">
        <f>_xlfn.XLOOKUP(main_table[[#This Row],[Order ID]],Returns!B:B,Returns!A:A,"No")</f>
        <v>No</v>
      </c>
    </row>
    <row r="5286" spans="1:22" ht="14.25">
      <c r="A5286" s="1">
        <v>5285</v>
      </c>
      <c r="B5286" s="2" t="s">
        <v>8692</v>
      </c>
      <c r="C5286" s="3">
        <v>42459</v>
      </c>
      <c r="D5286" s="3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24" t="str">
        <f>_xlfn.XLOOKUP(main_table[[#This Row],[Order ID]],Returns!B:B,Returns!A:A,"No")</f>
        <v>No</v>
      </c>
    </row>
    <row r="5287" spans="1:22" ht="14.25">
      <c r="A5287" s="1">
        <v>5286</v>
      </c>
      <c r="B5287" s="2" t="s">
        <v>8693</v>
      </c>
      <c r="C5287" s="3">
        <v>43590</v>
      </c>
      <c r="D5287" s="3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24" t="str">
        <f>_xlfn.XLOOKUP(main_table[[#This Row],[Order ID]],Returns!B:B,Returns!A:A,"No")</f>
        <v>No</v>
      </c>
    </row>
    <row r="5288" spans="1:22" ht="14.25">
      <c r="A5288" s="1">
        <v>5287</v>
      </c>
      <c r="B5288" s="2" t="s">
        <v>8693</v>
      </c>
      <c r="C5288" s="3">
        <v>43590</v>
      </c>
      <c r="D5288" s="3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24" t="str">
        <f>_xlfn.XLOOKUP(main_table[[#This Row],[Order ID]],Returns!B:B,Returns!A:A,"No")</f>
        <v>No</v>
      </c>
    </row>
    <row r="5289" spans="1:22" ht="14.25">
      <c r="A5289" s="1">
        <v>5288</v>
      </c>
      <c r="B5289" s="2" t="s">
        <v>8693</v>
      </c>
      <c r="C5289" s="3">
        <v>43590</v>
      </c>
      <c r="D5289" s="3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24" t="str">
        <f>_xlfn.XLOOKUP(main_table[[#This Row],[Order ID]],Returns!B:B,Returns!A:A,"No")</f>
        <v>No</v>
      </c>
    </row>
    <row r="5290" spans="1:22" ht="14.25">
      <c r="A5290" s="1">
        <v>5289</v>
      </c>
      <c r="B5290" s="2" t="s">
        <v>8694</v>
      </c>
      <c r="C5290" s="3">
        <v>43585</v>
      </c>
      <c r="D5290" s="3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24" t="str">
        <f>_xlfn.XLOOKUP(main_table[[#This Row],[Order ID]],Returns!B:B,Returns!A:A,"No")</f>
        <v>No</v>
      </c>
    </row>
    <row r="5291" spans="1:22" ht="14.25">
      <c r="A5291" s="1">
        <v>5290</v>
      </c>
      <c r="B5291" s="2" t="s">
        <v>8695</v>
      </c>
      <c r="C5291" s="3">
        <v>42621</v>
      </c>
      <c r="D5291" s="3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24" t="str">
        <f>_xlfn.XLOOKUP(main_table[[#This Row],[Order ID]],Returns!B:B,Returns!A:A,"No")</f>
        <v>No</v>
      </c>
    </row>
    <row r="5292" spans="1:22" ht="14.25">
      <c r="A5292" s="1">
        <v>5291</v>
      </c>
      <c r="B5292" s="2" t="s">
        <v>8695</v>
      </c>
      <c r="C5292" s="3">
        <v>42621</v>
      </c>
      <c r="D5292" s="3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24" t="str">
        <f>_xlfn.XLOOKUP(main_table[[#This Row],[Order ID]],Returns!B:B,Returns!A:A,"No")</f>
        <v>No</v>
      </c>
    </row>
    <row r="5293" spans="1:22" ht="14.25">
      <c r="A5293" s="1">
        <v>5292</v>
      </c>
      <c r="B5293" s="2" t="s">
        <v>8695</v>
      </c>
      <c r="C5293" s="3">
        <v>42621</v>
      </c>
      <c r="D5293" s="3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24" t="str">
        <f>_xlfn.XLOOKUP(main_table[[#This Row],[Order ID]],Returns!B:B,Returns!A:A,"No")</f>
        <v>No</v>
      </c>
    </row>
    <row r="5294" spans="1:22" ht="14.25">
      <c r="A5294" s="1">
        <v>5293</v>
      </c>
      <c r="B5294" s="2" t="s">
        <v>8696</v>
      </c>
      <c r="C5294" s="3">
        <v>43636</v>
      </c>
      <c r="D5294" s="3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24" t="str">
        <f>_xlfn.XLOOKUP(main_table[[#This Row],[Order ID]],Returns!B:B,Returns!A:A,"No")</f>
        <v>No</v>
      </c>
    </row>
    <row r="5295" spans="1:22" ht="14.25">
      <c r="A5295" s="1">
        <v>5294</v>
      </c>
      <c r="B5295" s="2" t="s">
        <v>8697</v>
      </c>
      <c r="C5295" s="3">
        <v>43095</v>
      </c>
      <c r="D5295" s="3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24" t="str">
        <f>_xlfn.XLOOKUP(main_table[[#This Row],[Order ID]],Returns!B:B,Returns!A:A,"No")</f>
        <v>No</v>
      </c>
    </row>
    <row r="5296" spans="1:22" ht="14.25">
      <c r="A5296" s="1">
        <v>5295</v>
      </c>
      <c r="B5296" s="2" t="s">
        <v>8698</v>
      </c>
      <c r="C5296" s="3">
        <v>43692</v>
      </c>
      <c r="D5296" s="3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24" t="str">
        <f>_xlfn.XLOOKUP(main_table[[#This Row],[Order ID]],Returns!B:B,Returns!A:A,"No")</f>
        <v>No</v>
      </c>
    </row>
    <row r="5297" spans="1:22" ht="14.25">
      <c r="A5297" s="1">
        <v>5296</v>
      </c>
      <c r="B5297" s="2" t="s">
        <v>8699</v>
      </c>
      <c r="C5297" s="3">
        <v>43528</v>
      </c>
      <c r="D5297" s="3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24" t="str">
        <f>_xlfn.XLOOKUP(main_table[[#This Row],[Order ID]],Returns!B:B,Returns!A:A,"No")</f>
        <v>No</v>
      </c>
    </row>
    <row r="5298" spans="1:22" ht="14.25">
      <c r="A5298" s="1">
        <v>5297</v>
      </c>
      <c r="B5298" s="2" t="s">
        <v>8700</v>
      </c>
      <c r="C5298" s="3">
        <v>43673</v>
      </c>
      <c r="D5298" s="3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24" t="str">
        <f>_xlfn.XLOOKUP(main_table[[#This Row],[Order ID]],Returns!B:B,Returns!A:A,"No")</f>
        <v>No</v>
      </c>
    </row>
    <row r="5299" spans="1:22" ht="14.25">
      <c r="A5299" s="1">
        <v>5298</v>
      </c>
      <c r="B5299" s="2" t="s">
        <v>8700</v>
      </c>
      <c r="C5299" s="3">
        <v>43673</v>
      </c>
      <c r="D5299" s="3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24" t="str">
        <f>_xlfn.XLOOKUP(main_table[[#This Row],[Order ID]],Returns!B:B,Returns!A:A,"No")</f>
        <v>No</v>
      </c>
    </row>
    <row r="5300" spans="1:22" ht="14.25">
      <c r="A5300" s="1">
        <v>5299</v>
      </c>
      <c r="B5300" s="2" t="s">
        <v>8701</v>
      </c>
      <c r="C5300" s="3">
        <v>43366</v>
      </c>
      <c r="D5300" s="3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24" t="str">
        <f>_xlfn.XLOOKUP(main_table[[#This Row],[Order ID]],Returns!B:B,Returns!A:A,"No")</f>
        <v>No</v>
      </c>
    </row>
    <row r="5301" spans="1:22" ht="14.25">
      <c r="A5301" s="1">
        <v>5300</v>
      </c>
      <c r="B5301" s="2" t="s">
        <v>8701</v>
      </c>
      <c r="C5301" s="3">
        <v>43366</v>
      </c>
      <c r="D5301" s="3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24" t="str">
        <f>_xlfn.XLOOKUP(main_table[[#This Row],[Order ID]],Returns!B:B,Returns!A:A,"No")</f>
        <v>No</v>
      </c>
    </row>
    <row r="5302" spans="1:22" ht="14.25">
      <c r="A5302" s="1">
        <v>5301</v>
      </c>
      <c r="B5302" s="2" t="s">
        <v>8702</v>
      </c>
      <c r="C5302" s="3">
        <v>43250</v>
      </c>
      <c r="D5302" s="3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24" t="str">
        <f>_xlfn.XLOOKUP(main_table[[#This Row],[Order ID]],Returns!B:B,Returns!A:A,"No")</f>
        <v>No</v>
      </c>
    </row>
    <row r="5303" spans="1:22" ht="14.25">
      <c r="A5303" s="1">
        <v>5302</v>
      </c>
      <c r="B5303" s="2" t="s">
        <v>8702</v>
      </c>
      <c r="C5303" s="3">
        <v>43250</v>
      </c>
      <c r="D5303" s="3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24" t="str">
        <f>_xlfn.XLOOKUP(main_table[[#This Row],[Order ID]],Returns!B:B,Returns!A:A,"No")</f>
        <v>No</v>
      </c>
    </row>
    <row r="5304" spans="1:22" ht="14.25">
      <c r="A5304" s="1">
        <v>5303</v>
      </c>
      <c r="B5304" s="2" t="s">
        <v>8702</v>
      </c>
      <c r="C5304" s="3">
        <v>43250</v>
      </c>
      <c r="D5304" s="3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24" t="str">
        <f>_xlfn.XLOOKUP(main_table[[#This Row],[Order ID]],Returns!B:B,Returns!A:A,"No")</f>
        <v>No</v>
      </c>
    </row>
    <row r="5305" spans="1:22" ht="14.25">
      <c r="A5305" s="1">
        <v>5304</v>
      </c>
      <c r="B5305" s="2" t="s">
        <v>8703</v>
      </c>
      <c r="C5305" s="3">
        <v>42690</v>
      </c>
      <c r="D5305" s="3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24" t="str">
        <f>_xlfn.XLOOKUP(main_table[[#This Row],[Order ID]],Returns!B:B,Returns!A:A,"No")</f>
        <v>No</v>
      </c>
    </row>
    <row r="5306" spans="1:22" ht="14.25">
      <c r="A5306" s="1">
        <v>5305</v>
      </c>
      <c r="B5306" s="2" t="s">
        <v>8704</v>
      </c>
      <c r="C5306" s="3">
        <v>42634</v>
      </c>
      <c r="D5306" s="3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24" t="str">
        <f>_xlfn.XLOOKUP(main_table[[#This Row],[Order ID]],Returns!B:B,Returns!A:A,"No")</f>
        <v>No</v>
      </c>
    </row>
    <row r="5307" spans="1:22" ht="14.25">
      <c r="A5307" s="1">
        <v>5306</v>
      </c>
      <c r="B5307" s="2" t="s">
        <v>8705</v>
      </c>
      <c r="C5307" s="3">
        <v>43152</v>
      </c>
      <c r="D5307" s="3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24" t="str">
        <f>_xlfn.XLOOKUP(main_table[[#This Row],[Order ID]],Returns!B:B,Returns!A:A,"No")</f>
        <v>No</v>
      </c>
    </row>
    <row r="5308" spans="1:22" ht="14.25">
      <c r="A5308" s="1">
        <v>5307</v>
      </c>
      <c r="B5308" s="2" t="s">
        <v>8705</v>
      </c>
      <c r="C5308" s="3">
        <v>43152</v>
      </c>
      <c r="D5308" s="3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24" t="str">
        <f>_xlfn.XLOOKUP(main_table[[#This Row],[Order ID]],Returns!B:B,Returns!A:A,"No")</f>
        <v>No</v>
      </c>
    </row>
    <row r="5309" spans="1:22" ht="14.25">
      <c r="A5309" s="1">
        <v>5308</v>
      </c>
      <c r="B5309" s="2" t="s">
        <v>8705</v>
      </c>
      <c r="C5309" s="3">
        <v>43152</v>
      </c>
      <c r="D5309" s="3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24" t="str">
        <f>_xlfn.XLOOKUP(main_table[[#This Row],[Order ID]],Returns!B:B,Returns!A:A,"No")</f>
        <v>No</v>
      </c>
    </row>
    <row r="5310" spans="1:22" ht="14.25">
      <c r="A5310" s="1">
        <v>5309</v>
      </c>
      <c r="B5310" s="2" t="s">
        <v>8706</v>
      </c>
      <c r="C5310" s="3">
        <v>43788</v>
      </c>
      <c r="D5310" s="3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24" t="str">
        <f>_xlfn.XLOOKUP(main_table[[#This Row],[Order ID]],Returns!B:B,Returns!A:A,"No")</f>
        <v>No</v>
      </c>
    </row>
    <row r="5311" spans="1:22" ht="14.25">
      <c r="A5311" s="1">
        <v>5310</v>
      </c>
      <c r="B5311" s="2" t="s">
        <v>8706</v>
      </c>
      <c r="C5311" s="3">
        <v>43788</v>
      </c>
      <c r="D5311" s="3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24" t="str">
        <f>_xlfn.XLOOKUP(main_table[[#This Row],[Order ID]],Returns!B:B,Returns!A:A,"No")</f>
        <v>No</v>
      </c>
    </row>
    <row r="5312" spans="1:22" ht="14.25">
      <c r="A5312" s="1">
        <v>5311</v>
      </c>
      <c r="B5312" s="2" t="s">
        <v>8706</v>
      </c>
      <c r="C5312" s="3">
        <v>43788</v>
      </c>
      <c r="D5312" s="3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24" t="str">
        <f>_xlfn.XLOOKUP(main_table[[#This Row],[Order ID]],Returns!B:B,Returns!A:A,"No")</f>
        <v>No</v>
      </c>
    </row>
    <row r="5313" spans="1:22" ht="14.25">
      <c r="A5313" s="1">
        <v>5312</v>
      </c>
      <c r="B5313" s="2" t="s">
        <v>8707</v>
      </c>
      <c r="C5313" s="3">
        <v>43333</v>
      </c>
      <c r="D5313" s="3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24" t="str">
        <f>_xlfn.XLOOKUP(main_table[[#This Row],[Order ID]],Returns!B:B,Returns!A:A,"No")</f>
        <v>No</v>
      </c>
    </row>
    <row r="5314" spans="1:22" ht="14.25">
      <c r="A5314" s="1">
        <v>5313</v>
      </c>
      <c r="B5314" s="2" t="s">
        <v>8707</v>
      </c>
      <c r="C5314" s="3">
        <v>43333</v>
      </c>
      <c r="D5314" s="3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24" t="str">
        <f>_xlfn.XLOOKUP(main_table[[#This Row],[Order ID]],Returns!B:B,Returns!A:A,"No")</f>
        <v>No</v>
      </c>
    </row>
    <row r="5315" spans="1:22" ht="14.25">
      <c r="A5315" s="1">
        <v>5314</v>
      </c>
      <c r="B5315" s="2" t="s">
        <v>8708</v>
      </c>
      <c r="C5315" s="3">
        <v>43585</v>
      </c>
      <c r="D5315" s="3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24" t="str">
        <f>_xlfn.XLOOKUP(main_table[[#This Row],[Order ID]],Returns!B:B,Returns!A:A,"No")</f>
        <v>No</v>
      </c>
    </row>
    <row r="5316" spans="1:22" ht="14.25">
      <c r="A5316" s="1">
        <v>5315</v>
      </c>
      <c r="B5316" s="2" t="s">
        <v>8708</v>
      </c>
      <c r="C5316" s="3">
        <v>43585</v>
      </c>
      <c r="D5316" s="3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24" t="str">
        <f>_xlfn.XLOOKUP(main_table[[#This Row],[Order ID]],Returns!B:B,Returns!A:A,"No")</f>
        <v>No</v>
      </c>
    </row>
    <row r="5317" spans="1:22" ht="14.25">
      <c r="A5317" s="1">
        <v>5316</v>
      </c>
      <c r="B5317" s="2" t="s">
        <v>8709</v>
      </c>
      <c r="C5317" s="3">
        <v>43222</v>
      </c>
      <c r="D5317" s="3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24" t="str">
        <f>_xlfn.XLOOKUP(main_table[[#This Row],[Order ID]],Returns!B:B,Returns!A:A,"No")</f>
        <v>No</v>
      </c>
    </row>
    <row r="5318" spans="1:22" ht="14.25">
      <c r="A5318" s="1">
        <v>5317</v>
      </c>
      <c r="B5318" s="2" t="s">
        <v>8710</v>
      </c>
      <c r="C5318" s="3">
        <v>43740</v>
      </c>
      <c r="D5318" s="3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24" t="str">
        <f>_xlfn.XLOOKUP(main_table[[#This Row],[Order ID]],Returns!B:B,Returns!A:A,"No")</f>
        <v>No</v>
      </c>
    </row>
    <row r="5319" spans="1:22" ht="14.25">
      <c r="A5319" s="1">
        <v>5318</v>
      </c>
      <c r="B5319" s="2" t="s">
        <v>8710</v>
      </c>
      <c r="C5319" s="3">
        <v>43740</v>
      </c>
      <c r="D5319" s="3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24" t="str">
        <f>_xlfn.XLOOKUP(main_table[[#This Row],[Order ID]],Returns!B:B,Returns!A:A,"No")</f>
        <v>No</v>
      </c>
    </row>
    <row r="5320" spans="1:22" ht="14.25">
      <c r="A5320" s="1">
        <v>5319</v>
      </c>
      <c r="B5320" s="2" t="s">
        <v>8710</v>
      </c>
      <c r="C5320" s="3">
        <v>43740</v>
      </c>
      <c r="D5320" s="3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24" t="str">
        <f>_xlfn.XLOOKUP(main_table[[#This Row],[Order ID]],Returns!B:B,Returns!A:A,"No")</f>
        <v>No</v>
      </c>
    </row>
    <row r="5321" spans="1:22" ht="14.25">
      <c r="A5321" s="1">
        <v>5320</v>
      </c>
      <c r="B5321" s="2" t="s">
        <v>8710</v>
      </c>
      <c r="C5321" s="3">
        <v>43740</v>
      </c>
      <c r="D5321" s="3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24" t="str">
        <f>_xlfn.XLOOKUP(main_table[[#This Row],[Order ID]],Returns!B:B,Returns!A:A,"No")</f>
        <v>No</v>
      </c>
    </row>
    <row r="5322" spans="1:22" ht="14.25">
      <c r="A5322" s="1">
        <v>5321</v>
      </c>
      <c r="B5322" s="2" t="s">
        <v>8710</v>
      </c>
      <c r="C5322" s="3">
        <v>43740</v>
      </c>
      <c r="D5322" s="3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24" t="str">
        <f>_xlfn.XLOOKUP(main_table[[#This Row],[Order ID]],Returns!B:B,Returns!A:A,"No")</f>
        <v>No</v>
      </c>
    </row>
    <row r="5323" spans="1:22" ht="14.25">
      <c r="A5323" s="1">
        <v>5322</v>
      </c>
      <c r="B5323" s="2" t="s">
        <v>8710</v>
      </c>
      <c r="C5323" s="3">
        <v>43740</v>
      </c>
      <c r="D5323" s="3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24" t="str">
        <f>_xlfn.XLOOKUP(main_table[[#This Row],[Order ID]],Returns!B:B,Returns!A:A,"No")</f>
        <v>No</v>
      </c>
    </row>
    <row r="5324" spans="1:22" ht="14.25">
      <c r="A5324" s="1">
        <v>5323</v>
      </c>
      <c r="B5324" s="2" t="s">
        <v>8710</v>
      </c>
      <c r="C5324" s="3">
        <v>43740</v>
      </c>
      <c r="D5324" s="3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24" t="str">
        <f>_xlfn.XLOOKUP(main_table[[#This Row],[Order ID]],Returns!B:B,Returns!A:A,"No")</f>
        <v>No</v>
      </c>
    </row>
    <row r="5325" spans="1:22" ht="14.25">
      <c r="A5325" s="1">
        <v>5324</v>
      </c>
      <c r="B5325" s="2" t="s">
        <v>8711</v>
      </c>
      <c r="C5325" s="3">
        <v>43726</v>
      </c>
      <c r="D5325" s="3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24" t="str">
        <f>_xlfn.XLOOKUP(main_table[[#This Row],[Order ID]],Returns!B:B,Returns!A:A,"No")</f>
        <v>No</v>
      </c>
    </row>
    <row r="5326" spans="1:22" ht="14.25">
      <c r="A5326" s="1">
        <v>5325</v>
      </c>
      <c r="B5326" s="2" t="s">
        <v>8712</v>
      </c>
      <c r="C5326" s="3">
        <v>43073</v>
      </c>
      <c r="D5326" s="3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24" t="str">
        <f>_xlfn.XLOOKUP(main_table[[#This Row],[Order ID]],Returns!B:B,Returns!A:A,"No")</f>
        <v>No</v>
      </c>
    </row>
    <row r="5327" spans="1:22" ht="14.25">
      <c r="A5327" s="1">
        <v>5326</v>
      </c>
      <c r="B5327" s="2" t="s">
        <v>8712</v>
      </c>
      <c r="C5327" s="3">
        <v>43073</v>
      </c>
      <c r="D5327" s="3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24" t="str">
        <f>_xlfn.XLOOKUP(main_table[[#This Row],[Order ID]],Returns!B:B,Returns!A:A,"No")</f>
        <v>No</v>
      </c>
    </row>
    <row r="5328" spans="1:22" ht="14.25">
      <c r="A5328" s="1">
        <v>5327</v>
      </c>
      <c r="B5328" s="2" t="s">
        <v>8713</v>
      </c>
      <c r="C5328" s="3">
        <v>42752</v>
      </c>
      <c r="D5328" s="3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24" t="str">
        <f>_xlfn.XLOOKUP(main_table[[#This Row],[Order ID]],Returns!B:B,Returns!A:A,"No")</f>
        <v>No</v>
      </c>
    </row>
    <row r="5329" spans="1:22" ht="14.25">
      <c r="A5329" s="1">
        <v>5328</v>
      </c>
      <c r="B5329" s="2" t="s">
        <v>8714</v>
      </c>
      <c r="C5329" s="3">
        <v>42375</v>
      </c>
      <c r="D5329" s="3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24" t="str">
        <f>_xlfn.XLOOKUP(main_table[[#This Row],[Order ID]],Returns!B:B,Returns!A:A,"No")</f>
        <v>No</v>
      </c>
    </row>
    <row r="5330" spans="1:22" ht="14.25">
      <c r="A5330" s="1">
        <v>5329</v>
      </c>
      <c r="B5330" s="2" t="s">
        <v>8715</v>
      </c>
      <c r="C5330" s="3">
        <v>42799</v>
      </c>
      <c r="D5330" s="3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24" t="str">
        <f>_xlfn.XLOOKUP(main_table[[#This Row],[Order ID]],Returns!B:B,Returns!A:A,"No")</f>
        <v>No</v>
      </c>
    </row>
    <row r="5331" spans="1:22" ht="14.25">
      <c r="A5331" s="1">
        <v>5330</v>
      </c>
      <c r="B5331" s="2" t="s">
        <v>8716</v>
      </c>
      <c r="C5331" s="3">
        <v>43459</v>
      </c>
      <c r="D5331" s="3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24" t="str">
        <f>_xlfn.XLOOKUP(main_table[[#This Row],[Order ID]],Returns!B:B,Returns!A:A,"No")</f>
        <v>No</v>
      </c>
    </row>
    <row r="5332" spans="1:22" ht="14.25">
      <c r="A5332" s="1">
        <v>5331</v>
      </c>
      <c r="B5332" s="2" t="s">
        <v>8717</v>
      </c>
      <c r="C5332" s="3">
        <v>43347</v>
      </c>
      <c r="D5332" s="3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24" t="str">
        <f>_xlfn.XLOOKUP(main_table[[#This Row],[Order ID]],Returns!B:B,Returns!A:A,"No")</f>
        <v>No</v>
      </c>
    </row>
    <row r="5333" spans="1:22" ht="14.25">
      <c r="A5333" s="1">
        <v>5332</v>
      </c>
      <c r="B5333" s="2" t="s">
        <v>8717</v>
      </c>
      <c r="C5333" s="3">
        <v>43347</v>
      </c>
      <c r="D5333" s="3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24" t="str">
        <f>_xlfn.XLOOKUP(main_table[[#This Row],[Order ID]],Returns!B:B,Returns!A:A,"No")</f>
        <v>No</v>
      </c>
    </row>
    <row r="5334" spans="1:22" ht="14.25">
      <c r="A5334" s="1">
        <v>5333</v>
      </c>
      <c r="B5334" s="2" t="s">
        <v>8717</v>
      </c>
      <c r="C5334" s="3">
        <v>43347</v>
      </c>
      <c r="D5334" s="3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24" t="str">
        <f>_xlfn.XLOOKUP(main_table[[#This Row],[Order ID]],Returns!B:B,Returns!A:A,"No")</f>
        <v>No</v>
      </c>
    </row>
    <row r="5335" spans="1:22" ht="14.25">
      <c r="A5335" s="1">
        <v>5334</v>
      </c>
      <c r="B5335" s="2" t="s">
        <v>8718</v>
      </c>
      <c r="C5335" s="3">
        <v>42608</v>
      </c>
      <c r="D5335" s="3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24" t="str">
        <f>_xlfn.XLOOKUP(main_table[[#This Row],[Order ID]],Returns!B:B,Returns!A:A,"No")</f>
        <v>No</v>
      </c>
    </row>
    <row r="5336" spans="1:22" ht="14.25">
      <c r="A5336" s="1">
        <v>5335</v>
      </c>
      <c r="B5336" s="2" t="s">
        <v>8718</v>
      </c>
      <c r="C5336" s="3">
        <v>42608</v>
      </c>
      <c r="D5336" s="3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24" t="str">
        <f>_xlfn.XLOOKUP(main_table[[#This Row],[Order ID]],Returns!B:B,Returns!A:A,"No")</f>
        <v>No</v>
      </c>
    </row>
    <row r="5337" spans="1:22" ht="14.25">
      <c r="A5337" s="1">
        <v>5336</v>
      </c>
      <c r="B5337" s="2" t="s">
        <v>8718</v>
      </c>
      <c r="C5337" s="3">
        <v>42608</v>
      </c>
      <c r="D5337" s="3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24" t="str">
        <f>_xlfn.XLOOKUP(main_table[[#This Row],[Order ID]],Returns!B:B,Returns!A:A,"No")</f>
        <v>No</v>
      </c>
    </row>
    <row r="5338" spans="1:22" ht="14.25">
      <c r="A5338" s="1">
        <v>5337</v>
      </c>
      <c r="B5338" s="2" t="s">
        <v>8719</v>
      </c>
      <c r="C5338" s="3">
        <v>42876</v>
      </c>
      <c r="D5338" s="3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24" t="str">
        <f>_xlfn.XLOOKUP(main_table[[#This Row],[Order ID]],Returns!B:B,Returns!A:A,"No")</f>
        <v>No</v>
      </c>
    </row>
    <row r="5339" spans="1:22" ht="14.25">
      <c r="A5339" s="1">
        <v>5338</v>
      </c>
      <c r="B5339" s="2" t="s">
        <v>8720</v>
      </c>
      <c r="C5339" s="3">
        <v>43754</v>
      </c>
      <c r="D5339" s="3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24" t="str">
        <f>_xlfn.XLOOKUP(main_table[[#This Row],[Order ID]],Returns!B:B,Returns!A:A,"No")</f>
        <v>No</v>
      </c>
    </row>
    <row r="5340" spans="1:22" ht="14.25">
      <c r="A5340" s="1">
        <v>5339</v>
      </c>
      <c r="B5340" s="2" t="s">
        <v>6013</v>
      </c>
      <c r="C5340" s="3">
        <v>43048</v>
      </c>
      <c r="D5340" s="3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24" t="str">
        <f>_xlfn.XLOOKUP(main_table[[#This Row],[Order ID]],Returns!B:B,Returns!A:A,"No")</f>
        <v>Yes</v>
      </c>
    </row>
    <row r="5341" spans="1:22" ht="14.25">
      <c r="A5341" s="1">
        <v>5340</v>
      </c>
      <c r="B5341" s="2" t="s">
        <v>6013</v>
      </c>
      <c r="C5341" s="3">
        <v>43048</v>
      </c>
      <c r="D5341" s="3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24" t="str">
        <f>_xlfn.XLOOKUP(main_table[[#This Row],[Order ID]],Returns!B:B,Returns!A:A,"No")</f>
        <v>Yes</v>
      </c>
    </row>
    <row r="5342" spans="1:22" ht="14.25">
      <c r="A5342" s="1">
        <v>5341</v>
      </c>
      <c r="B5342" s="2" t="s">
        <v>6013</v>
      </c>
      <c r="C5342" s="3">
        <v>43048</v>
      </c>
      <c r="D5342" s="3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24" t="str">
        <f>_xlfn.XLOOKUP(main_table[[#This Row],[Order ID]],Returns!B:B,Returns!A:A,"No")</f>
        <v>Yes</v>
      </c>
    </row>
    <row r="5343" spans="1:22" ht="14.25">
      <c r="A5343" s="1">
        <v>5342</v>
      </c>
      <c r="B5343" s="2" t="s">
        <v>6013</v>
      </c>
      <c r="C5343" s="3">
        <v>43048</v>
      </c>
      <c r="D5343" s="3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24" t="str">
        <f>_xlfn.XLOOKUP(main_table[[#This Row],[Order ID]],Returns!B:B,Returns!A:A,"No")</f>
        <v>Yes</v>
      </c>
    </row>
    <row r="5344" spans="1:22" ht="14.25">
      <c r="A5344" s="1">
        <v>5343</v>
      </c>
      <c r="B5344" s="2" t="s">
        <v>8721</v>
      </c>
      <c r="C5344" s="3">
        <v>42695</v>
      </c>
      <c r="D5344" s="3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24" t="str">
        <f>_xlfn.XLOOKUP(main_table[[#This Row],[Order ID]],Returns!B:B,Returns!A:A,"No")</f>
        <v>No</v>
      </c>
    </row>
    <row r="5345" spans="1:22" ht="14.25">
      <c r="A5345" s="1">
        <v>5344</v>
      </c>
      <c r="B5345" s="2" t="s">
        <v>8721</v>
      </c>
      <c r="C5345" s="3">
        <v>42695</v>
      </c>
      <c r="D5345" s="3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24" t="str">
        <f>_xlfn.XLOOKUP(main_table[[#This Row],[Order ID]],Returns!B:B,Returns!A:A,"No")</f>
        <v>No</v>
      </c>
    </row>
    <row r="5346" spans="1:22" ht="14.25">
      <c r="A5346" s="1">
        <v>5345</v>
      </c>
      <c r="B5346" s="2" t="s">
        <v>8722</v>
      </c>
      <c r="C5346" s="3">
        <v>43019</v>
      </c>
      <c r="D5346" s="3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24" t="str">
        <f>_xlfn.XLOOKUP(main_table[[#This Row],[Order ID]],Returns!B:B,Returns!A:A,"No")</f>
        <v>No</v>
      </c>
    </row>
    <row r="5347" spans="1:22" ht="14.25">
      <c r="A5347" s="1">
        <v>5346</v>
      </c>
      <c r="B5347" s="2" t="s">
        <v>8723</v>
      </c>
      <c r="C5347" s="3">
        <v>43545</v>
      </c>
      <c r="D5347" s="3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24" t="str">
        <f>_xlfn.XLOOKUP(main_table[[#This Row],[Order ID]],Returns!B:B,Returns!A:A,"No")</f>
        <v>No</v>
      </c>
    </row>
    <row r="5348" spans="1:22" ht="14.25">
      <c r="A5348" s="1">
        <v>5347</v>
      </c>
      <c r="B5348" s="2" t="s">
        <v>8723</v>
      </c>
      <c r="C5348" s="3">
        <v>43545</v>
      </c>
      <c r="D5348" s="3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24" t="str">
        <f>_xlfn.XLOOKUP(main_table[[#This Row],[Order ID]],Returns!B:B,Returns!A:A,"No")</f>
        <v>No</v>
      </c>
    </row>
    <row r="5349" spans="1:22" ht="14.25">
      <c r="A5349" s="1">
        <v>5348</v>
      </c>
      <c r="B5349" s="2" t="s">
        <v>8723</v>
      </c>
      <c r="C5349" s="3">
        <v>43545</v>
      </c>
      <c r="D5349" s="3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24" t="str">
        <f>_xlfn.XLOOKUP(main_table[[#This Row],[Order ID]],Returns!B:B,Returns!A:A,"No")</f>
        <v>No</v>
      </c>
    </row>
    <row r="5350" spans="1:22" ht="14.25">
      <c r="A5350" s="1">
        <v>5349</v>
      </c>
      <c r="B5350" s="2" t="s">
        <v>8724</v>
      </c>
      <c r="C5350" s="3">
        <v>42739</v>
      </c>
      <c r="D5350" s="3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24" t="str">
        <f>_xlfn.XLOOKUP(main_table[[#This Row],[Order ID]],Returns!B:B,Returns!A:A,"No")</f>
        <v>No</v>
      </c>
    </row>
    <row r="5351" spans="1:22" ht="14.25">
      <c r="A5351" s="1">
        <v>5350</v>
      </c>
      <c r="B5351" s="2" t="s">
        <v>8724</v>
      </c>
      <c r="C5351" s="3">
        <v>42739</v>
      </c>
      <c r="D5351" s="3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24" t="str">
        <f>_xlfn.XLOOKUP(main_table[[#This Row],[Order ID]],Returns!B:B,Returns!A:A,"No")</f>
        <v>No</v>
      </c>
    </row>
    <row r="5352" spans="1:22" ht="14.25">
      <c r="A5352" s="1">
        <v>5351</v>
      </c>
      <c r="B5352" s="2" t="s">
        <v>8725</v>
      </c>
      <c r="C5352" s="3">
        <v>43808</v>
      </c>
      <c r="D5352" s="3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24" t="str">
        <f>_xlfn.XLOOKUP(main_table[[#This Row],[Order ID]],Returns!B:B,Returns!A:A,"No")</f>
        <v>No</v>
      </c>
    </row>
    <row r="5353" spans="1:22" ht="14.25">
      <c r="A5353" s="1">
        <v>5352</v>
      </c>
      <c r="B5353" s="2" t="s">
        <v>8726</v>
      </c>
      <c r="C5353" s="3">
        <v>43349</v>
      </c>
      <c r="D5353" s="3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24" t="str">
        <f>_xlfn.XLOOKUP(main_table[[#This Row],[Order ID]],Returns!B:B,Returns!A:A,"No")</f>
        <v>No</v>
      </c>
    </row>
    <row r="5354" spans="1:22" ht="14.25">
      <c r="A5354" s="1">
        <v>5353</v>
      </c>
      <c r="B5354" s="2" t="s">
        <v>8726</v>
      </c>
      <c r="C5354" s="3">
        <v>43349</v>
      </c>
      <c r="D5354" s="3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24" t="str">
        <f>_xlfn.XLOOKUP(main_table[[#This Row],[Order ID]],Returns!B:B,Returns!A:A,"No")</f>
        <v>No</v>
      </c>
    </row>
    <row r="5355" spans="1:22" ht="14.25">
      <c r="A5355" s="1">
        <v>5354</v>
      </c>
      <c r="B5355" s="2" t="s">
        <v>8727</v>
      </c>
      <c r="C5355" s="3">
        <v>43346</v>
      </c>
      <c r="D5355" s="3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24" t="str">
        <f>_xlfn.XLOOKUP(main_table[[#This Row],[Order ID]],Returns!B:B,Returns!A:A,"No")</f>
        <v>No</v>
      </c>
    </row>
    <row r="5356" spans="1:22" ht="14.25">
      <c r="A5356" s="1">
        <v>5355</v>
      </c>
      <c r="B5356" s="2" t="s">
        <v>8728</v>
      </c>
      <c r="C5356" s="3">
        <v>42503</v>
      </c>
      <c r="D5356" s="3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24" t="str">
        <f>_xlfn.XLOOKUP(main_table[[#This Row],[Order ID]],Returns!B:B,Returns!A:A,"No")</f>
        <v>No</v>
      </c>
    </row>
    <row r="5357" spans="1:22" ht="14.25">
      <c r="A5357" s="1">
        <v>5356</v>
      </c>
      <c r="B5357" s="2" t="s">
        <v>8728</v>
      </c>
      <c r="C5357" s="3">
        <v>42503</v>
      </c>
      <c r="D5357" s="3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24" t="str">
        <f>_xlfn.XLOOKUP(main_table[[#This Row],[Order ID]],Returns!B:B,Returns!A:A,"No")</f>
        <v>No</v>
      </c>
    </row>
    <row r="5358" spans="1:22" ht="14.25">
      <c r="A5358" s="1">
        <v>5357</v>
      </c>
      <c r="B5358" s="2" t="s">
        <v>8729</v>
      </c>
      <c r="C5358" s="3">
        <v>43372</v>
      </c>
      <c r="D5358" s="3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24" t="str">
        <f>_xlfn.XLOOKUP(main_table[[#This Row],[Order ID]],Returns!B:B,Returns!A:A,"No")</f>
        <v>No</v>
      </c>
    </row>
    <row r="5359" spans="1:22" ht="14.25">
      <c r="A5359" s="1">
        <v>5358</v>
      </c>
      <c r="B5359" s="2" t="s">
        <v>8730</v>
      </c>
      <c r="C5359" s="3">
        <v>42587</v>
      </c>
      <c r="D5359" s="3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24" t="str">
        <f>_xlfn.XLOOKUP(main_table[[#This Row],[Order ID]],Returns!B:B,Returns!A:A,"No")</f>
        <v>No</v>
      </c>
    </row>
    <row r="5360" spans="1:22" ht="14.25">
      <c r="A5360" s="1">
        <v>5359</v>
      </c>
      <c r="B5360" s="2" t="s">
        <v>8730</v>
      </c>
      <c r="C5360" s="3">
        <v>42587</v>
      </c>
      <c r="D5360" s="3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24" t="str">
        <f>_xlfn.XLOOKUP(main_table[[#This Row],[Order ID]],Returns!B:B,Returns!A:A,"No")</f>
        <v>No</v>
      </c>
    </row>
    <row r="5361" spans="1:22" ht="14.25">
      <c r="A5361" s="1">
        <v>5360</v>
      </c>
      <c r="B5361" s="2" t="s">
        <v>8730</v>
      </c>
      <c r="C5361" s="3">
        <v>42587</v>
      </c>
      <c r="D5361" s="3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24" t="str">
        <f>_xlfn.XLOOKUP(main_table[[#This Row],[Order ID]],Returns!B:B,Returns!A:A,"No")</f>
        <v>No</v>
      </c>
    </row>
    <row r="5362" spans="1:22" ht="14.25">
      <c r="A5362" s="1">
        <v>5361</v>
      </c>
      <c r="B5362" s="2" t="s">
        <v>8731</v>
      </c>
      <c r="C5362" s="3">
        <v>43569</v>
      </c>
      <c r="D5362" s="3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24" t="str">
        <f>_xlfn.XLOOKUP(main_table[[#This Row],[Order ID]],Returns!B:B,Returns!A:A,"No")</f>
        <v>No</v>
      </c>
    </row>
    <row r="5363" spans="1:22" ht="14.25">
      <c r="A5363" s="1">
        <v>5362</v>
      </c>
      <c r="B5363" s="2" t="s">
        <v>8732</v>
      </c>
      <c r="C5363" s="3">
        <v>43625</v>
      </c>
      <c r="D5363" s="3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24" t="str">
        <f>_xlfn.XLOOKUP(main_table[[#This Row],[Order ID]],Returns!B:B,Returns!A:A,"No")</f>
        <v>No</v>
      </c>
    </row>
    <row r="5364" spans="1:22" ht="14.25">
      <c r="A5364" s="1">
        <v>5363</v>
      </c>
      <c r="B5364" s="2" t="s">
        <v>8733</v>
      </c>
      <c r="C5364" s="3">
        <v>43463</v>
      </c>
      <c r="D5364" s="3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24" t="str">
        <f>_xlfn.XLOOKUP(main_table[[#This Row],[Order ID]],Returns!B:B,Returns!A:A,"No")</f>
        <v>No</v>
      </c>
    </row>
    <row r="5365" spans="1:22" ht="14.25">
      <c r="A5365" s="1">
        <v>5364</v>
      </c>
      <c r="B5365" s="2" t="s">
        <v>8733</v>
      </c>
      <c r="C5365" s="3">
        <v>43463</v>
      </c>
      <c r="D5365" s="3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24" t="str">
        <f>_xlfn.XLOOKUP(main_table[[#This Row],[Order ID]],Returns!B:B,Returns!A:A,"No")</f>
        <v>No</v>
      </c>
    </row>
    <row r="5366" spans="1:22" ht="14.25">
      <c r="A5366" s="1">
        <v>5365</v>
      </c>
      <c r="B5366" s="2" t="s">
        <v>8734</v>
      </c>
      <c r="C5366" s="3">
        <v>42387</v>
      </c>
      <c r="D5366" s="3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24" t="str">
        <f>_xlfn.XLOOKUP(main_table[[#This Row],[Order ID]],Returns!B:B,Returns!A:A,"No")</f>
        <v>No</v>
      </c>
    </row>
    <row r="5367" spans="1:22" ht="14.25">
      <c r="A5367" s="1">
        <v>5366</v>
      </c>
      <c r="B5367" s="2" t="s">
        <v>8735</v>
      </c>
      <c r="C5367" s="3">
        <v>43424</v>
      </c>
      <c r="D5367" s="3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24" t="str">
        <f>_xlfn.XLOOKUP(main_table[[#This Row],[Order ID]],Returns!B:B,Returns!A:A,"No")</f>
        <v>No</v>
      </c>
    </row>
    <row r="5368" spans="1:22" ht="14.25">
      <c r="A5368" s="1">
        <v>5367</v>
      </c>
      <c r="B5368" s="2" t="s">
        <v>8736</v>
      </c>
      <c r="C5368" s="3">
        <v>43626</v>
      </c>
      <c r="D5368" s="3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24" t="str">
        <f>_xlfn.XLOOKUP(main_table[[#This Row],[Order ID]],Returns!B:B,Returns!A:A,"No")</f>
        <v>No</v>
      </c>
    </row>
    <row r="5369" spans="1:22" ht="14.25">
      <c r="A5369" s="1">
        <v>5368</v>
      </c>
      <c r="B5369" s="2" t="s">
        <v>8736</v>
      </c>
      <c r="C5369" s="3">
        <v>43626</v>
      </c>
      <c r="D5369" s="3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24" t="str">
        <f>_xlfn.XLOOKUP(main_table[[#This Row],[Order ID]],Returns!B:B,Returns!A:A,"No")</f>
        <v>No</v>
      </c>
    </row>
    <row r="5370" spans="1:22" ht="14.25">
      <c r="A5370" s="1">
        <v>5369</v>
      </c>
      <c r="B5370" s="2" t="s">
        <v>8736</v>
      </c>
      <c r="C5370" s="3">
        <v>43626</v>
      </c>
      <c r="D5370" s="3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24" t="str">
        <f>_xlfn.XLOOKUP(main_table[[#This Row],[Order ID]],Returns!B:B,Returns!A:A,"No")</f>
        <v>No</v>
      </c>
    </row>
    <row r="5371" spans="1:22" ht="14.25">
      <c r="A5371" s="1">
        <v>5370</v>
      </c>
      <c r="B5371" s="2" t="s">
        <v>8737</v>
      </c>
      <c r="C5371" s="3">
        <v>43718</v>
      </c>
      <c r="D5371" s="3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24" t="str">
        <f>_xlfn.XLOOKUP(main_table[[#This Row],[Order ID]],Returns!B:B,Returns!A:A,"No")</f>
        <v>No</v>
      </c>
    </row>
    <row r="5372" spans="1:22" ht="14.25">
      <c r="A5372" s="1">
        <v>5371</v>
      </c>
      <c r="B5372" s="2" t="s">
        <v>8738</v>
      </c>
      <c r="C5372" s="3">
        <v>43563</v>
      </c>
      <c r="D5372" s="3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24" t="str">
        <f>_xlfn.XLOOKUP(main_table[[#This Row],[Order ID]],Returns!B:B,Returns!A:A,"No")</f>
        <v>No</v>
      </c>
    </row>
    <row r="5373" spans="1:22" ht="14.25">
      <c r="A5373" s="1">
        <v>5372</v>
      </c>
      <c r="B5373" s="2" t="s">
        <v>8738</v>
      </c>
      <c r="C5373" s="3">
        <v>43563</v>
      </c>
      <c r="D5373" s="3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24" t="str">
        <f>_xlfn.XLOOKUP(main_table[[#This Row],[Order ID]],Returns!B:B,Returns!A:A,"No")</f>
        <v>No</v>
      </c>
    </row>
    <row r="5374" spans="1:22" ht="14.25">
      <c r="A5374" s="1">
        <v>5373</v>
      </c>
      <c r="B5374" s="2" t="s">
        <v>8739</v>
      </c>
      <c r="C5374" s="3">
        <v>43032</v>
      </c>
      <c r="D5374" s="3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24" t="str">
        <f>_xlfn.XLOOKUP(main_table[[#This Row],[Order ID]],Returns!B:B,Returns!A:A,"No")</f>
        <v>No</v>
      </c>
    </row>
    <row r="5375" spans="1:22" ht="14.25">
      <c r="A5375" s="1">
        <v>5374</v>
      </c>
      <c r="B5375" s="2" t="s">
        <v>8739</v>
      </c>
      <c r="C5375" s="3">
        <v>43032</v>
      </c>
      <c r="D5375" s="3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24" t="str">
        <f>_xlfn.XLOOKUP(main_table[[#This Row],[Order ID]],Returns!B:B,Returns!A:A,"No")</f>
        <v>No</v>
      </c>
    </row>
    <row r="5376" spans="1:22" ht="14.25">
      <c r="A5376" s="1">
        <v>5375</v>
      </c>
      <c r="B5376" s="2" t="s">
        <v>8739</v>
      </c>
      <c r="C5376" s="3">
        <v>43032</v>
      </c>
      <c r="D5376" s="3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24" t="str">
        <f>_xlfn.XLOOKUP(main_table[[#This Row],[Order ID]],Returns!B:B,Returns!A:A,"No")</f>
        <v>No</v>
      </c>
    </row>
    <row r="5377" spans="1:22" ht="14.25">
      <c r="A5377" s="1">
        <v>5376</v>
      </c>
      <c r="B5377" s="2" t="s">
        <v>8740</v>
      </c>
      <c r="C5377" s="3">
        <v>43612</v>
      </c>
      <c r="D5377" s="3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24" t="str">
        <f>_xlfn.XLOOKUP(main_table[[#This Row],[Order ID]],Returns!B:B,Returns!A:A,"No")</f>
        <v>No</v>
      </c>
    </row>
    <row r="5378" spans="1:22" ht="14.25">
      <c r="A5378" s="1">
        <v>5377</v>
      </c>
      <c r="B5378" s="2" t="s">
        <v>8740</v>
      </c>
      <c r="C5378" s="3">
        <v>43612</v>
      </c>
      <c r="D5378" s="3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24" t="str">
        <f>_xlfn.XLOOKUP(main_table[[#This Row],[Order ID]],Returns!B:B,Returns!A:A,"No")</f>
        <v>No</v>
      </c>
    </row>
    <row r="5379" spans="1:22" ht="14.25">
      <c r="A5379" s="1">
        <v>5378</v>
      </c>
      <c r="B5379" s="2" t="s">
        <v>8741</v>
      </c>
      <c r="C5379" s="3">
        <v>42709</v>
      </c>
      <c r="D5379" s="3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24" t="str">
        <f>_xlfn.XLOOKUP(main_table[[#This Row],[Order ID]],Returns!B:B,Returns!A:A,"No")</f>
        <v>No</v>
      </c>
    </row>
    <row r="5380" spans="1:22" ht="14.25">
      <c r="A5380" s="1">
        <v>5379</v>
      </c>
      <c r="B5380" s="2" t="s">
        <v>8741</v>
      </c>
      <c r="C5380" s="3">
        <v>42709</v>
      </c>
      <c r="D5380" s="3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24" t="str">
        <f>_xlfn.XLOOKUP(main_table[[#This Row],[Order ID]],Returns!B:B,Returns!A:A,"No")</f>
        <v>No</v>
      </c>
    </row>
    <row r="5381" spans="1:22" ht="14.25">
      <c r="A5381" s="1">
        <v>5380</v>
      </c>
      <c r="B5381" s="2" t="s">
        <v>8742</v>
      </c>
      <c r="C5381" s="3">
        <v>43326</v>
      </c>
      <c r="D5381" s="3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24" t="str">
        <f>_xlfn.XLOOKUP(main_table[[#This Row],[Order ID]],Returns!B:B,Returns!A:A,"No")</f>
        <v>No</v>
      </c>
    </row>
    <row r="5382" spans="1:22" ht="14.25">
      <c r="A5382" s="1">
        <v>5381</v>
      </c>
      <c r="B5382" s="2" t="s">
        <v>8742</v>
      </c>
      <c r="C5382" s="3">
        <v>43326</v>
      </c>
      <c r="D5382" s="3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24" t="str">
        <f>_xlfn.XLOOKUP(main_table[[#This Row],[Order ID]],Returns!B:B,Returns!A:A,"No")</f>
        <v>No</v>
      </c>
    </row>
    <row r="5383" spans="1:22" ht="14.25">
      <c r="A5383" s="1">
        <v>5382</v>
      </c>
      <c r="B5383" s="2" t="s">
        <v>8743</v>
      </c>
      <c r="C5383" s="3">
        <v>43348</v>
      </c>
      <c r="D5383" s="3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24" t="str">
        <f>_xlfn.XLOOKUP(main_table[[#This Row],[Order ID]],Returns!B:B,Returns!A:A,"No")</f>
        <v>No</v>
      </c>
    </row>
    <row r="5384" spans="1:22" ht="14.25">
      <c r="A5384" s="1">
        <v>5383</v>
      </c>
      <c r="B5384" s="2" t="s">
        <v>8743</v>
      </c>
      <c r="C5384" s="3">
        <v>43348</v>
      </c>
      <c r="D5384" s="3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24" t="str">
        <f>_xlfn.XLOOKUP(main_table[[#This Row],[Order ID]],Returns!B:B,Returns!A:A,"No")</f>
        <v>No</v>
      </c>
    </row>
    <row r="5385" spans="1:22" ht="14.25">
      <c r="A5385" s="1">
        <v>5384</v>
      </c>
      <c r="B5385" s="2" t="s">
        <v>8743</v>
      </c>
      <c r="C5385" s="3">
        <v>43348</v>
      </c>
      <c r="D5385" s="3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24" t="str">
        <f>_xlfn.XLOOKUP(main_table[[#This Row],[Order ID]],Returns!B:B,Returns!A:A,"No")</f>
        <v>No</v>
      </c>
    </row>
    <row r="5386" spans="1:22" ht="14.25">
      <c r="A5386" s="1">
        <v>5385</v>
      </c>
      <c r="B5386" s="2" t="s">
        <v>8744</v>
      </c>
      <c r="C5386" s="3">
        <v>43642</v>
      </c>
      <c r="D5386" s="3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24" t="str">
        <f>_xlfn.XLOOKUP(main_table[[#This Row],[Order ID]],Returns!B:B,Returns!A:A,"No")</f>
        <v>No</v>
      </c>
    </row>
    <row r="5387" spans="1:22" ht="14.25">
      <c r="A5387" s="1">
        <v>5386</v>
      </c>
      <c r="B5387" s="2" t="s">
        <v>8744</v>
      </c>
      <c r="C5387" s="3">
        <v>43642</v>
      </c>
      <c r="D5387" s="3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24" t="str">
        <f>_xlfn.XLOOKUP(main_table[[#This Row],[Order ID]],Returns!B:B,Returns!A:A,"No")</f>
        <v>No</v>
      </c>
    </row>
    <row r="5388" spans="1:22" ht="14.25">
      <c r="A5388" s="1">
        <v>5387</v>
      </c>
      <c r="B5388" s="2" t="s">
        <v>8745</v>
      </c>
      <c r="C5388" s="3">
        <v>43536</v>
      </c>
      <c r="D5388" s="3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24" t="str">
        <f>_xlfn.XLOOKUP(main_table[[#This Row],[Order ID]],Returns!B:B,Returns!A:A,"No")</f>
        <v>No</v>
      </c>
    </row>
    <row r="5389" spans="1:22" ht="14.25">
      <c r="A5389" s="1">
        <v>5388</v>
      </c>
      <c r="B5389" s="2" t="s">
        <v>8746</v>
      </c>
      <c r="C5389" s="3">
        <v>43514</v>
      </c>
      <c r="D5389" s="3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24" t="str">
        <f>_xlfn.XLOOKUP(main_table[[#This Row],[Order ID]],Returns!B:B,Returns!A:A,"No")</f>
        <v>No</v>
      </c>
    </row>
    <row r="5390" spans="1:22" ht="14.25">
      <c r="A5390" s="1">
        <v>5389</v>
      </c>
      <c r="B5390" s="2" t="s">
        <v>8746</v>
      </c>
      <c r="C5390" s="3">
        <v>43514</v>
      </c>
      <c r="D5390" s="3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24" t="str">
        <f>_xlfn.XLOOKUP(main_table[[#This Row],[Order ID]],Returns!B:B,Returns!A:A,"No")</f>
        <v>No</v>
      </c>
    </row>
    <row r="5391" spans="1:22" ht="14.25">
      <c r="A5391" s="1">
        <v>5390</v>
      </c>
      <c r="B5391" s="2" t="s">
        <v>8746</v>
      </c>
      <c r="C5391" s="3">
        <v>43514</v>
      </c>
      <c r="D5391" s="3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24" t="str">
        <f>_xlfn.XLOOKUP(main_table[[#This Row],[Order ID]],Returns!B:B,Returns!A:A,"No")</f>
        <v>No</v>
      </c>
    </row>
    <row r="5392" spans="1:22" ht="14.25">
      <c r="A5392" s="1">
        <v>5391</v>
      </c>
      <c r="B5392" s="2" t="s">
        <v>8747</v>
      </c>
      <c r="C5392" s="3">
        <v>43779</v>
      </c>
      <c r="D5392" s="3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24" t="str">
        <f>_xlfn.XLOOKUP(main_table[[#This Row],[Order ID]],Returns!B:B,Returns!A:A,"No")</f>
        <v>No</v>
      </c>
    </row>
    <row r="5393" spans="1:22" ht="14.25">
      <c r="A5393" s="1">
        <v>5392</v>
      </c>
      <c r="B5393" s="2" t="s">
        <v>8748</v>
      </c>
      <c r="C5393" s="3">
        <v>42693</v>
      </c>
      <c r="D5393" s="3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24" t="str">
        <f>_xlfn.XLOOKUP(main_table[[#This Row],[Order ID]],Returns!B:B,Returns!A:A,"No")</f>
        <v>No</v>
      </c>
    </row>
    <row r="5394" spans="1:22" ht="14.25">
      <c r="A5394" s="1">
        <v>5393</v>
      </c>
      <c r="B5394" s="2" t="s">
        <v>8748</v>
      </c>
      <c r="C5394" s="3">
        <v>42693</v>
      </c>
      <c r="D5394" s="3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24" t="str">
        <f>_xlfn.XLOOKUP(main_table[[#This Row],[Order ID]],Returns!B:B,Returns!A:A,"No")</f>
        <v>No</v>
      </c>
    </row>
    <row r="5395" spans="1:22" ht="14.25">
      <c r="A5395" s="1">
        <v>5394</v>
      </c>
      <c r="B5395" s="2" t="s">
        <v>8748</v>
      </c>
      <c r="C5395" s="3">
        <v>42693</v>
      </c>
      <c r="D5395" s="3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24" t="str">
        <f>_xlfn.XLOOKUP(main_table[[#This Row],[Order ID]],Returns!B:B,Returns!A:A,"No")</f>
        <v>No</v>
      </c>
    </row>
    <row r="5396" spans="1:22" ht="14.25">
      <c r="A5396" s="1">
        <v>5395</v>
      </c>
      <c r="B5396" s="2" t="s">
        <v>8748</v>
      </c>
      <c r="C5396" s="3">
        <v>42693</v>
      </c>
      <c r="D5396" s="3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24" t="str">
        <f>_xlfn.XLOOKUP(main_table[[#This Row],[Order ID]],Returns!B:B,Returns!A:A,"No")</f>
        <v>No</v>
      </c>
    </row>
    <row r="5397" spans="1:22" ht="14.25">
      <c r="A5397" s="1">
        <v>5396</v>
      </c>
      <c r="B5397" s="2" t="s">
        <v>5939</v>
      </c>
      <c r="C5397" s="3">
        <v>42692</v>
      </c>
      <c r="D5397" s="3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24" t="str">
        <f>_xlfn.XLOOKUP(main_table[[#This Row],[Order ID]],Returns!B:B,Returns!A:A,"No")</f>
        <v>Yes</v>
      </c>
    </row>
    <row r="5398" spans="1:22" ht="14.25">
      <c r="A5398" s="1">
        <v>5397</v>
      </c>
      <c r="B5398" s="2" t="s">
        <v>8749</v>
      </c>
      <c r="C5398" s="3">
        <v>43367</v>
      </c>
      <c r="D5398" s="3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24" t="str">
        <f>_xlfn.XLOOKUP(main_table[[#This Row],[Order ID]],Returns!B:B,Returns!A:A,"No")</f>
        <v>No</v>
      </c>
    </row>
    <row r="5399" spans="1:22" ht="14.25">
      <c r="A5399" s="1">
        <v>5398</v>
      </c>
      <c r="B5399" s="2" t="s">
        <v>6072</v>
      </c>
      <c r="C5399" s="3">
        <v>43424</v>
      </c>
      <c r="D5399" s="3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24" t="str">
        <f>_xlfn.XLOOKUP(main_table[[#This Row],[Order ID]],Returns!B:B,Returns!A:A,"No")</f>
        <v>Yes</v>
      </c>
    </row>
    <row r="5400" spans="1:22" ht="14.25">
      <c r="A5400" s="1">
        <v>5399</v>
      </c>
      <c r="B5400" s="2" t="s">
        <v>8750</v>
      </c>
      <c r="C5400" s="3">
        <v>43370</v>
      </c>
      <c r="D5400" s="3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24" t="str">
        <f>_xlfn.XLOOKUP(main_table[[#This Row],[Order ID]],Returns!B:B,Returns!A:A,"No")</f>
        <v>No</v>
      </c>
    </row>
    <row r="5401" spans="1:22" ht="14.25">
      <c r="A5401" s="1">
        <v>5400</v>
      </c>
      <c r="B5401" s="2" t="s">
        <v>8751</v>
      </c>
      <c r="C5401" s="3">
        <v>43199</v>
      </c>
      <c r="D5401" s="3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24" t="str">
        <f>_xlfn.XLOOKUP(main_table[[#This Row],[Order ID]],Returns!B:B,Returns!A:A,"No")</f>
        <v>No</v>
      </c>
    </row>
    <row r="5402" spans="1:22" ht="14.25">
      <c r="A5402" s="1">
        <v>5401</v>
      </c>
      <c r="B5402" s="2" t="s">
        <v>8752</v>
      </c>
      <c r="C5402" s="3">
        <v>43729</v>
      </c>
      <c r="D5402" s="3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24" t="str">
        <f>_xlfn.XLOOKUP(main_table[[#This Row],[Order ID]],Returns!B:B,Returns!A:A,"No")</f>
        <v>No</v>
      </c>
    </row>
    <row r="5403" spans="1:22" ht="14.25">
      <c r="A5403" s="1">
        <v>5402</v>
      </c>
      <c r="B5403" s="2" t="s">
        <v>8752</v>
      </c>
      <c r="C5403" s="3">
        <v>43729</v>
      </c>
      <c r="D5403" s="3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24" t="str">
        <f>_xlfn.XLOOKUP(main_table[[#This Row],[Order ID]],Returns!B:B,Returns!A:A,"No")</f>
        <v>No</v>
      </c>
    </row>
    <row r="5404" spans="1:22" ht="14.25">
      <c r="A5404" s="1">
        <v>5403</v>
      </c>
      <c r="B5404" s="2" t="s">
        <v>8753</v>
      </c>
      <c r="C5404" s="3">
        <v>43701</v>
      </c>
      <c r="D5404" s="3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24" t="str">
        <f>_xlfn.XLOOKUP(main_table[[#This Row],[Order ID]],Returns!B:B,Returns!A:A,"No")</f>
        <v>No</v>
      </c>
    </row>
    <row r="5405" spans="1:22" ht="14.25">
      <c r="A5405" s="1">
        <v>5404</v>
      </c>
      <c r="B5405" s="2" t="s">
        <v>8753</v>
      </c>
      <c r="C5405" s="3">
        <v>43701</v>
      </c>
      <c r="D5405" s="3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24" t="str">
        <f>_xlfn.XLOOKUP(main_table[[#This Row],[Order ID]],Returns!B:B,Returns!A:A,"No")</f>
        <v>No</v>
      </c>
    </row>
    <row r="5406" spans="1:22" ht="14.25">
      <c r="A5406" s="1">
        <v>5405</v>
      </c>
      <c r="B5406" s="2" t="s">
        <v>8754</v>
      </c>
      <c r="C5406" s="3">
        <v>43153</v>
      </c>
      <c r="D5406" s="3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24" t="str">
        <f>_xlfn.XLOOKUP(main_table[[#This Row],[Order ID]],Returns!B:B,Returns!A:A,"No")</f>
        <v>No</v>
      </c>
    </row>
    <row r="5407" spans="1:22" ht="14.25">
      <c r="A5407" s="1">
        <v>5406</v>
      </c>
      <c r="B5407" s="2" t="s">
        <v>8754</v>
      </c>
      <c r="C5407" s="3">
        <v>43153</v>
      </c>
      <c r="D5407" s="3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24" t="str">
        <f>_xlfn.XLOOKUP(main_table[[#This Row],[Order ID]],Returns!B:B,Returns!A:A,"No")</f>
        <v>No</v>
      </c>
    </row>
    <row r="5408" spans="1:22" ht="14.25">
      <c r="A5408" s="1">
        <v>5407</v>
      </c>
      <c r="B5408" s="2" t="s">
        <v>8754</v>
      </c>
      <c r="C5408" s="3">
        <v>43153</v>
      </c>
      <c r="D5408" s="3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24" t="str">
        <f>_xlfn.XLOOKUP(main_table[[#This Row],[Order ID]],Returns!B:B,Returns!A:A,"No")</f>
        <v>No</v>
      </c>
    </row>
    <row r="5409" spans="1:22" ht="14.25">
      <c r="A5409" s="1">
        <v>5408</v>
      </c>
      <c r="B5409" s="2" t="s">
        <v>8755</v>
      </c>
      <c r="C5409" s="3">
        <v>43807</v>
      </c>
      <c r="D5409" s="3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24" t="str">
        <f>_xlfn.XLOOKUP(main_table[[#This Row],[Order ID]],Returns!B:B,Returns!A:A,"No")</f>
        <v>No</v>
      </c>
    </row>
    <row r="5410" spans="1:22" ht="14.25">
      <c r="A5410" s="1">
        <v>5409</v>
      </c>
      <c r="B5410" s="2" t="s">
        <v>8755</v>
      </c>
      <c r="C5410" s="3">
        <v>43807</v>
      </c>
      <c r="D5410" s="3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24" t="str">
        <f>_xlfn.XLOOKUP(main_table[[#This Row],[Order ID]],Returns!B:B,Returns!A:A,"No")</f>
        <v>No</v>
      </c>
    </row>
    <row r="5411" spans="1:22" ht="14.25">
      <c r="A5411" s="1">
        <v>5410</v>
      </c>
      <c r="B5411" s="2" t="s">
        <v>8755</v>
      </c>
      <c r="C5411" s="3">
        <v>43807</v>
      </c>
      <c r="D5411" s="3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24" t="str">
        <f>_xlfn.XLOOKUP(main_table[[#This Row],[Order ID]],Returns!B:B,Returns!A:A,"No")</f>
        <v>No</v>
      </c>
    </row>
    <row r="5412" spans="1:22" ht="14.25">
      <c r="A5412" s="1">
        <v>5411</v>
      </c>
      <c r="B5412" s="2" t="s">
        <v>8755</v>
      </c>
      <c r="C5412" s="3">
        <v>43807</v>
      </c>
      <c r="D5412" s="3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24" t="str">
        <f>_xlfn.XLOOKUP(main_table[[#This Row],[Order ID]],Returns!B:B,Returns!A:A,"No")</f>
        <v>No</v>
      </c>
    </row>
    <row r="5413" spans="1:22" ht="14.25">
      <c r="A5413" s="1">
        <v>5412</v>
      </c>
      <c r="B5413" s="2" t="s">
        <v>8756</v>
      </c>
      <c r="C5413" s="3">
        <v>43726</v>
      </c>
      <c r="D5413" s="3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24" t="str">
        <f>_xlfn.XLOOKUP(main_table[[#This Row],[Order ID]],Returns!B:B,Returns!A:A,"No")</f>
        <v>No</v>
      </c>
    </row>
    <row r="5414" spans="1:22" ht="14.25">
      <c r="A5414" s="1">
        <v>5413</v>
      </c>
      <c r="B5414" s="2" t="s">
        <v>8756</v>
      </c>
      <c r="C5414" s="3">
        <v>43726</v>
      </c>
      <c r="D5414" s="3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24" t="str">
        <f>_xlfn.XLOOKUP(main_table[[#This Row],[Order ID]],Returns!B:B,Returns!A:A,"No")</f>
        <v>No</v>
      </c>
    </row>
    <row r="5415" spans="1:22" ht="14.25">
      <c r="A5415" s="1">
        <v>5414</v>
      </c>
      <c r="B5415" s="2" t="s">
        <v>8757</v>
      </c>
      <c r="C5415" s="3">
        <v>43354</v>
      </c>
      <c r="D5415" s="3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24" t="str">
        <f>_xlfn.XLOOKUP(main_table[[#This Row],[Order ID]],Returns!B:B,Returns!A:A,"No")</f>
        <v>No</v>
      </c>
    </row>
    <row r="5416" spans="1:22" ht="14.25">
      <c r="A5416" s="1">
        <v>5415</v>
      </c>
      <c r="B5416" s="2" t="s">
        <v>8758</v>
      </c>
      <c r="C5416" s="3">
        <v>43731</v>
      </c>
      <c r="D5416" s="3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24" t="str">
        <f>_xlfn.XLOOKUP(main_table[[#This Row],[Order ID]],Returns!B:B,Returns!A:A,"No")</f>
        <v>No</v>
      </c>
    </row>
    <row r="5417" spans="1:22" ht="14.25">
      <c r="A5417" s="1">
        <v>5416</v>
      </c>
      <c r="B5417" s="2" t="s">
        <v>8758</v>
      </c>
      <c r="C5417" s="3">
        <v>43731</v>
      </c>
      <c r="D5417" s="3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24" t="str">
        <f>_xlfn.XLOOKUP(main_table[[#This Row],[Order ID]],Returns!B:B,Returns!A:A,"No")</f>
        <v>No</v>
      </c>
    </row>
    <row r="5418" spans="1:22" ht="14.25">
      <c r="A5418" s="1">
        <v>5417</v>
      </c>
      <c r="B5418" s="2" t="s">
        <v>8758</v>
      </c>
      <c r="C5418" s="3">
        <v>43731</v>
      </c>
      <c r="D5418" s="3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24" t="str">
        <f>_xlfn.XLOOKUP(main_table[[#This Row],[Order ID]],Returns!B:B,Returns!A:A,"No")</f>
        <v>No</v>
      </c>
    </row>
    <row r="5419" spans="1:22" ht="14.25">
      <c r="A5419" s="1">
        <v>5418</v>
      </c>
      <c r="B5419" s="2" t="s">
        <v>8759</v>
      </c>
      <c r="C5419" s="3">
        <v>42649</v>
      </c>
      <c r="D5419" s="3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24" t="str">
        <f>_xlfn.XLOOKUP(main_table[[#This Row],[Order ID]],Returns!B:B,Returns!A:A,"No")</f>
        <v>No</v>
      </c>
    </row>
    <row r="5420" spans="1:22" ht="14.25">
      <c r="A5420" s="1">
        <v>5419</v>
      </c>
      <c r="B5420" s="2" t="s">
        <v>8760</v>
      </c>
      <c r="C5420" s="3">
        <v>43031</v>
      </c>
      <c r="D5420" s="3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24" t="str">
        <f>_xlfn.XLOOKUP(main_table[[#This Row],[Order ID]],Returns!B:B,Returns!A:A,"No")</f>
        <v>No</v>
      </c>
    </row>
    <row r="5421" spans="1:22" ht="14.25">
      <c r="A5421" s="1">
        <v>5420</v>
      </c>
      <c r="B5421" s="2" t="s">
        <v>8760</v>
      </c>
      <c r="C5421" s="3">
        <v>43031</v>
      </c>
      <c r="D5421" s="3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24" t="str">
        <f>_xlfn.XLOOKUP(main_table[[#This Row],[Order ID]],Returns!B:B,Returns!A:A,"No")</f>
        <v>No</v>
      </c>
    </row>
    <row r="5422" spans="1:22" ht="14.25">
      <c r="A5422" s="1">
        <v>5421</v>
      </c>
      <c r="B5422" s="2" t="s">
        <v>6213</v>
      </c>
      <c r="C5422" s="3">
        <v>43190</v>
      </c>
      <c r="D5422" s="3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24" t="str">
        <f>_xlfn.XLOOKUP(main_table[[#This Row],[Order ID]],Returns!B:B,Returns!A:A,"No")</f>
        <v>Yes</v>
      </c>
    </row>
    <row r="5423" spans="1:22" ht="14.25">
      <c r="A5423" s="1">
        <v>5422</v>
      </c>
      <c r="B5423" s="2" t="s">
        <v>6213</v>
      </c>
      <c r="C5423" s="3">
        <v>43190</v>
      </c>
      <c r="D5423" s="3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24" t="str">
        <f>_xlfn.XLOOKUP(main_table[[#This Row],[Order ID]],Returns!B:B,Returns!A:A,"No")</f>
        <v>Yes</v>
      </c>
    </row>
    <row r="5424" spans="1:22" ht="14.25">
      <c r="A5424" s="1">
        <v>5423</v>
      </c>
      <c r="B5424" s="2" t="s">
        <v>8761</v>
      </c>
      <c r="C5424" s="3">
        <v>43463</v>
      </c>
      <c r="D5424" s="3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24" t="str">
        <f>_xlfn.XLOOKUP(main_table[[#This Row],[Order ID]],Returns!B:B,Returns!A:A,"No")</f>
        <v>No</v>
      </c>
    </row>
    <row r="5425" spans="1:22" ht="14.25">
      <c r="A5425" s="1">
        <v>5424</v>
      </c>
      <c r="B5425" s="2" t="s">
        <v>8762</v>
      </c>
      <c r="C5425" s="3">
        <v>43772</v>
      </c>
      <c r="D5425" s="3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24" t="str">
        <f>_xlfn.XLOOKUP(main_table[[#This Row],[Order ID]],Returns!B:B,Returns!A:A,"No")</f>
        <v>No</v>
      </c>
    </row>
    <row r="5426" spans="1:22" ht="14.25">
      <c r="A5426" s="1">
        <v>5425</v>
      </c>
      <c r="B5426" s="2" t="s">
        <v>8763</v>
      </c>
      <c r="C5426" s="3">
        <v>43485</v>
      </c>
      <c r="D5426" s="3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24" t="str">
        <f>_xlfn.XLOOKUP(main_table[[#This Row],[Order ID]],Returns!B:B,Returns!A:A,"No")</f>
        <v>No</v>
      </c>
    </row>
    <row r="5427" spans="1:22" ht="14.25">
      <c r="A5427" s="1">
        <v>5426</v>
      </c>
      <c r="B5427" s="2" t="s">
        <v>8764</v>
      </c>
      <c r="C5427" s="3">
        <v>43437</v>
      </c>
      <c r="D5427" s="3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24" t="str">
        <f>_xlfn.XLOOKUP(main_table[[#This Row],[Order ID]],Returns!B:B,Returns!A:A,"No")</f>
        <v>No</v>
      </c>
    </row>
    <row r="5428" spans="1:22" ht="14.25">
      <c r="A5428" s="1">
        <v>5427</v>
      </c>
      <c r="B5428" s="2" t="s">
        <v>8764</v>
      </c>
      <c r="C5428" s="3">
        <v>43437</v>
      </c>
      <c r="D5428" s="3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24" t="str">
        <f>_xlfn.XLOOKUP(main_table[[#This Row],[Order ID]],Returns!B:B,Returns!A:A,"No")</f>
        <v>No</v>
      </c>
    </row>
    <row r="5429" spans="1:22" ht="14.25">
      <c r="A5429" s="1">
        <v>5428</v>
      </c>
      <c r="B5429" s="2" t="s">
        <v>8765</v>
      </c>
      <c r="C5429" s="3">
        <v>43265</v>
      </c>
      <c r="D5429" s="3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24" t="str">
        <f>_xlfn.XLOOKUP(main_table[[#This Row],[Order ID]],Returns!B:B,Returns!A:A,"No")</f>
        <v>No</v>
      </c>
    </row>
    <row r="5430" spans="1:22" ht="14.25">
      <c r="A5430" s="1">
        <v>5429</v>
      </c>
      <c r="B5430" s="2" t="s">
        <v>8766</v>
      </c>
      <c r="C5430" s="3">
        <v>43345</v>
      </c>
      <c r="D5430" s="3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24" t="str">
        <f>_xlfn.XLOOKUP(main_table[[#This Row],[Order ID]],Returns!B:B,Returns!A:A,"No")</f>
        <v>No</v>
      </c>
    </row>
    <row r="5431" spans="1:22" ht="14.25">
      <c r="A5431" s="1">
        <v>5430</v>
      </c>
      <c r="B5431" s="2" t="s">
        <v>8767</v>
      </c>
      <c r="C5431" s="3">
        <v>42618</v>
      </c>
      <c r="D5431" s="3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24" t="str">
        <f>_xlfn.XLOOKUP(main_table[[#This Row],[Order ID]],Returns!B:B,Returns!A:A,"No")</f>
        <v>No</v>
      </c>
    </row>
    <row r="5432" spans="1:22" ht="14.25">
      <c r="A5432" s="1">
        <v>5431</v>
      </c>
      <c r="B5432" s="2" t="s">
        <v>8768</v>
      </c>
      <c r="C5432" s="3">
        <v>43759</v>
      </c>
      <c r="D5432" s="3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24" t="str">
        <f>_xlfn.XLOOKUP(main_table[[#This Row],[Order ID]],Returns!B:B,Returns!A:A,"No")</f>
        <v>No</v>
      </c>
    </row>
    <row r="5433" spans="1:22" ht="14.25">
      <c r="A5433" s="1">
        <v>5432</v>
      </c>
      <c r="B5433" s="2" t="s">
        <v>8768</v>
      </c>
      <c r="C5433" s="3">
        <v>43759</v>
      </c>
      <c r="D5433" s="3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24" t="str">
        <f>_xlfn.XLOOKUP(main_table[[#This Row],[Order ID]],Returns!B:B,Returns!A:A,"No")</f>
        <v>No</v>
      </c>
    </row>
    <row r="5434" spans="1:22" ht="14.25">
      <c r="A5434" s="1">
        <v>5433</v>
      </c>
      <c r="B5434" s="2" t="s">
        <v>8768</v>
      </c>
      <c r="C5434" s="3">
        <v>43759</v>
      </c>
      <c r="D5434" s="3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24" t="str">
        <f>_xlfn.XLOOKUP(main_table[[#This Row],[Order ID]],Returns!B:B,Returns!A:A,"No")</f>
        <v>No</v>
      </c>
    </row>
    <row r="5435" spans="1:22" ht="14.25">
      <c r="A5435" s="1">
        <v>5434</v>
      </c>
      <c r="B5435" s="2" t="s">
        <v>6126</v>
      </c>
      <c r="C5435" s="3">
        <v>43580</v>
      </c>
      <c r="D5435" s="3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24" t="str">
        <f>_xlfn.XLOOKUP(main_table[[#This Row],[Order ID]],Returns!B:B,Returns!A:A,"No")</f>
        <v>Yes</v>
      </c>
    </row>
    <row r="5436" spans="1:22" ht="14.25">
      <c r="A5436" s="1">
        <v>5435</v>
      </c>
      <c r="B5436" s="2" t="s">
        <v>8769</v>
      </c>
      <c r="C5436" s="3">
        <v>43027</v>
      </c>
      <c r="D5436" s="3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24" t="str">
        <f>_xlfn.XLOOKUP(main_table[[#This Row],[Order ID]],Returns!B:B,Returns!A:A,"No")</f>
        <v>No</v>
      </c>
    </row>
    <row r="5437" spans="1:22" ht="14.25">
      <c r="A5437" s="1">
        <v>5436</v>
      </c>
      <c r="B5437" s="2" t="s">
        <v>8769</v>
      </c>
      <c r="C5437" s="3">
        <v>43027</v>
      </c>
      <c r="D5437" s="3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24" t="str">
        <f>_xlfn.XLOOKUP(main_table[[#This Row],[Order ID]],Returns!B:B,Returns!A:A,"No")</f>
        <v>No</v>
      </c>
    </row>
    <row r="5438" spans="1:22" ht="14.25">
      <c r="A5438" s="1">
        <v>5437</v>
      </c>
      <c r="B5438" s="2" t="s">
        <v>8770</v>
      </c>
      <c r="C5438" s="3">
        <v>42556</v>
      </c>
      <c r="D5438" s="3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24" t="str">
        <f>_xlfn.XLOOKUP(main_table[[#This Row],[Order ID]],Returns!B:B,Returns!A:A,"No")</f>
        <v>No</v>
      </c>
    </row>
    <row r="5439" spans="1:22" ht="14.25">
      <c r="A5439" s="1">
        <v>5438</v>
      </c>
      <c r="B5439" s="2" t="s">
        <v>8770</v>
      </c>
      <c r="C5439" s="3">
        <v>42556</v>
      </c>
      <c r="D5439" s="3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24" t="str">
        <f>_xlfn.XLOOKUP(main_table[[#This Row],[Order ID]],Returns!B:B,Returns!A:A,"No")</f>
        <v>No</v>
      </c>
    </row>
    <row r="5440" spans="1:22" ht="14.25">
      <c r="A5440" s="1">
        <v>5439</v>
      </c>
      <c r="B5440" s="2" t="s">
        <v>8770</v>
      </c>
      <c r="C5440" s="3">
        <v>42556</v>
      </c>
      <c r="D5440" s="3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24" t="str">
        <f>_xlfn.XLOOKUP(main_table[[#This Row],[Order ID]],Returns!B:B,Returns!A:A,"No")</f>
        <v>No</v>
      </c>
    </row>
    <row r="5441" spans="1:22" ht="14.25">
      <c r="A5441" s="1">
        <v>5440</v>
      </c>
      <c r="B5441" s="2" t="s">
        <v>8771</v>
      </c>
      <c r="C5441" s="3">
        <v>43194</v>
      </c>
      <c r="D5441" s="3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24" t="str">
        <f>_xlfn.XLOOKUP(main_table[[#This Row],[Order ID]],Returns!B:B,Returns!A:A,"No")</f>
        <v>No</v>
      </c>
    </row>
    <row r="5442" spans="1:22" ht="14.25">
      <c r="A5442" s="1">
        <v>5441</v>
      </c>
      <c r="B5442" s="2" t="s">
        <v>8772</v>
      </c>
      <c r="C5442" s="3">
        <v>43782</v>
      </c>
      <c r="D5442" s="3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24" t="str">
        <f>_xlfn.XLOOKUP(main_table[[#This Row],[Order ID]],Returns!B:B,Returns!A:A,"No")</f>
        <v>No</v>
      </c>
    </row>
    <row r="5443" spans="1:22" ht="14.25">
      <c r="A5443" s="1">
        <v>5442</v>
      </c>
      <c r="B5443" s="2" t="s">
        <v>8773</v>
      </c>
      <c r="C5443" s="3">
        <v>43717</v>
      </c>
      <c r="D5443" s="3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24" t="str">
        <f>_xlfn.XLOOKUP(main_table[[#This Row],[Order ID]],Returns!B:B,Returns!A:A,"No")</f>
        <v>No</v>
      </c>
    </row>
    <row r="5444" spans="1:22" ht="14.25">
      <c r="A5444" s="1">
        <v>5443</v>
      </c>
      <c r="B5444" s="2" t="s">
        <v>8774</v>
      </c>
      <c r="C5444" s="3">
        <v>42842</v>
      </c>
      <c r="D5444" s="3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24" t="str">
        <f>_xlfn.XLOOKUP(main_table[[#This Row],[Order ID]],Returns!B:B,Returns!A:A,"No")</f>
        <v>No</v>
      </c>
    </row>
    <row r="5445" spans="1:22" ht="14.25">
      <c r="A5445" s="1">
        <v>5444</v>
      </c>
      <c r="B5445" s="2" t="s">
        <v>8774</v>
      </c>
      <c r="C5445" s="3">
        <v>42842</v>
      </c>
      <c r="D5445" s="3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24" t="str">
        <f>_xlfn.XLOOKUP(main_table[[#This Row],[Order ID]],Returns!B:B,Returns!A:A,"No")</f>
        <v>No</v>
      </c>
    </row>
    <row r="5446" spans="1:22" ht="14.25">
      <c r="A5446" s="1">
        <v>5445</v>
      </c>
      <c r="B5446" s="2" t="s">
        <v>8774</v>
      </c>
      <c r="C5446" s="3">
        <v>42842</v>
      </c>
      <c r="D5446" s="3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24" t="str">
        <f>_xlfn.XLOOKUP(main_table[[#This Row],[Order ID]],Returns!B:B,Returns!A:A,"No")</f>
        <v>No</v>
      </c>
    </row>
    <row r="5447" spans="1:22" ht="14.25">
      <c r="A5447" s="1">
        <v>5446</v>
      </c>
      <c r="B5447" s="2" t="s">
        <v>8775</v>
      </c>
      <c r="C5447" s="3">
        <v>43306</v>
      </c>
      <c r="D5447" s="3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24" t="str">
        <f>_xlfn.XLOOKUP(main_table[[#This Row],[Order ID]],Returns!B:B,Returns!A:A,"No")</f>
        <v>No</v>
      </c>
    </row>
    <row r="5448" spans="1:22" ht="14.25">
      <c r="A5448" s="1">
        <v>5447</v>
      </c>
      <c r="B5448" s="2" t="s">
        <v>6207</v>
      </c>
      <c r="C5448" s="3">
        <v>43338</v>
      </c>
      <c r="D5448" s="3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24" t="str">
        <f>_xlfn.XLOOKUP(main_table[[#This Row],[Order ID]],Returns!B:B,Returns!A:A,"No")</f>
        <v>Yes</v>
      </c>
    </row>
    <row r="5449" spans="1:22" ht="14.25">
      <c r="A5449" s="1">
        <v>5448</v>
      </c>
      <c r="B5449" s="2" t="s">
        <v>6207</v>
      </c>
      <c r="C5449" s="3">
        <v>43338</v>
      </c>
      <c r="D5449" s="3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24" t="str">
        <f>_xlfn.XLOOKUP(main_table[[#This Row],[Order ID]],Returns!B:B,Returns!A:A,"No")</f>
        <v>Yes</v>
      </c>
    </row>
    <row r="5450" spans="1:22" ht="14.25">
      <c r="A5450" s="1">
        <v>5449</v>
      </c>
      <c r="B5450" s="2" t="s">
        <v>8776</v>
      </c>
      <c r="C5450" s="3">
        <v>42625</v>
      </c>
      <c r="D5450" s="3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24" t="str">
        <f>_xlfn.XLOOKUP(main_table[[#This Row],[Order ID]],Returns!B:B,Returns!A:A,"No")</f>
        <v>No</v>
      </c>
    </row>
    <row r="5451" spans="1:22" ht="14.25">
      <c r="A5451" s="1">
        <v>5450</v>
      </c>
      <c r="B5451" s="2" t="s">
        <v>8776</v>
      </c>
      <c r="C5451" s="3">
        <v>42625</v>
      </c>
      <c r="D5451" s="3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24" t="str">
        <f>_xlfn.XLOOKUP(main_table[[#This Row],[Order ID]],Returns!B:B,Returns!A:A,"No")</f>
        <v>No</v>
      </c>
    </row>
    <row r="5452" spans="1:22" ht="14.25">
      <c r="A5452" s="1">
        <v>5451</v>
      </c>
      <c r="B5452" s="2" t="s">
        <v>8776</v>
      </c>
      <c r="C5452" s="3">
        <v>42625</v>
      </c>
      <c r="D5452" s="3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24" t="str">
        <f>_xlfn.XLOOKUP(main_table[[#This Row],[Order ID]],Returns!B:B,Returns!A:A,"No")</f>
        <v>No</v>
      </c>
    </row>
    <row r="5453" spans="1:22" ht="14.25">
      <c r="A5453" s="1">
        <v>5452</v>
      </c>
      <c r="B5453" s="2" t="s">
        <v>8776</v>
      </c>
      <c r="C5453" s="3">
        <v>42625</v>
      </c>
      <c r="D5453" s="3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24" t="str">
        <f>_xlfn.XLOOKUP(main_table[[#This Row],[Order ID]],Returns!B:B,Returns!A:A,"No")</f>
        <v>No</v>
      </c>
    </row>
    <row r="5454" spans="1:22" ht="14.25">
      <c r="A5454" s="1">
        <v>5453</v>
      </c>
      <c r="B5454" s="2" t="s">
        <v>8777</v>
      </c>
      <c r="C5454" s="3">
        <v>43303</v>
      </c>
      <c r="D5454" s="3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24" t="str">
        <f>_xlfn.XLOOKUP(main_table[[#This Row],[Order ID]],Returns!B:B,Returns!A:A,"No")</f>
        <v>No</v>
      </c>
    </row>
    <row r="5455" spans="1:22" ht="14.25">
      <c r="A5455" s="1">
        <v>5454</v>
      </c>
      <c r="B5455" s="2" t="s">
        <v>8778</v>
      </c>
      <c r="C5455" s="3">
        <v>43604</v>
      </c>
      <c r="D5455" s="3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24" t="str">
        <f>_xlfn.XLOOKUP(main_table[[#This Row],[Order ID]],Returns!B:B,Returns!A:A,"No")</f>
        <v>No</v>
      </c>
    </row>
    <row r="5456" spans="1:22" ht="14.25">
      <c r="A5456" s="1">
        <v>5455</v>
      </c>
      <c r="B5456" s="2" t="s">
        <v>8779</v>
      </c>
      <c r="C5456" s="3">
        <v>43583</v>
      </c>
      <c r="D5456" s="3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24" t="str">
        <f>_xlfn.XLOOKUP(main_table[[#This Row],[Order ID]],Returns!B:B,Returns!A:A,"No")</f>
        <v>No</v>
      </c>
    </row>
    <row r="5457" spans="1:22" ht="14.25">
      <c r="A5457" s="1">
        <v>5456</v>
      </c>
      <c r="B5457" s="2" t="s">
        <v>8779</v>
      </c>
      <c r="C5457" s="3">
        <v>43583</v>
      </c>
      <c r="D5457" s="3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24" t="str">
        <f>_xlfn.XLOOKUP(main_table[[#This Row],[Order ID]],Returns!B:B,Returns!A:A,"No")</f>
        <v>No</v>
      </c>
    </row>
    <row r="5458" spans="1:22" ht="14.25">
      <c r="A5458" s="1">
        <v>5457</v>
      </c>
      <c r="B5458" s="2" t="s">
        <v>6127</v>
      </c>
      <c r="C5458" s="3">
        <v>43828</v>
      </c>
      <c r="D5458" s="3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24" t="str">
        <f>_xlfn.XLOOKUP(main_table[[#This Row],[Order ID]],Returns!B:B,Returns!A:A,"No")</f>
        <v>Yes</v>
      </c>
    </row>
    <row r="5459" spans="1:22" ht="14.25">
      <c r="A5459" s="1">
        <v>5458</v>
      </c>
      <c r="B5459" s="2" t="s">
        <v>6127</v>
      </c>
      <c r="C5459" s="3">
        <v>43828</v>
      </c>
      <c r="D5459" s="3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24" t="str">
        <f>_xlfn.XLOOKUP(main_table[[#This Row],[Order ID]],Returns!B:B,Returns!A:A,"No")</f>
        <v>Yes</v>
      </c>
    </row>
    <row r="5460" spans="1:22" ht="14.25">
      <c r="A5460" s="1">
        <v>5459</v>
      </c>
      <c r="B5460" s="2" t="s">
        <v>8780</v>
      </c>
      <c r="C5460" s="3">
        <v>43712</v>
      </c>
      <c r="D5460" s="3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24" t="str">
        <f>_xlfn.XLOOKUP(main_table[[#This Row],[Order ID]],Returns!B:B,Returns!A:A,"No")</f>
        <v>No</v>
      </c>
    </row>
    <row r="5461" spans="1:22" ht="14.25">
      <c r="A5461" s="1">
        <v>5460</v>
      </c>
      <c r="B5461" s="2" t="s">
        <v>8780</v>
      </c>
      <c r="C5461" s="3">
        <v>43712</v>
      </c>
      <c r="D5461" s="3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24" t="str">
        <f>_xlfn.XLOOKUP(main_table[[#This Row],[Order ID]],Returns!B:B,Returns!A:A,"No")</f>
        <v>No</v>
      </c>
    </row>
    <row r="5462" spans="1:22" ht="14.25">
      <c r="A5462" s="1">
        <v>5461</v>
      </c>
      <c r="B5462" s="2" t="s">
        <v>8781</v>
      </c>
      <c r="C5462" s="3">
        <v>42450</v>
      </c>
      <c r="D5462" s="3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24" t="str">
        <f>_xlfn.XLOOKUP(main_table[[#This Row],[Order ID]],Returns!B:B,Returns!A:A,"No")</f>
        <v>No</v>
      </c>
    </row>
    <row r="5463" spans="1:22" ht="14.25">
      <c r="A5463" s="1">
        <v>5462</v>
      </c>
      <c r="B5463" s="2" t="s">
        <v>6095</v>
      </c>
      <c r="C5463" s="3">
        <v>43736</v>
      </c>
      <c r="D5463" s="3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24" t="str">
        <f>_xlfn.XLOOKUP(main_table[[#This Row],[Order ID]],Returns!B:B,Returns!A:A,"No")</f>
        <v>Yes</v>
      </c>
    </row>
    <row r="5464" spans="1:22" ht="14.25">
      <c r="A5464" s="1">
        <v>5463</v>
      </c>
      <c r="B5464" s="2" t="s">
        <v>8782</v>
      </c>
      <c r="C5464" s="3">
        <v>42388</v>
      </c>
      <c r="D5464" s="3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24" t="str">
        <f>_xlfn.XLOOKUP(main_table[[#This Row],[Order ID]],Returns!B:B,Returns!A:A,"No")</f>
        <v>No</v>
      </c>
    </row>
    <row r="5465" spans="1:22" ht="14.25">
      <c r="A5465" s="1">
        <v>5464</v>
      </c>
      <c r="B5465" s="2" t="s">
        <v>8782</v>
      </c>
      <c r="C5465" s="3">
        <v>42388</v>
      </c>
      <c r="D5465" s="3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24" t="str">
        <f>_xlfn.XLOOKUP(main_table[[#This Row],[Order ID]],Returns!B:B,Returns!A:A,"No")</f>
        <v>No</v>
      </c>
    </row>
    <row r="5466" spans="1:22" ht="14.25">
      <c r="A5466" s="1">
        <v>5465</v>
      </c>
      <c r="B5466" s="2" t="s">
        <v>8782</v>
      </c>
      <c r="C5466" s="3">
        <v>42388</v>
      </c>
      <c r="D5466" s="3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24" t="str">
        <f>_xlfn.XLOOKUP(main_table[[#This Row],[Order ID]],Returns!B:B,Returns!A:A,"No")</f>
        <v>No</v>
      </c>
    </row>
    <row r="5467" spans="1:22" ht="14.25">
      <c r="A5467" s="1">
        <v>5466</v>
      </c>
      <c r="B5467" s="2" t="s">
        <v>8782</v>
      </c>
      <c r="C5467" s="3">
        <v>42388</v>
      </c>
      <c r="D5467" s="3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24" t="str">
        <f>_xlfn.XLOOKUP(main_table[[#This Row],[Order ID]],Returns!B:B,Returns!A:A,"No")</f>
        <v>No</v>
      </c>
    </row>
    <row r="5468" spans="1:22" ht="14.25">
      <c r="A5468" s="1">
        <v>5467</v>
      </c>
      <c r="B5468" s="2" t="s">
        <v>8783</v>
      </c>
      <c r="C5468" s="3">
        <v>42414</v>
      </c>
      <c r="D5468" s="3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24" t="str">
        <f>_xlfn.XLOOKUP(main_table[[#This Row],[Order ID]],Returns!B:B,Returns!A:A,"No")</f>
        <v>No</v>
      </c>
    </row>
    <row r="5469" spans="1:22" ht="14.25">
      <c r="A5469" s="1">
        <v>5468</v>
      </c>
      <c r="B5469" s="2" t="s">
        <v>8784</v>
      </c>
      <c r="C5469" s="3">
        <v>43260</v>
      </c>
      <c r="D5469" s="3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24" t="str">
        <f>_xlfn.XLOOKUP(main_table[[#This Row],[Order ID]],Returns!B:B,Returns!A:A,"No")</f>
        <v>No</v>
      </c>
    </row>
    <row r="5470" spans="1:22" ht="14.25">
      <c r="A5470" s="1">
        <v>5469</v>
      </c>
      <c r="B5470" s="2" t="s">
        <v>8785</v>
      </c>
      <c r="C5470" s="3">
        <v>42639</v>
      </c>
      <c r="D5470" s="3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24" t="str">
        <f>_xlfn.XLOOKUP(main_table[[#This Row],[Order ID]],Returns!B:B,Returns!A:A,"No")</f>
        <v>No</v>
      </c>
    </row>
    <row r="5471" spans="1:22" ht="14.25">
      <c r="A5471" s="1">
        <v>5470</v>
      </c>
      <c r="B5471" s="2" t="s">
        <v>8785</v>
      </c>
      <c r="C5471" s="3">
        <v>42639</v>
      </c>
      <c r="D5471" s="3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24" t="str">
        <f>_xlfn.XLOOKUP(main_table[[#This Row],[Order ID]],Returns!B:B,Returns!A:A,"No")</f>
        <v>No</v>
      </c>
    </row>
    <row r="5472" spans="1:22" ht="14.25">
      <c r="A5472" s="1">
        <v>5471</v>
      </c>
      <c r="B5472" s="2" t="s">
        <v>8786</v>
      </c>
      <c r="C5472" s="3">
        <v>43250</v>
      </c>
      <c r="D5472" s="3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24" t="str">
        <f>_xlfn.XLOOKUP(main_table[[#This Row],[Order ID]],Returns!B:B,Returns!A:A,"No")</f>
        <v>No</v>
      </c>
    </row>
    <row r="5473" spans="1:22" ht="14.25">
      <c r="A5473" s="1">
        <v>5472</v>
      </c>
      <c r="B5473" s="2" t="s">
        <v>8787</v>
      </c>
      <c r="C5473" s="3">
        <v>43818</v>
      </c>
      <c r="D5473" s="3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24" t="str">
        <f>_xlfn.XLOOKUP(main_table[[#This Row],[Order ID]],Returns!B:B,Returns!A:A,"No")</f>
        <v>No</v>
      </c>
    </row>
    <row r="5474" spans="1:22" ht="14.25">
      <c r="A5474" s="1">
        <v>5473</v>
      </c>
      <c r="B5474" s="2" t="s">
        <v>8787</v>
      </c>
      <c r="C5474" s="3">
        <v>43818</v>
      </c>
      <c r="D5474" s="3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24" t="str">
        <f>_xlfn.XLOOKUP(main_table[[#This Row],[Order ID]],Returns!B:B,Returns!A:A,"No")</f>
        <v>No</v>
      </c>
    </row>
    <row r="5475" spans="1:22" ht="14.25">
      <c r="A5475" s="1">
        <v>5474</v>
      </c>
      <c r="B5475" s="2" t="s">
        <v>8787</v>
      </c>
      <c r="C5475" s="3">
        <v>43818</v>
      </c>
      <c r="D5475" s="3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24" t="str">
        <f>_xlfn.XLOOKUP(main_table[[#This Row],[Order ID]],Returns!B:B,Returns!A:A,"No")</f>
        <v>No</v>
      </c>
    </row>
    <row r="5476" spans="1:22" ht="14.25">
      <c r="A5476" s="1">
        <v>5475</v>
      </c>
      <c r="B5476" s="2" t="s">
        <v>8788</v>
      </c>
      <c r="C5476" s="3">
        <v>43825</v>
      </c>
      <c r="D5476" s="3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24" t="str">
        <f>_xlfn.XLOOKUP(main_table[[#This Row],[Order ID]],Returns!B:B,Returns!A:A,"No")</f>
        <v>No</v>
      </c>
    </row>
    <row r="5477" spans="1:22" ht="14.25">
      <c r="A5477" s="1">
        <v>5476</v>
      </c>
      <c r="B5477" s="2" t="s">
        <v>8789</v>
      </c>
      <c r="C5477" s="3">
        <v>43631</v>
      </c>
      <c r="D5477" s="3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24" t="str">
        <f>_xlfn.XLOOKUP(main_table[[#This Row],[Order ID]],Returns!B:B,Returns!A:A,"No")</f>
        <v>No</v>
      </c>
    </row>
    <row r="5478" spans="1:22" ht="14.25">
      <c r="A5478" s="1">
        <v>5477</v>
      </c>
      <c r="B5478" s="2" t="s">
        <v>8789</v>
      </c>
      <c r="C5478" s="3">
        <v>43631</v>
      </c>
      <c r="D5478" s="3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24" t="str">
        <f>_xlfn.XLOOKUP(main_table[[#This Row],[Order ID]],Returns!B:B,Returns!A:A,"No")</f>
        <v>No</v>
      </c>
    </row>
    <row r="5479" spans="1:22" ht="14.25">
      <c r="A5479" s="1">
        <v>5478</v>
      </c>
      <c r="B5479" s="2" t="s">
        <v>8789</v>
      </c>
      <c r="C5479" s="3">
        <v>43631</v>
      </c>
      <c r="D5479" s="3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24" t="str">
        <f>_xlfn.XLOOKUP(main_table[[#This Row],[Order ID]],Returns!B:B,Returns!A:A,"No")</f>
        <v>No</v>
      </c>
    </row>
    <row r="5480" spans="1:22" ht="14.25">
      <c r="A5480" s="1">
        <v>5479</v>
      </c>
      <c r="B5480" s="2" t="s">
        <v>8790</v>
      </c>
      <c r="C5480" s="3">
        <v>43424</v>
      </c>
      <c r="D5480" s="3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24" t="str">
        <f>_xlfn.XLOOKUP(main_table[[#This Row],[Order ID]],Returns!B:B,Returns!A:A,"No")</f>
        <v>No</v>
      </c>
    </row>
    <row r="5481" spans="1:22" ht="14.25">
      <c r="A5481" s="1">
        <v>5480</v>
      </c>
      <c r="B5481" s="2" t="s">
        <v>8791</v>
      </c>
      <c r="C5481" s="3">
        <v>42460</v>
      </c>
      <c r="D5481" s="3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24" t="str">
        <f>_xlfn.XLOOKUP(main_table[[#This Row],[Order ID]],Returns!B:B,Returns!A:A,"No")</f>
        <v>No</v>
      </c>
    </row>
    <row r="5482" spans="1:22" ht="14.25">
      <c r="A5482" s="1">
        <v>5481</v>
      </c>
      <c r="B5482" s="2" t="s">
        <v>8792</v>
      </c>
      <c r="C5482" s="3">
        <v>43746</v>
      </c>
      <c r="D5482" s="3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24" t="str">
        <f>_xlfn.XLOOKUP(main_table[[#This Row],[Order ID]],Returns!B:B,Returns!A:A,"No")</f>
        <v>No</v>
      </c>
    </row>
    <row r="5483" spans="1:22" ht="14.25">
      <c r="A5483" s="1">
        <v>5482</v>
      </c>
      <c r="B5483" s="2" t="s">
        <v>8792</v>
      </c>
      <c r="C5483" s="3">
        <v>43746</v>
      </c>
      <c r="D5483" s="3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24" t="str">
        <f>_xlfn.XLOOKUP(main_table[[#This Row],[Order ID]],Returns!B:B,Returns!A:A,"No")</f>
        <v>No</v>
      </c>
    </row>
    <row r="5484" spans="1:22" ht="14.25">
      <c r="A5484" s="1">
        <v>5483</v>
      </c>
      <c r="B5484" s="2" t="s">
        <v>8792</v>
      </c>
      <c r="C5484" s="3">
        <v>43746</v>
      </c>
      <c r="D5484" s="3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24" t="str">
        <f>_xlfn.XLOOKUP(main_table[[#This Row],[Order ID]],Returns!B:B,Returns!A:A,"No")</f>
        <v>No</v>
      </c>
    </row>
    <row r="5485" spans="1:22" ht="14.25">
      <c r="A5485" s="1">
        <v>5484</v>
      </c>
      <c r="B5485" s="2" t="s">
        <v>8792</v>
      </c>
      <c r="C5485" s="3">
        <v>43746</v>
      </c>
      <c r="D5485" s="3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24" t="str">
        <f>_xlfn.XLOOKUP(main_table[[#This Row],[Order ID]],Returns!B:B,Returns!A:A,"No")</f>
        <v>No</v>
      </c>
    </row>
    <row r="5486" spans="1:22" ht="14.25">
      <c r="A5486" s="1">
        <v>5485</v>
      </c>
      <c r="B5486" s="2" t="s">
        <v>8793</v>
      </c>
      <c r="C5486" s="3">
        <v>43495</v>
      </c>
      <c r="D5486" s="3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24" t="str">
        <f>_xlfn.XLOOKUP(main_table[[#This Row],[Order ID]],Returns!B:B,Returns!A:A,"No")</f>
        <v>No</v>
      </c>
    </row>
    <row r="5487" spans="1:22" ht="14.25">
      <c r="A5487" s="1">
        <v>5486</v>
      </c>
      <c r="B5487" s="2" t="s">
        <v>8794</v>
      </c>
      <c r="C5487" s="3">
        <v>42716</v>
      </c>
      <c r="D5487" s="3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24" t="str">
        <f>_xlfn.XLOOKUP(main_table[[#This Row],[Order ID]],Returns!B:B,Returns!A:A,"No")</f>
        <v>No</v>
      </c>
    </row>
    <row r="5488" spans="1:22" ht="14.25">
      <c r="A5488" s="1">
        <v>5487</v>
      </c>
      <c r="B5488" s="2" t="s">
        <v>8795</v>
      </c>
      <c r="C5488" s="3">
        <v>43032</v>
      </c>
      <c r="D5488" s="3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24" t="str">
        <f>_xlfn.XLOOKUP(main_table[[#This Row],[Order ID]],Returns!B:B,Returns!A:A,"No")</f>
        <v>No</v>
      </c>
    </row>
    <row r="5489" spans="1:22" ht="14.25">
      <c r="A5489" s="1">
        <v>5488</v>
      </c>
      <c r="B5489" s="2" t="s">
        <v>8796</v>
      </c>
      <c r="C5489" s="3">
        <v>43556</v>
      </c>
      <c r="D5489" s="3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24" t="str">
        <f>_xlfn.XLOOKUP(main_table[[#This Row],[Order ID]],Returns!B:B,Returns!A:A,"No")</f>
        <v>No</v>
      </c>
    </row>
    <row r="5490" spans="1:22" ht="14.25">
      <c r="A5490" s="1">
        <v>5489</v>
      </c>
      <c r="B5490" s="2" t="s">
        <v>8796</v>
      </c>
      <c r="C5490" s="3">
        <v>43556</v>
      </c>
      <c r="D5490" s="3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24" t="str">
        <f>_xlfn.XLOOKUP(main_table[[#This Row],[Order ID]],Returns!B:B,Returns!A:A,"No")</f>
        <v>No</v>
      </c>
    </row>
    <row r="5491" spans="1:22" ht="14.25">
      <c r="A5491" s="1">
        <v>5490</v>
      </c>
      <c r="B5491" s="2" t="s">
        <v>8796</v>
      </c>
      <c r="C5491" s="3">
        <v>43556</v>
      </c>
      <c r="D5491" s="3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24" t="str">
        <f>_xlfn.XLOOKUP(main_table[[#This Row],[Order ID]],Returns!B:B,Returns!A:A,"No")</f>
        <v>No</v>
      </c>
    </row>
    <row r="5492" spans="1:22" ht="14.25">
      <c r="A5492" s="1">
        <v>5491</v>
      </c>
      <c r="B5492" s="2" t="s">
        <v>8796</v>
      </c>
      <c r="C5492" s="3">
        <v>43556</v>
      </c>
      <c r="D5492" s="3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24" t="str">
        <f>_xlfn.XLOOKUP(main_table[[#This Row],[Order ID]],Returns!B:B,Returns!A:A,"No")</f>
        <v>No</v>
      </c>
    </row>
    <row r="5493" spans="1:22" ht="14.25">
      <c r="A5493" s="1">
        <v>5492</v>
      </c>
      <c r="B5493" s="2" t="s">
        <v>8797</v>
      </c>
      <c r="C5493" s="3">
        <v>43491</v>
      </c>
      <c r="D5493" s="3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24" t="str">
        <f>_xlfn.XLOOKUP(main_table[[#This Row],[Order ID]],Returns!B:B,Returns!A:A,"No")</f>
        <v>No</v>
      </c>
    </row>
    <row r="5494" spans="1:22" ht="14.25">
      <c r="A5494" s="1">
        <v>5493</v>
      </c>
      <c r="B5494" s="2" t="s">
        <v>8798</v>
      </c>
      <c r="C5494" s="3">
        <v>42702</v>
      </c>
      <c r="D5494" s="3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24" t="str">
        <f>_xlfn.XLOOKUP(main_table[[#This Row],[Order ID]],Returns!B:B,Returns!A:A,"No")</f>
        <v>No</v>
      </c>
    </row>
    <row r="5495" spans="1:22" ht="14.25">
      <c r="A5495" s="1">
        <v>5494</v>
      </c>
      <c r="B5495" s="2" t="s">
        <v>8798</v>
      </c>
      <c r="C5495" s="3">
        <v>42702</v>
      </c>
      <c r="D5495" s="3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24" t="str">
        <f>_xlfn.XLOOKUP(main_table[[#This Row],[Order ID]],Returns!B:B,Returns!A:A,"No")</f>
        <v>No</v>
      </c>
    </row>
    <row r="5496" spans="1:22" ht="14.25">
      <c r="A5496" s="1">
        <v>5495</v>
      </c>
      <c r="B5496" s="2" t="s">
        <v>8798</v>
      </c>
      <c r="C5496" s="3">
        <v>42702</v>
      </c>
      <c r="D5496" s="3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24" t="str">
        <f>_xlfn.XLOOKUP(main_table[[#This Row],[Order ID]],Returns!B:B,Returns!A:A,"No")</f>
        <v>No</v>
      </c>
    </row>
    <row r="5497" spans="1:22" ht="14.25">
      <c r="A5497" s="1">
        <v>5496</v>
      </c>
      <c r="B5497" s="2" t="s">
        <v>8799</v>
      </c>
      <c r="C5497" s="3">
        <v>42982</v>
      </c>
      <c r="D5497" s="3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24" t="str">
        <f>_xlfn.XLOOKUP(main_table[[#This Row],[Order ID]],Returns!B:B,Returns!A:A,"No")</f>
        <v>No</v>
      </c>
    </row>
    <row r="5498" spans="1:22" ht="14.25">
      <c r="A5498" s="1">
        <v>5497</v>
      </c>
      <c r="B5498" s="2" t="s">
        <v>8800</v>
      </c>
      <c r="C5498" s="3">
        <v>43628</v>
      </c>
      <c r="D5498" s="3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24" t="str">
        <f>_xlfn.XLOOKUP(main_table[[#This Row],[Order ID]],Returns!B:B,Returns!A:A,"No")</f>
        <v>No</v>
      </c>
    </row>
    <row r="5499" spans="1:22" ht="14.25">
      <c r="A5499" s="1">
        <v>5498</v>
      </c>
      <c r="B5499" s="2" t="s">
        <v>8801</v>
      </c>
      <c r="C5499" s="3">
        <v>43661</v>
      </c>
      <c r="D5499" s="3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24" t="str">
        <f>_xlfn.XLOOKUP(main_table[[#This Row],[Order ID]],Returns!B:B,Returns!A:A,"No")</f>
        <v>No</v>
      </c>
    </row>
    <row r="5500" spans="1:22" ht="14.25">
      <c r="A5500" s="1">
        <v>5499</v>
      </c>
      <c r="B5500" s="2" t="s">
        <v>8801</v>
      </c>
      <c r="C5500" s="3">
        <v>43661</v>
      </c>
      <c r="D5500" s="3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24" t="str">
        <f>_xlfn.XLOOKUP(main_table[[#This Row],[Order ID]],Returns!B:B,Returns!A:A,"No")</f>
        <v>No</v>
      </c>
    </row>
    <row r="5501" spans="1:22" ht="14.25">
      <c r="A5501" s="1">
        <v>5500</v>
      </c>
      <c r="B5501" s="2" t="s">
        <v>8801</v>
      </c>
      <c r="C5501" s="3">
        <v>43661</v>
      </c>
      <c r="D5501" s="3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24" t="str">
        <f>_xlfn.XLOOKUP(main_table[[#This Row],[Order ID]],Returns!B:B,Returns!A:A,"No")</f>
        <v>No</v>
      </c>
    </row>
    <row r="5502" spans="1:22" ht="14.25">
      <c r="A5502" s="1">
        <v>5501</v>
      </c>
      <c r="B5502" s="2" t="s">
        <v>8801</v>
      </c>
      <c r="C5502" s="3">
        <v>43661</v>
      </c>
      <c r="D5502" s="3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24" t="str">
        <f>_xlfn.XLOOKUP(main_table[[#This Row],[Order ID]],Returns!B:B,Returns!A:A,"No")</f>
        <v>No</v>
      </c>
    </row>
    <row r="5503" spans="1:22" ht="14.25">
      <c r="A5503" s="1">
        <v>5502</v>
      </c>
      <c r="B5503" s="2" t="s">
        <v>8801</v>
      </c>
      <c r="C5503" s="3">
        <v>43661</v>
      </c>
      <c r="D5503" s="3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24" t="str">
        <f>_xlfn.XLOOKUP(main_table[[#This Row],[Order ID]],Returns!B:B,Returns!A:A,"No")</f>
        <v>No</v>
      </c>
    </row>
    <row r="5504" spans="1:22" ht="14.25">
      <c r="A5504" s="1">
        <v>5503</v>
      </c>
      <c r="B5504" s="2" t="s">
        <v>8802</v>
      </c>
      <c r="C5504" s="3">
        <v>43771</v>
      </c>
      <c r="D5504" s="3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24" t="str">
        <f>_xlfn.XLOOKUP(main_table[[#This Row],[Order ID]],Returns!B:B,Returns!A:A,"No")</f>
        <v>No</v>
      </c>
    </row>
    <row r="5505" spans="1:22" ht="14.25">
      <c r="A5505" s="1">
        <v>5504</v>
      </c>
      <c r="B5505" s="2" t="s">
        <v>8802</v>
      </c>
      <c r="C5505" s="3">
        <v>43771</v>
      </c>
      <c r="D5505" s="3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24" t="str">
        <f>_xlfn.XLOOKUP(main_table[[#This Row],[Order ID]],Returns!B:B,Returns!A:A,"No")</f>
        <v>No</v>
      </c>
    </row>
    <row r="5506" spans="1:22" ht="14.25">
      <c r="A5506" s="1">
        <v>5505</v>
      </c>
      <c r="B5506" s="2" t="s">
        <v>8802</v>
      </c>
      <c r="C5506" s="3">
        <v>43771</v>
      </c>
      <c r="D5506" s="3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24" t="str">
        <f>_xlfn.XLOOKUP(main_table[[#This Row],[Order ID]],Returns!B:B,Returns!A:A,"No")</f>
        <v>No</v>
      </c>
    </row>
    <row r="5507" spans="1:22" ht="14.25">
      <c r="A5507" s="1">
        <v>5506</v>
      </c>
      <c r="B5507" s="2" t="s">
        <v>8802</v>
      </c>
      <c r="C5507" s="3">
        <v>43771</v>
      </c>
      <c r="D5507" s="3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24" t="str">
        <f>_xlfn.XLOOKUP(main_table[[#This Row],[Order ID]],Returns!B:B,Returns!A:A,"No")</f>
        <v>No</v>
      </c>
    </row>
    <row r="5508" spans="1:22" ht="14.25">
      <c r="A5508" s="1">
        <v>5507</v>
      </c>
      <c r="B5508" s="2" t="s">
        <v>8803</v>
      </c>
      <c r="C5508" s="3">
        <v>43381</v>
      </c>
      <c r="D5508" s="3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24" t="str">
        <f>_xlfn.XLOOKUP(main_table[[#This Row],[Order ID]],Returns!B:B,Returns!A:A,"No")</f>
        <v>No</v>
      </c>
    </row>
    <row r="5509" spans="1:22" ht="14.25">
      <c r="A5509" s="1">
        <v>5508</v>
      </c>
      <c r="B5509" s="2" t="s">
        <v>8804</v>
      </c>
      <c r="C5509" s="3">
        <v>43198</v>
      </c>
      <c r="D5509" s="3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24" t="str">
        <f>_xlfn.XLOOKUP(main_table[[#This Row],[Order ID]],Returns!B:B,Returns!A:A,"No")</f>
        <v>No</v>
      </c>
    </row>
    <row r="5510" spans="1:22" ht="14.25">
      <c r="A5510" s="1">
        <v>5509</v>
      </c>
      <c r="B5510" s="2" t="s">
        <v>8805</v>
      </c>
      <c r="C5510" s="3">
        <v>43016</v>
      </c>
      <c r="D5510" s="3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24" t="str">
        <f>_xlfn.XLOOKUP(main_table[[#This Row],[Order ID]],Returns!B:B,Returns!A:A,"No")</f>
        <v>No</v>
      </c>
    </row>
    <row r="5511" spans="1:22" ht="14.25">
      <c r="A5511" s="1">
        <v>5510</v>
      </c>
      <c r="B5511" s="2" t="s">
        <v>8806</v>
      </c>
      <c r="C5511" s="3">
        <v>43600</v>
      </c>
      <c r="D5511" s="3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24" t="str">
        <f>_xlfn.XLOOKUP(main_table[[#This Row],[Order ID]],Returns!B:B,Returns!A:A,"No")</f>
        <v>No</v>
      </c>
    </row>
    <row r="5512" spans="1:22" ht="14.25">
      <c r="A5512" s="1">
        <v>5511</v>
      </c>
      <c r="B5512" s="2" t="s">
        <v>8806</v>
      </c>
      <c r="C5512" s="3">
        <v>43600</v>
      </c>
      <c r="D5512" s="3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24" t="str">
        <f>_xlfn.XLOOKUP(main_table[[#This Row],[Order ID]],Returns!B:B,Returns!A:A,"No")</f>
        <v>No</v>
      </c>
    </row>
    <row r="5513" spans="1:22" ht="14.25">
      <c r="A5513" s="1">
        <v>5512</v>
      </c>
      <c r="B5513" s="2" t="s">
        <v>8807</v>
      </c>
      <c r="C5513" s="3">
        <v>42424</v>
      </c>
      <c r="D5513" s="3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24" t="str">
        <f>_xlfn.XLOOKUP(main_table[[#This Row],[Order ID]],Returns!B:B,Returns!A:A,"No")</f>
        <v>No</v>
      </c>
    </row>
    <row r="5514" spans="1:22" ht="14.25">
      <c r="A5514" s="1">
        <v>5513</v>
      </c>
      <c r="B5514" s="2" t="s">
        <v>8807</v>
      </c>
      <c r="C5514" s="3">
        <v>42424</v>
      </c>
      <c r="D5514" s="3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24" t="str">
        <f>_xlfn.XLOOKUP(main_table[[#This Row],[Order ID]],Returns!B:B,Returns!A:A,"No")</f>
        <v>No</v>
      </c>
    </row>
    <row r="5515" spans="1:22" ht="14.25">
      <c r="A5515" s="1">
        <v>5514</v>
      </c>
      <c r="B5515" s="2" t="s">
        <v>8808</v>
      </c>
      <c r="C5515" s="3">
        <v>42885</v>
      </c>
      <c r="D5515" s="3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24" t="str">
        <f>_xlfn.XLOOKUP(main_table[[#This Row],[Order ID]],Returns!B:B,Returns!A:A,"No")</f>
        <v>No</v>
      </c>
    </row>
    <row r="5516" spans="1:22" ht="14.25">
      <c r="A5516" s="1">
        <v>5515</v>
      </c>
      <c r="B5516" s="2" t="s">
        <v>8808</v>
      </c>
      <c r="C5516" s="3">
        <v>42885</v>
      </c>
      <c r="D5516" s="3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24" t="str">
        <f>_xlfn.XLOOKUP(main_table[[#This Row],[Order ID]],Returns!B:B,Returns!A:A,"No")</f>
        <v>No</v>
      </c>
    </row>
    <row r="5517" spans="1:22" ht="14.25">
      <c r="A5517" s="1">
        <v>5516</v>
      </c>
      <c r="B5517" s="2" t="s">
        <v>8808</v>
      </c>
      <c r="C5517" s="3">
        <v>42885</v>
      </c>
      <c r="D5517" s="3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24" t="str">
        <f>_xlfn.XLOOKUP(main_table[[#This Row],[Order ID]],Returns!B:B,Returns!A:A,"No")</f>
        <v>No</v>
      </c>
    </row>
    <row r="5518" spans="1:22" ht="14.25">
      <c r="A5518" s="1">
        <v>5517</v>
      </c>
      <c r="B5518" s="2" t="s">
        <v>8809</v>
      </c>
      <c r="C5518" s="3">
        <v>43422</v>
      </c>
      <c r="D5518" s="3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24" t="str">
        <f>_xlfn.XLOOKUP(main_table[[#This Row],[Order ID]],Returns!B:B,Returns!A:A,"No")</f>
        <v>No</v>
      </c>
    </row>
    <row r="5519" spans="1:22" ht="14.25">
      <c r="A5519" s="1">
        <v>5518</v>
      </c>
      <c r="B5519" s="2" t="s">
        <v>8810</v>
      </c>
      <c r="C5519" s="3">
        <v>43803</v>
      </c>
      <c r="D5519" s="3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24" t="str">
        <f>_xlfn.XLOOKUP(main_table[[#This Row],[Order ID]],Returns!B:B,Returns!A:A,"No")</f>
        <v>No</v>
      </c>
    </row>
    <row r="5520" spans="1:22" ht="14.25">
      <c r="A5520" s="1">
        <v>5519</v>
      </c>
      <c r="B5520" s="2" t="s">
        <v>8810</v>
      </c>
      <c r="C5520" s="3">
        <v>43803</v>
      </c>
      <c r="D5520" s="3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24" t="str">
        <f>_xlfn.XLOOKUP(main_table[[#This Row],[Order ID]],Returns!B:B,Returns!A:A,"No")</f>
        <v>No</v>
      </c>
    </row>
    <row r="5521" spans="1:22" ht="14.25">
      <c r="A5521" s="1">
        <v>5520</v>
      </c>
      <c r="B5521" s="2" t="s">
        <v>8810</v>
      </c>
      <c r="C5521" s="3">
        <v>43803</v>
      </c>
      <c r="D5521" s="3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24" t="str">
        <f>_xlfn.XLOOKUP(main_table[[#This Row],[Order ID]],Returns!B:B,Returns!A:A,"No")</f>
        <v>No</v>
      </c>
    </row>
    <row r="5522" spans="1:22" ht="14.25">
      <c r="A5522" s="1">
        <v>5521</v>
      </c>
      <c r="B5522" s="2" t="s">
        <v>8810</v>
      </c>
      <c r="C5522" s="3">
        <v>43803</v>
      </c>
      <c r="D5522" s="3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24" t="str">
        <f>_xlfn.XLOOKUP(main_table[[#This Row],[Order ID]],Returns!B:B,Returns!A:A,"No")</f>
        <v>No</v>
      </c>
    </row>
    <row r="5523" spans="1:22" ht="14.25">
      <c r="A5523" s="1">
        <v>5522</v>
      </c>
      <c r="B5523" s="2" t="s">
        <v>8810</v>
      </c>
      <c r="C5523" s="3">
        <v>43803</v>
      </c>
      <c r="D5523" s="3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24" t="str">
        <f>_xlfn.XLOOKUP(main_table[[#This Row],[Order ID]],Returns!B:B,Returns!A:A,"No")</f>
        <v>No</v>
      </c>
    </row>
    <row r="5524" spans="1:22" ht="14.25">
      <c r="A5524" s="1">
        <v>5523</v>
      </c>
      <c r="B5524" s="2" t="s">
        <v>8811</v>
      </c>
      <c r="C5524" s="3">
        <v>43256</v>
      </c>
      <c r="D5524" s="3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24" t="str">
        <f>_xlfn.XLOOKUP(main_table[[#This Row],[Order ID]],Returns!B:B,Returns!A:A,"No")</f>
        <v>No</v>
      </c>
    </row>
    <row r="5525" spans="1:22" ht="14.25">
      <c r="A5525" s="1">
        <v>5524</v>
      </c>
      <c r="B5525" s="2" t="s">
        <v>8811</v>
      </c>
      <c r="C5525" s="3">
        <v>43256</v>
      </c>
      <c r="D5525" s="3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24" t="str">
        <f>_xlfn.XLOOKUP(main_table[[#This Row],[Order ID]],Returns!B:B,Returns!A:A,"No")</f>
        <v>No</v>
      </c>
    </row>
    <row r="5526" spans="1:22" ht="14.25">
      <c r="A5526" s="1">
        <v>5525</v>
      </c>
      <c r="B5526" s="2" t="s">
        <v>8812</v>
      </c>
      <c r="C5526" s="3">
        <v>43444</v>
      </c>
      <c r="D5526" s="3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24" t="str">
        <f>_xlfn.XLOOKUP(main_table[[#This Row],[Order ID]],Returns!B:B,Returns!A:A,"No")</f>
        <v>No</v>
      </c>
    </row>
    <row r="5527" spans="1:22" ht="14.25">
      <c r="A5527" s="1">
        <v>5526</v>
      </c>
      <c r="B5527" s="2" t="s">
        <v>8813</v>
      </c>
      <c r="C5527" s="3">
        <v>43585</v>
      </c>
      <c r="D5527" s="3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24" t="str">
        <f>_xlfn.XLOOKUP(main_table[[#This Row],[Order ID]],Returns!B:B,Returns!A:A,"No")</f>
        <v>No</v>
      </c>
    </row>
    <row r="5528" spans="1:22" ht="14.25">
      <c r="A5528" s="1">
        <v>5527</v>
      </c>
      <c r="B5528" s="2" t="s">
        <v>8814</v>
      </c>
      <c r="C5528" s="3">
        <v>43579</v>
      </c>
      <c r="D5528" s="3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24" t="str">
        <f>_xlfn.XLOOKUP(main_table[[#This Row],[Order ID]],Returns!B:B,Returns!A:A,"No")</f>
        <v>No</v>
      </c>
    </row>
    <row r="5529" spans="1:22" ht="14.25">
      <c r="A5529" s="1">
        <v>5528</v>
      </c>
      <c r="B5529" s="2" t="s">
        <v>8815</v>
      </c>
      <c r="C5529" s="3">
        <v>42863</v>
      </c>
      <c r="D5529" s="3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24" t="str">
        <f>_xlfn.XLOOKUP(main_table[[#This Row],[Order ID]],Returns!B:B,Returns!A:A,"No")</f>
        <v>No</v>
      </c>
    </row>
    <row r="5530" spans="1:22" ht="14.25">
      <c r="A5530" s="1">
        <v>5529</v>
      </c>
      <c r="B5530" s="2" t="s">
        <v>8816</v>
      </c>
      <c r="C5530" s="3">
        <v>42825</v>
      </c>
      <c r="D5530" s="3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24" t="str">
        <f>_xlfn.XLOOKUP(main_table[[#This Row],[Order ID]],Returns!B:B,Returns!A:A,"No")</f>
        <v>No</v>
      </c>
    </row>
    <row r="5531" spans="1:22" ht="14.25">
      <c r="A5531" s="1">
        <v>5530</v>
      </c>
      <c r="B5531" s="2" t="s">
        <v>8817</v>
      </c>
      <c r="C5531" s="3">
        <v>43683</v>
      </c>
      <c r="D5531" s="3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24" t="str">
        <f>_xlfn.XLOOKUP(main_table[[#This Row],[Order ID]],Returns!B:B,Returns!A:A,"No")</f>
        <v>No</v>
      </c>
    </row>
    <row r="5532" spans="1:22" ht="14.25">
      <c r="A5532" s="1">
        <v>5531</v>
      </c>
      <c r="B5532" s="2" t="s">
        <v>8818</v>
      </c>
      <c r="C5532" s="3">
        <v>43801</v>
      </c>
      <c r="D5532" s="3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24" t="str">
        <f>_xlfn.XLOOKUP(main_table[[#This Row],[Order ID]],Returns!B:B,Returns!A:A,"No")</f>
        <v>No</v>
      </c>
    </row>
    <row r="5533" spans="1:22" ht="14.25">
      <c r="A5533" s="1">
        <v>5532</v>
      </c>
      <c r="B5533" s="2" t="s">
        <v>8819</v>
      </c>
      <c r="C5533" s="3">
        <v>43257</v>
      </c>
      <c r="D5533" s="3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24" t="str">
        <f>_xlfn.XLOOKUP(main_table[[#This Row],[Order ID]],Returns!B:B,Returns!A:A,"No")</f>
        <v>No</v>
      </c>
    </row>
    <row r="5534" spans="1:22" ht="14.25">
      <c r="A5534" s="1">
        <v>5533</v>
      </c>
      <c r="B5534" s="2" t="s">
        <v>8819</v>
      </c>
      <c r="C5534" s="3">
        <v>43257</v>
      </c>
      <c r="D5534" s="3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24" t="str">
        <f>_xlfn.XLOOKUP(main_table[[#This Row],[Order ID]],Returns!B:B,Returns!A:A,"No")</f>
        <v>No</v>
      </c>
    </row>
    <row r="5535" spans="1:22" ht="14.25">
      <c r="A5535" s="1">
        <v>5534</v>
      </c>
      <c r="B5535" s="2" t="s">
        <v>8819</v>
      </c>
      <c r="C5535" s="3">
        <v>43257</v>
      </c>
      <c r="D5535" s="3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24" t="str">
        <f>_xlfn.XLOOKUP(main_table[[#This Row],[Order ID]],Returns!B:B,Returns!A:A,"No")</f>
        <v>No</v>
      </c>
    </row>
    <row r="5536" spans="1:22" ht="14.25">
      <c r="A5536" s="1">
        <v>5535</v>
      </c>
      <c r="B5536" s="2" t="s">
        <v>8819</v>
      </c>
      <c r="C5536" s="3">
        <v>43257</v>
      </c>
      <c r="D5536" s="3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24" t="str">
        <f>_xlfn.XLOOKUP(main_table[[#This Row],[Order ID]],Returns!B:B,Returns!A:A,"No")</f>
        <v>No</v>
      </c>
    </row>
    <row r="5537" spans="1:22" ht="14.25">
      <c r="A5537" s="1">
        <v>5536</v>
      </c>
      <c r="B5537" s="2" t="s">
        <v>8819</v>
      </c>
      <c r="C5537" s="3">
        <v>43257</v>
      </c>
      <c r="D5537" s="3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24" t="str">
        <f>_xlfn.XLOOKUP(main_table[[#This Row],[Order ID]],Returns!B:B,Returns!A:A,"No")</f>
        <v>No</v>
      </c>
    </row>
    <row r="5538" spans="1:22" ht="14.25">
      <c r="A5538" s="1">
        <v>5537</v>
      </c>
      <c r="B5538" s="2" t="s">
        <v>8819</v>
      </c>
      <c r="C5538" s="3">
        <v>43257</v>
      </c>
      <c r="D5538" s="3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24" t="str">
        <f>_xlfn.XLOOKUP(main_table[[#This Row],[Order ID]],Returns!B:B,Returns!A:A,"No")</f>
        <v>No</v>
      </c>
    </row>
    <row r="5539" spans="1:22" ht="14.25">
      <c r="A5539" s="1">
        <v>5538</v>
      </c>
      <c r="B5539" s="2" t="s">
        <v>8819</v>
      </c>
      <c r="C5539" s="3">
        <v>43257</v>
      </c>
      <c r="D5539" s="3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24" t="str">
        <f>_xlfn.XLOOKUP(main_table[[#This Row],[Order ID]],Returns!B:B,Returns!A:A,"No")</f>
        <v>No</v>
      </c>
    </row>
    <row r="5540" spans="1:22" ht="14.25">
      <c r="A5540" s="1">
        <v>5539</v>
      </c>
      <c r="B5540" s="2" t="s">
        <v>8820</v>
      </c>
      <c r="C5540" s="3">
        <v>42838</v>
      </c>
      <c r="D5540" s="3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24" t="str">
        <f>_xlfn.XLOOKUP(main_table[[#This Row],[Order ID]],Returns!B:B,Returns!A:A,"No")</f>
        <v>No</v>
      </c>
    </row>
    <row r="5541" spans="1:22" ht="14.25">
      <c r="A5541" s="1">
        <v>5540</v>
      </c>
      <c r="B5541" s="2" t="s">
        <v>8821</v>
      </c>
      <c r="C5541" s="3">
        <v>43607</v>
      </c>
      <c r="D5541" s="3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24" t="str">
        <f>_xlfn.XLOOKUP(main_table[[#This Row],[Order ID]],Returns!B:B,Returns!A:A,"No")</f>
        <v>No</v>
      </c>
    </row>
    <row r="5542" spans="1:22" ht="14.25">
      <c r="A5542" s="1">
        <v>5541</v>
      </c>
      <c r="B5542" s="2" t="s">
        <v>8821</v>
      </c>
      <c r="C5542" s="3">
        <v>43607</v>
      </c>
      <c r="D5542" s="3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24" t="str">
        <f>_xlfn.XLOOKUP(main_table[[#This Row],[Order ID]],Returns!B:B,Returns!A:A,"No")</f>
        <v>No</v>
      </c>
    </row>
    <row r="5543" spans="1:22" ht="14.25">
      <c r="A5543" s="1">
        <v>5542</v>
      </c>
      <c r="B5543" s="2" t="s">
        <v>8821</v>
      </c>
      <c r="C5543" s="3">
        <v>43607</v>
      </c>
      <c r="D5543" s="3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24" t="str">
        <f>_xlfn.XLOOKUP(main_table[[#This Row],[Order ID]],Returns!B:B,Returns!A:A,"No")</f>
        <v>No</v>
      </c>
    </row>
    <row r="5544" spans="1:22" ht="14.25">
      <c r="A5544" s="1">
        <v>5543</v>
      </c>
      <c r="B5544" s="2" t="s">
        <v>8822</v>
      </c>
      <c r="C5544" s="3">
        <v>43453</v>
      </c>
      <c r="D5544" s="3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24" t="str">
        <f>_xlfn.XLOOKUP(main_table[[#This Row],[Order ID]],Returns!B:B,Returns!A:A,"No")</f>
        <v>No</v>
      </c>
    </row>
    <row r="5545" spans="1:22" ht="14.25">
      <c r="A5545" s="1">
        <v>5544</v>
      </c>
      <c r="B5545" s="2" t="s">
        <v>8822</v>
      </c>
      <c r="C5545" s="3">
        <v>43453</v>
      </c>
      <c r="D5545" s="3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24" t="str">
        <f>_xlfn.XLOOKUP(main_table[[#This Row],[Order ID]],Returns!B:B,Returns!A:A,"No")</f>
        <v>No</v>
      </c>
    </row>
    <row r="5546" spans="1:22" ht="14.25">
      <c r="A5546" s="1">
        <v>5545</v>
      </c>
      <c r="B5546" s="2" t="s">
        <v>8822</v>
      </c>
      <c r="C5546" s="3">
        <v>43453</v>
      </c>
      <c r="D5546" s="3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24" t="str">
        <f>_xlfn.XLOOKUP(main_table[[#This Row],[Order ID]],Returns!B:B,Returns!A:A,"No")</f>
        <v>No</v>
      </c>
    </row>
    <row r="5547" spans="1:22" ht="14.25">
      <c r="A5547" s="1">
        <v>5546</v>
      </c>
      <c r="B5547" s="2" t="s">
        <v>8823</v>
      </c>
      <c r="C5547" s="3">
        <v>43730</v>
      </c>
      <c r="D5547" s="3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24" t="str">
        <f>_xlfn.XLOOKUP(main_table[[#This Row],[Order ID]],Returns!B:B,Returns!A:A,"No")</f>
        <v>No</v>
      </c>
    </row>
    <row r="5548" spans="1:22" ht="14.25">
      <c r="A5548" s="1">
        <v>5547</v>
      </c>
      <c r="B5548" s="2" t="s">
        <v>8824</v>
      </c>
      <c r="C5548" s="3">
        <v>43715</v>
      </c>
      <c r="D5548" s="3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24" t="str">
        <f>_xlfn.XLOOKUP(main_table[[#This Row],[Order ID]],Returns!B:B,Returns!A:A,"No")</f>
        <v>No</v>
      </c>
    </row>
    <row r="5549" spans="1:22" ht="14.25">
      <c r="A5549" s="1">
        <v>5548</v>
      </c>
      <c r="B5549" s="2" t="s">
        <v>8824</v>
      </c>
      <c r="C5549" s="3">
        <v>43715</v>
      </c>
      <c r="D5549" s="3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24" t="str">
        <f>_xlfn.XLOOKUP(main_table[[#This Row],[Order ID]],Returns!B:B,Returns!A:A,"No")</f>
        <v>No</v>
      </c>
    </row>
    <row r="5550" spans="1:22" ht="14.25">
      <c r="A5550" s="1">
        <v>5549</v>
      </c>
      <c r="B5550" s="2" t="s">
        <v>8825</v>
      </c>
      <c r="C5550" s="3">
        <v>42702</v>
      </c>
      <c r="D5550" s="3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24" t="str">
        <f>_xlfn.XLOOKUP(main_table[[#This Row],[Order ID]],Returns!B:B,Returns!A:A,"No")</f>
        <v>No</v>
      </c>
    </row>
    <row r="5551" spans="1:22" ht="14.25">
      <c r="A5551" s="1">
        <v>5550</v>
      </c>
      <c r="B5551" s="2" t="s">
        <v>8825</v>
      </c>
      <c r="C5551" s="3">
        <v>42702</v>
      </c>
      <c r="D5551" s="3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24" t="str">
        <f>_xlfn.XLOOKUP(main_table[[#This Row],[Order ID]],Returns!B:B,Returns!A:A,"No")</f>
        <v>No</v>
      </c>
    </row>
    <row r="5552" spans="1:22" ht="14.25">
      <c r="A5552" s="1">
        <v>5551</v>
      </c>
      <c r="B5552" s="2" t="s">
        <v>8826</v>
      </c>
      <c r="C5552" s="3">
        <v>42686</v>
      </c>
      <c r="D5552" s="3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24" t="str">
        <f>_xlfn.XLOOKUP(main_table[[#This Row],[Order ID]],Returns!B:B,Returns!A:A,"No")</f>
        <v>No</v>
      </c>
    </row>
    <row r="5553" spans="1:22" ht="14.25">
      <c r="A5553" s="1">
        <v>5552</v>
      </c>
      <c r="B5553" s="2" t="s">
        <v>8826</v>
      </c>
      <c r="C5553" s="3">
        <v>42686</v>
      </c>
      <c r="D5553" s="3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24" t="str">
        <f>_xlfn.XLOOKUP(main_table[[#This Row],[Order ID]],Returns!B:B,Returns!A:A,"No")</f>
        <v>No</v>
      </c>
    </row>
    <row r="5554" spans="1:22" ht="14.25">
      <c r="A5554" s="1">
        <v>5553</v>
      </c>
      <c r="B5554" s="2" t="s">
        <v>8826</v>
      </c>
      <c r="C5554" s="3">
        <v>42686</v>
      </c>
      <c r="D5554" s="3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24" t="str">
        <f>_xlfn.XLOOKUP(main_table[[#This Row],[Order ID]],Returns!B:B,Returns!A:A,"No")</f>
        <v>No</v>
      </c>
    </row>
    <row r="5555" spans="1:22" ht="14.25">
      <c r="A5555" s="1">
        <v>5554</v>
      </c>
      <c r="B5555" s="2" t="s">
        <v>8826</v>
      </c>
      <c r="C5555" s="3">
        <v>42686</v>
      </c>
      <c r="D5555" s="3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24" t="str">
        <f>_xlfn.XLOOKUP(main_table[[#This Row],[Order ID]],Returns!B:B,Returns!A:A,"No")</f>
        <v>No</v>
      </c>
    </row>
    <row r="5556" spans="1:22" ht="14.25">
      <c r="A5556" s="1">
        <v>5555</v>
      </c>
      <c r="B5556" s="2" t="s">
        <v>8826</v>
      </c>
      <c r="C5556" s="3">
        <v>42686</v>
      </c>
      <c r="D5556" s="3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24" t="str">
        <f>_xlfn.XLOOKUP(main_table[[#This Row],[Order ID]],Returns!B:B,Returns!A:A,"No")</f>
        <v>No</v>
      </c>
    </row>
    <row r="5557" spans="1:22" ht="14.25">
      <c r="A5557" s="1">
        <v>5556</v>
      </c>
      <c r="B5557" s="2" t="s">
        <v>8827</v>
      </c>
      <c r="C5557" s="3">
        <v>43740</v>
      </c>
      <c r="D5557" s="3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24" t="str">
        <f>_xlfn.XLOOKUP(main_table[[#This Row],[Order ID]],Returns!B:B,Returns!A:A,"No")</f>
        <v>No</v>
      </c>
    </row>
    <row r="5558" spans="1:22" ht="14.25">
      <c r="A5558" s="1">
        <v>5557</v>
      </c>
      <c r="B5558" s="2" t="s">
        <v>8828</v>
      </c>
      <c r="C5558" s="3">
        <v>43083</v>
      </c>
      <c r="D5558" s="3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24" t="str">
        <f>_xlfn.XLOOKUP(main_table[[#This Row],[Order ID]],Returns!B:B,Returns!A:A,"No")</f>
        <v>No</v>
      </c>
    </row>
    <row r="5559" spans="1:22" ht="14.25">
      <c r="A5559" s="1">
        <v>5558</v>
      </c>
      <c r="B5559" s="2" t="s">
        <v>8828</v>
      </c>
      <c r="C5559" s="3">
        <v>43083</v>
      </c>
      <c r="D5559" s="3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24" t="str">
        <f>_xlfn.XLOOKUP(main_table[[#This Row],[Order ID]],Returns!B:B,Returns!A:A,"No")</f>
        <v>No</v>
      </c>
    </row>
    <row r="5560" spans="1:22" ht="14.25">
      <c r="A5560" s="1">
        <v>5559</v>
      </c>
      <c r="B5560" s="2" t="s">
        <v>8829</v>
      </c>
      <c r="C5560" s="3">
        <v>43075</v>
      </c>
      <c r="D5560" s="3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24" t="str">
        <f>_xlfn.XLOOKUP(main_table[[#This Row],[Order ID]],Returns!B:B,Returns!A:A,"No")</f>
        <v>No</v>
      </c>
    </row>
    <row r="5561" spans="1:22" ht="14.25">
      <c r="A5561" s="1">
        <v>5560</v>
      </c>
      <c r="B5561" s="2" t="s">
        <v>8829</v>
      </c>
      <c r="C5561" s="3">
        <v>43075</v>
      </c>
      <c r="D5561" s="3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24" t="str">
        <f>_xlfn.XLOOKUP(main_table[[#This Row],[Order ID]],Returns!B:B,Returns!A:A,"No")</f>
        <v>No</v>
      </c>
    </row>
    <row r="5562" spans="1:22" ht="14.25">
      <c r="A5562" s="1">
        <v>5561</v>
      </c>
      <c r="B5562" s="2" t="s">
        <v>8829</v>
      </c>
      <c r="C5562" s="3">
        <v>43075</v>
      </c>
      <c r="D5562" s="3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24" t="str">
        <f>_xlfn.XLOOKUP(main_table[[#This Row],[Order ID]],Returns!B:B,Returns!A:A,"No")</f>
        <v>No</v>
      </c>
    </row>
    <row r="5563" spans="1:22" ht="14.25">
      <c r="A5563" s="1">
        <v>5562</v>
      </c>
      <c r="B5563" s="2" t="s">
        <v>8830</v>
      </c>
      <c r="C5563" s="3">
        <v>43555</v>
      </c>
      <c r="D5563" s="3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24" t="str">
        <f>_xlfn.XLOOKUP(main_table[[#This Row],[Order ID]],Returns!B:B,Returns!A:A,"No")</f>
        <v>No</v>
      </c>
    </row>
    <row r="5564" spans="1:22" ht="14.25">
      <c r="A5564" s="1">
        <v>5563</v>
      </c>
      <c r="B5564" s="2" t="s">
        <v>8830</v>
      </c>
      <c r="C5564" s="3">
        <v>43555</v>
      </c>
      <c r="D5564" s="3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24" t="str">
        <f>_xlfn.XLOOKUP(main_table[[#This Row],[Order ID]],Returns!B:B,Returns!A:A,"No")</f>
        <v>No</v>
      </c>
    </row>
    <row r="5565" spans="1:22" ht="14.25">
      <c r="A5565" s="1">
        <v>5564</v>
      </c>
      <c r="B5565" s="2" t="s">
        <v>8830</v>
      </c>
      <c r="C5565" s="3">
        <v>43555</v>
      </c>
      <c r="D5565" s="3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24" t="str">
        <f>_xlfn.XLOOKUP(main_table[[#This Row],[Order ID]],Returns!B:B,Returns!A:A,"No")</f>
        <v>No</v>
      </c>
    </row>
    <row r="5566" spans="1:22" ht="14.25">
      <c r="A5566" s="1">
        <v>5565</v>
      </c>
      <c r="B5566" s="2" t="s">
        <v>8831</v>
      </c>
      <c r="C5566" s="3">
        <v>43537</v>
      </c>
      <c r="D5566" s="3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24" t="str">
        <f>_xlfn.XLOOKUP(main_table[[#This Row],[Order ID]],Returns!B:B,Returns!A:A,"No")</f>
        <v>No</v>
      </c>
    </row>
    <row r="5567" spans="1:22" ht="14.25">
      <c r="A5567" s="1">
        <v>5566</v>
      </c>
      <c r="B5567" s="2" t="s">
        <v>8831</v>
      </c>
      <c r="C5567" s="3">
        <v>43537</v>
      </c>
      <c r="D5567" s="3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24" t="str">
        <f>_xlfn.XLOOKUP(main_table[[#This Row],[Order ID]],Returns!B:B,Returns!A:A,"No")</f>
        <v>No</v>
      </c>
    </row>
    <row r="5568" spans="1:22" ht="14.25">
      <c r="A5568" s="1">
        <v>5567</v>
      </c>
      <c r="B5568" s="2" t="s">
        <v>8831</v>
      </c>
      <c r="C5568" s="3">
        <v>43537</v>
      </c>
      <c r="D5568" s="3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24" t="str">
        <f>_xlfn.XLOOKUP(main_table[[#This Row],[Order ID]],Returns!B:B,Returns!A:A,"No")</f>
        <v>No</v>
      </c>
    </row>
    <row r="5569" spans="1:22" ht="14.25">
      <c r="A5569" s="1">
        <v>5568</v>
      </c>
      <c r="B5569" s="2" t="s">
        <v>8831</v>
      </c>
      <c r="C5569" s="3">
        <v>43537</v>
      </c>
      <c r="D5569" s="3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24" t="str">
        <f>_xlfn.XLOOKUP(main_table[[#This Row],[Order ID]],Returns!B:B,Returns!A:A,"No")</f>
        <v>No</v>
      </c>
    </row>
    <row r="5570" spans="1:22" ht="14.25">
      <c r="A5570" s="1">
        <v>5569</v>
      </c>
      <c r="B5570" s="2" t="s">
        <v>8831</v>
      </c>
      <c r="C5570" s="3">
        <v>43537</v>
      </c>
      <c r="D5570" s="3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24" t="str">
        <f>_xlfn.XLOOKUP(main_table[[#This Row],[Order ID]],Returns!B:B,Returns!A:A,"No")</f>
        <v>No</v>
      </c>
    </row>
    <row r="5571" spans="1:22" ht="14.25">
      <c r="A5571" s="1">
        <v>5570</v>
      </c>
      <c r="B5571" s="2" t="s">
        <v>8831</v>
      </c>
      <c r="C5571" s="3">
        <v>43537</v>
      </c>
      <c r="D5571" s="3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24" t="str">
        <f>_xlfn.XLOOKUP(main_table[[#This Row],[Order ID]],Returns!B:B,Returns!A:A,"No")</f>
        <v>No</v>
      </c>
    </row>
    <row r="5572" spans="1:22" ht="14.25">
      <c r="A5572" s="1">
        <v>5571</v>
      </c>
      <c r="B5572" s="2" t="s">
        <v>8831</v>
      </c>
      <c r="C5572" s="3">
        <v>43537</v>
      </c>
      <c r="D5572" s="3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24" t="str">
        <f>_xlfn.XLOOKUP(main_table[[#This Row],[Order ID]],Returns!B:B,Returns!A:A,"No")</f>
        <v>No</v>
      </c>
    </row>
    <row r="5573" spans="1:22" ht="14.25">
      <c r="A5573" s="1">
        <v>5572</v>
      </c>
      <c r="B5573" s="2" t="s">
        <v>5967</v>
      </c>
      <c r="C5573" s="3">
        <v>42709</v>
      </c>
      <c r="D5573" s="3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24" t="str">
        <f>_xlfn.XLOOKUP(main_table[[#This Row],[Order ID]],Returns!B:B,Returns!A:A,"No")</f>
        <v>Yes</v>
      </c>
    </row>
    <row r="5574" spans="1:22" ht="14.25">
      <c r="A5574" s="1">
        <v>5573</v>
      </c>
      <c r="B5574" s="2" t="s">
        <v>5967</v>
      </c>
      <c r="C5574" s="3">
        <v>42709</v>
      </c>
      <c r="D5574" s="3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24" t="str">
        <f>_xlfn.XLOOKUP(main_table[[#This Row],[Order ID]],Returns!B:B,Returns!A:A,"No")</f>
        <v>Yes</v>
      </c>
    </row>
    <row r="5575" spans="1:22" ht="14.25">
      <c r="A5575" s="1">
        <v>5574</v>
      </c>
      <c r="B5575" s="2" t="s">
        <v>5967</v>
      </c>
      <c r="C5575" s="3">
        <v>42709</v>
      </c>
      <c r="D5575" s="3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24" t="str">
        <f>_xlfn.XLOOKUP(main_table[[#This Row],[Order ID]],Returns!B:B,Returns!A:A,"No")</f>
        <v>Yes</v>
      </c>
    </row>
    <row r="5576" spans="1:22" ht="14.25">
      <c r="A5576" s="1">
        <v>5575</v>
      </c>
      <c r="B5576" s="2" t="s">
        <v>5967</v>
      </c>
      <c r="C5576" s="3">
        <v>42709</v>
      </c>
      <c r="D5576" s="3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24" t="str">
        <f>_xlfn.XLOOKUP(main_table[[#This Row],[Order ID]],Returns!B:B,Returns!A:A,"No")</f>
        <v>Yes</v>
      </c>
    </row>
    <row r="5577" spans="1:22" ht="14.25">
      <c r="A5577" s="1">
        <v>5576</v>
      </c>
      <c r="B5577" s="2" t="s">
        <v>5967</v>
      </c>
      <c r="C5577" s="3">
        <v>42709</v>
      </c>
      <c r="D5577" s="3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24" t="str">
        <f>_xlfn.XLOOKUP(main_table[[#This Row],[Order ID]],Returns!B:B,Returns!A:A,"No")</f>
        <v>Yes</v>
      </c>
    </row>
    <row r="5578" spans="1:22" ht="14.25">
      <c r="A5578" s="1">
        <v>5577</v>
      </c>
      <c r="B5578" s="2" t="s">
        <v>8832</v>
      </c>
      <c r="C5578" s="3">
        <v>43446</v>
      </c>
      <c r="D5578" s="3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24" t="str">
        <f>_xlfn.XLOOKUP(main_table[[#This Row],[Order ID]],Returns!B:B,Returns!A:A,"No")</f>
        <v>No</v>
      </c>
    </row>
    <row r="5579" spans="1:22" ht="14.25">
      <c r="A5579" s="1">
        <v>5578</v>
      </c>
      <c r="B5579" s="2" t="s">
        <v>8832</v>
      </c>
      <c r="C5579" s="3">
        <v>43446</v>
      </c>
      <c r="D5579" s="3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24" t="str">
        <f>_xlfn.XLOOKUP(main_table[[#This Row],[Order ID]],Returns!B:B,Returns!A:A,"No")</f>
        <v>No</v>
      </c>
    </row>
    <row r="5580" spans="1:22" ht="14.25">
      <c r="A5580" s="1">
        <v>5579</v>
      </c>
      <c r="B5580" s="2" t="s">
        <v>8833</v>
      </c>
      <c r="C5580" s="3">
        <v>43717</v>
      </c>
      <c r="D5580" s="3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24" t="str">
        <f>_xlfn.XLOOKUP(main_table[[#This Row],[Order ID]],Returns!B:B,Returns!A:A,"No")</f>
        <v>No</v>
      </c>
    </row>
    <row r="5581" spans="1:22" ht="14.25">
      <c r="A5581" s="1">
        <v>5580</v>
      </c>
      <c r="B5581" s="2" t="s">
        <v>8833</v>
      </c>
      <c r="C5581" s="3">
        <v>43717</v>
      </c>
      <c r="D5581" s="3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24" t="str">
        <f>_xlfn.XLOOKUP(main_table[[#This Row],[Order ID]],Returns!B:B,Returns!A:A,"No")</f>
        <v>No</v>
      </c>
    </row>
    <row r="5582" spans="1:22" ht="14.25">
      <c r="A5582" s="1">
        <v>5581</v>
      </c>
      <c r="B5582" s="2" t="s">
        <v>8833</v>
      </c>
      <c r="C5582" s="3">
        <v>43717</v>
      </c>
      <c r="D5582" s="3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24" t="str">
        <f>_xlfn.XLOOKUP(main_table[[#This Row],[Order ID]],Returns!B:B,Returns!A:A,"No")</f>
        <v>No</v>
      </c>
    </row>
    <row r="5583" spans="1:22" ht="14.25">
      <c r="A5583" s="1">
        <v>5582</v>
      </c>
      <c r="B5583" s="2" t="s">
        <v>8834</v>
      </c>
      <c r="C5583" s="3">
        <v>43742</v>
      </c>
      <c r="D5583" s="3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24" t="str">
        <f>_xlfn.XLOOKUP(main_table[[#This Row],[Order ID]],Returns!B:B,Returns!A:A,"No")</f>
        <v>No</v>
      </c>
    </row>
    <row r="5584" spans="1:22" ht="14.25">
      <c r="A5584" s="1">
        <v>5583</v>
      </c>
      <c r="B5584" s="2" t="s">
        <v>8835</v>
      </c>
      <c r="C5584" s="3">
        <v>43229</v>
      </c>
      <c r="D5584" s="3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24" t="str">
        <f>_xlfn.XLOOKUP(main_table[[#This Row],[Order ID]],Returns!B:B,Returns!A:A,"No")</f>
        <v>No</v>
      </c>
    </row>
    <row r="5585" spans="1:22" ht="14.25">
      <c r="A5585" s="1">
        <v>5584</v>
      </c>
      <c r="B5585" s="2" t="s">
        <v>8836</v>
      </c>
      <c r="C5585" s="3">
        <v>42719</v>
      </c>
      <c r="D5585" s="3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24" t="str">
        <f>_xlfn.XLOOKUP(main_table[[#This Row],[Order ID]],Returns!B:B,Returns!A:A,"No")</f>
        <v>No</v>
      </c>
    </row>
    <row r="5586" spans="1:22" ht="14.25">
      <c r="A5586" s="1">
        <v>5585</v>
      </c>
      <c r="B5586" s="2" t="s">
        <v>8837</v>
      </c>
      <c r="C5586" s="3">
        <v>43799</v>
      </c>
      <c r="D5586" s="3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24" t="str">
        <f>_xlfn.XLOOKUP(main_table[[#This Row],[Order ID]],Returns!B:B,Returns!A:A,"No")</f>
        <v>No</v>
      </c>
    </row>
    <row r="5587" spans="1:22" ht="14.25">
      <c r="A5587" s="1">
        <v>5586</v>
      </c>
      <c r="B5587" s="2" t="s">
        <v>8837</v>
      </c>
      <c r="C5587" s="3">
        <v>43799</v>
      </c>
      <c r="D5587" s="3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24" t="str">
        <f>_xlfn.XLOOKUP(main_table[[#This Row],[Order ID]],Returns!B:B,Returns!A:A,"No")</f>
        <v>No</v>
      </c>
    </row>
    <row r="5588" spans="1:22" ht="14.25">
      <c r="A5588" s="1">
        <v>5587</v>
      </c>
      <c r="B5588" s="2" t="s">
        <v>8837</v>
      </c>
      <c r="C5588" s="3">
        <v>43799</v>
      </c>
      <c r="D5588" s="3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24" t="str">
        <f>_xlfn.XLOOKUP(main_table[[#This Row],[Order ID]],Returns!B:B,Returns!A:A,"No")</f>
        <v>No</v>
      </c>
    </row>
    <row r="5589" spans="1:22" ht="14.25">
      <c r="A5589" s="1">
        <v>5588</v>
      </c>
      <c r="B5589" s="2" t="s">
        <v>8838</v>
      </c>
      <c r="C5589" s="3">
        <v>42813</v>
      </c>
      <c r="D5589" s="3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24" t="str">
        <f>_xlfn.XLOOKUP(main_table[[#This Row],[Order ID]],Returns!B:B,Returns!A:A,"No")</f>
        <v>No</v>
      </c>
    </row>
    <row r="5590" spans="1:22" ht="14.25">
      <c r="A5590" s="1">
        <v>5589</v>
      </c>
      <c r="B5590" s="2" t="s">
        <v>8839</v>
      </c>
      <c r="C5590" s="3">
        <v>42570</v>
      </c>
      <c r="D5590" s="3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24" t="str">
        <f>_xlfn.XLOOKUP(main_table[[#This Row],[Order ID]],Returns!B:B,Returns!A:A,"No")</f>
        <v>No</v>
      </c>
    </row>
    <row r="5591" spans="1:22" ht="14.25">
      <c r="A5591" s="1">
        <v>5590</v>
      </c>
      <c r="B5591" s="2" t="s">
        <v>8840</v>
      </c>
      <c r="C5591" s="3">
        <v>43442</v>
      </c>
      <c r="D5591" s="3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24" t="str">
        <f>_xlfn.XLOOKUP(main_table[[#This Row],[Order ID]],Returns!B:B,Returns!A:A,"No")</f>
        <v>No</v>
      </c>
    </row>
    <row r="5592" spans="1:22" ht="14.25">
      <c r="A5592" s="1">
        <v>5591</v>
      </c>
      <c r="B5592" s="2" t="s">
        <v>8840</v>
      </c>
      <c r="C5592" s="3">
        <v>43442</v>
      </c>
      <c r="D5592" s="3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24" t="str">
        <f>_xlfn.XLOOKUP(main_table[[#This Row],[Order ID]],Returns!B:B,Returns!A:A,"No")</f>
        <v>No</v>
      </c>
    </row>
    <row r="5593" spans="1:22" ht="14.25">
      <c r="A5593" s="1">
        <v>5592</v>
      </c>
      <c r="B5593" s="2" t="s">
        <v>8841</v>
      </c>
      <c r="C5593" s="3">
        <v>42656</v>
      </c>
      <c r="D5593" s="3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24" t="str">
        <f>_xlfn.XLOOKUP(main_table[[#This Row],[Order ID]],Returns!B:B,Returns!A:A,"No")</f>
        <v>No</v>
      </c>
    </row>
    <row r="5594" spans="1:22" ht="14.25">
      <c r="A5594" s="1">
        <v>5593</v>
      </c>
      <c r="B5594" s="2" t="s">
        <v>8841</v>
      </c>
      <c r="C5594" s="3">
        <v>42656</v>
      </c>
      <c r="D5594" s="3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24" t="str">
        <f>_xlfn.XLOOKUP(main_table[[#This Row],[Order ID]],Returns!B:B,Returns!A:A,"No")</f>
        <v>No</v>
      </c>
    </row>
    <row r="5595" spans="1:22" ht="14.25">
      <c r="A5595" s="1">
        <v>5594</v>
      </c>
      <c r="B5595" s="2" t="s">
        <v>8842</v>
      </c>
      <c r="C5595" s="3">
        <v>43788</v>
      </c>
      <c r="D5595" s="3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24" t="str">
        <f>_xlfn.XLOOKUP(main_table[[#This Row],[Order ID]],Returns!B:B,Returns!A:A,"No")</f>
        <v>No</v>
      </c>
    </row>
    <row r="5596" spans="1:22" ht="14.25">
      <c r="A5596" s="1">
        <v>5595</v>
      </c>
      <c r="B5596" s="2" t="s">
        <v>8843</v>
      </c>
      <c r="C5596" s="3">
        <v>43732</v>
      </c>
      <c r="D5596" s="3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24" t="str">
        <f>_xlfn.XLOOKUP(main_table[[#This Row],[Order ID]],Returns!B:B,Returns!A:A,"No")</f>
        <v>No</v>
      </c>
    </row>
    <row r="5597" spans="1:22" ht="14.25">
      <c r="A5597" s="1">
        <v>5596</v>
      </c>
      <c r="B5597" s="2" t="s">
        <v>8843</v>
      </c>
      <c r="C5597" s="3">
        <v>43732</v>
      </c>
      <c r="D5597" s="3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24" t="str">
        <f>_xlfn.XLOOKUP(main_table[[#This Row],[Order ID]],Returns!B:B,Returns!A:A,"No")</f>
        <v>No</v>
      </c>
    </row>
    <row r="5598" spans="1:22" ht="14.25">
      <c r="A5598" s="1">
        <v>5597</v>
      </c>
      <c r="B5598" s="2" t="s">
        <v>8844</v>
      </c>
      <c r="C5598" s="3">
        <v>43003</v>
      </c>
      <c r="D5598" s="3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24" t="str">
        <f>_xlfn.XLOOKUP(main_table[[#This Row],[Order ID]],Returns!B:B,Returns!A:A,"No")</f>
        <v>No</v>
      </c>
    </row>
    <row r="5599" spans="1:22" ht="14.25">
      <c r="A5599" s="1">
        <v>5598</v>
      </c>
      <c r="B5599" s="2" t="s">
        <v>8845</v>
      </c>
      <c r="C5599" s="3">
        <v>43509</v>
      </c>
      <c r="D5599" s="3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24" t="str">
        <f>_xlfn.XLOOKUP(main_table[[#This Row],[Order ID]],Returns!B:B,Returns!A:A,"No")</f>
        <v>No</v>
      </c>
    </row>
    <row r="5600" spans="1:22" ht="14.25">
      <c r="A5600" s="1">
        <v>5599</v>
      </c>
      <c r="B5600" s="2" t="s">
        <v>8845</v>
      </c>
      <c r="C5600" s="3">
        <v>43509</v>
      </c>
      <c r="D5600" s="3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24" t="str">
        <f>_xlfn.XLOOKUP(main_table[[#This Row],[Order ID]],Returns!B:B,Returns!A:A,"No")</f>
        <v>No</v>
      </c>
    </row>
    <row r="5601" spans="1:22" ht="14.25">
      <c r="A5601" s="1">
        <v>5600</v>
      </c>
      <c r="B5601" s="2" t="s">
        <v>8846</v>
      </c>
      <c r="C5601" s="3">
        <v>42646</v>
      </c>
      <c r="D5601" s="3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24" t="str">
        <f>_xlfn.XLOOKUP(main_table[[#This Row],[Order ID]],Returns!B:B,Returns!A:A,"No")</f>
        <v>No</v>
      </c>
    </row>
    <row r="5602" spans="1:22" ht="14.25">
      <c r="A5602" s="1">
        <v>5601</v>
      </c>
      <c r="B5602" s="2" t="s">
        <v>8846</v>
      </c>
      <c r="C5602" s="3">
        <v>42646</v>
      </c>
      <c r="D5602" s="3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24" t="str">
        <f>_xlfn.XLOOKUP(main_table[[#This Row],[Order ID]],Returns!B:B,Returns!A:A,"No")</f>
        <v>No</v>
      </c>
    </row>
    <row r="5603" spans="1:22" ht="14.25">
      <c r="A5603" s="1">
        <v>5602</v>
      </c>
      <c r="B5603" s="2" t="s">
        <v>8846</v>
      </c>
      <c r="C5603" s="3">
        <v>42646</v>
      </c>
      <c r="D5603" s="3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24" t="str">
        <f>_xlfn.XLOOKUP(main_table[[#This Row],[Order ID]],Returns!B:B,Returns!A:A,"No")</f>
        <v>No</v>
      </c>
    </row>
    <row r="5604" spans="1:22" ht="14.25">
      <c r="A5604" s="1">
        <v>5603</v>
      </c>
      <c r="B5604" s="2" t="s">
        <v>8847</v>
      </c>
      <c r="C5604" s="3">
        <v>43339</v>
      </c>
      <c r="D5604" s="3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24" t="str">
        <f>_xlfn.XLOOKUP(main_table[[#This Row],[Order ID]],Returns!B:B,Returns!A:A,"No")</f>
        <v>No</v>
      </c>
    </row>
    <row r="5605" spans="1:22" ht="14.25">
      <c r="A5605" s="1">
        <v>5604</v>
      </c>
      <c r="B5605" s="2" t="s">
        <v>8847</v>
      </c>
      <c r="C5605" s="3">
        <v>43339</v>
      </c>
      <c r="D5605" s="3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24" t="str">
        <f>_xlfn.XLOOKUP(main_table[[#This Row],[Order ID]],Returns!B:B,Returns!A:A,"No")</f>
        <v>No</v>
      </c>
    </row>
    <row r="5606" spans="1:22" ht="14.25">
      <c r="A5606" s="1">
        <v>5605</v>
      </c>
      <c r="B5606" s="2" t="s">
        <v>8848</v>
      </c>
      <c r="C5606" s="3">
        <v>43072</v>
      </c>
      <c r="D5606" s="3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24" t="str">
        <f>_xlfn.XLOOKUP(main_table[[#This Row],[Order ID]],Returns!B:B,Returns!A:A,"No")</f>
        <v>No</v>
      </c>
    </row>
    <row r="5607" spans="1:22" ht="14.25">
      <c r="A5607" s="1">
        <v>5606</v>
      </c>
      <c r="B5607" s="2" t="s">
        <v>8849</v>
      </c>
      <c r="C5607" s="3">
        <v>43363</v>
      </c>
      <c r="D5607" s="3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24" t="str">
        <f>_xlfn.XLOOKUP(main_table[[#This Row],[Order ID]],Returns!B:B,Returns!A:A,"No")</f>
        <v>No</v>
      </c>
    </row>
    <row r="5608" spans="1:22" ht="14.25">
      <c r="A5608" s="1">
        <v>5607</v>
      </c>
      <c r="B5608" s="2" t="s">
        <v>8849</v>
      </c>
      <c r="C5608" s="3">
        <v>43363</v>
      </c>
      <c r="D5608" s="3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24" t="str">
        <f>_xlfn.XLOOKUP(main_table[[#This Row],[Order ID]],Returns!B:B,Returns!A:A,"No")</f>
        <v>No</v>
      </c>
    </row>
    <row r="5609" spans="1:22" ht="14.25">
      <c r="A5609" s="1">
        <v>5608</v>
      </c>
      <c r="B5609" s="2" t="s">
        <v>8850</v>
      </c>
      <c r="C5609" s="3">
        <v>43549</v>
      </c>
      <c r="D5609" s="3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24" t="str">
        <f>_xlfn.XLOOKUP(main_table[[#This Row],[Order ID]],Returns!B:B,Returns!A:A,"No")</f>
        <v>No</v>
      </c>
    </row>
    <row r="5610" spans="1:22" ht="14.25">
      <c r="A5610" s="1">
        <v>5609</v>
      </c>
      <c r="B5610" s="2" t="s">
        <v>8851</v>
      </c>
      <c r="C5610" s="3">
        <v>43075</v>
      </c>
      <c r="D5610" s="3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24" t="str">
        <f>_xlfn.XLOOKUP(main_table[[#This Row],[Order ID]],Returns!B:B,Returns!A:A,"No")</f>
        <v>No</v>
      </c>
    </row>
    <row r="5611" spans="1:22" ht="14.25">
      <c r="A5611" s="1">
        <v>5610</v>
      </c>
      <c r="B5611" s="2" t="s">
        <v>8852</v>
      </c>
      <c r="C5611" s="3">
        <v>43708</v>
      </c>
      <c r="D5611" s="3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24" t="str">
        <f>_xlfn.XLOOKUP(main_table[[#This Row],[Order ID]],Returns!B:B,Returns!A:A,"No")</f>
        <v>No</v>
      </c>
    </row>
    <row r="5612" spans="1:22" ht="14.25">
      <c r="A5612" s="1">
        <v>5611</v>
      </c>
      <c r="B5612" s="2" t="s">
        <v>8853</v>
      </c>
      <c r="C5612" s="3">
        <v>43013</v>
      </c>
      <c r="D5612" s="3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24" t="str">
        <f>_xlfn.XLOOKUP(main_table[[#This Row],[Order ID]],Returns!B:B,Returns!A:A,"No")</f>
        <v>No</v>
      </c>
    </row>
    <row r="5613" spans="1:22" ht="14.25">
      <c r="A5613" s="1">
        <v>5612</v>
      </c>
      <c r="B5613" s="2" t="s">
        <v>8854</v>
      </c>
      <c r="C5613" s="3">
        <v>43695</v>
      </c>
      <c r="D5613" s="3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24" t="str">
        <f>_xlfn.XLOOKUP(main_table[[#This Row],[Order ID]],Returns!B:B,Returns!A:A,"No")</f>
        <v>No</v>
      </c>
    </row>
    <row r="5614" spans="1:22" ht="14.25">
      <c r="A5614" s="1">
        <v>5613</v>
      </c>
      <c r="B5614" s="2" t="s">
        <v>8854</v>
      </c>
      <c r="C5614" s="3">
        <v>43695</v>
      </c>
      <c r="D5614" s="3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24" t="str">
        <f>_xlfn.XLOOKUP(main_table[[#This Row],[Order ID]],Returns!B:B,Returns!A:A,"No")</f>
        <v>No</v>
      </c>
    </row>
    <row r="5615" spans="1:22" ht="14.25">
      <c r="A5615" s="1">
        <v>5614</v>
      </c>
      <c r="B5615" s="2" t="s">
        <v>8855</v>
      </c>
      <c r="C5615" s="3">
        <v>43133</v>
      </c>
      <c r="D5615" s="3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24" t="str">
        <f>_xlfn.XLOOKUP(main_table[[#This Row],[Order ID]],Returns!B:B,Returns!A:A,"No")</f>
        <v>No</v>
      </c>
    </row>
    <row r="5616" spans="1:22" ht="14.25">
      <c r="A5616" s="1">
        <v>5615</v>
      </c>
      <c r="B5616" s="2" t="s">
        <v>8856</v>
      </c>
      <c r="C5616" s="3">
        <v>43335</v>
      </c>
      <c r="D5616" s="3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24" t="str">
        <f>_xlfn.XLOOKUP(main_table[[#This Row],[Order ID]],Returns!B:B,Returns!A:A,"No")</f>
        <v>No</v>
      </c>
    </row>
    <row r="5617" spans="1:22" ht="14.25">
      <c r="A5617" s="1">
        <v>5616</v>
      </c>
      <c r="B5617" s="2" t="s">
        <v>8856</v>
      </c>
      <c r="C5617" s="3">
        <v>43335</v>
      </c>
      <c r="D5617" s="3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24" t="str">
        <f>_xlfn.XLOOKUP(main_table[[#This Row],[Order ID]],Returns!B:B,Returns!A:A,"No")</f>
        <v>No</v>
      </c>
    </row>
    <row r="5618" spans="1:22" ht="14.25">
      <c r="A5618" s="1">
        <v>5617</v>
      </c>
      <c r="B5618" s="2" t="s">
        <v>8856</v>
      </c>
      <c r="C5618" s="3">
        <v>43335</v>
      </c>
      <c r="D5618" s="3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24" t="str">
        <f>_xlfn.XLOOKUP(main_table[[#This Row],[Order ID]],Returns!B:B,Returns!A:A,"No")</f>
        <v>No</v>
      </c>
    </row>
    <row r="5619" spans="1:22" ht="14.25">
      <c r="A5619" s="1">
        <v>5618</v>
      </c>
      <c r="B5619" s="2" t="s">
        <v>8857</v>
      </c>
      <c r="C5619" s="3">
        <v>43646</v>
      </c>
      <c r="D5619" s="3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24" t="str">
        <f>_xlfn.XLOOKUP(main_table[[#This Row],[Order ID]],Returns!B:B,Returns!A:A,"No")</f>
        <v>No</v>
      </c>
    </row>
    <row r="5620" spans="1:22" ht="14.25">
      <c r="A5620" s="1">
        <v>5619</v>
      </c>
      <c r="B5620" s="2" t="s">
        <v>8858</v>
      </c>
      <c r="C5620" s="3">
        <v>42996</v>
      </c>
      <c r="D5620" s="3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24" t="str">
        <f>_xlfn.XLOOKUP(main_table[[#This Row],[Order ID]],Returns!B:B,Returns!A:A,"No")</f>
        <v>No</v>
      </c>
    </row>
    <row r="5621" spans="1:22" ht="14.25">
      <c r="A5621" s="1">
        <v>5620</v>
      </c>
      <c r="B5621" s="2" t="s">
        <v>8859</v>
      </c>
      <c r="C5621" s="3">
        <v>43368</v>
      </c>
      <c r="D5621" s="3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24" t="str">
        <f>_xlfn.XLOOKUP(main_table[[#This Row],[Order ID]],Returns!B:B,Returns!A:A,"No")</f>
        <v>No</v>
      </c>
    </row>
    <row r="5622" spans="1:22" ht="14.25">
      <c r="A5622" s="1">
        <v>5621</v>
      </c>
      <c r="B5622" s="2" t="s">
        <v>8859</v>
      </c>
      <c r="C5622" s="3">
        <v>43368</v>
      </c>
      <c r="D5622" s="3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24" t="str">
        <f>_xlfn.XLOOKUP(main_table[[#This Row],[Order ID]],Returns!B:B,Returns!A:A,"No")</f>
        <v>No</v>
      </c>
    </row>
    <row r="5623" spans="1:22" ht="14.25">
      <c r="A5623" s="1">
        <v>5622</v>
      </c>
      <c r="B5623" s="2" t="s">
        <v>8859</v>
      </c>
      <c r="C5623" s="3">
        <v>43368</v>
      </c>
      <c r="D5623" s="3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24" t="str">
        <f>_xlfn.XLOOKUP(main_table[[#This Row],[Order ID]],Returns!B:B,Returns!A:A,"No")</f>
        <v>No</v>
      </c>
    </row>
    <row r="5624" spans="1:22" ht="14.25">
      <c r="A5624" s="1">
        <v>5623</v>
      </c>
      <c r="B5624" s="2" t="s">
        <v>8859</v>
      </c>
      <c r="C5624" s="3">
        <v>43368</v>
      </c>
      <c r="D5624" s="3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24" t="str">
        <f>_xlfn.XLOOKUP(main_table[[#This Row],[Order ID]],Returns!B:B,Returns!A:A,"No")</f>
        <v>No</v>
      </c>
    </row>
    <row r="5625" spans="1:22" ht="14.25">
      <c r="A5625" s="1">
        <v>5624</v>
      </c>
      <c r="B5625" s="2" t="s">
        <v>8860</v>
      </c>
      <c r="C5625" s="3">
        <v>43397</v>
      </c>
      <c r="D5625" s="3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24" t="str">
        <f>_xlfn.XLOOKUP(main_table[[#This Row],[Order ID]],Returns!B:B,Returns!A:A,"No")</f>
        <v>No</v>
      </c>
    </row>
    <row r="5626" spans="1:22" ht="14.25">
      <c r="A5626" s="1">
        <v>5625</v>
      </c>
      <c r="B5626" s="2" t="s">
        <v>8860</v>
      </c>
      <c r="C5626" s="3">
        <v>43397</v>
      </c>
      <c r="D5626" s="3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24" t="str">
        <f>_xlfn.XLOOKUP(main_table[[#This Row],[Order ID]],Returns!B:B,Returns!A:A,"No")</f>
        <v>No</v>
      </c>
    </row>
    <row r="5627" spans="1:22" ht="14.25">
      <c r="A5627" s="1">
        <v>5626</v>
      </c>
      <c r="B5627" s="2" t="s">
        <v>8861</v>
      </c>
      <c r="C5627" s="3">
        <v>42642</v>
      </c>
      <c r="D5627" s="3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24" t="str">
        <f>_xlfn.XLOOKUP(main_table[[#This Row],[Order ID]],Returns!B:B,Returns!A:A,"No")</f>
        <v>No</v>
      </c>
    </row>
    <row r="5628" spans="1:22" ht="14.25">
      <c r="A5628" s="1">
        <v>5627</v>
      </c>
      <c r="B5628" s="2" t="s">
        <v>8861</v>
      </c>
      <c r="C5628" s="3">
        <v>42642</v>
      </c>
      <c r="D5628" s="3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24" t="str">
        <f>_xlfn.XLOOKUP(main_table[[#This Row],[Order ID]],Returns!B:B,Returns!A:A,"No")</f>
        <v>No</v>
      </c>
    </row>
    <row r="5629" spans="1:22" ht="14.25">
      <c r="A5629" s="1">
        <v>5628</v>
      </c>
      <c r="B5629" s="2" t="s">
        <v>8862</v>
      </c>
      <c r="C5629" s="3">
        <v>43642</v>
      </c>
      <c r="D5629" s="3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24" t="str">
        <f>_xlfn.XLOOKUP(main_table[[#This Row],[Order ID]],Returns!B:B,Returns!A:A,"No")</f>
        <v>No</v>
      </c>
    </row>
    <row r="5630" spans="1:22" ht="14.25">
      <c r="A5630" s="1">
        <v>5629</v>
      </c>
      <c r="B5630" s="2" t="s">
        <v>8862</v>
      </c>
      <c r="C5630" s="3">
        <v>43642</v>
      </c>
      <c r="D5630" s="3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24" t="str">
        <f>_xlfn.XLOOKUP(main_table[[#This Row],[Order ID]],Returns!B:B,Returns!A:A,"No")</f>
        <v>No</v>
      </c>
    </row>
    <row r="5631" spans="1:22" ht="14.25">
      <c r="A5631" s="1">
        <v>5630</v>
      </c>
      <c r="B5631" s="2" t="s">
        <v>8863</v>
      </c>
      <c r="C5631" s="3">
        <v>43333</v>
      </c>
      <c r="D5631" s="3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24" t="str">
        <f>_xlfn.XLOOKUP(main_table[[#This Row],[Order ID]],Returns!B:B,Returns!A:A,"No")</f>
        <v>No</v>
      </c>
    </row>
    <row r="5632" spans="1:22" ht="14.25">
      <c r="A5632" s="1">
        <v>5631</v>
      </c>
      <c r="B5632" s="2" t="s">
        <v>8864</v>
      </c>
      <c r="C5632" s="3">
        <v>42411</v>
      </c>
      <c r="D5632" s="3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24" t="str">
        <f>_xlfn.XLOOKUP(main_table[[#This Row],[Order ID]],Returns!B:B,Returns!A:A,"No")</f>
        <v>No</v>
      </c>
    </row>
    <row r="5633" spans="1:22" ht="14.25">
      <c r="A5633" s="1">
        <v>5632</v>
      </c>
      <c r="B5633" s="2" t="s">
        <v>8864</v>
      </c>
      <c r="C5633" s="3">
        <v>42411</v>
      </c>
      <c r="D5633" s="3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24" t="str">
        <f>_xlfn.XLOOKUP(main_table[[#This Row],[Order ID]],Returns!B:B,Returns!A:A,"No")</f>
        <v>No</v>
      </c>
    </row>
    <row r="5634" spans="1:22" ht="14.25">
      <c r="A5634" s="1">
        <v>5633</v>
      </c>
      <c r="B5634" s="2" t="s">
        <v>8864</v>
      </c>
      <c r="C5634" s="3">
        <v>42411</v>
      </c>
      <c r="D5634" s="3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24" t="str">
        <f>_xlfn.XLOOKUP(main_table[[#This Row],[Order ID]],Returns!B:B,Returns!A:A,"No")</f>
        <v>No</v>
      </c>
    </row>
    <row r="5635" spans="1:22" ht="14.25">
      <c r="A5635" s="1">
        <v>5634</v>
      </c>
      <c r="B5635" s="2" t="s">
        <v>8865</v>
      </c>
      <c r="C5635" s="3">
        <v>43366</v>
      </c>
      <c r="D5635" s="3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24" t="str">
        <f>_xlfn.XLOOKUP(main_table[[#This Row],[Order ID]],Returns!B:B,Returns!A:A,"No")</f>
        <v>No</v>
      </c>
    </row>
    <row r="5636" spans="1:22" ht="14.25">
      <c r="A5636" s="1">
        <v>5635</v>
      </c>
      <c r="B5636" s="2" t="s">
        <v>8866</v>
      </c>
      <c r="C5636" s="3">
        <v>43074</v>
      </c>
      <c r="D5636" s="3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24" t="str">
        <f>_xlfn.XLOOKUP(main_table[[#This Row],[Order ID]],Returns!B:B,Returns!A:A,"No")</f>
        <v>No</v>
      </c>
    </row>
    <row r="5637" spans="1:22" ht="14.25">
      <c r="A5637" s="1">
        <v>5636</v>
      </c>
      <c r="B5637" s="2" t="s">
        <v>8867</v>
      </c>
      <c r="C5637" s="3">
        <v>43711</v>
      </c>
      <c r="D5637" s="3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24" t="str">
        <f>_xlfn.XLOOKUP(main_table[[#This Row],[Order ID]],Returns!B:B,Returns!A:A,"No")</f>
        <v>No</v>
      </c>
    </row>
    <row r="5638" spans="1:22" ht="14.25">
      <c r="A5638" s="1">
        <v>5637</v>
      </c>
      <c r="B5638" s="2" t="s">
        <v>8867</v>
      </c>
      <c r="C5638" s="3">
        <v>43711</v>
      </c>
      <c r="D5638" s="3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24" t="str">
        <f>_xlfn.XLOOKUP(main_table[[#This Row],[Order ID]],Returns!B:B,Returns!A:A,"No")</f>
        <v>No</v>
      </c>
    </row>
    <row r="5639" spans="1:22" ht="14.25">
      <c r="A5639" s="1">
        <v>5638</v>
      </c>
      <c r="B5639" s="2" t="s">
        <v>8868</v>
      </c>
      <c r="C5639" s="3">
        <v>43550</v>
      </c>
      <c r="D5639" s="3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24" t="str">
        <f>_xlfn.XLOOKUP(main_table[[#This Row],[Order ID]],Returns!B:B,Returns!A:A,"No")</f>
        <v>No</v>
      </c>
    </row>
    <row r="5640" spans="1:22" ht="14.25">
      <c r="A5640" s="1">
        <v>5639</v>
      </c>
      <c r="B5640" s="2" t="s">
        <v>8869</v>
      </c>
      <c r="C5640" s="3">
        <v>42725</v>
      </c>
      <c r="D5640" s="3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24" t="str">
        <f>_xlfn.XLOOKUP(main_table[[#This Row],[Order ID]],Returns!B:B,Returns!A:A,"No")</f>
        <v>No</v>
      </c>
    </row>
    <row r="5641" spans="1:22" ht="14.25">
      <c r="A5641" s="1">
        <v>5640</v>
      </c>
      <c r="B5641" s="2" t="s">
        <v>8869</v>
      </c>
      <c r="C5641" s="3">
        <v>42725</v>
      </c>
      <c r="D5641" s="3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24" t="str">
        <f>_xlfn.XLOOKUP(main_table[[#This Row],[Order ID]],Returns!B:B,Returns!A:A,"No")</f>
        <v>No</v>
      </c>
    </row>
    <row r="5642" spans="1:22" ht="14.25">
      <c r="A5642" s="1">
        <v>5641</v>
      </c>
      <c r="B5642" s="2" t="s">
        <v>8870</v>
      </c>
      <c r="C5642" s="3">
        <v>42636</v>
      </c>
      <c r="D5642" s="3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24" t="str">
        <f>_xlfn.XLOOKUP(main_table[[#This Row],[Order ID]],Returns!B:B,Returns!A:A,"No")</f>
        <v>No</v>
      </c>
    </row>
    <row r="5643" spans="1:22" ht="14.25">
      <c r="A5643" s="1">
        <v>5642</v>
      </c>
      <c r="B5643" s="2" t="s">
        <v>8871</v>
      </c>
      <c r="C5643" s="3">
        <v>43557</v>
      </c>
      <c r="D5643" s="3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24" t="str">
        <f>_xlfn.XLOOKUP(main_table[[#This Row],[Order ID]],Returns!B:B,Returns!A:A,"No")</f>
        <v>No</v>
      </c>
    </row>
    <row r="5644" spans="1:22" ht="14.25">
      <c r="A5644" s="1">
        <v>5643</v>
      </c>
      <c r="B5644" s="2" t="s">
        <v>8872</v>
      </c>
      <c r="C5644" s="3">
        <v>43191</v>
      </c>
      <c r="D5644" s="3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24" t="str">
        <f>_xlfn.XLOOKUP(main_table[[#This Row],[Order ID]],Returns!B:B,Returns!A:A,"No")</f>
        <v>No</v>
      </c>
    </row>
    <row r="5645" spans="1:22" ht="14.25">
      <c r="A5645" s="1">
        <v>5644</v>
      </c>
      <c r="B5645" s="2" t="s">
        <v>8873</v>
      </c>
      <c r="C5645" s="3">
        <v>42870</v>
      </c>
      <c r="D5645" s="3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24" t="str">
        <f>_xlfn.XLOOKUP(main_table[[#This Row],[Order ID]],Returns!B:B,Returns!A:A,"No")</f>
        <v>No</v>
      </c>
    </row>
    <row r="5646" spans="1:22" ht="14.25">
      <c r="A5646" s="1">
        <v>5645</v>
      </c>
      <c r="B5646" s="2" t="s">
        <v>8874</v>
      </c>
      <c r="C5646" s="3">
        <v>43547</v>
      </c>
      <c r="D5646" s="3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24" t="str">
        <f>_xlfn.XLOOKUP(main_table[[#This Row],[Order ID]],Returns!B:B,Returns!A:A,"No")</f>
        <v>No</v>
      </c>
    </row>
    <row r="5647" spans="1:22" ht="14.25">
      <c r="A5647" s="1">
        <v>5646</v>
      </c>
      <c r="B5647" s="2" t="s">
        <v>8875</v>
      </c>
      <c r="C5647" s="3">
        <v>43569</v>
      </c>
      <c r="D5647" s="3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24" t="str">
        <f>_xlfn.XLOOKUP(main_table[[#This Row],[Order ID]],Returns!B:B,Returns!A:A,"No")</f>
        <v>No</v>
      </c>
    </row>
    <row r="5648" spans="1:22" ht="14.25">
      <c r="A5648" s="1">
        <v>5647</v>
      </c>
      <c r="B5648" s="2" t="s">
        <v>8876</v>
      </c>
      <c r="C5648" s="3">
        <v>42739</v>
      </c>
      <c r="D5648" s="3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24" t="str">
        <f>_xlfn.XLOOKUP(main_table[[#This Row],[Order ID]],Returns!B:B,Returns!A:A,"No")</f>
        <v>No</v>
      </c>
    </row>
    <row r="5649" spans="1:22" ht="14.25">
      <c r="A5649" s="1">
        <v>5648</v>
      </c>
      <c r="B5649" s="2" t="s">
        <v>8877</v>
      </c>
      <c r="C5649" s="3">
        <v>43771</v>
      </c>
      <c r="D5649" s="3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24" t="str">
        <f>_xlfn.XLOOKUP(main_table[[#This Row],[Order ID]],Returns!B:B,Returns!A:A,"No")</f>
        <v>No</v>
      </c>
    </row>
    <row r="5650" spans="1:22" ht="14.25">
      <c r="A5650" s="1">
        <v>5649</v>
      </c>
      <c r="B5650" s="2" t="s">
        <v>6150</v>
      </c>
      <c r="C5650" s="3">
        <v>43663</v>
      </c>
      <c r="D5650" s="3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24" t="str">
        <f>_xlfn.XLOOKUP(main_table[[#This Row],[Order ID]],Returns!B:B,Returns!A:A,"No")</f>
        <v>Yes</v>
      </c>
    </row>
    <row r="5651" spans="1:22" ht="14.25">
      <c r="A5651" s="1">
        <v>5650</v>
      </c>
      <c r="B5651" s="2" t="s">
        <v>6150</v>
      </c>
      <c r="C5651" s="3">
        <v>43663</v>
      </c>
      <c r="D5651" s="3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24" t="str">
        <f>_xlfn.XLOOKUP(main_table[[#This Row],[Order ID]],Returns!B:B,Returns!A:A,"No")</f>
        <v>Yes</v>
      </c>
    </row>
    <row r="5652" spans="1:22" ht="14.25">
      <c r="A5652" s="1">
        <v>5651</v>
      </c>
      <c r="B5652" s="2" t="s">
        <v>6150</v>
      </c>
      <c r="C5652" s="3">
        <v>43663</v>
      </c>
      <c r="D5652" s="3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24" t="str">
        <f>_xlfn.XLOOKUP(main_table[[#This Row],[Order ID]],Returns!B:B,Returns!A:A,"No")</f>
        <v>Yes</v>
      </c>
    </row>
    <row r="5653" spans="1:22" ht="14.25">
      <c r="A5653" s="1">
        <v>5652</v>
      </c>
      <c r="B5653" s="2" t="s">
        <v>6150</v>
      </c>
      <c r="C5653" s="3">
        <v>43663</v>
      </c>
      <c r="D5653" s="3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24" t="str">
        <f>_xlfn.XLOOKUP(main_table[[#This Row],[Order ID]],Returns!B:B,Returns!A:A,"No")</f>
        <v>Yes</v>
      </c>
    </row>
    <row r="5654" spans="1:22" ht="14.25">
      <c r="A5654" s="1">
        <v>5653</v>
      </c>
      <c r="B5654" s="2" t="s">
        <v>8878</v>
      </c>
      <c r="C5654" s="3">
        <v>43744</v>
      </c>
      <c r="D5654" s="3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24" t="str">
        <f>_xlfn.XLOOKUP(main_table[[#This Row],[Order ID]],Returns!B:B,Returns!A:A,"No")</f>
        <v>No</v>
      </c>
    </row>
    <row r="5655" spans="1:22" ht="14.25">
      <c r="A5655" s="1">
        <v>5654</v>
      </c>
      <c r="B5655" s="2" t="s">
        <v>8879</v>
      </c>
      <c r="C5655" s="3">
        <v>42678</v>
      </c>
      <c r="D5655" s="3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24" t="str">
        <f>_xlfn.XLOOKUP(main_table[[#This Row],[Order ID]],Returns!B:B,Returns!A:A,"No")</f>
        <v>No</v>
      </c>
    </row>
    <row r="5656" spans="1:22" ht="14.25">
      <c r="A5656" s="1">
        <v>5655</v>
      </c>
      <c r="B5656" s="2" t="s">
        <v>6071</v>
      </c>
      <c r="C5656" s="3">
        <v>43452</v>
      </c>
      <c r="D5656" s="3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24" t="str">
        <f>_xlfn.XLOOKUP(main_table[[#This Row],[Order ID]],Returns!B:B,Returns!A:A,"No")</f>
        <v>Yes</v>
      </c>
    </row>
    <row r="5657" spans="1:22" ht="14.25">
      <c r="A5657" s="1">
        <v>5656</v>
      </c>
      <c r="B5657" s="2" t="s">
        <v>6071</v>
      </c>
      <c r="C5657" s="3">
        <v>43452</v>
      </c>
      <c r="D5657" s="3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24" t="str">
        <f>_xlfn.XLOOKUP(main_table[[#This Row],[Order ID]],Returns!B:B,Returns!A:A,"No")</f>
        <v>Yes</v>
      </c>
    </row>
    <row r="5658" spans="1:22" ht="14.25">
      <c r="A5658" s="1">
        <v>5657</v>
      </c>
      <c r="B5658" s="2" t="s">
        <v>6071</v>
      </c>
      <c r="C5658" s="3">
        <v>43452</v>
      </c>
      <c r="D5658" s="3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24" t="str">
        <f>_xlfn.XLOOKUP(main_table[[#This Row],[Order ID]],Returns!B:B,Returns!A:A,"No")</f>
        <v>Yes</v>
      </c>
    </row>
    <row r="5659" spans="1:22" ht="14.25">
      <c r="A5659" s="1">
        <v>5658</v>
      </c>
      <c r="B5659" s="2" t="s">
        <v>6071</v>
      </c>
      <c r="C5659" s="3">
        <v>43452</v>
      </c>
      <c r="D5659" s="3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24" t="str">
        <f>_xlfn.XLOOKUP(main_table[[#This Row],[Order ID]],Returns!B:B,Returns!A:A,"No")</f>
        <v>Yes</v>
      </c>
    </row>
    <row r="5660" spans="1:22" ht="14.25">
      <c r="A5660" s="1">
        <v>5659</v>
      </c>
      <c r="B5660" s="2" t="s">
        <v>6071</v>
      </c>
      <c r="C5660" s="3">
        <v>43452</v>
      </c>
      <c r="D5660" s="3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24" t="str">
        <f>_xlfn.XLOOKUP(main_table[[#This Row],[Order ID]],Returns!B:B,Returns!A:A,"No")</f>
        <v>Yes</v>
      </c>
    </row>
    <row r="5661" spans="1:22" ht="14.25">
      <c r="A5661" s="1">
        <v>5660</v>
      </c>
      <c r="B5661" s="2" t="s">
        <v>6071</v>
      </c>
      <c r="C5661" s="3">
        <v>43452</v>
      </c>
      <c r="D5661" s="3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24" t="str">
        <f>_xlfn.XLOOKUP(main_table[[#This Row],[Order ID]],Returns!B:B,Returns!A:A,"No")</f>
        <v>Yes</v>
      </c>
    </row>
    <row r="5662" spans="1:22" ht="14.25">
      <c r="A5662" s="1">
        <v>5661</v>
      </c>
      <c r="B5662" s="2" t="s">
        <v>6071</v>
      </c>
      <c r="C5662" s="3">
        <v>43452</v>
      </c>
      <c r="D5662" s="3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24" t="str">
        <f>_xlfn.XLOOKUP(main_table[[#This Row],[Order ID]],Returns!B:B,Returns!A:A,"No")</f>
        <v>Yes</v>
      </c>
    </row>
    <row r="5663" spans="1:22" ht="14.25">
      <c r="A5663" s="1">
        <v>5662</v>
      </c>
      <c r="B5663" s="2" t="s">
        <v>8880</v>
      </c>
      <c r="C5663" s="3">
        <v>43367</v>
      </c>
      <c r="D5663" s="3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24" t="str">
        <f>_xlfn.XLOOKUP(main_table[[#This Row],[Order ID]],Returns!B:B,Returns!A:A,"No")</f>
        <v>No</v>
      </c>
    </row>
    <row r="5664" spans="1:22" ht="14.25">
      <c r="A5664" s="1">
        <v>5663</v>
      </c>
      <c r="B5664" s="2" t="s">
        <v>8880</v>
      </c>
      <c r="C5664" s="3">
        <v>43367</v>
      </c>
      <c r="D5664" s="3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24" t="str">
        <f>_xlfn.XLOOKUP(main_table[[#This Row],[Order ID]],Returns!B:B,Returns!A:A,"No")</f>
        <v>No</v>
      </c>
    </row>
    <row r="5665" spans="1:22" ht="14.25">
      <c r="A5665" s="1">
        <v>5664</v>
      </c>
      <c r="B5665" s="2" t="s">
        <v>8881</v>
      </c>
      <c r="C5665" s="3">
        <v>43302</v>
      </c>
      <c r="D5665" s="3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24" t="str">
        <f>_xlfn.XLOOKUP(main_table[[#This Row],[Order ID]],Returns!B:B,Returns!A:A,"No")</f>
        <v>No</v>
      </c>
    </row>
    <row r="5666" spans="1:22" ht="14.25">
      <c r="A5666" s="1">
        <v>5665</v>
      </c>
      <c r="B5666" s="2" t="s">
        <v>8881</v>
      </c>
      <c r="C5666" s="3">
        <v>43302</v>
      </c>
      <c r="D5666" s="3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24" t="str">
        <f>_xlfn.XLOOKUP(main_table[[#This Row],[Order ID]],Returns!B:B,Returns!A:A,"No")</f>
        <v>No</v>
      </c>
    </row>
    <row r="5667" spans="1:22" ht="14.25">
      <c r="A5667" s="1">
        <v>5666</v>
      </c>
      <c r="B5667" s="2" t="s">
        <v>8881</v>
      </c>
      <c r="C5667" s="3">
        <v>43302</v>
      </c>
      <c r="D5667" s="3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24" t="str">
        <f>_xlfn.XLOOKUP(main_table[[#This Row],[Order ID]],Returns!B:B,Returns!A:A,"No")</f>
        <v>No</v>
      </c>
    </row>
    <row r="5668" spans="1:22" ht="14.25">
      <c r="A5668" s="1">
        <v>5667</v>
      </c>
      <c r="B5668" s="2" t="s">
        <v>8881</v>
      </c>
      <c r="C5668" s="3">
        <v>43302</v>
      </c>
      <c r="D5668" s="3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24" t="str">
        <f>_xlfn.XLOOKUP(main_table[[#This Row],[Order ID]],Returns!B:B,Returns!A:A,"No")</f>
        <v>No</v>
      </c>
    </row>
    <row r="5669" spans="1:22" ht="14.25">
      <c r="A5669" s="1">
        <v>5668</v>
      </c>
      <c r="B5669" s="2" t="s">
        <v>8882</v>
      </c>
      <c r="C5669" s="3">
        <v>43262</v>
      </c>
      <c r="D5669" s="3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24" t="str">
        <f>_xlfn.XLOOKUP(main_table[[#This Row],[Order ID]],Returns!B:B,Returns!A:A,"No")</f>
        <v>No</v>
      </c>
    </row>
    <row r="5670" spans="1:22" ht="14.25">
      <c r="A5670" s="1">
        <v>5669</v>
      </c>
      <c r="B5670" s="2" t="s">
        <v>8882</v>
      </c>
      <c r="C5670" s="3">
        <v>43262</v>
      </c>
      <c r="D5670" s="3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24" t="str">
        <f>_xlfn.XLOOKUP(main_table[[#This Row],[Order ID]],Returns!B:B,Returns!A:A,"No")</f>
        <v>No</v>
      </c>
    </row>
    <row r="5671" spans="1:22" ht="14.25">
      <c r="A5671" s="1">
        <v>5670</v>
      </c>
      <c r="B5671" s="2" t="s">
        <v>8882</v>
      </c>
      <c r="C5671" s="3">
        <v>43262</v>
      </c>
      <c r="D5671" s="3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24" t="str">
        <f>_xlfn.XLOOKUP(main_table[[#This Row],[Order ID]],Returns!B:B,Returns!A:A,"No")</f>
        <v>No</v>
      </c>
    </row>
    <row r="5672" spans="1:22" ht="14.25">
      <c r="A5672" s="1">
        <v>5671</v>
      </c>
      <c r="B5672" s="2" t="s">
        <v>8883</v>
      </c>
      <c r="C5672" s="3">
        <v>42895</v>
      </c>
      <c r="D5672" s="3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24" t="str">
        <f>_xlfn.XLOOKUP(main_table[[#This Row],[Order ID]],Returns!B:B,Returns!A:A,"No")</f>
        <v>No</v>
      </c>
    </row>
    <row r="5673" spans="1:22" ht="14.25">
      <c r="A5673" s="1">
        <v>5672</v>
      </c>
      <c r="B5673" s="2" t="s">
        <v>8883</v>
      </c>
      <c r="C5673" s="3">
        <v>42895</v>
      </c>
      <c r="D5673" s="3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24" t="str">
        <f>_xlfn.XLOOKUP(main_table[[#This Row],[Order ID]],Returns!B:B,Returns!A:A,"No")</f>
        <v>No</v>
      </c>
    </row>
    <row r="5674" spans="1:22" ht="14.25">
      <c r="A5674" s="1">
        <v>5673</v>
      </c>
      <c r="B5674" s="2" t="s">
        <v>8884</v>
      </c>
      <c r="C5674" s="3">
        <v>43765</v>
      </c>
      <c r="D5674" s="3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24" t="str">
        <f>_xlfn.XLOOKUP(main_table[[#This Row],[Order ID]],Returns!B:B,Returns!A:A,"No")</f>
        <v>No</v>
      </c>
    </row>
    <row r="5675" spans="1:22" ht="14.25">
      <c r="A5675" s="1">
        <v>5674</v>
      </c>
      <c r="B5675" s="2" t="s">
        <v>8884</v>
      </c>
      <c r="C5675" s="3">
        <v>43765</v>
      </c>
      <c r="D5675" s="3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24" t="str">
        <f>_xlfn.XLOOKUP(main_table[[#This Row],[Order ID]],Returns!B:B,Returns!A:A,"No")</f>
        <v>No</v>
      </c>
    </row>
    <row r="5676" spans="1:22" ht="14.25">
      <c r="A5676" s="1">
        <v>5675</v>
      </c>
      <c r="B5676" s="2" t="s">
        <v>8885</v>
      </c>
      <c r="C5676" s="3">
        <v>43122</v>
      </c>
      <c r="D5676" s="3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24" t="str">
        <f>_xlfn.XLOOKUP(main_table[[#This Row],[Order ID]],Returns!B:B,Returns!A:A,"No")</f>
        <v>No</v>
      </c>
    </row>
    <row r="5677" spans="1:22" ht="14.25">
      <c r="A5677" s="1">
        <v>5676</v>
      </c>
      <c r="B5677" s="2" t="s">
        <v>8886</v>
      </c>
      <c r="C5677" s="3">
        <v>42518</v>
      </c>
      <c r="D5677" s="3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24" t="str">
        <f>_xlfn.XLOOKUP(main_table[[#This Row],[Order ID]],Returns!B:B,Returns!A:A,"No")</f>
        <v>No</v>
      </c>
    </row>
    <row r="5678" spans="1:22" ht="14.25">
      <c r="A5678" s="1">
        <v>5677</v>
      </c>
      <c r="B5678" s="2" t="s">
        <v>8886</v>
      </c>
      <c r="C5678" s="3">
        <v>42518</v>
      </c>
      <c r="D5678" s="3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24" t="str">
        <f>_xlfn.XLOOKUP(main_table[[#This Row],[Order ID]],Returns!B:B,Returns!A:A,"No")</f>
        <v>No</v>
      </c>
    </row>
    <row r="5679" spans="1:22" ht="14.25">
      <c r="A5679" s="1">
        <v>5678</v>
      </c>
      <c r="B5679" s="2" t="s">
        <v>8887</v>
      </c>
      <c r="C5679" s="3">
        <v>42733</v>
      </c>
      <c r="D5679" s="3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24" t="str">
        <f>_xlfn.XLOOKUP(main_table[[#This Row],[Order ID]],Returns!B:B,Returns!A:A,"No")</f>
        <v>No</v>
      </c>
    </row>
    <row r="5680" spans="1:22" ht="14.25">
      <c r="A5680" s="1">
        <v>5679</v>
      </c>
      <c r="B5680" s="2" t="s">
        <v>8888</v>
      </c>
      <c r="C5680" s="3">
        <v>43309</v>
      </c>
      <c r="D5680" s="3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24" t="str">
        <f>_xlfn.XLOOKUP(main_table[[#This Row],[Order ID]],Returns!B:B,Returns!A:A,"No")</f>
        <v>No</v>
      </c>
    </row>
    <row r="5681" spans="1:22" ht="14.25">
      <c r="A5681" s="1">
        <v>5680</v>
      </c>
      <c r="B5681" s="2" t="s">
        <v>8888</v>
      </c>
      <c r="C5681" s="3">
        <v>43309</v>
      </c>
      <c r="D5681" s="3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24" t="str">
        <f>_xlfn.XLOOKUP(main_table[[#This Row],[Order ID]],Returns!B:B,Returns!A:A,"No")</f>
        <v>No</v>
      </c>
    </row>
    <row r="5682" spans="1:22" ht="14.25">
      <c r="A5682" s="1">
        <v>5681</v>
      </c>
      <c r="B5682" s="2" t="s">
        <v>8889</v>
      </c>
      <c r="C5682" s="3">
        <v>43367</v>
      </c>
      <c r="D5682" s="3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24" t="str">
        <f>_xlfn.XLOOKUP(main_table[[#This Row],[Order ID]],Returns!B:B,Returns!A:A,"No")</f>
        <v>No</v>
      </c>
    </row>
    <row r="5683" spans="1:22" ht="14.25">
      <c r="A5683" s="1">
        <v>5682</v>
      </c>
      <c r="B5683" s="2" t="s">
        <v>8889</v>
      </c>
      <c r="C5683" s="3">
        <v>43367</v>
      </c>
      <c r="D5683" s="3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24" t="str">
        <f>_xlfn.XLOOKUP(main_table[[#This Row],[Order ID]],Returns!B:B,Returns!A:A,"No")</f>
        <v>No</v>
      </c>
    </row>
    <row r="5684" spans="1:22" ht="14.25">
      <c r="A5684" s="1">
        <v>5683</v>
      </c>
      <c r="B5684" s="2" t="s">
        <v>8890</v>
      </c>
      <c r="C5684" s="3">
        <v>42462</v>
      </c>
      <c r="D5684" s="3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24" t="str">
        <f>_xlfn.XLOOKUP(main_table[[#This Row],[Order ID]],Returns!B:B,Returns!A:A,"No")</f>
        <v>No</v>
      </c>
    </row>
    <row r="5685" spans="1:22" ht="14.25">
      <c r="A5685" s="1">
        <v>5684</v>
      </c>
      <c r="B5685" s="2" t="s">
        <v>8890</v>
      </c>
      <c r="C5685" s="3">
        <v>42462</v>
      </c>
      <c r="D5685" s="3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24" t="str">
        <f>_xlfn.XLOOKUP(main_table[[#This Row],[Order ID]],Returns!B:B,Returns!A:A,"No")</f>
        <v>No</v>
      </c>
    </row>
    <row r="5686" spans="1:22" ht="14.25">
      <c r="A5686" s="1">
        <v>5685</v>
      </c>
      <c r="B5686" s="2" t="s">
        <v>8890</v>
      </c>
      <c r="C5686" s="3">
        <v>42462</v>
      </c>
      <c r="D5686" s="3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24" t="str">
        <f>_xlfn.XLOOKUP(main_table[[#This Row],[Order ID]],Returns!B:B,Returns!A:A,"No")</f>
        <v>No</v>
      </c>
    </row>
    <row r="5687" spans="1:22" ht="14.25">
      <c r="A5687" s="1">
        <v>5686</v>
      </c>
      <c r="B5687" s="2" t="s">
        <v>8891</v>
      </c>
      <c r="C5687" s="3">
        <v>43044</v>
      </c>
      <c r="D5687" s="3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24" t="str">
        <f>_xlfn.XLOOKUP(main_table[[#This Row],[Order ID]],Returns!B:B,Returns!A:A,"No")</f>
        <v>No</v>
      </c>
    </row>
    <row r="5688" spans="1:22" ht="14.25">
      <c r="A5688" s="1">
        <v>5687</v>
      </c>
      <c r="B5688" s="2" t="s">
        <v>8892</v>
      </c>
      <c r="C5688" s="3">
        <v>42579</v>
      </c>
      <c r="D5688" s="3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24" t="str">
        <f>_xlfn.XLOOKUP(main_table[[#This Row],[Order ID]],Returns!B:B,Returns!A:A,"No")</f>
        <v>No</v>
      </c>
    </row>
    <row r="5689" spans="1:22" ht="14.25">
      <c r="A5689" s="1">
        <v>5688</v>
      </c>
      <c r="B5689" s="2" t="s">
        <v>8892</v>
      </c>
      <c r="C5689" s="3">
        <v>42579</v>
      </c>
      <c r="D5689" s="3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24" t="str">
        <f>_xlfn.XLOOKUP(main_table[[#This Row],[Order ID]],Returns!B:B,Returns!A:A,"No")</f>
        <v>No</v>
      </c>
    </row>
    <row r="5690" spans="1:22" ht="14.25">
      <c r="A5690" s="1">
        <v>5689</v>
      </c>
      <c r="B5690" s="2" t="s">
        <v>8892</v>
      </c>
      <c r="C5690" s="3">
        <v>42579</v>
      </c>
      <c r="D5690" s="3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24" t="str">
        <f>_xlfn.XLOOKUP(main_table[[#This Row],[Order ID]],Returns!B:B,Returns!A:A,"No")</f>
        <v>No</v>
      </c>
    </row>
    <row r="5691" spans="1:22" ht="14.25">
      <c r="A5691" s="1">
        <v>5690</v>
      </c>
      <c r="B5691" s="2" t="s">
        <v>8893</v>
      </c>
      <c r="C5691" s="3">
        <v>43095</v>
      </c>
      <c r="D5691" s="3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24" t="str">
        <f>_xlfn.XLOOKUP(main_table[[#This Row],[Order ID]],Returns!B:B,Returns!A:A,"No")</f>
        <v>No</v>
      </c>
    </row>
    <row r="5692" spans="1:22" ht="14.25">
      <c r="A5692" s="1">
        <v>5691</v>
      </c>
      <c r="B5692" s="2" t="s">
        <v>8894</v>
      </c>
      <c r="C5692" s="3">
        <v>43079</v>
      </c>
      <c r="D5692" s="3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24" t="str">
        <f>_xlfn.XLOOKUP(main_table[[#This Row],[Order ID]],Returns!B:B,Returns!A:A,"No")</f>
        <v>No</v>
      </c>
    </row>
    <row r="5693" spans="1:22" ht="14.25">
      <c r="A5693" s="1">
        <v>5692</v>
      </c>
      <c r="B5693" s="2" t="s">
        <v>8894</v>
      </c>
      <c r="C5693" s="3">
        <v>43079</v>
      </c>
      <c r="D5693" s="3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24" t="str">
        <f>_xlfn.XLOOKUP(main_table[[#This Row],[Order ID]],Returns!B:B,Returns!A:A,"No")</f>
        <v>No</v>
      </c>
    </row>
    <row r="5694" spans="1:22" ht="14.25">
      <c r="A5694" s="1">
        <v>5693</v>
      </c>
      <c r="B5694" s="2" t="s">
        <v>8894</v>
      </c>
      <c r="C5694" s="3">
        <v>43079</v>
      </c>
      <c r="D5694" s="3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24" t="str">
        <f>_xlfn.XLOOKUP(main_table[[#This Row],[Order ID]],Returns!B:B,Returns!A:A,"No")</f>
        <v>No</v>
      </c>
    </row>
    <row r="5695" spans="1:22" ht="14.25">
      <c r="A5695" s="1">
        <v>5694</v>
      </c>
      <c r="B5695" s="2" t="s">
        <v>8894</v>
      </c>
      <c r="C5695" s="3">
        <v>43079</v>
      </c>
      <c r="D5695" s="3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24" t="str">
        <f>_xlfn.XLOOKUP(main_table[[#This Row],[Order ID]],Returns!B:B,Returns!A:A,"No")</f>
        <v>No</v>
      </c>
    </row>
    <row r="5696" spans="1:22" ht="14.25">
      <c r="A5696" s="1">
        <v>5695</v>
      </c>
      <c r="B5696" s="2" t="s">
        <v>8894</v>
      </c>
      <c r="C5696" s="3">
        <v>43079</v>
      </c>
      <c r="D5696" s="3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24" t="str">
        <f>_xlfn.XLOOKUP(main_table[[#This Row],[Order ID]],Returns!B:B,Returns!A:A,"No")</f>
        <v>No</v>
      </c>
    </row>
    <row r="5697" spans="1:22" ht="14.25">
      <c r="A5697" s="1">
        <v>5696</v>
      </c>
      <c r="B5697" s="2" t="s">
        <v>8895</v>
      </c>
      <c r="C5697" s="3">
        <v>43225</v>
      </c>
      <c r="D5697" s="3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24" t="str">
        <f>_xlfn.XLOOKUP(main_table[[#This Row],[Order ID]],Returns!B:B,Returns!A:A,"No")</f>
        <v>No</v>
      </c>
    </row>
    <row r="5698" spans="1:22" ht="14.25">
      <c r="A5698" s="1">
        <v>5697</v>
      </c>
      <c r="B5698" s="2" t="s">
        <v>8896</v>
      </c>
      <c r="C5698" s="3">
        <v>43752</v>
      </c>
      <c r="D5698" s="3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24" t="str">
        <f>_xlfn.XLOOKUP(main_table[[#This Row],[Order ID]],Returns!B:B,Returns!A:A,"No")</f>
        <v>No</v>
      </c>
    </row>
    <row r="5699" spans="1:22" ht="14.25">
      <c r="A5699" s="1">
        <v>5698</v>
      </c>
      <c r="B5699" s="2" t="s">
        <v>8896</v>
      </c>
      <c r="C5699" s="3">
        <v>43752</v>
      </c>
      <c r="D5699" s="3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24" t="str">
        <f>_xlfn.XLOOKUP(main_table[[#This Row],[Order ID]],Returns!B:B,Returns!A:A,"No")</f>
        <v>No</v>
      </c>
    </row>
    <row r="5700" spans="1:22" ht="14.25">
      <c r="A5700" s="1">
        <v>5699</v>
      </c>
      <c r="B5700" s="2" t="s">
        <v>8897</v>
      </c>
      <c r="C5700" s="3">
        <v>43409</v>
      </c>
      <c r="D5700" s="3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24" t="str">
        <f>_xlfn.XLOOKUP(main_table[[#This Row],[Order ID]],Returns!B:B,Returns!A:A,"No")</f>
        <v>No</v>
      </c>
    </row>
    <row r="5701" spans="1:22" ht="14.25">
      <c r="A5701" s="1">
        <v>5700</v>
      </c>
      <c r="B5701" s="2" t="s">
        <v>8898</v>
      </c>
      <c r="C5701" s="3">
        <v>43772</v>
      </c>
      <c r="D5701" s="3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24" t="str">
        <f>_xlfn.XLOOKUP(main_table[[#This Row],[Order ID]],Returns!B:B,Returns!A:A,"No")</f>
        <v>No</v>
      </c>
    </row>
    <row r="5702" spans="1:22" ht="14.25">
      <c r="A5702" s="1">
        <v>5701</v>
      </c>
      <c r="B5702" s="2" t="s">
        <v>8899</v>
      </c>
      <c r="C5702" s="3">
        <v>43428</v>
      </c>
      <c r="D5702" s="3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24" t="str">
        <f>_xlfn.XLOOKUP(main_table[[#This Row],[Order ID]],Returns!B:B,Returns!A:A,"No")</f>
        <v>No</v>
      </c>
    </row>
    <row r="5703" spans="1:22" ht="14.25">
      <c r="A5703" s="1">
        <v>5702</v>
      </c>
      <c r="B5703" s="2" t="s">
        <v>8899</v>
      </c>
      <c r="C5703" s="3">
        <v>43428</v>
      </c>
      <c r="D5703" s="3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24" t="str">
        <f>_xlfn.XLOOKUP(main_table[[#This Row],[Order ID]],Returns!B:B,Returns!A:A,"No")</f>
        <v>No</v>
      </c>
    </row>
    <row r="5704" spans="1:22" ht="14.25">
      <c r="A5704" s="1">
        <v>5703</v>
      </c>
      <c r="B5704" s="2" t="s">
        <v>8900</v>
      </c>
      <c r="C5704" s="3">
        <v>42718</v>
      </c>
      <c r="D5704" s="3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24" t="str">
        <f>_xlfn.XLOOKUP(main_table[[#This Row],[Order ID]],Returns!B:B,Returns!A:A,"No")</f>
        <v>No</v>
      </c>
    </row>
    <row r="5705" spans="1:22" ht="14.25">
      <c r="A5705" s="1">
        <v>5704</v>
      </c>
      <c r="B5705" s="2" t="s">
        <v>8900</v>
      </c>
      <c r="C5705" s="3">
        <v>42718</v>
      </c>
      <c r="D5705" s="3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24" t="str">
        <f>_xlfn.XLOOKUP(main_table[[#This Row],[Order ID]],Returns!B:B,Returns!A:A,"No")</f>
        <v>No</v>
      </c>
    </row>
    <row r="5706" spans="1:22" ht="14.25">
      <c r="A5706" s="1">
        <v>5705</v>
      </c>
      <c r="B5706" s="2" t="s">
        <v>8900</v>
      </c>
      <c r="C5706" s="3">
        <v>42718</v>
      </c>
      <c r="D5706" s="3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24" t="str">
        <f>_xlfn.XLOOKUP(main_table[[#This Row],[Order ID]],Returns!B:B,Returns!A:A,"No")</f>
        <v>No</v>
      </c>
    </row>
    <row r="5707" spans="1:22" ht="14.25">
      <c r="A5707" s="1">
        <v>5706</v>
      </c>
      <c r="B5707" s="2" t="s">
        <v>8901</v>
      </c>
      <c r="C5707" s="3">
        <v>42677</v>
      </c>
      <c r="D5707" s="3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24" t="str">
        <f>_xlfn.XLOOKUP(main_table[[#This Row],[Order ID]],Returns!B:B,Returns!A:A,"No")</f>
        <v>No</v>
      </c>
    </row>
    <row r="5708" spans="1:22" ht="14.25">
      <c r="A5708" s="1">
        <v>5707</v>
      </c>
      <c r="B5708" s="2" t="s">
        <v>8902</v>
      </c>
      <c r="C5708" s="3">
        <v>43730</v>
      </c>
      <c r="D5708" s="3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24" t="str">
        <f>_xlfn.XLOOKUP(main_table[[#This Row],[Order ID]],Returns!B:B,Returns!A:A,"No")</f>
        <v>No</v>
      </c>
    </row>
    <row r="5709" spans="1:22" ht="14.25">
      <c r="A5709" s="1">
        <v>5708</v>
      </c>
      <c r="B5709" s="2" t="s">
        <v>6199</v>
      </c>
      <c r="C5709" s="3">
        <v>42863</v>
      </c>
      <c r="D5709" s="3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24" t="str">
        <f>_xlfn.XLOOKUP(main_table[[#This Row],[Order ID]],Returns!B:B,Returns!A:A,"No")</f>
        <v>Yes</v>
      </c>
    </row>
    <row r="5710" spans="1:22" ht="14.25">
      <c r="A5710" s="1">
        <v>5709</v>
      </c>
      <c r="B5710" s="2" t="s">
        <v>6199</v>
      </c>
      <c r="C5710" s="3">
        <v>42863</v>
      </c>
      <c r="D5710" s="3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24" t="str">
        <f>_xlfn.XLOOKUP(main_table[[#This Row],[Order ID]],Returns!B:B,Returns!A:A,"No")</f>
        <v>Yes</v>
      </c>
    </row>
    <row r="5711" spans="1:22" ht="14.25">
      <c r="A5711" s="1">
        <v>5710</v>
      </c>
      <c r="B5711" s="2" t="s">
        <v>6199</v>
      </c>
      <c r="C5711" s="3">
        <v>42863</v>
      </c>
      <c r="D5711" s="3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24" t="str">
        <f>_xlfn.XLOOKUP(main_table[[#This Row],[Order ID]],Returns!B:B,Returns!A:A,"No")</f>
        <v>Yes</v>
      </c>
    </row>
    <row r="5712" spans="1:22" ht="14.25">
      <c r="A5712" s="1">
        <v>5711</v>
      </c>
      <c r="B5712" s="2" t="s">
        <v>6199</v>
      </c>
      <c r="C5712" s="3">
        <v>42863</v>
      </c>
      <c r="D5712" s="3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24" t="str">
        <f>_xlfn.XLOOKUP(main_table[[#This Row],[Order ID]],Returns!B:B,Returns!A:A,"No")</f>
        <v>Yes</v>
      </c>
    </row>
    <row r="5713" spans="1:22" ht="14.25">
      <c r="A5713" s="1">
        <v>5712</v>
      </c>
      <c r="B5713" s="2" t="s">
        <v>6199</v>
      </c>
      <c r="C5713" s="3">
        <v>42863</v>
      </c>
      <c r="D5713" s="3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24" t="str">
        <f>_xlfn.XLOOKUP(main_table[[#This Row],[Order ID]],Returns!B:B,Returns!A:A,"No")</f>
        <v>Yes</v>
      </c>
    </row>
    <row r="5714" spans="1:22" ht="14.25">
      <c r="A5714" s="1">
        <v>5713</v>
      </c>
      <c r="B5714" s="2" t="s">
        <v>8903</v>
      </c>
      <c r="C5714" s="3">
        <v>43677</v>
      </c>
      <c r="D5714" s="3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24" t="str">
        <f>_xlfn.XLOOKUP(main_table[[#This Row],[Order ID]],Returns!B:B,Returns!A:A,"No")</f>
        <v>No</v>
      </c>
    </row>
    <row r="5715" spans="1:22" ht="14.25">
      <c r="A5715" s="1">
        <v>5714</v>
      </c>
      <c r="B5715" s="2" t="s">
        <v>8904</v>
      </c>
      <c r="C5715" s="3">
        <v>42430</v>
      </c>
      <c r="D5715" s="3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24" t="str">
        <f>_xlfn.XLOOKUP(main_table[[#This Row],[Order ID]],Returns!B:B,Returns!A:A,"No")</f>
        <v>No</v>
      </c>
    </row>
    <row r="5716" spans="1:22" ht="14.25">
      <c r="A5716" s="1">
        <v>5715</v>
      </c>
      <c r="B5716" s="2" t="s">
        <v>8905</v>
      </c>
      <c r="C5716" s="3">
        <v>43733</v>
      </c>
      <c r="D5716" s="3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24" t="str">
        <f>_xlfn.XLOOKUP(main_table[[#This Row],[Order ID]],Returns!B:B,Returns!A:A,"No")</f>
        <v>No</v>
      </c>
    </row>
    <row r="5717" spans="1:22" ht="14.25">
      <c r="A5717" s="1">
        <v>5716</v>
      </c>
      <c r="B5717" s="2" t="s">
        <v>8906</v>
      </c>
      <c r="C5717" s="3">
        <v>43017</v>
      </c>
      <c r="D5717" s="3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24" t="str">
        <f>_xlfn.XLOOKUP(main_table[[#This Row],[Order ID]],Returns!B:B,Returns!A:A,"No")</f>
        <v>No</v>
      </c>
    </row>
    <row r="5718" spans="1:22" ht="14.25">
      <c r="A5718" s="1">
        <v>5717</v>
      </c>
      <c r="B5718" s="2" t="s">
        <v>8906</v>
      </c>
      <c r="C5718" s="3">
        <v>43017</v>
      </c>
      <c r="D5718" s="3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24" t="str">
        <f>_xlfn.XLOOKUP(main_table[[#This Row],[Order ID]],Returns!B:B,Returns!A:A,"No")</f>
        <v>No</v>
      </c>
    </row>
    <row r="5719" spans="1:22" ht="14.25">
      <c r="A5719" s="1">
        <v>5718</v>
      </c>
      <c r="B5719" s="2" t="s">
        <v>8906</v>
      </c>
      <c r="C5719" s="3">
        <v>43017</v>
      </c>
      <c r="D5719" s="3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24" t="str">
        <f>_xlfn.XLOOKUP(main_table[[#This Row],[Order ID]],Returns!B:B,Returns!A:A,"No")</f>
        <v>No</v>
      </c>
    </row>
    <row r="5720" spans="1:22" ht="14.25">
      <c r="A5720" s="1">
        <v>5719</v>
      </c>
      <c r="B5720" s="2" t="s">
        <v>8906</v>
      </c>
      <c r="C5720" s="3">
        <v>43017</v>
      </c>
      <c r="D5720" s="3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24" t="str">
        <f>_xlfn.XLOOKUP(main_table[[#This Row],[Order ID]],Returns!B:B,Returns!A:A,"No")</f>
        <v>No</v>
      </c>
    </row>
    <row r="5721" spans="1:22" ht="14.25">
      <c r="A5721" s="1">
        <v>5720</v>
      </c>
      <c r="B5721" s="2" t="s">
        <v>8907</v>
      </c>
      <c r="C5721" s="3">
        <v>43553</v>
      </c>
      <c r="D5721" s="3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24" t="str">
        <f>_xlfn.XLOOKUP(main_table[[#This Row],[Order ID]],Returns!B:B,Returns!A:A,"No")</f>
        <v>No</v>
      </c>
    </row>
    <row r="5722" spans="1:22" ht="14.25">
      <c r="A5722" s="1">
        <v>5721</v>
      </c>
      <c r="B5722" s="2" t="s">
        <v>6002</v>
      </c>
      <c r="C5722" s="3">
        <v>43053</v>
      </c>
      <c r="D5722" s="3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24" t="str">
        <f>_xlfn.XLOOKUP(main_table[[#This Row],[Order ID]],Returns!B:B,Returns!A:A,"No")</f>
        <v>Yes</v>
      </c>
    </row>
    <row r="5723" spans="1:22" ht="14.25">
      <c r="A5723" s="1">
        <v>5722</v>
      </c>
      <c r="B5723" s="2" t="s">
        <v>6002</v>
      </c>
      <c r="C5723" s="3">
        <v>43053</v>
      </c>
      <c r="D5723" s="3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24" t="str">
        <f>_xlfn.XLOOKUP(main_table[[#This Row],[Order ID]],Returns!B:B,Returns!A:A,"No")</f>
        <v>Yes</v>
      </c>
    </row>
    <row r="5724" spans="1:22" ht="14.25">
      <c r="A5724" s="1">
        <v>5723</v>
      </c>
      <c r="B5724" s="2" t="s">
        <v>6002</v>
      </c>
      <c r="C5724" s="3">
        <v>43053</v>
      </c>
      <c r="D5724" s="3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24" t="str">
        <f>_xlfn.XLOOKUP(main_table[[#This Row],[Order ID]],Returns!B:B,Returns!A:A,"No")</f>
        <v>Yes</v>
      </c>
    </row>
    <row r="5725" spans="1:22" ht="14.25">
      <c r="A5725" s="1">
        <v>5724</v>
      </c>
      <c r="B5725" s="2" t="s">
        <v>8908</v>
      </c>
      <c r="C5725" s="3">
        <v>43369</v>
      </c>
      <c r="D5725" s="3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24" t="str">
        <f>_xlfn.XLOOKUP(main_table[[#This Row],[Order ID]],Returns!B:B,Returns!A:A,"No")</f>
        <v>No</v>
      </c>
    </row>
    <row r="5726" spans="1:22" ht="14.25">
      <c r="A5726" s="1">
        <v>5725</v>
      </c>
      <c r="B5726" s="2" t="s">
        <v>8909</v>
      </c>
      <c r="C5726" s="3">
        <v>42635</v>
      </c>
      <c r="D5726" s="3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24" t="str">
        <f>_xlfn.XLOOKUP(main_table[[#This Row],[Order ID]],Returns!B:B,Returns!A:A,"No")</f>
        <v>No</v>
      </c>
    </row>
    <row r="5727" spans="1:22" ht="14.25">
      <c r="A5727" s="1">
        <v>5726</v>
      </c>
      <c r="B5727" s="2" t="s">
        <v>8910</v>
      </c>
      <c r="C5727" s="3">
        <v>43003</v>
      </c>
      <c r="D5727" s="3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24" t="str">
        <f>_xlfn.XLOOKUP(main_table[[#This Row],[Order ID]],Returns!B:B,Returns!A:A,"No")</f>
        <v>No</v>
      </c>
    </row>
    <row r="5728" spans="1:22" ht="14.25">
      <c r="A5728" s="1">
        <v>5727</v>
      </c>
      <c r="B5728" s="2" t="s">
        <v>8911</v>
      </c>
      <c r="C5728" s="3">
        <v>42859</v>
      </c>
      <c r="D5728" s="3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24" t="str">
        <f>_xlfn.XLOOKUP(main_table[[#This Row],[Order ID]],Returns!B:B,Returns!A:A,"No")</f>
        <v>No</v>
      </c>
    </row>
    <row r="5729" spans="1:22" ht="14.25">
      <c r="A5729" s="1">
        <v>5728</v>
      </c>
      <c r="B5729" s="2" t="s">
        <v>8912</v>
      </c>
      <c r="C5729" s="3">
        <v>43807</v>
      </c>
      <c r="D5729" s="3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24" t="str">
        <f>_xlfn.XLOOKUP(main_table[[#This Row],[Order ID]],Returns!B:B,Returns!A:A,"No")</f>
        <v>No</v>
      </c>
    </row>
    <row r="5730" spans="1:22" ht="14.25">
      <c r="A5730" s="1">
        <v>5729</v>
      </c>
      <c r="B5730" s="2" t="s">
        <v>8912</v>
      </c>
      <c r="C5730" s="3">
        <v>43807</v>
      </c>
      <c r="D5730" s="3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24" t="str">
        <f>_xlfn.XLOOKUP(main_table[[#This Row],[Order ID]],Returns!B:B,Returns!A:A,"No")</f>
        <v>No</v>
      </c>
    </row>
    <row r="5731" spans="1:22" ht="14.25">
      <c r="A5731" s="1">
        <v>5730</v>
      </c>
      <c r="B5731" s="2" t="s">
        <v>8912</v>
      </c>
      <c r="C5731" s="3">
        <v>43807</v>
      </c>
      <c r="D5731" s="3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24" t="str">
        <f>_xlfn.XLOOKUP(main_table[[#This Row],[Order ID]],Returns!B:B,Returns!A:A,"No")</f>
        <v>No</v>
      </c>
    </row>
    <row r="5732" spans="1:22" ht="14.25">
      <c r="A5732" s="1">
        <v>5731</v>
      </c>
      <c r="B5732" s="2" t="s">
        <v>8912</v>
      </c>
      <c r="C5732" s="3">
        <v>43807</v>
      </c>
      <c r="D5732" s="3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24" t="str">
        <f>_xlfn.XLOOKUP(main_table[[#This Row],[Order ID]],Returns!B:B,Returns!A:A,"No")</f>
        <v>No</v>
      </c>
    </row>
    <row r="5733" spans="1:22" ht="14.25">
      <c r="A5733" s="1">
        <v>5732</v>
      </c>
      <c r="B5733" s="2" t="s">
        <v>8912</v>
      </c>
      <c r="C5733" s="3">
        <v>43807</v>
      </c>
      <c r="D5733" s="3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24" t="str">
        <f>_xlfn.XLOOKUP(main_table[[#This Row],[Order ID]],Returns!B:B,Returns!A:A,"No")</f>
        <v>No</v>
      </c>
    </row>
    <row r="5734" spans="1:22" ht="14.25">
      <c r="A5734" s="1">
        <v>5733</v>
      </c>
      <c r="B5734" s="2" t="s">
        <v>8913</v>
      </c>
      <c r="C5734" s="3">
        <v>43645</v>
      </c>
      <c r="D5734" s="3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24" t="str">
        <f>_xlfn.XLOOKUP(main_table[[#This Row],[Order ID]],Returns!B:B,Returns!A:A,"No")</f>
        <v>No</v>
      </c>
    </row>
    <row r="5735" spans="1:22" ht="14.25">
      <c r="A5735" s="1">
        <v>5734</v>
      </c>
      <c r="B5735" s="2" t="s">
        <v>8913</v>
      </c>
      <c r="C5735" s="3">
        <v>43645</v>
      </c>
      <c r="D5735" s="3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24" t="str">
        <f>_xlfn.XLOOKUP(main_table[[#This Row],[Order ID]],Returns!B:B,Returns!A:A,"No")</f>
        <v>No</v>
      </c>
    </row>
    <row r="5736" spans="1:22" ht="14.25">
      <c r="A5736" s="1">
        <v>5735</v>
      </c>
      <c r="B5736" s="2" t="s">
        <v>8913</v>
      </c>
      <c r="C5736" s="3">
        <v>43645</v>
      </c>
      <c r="D5736" s="3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24" t="str">
        <f>_xlfn.XLOOKUP(main_table[[#This Row],[Order ID]],Returns!B:B,Returns!A:A,"No")</f>
        <v>No</v>
      </c>
    </row>
    <row r="5737" spans="1:22" ht="14.25">
      <c r="A5737" s="1">
        <v>5736</v>
      </c>
      <c r="B5737" s="2" t="s">
        <v>8914</v>
      </c>
      <c r="C5737" s="3">
        <v>42550</v>
      </c>
      <c r="D5737" s="3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24" t="str">
        <f>_xlfn.XLOOKUP(main_table[[#This Row],[Order ID]],Returns!B:B,Returns!A:A,"No")</f>
        <v>No</v>
      </c>
    </row>
    <row r="5738" spans="1:22" ht="14.25">
      <c r="A5738" s="1">
        <v>5737</v>
      </c>
      <c r="B5738" s="2" t="s">
        <v>5965</v>
      </c>
      <c r="C5738" s="3">
        <v>42389</v>
      </c>
      <c r="D5738" s="3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24" t="str">
        <f>_xlfn.XLOOKUP(main_table[[#This Row],[Order ID]],Returns!B:B,Returns!A:A,"No")</f>
        <v>Yes</v>
      </c>
    </row>
    <row r="5739" spans="1:22" ht="14.25">
      <c r="A5739" s="1">
        <v>5738</v>
      </c>
      <c r="B5739" s="2" t="s">
        <v>5965</v>
      </c>
      <c r="C5739" s="3">
        <v>42389</v>
      </c>
      <c r="D5739" s="3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24" t="str">
        <f>_xlfn.XLOOKUP(main_table[[#This Row],[Order ID]],Returns!B:B,Returns!A:A,"No")</f>
        <v>Yes</v>
      </c>
    </row>
    <row r="5740" spans="1:22" ht="14.25">
      <c r="A5740" s="1">
        <v>5739</v>
      </c>
      <c r="B5740" s="2" t="s">
        <v>8915</v>
      </c>
      <c r="C5740" s="3">
        <v>43465</v>
      </c>
      <c r="D5740" s="3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24" t="str">
        <f>_xlfn.XLOOKUP(main_table[[#This Row],[Order ID]],Returns!B:B,Returns!A:A,"No")</f>
        <v>No</v>
      </c>
    </row>
    <row r="5741" spans="1:22" ht="14.25">
      <c r="A5741" s="1">
        <v>5740</v>
      </c>
      <c r="B5741" s="2" t="s">
        <v>6225</v>
      </c>
      <c r="C5741" s="3">
        <v>43552</v>
      </c>
      <c r="D5741" s="3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24" t="str">
        <f>_xlfn.XLOOKUP(main_table[[#This Row],[Order ID]],Returns!B:B,Returns!A:A,"No")</f>
        <v>Yes</v>
      </c>
    </row>
    <row r="5742" spans="1:22" ht="14.25">
      <c r="A5742" s="1">
        <v>5741</v>
      </c>
      <c r="B5742" s="2" t="s">
        <v>6225</v>
      </c>
      <c r="C5742" s="3">
        <v>43552</v>
      </c>
      <c r="D5742" s="3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24" t="str">
        <f>_xlfn.XLOOKUP(main_table[[#This Row],[Order ID]],Returns!B:B,Returns!A:A,"No")</f>
        <v>Yes</v>
      </c>
    </row>
    <row r="5743" spans="1:22" ht="14.25">
      <c r="A5743" s="1">
        <v>5742</v>
      </c>
      <c r="B5743" s="2" t="s">
        <v>6225</v>
      </c>
      <c r="C5743" s="3">
        <v>43552</v>
      </c>
      <c r="D5743" s="3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24" t="str">
        <f>_xlfn.XLOOKUP(main_table[[#This Row],[Order ID]],Returns!B:B,Returns!A:A,"No")</f>
        <v>Yes</v>
      </c>
    </row>
    <row r="5744" spans="1:22" ht="14.25">
      <c r="A5744" s="1">
        <v>5743</v>
      </c>
      <c r="B5744" s="2" t="s">
        <v>6225</v>
      </c>
      <c r="C5744" s="3">
        <v>43552</v>
      </c>
      <c r="D5744" s="3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24" t="str">
        <f>_xlfn.XLOOKUP(main_table[[#This Row],[Order ID]],Returns!B:B,Returns!A:A,"No")</f>
        <v>Yes</v>
      </c>
    </row>
    <row r="5745" spans="1:22" ht="14.25">
      <c r="A5745" s="1">
        <v>5744</v>
      </c>
      <c r="B5745" s="2" t="s">
        <v>6225</v>
      </c>
      <c r="C5745" s="3">
        <v>43552</v>
      </c>
      <c r="D5745" s="3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24" t="str">
        <f>_xlfn.XLOOKUP(main_table[[#This Row],[Order ID]],Returns!B:B,Returns!A:A,"No")</f>
        <v>Yes</v>
      </c>
    </row>
    <row r="5746" spans="1:22" ht="14.25">
      <c r="A5746" s="1">
        <v>5745</v>
      </c>
      <c r="B5746" s="2" t="s">
        <v>6225</v>
      </c>
      <c r="C5746" s="3">
        <v>43552</v>
      </c>
      <c r="D5746" s="3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24" t="str">
        <f>_xlfn.XLOOKUP(main_table[[#This Row],[Order ID]],Returns!B:B,Returns!A:A,"No")</f>
        <v>Yes</v>
      </c>
    </row>
    <row r="5747" spans="1:22" ht="14.25">
      <c r="A5747" s="1">
        <v>5746</v>
      </c>
      <c r="B5747" s="2" t="s">
        <v>6225</v>
      </c>
      <c r="C5747" s="3">
        <v>43552</v>
      </c>
      <c r="D5747" s="3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24" t="str">
        <f>_xlfn.XLOOKUP(main_table[[#This Row],[Order ID]],Returns!B:B,Returns!A:A,"No")</f>
        <v>Yes</v>
      </c>
    </row>
    <row r="5748" spans="1:22" ht="14.25">
      <c r="A5748" s="1">
        <v>5747</v>
      </c>
      <c r="B5748" s="2" t="s">
        <v>8916</v>
      </c>
      <c r="C5748" s="3">
        <v>43442</v>
      </c>
      <c r="D5748" s="3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24" t="str">
        <f>_xlfn.XLOOKUP(main_table[[#This Row],[Order ID]],Returns!B:B,Returns!A:A,"No")</f>
        <v>No</v>
      </c>
    </row>
    <row r="5749" spans="1:22" ht="14.25">
      <c r="A5749" s="1">
        <v>5748</v>
      </c>
      <c r="B5749" s="2" t="s">
        <v>8916</v>
      </c>
      <c r="C5749" s="3">
        <v>43442</v>
      </c>
      <c r="D5749" s="3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24" t="str">
        <f>_xlfn.XLOOKUP(main_table[[#This Row],[Order ID]],Returns!B:B,Returns!A:A,"No")</f>
        <v>No</v>
      </c>
    </row>
    <row r="5750" spans="1:22" ht="14.25">
      <c r="A5750" s="1">
        <v>5749</v>
      </c>
      <c r="B5750" s="2" t="s">
        <v>8916</v>
      </c>
      <c r="C5750" s="3">
        <v>43442</v>
      </c>
      <c r="D5750" s="3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24" t="str">
        <f>_xlfn.XLOOKUP(main_table[[#This Row],[Order ID]],Returns!B:B,Returns!A:A,"No")</f>
        <v>No</v>
      </c>
    </row>
    <row r="5751" spans="1:22" ht="14.25">
      <c r="A5751" s="1">
        <v>5750</v>
      </c>
      <c r="B5751" s="2" t="s">
        <v>8917</v>
      </c>
      <c r="C5751" s="3">
        <v>43787</v>
      </c>
      <c r="D5751" s="3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24" t="str">
        <f>_xlfn.XLOOKUP(main_table[[#This Row],[Order ID]],Returns!B:B,Returns!A:A,"No")</f>
        <v>No</v>
      </c>
    </row>
    <row r="5752" spans="1:22" ht="14.25">
      <c r="A5752" s="1">
        <v>5751</v>
      </c>
      <c r="B5752" s="2" t="s">
        <v>8918</v>
      </c>
      <c r="C5752" s="3">
        <v>42520</v>
      </c>
      <c r="D5752" s="3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24" t="str">
        <f>_xlfn.XLOOKUP(main_table[[#This Row],[Order ID]],Returns!B:B,Returns!A:A,"No")</f>
        <v>No</v>
      </c>
    </row>
    <row r="5753" spans="1:22" ht="14.25">
      <c r="A5753" s="1">
        <v>5752</v>
      </c>
      <c r="B5753" s="2" t="s">
        <v>8919</v>
      </c>
      <c r="C5753" s="3">
        <v>43122</v>
      </c>
      <c r="D5753" s="3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24" t="str">
        <f>_xlfn.XLOOKUP(main_table[[#This Row],[Order ID]],Returns!B:B,Returns!A:A,"No")</f>
        <v>No</v>
      </c>
    </row>
    <row r="5754" spans="1:22" ht="14.25">
      <c r="A5754" s="1">
        <v>5753</v>
      </c>
      <c r="B5754" s="2" t="s">
        <v>8919</v>
      </c>
      <c r="C5754" s="3">
        <v>43122</v>
      </c>
      <c r="D5754" s="3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24" t="str">
        <f>_xlfn.XLOOKUP(main_table[[#This Row],[Order ID]],Returns!B:B,Returns!A:A,"No")</f>
        <v>No</v>
      </c>
    </row>
    <row r="5755" spans="1:22" ht="14.25">
      <c r="A5755" s="1">
        <v>5754</v>
      </c>
      <c r="B5755" s="2" t="s">
        <v>8920</v>
      </c>
      <c r="C5755" s="3">
        <v>43134</v>
      </c>
      <c r="D5755" s="3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24" t="str">
        <f>_xlfn.XLOOKUP(main_table[[#This Row],[Order ID]],Returns!B:B,Returns!A:A,"No")</f>
        <v>No</v>
      </c>
    </row>
    <row r="5756" spans="1:22" ht="14.25">
      <c r="A5756" s="1">
        <v>5755</v>
      </c>
      <c r="B5756" s="2" t="s">
        <v>8921</v>
      </c>
      <c r="C5756" s="3">
        <v>42823</v>
      </c>
      <c r="D5756" s="3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24" t="str">
        <f>_xlfn.XLOOKUP(main_table[[#This Row],[Order ID]],Returns!B:B,Returns!A:A,"No")</f>
        <v>No</v>
      </c>
    </row>
    <row r="5757" spans="1:22" ht="14.25">
      <c r="A5757" s="1">
        <v>5756</v>
      </c>
      <c r="B5757" s="2" t="s">
        <v>8922</v>
      </c>
      <c r="C5757" s="3">
        <v>42657</v>
      </c>
      <c r="D5757" s="3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24" t="str">
        <f>_xlfn.XLOOKUP(main_table[[#This Row],[Order ID]],Returns!B:B,Returns!A:A,"No")</f>
        <v>No</v>
      </c>
    </row>
    <row r="5758" spans="1:22" ht="14.25">
      <c r="A5758" s="1">
        <v>5757</v>
      </c>
      <c r="B5758" s="2" t="s">
        <v>8922</v>
      </c>
      <c r="C5758" s="3">
        <v>42657</v>
      </c>
      <c r="D5758" s="3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24" t="str">
        <f>_xlfn.XLOOKUP(main_table[[#This Row],[Order ID]],Returns!B:B,Returns!A:A,"No")</f>
        <v>No</v>
      </c>
    </row>
    <row r="5759" spans="1:22" ht="14.25">
      <c r="A5759" s="1">
        <v>5758</v>
      </c>
      <c r="B5759" s="2" t="s">
        <v>8923</v>
      </c>
      <c r="C5759" s="3">
        <v>42958</v>
      </c>
      <c r="D5759" s="3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24" t="str">
        <f>_xlfn.XLOOKUP(main_table[[#This Row],[Order ID]],Returns!B:B,Returns!A:A,"No")</f>
        <v>No</v>
      </c>
    </row>
    <row r="5760" spans="1:22" ht="14.25">
      <c r="A5760" s="1">
        <v>5759</v>
      </c>
      <c r="B5760" s="2" t="s">
        <v>8924</v>
      </c>
      <c r="C5760" s="3">
        <v>43061</v>
      </c>
      <c r="D5760" s="3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24" t="str">
        <f>_xlfn.XLOOKUP(main_table[[#This Row],[Order ID]],Returns!B:B,Returns!A:A,"No")</f>
        <v>No</v>
      </c>
    </row>
    <row r="5761" spans="1:22" ht="14.25">
      <c r="A5761" s="1">
        <v>5760</v>
      </c>
      <c r="B5761" s="2" t="s">
        <v>6202</v>
      </c>
      <c r="C5761" s="3">
        <v>43464</v>
      </c>
      <c r="D5761" s="3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24" t="str">
        <f>_xlfn.XLOOKUP(main_table[[#This Row],[Order ID]],Returns!B:B,Returns!A:A,"No")</f>
        <v>Yes</v>
      </c>
    </row>
    <row r="5762" spans="1:22" ht="14.25">
      <c r="A5762" s="1">
        <v>5761</v>
      </c>
      <c r="B5762" s="2" t="s">
        <v>6202</v>
      </c>
      <c r="C5762" s="3">
        <v>43464</v>
      </c>
      <c r="D5762" s="3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24" t="str">
        <f>_xlfn.XLOOKUP(main_table[[#This Row],[Order ID]],Returns!B:B,Returns!A:A,"No")</f>
        <v>Yes</v>
      </c>
    </row>
    <row r="5763" spans="1:22" ht="14.25">
      <c r="A5763" s="1">
        <v>5762</v>
      </c>
      <c r="B5763" s="2" t="s">
        <v>8925</v>
      </c>
      <c r="C5763" s="3">
        <v>43689</v>
      </c>
      <c r="D5763" s="3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24" t="str">
        <f>_xlfn.XLOOKUP(main_table[[#This Row],[Order ID]],Returns!B:B,Returns!A:A,"No")</f>
        <v>No</v>
      </c>
    </row>
    <row r="5764" spans="1:22" ht="14.25">
      <c r="A5764" s="1">
        <v>5763</v>
      </c>
      <c r="B5764" s="2" t="s">
        <v>8925</v>
      </c>
      <c r="C5764" s="3">
        <v>43689</v>
      </c>
      <c r="D5764" s="3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24" t="str">
        <f>_xlfn.XLOOKUP(main_table[[#This Row],[Order ID]],Returns!B:B,Returns!A:A,"No")</f>
        <v>No</v>
      </c>
    </row>
    <row r="5765" spans="1:22" ht="14.25">
      <c r="A5765" s="1">
        <v>5764</v>
      </c>
      <c r="B5765" s="2" t="s">
        <v>8926</v>
      </c>
      <c r="C5765" s="3">
        <v>43042</v>
      </c>
      <c r="D5765" s="3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24" t="str">
        <f>_xlfn.XLOOKUP(main_table[[#This Row],[Order ID]],Returns!B:B,Returns!A:A,"No")</f>
        <v>No</v>
      </c>
    </row>
    <row r="5766" spans="1:22" ht="14.25">
      <c r="A5766" s="1">
        <v>5765</v>
      </c>
      <c r="B5766" s="2" t="s">
        <v>8927</v>
      </c>
      <c r="C5766" s="3">
        <v>42988</v>
      </c>
      <c r="D5766" s="3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24" t="str">
        <f>_xlfn.XLOOKUP(main_table[[#This Row],[Order ID]],Returns!B:B,Returns!A:A,"No")</f>
        <v>No</v>
      </c>
    </row>
    <row r="5767" spans="1:22" ht="14.25">
      <c r="A5767" s="1">
        <v>5766</v>
      </c>
      <c r="B5767" s="2" t="s">
        <v>8928</v>
      </c>
      <c r="C5767" s="3">
        <v>42682</v>
      </c>
      <c r="D5767" s="3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24" t="str">
        <f>_xlfn.XLOOKUP(main_table[[#This Row],[Order ID]],Returns!B:B,Returns!A:A,"No")</f>
        <v>No</v>
      </c>
    </row>
    <row r="5768" spans="1:22" ht="14.25">
      <c r="A5768" s="1">
        <v>5767</v>
      </c>
      <c r="B5768" s="2" t="s">
        <v>8929</v>
      </c>
      <c r="C5768" s="3">
        <v>43381</v>
      </c>
      <c r="D5768" s="3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24" t="str">
        <f>_xlfn.XLOOKUP(main_table[[#This Row],[Order ID]],Returns!B:B,Returns!A:A,"No")</f>
        <v>No</v>
      </c>
    </row>
    <row r="5769" spans="1:22" ht="14.25">
      <c r="A5769" s="1">
        <v>5768</v>
      </c>
      <c r="B5769" s="2" t="s">
        <v>8930</v>
      </c>
      <c r="C5769" s="3">
        <v>43716</v>
      </c>
      <c r="D5769" s="3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24" t="str">
        <f>_xlfn.XLOOKUP(main_table[[#This Row],[Order ID]],Returns!B:B,Returns!A:A,"No")</f>
        <v>No</v>
      </c>
    </row>
    <row r="5770" spans="1:22" ht="14.25">
      <c r="A5770" s="1">
        <v>5769</v>
      </c>
      <c r="B5770" s="2" t="s">
        <v>8931</v>
      </c>
      <c r="C5770" s="3">
        <v>42791</v>
      </c>
      <c r="D5770" s="3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24" t="str">
        <f>_xlfn.XLOOKUP(main_table[[#This Row],[Order ID]],Returns!B:B,Returns!A:A,"No")</f>
        <v>No</v>
      </c>
    </row>
    <row r="5771" spans="1:22" ht="14.25">
      <c r="A5771" s="1">
        <v>5770</v>
      </c>
      <c r="B5771" s="2" t="s">
        <v>8931</v>
      </c>
      <c r="C5771" s="3">
        <v>42791</v>
      </c>
      <c r="D5771" s="3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24" t="str">
        <f>_xlfn.XLOOKUP(main_table[[#This Row],[Order ID]],Returns!B:B,Returns!A:A,"No")</f>
        <v>No</v>
      </c>
    </row>
    <row r="5772" spans="1:22" ht="14.25">
      <c r="A5772" s="1">
        <v>5771</v>
      </c>
      <c r="B5772" s="2" t="s">
        <v>8932</v>
      </c>
      <c r="C5772" s="3">
        <v>43002</v>
      </c>
      <c r="D5772" s="3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24" t="str">
        <f>_xlfn.XLOOKUP(main_table[[#This Row],[Order ID]],Returns!B:B,Returns!A:A,"No")</f>
        <v>No</v>
      </c>
    </row>
    <row r="5773" spans="1:22" ht="14.25">
      <c r="A5773" s="1">
        <v>5772</v>
      </c>
      <c r="B5773" s="2" t="s">
        <v>8932</v>
      </c>
      <c r="C5773" s="3">
        <v>43002</v>
      </c>
      <c r="D5773" s="3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24" t="str">
        <f>_xlfn.XLOOKUP(main_table[[#This Row],[Order ID]],Returns!B:B,Returns!A:A,"No")</f>
        <v>No</v>
      </c>
    </row>
    <row r="5774" spans="1:22" ht="14.25">
      <c r="A5774" s="1">
        <v>5773</v>
      </c>
      <c r="B5774" s="2" t="s">
        <v>8933</v>
      </c>
      <c r="C5774" s="3">
        <v>43065</v>
      </c>
      <c r="D5774" s="3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24" t="str">
        <f>_xlfn.XLOOKUP(main_table[[#This Row],[Order ID]],Returns!B:B,Returns!A:A,"No")</f>
        <v>No</v>
      </c>
    </row>
    <row r="5775" spans="1:22" ht="14.25">
      <c r="A5775" s="1">
        <v>5774</v>
      </c>
      <c r="B5775" s="2" t="s">
        <v>8934</v>
      </c>
      <c r="C5775" s="3">
        <v>43343</v>
      </c>
      <c r="D5775" s="3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24" t="str">
        <f>_xlfn.XLOOKUP(main_table[[#This Row],[Order ID]],Returns!B:B,Returns!A:A,"No")</f>
        <v>No</v>
      </c>
    </row>
    <row r="5776" spans="1:22" ht="14.25">
      <c r="A5776" s="1">
        <v>5775</v>
      </c>
      <c r="B5776" s="2" t="s">
        <v>6070</v>
      </c>
      <c r="C5776" s="3">
        <v>43202</v>
      </c>
      <c r="D5776" s="3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24" t="str">
        <f>_xlfn.XLOOKUP(main_table[[#This Row],[Order ID]],Returns!B:B,Returns!A:A,"No")</f>
        <v>Yes</v>
      </c>
    </row>
    <row r="5777" spans="1:22" ht="14.25">
      <c r="A5777" s="1">
        <v>5776</v>
      </c>
      <c r="B5777" s="2" t="s">
        <v>6070</v>
      </c>
      <c r="C5777" s="3">
        <v>43202</v>
      </c>
      <c r="D5777" s="3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24" t="str">
        <f>_xlfn.XLOOKUP(main_table[[#This Row],[Order ID]],Returns!B:B,Returns!A:A,"No")</f>
        <v>Yes</v>
      </c>
    </row>
    <row r="5778" spans="1:22" ht="14.25">
      <c r="A5778" s="1">
        <v>5777</v>
      </c>
      <c r="B5778" s="2" t="s">
        <v>8935</v>
      </c>
      <c r="C5778" s="3">
        <v>43438</v>
      </c>
      <c r="D5778" s="3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24" t="str">
        <f>_xlfn.XLOOKUP(main_table[[#This Row],[Order ID]],Returns!B:B,Returns!A:A,"No")</f>
        <v>No</v>
      </c>
    </row>
    <row r="5779" spans="1:22" ht="14.25">
      <c r="A5779" s="1">
        <v>5778</v>
      </c>
      <c r="B5779" s="2" t="s">
        <v>8936</v>
      </c>
      <c r="C5779" s="3">
        <v>43438</v>
      </c>
      <c r="D5779" s="3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24" t="str">
        <f>_xlfn.XLOOKUP(main_table[[#This Row],[Order ID]],Returns!B:B,Returns!A:A,"No")</f>
        <v>No</v>
      </c>
    </row>
    <row r="5780" spans="1:22" ht="14.25">
      <c r="A5780" s="1">
        <v>5779</v>
      </c>
      <c r="B5780" s="2" t="s">
        <v>5940</v>
      </c>
      <c r="C5780" s="3">
        <v>42685</v>
      </c>
      <c r="D5780" s="3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24" t="str">
        <f>_xlfn.XLOOKUP(main_table[[#This Row],[Order ID]],Returns!B:B,Returns!A:A,"No")</f>
        <v>Yes</v>
      </c>
    </row>
    <row r="5781" spans="1:22" ht="14.25">
      <c r="A5781" s="1">
        <v>5780</v>
      </c>
      <c r="B5781" s="2" t="s">
        <v>5940</v>
      </c>
      <c r="C5781" s="3">
        <v>42685</v>
      </c>
      <c r="D5781" s="3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24" t="str">
        <f>_xlfn.XLOOKUP(main_table[[#This Row],[Order ID]],Returns!B:B,Returns!A:A,"No")</f>
        <v>Yes</v>
      </c>
    </row>
    <row r="5782" spans="1:22" ht="14.25">
      <c r="A5782" s="1">
        <v>5781</v>
      </c>
      <c r="B5782" s="2" t="s">
        <v>8937</v>
      </c>
      <c r="C5782" s="3">
        <v>42827</v>
      </c>
      <c r="D5782" s="3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24" t="str">
        <f>_xlfn.XLOOKUP(main_table[[#This Row],[Order ID]],Returns!B:B,Returns!A:A,"No")</f>
        <v>No</v>
      </c>
    </row>
    <row r="5783" spans="1:22" ht="14.25">
      <c r="A5783" s="1">
        <v>5782</v>
      </c>
      <c r="B5783" s="2" t="s">
        <v>8938</v>
      </c>
      <c r="C5783" s="3">
        <v>43081</v>
      </c>
      <c r="D5783" s="3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24" t="str">
        <f>_xlfn.XLOOKUP(main_table[[#This Row],[Order ID]],Returns!B:B,Returns!A:A,"No")</f>
        <v>No</v>
      </c>
    </row>
    <row r="5784" spans="1:22" ht="14.25">
      <c r="A5784" s="1">
        <v>5783</v>
      </c>
      <c r="B5784" s="2" t="s">
        <v>8938</v>
      </c>
      <c r="C5784" s="3">
        <v>43081</v>
      </c>
      <c r="D5784" s="3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24" t="str">
        <f>_xlfn.XLOOKUP(main_table[[#This Row],[Order ID]],Returns!B:B,Returns!A:A,"No")</f>
        <v>No</v>
      </c>
    </row>
    <row r="5785" spans="1:22" ht="14.25">
      <c r="A5785" s="1">
        <v>5784</v>
      </c>
      <c r="B5785" s="2" t="s">
        <v>8938</v>
      </c>
      <c r="C5785" s="3">
        <v>43081</v>
      </c>
      <c r="D5785" s="3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24" t="str">
        <f>_xlfn.XLOOKUP(main_table[[#This Row],[Order ID]],Returns!B:B,Returns!A:A,"No")</f>
        <v>No</v>
      </c>
    </row>
    <row r="5786" spans="1:22" ht="14.25">
      <c r="A5786" s="1">
        <v>5785</v>
      </c>
      <c r="B5786" s="2" t="s">
        <v>8939</v>
      </c>
      <c r="C5786" s="3">
        <v>43740</v>
      </c>
      <c r="D5786" s="3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24" t="str">
        <f>_xlfn.XLOOKUP(main_table[[#This Row],[Order ID]],Returns!B:B,Returns!A:A,"No")</f>
        <v>No</v>
      </c>
    </row>
    <row r="5787" spans="1:22" ht="14.25">
      <c r="A5787" s="1">
        <v>5786</v>
      </c>
      <c r="B5787" s="2" t="s">
        <v>8939</v>
      </c>
      <c r="C5787" s="3">
        <v>43740</v>
      </c>
      <c r="D5787" s="3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24" t="str">
        <f>_xlfn.XLOOKUP(main_table[[#This Row],[Order ID]],Returns!B:B,Returns!A:A,"No")</f>
        <v>No</v>
      </c>
    </row>
    <row r="5788" spans="1:22" ht="14.25">
      <c r="A5788" s="1">
        <v>5787</v>
      </c>
      <c r="B5788" s="2" t="s">
        <v>8939</v>
      </c>
      <c r="C5788" s="3">
        <v>43740</v>
      </c>
      <c r="D5788" s="3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24" t="str">
        <f>_xlfn.XLOOKUP(main_table[[#This Row],[Order ID]],Returns!B:B,Returns!A:A,"No")</f>
        <v>No</v>
      </c>
    </row>
    <row r="5789" spans="1:22" ht="14.25">
      <c r="A5789" s="1">
        <v>5788</v>
      </c>
      <c r="B5789" s="2" t="s">
        <v>8939</v>
      </c>
      <c r="C5789" s="3">
        <v>43740</v>
      </c>
      <c r="D5789" s="3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24" t="str">
        <f>_xlfn.XLOOKUP(main_table[[#This Row],[Order ID]],Returns!B:B,Returns!A:A,"No")</f>
        <v>No</v>
      </c>
    </row>
    <row r="5790" spans="1:22" ht="14.25">
      <c r="A5790" s="1">
        <v>5789</v>
      </c>
      <c r="B5790" s="2" t="s">
        <v>8940</v>
      </c>
      <c r="C5790" s="3">
        <v>43565</v>
      </c>
      <c r="D5790" s="3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24" t="str">
        <f>_xlfn.XLOOKUP(main_table[[#This Row],[Order ID]],Returns!B:B,Returns!A:A,"No")</f>
        <v>No</v>
      </c>
    </row>
    <row r="5791" spans="1:22" ht="14.25">
      <c r="A5791" s="1">
        <v>5790</v>
      </c>
      <c r="B5791" s="2" t="s">
        <v>8940</v>
      </c>
      <c r="C5791" s="3">
        <v>43565</v>
      </c>
      <c r="D5791" s="3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24" t="str">
        <f>_xlfn.XLOOKUP(main_table[[#This Row],[Order ID]],Returns!B:B,Returns!A:A,"No")</f>
        <v>No</v>
      </c>
    </row>
    <row r="5792" spans="1:22" ht="14.25">
      <c r="A5792" s="1">
        <v>5791</v>
      </c>
      <c r="B5792" s="2" t="s">
        <v>6145</v>
      </c>
      <c r="C5792" s="3">
        <v>43737</v>
      </c>
      <c r="D5792" s="3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24" t="str">
        <f>_xlfn.XLOOKUP(main_table[[#This Row],[Order ID]],Returns!B:B,Returns!A:A,"No")</f>
        <v>Yes</v>
      </c>
    </row>
    <row r="5793" spans="1:22" ht="14.25">
      <c r="A5793" s="1">
        <v>5792</v>
      </c>
      <c r="B5793" s="2" t="s">
        <v>6145</v>
      </c>
      <c r="C5793" s="3">
        <v>43737</v>
      </c>
      <c r="D5793" s="3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24" t="str">
        <f>_xlfn.XLOOKUP(main_table[[#This Row],[Order ID]],Returns!B:B,Returns!A:A,"No")</f>
        <v>Yes</v>
      </c>
    </row>
    <row r="5794" spans="1:22" ht="14.25">
      <c r="A5794" s="1">
        <v>5793</v>
      </c>
      <c r="B5794" s="2" t="s">
        <v>6145</v>
      </c>
      <c r="C5794" s="3">
        <v>43737</v>
      </c>
      <c r="D5794" s="3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24" t="str">
        <f>_xlfn.XLOOKUP(main_table[[#This Row],[Order ID]],Returns!B:B,Returns!A:A,"No")</f>
        <v>Yes</v>
      </c>
    </row>
    <row r="5795" spans="1:22" ht="14.25">
      <c r="A5795" s="1">
        <v>5794</v>
      </c>
      <c r="B5795" s="2" t="s">
        <v>6145</v>
      </c>
      <c r="C5795" s="3">
        <v>43737</v>
      </c>
      <c r="D5795" s="3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24" t="str">
        <f>_xlfn.XLOOKUP(main_table[[#This Row],[Order ID]],Returns!B:B,Returns!A:A,"No")</f>
        <v>Yes</v>
      </c>
    </row>
    <row r="5796" spans="1:22" ht="14.25">
      <c r="A5796" s="1">
        <v>5795</v>
      </c>
      <c r="B5796" s="2" t="s">
        <v>6145</v>
      </c>
      <c r="C5796" s="3">
        <v>43737</v>
      </c>
      <c r="D5796" s="3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24" t="str">
        <f>_xlfn.XLOOKUP(main_table[[#This Row],[Order ID]],Returns!B:B,Returns!A:A,"No")</f>
        <v>Yes</v>
      </c>
    </row>
    <row r="5797" spans="1:22" ht="14.25">
      <c r="A5797" s="1">
        <v>5796</v>
      </c>
      <c r="B5797" s="2" t="s">
        <v>8941</v>
      </c>
      <c r="C5797" s="3">
        <v>42642</v>
      </c>
      <c r="D5797" s="3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24" t="str">
        <f>_xlfn.XLOOKUP(main_table[[#This Row],[Order ID]],Returns!B:B,Returns!A:A,"No")</f>
        <v>No</v>
      </c>
    </row>
    <row r="5798" spans="1:22" ht="14.25">
      <c r="A5798" s="1">
        <v>5797</v>
      </c>
      <c r="B5798" s="2" t="s">
        <v>8941</v>
      </c>
      <c r="C5798" s="3">
        <v>42642</v>
      </c>
      <c r="D5798" s="3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24" t="str">
        <f>_xlfn.XLOOKUP(main_table[[#This Row],[Order ID]],Returns!B:B,Returns!A:A,"No")</f>
        <v>No</v>
      </c>
    </row>
    <row r="5799" spans="1:22" ht="14.25">
      <c r="A5799" s="1">
        <v>5798</v>
      </c>
      <c r="B5799" s="2" t="s">
        <v>8941</v>
      </c>
      <c r="C5799" s="3">
        <v>42642</v>
      </c>
      <c r="D5799" s="3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24" t="str">
        <f>_xlfn.XLOOKUP(main_table[[#This Row],[Order ID]],Returns!B:B,Returns!A:A,"No")</f>
        <v>No</v>
      </c>
    </row>
    <row r="5800" spans="1:22" ht="14.25">
      <c r="A5800" s="1">
        <v>5799</v>
      </c>
      <c r="B5800" s="2" t="s">
        <v>8941</v>
      </c>
      <c r="C5800" s="3">
        <v>42642</v>
      </c>
      <c r="D5800" s="3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24" t="str">
        <f>_xlfn.XLOOKUP(main_table[[#This Row],[Order ID]],Returns!B:B,Returns!A:A,"No")</f>
        <v>No</v>
      </c>
    </row>
    <row r="5801" spans="1:22" ht="14.25">
      <c r="A5801" s="1">
        <v>5800</v>
      </c>
      <c r="B5801" s="2" t="s">
        <v>8942</v>
      </c>
      <c r="C5801" s="3">
        <v>42602</v>
      </c>
      <c r="D5801" s="3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24" t="str">
        <f>_xlfn.XLOOKUP(main_table[[#This Row],[Order ID]],Returns!B:B,Returns!A:A,"No")</f>
        <v>No</v>
      </c>
    </row>
    <row r="5802" spans="1:22" ht="14.25">
      <c r="A5802" s="1">
        <v>5801</v>
      </c>
      <c r="B5802" s="2" t="s">
        <v>5947</v>
      </c>
      <c r="C5802" s="3">
        <v>42562</v>
      </c>
      <c r="D5802" s="3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24" t="str">
        <f>_xlfn.XLOOKUP(main_table[[#This Row],[Order ID]],Returns!B:B,Returns!A:A,"No")</f>
        <v>Yes</v>
      </c>
    </row>
    <row r="5803" spans="1:22" ht="14.25">
      <c r="A5803" s="1">
        <v>5802</v>
      </c>
      <c r="B5803" s="2" t="s">
        <v>5947</v>
      </c>
      <c r="C5803" s="3">
        <v>42562</v>
      </c>
      <c r="D5803" s="3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24" t="str">
        <f>_xlfn.XLOOKUP(main_table[[#This Row],[Order ID]],Returns!B:B,Returns!A:A,"No")</f>
        <v>Yes</v>
      </c>
    </row>
    <row r="5804" spans="1:22" ht="14.25">
      <c r="A5804" s="1">
        <v>5803</v>
      </c>
      <c r="B5804" s="2" t="s">
        <v>8943</v>
      </c>
      <c r="C5804" s="3">
        <v>42816</v>
      </c>
      <c r="D5804" s="3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24" t="str">
        <f>_xlfn.XLOOKUP(main_table[[#This Row],[Order ID]],Returns!B:B,Returns!A:A,"No")</f>
        <v>No</v>
      </c>
    </row>
    <row r="5805" spans="1:22" ht="14.25">
      <c r="A5805" s="1">
        <v>5804</v>
      </c>
      <c r="B5805" s="2" t="s">
        <v>8944</v>
      </c>
      <c r="C5805" s="3">
        <v>43597</v>
      </c>
      <c r="D5805" s="3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24" t="str">
        <f>_xlfn.XLOOKUP(main_table[[#This Row],[Order ID]],Returns!B:B,Returns!A:A,"No")</f>
        <v>No</v>
      </c>
    </row>
    <row r="5806" spans="1:22" ht="14.25">
      <c r="A5806" s="1">
        <v>5805</v>
      </c>
      <c r="B5806" s="2" t="s">
        <v>8945</v>
      </c>
      <c r="C5806" s="3">
        <v>43782</v>
      </c>
      <c r="D5806" s="3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24" t="str">
        <f>_xlfn.XLOOKUP(main_table[[#This Row],[Order ID]],Returns!B:B,Returns!A:A,"No")</f>
        <v>No</v>
      </c>
    </row>
    <row r="5807" spans="1:22" ht="14.25">
      <c r="A5807" s="1">
        <v>5806</v>
      </c>
      <c r="B5807" s="2" t="s">
        <v>8945</v>
      </c>
      <c r="C5807" s="3">
        <v>43782</v>
      </c>
      <c r="D5807" s="3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24" t="str">
        <f>_xlfn.XLOOKUP(main_table[[#This Row],[Order ID]],Returns!B:B,Returns!A:A,"No")</f>
        <v>No</v>
      </c>
    </row>
    <row r="5808" spans="1:22" ht="14.25">
      <c r="A5808" s="1">
        <v>5807</v>
      </c>
      <c r="B5808" s="2" t="s">
        <v>8946</v>
      </c>
      <c r="C5808" s="3">
        <v>43347</v>
      </c>
      <c r="D5808" s="3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24" t="str">
        <f>_xlfn.XLOOKUP(main_table[[#This Row],[Order ID]],Returns!B:B,Returns!A:A,"No")</f>
        <v>No</v>
      </c>
    </row>
    <row r="5809" spans="1:22" ht="14.25">
      <c r="A5809" s="1">
        <v>5808</v>
      </c>
      <c r="B5809" s="2" t="s">
        <v>8946</v>
      </c>
      <c r="C5809" s="3">
        <v>43347</v>
      </c>
      <c r="D5809" s="3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24" t="str">
        <f>_xlfn.XLOOKUP(main_table[[#This Row],[Order ID]],Returns!B:B,Returns!A:A,"No")</f>
        <v>No</v>
      </c>
    </row>
    <row r="5810" spans="1:22" ht="14.25">
      <c r="A5810" s="1">
        <v>5809</v>
      </c>
      <c r="B5810" s="2" t="s">
        <v>8946</v>
      </c>
      <c r="C5810" s="3">
        <v>43347</v>
      </c>
      <c r="D5810" s="3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24" t="str">
        <f>_xlfn.XLOOKUP(main_table[[#This Row],[Order ID]],Returns!B:B,Returns!A:A,"No")</f>
        <v>No</v>
      </c>
    </row>
    <row r="5811" spans="1:22" ht="14.25">
      <c r="A5811" s="1">
        <v>5810</v>
      </c>
      <c r="B5811" s="2" t="s">
        <v>8947</v>
      </c>
      <c r="C5811" s="3">
        <v>43137</v>
      </c>
      <c r="D5811" s="3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24" t="str">
        <f>_xlfn.XLOOKUP(main_table[[#This Row],[Order ID]],Returns!B:B,Returns!A:A,"No")</f>
        <v>No</v>
      </c>
    </row>
    <row r="5812" spans="1:22" ht="14.25">
      <c r="A5812" s="1">
        <v>5811</v>
      </c>
      <c r="B5812" s="2" t="s">
        <v>8948</v>
      </c>
      <c r="C5812" s="3">
        <v>42816</v>
      </c>
      <c r="D5812" s="3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24" t="str">
        <f>_xlfn.XLOOKUP(main_table[[#This Row],[Order ID]],Returns!B:B,Returns!A:A,"No")</f>
        <v>No</v>
      </c>
    </row>
    <row r="5813" spans="1:22" ht="14.25">
      <c r="A5813" s="1">
        <v>5812</v>
      </c>
      <c r="B5813" s="2" t="s">
        <v>8948</v>
      </c>
      <c r="C5813" s="3">
        <v>42816</v>
      </c>
      <c r="D5813" s="3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24" t="str">
        <f>_xlfn.XLOOKUP(main_table[[#This Row],[Order ID]],Returns!B:B,Returns!A:A,"No")</f>
        <v>No</v>
      </c>
    </row>
    <row r="5814" spans="1:22" ht="14.25">
      <c r="A5814" s="1">
        <v>5813</v>
      </c>
      <c r="B5814" s="2" t="s">
        <v>8948</v>
      </c>
      <c r="C5814" s="3">
        <v>42816</v>
      </c>
      <c r="D5814" s="3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24" t="str">
        <f>_xlfn.XLOOKUP(main_table[[#This Row],[Order ID]],Returns!B:B,Returns!A:A,"No")</f>
        <v>No</v>
      </c>
    </row>
    <row r="5815" spans="1:22" ht="14.25">
      <c r="A5815" s="1">
        <v>5814</v>
      </c>
      <c r="B5815" s="2" t="s">
        <v>8949</v>
      </c>
      <c r="C5815" s="3">
        <v>42918</v>
      </c>
      <c r="D5815" s="3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24" t="str">
        <f>_xlfn.XLOOKUP(main_table[[#This Row],[Order ID]],Returns!B:B,Returns!A:A,"No")</f>
        <v>No</v>
      </c>
    </row>
    <row r="5816" spans="1:22" ht="14.25">
      <c r="A5816" s="1">
        <v>5815</v>
      </c>
      <c r="B5816" s="2" t="s">
        <v>8950</v>
      </c>
      <c r="C5816" s="3">
        <v>42901</v>
      </c>
      <c r="D5816" s="3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24" t="str">
        <f>_xlfn.XLOOKUP(main_table[[#This Row],[Order ID]],Returns!B:B,Returns!A:A,"No")</f>
        <v>No</v>
      </c>
    </row>
    <row r="5817" spans="1:22" ht="14.25">
      <c r="A5817" s="1">
        <v>5816</v>
      </c>
      <c r="B5817" s="2" t="s">
        <v>8951</v>
      </c>
      <c r="C5817" s="3">
        <v>42700</v>
      </c>
      <c r="D5817" s="3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24" t="str">
        <f>_xlfn.XLOOKUP(main_table[[#This Row],[Order ID]],Returns!B:B,Returns!A:A,"No")</f>
        <v>No</v>
      </c>
    </row>
    <row r="5818" spans="1:22" ht="14.25">
      <c r="A5818" s="1">
        <v>5817</v>
      </c>
      <c r="B5818" s="2" t="s">
        <v>8951</v>
      </c>
      <c r="C5818" s="3">
        <v>42700</v>
      </c>
      <c r="D5818" s="3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24" t="str">
        <f>_xlfn.XLOOKUP(main_table[[#This Row],[Order ID]],Returns!B:B,Returns!A:A,"No")</f>
        <v>No</v>
      </c>
    </row>
    <row r="5819" spans="1:22" ht="14.25">
      <c r="A5819" s="1">
        <v>5818</v>
      </c>
      <c r="B5819" s="2" t="s">
        <v>8951</v>
      </c>
      <c r="C5819" s="3">
        <v>42700</v>
      </c>
      <c r="D5819" s="3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24" t="str">
        <f>_xlfn.XLOOKUP(main_table[[#This Row],[Order ID]],Returns!B:B,Returns!A:A,"No")</f>
        <v>No</v>
      </c>
    </row>
    <row r="5820" spans="1:22" ht="14.25">
      <c r="A5820" s="1">
        <v>5819</v>
      </c>
      <c r="B5820" s="2" t="s">
        <v>8951</v>
      </c>
      <c r="C5820" s="3">
        <v>42700</v>
      </c>
      <c r="D5820" s="3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24" t="str">
        <f>_xlfn.XLOOKUP(main_table[[#This Row],[Order ID]],Returns!B:B,Returns!A:A,"No")</f>
        <v>No</v>
      </c>
    </row>
    <row r="5821" spans="1:22" ht="14.25">
      <c r="A5821" s="1">
        <v>5820</v>
      </c>
      <c r="B5821" s="2" t="s">
        <v>8951</v>
      </c>
      <c r="C5821" s="3">
        <v>42700</v>
      </c>
      <c r="D5821" s="3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24" t="str">
        <f>_xlfn.XLOOKUP(main_table[[#This Row],[Order ID]],Returns!B:B,Returns!A:A,"No")</f>
        <v>No</v>
      </c>
    </row>
    <row r="5822" spans="1:22" ht="14.25">
      <c r="A5822" s="1">
        <v>5821</v>
      </c>
      <c r="B5822" s="2" t="s">
        <v>8952</v>
      </c>
      <c r="C5822" s="3">
        <v>43597</v>
      </c>
      <c r="D5822" s="3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24" t="str">
        <f>_xlfn.XLOOKUP(main_table[[#This Row],[Order ID]],Returns!B:B,Returns!A:A,"No")</f>
        <v>No</v>
      </c>
    </row>
    <row r="5823" spans="1:22" ht="14.25">
      <c r="A5823" s="1">
        <v>5822</v>
      </c>
      <c r="B5823" s="2" t="s">
        <v>8952</v>
      </c>
      <c r="C5823" s="3">
        <v>43597</v>
      </c>
      <c r="D5823" s="3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24" t="str">
        <f>_xlfn.XLOOKUP(main_table[[#This Row],[Order ID]],Returns!B:B,Returns!A:A,"No")</f>
        <v>No</v>
      </c>
    </row>
    <row r="5824" spans="1:22" ht="14.25">
      <c r="A5824" s="1">
        <v>5823</v>
      </c>
      <c r="B5824" s="2" t="s">
        <v>8952</v>
      </c>
      <c r="C5824" s="3">
        <v>43597</v>
      </c>
      <c r="D5824" s="3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24" t="str">
        <f>_xlfn.XLOOKUP(main_table[[#This Row],[Order ID]],Returns!B:B,Returns!A:A,"No")</f>
        <v>No</v>
      </c>
    </row>
    <row r="5825" spans="1:22" ht="14.25">
      <c r="A5825" s="1">
        <v>5824</v>
      </c>
      <c r="B5825" s="2" t="s">
        <v>8952</v>
      </c>
      <c r="C5825" s="3">
        <v>43597</v>
      </c>
      <c r="D5825" s="3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24" t="str">
        <f>_xlfn.XLOOKUP(main_table[[#This Row],[Order ID]],Returns!B:B,Returns!A:A,"No")</f>
        <v>No</v>
      </c>
    </row>
    <row r="5826" spans="1:22" ht="14.25">
      <c r="A5826" s="1">
        <v>5825</v>
      </c>
      <c r="B5826" s="2" t="s">
        <v>8953</v>
      </c>
      <c r="C5826" s="3">
        <v>42492</v>
      </c>
      <c r="D5826" s="3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24" t="str">
        <f>_xlfn.XLOOKUP(main_table[[#This Row],[Order ID]],Returns!B:B,Returns!A:A,"No")</f>
        <v>No</v>
      </c>
    </row>
    <row r="5827" spans="1:22" ht="14.25">
      <c r="A5827" s="1">
        <v>5826</v>
      </c>
      <c r="B5827" s="2" t="s">
        <v>8954</v>
      </c>
      <c r="C5827" s="3">
        <v>43711</v>
      </c>
      <c r="D5827" s="3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24" t="str">
        <f>_xlfn.XLOOKUP(main_table[[#This Row],[Order ID]],Returns!B:B,Returns!A:A,"No")</f>
        <v>No</v>
      </c>
    </row>
    <row r="5828" spans="1:22" ht="14.25">
      <c r="A5828" s="1">
        <v>5827</v>
      </c>
      <c r="B5828" s="2" t="s">
        <v>8954</v>
      </c>
      <c r="C5828" s="3">
        <v>43711</v>
      </c>
      <c r="D5828" s="3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24" t="str">
        <f>_xlfn.XLOOKUP(main_table[[#This Row],[Order ID]],Returns!B:B,Returns!A:A,"No")</f>
        <v>No</v>
      </c>
    </row>
    <row r="5829" spans="1:22" ht="14.25">
      <c r="A5829" s="1">
        <v>5828</v>
      </c>
      <c r="B5829" s="2" t="s">
        <v>8954</v>
      </c>
      <c r="C5829" s="3">
        <v>43711</v>
      </c>
      <c r="D5829" s="3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24" t="str">
        <f>_xlfn.XLOOKUP(main_table[[#This Row],[Order ID]],Returns!B:B,Returns!A:A,"No")</f>
        <v>No</v>
      </c>
    </row>
    <row r="5830" spans="1:22" ht="14.25">
      <c r="A5830" s="1">
        <v>5829</v>
      </c>
      <c r="B5830" s="2" t="s">
        <v>8954</v>
      </c>
      <c r="C5830" s="3">
        <v>43711</v>
      </c>
      <c r="D5830" s="3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24" t="str">
        <f>_xlfn.XLOOKUP(main_table[[#This Row],[Order ID]],Returns!B:B,Returns!A:A,"No")</f>
        <v>No</v>
      </c>
    </row>
    <row r="5831" spans="1:22" ht="14.25">
      <c r="A5831" s="1">
        <v>5830</v>
      </c>
      <c r="B5831" s="2" t="s">
        <v>8955</v>
      </c>
      <c r="C5831" s="3">
        <v>43437</v>
      </c>
      <c r="D5831" s="3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24" t="str">
        <f>_xlfn.XLOOKUP(main_table[[#This Row],[Order ID]],Returns!B:B,Returns!A:A,"No")</f>
        <v>No</v>
      </c>
    </row>
    <row r="5832" spans="1:22" ht="14.25">
      <c r="A5832" s="1">
        <v>5831</v>
      </c>
      <c r="B5832" s="2" t="s">
        <v>8955</v>
      </c>
      <c r="C5832" s="3">
        <v>43437</v>
      </c>
      <c r="D5832" s="3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24" t="str">
        <f>_xlfn.XLOOKUP(main_table[[#This Row],[Order ID]],Returns!B:B,Returns!A:A,"No")</f>
        <v>No</v>
      </c>
    </row>
    <row r="5833" spans="1:22" ht="14.25">
      <c r="A5833" s="1">
        <v>5832</v>
      </c>
      <c r="B5833" s="2" t="s">
        <v>8956</v>
      </c>
      <c r="C5833" s="3">
        <v>42934</v>
      </c>
      <c r="D5833" s="3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24" t="str">
        <f>_xlfn.XLOOKUP(main_table[[#This Row],[Order ID]],Returns!B:B,Returns!A:A,"No")</f>
        <v>No</v>
      </c>
    </row>
    <row r="5834" spans="1:22" ht="14.25">
      <c r="A5834" s="1">
        <v>5833</v>
      </c>
      <c r="B5834" s="2" t="s">
        <v>8957</v>
      </c>
      <c r="C5834" s="3">
        <v>43302</v>
      </c>
      <c r="D5834" s="3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24" t="str">
        <f>_xlfn.XLOOKUP(main_table[[#This Row],[Order ID]],Returns!B:B,Returns!A:A,"No")</f>
        <v>No</v>
      </c>
    </row>
    <row r="5835" spans="1:22" ht="14.25">
      <c r="A5835" s="1">
        <v>5834</v>
      </c>
      <c r="B5835" s="2" t="s">
        <v>8957</v>
      </c>
      <c r="C5835" s="3">
        <v>43302</v>
      </c>
      <c r="D5835" s="3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24" t="str">
        <f>_xlfn.XLOOKUP(main_table[[#This Row],[Order ID]],Returns!B:B,Returns!A:A,"No")</f>
        <v>No</v>
      </c>
    </row>
    <row r="5836" spans="1:22" ht="14.25">
      <c r="A5836" s="1">
        <v>5835</v>
      </c>
      <c r="B5836" s="2" t="s">
        <v>8958</v>
      </c>
      <c r="C5836" s="3">
        <v>42895</v>
      </c>
      <c r="D5836" s="3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24" t="str">
        <f>_xlfn.XLOOKUP(main_table[[#This Row],[Order ID]],Returns!B:B,Returns!A:A,"No")</f>
        <v>No</v>
      </c>
    </row>
    <row r="5837" spans="1:22" ht="14.25">
      <c r="A5837" s="1">
        <v>5836</v>
      </c>
      <c r="B5837" s="2" t="s">
        <v>8958</v>
      </c>
      <c r="C5837" s="3">
        <v>42895</v>
      </c>
      <c r="D5837" s="3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24" t="str">
        <f>_xlfn.XLOOKUP(main_table[[#This Row],[Order ID]],Returns!B:B,Returns!A:A,"No")</f>
        <v>No</v>
      </c>
    </row>
    <row r="5838" spans="1:22" ht="14.25">
      <c r="A5838" s="1">
        <v>5837</v>
      </c>
      <c r="B5838" s="2" t="s">
        <v>8958</v>
      </c>
      <c r="C5838" s="3">
        <v>42895</v>
      </c>
      <c r="D5838" s="3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24" t="str">
        <f>_xlfn.XLOOKUP(main_table[[#This Row],[Order ID]],Returns!B:B,Returns!A:A,"No")</f>
        <v>No</v>
      </c>
    </row>
    <row r="5839" spans="1:22" ht="14.25">
      <c r="A5839" s="1">
        <v>5838</v>
      </c>
      <c r="B5839" s="2" t="s">
        <v>8959</v>
      </c>
      <c r="C5839" s="3">
        <v>43796</v>
      </c>
      <c r="D5839" s="3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24" t="str">
        <f>_xlfn.XLOOKUP(main_table[[#This Row],[Order ID]],Returns!B:B,Returns!A:A,"No")</f>
        <v>No</v>
      </c>
    </row>
    <row r="5840" spans="1:22" ht="14.25">
      <c r="A5840" s="1">
        <v>5839</v>
      </c>
      <c r="B5840" s="2" t="s">
        <v>8960</v>
      </c>
      <c r="C5840" s="3">
        <v>42821</v>
      </c>
      <c r="D5840" s="3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24" t="str">
        <f>_xlfn.XLOOKUP(main_table[[#This Row],[Order ID]],Returns!B:B,Returns!A:A,"No")</f>
        <v>No</v>
      </c>
    </row>
    <row r="5841" spans="1:22" ht="14.25">
      <c r="A5841" s="1">
        <v>5840</v>
      </c>
      <c r="B5841" s="2" t="s">
        <v>8961</v>
      </c>
      <c r="C5841" s="3">
        <v>43000</v>
      </c>
      <c r="D5841" s="3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24" t="str">
        <f>_xlfn.XLOOKUP(main_table[[#This Row],[Order ID]],Returns!B:B,Returns!A:A,"No")</f>
        <v>No</v>
      </c>
    </row>
    <row r="5842" spans="1:22" ht="14.25">
      <c r="A5842" s="1">
        <v>5841</v>
      </c>
      <c r="B5842" s="2" t="s">
        <v>8961</v>
      </c>
      <c r="C5842" s="3">
        <v>43000</v>
      </c>
      <c r="D5842" s="3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24" t="str">
        <f>_xlfn.XLOOKUP(main_table[[#This Row],[Order ID]],Returns!B:B,Returns!A:A,"No")</f>
        <v>No</v>
      </c>
    </row>
    <row r="5843" spans="1:22" ht="14.25">
      <c r="A5843" s="1">
        <v>5842</v>
      </c>
      <c r="B5843" s="2" t="s">
        <v>8962</v>
      </c>
      <c r="C5843" s="3">
        <v>43056</v>
      </c>
      <c r="D5843" s="3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24" t="str">
        <f>_xlfn.XLOOKUP(main_table[[#This Row],[Order ID]],Returns!B:B,Returns!A:A,"No")</f>
        <v>No</v>
      </c>
    </row>
    <row r="5844" spans="1:22" ht="14.25">
      <c r="A5844" s="1">
        <v>5843</v>
      </c>
      <c r="B5844" s="2" t="s">
        <v>8962</v>
      </c>
      <c r="C5844" s="3">
        <v>43056</v>
      </c>
      <c r="D5844" s="3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24" t="str">
        <f>_xlfn.XLOOKUP(main_table[[#This Row],[Order ID]],Returns!B:B,Returns!A:A,"No")</f>
        <v>No</v>
      </c>
    </row>
    <row r="5845" spans="1:22" ht="14.25">
      <c r="A5845" s="1">
        <v>5844</v>
      </c>
      <c r="B5845" s="2" t="s">
        <v>8962</v>
      </c>
      <c r="C5845" s="3">
        <v>43056</v>
      </c>
      <c r="D5845" s="3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24" t="str">
        <f>_xlfn.XLOOKUP(main_table[[#This Row],[Order ID]],Returns!B:B,Returns!A:A,"No")</f>
        <v>No</v>
      </c>
    </row>
    <row r="5846" spans="1:22" ht="14.25">
      <c r="A5846" s="1">
        <v>5845</v>
      </c>
      <c r="B5846" s="2" t="s">
        <v>8962</v>
      </c>
      <c r="C5846" s="3">
        <v>43056</v>
      </c>
      <c r="D5846" s="3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24" t="str">
        <f>_xlfn.XLOOKUP(main_table[[#This Row],[Order ID]],Returns!B:B,Returns!A:A,"No")</f>
        <v>No</v>
      </c>
    </row>
    <row r="5847" spans="1:22" ht="14.25">
      <c r="A5847" s="1">
        <v>5846</v>
      </c>
      <c r="B5847" s="2" t="s">
        <v>8962</v>
      </c>
      <c r="C5847" s="3">
        <v>43056</v>
      </c>
      <c r="D5847" s="3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24" t="str">
        <f>_xlfn.XLOOKUP(main_table[[#This Row],[Order ID]],Returns!B:B,Returns!A:A,"No")</f>
        <v>No</v>
      </c>
    </row>
    <row r="5848" spans="1:22" ht="14.25">
      <c r="A5848" s="1">
        <v>5847</v>
      </c>
      <c r="B5848" s="2" t="s">
        <v>8962</v>
      </c>
      <c r="C5848" s="3">
        <v>43056</v>
      </c>
      <c r="D5848" s="3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24" t="str">
        <f>_xlfn.XLOOKUP(main_table[[#This Row],[Order ID]],Returns!B:B,Returns!A:A,"No")</f>
        <v>No</v>
      </c>
    </row>
    <row r="5849" spans="1:22" ht="14.25">
      <c r="A5849" s="1">
        <v>5848</v>
      </c>
      <c r="B5849" s="2" t="s">
        <v>8962</v>
      </c>
      <c r="C5849" s="3">
        <v>43056</v>
      </c>
      <c r="D5849" s="3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24" t="str">
        <f>_xlfn.XLOOKUP(main_table[[#This Row],[Order ID]],Returns!B:B,Returns!A:A,"No")</f>
        <v>No</v>
      </c>
    </row>
    <row r="5850" spans="1:22" ht="14.25">
      <c r="A5850" s="1">
        <v>5849</v>
      </c>
      <c r="B5850" s="2" t="s">
        <v>8963</v>
      </c>
      <c r="C5850" s="3">
        <v>43049</v>
      </c>
      <c r="D5850" s="3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24" t="str">
        <f>_xlfn.XLOOKUP(main_table[[#This Row],[Order ID]],Returns!B:B,Returns!A:A,"No")</f>
        <v>No</v>
      </c>
    </row>
    <row r="5851" spans="1:22" ht="14.25">
      <c r="A5851" s="1">
        <v>5850</v>
      </c>
      <c r="B5851" s="2" t="s">
        <v>8963</v>
      </c>
      <c r="C5851" s="3">
        <v>43049</v>
      </c>
      <c r="D5851" s="3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24" t="str">
        <f>_xlfn.XLOOKUP(main_table[[#This Row],[Order ID]],Returns!B:B,Returns!A:A,"No")</f>
        <v>No</v>
      </c>
    </row>
    <row r="5852" spans="1:22" ht="14.25">
      <c r="A5852" s="1">
        <v>5851</v>
      </c>
      <c r="B5852" s="2" t="s">
        <v>8963</v>
      </c>
      <c r="C5852" s="3">
        <v>43049</v>
      </c>
      <c r="D5852" s="3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24" t="str">
        <f>_xlfn.XLOOKUP(main_table[[#This Row],[Order ID]],Returns!B:B,Returns!A:A,"No")</f>
        <v>No</v>
      </c>
    </row>
    <row r="5853" spans="1:22" ht="14.25">
      <c r="A5853" s="1">
        <v>5852</v>
      </c>
      <c r="B5853" s="2" t="s">
        <v>8963</v>
      </c>
      <c r="C5853" s="3">
        <v>43049</v>
      </c>
      <c r="D5853" s="3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24" t="str">
        <f>_xlfn.XLOOKUP(main_table[[#This Row],[Order ID]],Returns!B:B,Returns!A:A,"No")</f>
        <v>No</v>
      </c>
    </row>
    <row r="5854" spans="1:22" ht="14.25">
      <c r="A5854" s="1">
        <v>5853</v>
      </c>
      <c r="B5854" s="2" t="s">
        <v>8963</v>
      </c>
      <c r="C5854" s="3">
        <v>43049</v>
      </c>
      <c r="D5854" s="3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24" t="str">
        <f>_xlfn.XLOOKUP(main_table[[#This Row],[Order ID]],Returns!B:B,Returns!A:A,"No")</f>
        <v>No</v>
      </c>
    </row>
    <row r="5855" spans="1:22" ht="14.25">
      <c r="A5855" s="1">
        <v>5854</v>
      </c>
      <c r="B5855" s="2" t="s">
        <v>8964</v>
      </c>
      <c r="C5855" s="3">
        <v>42623</v>
      </c>
      <c r="D5855" s="3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24" t="str">
        <f>_xlfn.XLOOKUP(main_table[[#This Row],[Order ID]],Returns!B:B,Returns!A:A,"No")</f>
        <v>No</v>
      </c>
    </row>
    <row r="5856" spans="1:22" ht="14.25">
      <c r="A5856" s="1">
        <v>5855</v>
      </c>
      <c r="B5856" s="2" t="s">
        <v>8965</v>
      </c>
      <c r="C5856" s="3">
        <v>42952</v>
      </c>
      <c r="D5856" s="3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24" t="str">
        <f>_xlfn.XLOOKUP(main_table[[#This Row],[Order ID]],Returns!B:B,Returns!A:A,"No")</f>
        <v>No</v>
      </c>
    </row>
    <row r="5857" spans="1:22" ht="14.25">
      <c r="A5857" s="1">
        <v>5856</v>
      </c>
      <c r="B5857" s="2" t="s">
        <v>8965</v>
      </c>
      <c r="C5857" s="3">
        <v>42952</v>
      </c>
      <c r="D5857" s="3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24" t="str">
        <f>_xlfn.XLOOKUP(main_table[[#This Row],[Order ID]],Returns!B:B,Returns!A:A,"No")</f>
        <v>No</v>
      </c>
    </row>
    <row r="5858" spans="1:22" ht="14.25">
      <c r="A5858" s="1">
        <v>5857</v>
      </c>
      <c r="B5858" s="2" t="s">
        <v>8965</v>
      </c>
      <c r="C5858" s="3">
        <v>42952</v>
      </c>
      <c r="D5858" s="3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24" t="str">
        <f>_xlfn.XLOOKUP(main_table[[#This Row],[Order ID]],Returns!B:B,Returns!A:A,"No")</f>
        <v>No</v>
      </c>
    </row>
    <row r="5859" spans="1:22" ht="14.25">
      <c r="A5859" s="1">
        <v>5858</v>
      </c>
      <c r="B5859" s="2" t="s">
        <v>8965</v>
      </c>
      <c r="C5859" s="3">
        <v>42952</v>
      </c>
      <c r="D5859" s="3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24" t="str">
        <f>_xlfn.XLOOKUP(main_table[[#This Row],[Order ID]],Returns!B:B,Returns!A:A,"No")</f>
        <v>No</v>
      </c>
    </row>
    <row r="5860" spans="1:22" ht="14.25">
      <c r="A5860" s="1">
        <v>5859</v>
      </c>
      <c r="B5860" s="2" t="s">
        <v>8966</v>
      </c>
      <c r="C5860" s="3">
        <v>43711</v>
      </c>
      <c r="D5860" s="3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24" t="str">
        <f>_xlfn.XLOOKUP(main_table[[#This Row],[Order ID]],Returns!B:B,Returns!A:A,"No")</f>
        <v>No</v>
      </c>
    </row>
    <row r="5861" spans="1:22" ht="14.25">
      <c r="A5861" s="1">
        <v>5860</v>
      </c>
      <c r="B5861" s="2" t="s">
        <v>8967</v>
      </c>
      <c r="C5861" s="3">
        <v>43040</v>
      </c>
      <c r="D5861" s="3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24" t="str">
        <f>_xlfn.XLOOKUP(main_table[[#This Row],[Order ID]],Returns!B:B,Returns!A:A,"No")</f>
        <v>No</v>
      </c>
    </row>
    <row r="5862" spans="1:22" ht="14.25">
      <c r="A5862" s="1">
        <v>5861</v>
      </c>
      <c r="B5862" s="2" t="s">
        <v>8968</v>
      </c>
      <c r="C5862" s="3">
        <v>42854</v>
      </c>
      <c r="D5862" s="3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24" t="str">
        <f>_xlfn.XLOOKUP(main_table[[#This Row],[Order ID]],Returns!B:B,Returns!A:A,"No")</f>
        <v>No</v>
      </c>
    </row>
    <row r="5863" spans="1:22" ht="14.25">
      <c r="A5863" s="1">
        <v>5862</v>
      </c>
      <c r="B5863" s="2" t="s">
        <v>8969</v>
      </c>
      <c r="C5863" s="3">
        <v>43221</v>
      </c>
      <c r="D5863" s="3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24" t="str">
        <f>_xlfn.XLOOKUP(main_table[[#This Row],[Order ID]],Returns!B:B,Returns!A:A,"No")</f>
        <v>No</v>
      </c>
    </row>
    <row r="5864" spans="1:22" ht="14.25">
      <c r="A5864" s="1">
        <v>5863</v>
      </c>
      <c r="B5864" s="2" t="s">
        <v>8969</v>
      </c>
      <c r="C5864" s="3">
        <v>43221</v>
      </c>
      <c r="D5864" s="3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24" t="str">
        <f>_xlfn.XLOOKUP(main_table[[#This Row],[Order ID]],Returns!B:B,Returns!A:A,"No")</f>
        <v>No</v>
      </c>
    </row>
    <row r="5865" spans="1:22" ht="14.25">
      <c r="A5865" s="1">
        <v>5864</v>
      </c>
      <c r="B5865" s="2" t="s">
        <v>8969</v>
      </c>
      <c r="C5865" s="3">
        <v>43221</v>
      </c>
      <c r="D5865" s="3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24" t="str">
        <f>_xlfn.XLOOKUP(main_table[[#This Row],[Order ID]],Returns!B:B,Returns!A:A,"No")</f>
        <v>No</v>
      </c>
    </row>
    <row r="5866" spans="1:22" ht="14.25">
      <c r="A5866" s="1">
        <v>5865</v>
      </c>
      <c r="B5866" s="2" t="s">
        <v>8970</v>
      </c>
      <c r="C5866" s="3">
        <v>42587</v>
      </c>
      <c r="D5866" s="3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24" t="str">
        <f>_xlfn.XLOOKUP(main_table[[#This Row],[Order ID]],Returns!B:B,Returns!A:A,"No")</f>
        <v>No</v>
      </c>
    </row>
    <row r="5867" spans="1:22" ht="14.25">
      <c r="A5867" s="1">
        <v>5866</v>
      </c>
      <c r="B5867" s="2" t="s">
        <v>8970</v>
      </c>
      <c r="C5867" s="3">
        <v>42587</v>
      </c>
      <c r="D5867" s="3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24" t="str">
        <f>_xlfn.XLOOKUP(main_table[[#This Row],[Order ID]],Returns!B:B,Returns!A:A,"No")</f>
        <v>No</v>
      </c>
    </row>
    <row r="5868" spans="1:22" ht="14.25">
      <c r="A5868" s="1">
        <v>5867</v>
      </c>
      <c r="B5868" s="2" t="s">
        <v>8970</v>
      </c>
      <c r="C5868" s="3">
        <v>42587</v>
      </c>
      <c r="D5868" s="3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24" t="str">
        <f>_xlfn.XLOOKUP(main_table[[#This Row],[Order ID]],Returns!B:B,Returns!A:A,"No")</f>
        <v>No</v>
      </c>
    </row>
    <row r="5869" spans="1:22" ht="14.25">
      <c r="A5869" s="1">
        <v>5868</v>
      </c>
      <c r="B5869" s="2" t="s">
        <v>8971</v>
      </c>
      <c r="C5869" s="3">
        <v>43104</v>
      </c>
      <c r="D5869" s="3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24" t="str">
        <f>_xlfn.XLOOKUP(main_table[[#This Row],[Order ID]],Returns!B:B,Returns!A:A,"No")</f>
        <v>No</v>
      </c>
    </row>
    <row r="5870" spans="1:22" ht="14.25">
      <c r="A5870" s="1">
        <v>5869</v>
      </c>
      <c r="B5870" s="2" t="s">
        <v>8971</v>
      </c>
      <c r="C5870" s="3">
        <v>43104</v>
      </c>
      <c r="D5870" s="3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24" t="str">
        <f>_xlfn.XLOOKUP(main_table[[#This Row],[Order ID]],Returns!B:B,Returns!A:A,"No")</f>
        <v>No</v>
      </c>
    </row>
    <row r="5871" spans="1:22" ht="14.25">
      <c r="A5871" s="1">
        <v>5870</v>
      </c>
      <c r="B5871" s="2" t="s">
        <v>8972</v>
      </c>
      <c r="C5871" s="3">
        <v>43411</v>
      </c>
      <c r="D5871" s="3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24" t="str">
        <f>_xlfn.XLOOKUP(main_table[[#This Row],[Order ID]],Returns!B:B,Returns!A:A,"No")</f>
        <v>No</v>
      </c>
    </row>
    <row r="5872" spans="1:22" ht="14.25">
      <c r="A5872" s="1">
        <v>5871</v>
      </c>
      <c r="B5872" s="2" t="s">
        <v>8973</v>
      </c>
      <c r="C5872" s="3">
        <v>43265</v>
      </c>
      <c r="D5872" s="3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24" t="str">
        <f>_xlfn.XLOOKUP(main_table[[#This Row],[Order ID]],Returns!B:B,Returns!A:A,"No")</f>
        <v>No</v>
      </c>
    </row>
    <row r="5873" spans="1:22" ht="14.25">
      <c r="A5873" s="1">
        <v>5872</v>
      </c>
      <c r="B5873" s="2" t="s">
        <v>8974</v>
      </c>
      <c r="C5873" s="3">
        <v>43367</v>
      </c>
      <c r="D5873" s="3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24" t="str">
        <f>_xlfn.XLOOKUP(main_table[[#This Row],[Order ID]],Returns!B:B,Returns!A:A,"No")</f>
        <v>No</v>
      </c>
    </row>
    <row r="5874" spans="1:22" ht="14.25">
      <c r="A5874" s="1">
        <v>5873</v>
      </c>
      <c r="B5874" s="2" t="s">
        <v>8975</v>
      </c>
      <c r="C5874" s="3">
        <v>43554</v>
      </c>
      <c r="D5874" s="3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24" t="str">
        <f>_xlfn.XLOOKUP(main_table[[#This Row],[Order ID]],Returns!B:B,Returns!A:A,"No")</f>
        <v>No</v>
      </c>
    </row>
    <row r="5875" spans="1:22" ht="14.25">
      <c r="A5875" s="1">
        <v>5874</v>
      </c>
      <c r="B5875" s="2" t="s">
        <v>8976</v>
      </c>
      <c r="C5875" s="3">
        <v>43620</v>
      </c>
      <c r="D5875" s="3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24" t="str">
        <f>_xlfn.XLOOKUP(main_table[[#This Row],[Order ID]],Returns!B:B,Returns!A:A,"No")</f>
        <v>No</v>
      </c>
    </row>
    <row r="5876" spans="1:22" ht="14.25">
      <c r="A5876" s="1">
        <v>5875</v>
      </c>
      <c r="B5876" s="2" t="s">
        <v>8976</v>
      </c>
      <c r="C5876" s="3">
        <v>43620</v>
      </c>
      <c r="D5876" s="3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24" t="str">
        <f>_xlfn.XLOOKUP(main_table[[#This Row],[Order ID]],Returns!B:B,Returns!A:A,"No")</f>
        <v>No</v>
      </c>
    </row>
    <row r="5877" spans="1:22" ht="14.25">
      <c r="A5877" s="1">
        <v>5876</v>
      </c>
      <c r="B5877" s="2" t="s">
        <v>8977</v>
      </c>
      <c r="C5877" s="3">
        <v>42832</v>
      </c>
      <c r="D5877" s="3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24" t="str">
        <f>_xlfn.XLOOKUP(main_table[[#This Row],[Order ID]],Returns!B:B,Returns!A:A,"No")</f>
        <v>No</v>
      </c>
    </row>
    <row r="5878" spans="1:22" ht="14.25">
      <c r="A5878" s="1">
        <v>5877</v>
      </c>
      <c r="B5878" s="2" t="s">
        <v>8978</v>
      </c>
      <c r="C5878" s="3">
        <v>42511</v>
      </c>
      <c r="D5878" s="3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24" t="str">
        <f>_xlfn.XLOOKUP(main_table[[#This Row],[Order ID]],Returns!B:B,Returns!A:A,"No")</f>
        <v>No</v>
      </c>
    </row>
    <row r="5879" spans="1:22" ht="14.25">
      <c r="A5879" s="1">
        <v>5878</v>
      </c>
      <c r="B5879" s="2" t="s">
        <v>8978</v>
      </c>
      <c r="C5879" s="3">
        <v>42511</v>
      </c>
      <c r="D5879" s="3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24" t="str">
        <f>_xlfn.XLOOKUP(main_table[[#This Row],[Order ID]],Returns!B:B,Returns!A:A,"No")</f>
        <v>No</v>
      </c>
    </row>
    <row r="5880" spans="1:22" ht="14.25">
      <c r="A5880" s="1">
        <v>5879</v>
      </c>
      <c r="B5880" s="2" t="s">
        <v>8978</v>
      </c>
      <c r="C5880" s="3">
        <v>42511</v>
      </c>
      <c r="D5880" s="3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24" t="str">
        <f>_xlfn.XLOOKUP(main_table[[#This Row],[Order ID]],Returns!B:B,Returns!A:A,"No")</f>
        <v>No</v>
      </c>
    </row>
    <row r="5881" spans="1:22" ht="14.25">
      <c r="A5881" s="1">
        <v>5880</v>
      </c>
      <c r="B5881" s="2" t="s">
        <v>6061</v>
      </c>
      <c r="C5881" s="3">
        <v>43348</v>
      </c>
      <c r="D5881" s="3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24" t="str">
        <f>_xlfn.XLOOKUP(main_table[[#This Row],[Order ID]],Returns!B:B,Returns!A:A,"No")</f>
        <v>Yes</v>
      </c>
    </row>
    <row r="5882" spans="1:22" ht="14.25">
      <c r="A5882" s="1">
        <v>5881</v>
      </c>
      <c r="B5882" s="2" t="s">
        <v>8979</v>
      </c>
      <c r="C5882" s="3">
        <v>43361</v>
      </c>
      <c r="D5882" s="3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24" t="str">
        <f>_xlfn.XLOOKUP(main_table[[#This Row],[Order ID]],Returns!B:B,Returns!A:A,"No")</f>
        <v>No</v>
      </c>
    </row>
    <row r="5883" spans="1:22" ht="14.25">
      <c r="A5883" s="1">
        <v>5882</v>
      </c>
      <c r="B5883" s="2" t="s">
        <v>8979</v>
      </c>
      <c r="C5883" s="3">
        <v>43361</v>
      </c>
      <c r="D5883" s="3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24" t="str">
        <f>_xlfn.XLOOKUP(main_table[[#This Row],[Order ID]],Returns!B:B,Returns!A:A,"No")</f>
        <v>No</v>
      </c>
    </row>
    <row r="5884" spans="1:22" ht="14.25">
      <c r="A5884" s="1">
        <v>5883</v>
      </c>
      <c r="B5884" s="2" t="s">
        <v>8979</v>
      </c>
      <c r="C5884" s="3">
        <v>43361</v>
      </c>
      <c r="D5884" s="3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24" t="str">
        <f>_xlfn.XLOOKUP(main_table[[#This Row],[Order ID]],Returns!B:B,Returns!A:A,"No")</f>
        <v>No</v>
      </c>
    </row>
    <row r="5885" spans="1:22" ht="14.25">
      <c r="A5885" s="1">
        <v>5884</v>
      </c>
      <c r="B5885" s="2" t="s">
        <v>8980</v>
      </c>
      <c r="C5885" s="3">
        <v>43172</v>
      </c>
      <c r="D5885" s="3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24" t="str">
        <f>_xlfn.XLOOKUP(main_table[[#This Row],[Order ID]],Returns!B:B,Returns!A:A,"No")</f>
        <v>No</v>
      </c>
    </row>
    <row r="5886" spans="1:22" ht="14.25">
      <c r="A5886" s="1">
        <v>5885</v>
      </c>
      <c r="B5886" s="2" t="s">
        <v>8980</v>
      </c>
      <c r="C5886" s="3">
        <v>43172</v>
      </c>
      <c r="D5886" s="3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24" t="str">
        <f>_xlfn.XLOOKUP(main_table[[#This Row],[Order ID]],Returns!B:B,Returns!A:A,"No")</f>
        <v>No</v>
      </c>
    </row>
    <row r="5887" spans="1:22" ht="14.25">
      <c r="A5887" s="1">
        <v>5886</v>
      </c>
      <c r="B5887" s="2" t="s">
        <v>8981</v>
      </c>
      <c r="C5887" s="3">
        <v>42659</v>
      </c>
      <c r="D5887" s="3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24" t="str">
        <f>_xlfn.XLOOKUP(main_table[[#This Row],[Order ID]],Returns!B:B,Returns!A:A,"No")</f>
        <v>No</v>
      </c>
    </row>
    <row r="5888" spans="1:22" ht="14.25">
      <c r="A5888" s="1">
        <v>5887</v>
      </c>
      <c r="B5888" s="2" t="s">
        <v>8981</v>
      </c>
      <c r="C5888" s="3">
        <v>42659</v>
      </c>
      <c r="D5888" s="3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24" t="str">
        <f>_xlfn.XLOOKUP(main_table[[#This Row],[Order ID]],Returns!B:B,Returns!A:A,"No")</f>
        <v>No</v>
      </c>
    </row>
    <row r="5889" spans="1:22" ht="14.25">
      <c r="A5889" s="1">
        <v>5888</v>
      </c>
      <c r="B5889" s="2" t="s">
        <v>8982</v>
      </c>
      <c r="C5889" s="3">
        <v>43746</v>
      </c>
      <c r="D5889" s="3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24" t="str">
        <f>_xlfn.XLOOKUP(main_table[[#This Row],[Order ID]],Returns!B:B,Returns!A:A,"No")</f>
        <v>No</v>
      </c>
    </row>
    <row r="5890" spans="1:22" ht="14.25">
      <c r="A5890" s="1">
        <v>5889</v>
      </c>
      <c r="B5890" s="2" t="s">
        <v>8983</v>
      </c>
      <c r="C5890" s="3">
        <v>42862</v>
      </c>
      <c r="D5890" s="3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24" t="str">
        <f>_xlfn.XLOOKUP(main_table[[#This Row],[Order ID]],Returns!B:B,Returns!A:A,"No")</f>
        <v>No</v>
      </c>
    </row>
    <row r="5891" spans="1:22" ht="14.25">
      <c r="A5891" s="1">
        <v>5890</v>
      </c>
      <c r="B5891" s="2" t="s">
        <v>8984</v>
      </c>
      <c r="C5891" s="3">
        <v>43204</v>
      </c>
      <c r="D5891" s="3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24" t="str">
        <f>_xlfn.XLOOKUP(main_table[[#This Row],[Order ID]],Returns!B:B,Returns!A:A,"No")</f>
        <v>No</v>
      </c>
    </row>
    <row r="5892" spans="1:22" ht="14.25">
      <c r="A5892" s="1">
        <v>5891</v>
      </c>
      <c r="B5892" s="2" t="s">
        <v>8985</v>
      </c>
      <c r="C5892" s="3">
        <v>43425</v>
      </c>
      <c r="D5892" s="3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24" t="str">
        <f>_xlfn.XLOOKUP(main_table[[#This Row],[Order ID]],Returns!B:B,Returns!A:A,"No")</f>
        <v>No</v>
      </c>
    </row>
    <row r="5893" spans="1:22" ht="14.25">
      <c r="A5893" s="1">
        <v>5892</v>
      </c>
      <c r="B5893" s="2" t="s">
        <v>8985</v>
      </c>
      <c r="C5893" s="3">
        <v>43425</v>
      </c>
      <c r="D5893" s="3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24" t="str">
        <f>_xlfn.XLOOKUP(main_table[[#This Row],[Order ID]],Returns!B:B,Returns!A:A,"No")</f>
        <v>No</v>
      </c>
    </row>
    <row r="5894" spans="1:22" ht="14.25">
      <c r="A5894" s="1">
        <v>5893</v>
      </c>
      <c r="B5894" s="2" t="s">
        <v>8985</v>
      </c>
      <c r="C5894" s="3">
        <v>43425</v>
      </c>
      <c r="D5894" s="3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24" t="str">
        <f>_xlfn.XLOOKUP(main_table[[#This Row],[Order ID]],Returns!B:B,Returns!A:A,"No")</f>
        <v>No</v>
      </c>
    </row>
    <row r="5895" spans="1:22" ht="14.25">
      <c r="A5895" s="1">
        <v>5894</v>
      </c>
      <c r="B5895" s="2" t="s">
        <v>6170</v>
      </c>
      <c r="C5895" s="3">
        <v>43718</v>
      </c>
      <c r="D5895" s="3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24" t="str">
        <f>_xlfn.XLOOKUP(main_table[[#This Row],[Order ID]],Returns!B:B,Returns!A:A,"No")</f>
        <v>Yes</v>
      </c>
    </row>
    <row r="5896" spans="1:22" ht="14.25">
      <c r="A5896" s="1">
        <v>5895</v>
      </c>
      <c r="B5896" s="2" t="s">
        <v>8986</v>
      </c>
      <c r="C5896" s="3">
        <v>43717</v>
      </c>
      <c r="D5896" s="3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24" t="str">
        <f>_xlfn.XLOOKUP(main_table[[#This Row],[Order ID]],Returns!B:B,Returns!A:A,"No")</f>
        <v>No</v>
      </c>
    </row>
    <row r="5897" spans="1:22" ht="14.25">
      <c r="A5897" s="1">
        <v>5896</v>
      </c>
      <c r="B5897" s="2" t="s">
        <v>8987</v>
      </c>
      <c r="C5897" s="3">
        <v>42675</v>
      </c>
      <c r="D5897" s="3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24" t="str">
        <f>_xlfn.XLOOKUP(main_table[[#This Row],[Order ID]],Returns!B:B,Returns!A:A,"No")</f>
        <v>No</v>
      </c>
    </row>
    <row r="5898" spans="1:22" ht="14.25">
      <c r="A5898" s="1">
        <v>5897</v>
      </c>
      <c r="B5898" s="2" t="s">
        <v>8987</v>
      </c>
      <c r="C5898" s="3">
        <v>42675</v>
      </c>
      <c r="D5898" s="3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24" t="str">
        <f>_xlfn.XLOOKUP(main_table[[#This Row],[Order ID]],Returns!B:B,Returns!A:A,"No")</f>
        <v>No</v>
      </c>
    </row>
    <row r="5899" spans="1:22" ht="14.25">
      <c r="A5899" s="1">
        <v>5898</v>
      </c>
      <c r="B5899" s="2" t="s">
        <v>8988</v>
      </c>
      <c r="C5899" s="3">
        <v>43193</v>
      </c>
      <c r="D5899" s="3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24" t="str">
        <f>_xlfn.XLOOKUP(main_table[[#This Row],[Order ID]],Returns!B:B,Returns!A:A,"No")</f>
        <v>No</v>
      </c>
    </row>
    <row r="5900" spans="1:22" ht="14.25">
      <c r="A5900" s="1">
        <v>5899</v>
      </c>
      <c r="B5900" s="2" t="s">
        <v>8988</v>
      </c>
      <c r="C5900" s="3">
        <v>43193</v>
      </c>
      <c r="D5900" s="3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24" t="str">
        <f>_xlfn.XLOOKUP(main_table[[#This Row],[Order ID]],Returns!B:B,Returns!A:A,"No")</f>
        <v>No</v>
      </c>
    </row>
    <row r="5901" spans="1:22" ht="14.25">
      <c r="A5901" s="1">
        <v>5900</v>
      </c>
      <c r="B5901" s="2" t="s">
        <v>8989</v>
      </c>
      <c r="C5901" s="3">
        <v>43477</v>
      </c>
      <c r="D5901" s="3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24" t="str">
        <f>_xlfn.XLOOKUP(main_table[[#This Row],[Order ID]],Returns!B:B,Returns!A:A,"No")</f>
        <v>No</v>
      </c>
    </row>
    <row r="5902" spans="1:22" ht="14.25">
      <c r="A5902" s="1">
        <v>5901</v>
      </c>
      <c r="B5902" s="2" t="s">
        <v>8990</v>
      </c>
      <c r="C5902" s="3">
        <v>43059</v>
      </c>
      <c r="D5902" s="3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24" t="str">
        <f>_xlfn.XLOOKUP(main_table[[#This Row],[Order ID]],Returns!B:B,Returns!A:A,"No")</f>
        <v>No</v>
      </c>
    </row>
    <row r="5903" spans="1:22" ht="14.25">
      <c r="A5903" s="1">
        <v>5902</v>
      </c>
      <c r="B5903" s="2" t="s">
        <v>8991</v>
      </c>
      <c r="C5903" s="3">
        <v>43431</v>
      </c>
      <c r="D5903" s="3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24" t="str">
        <f>_xlfn.XLOOKUP(main_table[[#This Row],[Order ID]],Returns!B:B,Returns!A:A,"No")</f>
        <v>No</v>
      </c>
    </row>
    <row r="5904" spans="1:22" ht="14.25">
      <c r="A5904" s="1">
        <v>5903</v>
      </c>
      <c r="B5904" s="2" t="s">
        <v>8992</v>
      </c>
      <c r="C5904" s="3">
        <v>43775</v>
      </c>
      <c r="D5904" s="3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24" t="str">
        <f>_xlfn.XLOOKUP(main_table[[#This Row],[Order ID]],Returns!B:B,Returns!A:A,"No")</f>
        <v>No</v>
      </c>
    </row>
    <row r="5905" spans="1:22" ht="14.25">
      <c r="A5905" s="1">
        <v>5904</v>
      </c>
      <c r="B5905" s="2" t="s">
        <v>8992</v>
      </c>
      <c r="C5905" s="3">
        <v>43775</v>
      </c>
      <c r="D5905" s="3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24" t="str">
        <f>_xlfn.XLOOKUP(main_table[[#This Row],[Order ID]],Returns!B:B,Returns!A:A,"No")</f>
        <v>No</v>
      </c>
    </row>
    <row r="5906" spans="1:22" ht="14.25">
      <c r="A5906" s="1">
        <v>5905</v>
      </c>
      <c r="B5906" s="2" t="s">
        <v>8992</v>
      </c>
      <c r="C5906" s="3">
        <v>43775</v>
      </c>
      <c r="D5906" s="3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24" t="str">
        <f>_xlfn.XLOOKUP(main_table[[#This Row],[Order ID]],Returns!B:B,Returns!A:A,"No")</f>
        <v>No</v>
      </c>
    </row>
    <row r="5907" spans="1:22" ht="14.25">
      <c r="A5907" s="1">
        <v>5906</v>
      </c>
      <c r="B5907" s="2" t="s">
        <v>8992</v>
      </c>
      <c r="C5907" s="3">
        <v>43775</v>
      </c>
      <c r="D5907" s="3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24" t="str">
        <f>_xlfn.XLOOKUP(main_table[[#This Row],[Order ID]],Returns!B:B,Returns!A:A,"No")</f>
        <v>No</v>
      </c>
    </row>
    <row r="5908" spans="1:22" ht="14.25">
      <c r="A5908" s="1">
        <v>5907</v>
      </c>
      <c r="B5908" s="2" t="s">
        <v>8992</v>
      </c>
      <c r="C5908" s="3">
        <v>43775</v>
      </c>
      <c r="D5908" s="3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24" t="str">
        <f>_xlfn.XLOOKUP(main_table[[#This Row],[Order ID]],Returns!B:B,Returns!A:A,"No")</f>
        <v>No</v>
      </c>
    </row>
    <row r="5909" spans="1:22" ht="14.25">
      <c r="A5909" s="1">
        <v>5908</v>
      </c>
      <c r="B5909" s="2" t="s">
        <v>8993</v>
      </c>
      <c r="C5909" s="3">
        <v>43436</v>
      </c>
      <c r="D5909" s="3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24" t="str">
        <f>_xlfn.XLOOKUP(main_table[[#This Row],[Order ID]],Returns!B:B,Returns!A:A,"No")</f>
        <v>No</v>
      </c>
    </row>
    <row r="5910" spans="1:22" ht="14.25">
      <c r="A5910" s="1">
        <v>5909</v>
      </c>
      <c r="B5910" s="2" t="s">
        <v>8993</v>
      </c>
      <c r="C5910" s="3">
        <v>43436</v>
      </c>
      <c r="D5910" s="3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24" t="str">
        <f>_xlfn.XLOOKUP(main_table[[#This Row],[Order ID]],Returns!B:B,Returns!A:A,"No")</f>
        <v>No</v>
      </c>
    </row>
    <row r="5911" spans="1:22" ht="14.25">
      <c r="A5911" s="1">
        <v>5910</v>
      </c>
      <c r="B5911" s="2" t="s">
        <v>8993</v>
      </c>
      <c r="C5911" s="3">
        <v>43436</v>
      </c>
      <c r="D5911" s="3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24" t="str">
        <f>_xlfn.XLOOKUP(main_table[[#This Row],[Order ID]],Returns!B:B,Returns!A:A,"No")</f>
        <v>No</v>
      </c>
    </row>
    <row r="5912" spans="1:22" ht="14.25">
      <c r="A5912" s="1">
        <v>5911</v>
      </c>
      <c r="B5912" s="2" t="s">
        <v>8993</v>
      </c>
      <c r="C5912" s="3">
        <v>43436</v>
      </c>
      <c r="D5912" s="3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24" t="str">
        <f>_xlfn.XLOOKUP(main_table[[#This Row],[Order ID]],Returns!B:B,Returns!A:A,"No")</f>
        <v>No</v>
      </c>
    </row>
    <row r="5913" spans="1:22" ht="14.25">
      <c r="A5913" s="1">
        <v>5912</v>
      </c>
      <c r="B5913" s="2" t="s">
        <v>8994</v>
      </c>
      <c r="C5913" s="3">
        <v>43451</v>
      </c>
      <c r="D5913" s="3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24" t="str">
        <f>_xlfn.XLOOKUP(main_table[[#This Row],[Order ID]],Returns!B:B,Returns!A:A,"No")</f>
        <v>No</v>
      </c>
    </row>
    <row r="5914" spans="1:22" ht="14.25">
      <c r="A5914" s="1">
        <v>5913</v>
      </c>
      <c r="B5914" s="2" t="s">
        <v>8995</v>
      </c>
      <c r="C5914" s="3">
        <v>42606</v>
      </c>
      <c r="D5914" s="3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24" t="str">
        <f>_xlfn.XLOOKUP(main_table[[#This Row],[Order ID]],Returns!B:B,Returns!A:A,"No")</f>
        <v>No</v>
      </c>
    </row>
    <row r="5915" spans="1:22" ht="14.25">
      <c r="A5915" s="1">
        <v>5914</v>
      </c>
      <c r="B5915" s="2" t="s">
        <v>8996</v>
      </c>
      <c r="C5915" s="3">
        <v>42995</v>
      </c>
      <c r="D5915" s="3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24" t="str">
        <f>_xlfn.XLOOKUP(main_table[[#This Row],[Order ID]],Returns!B:B,Returns!A:A,"No")</f>
        <v>No</v>
      </c>
    </row>
    <row r="5916" spans="1:22" ht="14.25">
      <c r="A5916" s="1">
        <v>5915</v>
      </c>
      <c r="B5916" s="2" t="s">
        <v>8996</v>
      </c>
      <c r="C5916" s="3">
        <v>42995</v>
      </c>
      <c r="D5916" s="3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24" t="str">
        <f>_xlfn.XLOOKUP(main_table[[#This Row],[Order ID]],Returns!B:B,Returns!A:A,"No")</f>
        <v>No</v>
      </c>
    </row>
    <row r="5917" spans="1:22" ht="14.25">
      <c r="A5917" s="1">
        <v>5916</v>
      </c>
      <c r="B5917" s="2" t="s">
        <v>8996</v>
      </c>
      <c r="C5917" s="3">
        <v>42995</v>
      </c>
      <c r="D5917" s="3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24" t="str">
        <f>_xlfn.XLOOKUP(main_table[[#This Row],[Order ID]],Returns!B:B,Returns!A:A,"No")</f>
        <v>No</v>
      </c>
    </row>
    <row r="5918" spans="1:22" ht="14.25">
      <c r="A5918" s="1">
        <v>5917</v>
      </c>
      <c r="B5918" s="2" t="s">
        <v>8996</v>
      </c>
      <c r="C5918" s="3">
        <v>42995</v>
      </c>
      <c r="D5918" s="3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24" t="str">
        <f>_xlfn.XLOOKUP(main_table[[#This Row],[Order ID]],Returns!B:B,Returns!A:A,"No")</f>
        <v>No</v>
      </c>
    </row>
    <row r="5919" spans="1:22" ht="14.25">
      <c r="A5919" s="1">
        <v>5918</v>
      </c>
      <c r="B5919" s="2" t="s">
        <v>8996</v>
      </c>
      <c r="C5919" s="3">
        <v>42995</v>
      </c>
      <c r="D5919" s="3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24" t="str">
        <f>_xlfn.XLOOKUP(main_table[[#This Row],[Order ID]],Returns!B:B,Returns!A:A,"No")</f>
        <v>No</v>
      </c>
    </row>
    <row r="5920" spans="1:22" ht="14.25">
      <c r="A5920" s="1">
        <v>5919</v>
      </c>
      <c r="B5920" s="2" t="s">
        <v>8996</v>
      </c>
      <c r="C5920" s="3">
        <v>42995</v>
      </c>
      <c r="D5920" s="3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24" t="str">
        <f>_xlfn.XLOOKUP(main_table[[#This Row],[Order ID]],Returns!B:B,Returns!A:A,"No")</f>
        <v>No</v>
      </c>
    </row>
    <row r="5921" spans="1:22" ht="14.25">
      <c r="A5921" s="1">
        <v>5920</v>
      </c>
      <c r="B5921" s="2" t="s">
        <v>8996</v>
      </c>
      <c r="C5921" s="3">
        <v>42995</v>
      </c>
      <c r="D5921" s="3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24" t="str">
        <f>_xlfn.XLOOKUP(main_table[[#This Row],[Order ID]],Returns!B:B,Returns!A:A,"No")</f>
        <v>No</v>
      </c>
    </row>
    <row r="5922" spans="1:22" ht="14.25">
      <c r="A5922" s="1">
        <v>5921</v>
      </c>
      <c r="B5922" s="2" t="s">
        <v>8996</v>
      </c>
      <c r="C5922" s="3">
        <v>42995</v>
      </c>
      <c r="D5922" s="3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24" t="str">
        <f>_xlfn.XLOOKUP(main_table[[#This Row],[Order ID]],Returns!B:B,Returns!A:A,"No")</f>
        <v>No</v>
      </c>
    </row>
    <row r="5923" spans="1:22" ht="14.25">
      <c r="A5923" s="1">
        <v>5922</v>
      </c>
      <c r="B5923" s="2" t="s">
        <v>8996</v>
      </c>
      <c r="C5923" s="3">
        <v>42995</v>
      </c>
      <c r="D5923" s="3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24" t="str">
        <f>_xlfn.XLOOKUP(main_table[[#This Row],[Order ID]],Returns!B:B,Returns!A:A,"No")</f>
        <v>No</v>
      </c>
    </row>
    <row r="5924" spans="1:22" ht="14.25">
      <c r="A5924" s="1">
        <v>5923</v>
      </c>
      <c r="B5924" s="2" t="s">
        <v>8996</v>
      </c>
      <c r="C5924" s="3">
        <v>42995</v>
      </c>
      <c r="D5924" s="3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24" t="str">
        <f>_xlfn.XLOOKUP(main_table[[#This Row],[Order ID]],Returns!B:B,Returns!A:A,"No")</f>
        <v>No</v>
      </c>
    </row>
    <row r="5925" spans="1:22" ht="14.25">
      <c r="A5925" s="1">
        <v>5924</v>
      </c>
      <c r="B5925" s="2" t="s">
        <v>8997</v>
      </c>
      <c r="C5925" s="3">
        <v>43430</v>
      </c>
      <c r="D5925" s="3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24" t="str">
        <f>_xlfn.XLOOKUP(main_table[[#This Row],[Order ID]],Returns!B:B,Returns!A:A,"No")</f>
        <v>No</v>
      </c>
    </row>
    <row r="5926" spans="1:22" ht="14.25">
      <c r="A5926" s="1">
        <v>5925</v>
      </c>
      <c r="B5926" s="2" t="s">
        <v>8998</v>
      </c>
      <c r="C5926" s="3">
        <v>43788</v>
      </c>
      <c r="D5926" s="3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24" t="str">
        <f>_xlfn.XLOOKUP(main_table[[#This Row],[Order ID]],Returns!B:B,Returns!A:A,"No")</f>
        <v>No</v>
      </c>
    </row>
    <row r="5927" spans="1:22" ht="14.25">
      <c r="A5927" s="1">
        <v>5926</v>
      </c>
      <c r="B5927" s="2" t="s">
        <v>8999</v>
      </c>
      <c r="C5927" s="3">
        <v>43619</v>
      </c>
      <c r="D5927" s="3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24" t="str">
        <f>_xlfn.XLOOKUP(main_table[[#This Row],[Order ID]],Returns!B:B,Returns!A:A,"No")</f>
        <v>No</v>
      </c>
    </row>
    <row r="5928" spans="1:22" ht="14.25">
      <c r="A5928" s="1">
        <v>5927</v>
      </c>
      <c r="B5928" s="2" t="s">
        <v>9000</v>
      </c>
      <c r="C5928" s="3">
        <v>42468</v>
      </c>
      <c r="D5928" s="3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24" t="str">
        <f>_xlfn.XLOOKUP(main_table[[#This Row],[Order ID]],Returns!B:B,Returns!A:A,"No")</f>
        <v>No</v>
      </c>
    </row>
    <row r="5929" spans="1:22" ht="14.25">
      <c r="A5929" s="1">
        <v>5928</v>
      </c>
      <c r="B5929" s="2" t="s">
        <v>9001</v>
      </c>
      <c r="C5929" s="3">
        <v>42654</v>
      </c>
      <c r="D5929" s="3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24" t="str">
        <f>_xlfn.XLOOKUP(main_table[[#This Row],[Order ID]],Returns!B:B,Returns!A:A,"No")</f>
        <v>No</v>
      </c>
    </row>
    <row r="5930" spans="1:22" ht="14.25">
      <c r="A5930" s="1">
        <v>5929</v>
      </c>
      <c r="B5930" s="2" t="s">
        <v>9001</v>
      </c>
      <c r="C5930" s="3">
        <v>42654</v>
      </c>
      <c r="D5930" s="3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24" t="str">
        <f>_xlfn.XLOOKUP(main_table[[#This Row],[Order ID]],Returns!B:B,Returns!A:A,"No")</f>
        <v>No</v>
      </c>
    </row>
    <row r="5931" spans="1:22" ht="14.25">
      <c r="A5931" s="1">
        <v>5930</v>
      </c>
      <c r="B5931" s="2" t="s">
        <v>9002</v>
      </c>
      <c r="C5931" s="3">
        <v>43653</v>
      </c>
      <c r="D5931" s="3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24" t="str">
        <f>_xlfn.XLOOKUP(main_table[[#This Row],[Order ID]],Returns!B:B,Returns!A:A,"No")</f>
        <v>No</v>
      </c>
    </row>
    <row r="5932" spans="1:22" ht="14.25">
      <c r="A5932" s="1">
        <v>5931</v>
      </c>
      <c r="B5932" s="2" t="s">
        <v>9002</v>
      </c>
      <c r="C5932" s="3">
        <v>43653</v>
      </c>
      <c r="D5932" s="3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24" t="str">
        <f>_xlfn.XLOOKUP(main_table[[#This Row],[Order ID]],Returns!B:B,Returns!A:A,"No")</f>
        <v>No</v>
      </c>
    </row>
    <row r="5933" spans="1:22" ht="14.25">
      <c r="A5933" s="1">
        <v>5932</v>
      </c>
      <c r="B5933" s="2" t="s">
        <v>9002</v>
      </c>
      <c r="C5933" s="3">
        <v>43653</v>
      </c>
      <c r="D5933" s="3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24" t="str">
        <f>_xlfn.XLOOKUP(main_table[[#This Row],[Order ID]],Returns!B:B,Returns!A:A,"No")</f>
        <v>No</v>
      </c>
    </row>
    <row r="5934" spans="1:22" ht="14.25">
      <c r="A5934" s="1">
        <v>5933</v>
      </c>
      <c r="B5934" s="2" t="s">
        <v>9002</v>
      </c>
      <c r="C5934" s="3">
        <v>43653</v>
      </c>
      <c r="D5934" s="3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24" t="str">
        <f>_xlfn.XLOOKUP(main_table[[#This Row],[Order ID]],Returns!B:B,Returns!A:A,"No")</f>
        <v>No</v>
      </c>
    </row>
    <row r="5935" spans="1:22" ht="14.25">
      <c r="A5935" s="1">
        <v>5934</v>
      </c>
      <c r="B5935" s="2" t="s">
        <v>9002</v>
      </c>
      <c r="C5935" s="3">
        <v>43653</v>
      </c>
      <c r="D5935" s="3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24" t="str">
        <f>_xlfn.XLOOKUP(main_table[[#This Row],[Order ID]],Returns!B:B,Returns!A:A,"No")</f>
        <v>No</v>
      </c>
    </row>
    <row r="5936" spans="1:22" ht="14.25">
      <c r="A5936" s="1">
        <v>5935</v>
      </c>
      <c r="B5936" s="2" t="s">
        <v>9002</v>
      </c>
      <c r="C5936" s="3">
        <v>43653</v>
      </c>
      <c r="D5936" s="3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24" t="str">
        <f>_xlfn.XLOOKUP(main_table[[#This Row],[Order ID]],Returns!B:B,Returns!A:A,"No")</f>
        <v>No</v>
      </c>
    </row>
    <row r="5937" spans="1:22" ht="14.25">
      <c r="A5937" s="1">
        <v>5936</v>
      </c>
      <c r="B5937" s="2" t="s">
        <v>9003</v>
      </c>
      <c r="C5937" s="3">
        <v>43285</v>
      </c>
      <c r="D5937" s="3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24" t="str">
        <f>_xlfn.XLOOKUP(main_table[[#This Row],[Order ID]],Returns!B:B,Returns!A:A,"No")</f>
        <v>No</v>
      </c>
    </row>
    <row r="5938" spans="1:22" ht="14.25">
      <c r="A5938" s="1">
        <v>5937</v>
      </c>
      <c r="B5938" s="2" t="s">
        <v>9003</v>
      </c>
      <c r="C5938" s="3">
        <v>43285</v>
      </c>
      <c r="D5938" s="3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24" t="str">
        <f>_xlfn.XLOOKUP(main_table[[#This Row],[Order ID]],Returns!B:B,Returns!A:A,"No")</f>
        <v>No</v>
      </c>
    </row>
    <row r="5939" spans="1:22" ht="14.25">
      <c r="A5939" s="1">
        <v>5938</v>
      </c>
      <c r="B5939" s="2" t="s">
        <v>9003</v>
      </c>
      <c r="C5939" s="3">
        <v>43285</v>
      </c>
      <c r="D5939" s="3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24" t="str">
        <f>_xlfn.XLOOKUP(main_table[[#This Row],[Order ID]],Returns!B:B,Returns!A:A,"No")</f>
        <v>No</v>
      </c>
    </row>
    <row r="5940" spans="1:22" ht="14.25">
      <c r="A5940" s="1">
        <v>5939</v>
      </c>
      <c r="B5940" s="2" t="s">
        <v>9004</v>
      </c>
      <c r="C5940" s="3">
        <v>43604</v>
      </c>
      <c r="D5940" s="3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24" t="str">
        <f>_xlfn.XLOOKUP(main_table[[#This Row],[Order ID]],Returns!B:B,Returns!A:A,"No")</f>
        <v>No</v>
      </c>
    </row>
    <row r="5941" spans="1:22" ht="14.25">
      <c r="A5941" s="1">
        <v>5940</v>
      </c>
      <c r="B5941" s="2" t="s">
        <v>9004</v>
      </c>
      <c r="C5941" s="3">
        <v>43604</v>
      </c>
      <c r="D5941" s="3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24" t="str">
        <f>_xlfn.XLOOKUP(main_table[[#This Row],[Order ID]],Returns!B:B,Returns!A:A,"No")</f>
        <v>No</v>
      </c>
    </row>
    <row r="5942" spans="1:22" ht="14.25">
      <c r="A5942" s="1">
        <v>5941</v>
      </c>
      <c r="B5942" s="2" t="s">
        <v>9005</v>
      </c>
      <c r="C5942" s="3">
        <v>43750</v>
      </c>
      <c r="D5942" s="3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24" t="str">
        <f>_xlfn.XLOOKUP(main_table[[#This Row],[Order ID]],Returns!B:B,Returns!A:A,"No")</f>
        <v>No</v>
      </c>
    </row>
    <row r="5943" spans="1:22" ht="14.25">
      <c r="A5943" s="1">
        <v>5942</v>
      </c>
      <c r="B5943" s="2" t="s">
        <v>9005</v>
      </c>
      <c r="C5943" s="3">
        <v>43750</v>
      </c>
      <c r="D5943" s="3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24" t="str">
        <f>_xlfn.XLOOKUP(main_table[[#This Row],[Order ID]],Returns!B:B,Returns!A:A,"No")</f>
        <v>No</v>
      </c>
    </row>
    <row r="5944" spans="1:22" ht="14.25">
      <c r="A5944" s="1">
        <v>5943</v>
      </c>
      <c r="B5944" s="2" t="s">
        <v>9006</v>
      </c>
      <c r="C5944" s="3">
        <v>43318</v>
      </c>
      <c r="D5944" s="3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24" t="str">
        <f>_xlfn.XLOOKUP(main_table[[#This Row],[Order ID]],Returns!B:B,Returns!A:A,"No")</f>
        <v>No</v>
      </c>
    </row>
    <row r="5945" spans="1:22" ht="14.25">
      <c r="A5945" s="1">
        <v>5944</v>
      </c>
      <c r="B5945" s="2" t="s">
        <v>9007</v>
      </c>
      <c r="C5945" s="3">
        <v>42607</v>
      </c>
      <c r="D5945" s="3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24" t="str">
        <f>_xlfn.XLOOKUP(main_table[[#This Row],[Order ID]],Returns!B:B,Returns!A:A,"No")</f>
        <v>No</v>
      </c>
    </row>
    <row r="5946" spans="1:22" ht="14.25">
      <c r="A5946" s="1">
        <v>5945</v>
      </c>
      <c r="B5946" s="2" t="s">
        <v>9007</v>
      </c>
      <c r="C5946" s="3">
        <v>42607</v>
      </c>
      <c r="D5946" s="3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24" t="str">
        <f>_xlfn.XLOOKUP(main_table[[#This Row],[Order ID]],Returns!B:B,Returns!A:A,"No")</f>
        <v>No</v>
      </c>
    </row>
    <row r="5947" spans="1:22" ht="14.25">
      <c r="A5947" s="1">
        <v>5946</v>
      </c>
      <c r="B5947" s="2" t="s">
        <v>9007</v>
      </c>
      <c r="C5947" s="3">
        <v>42607</v>
      </c>
      <c r="D5947" s="3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24" t="str">
        <f>_xlfn.XLOOKUP(main_table[[#This Row],[Order ID]],Returns!B:B,Returns!A:A,"No")</f>
        <v>No</v>
      </c>
    </row>
    <row r="5948" spans="1:22" ht="14.25">
      <c r="A5948" s="1">
        <v>5947</v>
      </c>
      <c r="B5948" s="2" t="s">
        <v>9007</v>
      </c>
      <c r="C5948" s="3">
        <v>42607</v>
      </c>
      <c r="D5948" s="3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24" t="str">
        <f>_xlfn.XLOOKUP(main_table[[#This Row],[Order ID]],Returns!B:B,Returns!A:A,"No")</f>
        <v>No</v>
      </c>
    </row>
    <row r="5949" spans="1:22" ht="14.25">
      <c r="A5949" s="1">
        <v>5948</v>
      </c>
      <c r="B5949" s="2" t="s">
        <v>9008</v>
      </c>
      <c r="C5949" s="3">
        <v>42992</v>
      </c>
      <c r="D5949" s="3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24" t="str">
        <f>_xlfn.XLOOKUP(main_table[[#This Row],[Order ID]],Returns!B:B,Returns!A:A,"No")</f>
        <v>No</v>
      </c>
    </row>
    <row r="5950" spans="1:22" ht="14.25">
      <c r="A5950" s="1">
        <v>5949</v>
      </c>
      <c r="B5950" s="2" t="s">
        <v>9009</v>
      </c>
      <c r="C5950" s="3">
        <v>43529</v>
      </c>
      <c r="D5950" s="3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24" t="str">
        <f>_xlfn.XLOOKUP(main_table[[#This Row],[Order ID]],Returns!B:B,Returns!A:A,"No")</f>
        <v>No</v>
      </c>
    </row>
    <row r="5951" spans="1:22" ht="14.25">
      <c r="A5951" s="1">
        <v>5950</v>
      </c>
      <c r="B5951" s="2" t="s">
        <v>9009</v>
      </c>
      <c r="C5951" s="3">
        <v>43529</v>
      </c>
      <c r="D5951" s="3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24" t="str">
        <f>_xlfn.XLOOKUP(main_table[[#This Row],[Order ID]],Returns!B:B,Returns!A:A,"No")</f>
        <v>No</v>
      </c>
    </row>
    <row r="5952" spans="1:22" ht="14.25">
      <c r="A5952" s="1">
        <v>5951</v>
      </c>
      <c r="B5952" s="2" t="s">
        <v>9009</v>
      </c>
      <c r="C5952" s="3">
        <v>43529</v>
      </c>
      <c r="D5952" s="3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24" t="str">
        <f>_xlfn.XLOOKUP(main_table[[#This Row],[Order ID]],Returns!B:B,Returns!A:A,"No")</f>
        <v>No</v>
      </c>
    </row>
    <row r="5953" spans="1:22" ht="14.25">
      <c r="A5953" s="1">
        <v>5952</v>
      </c>
      <c r="B5953" s="2" t="s">
        <v>9009</v>
      </c>
      <c r="C5953" s="3">
        <v>43529</v>
      </c>
      <c r="D5953" s="3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24" t="str">
        <f>_xlfn.XLOOKUP(main_table[[#This Row],[Order ID]],Returns!B:B,Returns!A:A,"No")</f>
        <v>No</v>
      </c>
    </row>
    <row r="5954" spans="1:22" ht="14.25">
      <c r="A5954" s="1">
        <v>5953</v>
      </c>
      <c r="B5954" s="2" t="s">
        <v>9010</v>
      </c>
      <c r="C5954" s="3">
        <v>43570</v>
      </c>
      <c r="D5954" s="3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24" t="str">
        <f>_xlfn.XLOOKUP(main_table[[#This Row],[Order ID]],Returns!B:B,Returns!A:A,"No")</f>
        <v>No</v>
      </c>
    </row>
    <row r="5955" spans="1:22" ht="14.25">
      <c r="A5955" s="1">
        <v>5954</v>
      </c>
      <c r="B5955" s="2" t="s">
        <v>9011</v>
      </c>
      <c r="C5955" s="3">
        <v>42459</v>
      </c>
      <c r="D5955" s="3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24" t="str">
        <f>_xlfn.XLOOKUP(main_table[[#This Row],[Order ID]],Returns!B:B,Returns!A:A,"No")</f>
        <v>No</v>
      </c>
    </row>
    <row r="5956" spans="1:22" ht="14.25">
      <c r="A5956" s="1">
        <v>5955</v>
      </c>
      <c r="B5956" s="2" t="s">
        <v>9012</v>
      </c>
      <c r="C5956" s="3">
        <v>42685</v>
      </c>
      <c r="D5956" s="3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24" t="str">
        <f>_xlfn.XLOOKUP(main_table[[#This Row],[Order ID]],Returns!B:B,Returns!A:A,"No")</f>
        <v>No</v>
      </c>
    </row>
    <row r="5957" spans="1:22" ht="14.25">
      <c r="A5957" s="1">
        <v>5956</v>
      </c>
      <c r="B5957" s="2" t="s">
        <v>9012</v>
      </c>
      <c r="C5957" s="3">
        <v>42685</v>
      </c>
      <c r="D5957" s="3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24" t="str">
        <f>_xlfn.XLOOKUP(main_table[[#This Row],[Order ID]],Returns!B:B,Returns!A:A,"No")</f>
        <v>No</v>
      </c>
    </row>
    <row r="5958" spans="1:22" ht="14.25">
      <c r="A5958" s="1">
        <v>5957</v>
      </c>
      <c r="B5958" s="2" t="s">
        <v>9013</v>
      </c>
      <c r="C5958" s="3">
        <v>43171</v>
      </c>
      <c r="D5958" s="3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24" t="str">
        <f>_xlfn.XLOOKUP(main_table[[#This Row],[Order ID]],Returns!B:B,Returns!A:A,"No")</f>
        <v>No</v>
      </c>
    </row>
    <row r="5959" spans="1:22" ht="14.25">
      <c r="A5959" s="1">
        <v>5958</v>
      </c>
      <c r="B5959" s="2" t="s">
        <v>9013</v>
      </c>
      <c r="C5959" s="3">
        <v>43171</v>
      </c>
      <c r="D5959" s="3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24" t="str">
        <f>_xlfn.XLOOKUP(main_table[[#This Row],[Order ID]],Returns!B:B,Returns!A:A,"No")</f>
        <v>No</v>
      </c>
    </row>
    <row r="5960" spans="1:22" ht="14.25">
      <c r="A5960" s="1">
        <v>5959</v>
      </c>
      <c r="B5960" s="2" t="s">
        <v>9013</v>
      </c>
      <c r="C5960" s="3">
        <v>43171</v>
      </c>
      <c r="D5960" s="3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24" t="str">
        <f>_xlfn.XLOOKUP(main_table[[#This Row],[Order ID]],Returns!B:B,Returns!A:A,"No")</f>
        <v>No</v>
      </c>
    </row>
    <row r="5961" spans="1:22" ht="14.25">
      <c r="A5961" s="1">
        <v>5960</v>
      </c>
      <c r="B5961" s="2" t="s">
        <v>9013</v>
      </c>
      <c r="C5961" s="3">
        <v>43171</v>
      </c>
      <c r="D5961" s="3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24" t="str">
        <f>_xlfn.XLOOKUP(main_table[[#This Row],[Order ID]],Returns!B:B,Returns!A:A,"No")</f>
        <v>No</v>
      </c>
    </row>
    <row r="5962" spans="1:22" ht="14.25">
      <c r="A5962" s="1">
        <v>5961</v>
      </c>
      <c r="B5962" s="2" t="s">
        <v>9014</v>
      </c>
      <c r="C5962" s="3">
        <v>43505</v>
      </c>
      <c r="D5962" s="3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24" t="str">
        <f>_xlfn.XLOOKUP(main_table[[#This Row],[Order ID]],Returns!B:B,Returns!A:A,"No")</f>
        <v>No</v>
      </c>
    </row>
    <row r="5963" spans="1:22" ht="14.25">
      <c r="A5963" s="1">
        <v>5962</v>
      </c>
      <c r="B5963" s="2" t="s">
        <v>9015</v>
      </c>
      <c r="C5963" s="3">
        <v>42685</v>
      </c>
      <c r="D5963" s="3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24" t="str">
        <f>_xlfn.XLOOKUP(main_table[[#This Row],[Order ID]],Returns!B:B,Returns!A:A,"No")</f>
        <v>No</v>
      </c>
    </row>
    <row r="5964" spans="1:22" ht="14.25">
      <c r="A5964" s="1">
        <v>5963</v>
      </c>
      <c r="B5964" s="2" t="s">
        <v>9015</v>
      </c>
      <c r="C5964" s="3">
        <v>42685</v>
      </c>
      <c r="D5964" s="3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24" t="str">
        <f>_xlfn.XLOOKUP(main_table[[#This Row],[Order ID]],Returns!B:B,Returns!A:A,"No")</f>
        <v>No</v>
      </c>
    </row>
    <row r="5965" spans="1:22" ht="14.25">
      <c r="A5965" s="1">
        <v>5964</v>
      </c>
      <c r="B5965" s="2" t="s">
        <v>9015</v>
      </c>
      <c r="C5965" s="3">
        <v>42685</v>
      </c>
      <c r="D5965" s="3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24" t="str">
        <f>_xlfn.XLOOKUP(main_table[[#This Row],[Order ID]],Returns!B:B,Returns!A:A,"No")</f>
        <v>No</v>
      </c>
    </row>
    <row r="5966" spans="1:22" ht="14.25">
      <c r="A5966" s="1">
        <v>5965</v>
      </c>
      <c r="B5966" s="2" t="s">
        <v>9016</v>
      </c>
      <c r="C5966" s="3">
        <v>43697</v>
      </c>
      <c r="D5966" s="3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24" t="str">
        <f>_xlfn.XLOOKUP(main_table[[#This Row],[Order ID]],Returns!B:B,Returns!A:A,"No")</f>
        <v>No</v>
      </c>
    </row>
    <row r="5967" spans="1:22" ht="14.25">
      <c r="A5967" s="1">
        <v>5966</v>
      </c>
      <c r="B5967" s="2" t="s">
        <v>9016</v>
      </c>
      <c r="C5967" s="3">
        <v>43697</v>
      </c>
      <c r="D5967" s="3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24" t="str">
        <f>_xlfn.XLOOKUP(main_table[[#This Row],[Order ID]],Returns!B:B,Returns!A:A,"No")</f>
        <v>No</v>
      </c>
    </row>
    <row r="5968" spans="1:22" ht="14.25">
      <c r="A5968" s="1">
        <v>5967</v>
      </c>
      <c r="B5968" s="2" t="s">
        <v>9016</v>
      </c>
      <c r="C5968" s="3">
        <v>43697</v>
      </c>
      <c r="D5968" s="3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24" t="str">
        <f>_xlfn.XLOOKUP(main_table[[#This Row],[Order ID]],Returns!B:B,Returns!A:A,"No")</f>
        <v>No</v>
      </c>
    </row>
    <row r="5969" spans="1:22" ht="14.25">
      <c r="A5969" s="1">
        <v>5968</v>
      </c>
      <c r="B5969" s="2" t="s">
        <v>9017</v>
      </c>
      <c r="C5969" s="3">
        <v>43115</v>
      </c>
      <c r="D5969" s="3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24" t="str">
        <f>_xlfn.XLOOKUP(main_table[[#This Row],[Order ID]],Returns!B:B,Returns!A:A,"No")</f>
        <v>No</v>
      </c>
    </row>
    <row r="5970" spans="1:22" ht="14.25">
      <c r="A5970" s="1">
        <v>5969</v>
      </c>
      <c r="B5970" s="2" t="s">
        <v>5961</v>
      </c>
      <c r="C5970" s="3">
        <v>42571</v>
      </c>
      <c r="D5970" s="3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24" t="str">
        <f>_xlfn.XLOOKUP(main_table[[#This Row],[Order ID]],Returns!B:B,Returns!A:A,"No")</f>
        <v>Yes</v>
      </c>
    </row>
    <row r="5971" spans="1:22" ht="14.25">
      <c r="A5971" s="1">
        <v>5970</v>
      </c>
      <c r="B5971" s="2" t="s">
        <v>5961</v>
      </c>
      <c r="C5971" s="3">
        <v>42571</v>
      </c>
      <c r="D5971" s="3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24" t="str">
        <f>_xlfn.XLOOKUP(main_table[[#This Row],[Order ID]],Returns!B:B,Returns!A:A,"No")</f>
        <v>Yes</v>
      </c>
    </row>
    <row r="5972" spans="1:22" ht="14.25">
      <c r="A5972" s="1">
        <v>5971</v>
      </c>
      <c r="B5972" s="2" t="s">
        <v>5961</v>
      </c>
      <c r="C5972" s="3">
        <v>42571</v>
      </c>
      <c r="D5972" s="3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24" t="str">
        <f>_xlfn.XLOOKUP(main_table[[#This Row],[Order ID]],Returns!B:B,Returns!A:A,"No")</f>
        <v>Yes</v>
      </c>
    </row>
    <row r="5973" spans="1:22" ht="14.25">
      <c r="A5973" s="1">
        <v>5972</v>
      </c>
      <c r="B5973" s="2" t="s">
        <v>5961</v>
      </c>
      <c r="C5973" s="3">
        <v>42571</v>
      </c>
      <c r="D5973" s="3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24" t="str">
        <f>_xlfn.XLOOKUP(main_table[[#This Row],[Order ID]],Returns!B:B,Returns!A:A,"No")</f>
        <v>Yes</v>
      </c>
    </row>
    <row r="5974" spans="1:22" ht="14.25">
      <c r="A5974" s="1">
        <v>5973</v>
      </c>
      <c r="B5974" s="2" t="s">
        <v>9018</v>
      </c>
      <c r="C5974" s="3">
        <v>43502</v>
      </c>
      <c r="D5974" s="3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24" t="str">
        <f>_xlfn.XLOOKUP(main_table[[#This Row],[Order ID]],Returns!B:B,Returns!A:A,"No")</f>
        <v>No</v>
      </c>
    </row>
    <row r="5975" spans="1:22" ht="14.25">
      <c r="A5975" s="1">
        <v>5974</v>
      </c>
      <c r="B5975" s="2" t="s">
        <v>9019</v>
      </c>
      <c r="C5975" s="3">
        <v>43094</v>
      </c>
      <c r="D5975" s="3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24" t="str">
        <f>_xlfn.XLOOKUP(main_table[[#This Row],[Order ID]],Returns!B:B,Returns!A:A,"No")</f>
        <v>No</v>
      </c>
    </row>
    <row r="5976" spans="1:22" ht="14.25">
      <c r="A5976" s="1">
        <v>5975</v>
      </c>
      <c r="B5976" s="2" t="s">
        <v>9020</v>
      </c>
      <c r="C5976" s="3">
        <v>43381</v>
      </c>
      <c r="D5976" s="3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24" t="str">
        <f>_xlfn.XLOOKUP(main_table[[#This Row],[Order ID]],Returns!B:B,Returns!A:A,"No")</f>
        <v>No</v>
      </c>
    </row>
    <row r="5977" spans="1:22" ht="14.25">
      <c r="A5977" s="1">
        <v>5976</v>
      </c>
      <c r="B5977" s="2" t="s">
        <v>9021</v>
      </c>
      <c r="C5977" s="3">
        <v>43659</v>
      </c>
      <c r="D5977" s="3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24" t="str">
        <f>_xlfn.XLOOKUP(main_table[[#This Row],[Order ID]],Returns!B:B,Returns!A:A,"No")</f>
        <v>No</v>
      </c>
    </row>
    <row r="5978" spans="1:22" ht="14.25">
      <c r="A5978" s="1">
        <v>5977</v>
      </c>
      <c r="B5978" s="2" t="s">
        <v>9021</v>
      </c>
      <c r="C5978" s="3">
        <v>43659</v>
      </c>
      <c r="D5978" s="3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24" t="str">
        <f>_xlfn.XLOOKUP(main_table[[#This Row],[Order ID]],Returns!B:B,Returns!A:A,"No")</f>
        <v>No</v>
      </c>
    </row>
    <row r="5979" spans="1:22" ht="14.25">
      <c r="A5979" s="1">
        <v>5978</v>
      </c>
      <c r="B5979" s="2" t="s">
        <v>9022</v>
      </c>
      <c r="C5979" s="3">
        <v>43579</v>
      </c>
      <c r="D5979" s="3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24" t="str">
        <f>_xlfn.XLOOKUP(main_table[[#This Row],[Order ID]],Returns!B:B,Returns!A:A,"No")</f>
        <v>No</v>
      </c>
    </row>
    <row r="5980" spans="1:22" ht="14.25">
      <c r="A5980" s="1">
        <v>5979</v>
      </c>
      <c r="B5980" s="2" t="s">
        <v>9023</v>
      </c>
      <c r="C5980" s="3">
        <v>42620</v>
      </c>
      <c r="D5980" s="3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24" t="str">
        <f>_xlfn.XLOOKUP(main_table[[#This Row],[Order ID]],Returns!B:B,Returns!A:A,"No")</f>
        <v>No</v>
      </c>
    </row>
    <row r="5981" spans="1:22" ht="14.25">
      <c r="A5981" s="1">
        <v>5980</v>
      </c>
      <c r="B5981" s="2" t="s">
        <v>9023</v>
      </c>
      <c r="C5981" s="3">
        <v>42620</v>
      </c>
      <c r="D5981" s="3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24" t="str">
        <f>_xlfn.XLOOKUP(main_table[[#This Row],[Order ID]],Returns!B:B,Returns!A:A,"No")</f>
        <v>No</v>
      </c>
    </row>
    <row r="5982" spans="1:22" ht="14.25">
      <c r="A5982" s="1">
        <v>5981</v>
      </c>
      <c r="B5982" s="2" t="s">
        <v>9023</v>
      </c>
      <c r="C5982" s="3">
        <v>42620</v>
      </c>
      <c r="D5982" s="3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24" t="str">
        <f>_xlfn.XLOOKUP(main_table[[#This Row],[Order ID]],Returns!B:B,Returns!A:A,"No")</f>
        <v>No</v>
      </c>
    </row>
    <row r="5983" spans="1:22" ht="14.25">
      <c r="A5983" s="1">
        <v>5982</v>
      </c>
      <c r="B5983" s="2" t="s">
        <v>9023</v>
      </c>
      <c r="C5983" s="3">
        <v>42620</v>
      </c>
      <c r="D5983" s="3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24" t="str">
        <f>_xlfn.XLOOKUP(main_table[[#This Row],[Order ID]],Returns!B:B,Returns!A:A,"No")</f>
        <v>No</v>
      </c>
    </row>
    <row r="5984" spans="1:22" ht="14.25">
      <c r="A5984" s="1">
        <v>5983</v>
      </c>
      <c r="B5984" s="2" t="s">
        <v>9024</v>
      </c>
      <c r="C5984" s="3">
        <v>43425</v>
      </c>
      <c r="D5984" s="3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24" t="str">
        <f>_xlfn.XLOOKUP(main_table[[#This Row],[Order ID]],Returns!B:B,Returns!A:A,"No")</f>
        <v>No</v>
      </c>
    </row>
    <row r="5985" spans="1:22" ht="14.25">
      <c r="A5985" s="1">
        <v>5984</v>
      </c>
      <c r="B5985" s="2" t="s">
        <v>9025</v>
      </c>
      <c r="C5985" s="3">
        <v>43724</v>
      </c>
      <c r="D5985" s="3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24" t="str">
        <f>_xlfn.XLOOKUP(main_table[[#This Row],[Order ID]],Returns!B:B,Returns!A:A,"No")</f>
        <v>No</v>
      </c>
    </row>
    <row r="5986" spans="1:22" ht="14.25">
      <c r="A5986" s="1">
        <v>5985</v>
      </c>
      <c r="B5986" s="2" t="s">
        <v>9026</v>
      </c>
      <c r="C5986" s="3">
        <v>43300</v>
      </c>
      <c r="D5986" s="3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24" t="str">
        <f>_xlfn.XLOOKUP(main_table[[#This Row],[Order ID]],Returns!B:B,Returns!A:A,"No")</f>
        <v>No</v>
      </c>
    </row>
    <row r="5987" spans="1:22" ht="14.25">
      <c r="A5987" s="1">
        <v>5986</v>
      </c>
      <c r="B5987" s="2" t="s">
        <v>9026</v>
      </c>
      <c r="C5987" s="3">
        <v>43300</v>
      </c>
      <c r="D5987" s="3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24" t="str">
        <f>_xlfn.XLOOKUP(main_table[[#This Row],[Order ID]],Returns!B:B,Returns!A:A,"No")</f>
        <v>No</v>
      </c>
    </row>
    <row r="5988" spans="1:22" ht="14.25">
      <c r="A5988" s="1">
        <v>5987</v>
      </c>
      <c r="B5988" s="2" t="s">
        <v>9026</v>
      </c>
      <c r="C5988" s="3">
        <v>43300</v>
      </c>
      <c r="D5988" s="3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24" t="str">
        <f>_xlfn.XLOOKUP(main_table[[#This Row],[Order ID]],Returns!B:B,Returns!A:A,"No")</f>
        <v>No</v>
      </c>
    </row>
    <row r="5989" spans="1:22" ht="14.25">
      <c r="A5989" s="1">
        <v>5988</v>
      </c>
      <c r="B5989" s="2" t="s">
        <v>9026</v>
      </c>
      <c r="C5989" s="3">
        <v>43300</v>
      </c>
      <c r="D5989" s="3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24" t="str">
        <f>_xlfn.XLOOKUP(main_table[[#This Row],[Order ID]],Returns!B:B,Returns!A:A,"No")</f>
        <v>No</v>
      </c>
    </row>
    <row r="5990" spans="1:22" ht="14.25">
      <c r="A5990" s="1">
        <v>5989</v>
      </c>
      <c r="B5990" s="2" t="s">
        <v>9026</v>
      </c>
      <c r="C5990" s="3">
        <v>43300</v>
      </c>
      <c r="D5990" s="3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24" t="str">
        <f>_xlfn.XLOOKUP(main_table[[#This Row],[Order ID]],Returns!B:B,Returns!A:A,"No")</f>
        <v>No</v>
      </c>
    </row>
    <row r="5991" spans="1:22" ht="14.25">
      <c r="A5991" s="1">
        <v>5990</v>
      </c>
      <c r="B5991" s="2" t="s">
        <v>9026</v>
      </c>
      <c r="C5991" s="3">
        <v>43300</v>
      </c>
      <c r="D5991" s="3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24" t="str">
        <f>_xlfn.XLOOKUP(main_table[[#This Row],[Order ID]],Returns!B:B,Returns!A:A,"No")</f>
        <v>No</v>
      </c>
    </row>
    <row r="5992" spans="1:22" ht="14.25">
      <c r="A5992" s="1">
        <v>5991</v>
      </c>
      <c r="B5992" s="2" t="s">
        <v>9027</v>
      </c>
      <c r="C5992" s="3">
        <v>43723</v>
      </c>
      <c r="D5992" s="3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24" t="str">
        <f>_xlfn.XLOOKUP(main_table[[#This Row],[Order ID]],Returns!B:B,Returns!A:A,"No")</f>
        <v>No</v>
      </c>
    </row>
    <row r="5993" spans="1:22" ht="14.25">
      <c r="A5993" s="1">
        <v>5992</v>
      </c>
      <c r="B5993" s="2" t="s">
        <v>9027</v>
      </c>
      <c r="C5993" s="3">
        <v>43723</v>
      </c>
      <c r="D5993" s="3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24" t="str">
        <f>_xlfn.XLOOKUP(main_table[[#This Row],[Order ID]],Returns!B:B,Returns!A:A,"No")</f>
        <v>No</v>
      </c>
    </row>
    <row r="5994" spans="1:22" ht="14.25">
      <c r="A5994" s="1">
        <v>5993</v>
      </c>
      <c r="B5994" s="2" t="s">
        <v>9027</v>
      </c>
      <c r="C5994" s="3">
        <v>43723</v>
      </c>
      <c r="D5994" s="3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24" t="str">
        <f>_xlfn.XLOOKUP(main_table[[#This Row],[Order ID]],Returns!B:B,Returns!A:A,"No")</f>
        <v>No</v>
      </c>
    </row>
    <row r="5995" spans="1:22" ht="14.25">
      <c r="A5995" s="1">
        <v>5994</v>
      </c>
      <c r="B5995" s="2" t="s">
        <v>9028</v>
      </c>
      <c r="C5995" s="3">
        <v>43445</v>
      </c>
      <c r="D5995" s="3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24" t="str">
        <f>_xlfn.XLOOKUP(main_table[[#This Row],[Order ID]],Returns!B:B,Returns!A:A,"No")</f>
        <v>No</v>
      </c>
    </row>
    <row r="5996" spans="1:22" ht="14.25">
      <c r="A5996" s="1">
        <v>5995</v>
      </c>
      <c r="B5996" s="2" t="s">
        <v>9028</v>
      </c>
      <c r="C5996" s="3">
        <v>43445</v>
      </c>
      <c r="D5996" s="3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24" t="str">
        <f>_xlfn.XLOOKUP(main_table[[#This Row],[Order ID]],Returns!B:B,Returns!A:A,"No")</f>
        <v>No</v>
      </c>
    </row>
    <row r="5997" spans="1:22" ht="14.25">
      <c r="A5997" s="1">
        <v>5996</v>
      </c>
      <c r="B5997" s="2" t="s">
        <v>9028</v>
      </c>
      <c r="C5997" s="3">
        <v>43445</v>
      </c>
      <c r="D5997" s="3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24" t="str">
        <f>_xlfn.XLOOKUP(main_table[[#This Row],[Order ID]],Returns!B:B,Returns!A:A,"No")</f>
        <v>No</v>
      </c>
    </row>
    <row r="5998" spans="1:22" ht="14.25">
      <c r="A5998" s="1">
        <v>5997</v>
      </c>
      <c r="B5998" s="2" t="s">
        <v>9028</v>
      </c>
      <c r="C5998" s="3">
        <v>43445</v>
      </c>
      <c r="D5998" s="3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24" t="str">
        <f>_xlfn.XLOOKUP(main_table[[#This Row],[Order ID]],Returns!B:B,Returns!A:A,"No")</f>
        <v>No</v>
      </c>
    </row>
    <row r="5999" spans="1:22" ht="14.25">
      <c r="A5999" s="1">
        <v>5998</v>
      </c>
      <c r="B5999" s="2" t="s">
        <v>9028</v>
      </c>
      <c r="C5999" s="3">
        <v>43445</v>
      </c>
      <c r="D5999" s="3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24" t="str">
        <f>_xlfn.XLOOKUP(main_table[[#This Row],[Order ID]],Returns!B:B,Returns!A:A,"No")</f>
        <v>No</v>
      </c>
    </row>
    <row r="6000" spans="1:22" ht="14.25">
      <c r="A6000" s="1">
        <v>5999</v>
      </c>
      <c r="B6000" s="2" t="s">
        <v>9029</v>
      </c>
      <c r="C6000" s="3">
        <v>42714</v>
      </c>
      <c r="D6000" s="3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24" t="str">
        <f>_xlfn.XLOOKUP(main_table[[#This Row],[Order ID]],Returns!B:B,Returns!A:A,"No")</f>
        <v>No</v>
      </c>
    </row>
    <row r="6001" spans="1:22" ht="14.25">
      <c r="A6001" s="1">
        <v>6000</v>
      </c>
      <c r="B6001" s="2" t="s">
        <v>9029</v>
      </c>
      <c r="C6001" s="3">
        <v>42714</v>
      </c>
      <c r="D6001" s="3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24" t="str">
        <f>_xlfn.XLOOKUP(main_table[[#This Row],[Order ID]],Returns!B:B,Returns!A:A,"No")</f>
        <v>No</v>
      </c>
    </row>
    <row r="6002" spans="1:22" ht="14.25">
      <c r="A6002" s="1">
        <v>6001</v>
      </c>
      <c r="B6002" s="2" t="s">
        <v>9029</v>
      </c>
      <c r="C6002" s="3">
        <v>42714</v>
      </c>
      <c r="D6002" s="3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24" t="str">
        <f>_xlfn.XLOOKUP(main_table[[#This Row],[Order ID]],Returns!B:B,Returns!A:A,"No")</f>
        <v>No</v>
      </c>
    </row>
    <row r="6003" spans="1:22" ht="14.25">
      <c r="A6003" s="1">
        <v>6002</v>
      </c>
      <c r="B6003" s="2" t="s">
        <v>9030</v>
      </c>
      <c r="C6003" s="3">
        <v>42717</v>
      </c>
      <c r="D6003" s="3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24" t="str">
        <f>_xlfn.XLOOKUP(main_table[[#This Row],[Order ID]],Returns!B:B,Returns!A:A,"No")</f>
        <v>No</v>
      </c>
    </row>
    <row r="6004" spans="1:22" ht="14.25">
      <c r="A6004" s="1">
        <v>6003</v>
      </c>
      <c r="B6004" s="2" t="s">
        <v>9030</v>
      </c>
      <c r="C6004" s="3">
        <v>42717</v>
      </c>
      <c r="D6004" s="3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24" t="str">
        <f>_xlfn.XLOOKUP(main_table[[#This Row],[Order ID]],Returns!B:B,Returns!A:A,"No")</f>
        <v>No</v>
      </c>
    </row>
    <row r="6005" spans="1:22" ht="14.25">
      <c r="A6005" s="1">
        <v>6004</v>
      </c>
      <c r="B6005" s="2" t="s">
        <v>9031</v>
      </c>
      <c r="C6005" s="3">
        <v>43729</v>
      </c>
      <c r="D6005" s="3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24" t="str">
        <f>_xlfn.XLOOKUP(main_table[[#This Row],[Order ID]],Returns!B:B,Returns!A:A,"No")</f>
        <v>No</v>
      </c>
    </row>
    <row r="6006" spans="1:22" ht="14.25">
      <c r="A6006" s="1">
        <v>6005</v>
      </c>
      <c r="B6006" s="2" t="s">
        <v>9032</v>
      </c>
      <c r="C6006" s="3">
        <v>43715</v>
      </c>
      <c r="D6006" s="3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24" t="str">
        <f>_xlfn.XLOOKUP(main_table[[#This Row],[Order ID]],Returns!B:B,Returns!A:A,"No")</f>
        <v>No</v>
      </c>
    </row>
    <row r="6007" spans="1:22" ht="14.25">
      <c r="A6007" s="1">
        <v>6006</v>
      </c>
      <c r="B6007" s="2" t="s">
        <v>9033</v>
      </c>
      <c r="C6007" s="3">
        <v>43041</v>
      </c>
      <c r="D6007" s="3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24" t="str">
        <f>_xlfn.XLOOKUP(main_table[[#This Row],[Order ID]],Returns!B:B,Returns!A:A,"No")</f>
        <v>No</v>
      </c>
    </row>
    <row r="6008" spans="1:22" ht="14.25">
      <c r="A6008" s="1">
        <v>6007</v>
      </c>
      <c r="B6008" s="2" t="s">
        <v>9034</v>
      </c>
      <c r="C6008" s="3">
        <v>43810</v>
      </c>
      <c r="D6008" s="3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24" t="str">
        <f>_xlfn.XLOOKUP(main_table[[#This Row],[Order ID]],Returns!B:B,Returns!A:A,"No")</f>
        <v>No</v>
      </c>
    </row>
    <row r="6009" spans="1:22" ht="14.25">
      <c r="A6009" s="1">
        <v>6008</v>
      </c>
      <c r="B6009" s="2" t="s">
        <v>9035</v>
      </c>
      <c r="C6009" s="3">
        <v>43556</v>
      </c>
      <c r="D6009" s="3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24" t="str">
        <f>_xlfn.XLOOKUP(main_table[[#This Row],[Order ID]],Returns!B:B,Returns!A:A,"No")</f>
        <v>No</v>
      </c>
    </row>
    <row r="6010" spans="1:22" ht="14.25">
      <c r="A6010" s="1">
        <v>6009</v>
      </c>
      <c r="B6010" s="2" t="s">
        <v>6001</v>
      </c>
      <c r="C6010" s="3">
        <v>43099</v>
      </c>
      <c r="D6010" s="3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24" t="str">
        <f>_xlfn.XLOOKUP(main_table[[#This Row],[Order ID]],Returns!B:B,Returns!A:A,"No")</f>
        <v>Yes</v>
      </c>
    </row>
    <row r="6011" spans="1:22" ht="14.25">
      <c r="A6011" s="1">
        <v>6010</v>
      </c>
      <c r="B6011" s="2" t="s">
        <v>6001</v>
      </c>
      <c r="C6011" s="3">
        <v>43099</v>
      </c>
      <c r="D6011" s="3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24" t="str">
        <f>_xlfn.XLOOKUP(main_table[[#This Row],[Order ID]],Returns!B:B,Returns!A:A,"No")</f>
        <v>Yes</v>
      </c>
    </row>
    <row r="6012" spans="1:22" ht="14.25">
      <c r="A6012" s="1">
        <v>6011</v>
      </c>
      <c r="B6012" s="2" t="s">
        <v>6001</v>
      </c>
      <c r="C6012" s="3">
        <v>43099</v>
      </c>
      <c r="D6012" s="3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24" t="str">
        <f>_xlfn.XLOOKUP(main_table[[#This Row],[Order ID]],Returns!B:B,Returns!A:A,"No")</f>
        <v>Yes</v>
      </c>
    </row>
    <row r="6013" spans="1:22" ht="14.25">
      <c r="A6013" s="1">
        <v>6012</v>
      </c>
      <c r="B6013" s="2" t="s">
        <v>6001</v>
      </c>
      <c r="C6013" s="3">
        <v>43099</v>
      </c>
      <c r="D6013" s="3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24" t="str">
        <f>_xlfn.XLOOKUP(main_table[[#This Row],[Order ID]],Returns!B:B,Returns!A:A,"No")</f>
        <v>Yes</v>
      </c>
    </row>
    <row r="6014" spans="1:22" ht="14.25">
      <c r="A6014" s="1">
        <v>6013</v>
      </c>
      <c r="B6014" s="2" t="s">
        <v>6001</v>
      </c>
      <c r="C6014" s="3">
        <v>43099</v>
      </c>
      <c r="D6014" s="3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24" t="str">
        <f>_xlfn.XLOOKUP(main_table[[#This Row],[Order ID]],Returns!B:B,Returns!A:A,"No")</f>
        <v>Yes</v>
      </c>
    </row>
    <row r="6015" spans="1:22" ht="14.25">
      <c r="A6015" s="1">
        <v>6014</v>
      </c>
      <c r="B6015" s="2" t="s">
        <v>9036</v>
      </c>
      <c r="C6015" s="3">
        <v>43169</v>
      </c>
      <c r="D6015" s="3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24" t="str">
        <f>_xlfn.XLOOKUP(main_table[[#This Row],[Order ID]],Returns!B:B,Returns!A:A,"No")</f>
        <v>No</v>
      </c>
    </row>
    <row r="6016" spans="1:22" ht="14.25">
      <c r="A6016" s="1">
        <v>6015</v>
      </c>
      <c r="B6016" s="2" t="s">
        <v>9036</v>
      </c>
      <c r="C6016" s="3">
        <v>43169</v>
      </c>
      <c r="D6016" s="3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24" t="str">
        <f>_xlfn.XLOOKUP(main_table[[#This Row],[Order ID]],Returns!B:B,Returns!A:A,"No")</f>
        <v>No</v>
      </c>
    </row>
    <row r="6017" spans="1:22" ht="14.25">
      <c r="A6017" s="1">
        <v>6016</v>
      </c>
      <c r="B6017" s="2" t="s">
        <v>5935</v>
      </c>
      <c r="C6017" s="3">
        <v>42466</v>
      </c>
      <c r="D6017" s="3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24" t="str">
        <f>_xlfn.XLOOKUP(main_table[[#This Row],[Order ID]],Returns!B:B,Returns!A:A,"No")</f>
        <v>Yes</v>
      </c>
    </row>
    <row r="6018" spans="1:22" ht="14.25">
      <c r="A6018" s="1">
        <v>6017</v>
      </c>
      <c r="B6018" s="2" t="s">
        <v>5935</v>
      </c>
      <c r="C6018" s="3">
        <v>42466</v>
      </c>
      <c r="D6018" s="3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24" t="str">
        <f>_xlfn.XLOOKUP(main_table[[#This Row],[Order ID]],Returns!B:B,Returns!A:A,"No")</f>
        <v>Yes</v>
      </c>
    </row>
    <row r="6019" spans="1:22" ht="14.25">
      <c r="A6019" s="1">
        <v>6018</v>
      </c>
      <c r="B6019" s="2" t="s">
        <v>5935</v>
      </c>
      <c r="C6019" s="3">
        <v>42466</v>
      </c>
      <c r="D6019" s="3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24" t="str">
        <f>_xlfn.XLOOKUP(main_table[[#This Row],[Order ID]],Returns!B:B,Returns!A:A,"No")</f>
        <v>Yes</v>
      </c>
    </row>
    <row r="6020" spans="1:22" ht="14.25">
      <c r="A6020" s="1">
        <v>6019</v>
      </c>
      <c r="B6020" s="2" t="s">
        <v>5935</v>
      </c>
      <c r="C6020" s="3">
        <v>42466</v>
      </c>
      <c r="D6020" s="3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24" t="str">
        <f>_xlfn.XLOOKUP(main_table[[#This Row],[Order ID]],Returns!B:B,Returns!A:A,"No")</f>
        <v>Yes</v>
      </c>
    </row>
    <row r="6021" spans="1:22" ht="14.25">
      <c r="A6021" s="1">
        <v>6020</v>
      </c>
      <c r="B6021" s="2" t="s">
        <v>9037</v>
      </c>
      <c r="C6021" s="3">
        <v>42648</v>
      </c>
      <c r="D6021" s="3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24" t="str">
        <f>_xlfn.XLOOKUP(main_table[[#This Row],[Order ID]],Returns!B:B,Returns!A:A,"No")</f>
        <v>No</v>
      </c>
    </row>
    <row r="6022" spans="1:22" ht="14.25">
      <c r="A6022" s="1">
        <v>6021</v>
      </c>
      <c r="B6022" s="2" t="s">
        <v>9038</v>
      </c>
      <c r="C6022" s="3">
        <v>43325</v>
      </c>
      <c r="D6022" s="3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24" t="str">
        <f>_xlfn.XLOOKUP(main_table[[#This Row],[Order ID]],Returns!B:B,Returns!A:A,"No")</f>
        <v>No</v>
      </c>
    </row>
    <row r="6023" spans="1:22" ht="14.25">
      <c r="A6023" s="1">
        <v>6022</v>
      </c>
      <c r="B6023" s="2" t="s">
        <v>9038</v>
      </c>
      <c r="C6023" s="3">
        <v>43325</v>
      </c>
      <c r="D6023" s="3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24" t="str">
        <f>_xlfn.XLOOKUP(main_table[[#This Row],[Order ID]],Returns!B:B,Returns!A:A,"No")</f>
        <v>No</v>
      </c>
    </row>
    <row r="6024" spans="1:22" ht="14.25">
      <c r="A6024" s="1">
        <v>6023</v>
      </c>
      <c r="B6024" s="2" t="s">
        <v>9039</v>
      </c>
      <c r="C6024" s="3">
        <v>42691</v>
      </c>
      <c r="D6024" s="3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24" t="str">
        <f>_xlfn.XLOOKUP(main_table[[#This Row],[Order ID]],Returns!B:B,Returns!A:A,"No")</f>
        <v>No</v>
      </c>
    </row>
    <row r="6025" spans="1:22" ht="14.25">
      <c r="A6025" s="1">
        <v>6024</v>
      </c>
      <c r="B6025" s="2" t="s">
        <v>9040</v>
      </c>
      <c r="C6025" s="3">
        <v>43579</v>
      </c>
      <c r="D6025" s="3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24" t="str">
        <f>_xlfn.XLOOKUP(main_table[[#This Row],[Order ID]],Returns!B:B,Returns!A:A,"No")</f>
        <v>No</v>
      </c>
    </row>
    <row r="6026" spans="1:22" ht="14.25">
      <c r="A6026" s="1">
        <v>6025</v>
      </c>
      <c r="B6026" s="2" t="s">
        <v>9041</v>
      </c>
      <c r="C6026" s="3">
        <v>43701</v>
      </c>
      <c r="D6026" s="3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24" t="str">
        <f>_xlfn.XLOOKUP(main_table[[#This Row],[Order ID]],Returns!B:B,Returns!A:A,"No")</f>
        <v>No</v>
      </c>
    </row>
    <row r="6027" spans="1:22" ht="14.25">
      <c r="A6027" s="1">
        <v>6026</v>
      </c>
      <c r="B6027" s="2" t="s">
        <v>9041</v>
      </c>
      <c r="C6027" s="3">
        <v>43701</v>
      </c>
      <c r="D6027" s="3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24" t="str">
        <f>_xlfn.XLOOKUP(main_table[[#This Row],[Order ID]],Returns!B:B,Returns!A:A,"No")</f>
        <v>No</v>
      </c>
    </row>
    <row r="6028" spans="1:22" ht="14.25">
      <c r="A6028" s="1">
        <v>6027</v>
      </c>
      <c r="B6028" s="2" t="s">
        <v>9042</v>
      </c>
      <c r="C6028" s="3">
        <v>43519</v>
      </c>
      <c r="D6028" s="3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24" t="str">
        <f>_xlfn.XLOOKUP(main_table[[#This Row],[Order ID]],Returns!B:B,Returns!A:A,"No")</f>
        <v>No</v>
      </c>
    </row>
    <row r="6029" spans="1:22" ht="14.25">
      <c r="A6029" s="1">
        <v>6028</v>
      </c>
      <c r="B6029" s="2" t="s">
        <v>9042</v>
      </c>
      <c r="C6029" s="3">
        <v>43519</v>
      </c>
      <c r="D6029" s="3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24" t="str">
        <f>_xlfn.XLOOKUP(main_table[[#This Row],[Order ID]],Returns!B:B,Returns!A:A,"No")</f>
        <v>No</v>
      </c>
    </row>
    <row r="6030" spans="1:22" ht="14.25">
      <c r="A6030" s="1">
        <v>6029</v>
      </c>
      <c r="B6030" s="2" t="s">
        <v>9043</v>
      </c>
      <c r="C6030" s="3">
        <v>43423</v>
      </c>
      <c r="D6030" s="3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24" t="str">
        <f>_xlfn.XLOOKUP(main_table[[#This Row],[Order ID]],Returns!B:B,Returns!A:A,"No")</f>
        <v>No</v>
      </c>
    </row>
    <row r="6031" spans="1:22" ht="14.25">
      <c r="A6031" s="1">
        <v>6030</v>
      </c>
      <c r="B6031" s="2" t="s">
        <v>9044</v>
      </c>
      <c r="C6031" s="3">
        <v>43418</v>
      </c>
      <c r="D6031" s="3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24" t="str">
        <f>_xlfn.XLOOKUP(main_table[[#This Row],[Order ID]],Returns!B:B,Returns!A:A,"No")</f>
        <v>No</v>
      </c>
    </row>
    <row r="6032" spans="1:22" ht="14.25">
      <c r="A6032" s="1">
        <v>6031</v>
      </c>
      <c r="B6032" s="2" t="s">
        <v>9045</v>
      </c>
      <c r="C6032" s="3">
        <v>43652</v>
      </c>
      <c r="D6032" s="3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24" t="str">
        <f>_xlfn.XLOOKUP(main_table[[#This Row],[Order ID]],Returns!B:B,Returns!A:A,"No")</f>
        <v>No</v>
      </c>
    </row>
    <row r="6033" spans="1:22" ht="14.25">
      <c r="A6033" s="1">
        <v>6032</v>
      </c>
      <c r="B6033" s="2" t="s">
        <v>9046</v>
      </c>
      <c r="C6033" s="3">
        <v>43459</v>
      </c>
      <c r="D6033" s="3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24" t="str">
        <f>_xlfn.XLOOKUP(main_table[[#This Row],[Order ID]],Returns!B:B,Returns!A:A,"No")</f>
        <v>No</v>
      </c>
    </row>
    <row r="6034" spans="1:22" ht="14.25">
      <c r="A6034" s="1">
        <v>6033</v>
      </c>
      <c r="B6034" s="2" t="s">
        <v>9047</v>
      </c>
      <c r="C6034" s="3">
        <v>43578</v>
      </c>
      <c r="D6034" s="3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24" t="str">
        <f>_xlfn.XLOOKUP(main_table[[#This Row],[Order ID]],Returns!B:B,Returns!A:A,"No")</f>
        <v>No</v>
      </c>
    </row>
    <row r="6035" spans="1:22" ht="14.25">
      <c r="A6035" s="1">
        <v>6034</v>
      </c>
      <c r="B6035" s="2" t="s">
        <v>9048</v>
      </c>
      <c r="C6035" s="3">
        <v>43083</v>
      </c>
      <c r="D6035" s="3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24" t="str">
        <f>_xlfn.XLOOKUP(main_table[[#This Row],[Order ID]],Returns!B:B,Returns!A:A,"No")</f>
        <v>No</v>
      </c>
    </row>
    <row r="6036" spans="1:22" ht="14.25">
      <c r="A6036" s="1">
        <v>6035</v>
      </c>
      <c r="B6036" s="2" t="s">
        <v>9049</v>
      </c>
      <c r="C6036" s="3">
        <v>42844</v>
      </c>
      <c r="D6036" s="3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24" t="str">
        <f>_xlfn.XLOOKUP(main_table[[#This Row],[Order ID]],Returns!B:B,Returns!A:A,"No")</f>
        <v>No</v>
      </c>
    </row>
    <row r="6037" spans="1:22" ht="14.25">
      <c r="A6037" s="1">
        <v>6036</v>
      </c>
      <c r="B6037" s="2" t="s">
        <v>9049</v>
      </c>
      <c r="C6037" s="3">
        <v>42844</v>
      </c>
      <c r="D6037" s="3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24" t="str">
        <f>_xlfn.XLOOKUP(main_table[[#This Row],[Order ID]],Returns!B:B,Returns!A:A,"No")</f>
        <v>No</v>
      </c>
    </row>
    <row r="6038" spans="1:22" ht="14.25">
      <c r="A6038" s="1">
        <v>6037</v>
      </c>
      <c r="B6038" s="2" t="s">
        <v>9050</v>
      </c>
      <c r="C6038" s="3">
        <v>43347</v>
      </c>
      <c r="D6038" s="3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24" t="str">
        <f>_xlfn.XLOOKUP(main_table[[#This Row],[Order ID]],Returns!B:B,Returns!A:A,"No")</f>
        <v>No</v>
      </c>
    </row>
    <row r="6039" spans="1:22" ht="14.25">
      <c r="A6039" s="1">
        <v>6038</v>
      </c>
      <c r="B6039" s="2" t="s">
        <v>9050</v>
      </c>
      <c r="C6039" s="3">
        <v>43347</v>
      </c>
      <c r="D6039" s="3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24" t="str">
        <f>_xlfn.XLOOKUP(main_table[[#This Row],[Order ID]],Returns!B:B,Returns!A:A,"No")</f>
        <v>No</v>
      </c>
    </row>
    <row r="6040" spans="1:22" ht="14.25">
      <c r="A6040" s="1">
        <v>6039</v>
      </c>
      <c r="B6040" s="2" t="s">
        <v>9050</v>
      </c>
      <c r="C6040" s="3">
        <v>43347</v>
      </c>
      <c r="D6040" s="3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24" t="str">
        <f>_xlfn.XLOOKUP(main_table[[#This Row],[Order ID]],Returns!B:B,Returns!A:A,"No")</f>
        <v>No</v>
      </c>
    </row>
    <row r="6041" spans="1:22" ht="14.25">
      <c r="A6041" s="1">
        <v>6040</v>
      </c>
      <c r="B6041" s="2" t="s">
        <v>9050</v>
      </c>
      <c r="C6041" s="3">
        <v>43347</v>
      </c>
      <c r="D6041" s="3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24" t="str">
        <f>_xlfn.XLOOKUP(main_table[[#This Row],[Order ID]],Returns!B:B,Returns!A:A,"No")</f>
        <v>No</v>
      </c>
    </row>
    <row r="6042" spans="1:22" ht="14.25">
      <c r="A6042" s="1">
        <v>6041</v>
      </c>
      <c r="B6042" s="2" t="s">
        <v>9051</v>
      </c>
      <c r="C6042" s="3">
        <v>43732</v>
      </c>
      <c r="D6042" s="3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24" t="str">
        <f>_xlfn.XLOOKUP(main_table[[#This Row],[Order ID]],Returns!B:B,Returns!A:A,"No")</f>
        <v>No</v>
      </c>
    </row>
    <row r="6043" spans="1:22" ht="14.25">
      <c r="A6043" s="1">
        <v>6042</v>
      </c>
      <c r="B6043" s="2" t="s">
        <v>9051</v>
      </c>
      <c r="C6043" s="3">
        <v>43732</v>
      </c>
      <c r="D6043" s="3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24" t="str">
        <f>_xlfn.XLOOKUP(main_table[[#This Row],[Order ID]],Returns!B:B,Returns!A:A,"No")</f>
        <v>No</v>
      </c>
    </row>
    <row r="6044" spans="1:22" ht="14.25">
      <c r="A6044" s="1">
        <v>6043</v>
      </c>
      <c r="B6044" s="2" t="s">
        <v>9052</v>
      </c>
      <c r="C6044" s="3">
        <v>43135</v>
      </c>
      <c r="D6044" s="3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24" t="str">
        <f>_xlfn.XLOOKUP(main_table[[#This Row],[Order ID]],Returns!B:B,Returns!A:A,"No")</f>
        <v>No</v>
      </c>
    </row>
    <row r="6045" spans="1:22" ht="14.25">
      <c r="A6045" s="1">
        <v>6044</v>
      </c>
      <c r="B6045" s="2" t="s">
        <v>9053</v>
      </c>
      <c r="C6045" s="3">
        <v>43604</v>
      </c>
      <c r="D6045" s="3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24" t="str">
        <f>_xlfn.XLOOKUP(main_table[[#This Row],[Order ID]],Returns!B:B,Returns!A:A,"No")</f>
        <v>No</v>
      </c>
    </row>
    <row r="6046" spans="1:22" ht="14.25">
      <c r="A6046" s="1">
        <v>6045</v>
      </c>
      <c r="B6046" s="2" t="s">
        <v>9053</v>
      </c>
      <c r="C6046" s="3">
        <v>43604</v>
      </c>
      <c r="D6046" s="3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24" t="str">
        <f>_xlfn.XLOOKUP(main_table[[#This Row],[Order ID]],Returns!B:B,Returns!A:A,"No")</f>
        <v>No</v>
      </c>
    </row>
    <row r="6047" spans="1:22" ht="14.25">
      <c r="A6047" s="1">
        <v>6046</v>
      </c>
      <c r="B6047" s="2" t="s">
        <v>9054</v>
      </c>
      <c r="C6047" s="3">
        <v>42981</v>
      </c>
      <c r="D6047" s="3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24" t="str">
        <f>_xlfn.XLOOKUP(main_table[[#This Row],[Order ID]],Returns!B:B,Returns!A:A,"No")</f>
        <v>No</v>
      </c>
    </row>
    <row r="6048" spans="1:22" ht="14.25">
      <c r="A6048" s="1">
        <v>6047</v>
      </c>
      <c r="B6048" s="2" t="s">
        <v>9055</v>
      </c>
      <c r="C6048" s="3">
        <v>43260</v>
      </c>
      <c r="D6048" s="3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24" t="str">
        <f>_xlfn.XLOOKUP(main_table[[#This Row],[Order ID]],Returns!B:B,Returns!A:A,"No")</f>
        <v>No</v>
      </c>
    </row>
    <row r="6049" spans="1:22" ht="14.25">
      <c r="A6049" s="1">
        <v>6048</v>
      </c>
      <c r="B6049" s="2" t="s">
        <v>9056</v>
      </c>
      <c r="C6049" s="3">
        <v>43046</v>
      </c>
      <c r="D6049" s="3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24" t="str">
        <f>_xlfn.XLOOKUP(main_table[[#This Row],[Order ID]],Returns!B:B,Returns!A:A,"No")</f>
        <v>No</v>
      </c>
    </row>
    <row r="6050" spans="1:22" ht="14.25">
      <c r="A6050" s="1">
        <v>6049</v>
      </c>
      <c r="B6050" s="2" t="s">
        <v>9056</v>
      </c>
      <c r="C6050" s="3">
        <v>43046</v>
      </c>
      <c r="D6050" s="3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24" t="str">
        <f>_xlfn.XLOOKUP(main_table[[#This Row],[Order ID]],Returns!B:B,Returns!A:A,"No")</f>
        <v>No</v>
      </c>
    </row>
    <row r="6051" spans="1:22" ht="14.25">
      <c r="A6051" s="1">
        <v>6050</v>
      </c>
      <c r="B6051" s="2" t="s">
        <v>9057</v>
      </c>
      <c r="C6051" s="3">
        <v>43266</v>
      </c>
      <c r="D6051" s="3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24" t="str">
        <f>_xlfn.XLOOKUP(main_table[[#This Row],[Order ID]],Returns!B:B,Returns!A:A,"No")</f>
        <v>No</v>
      </c>
    </row>
    <row r="6052" spans="1:22" ht="14.25">
      <c r="A6052" s="1">
        <v>6051</v>
      </c>
      <c r="B6052" s="2" t="s">
        <v>9058</v>
      </c>
      <c r="C6052" s="3">
        <v>42850</v>
      </c>
      <c r="D6052" s="3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24" t="str">
        <f>_xlfn.XLOOKUP(main_table[[#This Row],[Order ID]],Returns!B:B,Returns!A:A,"No")</f>
        <v>No</v>
      </c>
    </row>
    <row r="6053" spans="1:22" ht="14.25">
      <c r="A6053" s="1">
        <v>6052</v>
      </c>
      <c r="B6053" s="2" t="s">
        <v>9058</v>
      </c>
      <c r="C6053" s="3">
        <v>42850</v>
      </c>
      <c r="D6053" s="3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24" t="str">
        <f>_xlfn.XLOOKUP(main_table[[#This Row],[Order ID]],Returns!B:B,Returns!A:A,"No")</f>
        <v>No</v>
      </c>
    </row>
    <row r="6054" spans="1:22" ht="14.25">
      <c r="A6054" s="1">
        <v>6053</v>
      </c>
      <c r="B6054" s="2" t="s">
        <v>9059</v>
      </c>
      <c r="C6054" s="3">
        <v>43366</v>
      </c>
      <c r="D6054" s="3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24" t="str">
        <f>_xlfn.XLOOKUP(main_table[[#This Row],[Order ID]],Returns!B:B,Returns!A:A,"No")</f>
        <v>No</v>
      </c>
    </row>
    <row r="6055" spans="1:22" ht="14.25">
      <c r="A6055" s="1">
        <v>6054</v>
      </c>
      <c r="B6055" s="2" t="s">
        <v>9059</v>
      </c>
      <c r="C6055" s="3">
        <v>43366</v>
      </c>
      <c r="D6055" s="3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24" t="str">
        <f>_xlfn.XLOOKUP(main_table[[#This Row],[Order ID]],Returns!B:B,Returns!A:A,"No")</f>
        <v>No</v>
      </c>
    </row>
    <row r="6056" spans="1:22" ht="14.25">
      <c r="A6056" s="1">
        <v>6055</v>
      </c>
      <c r="B6056" s="2" t="s">
        <v>9059</v>
      </c>
      <c r="C6056" s="3">
        <v>43366</v>
      </c>
      <c r="D6056" s="3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24" t="str">
        <f>_xlfn.XLOOKUP(main_table[[#This Row],[Order ID]],Returns!B:B,Returns!A:A,"No")</f>
        <v>No</v>
      </c>
    </row>
    <row r="6057" spans="1:22" ht="14.25">
      <c r="A6057" s="1">
        <v>6056</v>
      </c>
      <c r="B6057" s="2" t="s">
        <v>9060</v>
      </c>
      <c r="C6057" s="3">
        <v>43330</v>
      </c>
      <c r="D6057" s="3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24" t="str">
        <f>_xlfn.XLOOKUP(main_table[[#This Row],[Order ID]],Returns!B:B,Returns!A:A,"No")</f>
        <v>No</v>
      </c>
    </row>
    <row r="6058" spans="1:22" ht="14.25">
      <c r="A6058" s="1">
        <v>6057</v>
      </c>
      <c r="B6058" s="2" t="s">
        <v>9060</v>
      </c>
      <c r="C6058" s="3">
        <v>43330</v>
      </c>
      <c r="D6058" s="3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24" t="str">
        <f>_xlfn.XLOOKUP(main_table[[#This Row],[Order ID]],Returns!B:B,Returns!A:A,"No")</f>
        <v>No</v>
      </c>
    </row>
    <row r="6059" spans="1:22" ht="14.25">
      <c r="A6059" s="1">
        <v>6058</v>
      </c>
      <c r="B6059" s="2" t="s">
        <v>9061</v>
      </c>
      <c r="C6059" s="3">
        <v>42431</v>
      </c>
      <c r="D6059" s="3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24" t="str">
        <f>_xlfn.XLOOKUP(main_table[[#This Row],[Order ID]],Returns!B:B,Returns!A:A,"No")</f>
        <v>No</v>
      </c>
    </row>
    <row r="6060" spans="1:22" ht="14.25">
      <c r="A6060" s="1">
        <v>6059</v>
      </c>
      <c r="B6060" s="2" t="s">
        <v>9061</v>
      </c>
      <c r="C6060" s="3">
        <v>42431</v>
      </c>
      <c r="D6060" s="3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24" t="str">
        <f>_xlfn.XLOOKUP(main_table[[#This Row],[Order ID]],Returns!B:B,Returns!A:A,"No")</f>
        <v>No</v>
      </c>
    </row>
    <row r="6061" spans="1:22" ht="14.25">
      <c r="A6061" s="1">
        <v>6060</v>
      </c>
      <c r="B6061" s="2" t="s">
        <v>9062</v>
      </c>
      <c r="C6061" s="3">
        <v>42734</v>
      </c>
      <c r="D6061" s="3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24" t="str">
        <f>_xlfn.XLOOKUP(main_table[[#This Row],[Order ID]],Returns!B:B,Returns!A:A,"No")</f>
        <v>No</v>
      </c>
    </row>
    <row r="6062" spans="1:22" ht="14.25">
      <c r="A6062" s="1">
        <v>6061</v>
      </c>
      <c r="B6062" s="2" t="s">
        <v>6000</v>
      </c>
      <c r="C6062" s="3">
        <v>42835</v>
      </c>
      <c r="D6062" s="3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24" t="str">
        <f>_xlfn.XLOOKUP(main_table[[#This Row],[Order ID]],Returns!B:B,Returns!A:A,"No")</f>
        <v>Yes</v>
      </c>
    </row>
    <row r="6063" spans="1:22" ht="14.25">
      <c r="A6063" s="1">
        <v>6062</v>
      </c>
      <c r="B6063" s="2" t="s">
        <v>6000</v>
      </c>
      <c r="C6063" s="3">
        <v>42835</v>
      </c>
      <c r="D6063" s="3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24" t="str">
        <f>_xlfn.XLOOKUP(main_table[[#This Row],[Order ID]],Returns!B:B,Returns!A:A,"No")</f>
        <v>Yes</v>
      </c>
    </row>
    <row r="6064" spans="1:22" ht="14.25">
      <c r="A6064" s="1">
        <v>6063</v>
      </c>
      <c r="B6064" s="2" t="s">
        <v>9063</v>
      </c>
      <c r="C6064" s="3">
        <v>43094</v>
      </c>
      <c r="D6064" s="3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24" t="str">
        <f>_xlfn.XLOOKUP(main_table[[#This Row],[Order ID]],Returns!B:B,Returns!A:A,"No")</f>
        <v>No</v>
      </c>
    </row>
    <row r="6065" spans="1:22" ht="14.25">
      <c r="A6065" s="1">
        <v>6064</v>
      </c>
      <c r="B6065" s="2" t="s">
        <v>9063</v>
      </c>
      <c r="C6065" s="3">
        <v>43094</v>
      </c>
      <c r="D6065" s="3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24" t="str">
        <f>_xlfn.XLOOKUP(main_table[[#This Row],[Order ID]],Returns!B:B,Returns!A:A,"No")</f>
        <v>No</v>
      </c>
    </row>
    <row r="6066" spans="1:22" ht="14.25">
      <c r="A6066" s="1">
        <v>6065</v>
      </c>
      <c r="B6066" s="2" t="s">
        <v>9063</v>
      </c>
      <c r="C6066" s="3">
        <v>43094</v>
      </c>
      <c r="D6066" s="3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24" t="str">
        <f>_xlfn.XLOOKUP(main_table[[#This Row],[Order ID]],Returns!B:B,Returns!A:A,"No")</f>
        <v>No</v>
      </c>
    </row>
    <row r="6067" spans="1:22" ht="14.25">
      <c r="A6067" s="1">
        <v>6066</v>
      </c>
      <c r="B6067" s="2" t="s">
        <v>9064</v>
      </c>
      <c r="C6067" s="3">
        <v>42830</v>
      </c>
      <c r="D6067" s="3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24" t="str">
        <f>_xlfn.XLOOKUP(main_table[[#This Row],[Order ID]],Returns!B:B,Returns!A:A,"No")</f>
        <v>No</v>
      </c>
    </row>
    <row r="6068" spans="1:22" ht="14.25">
      <c r="A6068" s="1">
        <v>6067</v>
      </c>
      <c r="B6068" s="2" t="s">
        <v>6020</v>
      </c>
      <c r="C6068" s="3">
        <v>42752</v>
      </c>
      <c r="D6068" s="3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24" t="str">
        <f>_xlfn.XLOOKUP(main_table[[#This Row],[Order ID]],Returns!B:B,Returns!A:A,"No")</f>
        <v>Yes</v>
      </c>
    </row>
    <row r="6069" spans="1:22" ht="14.25">
      <c r="A6069" s="1">
        <v>6068</v>
      </c>
      <c r="B6069" s="2" t="s">
        <v>9065</v>
      </c>
      <c r="C6069" s="3">
        <v>43605</v>
      </c>
      <c r="D6069" s="3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24" t="str">
        <f>_xlfn.XLOOKUP(main_table[[#This Row],[Order ID]],Returns!B:B,Returns!A:A,"No")</f>
        <v>No</v>
      </c>
    </row>
    <row r="6070" spans="1:22" ht="14.25">
      <c r="A6070" s="1">
        <v>6069</v>
      </c>
      <c r="B6070" s="2" t="s">
        <v>9065</v>
      </c>
      <c r="C6070" s="3">
        <v>43605</v>
      </c>
      <c r="D6070" s="3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24" t="str">
        <f>_xlfn.XLOOKUP(main_table[[#This Row],[Order ID]],Returns!B:B,Returns!A:A,"No")</f>
        <v>No</v>
      </c>
    </row>
    <row r="6071" spans="1:22" ht="14.25">
      <c r="A6071" s="1">
        <v>6070</v>
      </c>
      <c r="B6071" s="2" t="s">
        <v>9065</v>
      </c>
      <c r="C6071" s="3">
        <v>43605</v>
      </c>
      <c r="D6071" s="3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24" t="str">
        <f>_xlfn.XLOOKUP(main_table[[#This Row],[Order ID]],Returns!B:B,Returns!A:A,"No")</f>
        <v>No</v>
      </c>
    </row>
    <row r="6072" spans="1:22" ht="14.25">
      <c r="A6072" s="1">
        <v>6071</v>
      </c>
      <c r="B6072" s="2" t="s">
        <v>9066</v>
      </c>
      <c r="C6072" s="3">
        <v>43690</v>
      </c>
      <c r="D6072" s="3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24" t="str">
        <f>_xlfn.XLOOKUP(main_table[[#This Row],[Order ID]],Returns!B:B,Returns!A:A,"No")</f>
        <v>No</v>
      </c>
    </row>
    <row r="6073" spans="1:22" ht="14.25">
      <c r="A6073" s="1">
        <v>6072</v>
      </c>
      <c r="B6073" s="2" t="s">
        <v>9067</v>
      </c>
      <c r="C6073" s="3">
        <v>43100</v>
      </c>
      <c r="D6073" s="3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24" t="str">
        <f>_xlfn.XLOOKUP(main_table[[#This Row],[Order ID]],Returns!B:B,Returns!A:A,"No")</f>
        <v>No</v>
      </c>
    </row>
    <row r="6074" spans="1:22" ht="14.25">
      <c r="A6074" s="1">
        <v>6073</v>
      </c>
      <c r="B6074" s="2" t="s">
        <v>9067</v>
      </c>
      <c r="C6074" s="3">
        <v>43100</v>
      </c>
      <c r="D6074" s="3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24" t="str">
        <f>_xlfn.XLOOKUP(main_table[[#This Row],[Order ID]],Returns!B:B,Returns!A:A,"No")</f>
        <v>No</v>
      </c>
    </row>
    <row r="6075" spans="1:22" ht="14.25">
      <c r="A6075" s="1">
        <v>6074</v>
      </c>
      <c r="B6075" s="2" t="s">
        <v>9067</v>
      </c>
      <c r="C6075" s="3">
        <v>43100</v>
      </c>
      <c r="D6075" s="3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24" t="str">
        <f>_xlfn.XLOOKUP(main_table[[#This Row],[Order ID]],Returns!B:B,Returns!A:A,"No")</f>
        <v>No</v>
      </c>
    </row>
    <row r="6076" spans="1:22" ht="14.25">
      <c r="A6076" s="1">
        <v>6075</v>
      </c>
      <c r="B6076" s="2" t="s">
        <v>9068</v>
      </c>
      <c r="C6076" s="3">
        <v>43824</v>
      </c>
      <c r="D6076" s="3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24" t="str">
        <f>_xlfn.XLOOKUP(main_table[[#This Row],[Order ID]],Returns!B:B,Returns!A:A,"No")</f>
        <v>No</v>
      </c>
    </row>
    <row r="6077" spans="1:22" ht="14.25">
      <c r="A6077" s="1">
        <v>6076</v>
      </c>
      <c r="B6077" s="2" t="s">
        <v>9068</v>
      </c>
      <c r="C6077" s="3">
        <v>43824</v>
      </c>
      <c r="D6077" s="3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24" t="str">
        <f>_xlfn.XLOOKUP(main_table[[#This Row],[Order ID]],Returns!B:B,Returns!A:A,"No")</f>
        <v>No</v>
      </c>
    </row>
    <row r="6078" spans="1:22" ht="14.25">
      <c r="A6078" s="1">
        <v>6077</v>
      </c>
      <c r="B6078" s="2" t="s">
        <v>9069</v>
      </c>
      <c r="C6078" s="3">
        <v>43344</v>
      </c>
      <c r="D6078" s="3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24" t="str">
        <f>_xlfn.XLOOKUP(main_table[[#This Row],[Order ID]],Returns!B:B,Returns!A:A,"No")</f>
        <v>No</v>
      </c>
    </row>
    <row r="6079" spans="1:22" ht="14.25">
      <c r="A6079" s="1">
        <v>6078</v>
      </c>
      <c r="B6079" s="2" t="s">
        <v>9069</v>
      </c>
      <c r="C6079" s="3">
        <v>43344</v>
      </c>
      <c r="D6079" s="3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24" t="str">
        <f>_xlfn.XLOOKUP(main_table[[#This Row],[Order ID]],Returns!B:B,Returns!A:A,"No")</f>
        <v>No</v>
      </c>
    </row>
    <row r="6080" spans="1:22" ht="14.25">
      <c r="A6080" s="1">
        <v>6079</v>
      </c>
      <c r="B6080" s="2" t="s">
        <v>9069</v>
      </c>
      <c r="C6080" s="3">
        <v>43344</v>
      </c>
      <c r="D6080" s="3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24" t="str">
        <f>_xlfn.XLOOKUP(main_table[[#This Row],[Order ID]],Returns!B:B,Returns!A:A,"No")</f>
        <v>No</v>
      </c>
    </row>
    <row r="6081" spans="1:22" ht="14.25">
      <c r="A6081" s="1">
        <v>6080</v>
      </c>
      <c r="B6081" s="2" t="s">
        <v>9069</v>
      </c>
      <c r="C6081" s="3">
        <v>43344</v>
      </c>
      <c r="D6081" s="3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24" t="str">
        <f>_xlfn.XLOOKUP(main_table[[#This Row],[Order ID]],Returns!B:B,Returns!A:A,"No")</f>
        <v>No</v>
      </c>
    </row>
    <row r="6082" spans="1:22" ht="14.25">
      <c r="A6082" s="1">
        <v>6081</v>
      </c>
      <c r="B6082" s="2" t="s">
        <v>9070</v>
      </c>
      <c r="C6082" s="3">
        <v>43682</v>
      </c>
      <c r="D6082" s="3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24" t="str">
        <f>_xlfn.XLOOKUP(main_table[[#This Row],[Order ID]],Returns!B:B,Returns!A:A,"No")</f>
        <v>No</v>
      </c>
    </row>
    <row r="6083" spans="1:22" ht="14.25">
      <c r="A6083" s="1">
        <v>6082</v>
      </c>
      <c r="B6083" s="2" t="s">
        <v>9071</v>
      </c>
      <c r="C6083" s="3">
        <v>42418</v>
      </c>
      <c r="D6083" s="3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24" t="str">
        <f>_xlfn.XLOOKUP(main_table[[#This Row],[Order ID]],Returns!B:B,Returns!A:A,"No")</f>
        <v>No</v>
      </c>
    </row>
    <row r="6084" spans="1:22" ht="14.25">
      <c r="A6084" s="1">
        <v>6083</v>
      </c>
      <c r="B6084" s="2" t="s">
        <v>9072</v>
      </c>
      <c r="C6084" s="3">
        <v>43426</v>
      </c>
      <c r="D6084" s="3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24" t="str">
        <f>_xlfn.XLOOKUP(main_table[[#This Row],[Order ID]],Returns!B:B,Returns!A:A,"No")</f>
        <v>No</v>
      </c>
    </row>
    <row r="6085" spans="1:22" ht="14.25">
      <c r="A6085" s="1">
        <v>6084</v>
      </c>
      <c r="B6085" s="2" t="s">
        <v>9072</v>
      </c>
      <c r="C6085" s="3">
        <v>43426</v>
      </c>
      <c r="D6085" s="3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24" t="str">
        <f>_xlfn.XLOOKUP(main_table[[#This Row],[Order ID]],Returns!B:B,Returns!A:A,"No")</f>
        <v>No</v>
      </c>
    </row>
    <row r="6086" spans="1:22" ht="14.25">
      <c r="A6086" s="1">
        <v>6085</v>
      </c>
      <c r="B6086" s="2" t="s">
        <v>9072</v>
      </c>
      <c r="C6086" s="3">
        <v>43426</v>
      </c>
      <c r="D6086" s="3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24" t="str">
        <f>_xlfn.XLOOKUP(main_table[[#This Row],[Order ID]],Returns!B:B,Returns!A:A,"No")</f>
        <v>No</v>
      </c>
    </row>
    <row r="6087" spans="1:22" ht="14.25">
      <c r="A6087" s="1">
        <v>6086</v>
      </c>
      <c r="B6087" s="2" t="s">
        <v>9072</v>
      </c>
      <c r="C6087" s="3">
        <v>43426</v>
      </c>
      <c r="D6087" s="3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24" t="str">
        <f>_xlfn.XLOOKUP(main_table[[#This Row],[Order ID]],Returns!B:B,Returns!A:A,"No")</f>
        <v>No</v>
      </c>
    </row>
    <row r="6088" spans="1:22" ht="14.25">
      <c r="A6088" s="1">
        <v>6087</v>
      </c>
      <c r="B6088" s="2" t="s">
        <v>9072</v>
      </c>
      <c r="C6088" s="3">
        <v>43426</v>
      </c>
      <c r="D6088" s="3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24" t="str">
        <f>_xlfn.XLOOKUP(main_table[[#This Row],[Order ID]],Returns!B:B,Returns!A:A,"No")</f>
        <v>No</v>
      </c>
    </row>
    <row r="6089" spans="1:22" ht="14.25">
      <c r="A6089" s="1">
        <v>6088</v>
      </c>
      <c r="B6089" s="2" t="s">
        <v>5989</v>
      </c>
      <c r="C6089" s="3">
        <v>43083</v>
      </c>
      <c r="D6089" s="3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24" t="str">
        <f>_xlfn.XLOOKUP(main_table[[#This Row],[Order ID]],Returns!B:B,Returns!A:A,"No")</f>
        <v>Yes</v>
      </c>
    </row>
    <row r="6090" spans="1:22" ht="14.25">
      <c r="A6090" s="1">
        <v>6089</v>
      </c>
      <c r="B6090" s="2" t="s">
        <v>9073</v>
      </c>
      <c r="C6090" s="3">
        <v>42899</v>
      </c>
      <c r="D6090" s="3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24" t="str">
        <f>_xlfn.XLOOKUP(main_table[[#This Row],[Order ID]],Returns!B:B,Returns!A:A,"No")</f>
        <v>No</v>
      </c>
    </row>
    <row r="6091" spans="1:22" ht="14.25">
      <c r="A6091" s="1">
        <v>6090</v>
      </c>
      <c r="B6091" s="2" t="s">
        <v>9074</v>
      </c>
      <c r="C6091" s="3">
        <v>43827</v>
      </c>
      <c r="D6091" s="3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24" t="str">
        <f>_xlfn.XLOOKUP(main_table[[#This Row],[Order ID]],Returns!B:B,Returns!A:A,"No")</f>
        <v>No</v>
      </c>
    </row>
    <row r="6092" spans="1:22" ht="14.25">
      <c r="A6092" s="1">
        <v>6091</v>
      </c>
      <c r="B6092" s="2" t="s">
        <v>6093</v>
      </c>
      <c r="C6092" s="3">
        <v>43728</v>
      </c>
      <c r="D6092" s="3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24" t="str">
        <f>_xlfn.XLOOKUP(main_table[[#This Row],[Order ID]],Returns!B:B,Returns!A:A,"No")</f>
        <v>Yes</v>
      </c>
    </row>
    <row r="6093" spans="1:22" ht="14.25">
      <c r="A6093" s="1">
        <v>6092</v>
      </c>
      <c r="B6093" s="2" t="s">
        <v>6093</v>
      </c>
      <c r="C6093" s="3">
        <v>43728</v>
      </c>
      <c r="D6093" s="3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24" t="str">
        <f>_xlfn.XLOOKUP(main_table[[#This Row],[Order ID]],Returns!B:B,Returns!A:A,"No")</f>
        <v>Yes</v>
      </c>
    </row>
    <row r="6094" spans="1:22" ht="14.25">
      <c r="A6094" s="1">
        <v>6093</v>
      </c>
      <c r="B6094" s="2" t="s">
        <v>6093</v>
      </c>
      <c r="C6094" s="3">
        <v>43728</v>
      </c>
      <c r="D6094" s="3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24" t="str">
        <f>_xlfn.XLOOKUP(main_table[[#This Row],[Order ID]],Returns!B:B,Returns!A:A,"No")</f>
        <v>Yes</v>
      </c>
    </row>
    <row r="6095" spans="1:22" ht="14.25">
      <c r="A6095" s="1">
        <v>6094</v>
      </c>
      <c r="B6095" s="2" t="s">
        <v>6093</v>
      </c>
      <c r="C6095" s="3">
        <v>43728</v>
      </c>
      <c r="D6095" s="3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24" t="str">
        <f>_xlfn.XLOOKUP(main_table[[#This Row],[Order ID]],Returns!B:B,Returns!A:A,"No")</f>
        <v>Yes</v>
      </c>
    </row>
    <row r="6096" spans="1:22" ht="14.25">
      <c r="A6096" s="1">
        <v>6095</v>
      </c>
      <c r="B6096" s="2" t="s">
        <v>6093</v>
      </c>
      <c r="C6096" s="3">
        <v>43728</v>
      </c>
      <c r="D6096" s="3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24" t="str">
        <f>_xlfn.XLOOKUP(main_table[[#This Row],[Order ID]],Returns!B:B,Returns!A:A,"No")</f>
        <v>Yes</v>
      </c>
    </row>
    <row r="6097" spans="1:22" ht="14.25">
      <c r="A6097" s="1">
        <v>6096</v>
      </c>
      <c r="B6097" s="2" t="s">
        <v>6093</v>
      </c>
      <c r="C6097" s="3">
        <v>43728</v>
      </c>
      <c r="D6097" s="3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24" t="str">
        <f>_xlfn.XLOOKUP(main_table[[#This Row],[Order ID]],Returns!B:B,Returns!A:A,"No")</f>
        <v>Yes</v>
      </c>
    </row>
    <row r="6098" spans="1:22" ht="14.25">
      <c r="A6098" s="1">
        <v>6097</v>
      </c>
      <c r="B6098" s="2" t="s">
        <v>6093</v>
      </c>
      <c r="C6098" s="3">
        <v>43728</v>
      </c>
      <c r="D6098" s="3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24" t="str">
        <f>_xlfn.XLOOKUP(main_table[[#This Row],[Order ID]],Returns!B:B,Returns!A:A,"No")</f>
        <v>Yes</v>
      </c>
    </row>
    <row r="6099" spans="1:22" ht="14.25">
      <c r="A6099" s="1">
        <v>6098</v>
      </c>
      <c r="B6099" s="2" t="s">
        <v>6093</v>
      </c>
      <c r="C6099" s="3">
        <v>43728</v>
      </c>
      <c r="D6099" s="3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24" t="str">
        <f>_xlfn.XLOOKUP(main_table[[#This Row],[Order ID]],Returns!B:B,Returns!A:A,"No")</f>
        <v>Yes</v>
      </c>
    </row>
    <row r="6100" spans="1:22" ht="14.25">
      <c r="A6100" s="1">
        <v>6099</v>
      </c>
      <c r="B6100" s="2" t="s">
        <v>6093</v>
      </c>
      <c r="C6100" s="3">
        <v>43728</v>
      </c>
      <c r="D6100" s="3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24" t="str">
        <f>_xlfn.XLOOKUP(main_table[[#This Row],[Order ID]],Returns!B:B,Returns!A:A,"No")</f>
        <v>Yes</v>
      </c>
    </row>
    <row r="6101" spans="1:22" ht="14.25">
      <c r="A6101" s="1">
        <v>6100</v>
      </c>
      <c r="B6101" s="2" t="s">
        <v>6093</v>
      </c>
      <c r="C6101" s="3">
        <v>43728</v>
      </c>
      <c r="D6101" s="3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24" t="str">
        <f>_xlfn.XLOOKUP(main_table[[#This Row],[Order ID]],Returns!B:B,Returns!A:A,"No")</f>
        <v>Yes</v>
      </c>
    </row>
    <row r="6102" spans="1:22" ht="14.25">
      <c r="A6102" s="1">
        <v>6101</v>
      </c>
      <c r="B6102" s="2" t="s">
        <v>6093</v>
      </c>
      <c r="C6102" s="3">
        <v>43728</v>
      </c>
      <c r="D6102" s="3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24" t="str">
        <f>_xlfn.XLOOKUP(main_table[[#This Row],[Order ID]],Returns!B:B,Returns!A:A,"No")</f>
        <v>Yes</v>
      </c>
    </row>
    <row r="6103" spans="1:22" ht="14.25">
      <c r="A6103" s="1">
        <v>6102</v>
      </c>
      <c r="B6103" s="2" t="s">
        <v>6093</v>
      </c>
      <c r="C6103" s="3">
        <v>43728</v>
      </c>
      <c r="D6103" s="3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24" t="str">
        <f>_xlfn.XLOOKUP(main_table[[#This Row],[Order ID]],Returns!B:B,Returns!A:A,"No")</f>
        <v>Yes</v>
      </c>
    </row>
    <row r="6104" spans="1:22" ht="14.25">
      <c r="A6104" s="1">
        <v>6103</v>
      </c>
      <c r="B6104" s="2" t="s">
        <v>6093</v>
      </c>
      <c r="C6104" s="3">
        <v>43728</v>
      </c>
      <c r="D6104" s="3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24" t="str">
        <f>_xlfn.XLOOKUP(main_table[[#This Row],[Order ID]],Returns!B:B,Returns!A:A,"No")</f>
        <v>Yes</v>
      </c>
    </row>
    <row r="6105" spans="1:22" ht="14.25">
      <c r="A6105" s="1">
        <v>6104</v>
      </c>
      <c r="B6105" s="2" t="s">
        <v>6093</v>
      </c>
      <c r="C6105" s="3">
        <v>43728</v>
      </c>
      <c r="D6105" s="3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24" t="str">
        <f>_xlfn.XLOOKUP(main_table[[#This Row],[Order ID]],Returns!B:B,Returns!A:A,"No")</f>
        <v>Yes</v>
      </c>
    </row>
    <row r="6106" spans="1:22" ht="14.25">
      <c r="A6106" s="1">
        <v>6105</v>
      </c>
      <c r="B6106" s="2" t="s">
        <v>9075</v>
      </c>
      <c r="C6106" s="3">
        <v>43699</v>
      </c>
      <c r="D6106" s="3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24" t="str">
        <f>_xlfn.XLOOKUP(main_table[[#This Row],[Order ID]],Returns!B:B,Returns!A:A,"No")</f>
        <v>No</v>
      </c>
    </row>
    <row r="6107" spans="1:22" ht="14.25">
      <c r="A6107" s="1">
        <v>6106</v>
      </c>
      <c r="B6107" s="2" t="s">
        <v>9076</v>
      </c>
      <c r="C6107" s="3">
        <v>42904</v>
      </c>
      <c r="D6107" s="3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24" t="str">
        <f>_xlfn.XLOOKUP(main_table[[#This Row],[Order ID]],Returns!B:B,Returns!A:A,"No")</f>
        <v>No</v>
      </c>
    </row>
    <row r="6108" spans="1:22" ht="14.25">
      <c r="A6108" s="1">
        <v>6107</v>
      </c>
      <c r="B6108" s="2" t="s">
        <v>9077</v>
      </c>
      <c r="C6108" s="3">
        <v>42724</v>
      </c>
      <c r="D6108" s="3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24" t="str">
        <f>_xlfn.XLOOKUP(main_table[[#This Row],[Order ID]],Returns!B:B,Returns!A:A,"No")</f>
        <v>No</v>
      </c>
    </row>
    <row r="6109" spans="1:22" ht="14.25">
      <c r="A6109" s="1">
        <v>6108</v>
      </c>
      <c r="B6109" s="2" t="s">
        <v>9077</v>
      </c>
      <c r="C6109" s="3">
        <v>42724</v>
      </c>
      <c r="D6109" s="3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24" t="str">
        <f>_xlfn.XLOOKUP(main_table[[#This Row],[Order ID]],Returns!B:B,Returns!A:A,"No")</f>
        <v>No</v>
      </c>
    </row>
    <row r="6110" spans="1:22" ht="14.25">
      <c r="A6110" s="1">
        <v>6109</v>
      </c>
      <c r="B6110" s="2" t="s">
        <v>9078</v>
      </c>
      <c r="C6110" s="3">
        <v>43354</v>
      </c>
      <c r="D6110" s="3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24" t="str">
        <f>_xlfn.XLOOKUP(main_table[[#This Row],[Order ID]],Returns!B:B,Returns!A:A,"No")</f>
        <v>No</v>
      </c>
    </row>
    <row r="6111" spans="1:22" ht="14.25">
      <c r="A6111" s="1">
        <v>6110</v>
      </c>
      <c r="B6111" s="2" t="s">
        <v>9078</v>
      </c>
      <c r="C6111" s="3">
        <v>43354</v>
      </c>
      <c r="D6111" s="3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24" t="str">
        <f>_xlfn.XLOOKUP(main_table[[#This Row],[Order ID]],Returns!B:B,Returns!A:A,"No")</f>
        <v>No</v>
      </c>
    </row>
    <row r="6112" spans="1:22" ht="14.25">
      <c r="A6112" s="1">
        <v>6111</v>
      </c>
      <c r="B6112" s="2" t="s">
        <v>9079</v>
      </c>
      <c r="C6112" s="3">
        <v>43416</v>
      </c>
      <c r="D6112" s="3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24" t="str">
        <f>_xlfn.XLOOKUP(main_table[[#This Row],[Order ID]],Returns!B:B,Returns!A:A,"No")</f>
        <v>No</v>
      </c>
    </row>
    <row r="6113" spans="1:22" ht="14.25">
      <c r="A6113" s="1">
        <v>6112</v>
      </c>
      <c r="B6113" s="2" t="s">
        <v>9079</v>
      </c>
      <c r="C6113" s="3">
        <v>43416</v>
      </c>
      <c r="D6113" s="3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24" t="str">
        <f>_xlfn.XLOOKUP(main_table[[#This Row],[Order ID]],Returns!B:B,Returns!A:A,"No")</f>
        <v>No</v>
      </c>
    </row>
    <row r="6114" spans="1:22" ht="14.25">
      <c r="A6114" s="1">
        <v>6113</v>
      </c>
      <c r="B6114" s="2" t="s">
        <v>9079</v>
      </c>
      <c r="C6114" s="3">
        <v>43416</v>
      </c>
      <c r="D6114" s="3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24" t="str">
        <f>_xlfn.XLOOKUP(main_table[[#This Row],[Order ID]],Returns!B:B,Returns!A:A,"No")</f>
        <v>No</v>
      </c>
    </row>
    <row r="6115" spans="1:22" ht="14.25">
      <c r="A6115" s="1">
        <v>6114</v>
      </c>
      <c r="B6115" s="2" t="s">
        <v>9079</v>
      </c>
      <c r="C6115" s="3">
        <v>43416</v>
      </c>
      <c r="D6115" s="3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24" t="str">
        <f>_xlfn.XLOOKUP(main_table[[#This Row],[Order ID]],Returns!B:B,Returns!A:A,"No")</f>
        <v>No</v>
      </c>
    </row>
    <row r="6116" spans="1:22" ht="14.25">
      <c r="A6116" s="1">
        <v>6115</v>
      </c>
      <c r="B6116" s="2" t="s">
        <v>9079</v>
      </c>
      <c r="C6116" s="3">
        <v>43416</v>
      </c>
      <c r="D6116" s="3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24" t="str">
        <f>_xlfn.XLOOKUP(main_table[[#This Row],[Order ID]],Returns!B:B,Returns!A:A,"No")</f>
        <v>No</v>
      </c>
    </row>
    <row r="6117" spans="1:22" ht="14.25">
      <c r="A6117" s="1">
        <v>6116</v>
      </c>
      <c r="B6117" s="2" t="s">
        <v>6063</v>
      </c>
      <c r="C6117" s="3">
        <v>43173</v>
      </c>
      <c r="D6117" s="3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24" t="str">
        <f>_xlfn.XLOOKUP(main_table[[#This Row],[Order ID]],Returns!B:B,Returns!A:A,"No")</f>
        <v>Yes</v>
      </c>
    </row>
    <row r="6118" spans="1:22" ht="14.25">
      <c r="A6118" s="1">
        <v>6117</v>
      </c>
      <c r="B6118" s="2" t="s">
        <v>9080</v>
      </c>
      <c r="C6118" s="3">
        <v>43417</v>
      </c>
      <c r="D6118" s="3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24" t="str">
        <f>_xlfn.XLOOKUP(main_table[[#This Row],[Order ID]],Returns!B:B,Returns!A:A,"No")</f>
        <v>No</v>
      </c>
    </row>
    <row r="6119" spans="1:22" ht="14.25">
      <c r="A6119" s="1">
        <v>6118</v>
      </c>
      <c r="B6119" s="2" t="s">
        <v>9080</v>
      </c>
      <c r="C6119" s="3">
        <v>43417</v>
      </c>
      <c r="D6119" s="3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24" t="str">
        <f>_xlfn.XLOOKUP(main_table[[#This Row],[Order ID]],Returns!B:B,Returns!A:A,"No")</f>
        <v>No</v>
      </c>
    </row>
    <row r="6120" spans="1:22" ht="14.25">
      <c r="A6120" s="1">
        <v>6119</v>
      </c>
      <c r="B6120" s="2" t="s">
        <v>9081</v>
      </c>
      <c r="C6120" s="3">
        <v>43727</v>
      </c>
      <c r="D6120" s="3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24" t="str">
        <f>_xlfn.XLOOKUP(main_table[[#This Row],[Order ID]],Returns!B:B,Returns!A:A,"No")</f>
        <v>No</v>
      </c>
    </row>
    <row r="6121" spans="1:22" ht="14.25">
      <c r="A6121" s="1">
        <v>6120</v>
      </c>
      <c r="B6121" s="2" t="s">
        <v>9081</v>
      </c>
      <c r="C6121" s="3">
        <v>43727</v>
      </c>
      <c r="D6121" s="3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24" t="str">
        <f>_xlfn.XLOOKUP(main_table[[#This Row],[Order ID]],Returns!B:B,Returns!A:A,"No")</f>
        <v>No</v>
      </c>
    </row>
    <row r="6122" spans="1:22" ht="14.25">
      <c r="A6122" s="1">
        <v>6121</v>
      </c>
      <c r="B6122" s="2" t="s">
        <v>9081</v>
      </c>
      <c r="C6122" s="3">
        <v>43727</v>
      </c>
      <c r="D6122" s="3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24" t="str">
        <f>_xlfn.XLOOKUP(main_table[[#This Row],[Order ID]],Returns!B:B,Returns!A:A,"No")</f>
        <v>No</v>
      </c>
    </row>
    <row r="6123" spans="1:22" ht="14.25">
      <c r="A6123" s="1">
        <v>6122</v>
      </c>
      <c r="B6123" s="2" t="s">
        <v>9081</v>
      </c>
      <c r="C6123" s="3">
        <v>43727</v>
      </c>
      <c r="D6123" s="3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24" t="str">
        <f>_xlfn.XLOOKUP(main_table[[#This Row],[Order ID]],Returns!B:B,Returns!A:A,"No")</f>
        <v>No</v>
      </c>
    </row>
    <row r="6124" spans="1:22" ht="14.25">
      <c r="A6124" s="1">
        <v>6123</v>
      </c>
      <c r="B6124" s="2" t="s">
        <v>6160</v>
      </c>
      <c r="C6124" s="3">
        <v>43803</v>
      </c>
      <c r="D6124" s="3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24" t="str">
        <f>_xlfn.XLOOKUP(main_table[[#This Row],[Order ID]],Returns!B:B,Returns!A:A,"No")</f>
        <v>Yes</v>
      </c>
    </row>
    <row r="6125" spans="1:22" ht="14.25">
      <c r="A6125" s="1">
        <v>6124</v>
      </c>
      <c r="B6125" s="2" t="s">
        <v>9082</v>
      </c>
      <c r="C6125" s="3">
        <v>42978</v>
      </c>
      <c r="D6125" s="3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24" t="str">
        <f>_xlfn.XLOOKUP(main_table[[#This Row],[Order ID]],Returns!B:B,Returns!A:A,"No")</f>
        <v>No</v>
      </c>
    </row>
    <row r="6126" spans="1:22" ht="14.25">
      <c r="A6126" s="1">
        <v>6125</v>
      </c>
      <c r="B6126" s="2" t="s">
        <v>6156</v>
      </c>
      <c r="C6126" s="3">
        <v>43619</v>
      </c>
      <c r="D6126" s="3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24" t="str">
        <f>_xlfn.XLOOKUP(main_table[[#This Row],[Order ID]],Returns!B:B,Returns!A:A,"No")</f>
        <v>Yes</v>
      </c>
    </row>
    <row r="6127" spans="1:22" ht="14.25">
      <c r="A6127" s="1">
        <v>6126</v>
      </c>
      <c r="B6127" s="2" t="s">
        <v>6156</v>
      </c>
      <c r="C6127" s="3">
        <v>43619</v>
      </c>
      <c r="D6127" s="3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24" t="str">
        <f>_xlfn.XLOOKUP(main_table[[#This Row],[Order ID]],Returns!B:B,Returns!A:A,"No")</f>
        <v>Yes</v>
      </c>
    </row>
    <row r="6128" spans="1:22" ht="14.25">
      <c r="A6128" s="1">
        <v>6127</v>
      </c>
      <c r="B6128" s="2" t="s">
        <v>6156</v>
      </c>
      <c r="C6128" s="3">
        <v>43619</v>
      </c>
      <c r="D6128" s="3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24" t="str">
        <f>_xlfn.XLOOKUP(main_table[[#This Row],[Order ID]],Returns!B:B,Returns!A:A,"No")</f>
        <v>Yes</v>
      </c>
    </row>
    <row r="6129" spans="1:22" ht="14.25">
      <c r="A6129" s="1">
        <v>6128</v>
      </c>
      <c r="B6129" s="2" t="s">
        <v>9083</v>
      </c>
      <c r="C6129" s="3">
        <v>43190</v>
      </c>
      <c r="D6129" s="3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24" t="str">
        <f>_xlfn.XLOOKUP(main_table[[#This Row],[Order ID]],Returns!B:B,Returns!A:A,"No")</f>
        <v>No</v>
      </c>
    </row>
    <row r="6130" spans="1:22" ht="14.25">
      <c r="A6130" s="1">
        <v>6129</v>
      </c>
      <c r="B6130" s="2" t="s">
        <v>9084</v>
      </c>
      <c r="C6130" s="3">
        <v>42668</v>
      </c>
      <c r="D6130" s="3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24" t="str">
        <f>_xlfn.XLOOKUP(main_table[[#This Row],[Order ID]],Returns!B:B,Returns!A:A,"No")</f>
        <v>No</v>
      </c>
    </row>
    <row r="6131" spans="1:22" ht="14.25">
      <c r="A6131" s="1">
        <v>6130</v>
      </c>
      <c r="B6131" s="2" t="s">
        <v>9085</v>
      </c>
      <c r="C6131" s="3">
        <v>43550</v>
      </c>
      <c r="D6131" s="3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24" t="str">
        <f>_xlfn.XLOOKUP(main_table[[#This Row],[Order ID]],Returns!B:B,Returns!A:A,"No")</f>
        <v>No</v>
      </c>
    </row>
    <row r="6132" spans="1:22" ht="14.25">
      <c r="A6132" s="1">
        <v>6131</v>
      </c>
      <c r="B6132" s="2" t="s">
        <v>9085</v>
      </c>
      <c r="C6132" s="3">
        <v>43550</v>
      </c>
      <c r="D6132" s="3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24" t="str">
        <f>_xlfn.XLOOKUP(main_table[[#This Row],[Order ID]],Returns!B:B,Returns!A:A,"No")</f>
        <v>No</v>
      </c>
    </row>
    <row r="6133" spans="1:22" ht="14.25">
      <c r="A6133" s="1">
        <v>6132</v>
      </c>
      <c r="B6133" s="2" t="s">
        <v>9086</v>
      </c>
      <c r="C6133" s="3">
        <v>42731</v>
      </c>
      <c r="D6133" s="3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24" t="str">
        <f>_xlfn.XLOOKUP(main_table[[#This Row],[Order ID]],Returns!B:B,Returns!A:A,"No")</f>
        <v>No</v>
      </c>
    </row>
    <row r="6134" spans="1:22" ht="14.25">
      <c r="A6134" s="1">
        <v>6133</v>
      </c>
      <c r="B6134" s="2" t="s">
        <v>9087</v>
      </c>
      <c r="C6134" s="3">
        <v>43723</v>
      </c>
      <c r="D6134" s="3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24" t="str">
        <f>_xlfn.XLOOKUP(main_table[[#This Row],[Order ID]],Returns!B:B,Returns!A:A,"No")</f>
        <v>No</v>
      </c>
    </row>
    <row r="6135" spans="1:22" ht="14.25">
      <c r="A6135" s="1">
        <v>6134</v>
      </c>
      <c r="B6135" s="2" t="s">
        <v>9088</v>
      </c>
      <c r="C6135" s="3">
        <v>43328</v>
      </c>
      <c r="D6135" s="3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24" t="str">
        <f>_xlfn.XLOOKUP(main_table[[#This Row],[Order ID]],Returns!B:B,Returns!A:A,"No")</f>
        <v>No</v>
      </c>
    </row>
    <row r="6136" spans="1:22" ht="14.25">
      <c r="A6136" s="1">
        <v>6135</v>
      </c>
      <c r="B6136" s="2" t="s">
        <v>9089</v>
      </c>
      <c r="C6136" s="3">
        <v>43408</v>
      </c>
      <c r="D6136" s="3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24" t="str">
        <f>_xlfn.XLOOKUP(main_table[[#This Row],[Order ID]],Returns!B:B,Returns!A:A,"No")</f>
        <v>No</v>
      </c>
    </row>
    <row r="6137" spans="1:22" ht="14.25">
      <c r="A6137" s="1">
        <v>6136</v>
      </c>
      <c r="B6137" s="2" t="s">
        <v>9090</v>
      </c>
      <c r="C6137" s="3">
        <v>43026</v>
      </c>
      <c r="D6137" s="3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24" t="str">
        <f>_xlfn.XLOOKUP(main_table[[#This Row],[Order ID]],Returns!B:B,Returns!A:A,"No")</f>
        <v>No</v>
      </c>
    </row>
    <row r="6138" spans="1:22" ht="14.25">
      <c r="A6138" s="1">
        <v>6137</v>
      </c>
      <c r="B6138" s="2" t="s">
        <v>9090</v>
      </c>
      <c r="C6138" s="3">
        <v>43026</v>
      </c>
      <c r="D6138" s="3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24" t="str">
        <f>_xlfn.XLOOKUP(main_table[[#This Row],[Order ID]],Returns!B:B,Returns!A:A,"No")</f>
        <v>No</v>
      </c>
    </row>
    <row r="6139" spans="1:22" ht="14.25">
      <c r="A6139" s="1">
        <v>6138</v>
      </c>
      <c r="B6139" s="2" t="s">
        <v>9091</v>
      </c>
      <c r="C6139" s="3">
        <v>43404</v>
      </c>
      <c r="D6139" s="3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24" t="str">
        <f>_xlfn.XLOOKUP(main_table[[#This Row],[Order ID]],Returns!B:B,Returns!A:A,"No")</f>
        <v>No</v>
      </c>
    </row>
    <row r="6140" spans="1:22" ht="14.25">
      <c r="A6140" s="1">
        <v>6139</v>
      </c>
      <c r="B6140" s="2" t="s">
        <v>9092</v>
      </c>
      <c r="C6140" s="3">
        <v>42459</v>
      </c>
      <c r="D6140" s="3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24" t="str">
        <f>_xlfn.XLOOKUP(main_table[[#This Row],[Order ID]],Returns!B:B,Returns!A:A,"No")</f>
        <v>No</v>
      </c>
    </row>
    <row r="6141" spans="1:22" ht="14.25">
      <c r="A6141" s="1">
        <v>6140</v>
      </c>
      <c r="B6141" s="2" t="s">
        <v>9093</v>
      </c>
      <c r="C6141" s="3">
        <v>42843</v>
      </c>
      <c r="D6141" s="3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24" t="str">
        <f>_xlfn.XLOOKUP(main_table[[#This Row],[Order ID]],Returns!B:B,Returns!A:A,"No")</f>
        <v>No</v>
      </c>
    </row>
    <row r="6142" spans="1:22" ht="14.25">
      <c r="A6142" s="1">
        <v>6141</v>
      </c>
      <c r="B6142" s="2" t="s">
        <v>9094</v>
      </c>
      <c r="C6142" s="3">
        <v>43655</v>
      </c>
      <c r="D6142" s="3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24" t="str">
        <f>_xlfn.XLOOKUP(main_table[[#This Row],[Order ID]],Returns!B:B,Returns!A:A,"No")</f>
        <v>No</v>
      </c>
    </row>
    <row r="6143" spans="1:22" ht="14.25">
      <c r="A6143" s="1">
        <v>6142</v>
      </c>
      <c r="B6143" s="2" t="s">
        <v>9094</v>
      </c>
      <c r="C6143" s="3">
        <v>43655</v>
      </c>
      <c r="D6143" s="3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24" t="str">
        <f>_xlfn.XLOOKUP(main_table[[#This Row],[Order ID]],Returns!B:B,Returns!A:A,"No")</f>
        <v>No</v>
      </c>
    </row>
    <row r="6144" spans="1:22" ht="14.25">
      <c r="A6144" s="1">
        <v>6143</v>
      </c>
      <c r="B6144" s="2" t="s">
        <v>9094</v>
      </c>
      <c r="C6144" s="3">
        <v>43655</v>
      </c>
      <c r="D6144" s="3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24" t="str">
        <f>_xlfn.XLOOKUP(main_table[[#This Row],[Order ID]],Returns!B:B,Returns!A:A,"No")</f>
        <v>No</v>
      </c>
    </row>
    <row r="6145" spans="1:22" ht="14.25">
      <c r="A6145" s="1">
        <v>6144</v>
      </c>
      <c r="B6145" s="2" t="s">
        <v>9094</v>
      </c>
      <c r="C6145" s="3">
        <v>43655</v>
      </c>
      <c r="D6145" s="3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24" t="str">
        <f>_xlfn.XLOOKUP(main_table[[#This Row],[Order ID]],Returns!B:B,Returns!A:A,"No")</f>
        <v>No</v>
      </c>
    </row>
    <row r="6146" spans="1:22" ht="14.25">
      <c r="A6146" s="1">
        <v>6145</v>
      </c>
      <c r="B6146" s="2" t="s">
        <v>9095</v>
      </c>
      <c r="C6146" s="3">
        <v>43643</v>
      </c>
      <c r="D6146" s="3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24" t="str">
        <f>_xlfn.XLOOKUP(main_table[[#This Row],[Order ID]],Returns!B:B,Returns!A:A,"No")</f>
        <v>No</v>
      </c>
    </row>
    <row r="6147" spans="1:22" ht="14.25">
      <c r="A6147" s="1">
        <v>6146</v>
      </c>
      <c r="B6147" s="2" t="s">
        <v>9096</v>
      </c>
      <c r="C6147" s="3">
        <v>42726</v>
      </c>
      <c r="D6147" s="3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24" t="str">
        <f>_xlfn.XLOOKUP(main_table[[#This Row],[Order ID]],Returns!B:B,Returns!A:A,"No")</f>
        <v>No</v>
      </c>
    </row>
    <row r="6148" spans="1:22" ht="14.25">
      <c r="A6148" s="1">
        <v>6147</v>
      </c>
      <c r="B6148" s="2" t="s">
        <v>9097</v>
      </c>
      <c r="C6148" s="3">
        <v>43790</v>
      </c>
      <c r="D6148" s="3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24" t="str">
        <f>_xlfn.XLOOKUP(main_table[[#This Row],[Order ID]],Returns!B:B,Returns!A:A,"No")</f>
        <v>No</v>
      </c>
    </row>
    <row r="6149" spans="1:22" ht="14.25">
      <c r="A6149" s="1">
        <v>6148</v>
      </c>
      <c r="B6149" s="2" t="s">
        <v>9097</v>
      </c>
      <c r="C6149" s="3">
        <v>43790</v>
      </c>
      <c r="D6149" s="3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24" t="str">
        <f>_xlfn.XLOOKUP(main_table[[#This Row],[Order ID]],Returns!B:B,Returns!A:A,"No")</f>
        <v>No</v>
      </c>
    </row>
    <row r="6150" spans="1:22" ht="14.25">
      <c r="A6150" s="1">
        <v>6149</v>
      </c>
      <c r="B6150" s="2" t="s">
        <v>9098</v>
      </c>
      <c r="C6150" s="3">
        <v>43278</v>
      </c>
      <c r="D6150" s="3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24" t="str">
        <f>_xlfn.XLOOKUP(main_table[[#This Row],[Order ID]],Returns!B:B,Returns!A:A,"No")</f>
        <v>No</v>
      </c>
    </row>
    <row r="6151" spans="1:22" ht="14.25">
      <c r="A6151" s="1">
        <v>6150</v>
      </c>
      <c r="B6151" s="2" t="s">
        <v>9099</v>
      </c>
      <c r="C6151" s="3">
        <v>43827</v>
      </c>
      <c r="D6151" s="3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24" t="str">
        <f>_xlfn.XLOOKUP(main_table[[#This Row],[Order ID]],Returns!B:B,Returns!A:A,"No")</f>
        <v>No</v>
      </c>
    </row>
    <row r="6152" spans="1:22" ht="14.25">
      <c r="A6152" s="1">
        <v>6151</v>
      </c>
      <c r="B6152" s="2" t="s">
        <v>9100</v>
      </c>
      <c r="C6152" s="3">
        <v>43198</v>
      </c>
      <c r="D6152" s="3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24" t="str">
        <f>_xlfn.XLOOKUP(main_table[[#This Row],[Order ID]],Returns!B:B,Returns!A:A,"No")</f>
        <v>No</v>
      </c>
    </row>
    <row r="6153" spans="1:22" ht="14.25">
      <c r="A6153" s="1">
        <v>6152</v>
      </c>
      <c r="B6153" s="2" t="s">
        <v>5945</v>
      </c>
      <c r="C6153" s="3">
        <v>42447</v>
      </c>
      <c r="D6153" s="3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24" t="str">
        <f>_xlfn.XLOOKUP(main_table[[#This Row],[Order ID]],Returns!B:B,Returns!A:A,"No")</f>
        <v>Yes</v>
      </c>
    </row>
    <row r="6154" spans="1:22" ht="14.25">
      <c r="A6154" s="1">
        <v>6153</v>
      </c>
      <c r="B6154" s="2" t="s">
        <v>9101</v>
      </c>
      <c r="C6154" s="3">
        <v>43649</v>
      </c>
      <c r="D6154" s="3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24" t="str">
        <f>_xlfn.XLOOKUP(main_table[[#This Row],[Order ID]],Returns!B:B,Returns!A:A,"No")</f>
        <v>No</v>
      </c>
    </row>
    <row r="6155" spans="1:22" ht="14.25">
      <c r="A6155" s="1">
        <v>6154</v>
      </c>
      <c r="B6155" s="2" t="s">
        <v>9102</v>
      </c>
      <c r="C6155" s="3">
        <v>43575</v>
      </c>
      <c r="D6155" s="3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24" t="str">
        <f>_xlfn.XLOOKUP(main_table[[#This Row],[Order ID]],Returns!B:B,Returns!A:A,"No")</f>
        <v>No</v>
      </c>
    </row>
    <row r="6156" spans="1:22" ht="14.25">
      <c r="A6156" s="1">
        <v>6155</v>
      </c>
      <c r="B6156" s="2" t="s">
        <v>9102</v>
      </c>
      <c r="C6156" s="3">
        <v>43575</v>
      </c>
      <c r="D6156" s="3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24" t="str">
        <f>_xlfn.XLOOKUP(main_table[[#This Row],[Order ID]],Returns!B:B,Returns!A:A,"No")</f>
        <v>No</v>
      </c>
    </row>
    <row r="6157" spans="1:22" ht="14.25">
      <c r="A6157" s="1">
        <v>6156</v>
      </c>
      <c r="B6157" s="2" t="s">
        <v>9102</v>
      </c>
      <c r="C6157" s="3">
        <v>43575</v>
      </c>
      <c r="D6157" s="3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24" t="str">
        <f>_xlfn.XLOOKUP(main_table[[#This Row],[Order ID]],Returns!B:B,Returns!A:A,"No")</f>
        <v>No</v>
      </c>
    </row>
    <row r="6158" spans="1:22" ht="14.25">
      <c r="A6158" s="1">
        <v>6157</v>
      </c>
      <c r="B6158" s="2" t="s">
        <v>9102</v>
      </c>
      <c r="C6158" s="3">
        <v>43575</v>
      </c>
      <c r="D6158" s="3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24" t="str">
        <f>_xlfn.XLOOKUP(main_table[[#This Row],[Order ID]],Returns!B:B,Returns!A:A,"No")</f>
        <v>No</v>
      </c>
    </row>
    <row r="6159" spans="1:22" ht="14.25">
      <c r="A6159" s="1">
        <v>6158</v>
      </c>
      <c r="B6159" s="2" t="s">
        <v>9103</v>
      </c>
      <c r="C6159" s="3">
        <v>43315</v>
      </c>
      <c r="D6159" s="3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24" t="str">
        <f>_xlfn.XLOOKUP(main_table[[#This Row],[Order ID]],Returns!B:B,Returns!A:A,"No")</f>
        <v>No</v>
      </c>
    </row>
    <row r="6160" spans="1:22" ht="14.25">
      <c r="A6160" s="1">
        <v>6159</v>
      </c>
      <c r="B6160" s="2" t="s">
        <v>9103</v>
      </c>
      <c r="C6160" s="3">
        <v>43315</v>
      </c>
      <c r="D6160" s="3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24" t="str">
        <f>_xlfn.XLOOKUP(main_table[[#This Row],[Order ID]],Returns!B:B,Returns!A:A,"No")</f>
        <v>No</v>
      </c>
    </row>
    <row r="6161" spans="1:22" ht="14.25">
      <c r="A6161" s="1">
        <v>6160</v>
      </c>
      <c r="B6161" s="2" t="s">
        <v>9104</v>
      </c>
      <c r="C6161" s="3">
        <v>43437</v>
      </c>
      <c r="D6161" s="3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24" t="str">
        <f>_xlfn.XLOOKUP(main_table[[#This Row],[Order ID]],Returns!B:B,Returns!A:A,"No")</f>
        <v>No</v>
      </c>
    </row>
    <row r="6162" spans="1:22" ht="14.25">
      <c r="A6162" s="1">
        <v>6161</v>
      </c>
      <c r="B6162" s="2" t="s">
        <v>9105</v>
      </c>
      <c r="C6162" s="3">
        <v>42448</v>
      </c>
      <c r="D6162" s="3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24" t="str">
        <f>_xlfn.XLOOKUP(main_table[[#This Row],[Order ID]],Returns!B:B,Returns!A:A,"No")</f>
        <v>No</v>
      </c>
    </row>
    <row r="6163" spans="1:22" ht="14.25">
      <c r="A6163" s="1">
        <v>6162</v>
      </c>
      <c r="B6163" s="2" t="s">
        <v>9105</v>
      </c>
      <c r="C6163" s="3">
        <v>42448</v>
      </c>
      <c r="D6163" s="3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24" t="str">
        <f>_xlfn.XLOOKUP(main_table[[#This Row],[Order ID]],Returns!B:B,Returns!A:A,"No")</f>
        <v>No</v>
      </c>
    </row>
    <row r="6164" spans="1:22" ht="14.25">
      <c r="A6164" s="1">
        <v>6163</v>
      </c>
      <c r="B6164" s="2" t="s">
        <v>9105</v>
      </c>
      <c r="C6164" s="3">
        <v>42448</v>
      </c>
      <c r="D6164" s="3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24" t="str">
        <f>_xlfn.XLOOKUP(main_table[[#This Row],[Order ID]],Returns!B:B,Returns!A:A,"No")</f>
        <v>No</v>
      </c>
    </row>
    <row r="6165" spans="1:22" ht="14.25">
      <c r="A6165" s="1">
        <v>6164</v>
      </c>
      <c r="B6165" s="2" t="s">
        <v>9105</v>
      </c>
      <c r="C6165" s="3">
        <v>42448</v>
      </c>
      <c r="D6165" s="3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24" t="str">
        <f>_xlfn.XLOOKUP(main_table[[#This Row],[Order ID]],Returns!B:B,Returns!A:A,"No")</f>
        <v>No</v>
      </c>
    </row>
    <row r="6166" spans="1:22" ht="14.25">
      <c r="A6166" s="1">
        <v>6165</v>
      </c>
      <c r="B6166" s="2" t="s">
        <v>9105</v>
      </c>
      <c r="C6166" s="3">
        <v>42448</v>
      </c>
      <c r="D6166" s="3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24" t="str">
        <f>_xlfn.XLOOKUP(main_table[[#This Row],[Order ID]],Returns!B:B,Returns!A:A,"No")</f>
        <v>No</v>
      </c>
    </row>
    <row r="6167" spans="1:22" ht="14.25">
      <c r="A6167" s="1">
        <v>6166</v>
      </c>
      <c r="B6167" s="2" t="s">
        <v>9105</v>
      </c>
      <c r="C6167" s="3">
        <v>42448</v>
      </c>
      <c r="D6167" s="3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24" t="str">
        <f>_xlfn.XLOOKUP(main_table[[#This Row],[Order ID]],Returns!B:B,Returns!A:A,"No")</f>
        <v>No</v>
      </c>
    </row>
    <row r="6168" spans="1:22" ht="14.25">
      <c r="A6168" s="1">
        <v>6167</v>
      </c>
      <c r="B6168" s="2" t="s">
        <v>9105</v>
      </c>
      <c r="C6168" s="3">
        <v>42448</v>
      </c>
      <c r="D6168" s="3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24" t="str">
        <f>_xlfn.XLOOKUP(main_table[[#This Row],[Order ID]],Returns!B:B,Returns!A:A,"No")</f>
        <v>No</v>
      </c>
    </row>
    <row r="6169" spans="1:22" ht="14.25">
      <c r="A6169" s="1">
        <v>6168</v>
      </c>
      <c r="B6169" s="2" t="s">
        <v>9106</v>
      </c>
      <c r="C6169" s="3">
        <v>42845</v>
      </c>
      <c r="D6169" s="3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24" t="str">
        <f>_xlfn.XLOOKUP(main_table[[#This Row],[Order ID]],Returns!B:B,Returns!A:A,"No")</f>
        <v>No</v>
      </c>
    </row>
    <row r="6170" spans="1:22" ht="14.25">
      <c r="A6170" s="1">
        <v>6169</v>
      </c>
      <c r="B6170" s="2" t="s">
        <v>9107</v>
      </c>
      <c r="C6170" s="3">
        <v>42997</v>
      </c>
      <c r="D6170" s="3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24" t="str">
        <f>_xlfn.XLOOKUP(main_table[[#This Row],[Order ID]],Returns!B:B,Returns!A:A,"No")</f>
        <v>No</v>
      </c>
    </row>
    <row r="6171" spans="1:22" ht="14.25">
      <c r="A6171" s="1">
        <v>6170</v>
      </c>
      <c r="B6171" s="2" t="s">
        <v>9108</v>
      </c>
      <c r="C6171" s="3">
        <v>42609</v>
      </c>
      <c r="D6171" s="3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24" t="str">
        <f>_xlfn.XLOOKUP(main_table[[#This Row],[Order ID]],Returns!B:B,Returns!A:A,"No")</f>
        <v>No</v>
      </c>
    </row>
    <row r="6172" spans="1:22" ht="14.25">
      <c r="A6172" s="1">
        <v>6171</v>
      </c>
      <c r="B6172" s="2" t="s">
        <v>9109</v>
      </c>
      <c r="C6172" s="3">
        <v>43453</v>
      </c>
      <c r="D6172" s="3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24" t="str">
        <f>_xlfn.XLOOKUP(main_table[[#This Row],[Order ID]],Returns!B:B,Returns!A:A,"No")</f>
        <v>No</v>
      </c>
    </row>
    <row r="6173" spans="1:22" ht="14.25">
      <c r="A6173" s="1">
        <v>6172</v>
      </c>
      <c r="B6173" s="2" t="s">
        <v>9109</v>
      </c>
      <c r="C6173" s="3">
        <v>43453</v>
      </c>
      <c r="D6173" s="3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24" t="str">
        <f>_xlfn.XLOOKUP(main_table[[#This Row],[Order ID]],Returns!B:B,Returns!A:A,"No")</f>
        <v>No</v>
      </c>
    </row>
    <row r="6174" spans="1:22" ht="14.25">
      <c r="A6174" s="1">
        <v>6173</v>
      </c>
      <c r="B6174" s="2" t="s">
        <v>9110</v>
      </c>
      <c r="C6174" s="3">
        <v>42584</v>
      </c>
      <c r="D6174" s="3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24" t="str">
        <f>_xlfn.XLOOKUP(main_table[[#This Row],[Order ID]],Returns!B:B,Returns!A:A,"No")</f>
        <v>No</v>
      </c>
    </row>
    <row r="6175" spans="1:22" ht="14.25">
      <c r="A6175" s="1">
        <v>6174</v>
      </c>
      <c r="B6175" s="2" t="s">
        <v>9110</v>
      </c>
      <c r="C6175" s="3">
        <v>42584</v>
      </c>
      <c r="D6175" s="3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24" t="str">
        <f>_xlfn.XLOOKUP(main_table[[#This Row],[Order ID]],Returns!B:B,Returns!A:A,"No")</f>
        <v>No</v>
      </c>
    </row>
    <row r="6176" spans="1:22" ht="14.25">
      <c r="A6176" s="1">
        <v>6175</v>
      </c>
      <c r="B6176" s="2" t="s">
        <v>9110</v>
      </c>
      <c r="C6176" s="3">
        <v>42584</v>
      </c>
      <c r="D6176" s="3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24" t="str">
        <f>_xlfn.XLOOKUP(main_table[[#This Row],[Order ID]],Returns!B:B,Returns!A:A,"No")</f>
        <v>No</v>
      </c>
    </row>
    <row r="6177" spans="1:22" ht="14.25">
      <c r="A6177" s="1">
        <v>6176</v>
      </c>
      <c r="B6177" s="2" t="s">
        <v>9111</v>
      </c>
      <c r="C6177" s="3">
        <v>42999</v>
      </c>
      <c r="D6177" s="3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24" t="str">
        <f>_xlfn.XLOOKUP(main_table[[#This Row],[Order ID]],Returns!B:B,Returns!A:A,"No")</f>
        <v>No</v>
      </c>
    </row>
    <row r="6178" spans="1:22" ht="14.25">
      <c r="A6178" s="1">
        <v>6177</v>
      </c>
      <c r="B6178" s="2" t="s">
        <v>9111</v>
      </c>
      <c r="C6178" s="3">
        <v>42999</v>
      </c>
      <c r="D6178" s="3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24" t="str">
        <f>_xlfn.XLOOKUP(main_table[[#This Row],[Order ID]],Returns!B:B,Returns!A:A,"No")</f>
        <v>No</v>
      </c>
    </row>
    <row r="6179" spans="1:22" ht="14.25">
      <c r="A6179" s="1">
        <v>6178</v>
      </c>
      <c r="B6179" s="2" t="s">
        <v>9111</v>
      </c>
      <c r="C6179" s="3">
        <v>42999</v>
      </c>
      <c r="D6179" s="3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24" t="str">
        <f>_xlfn.XLOOKUP(main_table[[#This Row],[Order ID]],Returns!B:B,Returns!A:A,"No")</f>
        <v>No</v>
      </c>
    </row>
    <row r="6180" spans="1:22" ht="14.25">
      <c r="A6180" s="1">
        <v>6179</v>
      </c>
      <c r="B6180" s="2" t="s">
        <v>9111</v>
      </c>
      <c r="C6180" s="3">
        <v>42999</v>
      </c>
      <c r="D6180" s="3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24" t="str">
        <f>_xlfn.XLOOKUP(main_table[[#This Row],[Order ID]],Returns!B:B,Returns!A:A,"No")</f>
        <v>No</v>
      </c>
    </row>
    <row r="6181" spans="1:22" ht="14.25">
      <c r="A6181" s="1">
        <v>6180</v>
      </c>
      <c r="B6181" s="2" t="s">
        <v>9111</v>
      </c>
      <c r="C6181" s="3">
        <v>42999</v>
      </c>
      <c r="D6181" s="3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24" t="str">
        <f>_xlfn.XLOOKUP(main_table[[#This Row],[Order ID]],Returns!B:B,Returns!A:A,"No")</f>
        <v>No</v>
      </c>
    </row>
    <row r="6182" spans="1:22" ht="14.25">
      <c r="A6182" s="1">
        <v>6181</v>
      </c>
      <c r="B6182" s="2" t="s">
        <v>9111</v>
      </c>
      <c r="C6182" s="3">
        <v>42999</v>
      </c>
      <c r="D6182" s="3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24" t="str">
        <f>_xlfn.XLOOKUP(main_table[[#This Row],[Order ID]],Returns!B:B,Returns!A:A,"No")</f>
        <v>No</v>
      </c>
    </row>
    <row r="6183" spans="1:22" ht="14.25">
      <c r="A6183" s="1">
        <v>6182</v>
      </c>
      <c r="B6183" s="2" t="s">
        <v>9111</v>
      </c>
      <c r="C6183" s="3">
        <v>42999</v>
      </c>
      <c r="D6183" s="3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24" t="str">
        <f>_xlfn.XLOOKUP(main_table[[#This Row],[Order ID]],Returns!B:B,Returns!A:A,"No")</f>
        <v>No</v>
      </c>
    </row>
    <row r="6184" spans="1:22" ht="14.25">
      <c r="A6184" s="1">
        <v>6183</v>
      </c>
      <c r="B6184" s="2" t="s">
        <v>9111</v>
      </c>
      <c r="C6184" s="3">
        <v>42999</v>
      </c>
      <c r="D6184" s="3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24" t="str">
        <f>_xlfn.XLOOKUP(main_table[[#This Row],[Order ID]],Returns!B:B,Returns!A:A,"No")</f>
        <v>No</v>
      </c>
    </row>
    <row r="6185" spans="1:22" ht="14.25">
      <c r="A6185" s="1">
        <v>6184</v>
      </c>
      <c r="B6185" s="2" t="s">
        <v>9111</v>
      </c>
      <c r="C6185" s="3">
        <v>42999</v>
      </c>
      <c r="D6185" s="3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24" t="str">
        <f>_xlfn.XLOOKUP(main_table[[#This Row],[Order ID]],Returns!B:B,Returns!A:A,"No")</f>
        <v>No</v>
      </c>
    </row>
    <row r="6186" spans="1:22" ht="14.25">
      <c r="A6186" s="1">
        <v>6185</v>
      </c>
      <c r="B6186" s="2" t="s">
        <v>9112</v>
      </c>
      <c r="C6186" s="3">
        <v>43445</v>
      </c>
      <c r="D6186" s="3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24" t="str">
        <f>_xlfn.XLOOKUP(main_table[[#This Row],[Order ID]],Returns!B:B,Returns!A:A,"No")</f>
        <v>No</v>
      </c>
    </row>
    <row r="6187" spans="1:22" ht="14.25">
      <c r="A6187" s="1">
        <v>6186</v>
      </c>
      <c r="B6187" s="2" t="s">
        <v>9113</v>
      </c>
      <c r="C6187" s="3">
        <v>42954</v>
      </c>
      <c r="D6187" s="3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24" t="str">
        <f>_xlfn.XLOOKUP(main_table[[#This Row],[Order ID]],Returns!B:B,Returns!A:A,"No")</f>
        <v>No</v>
      </c>
    </row>
    <row r="6188" spans="1:22" ht="14.25">
      <c r="A6188" s="1">
        <v>6187</v>
      </c>
      <c r="B6188" s="2" t="s">
        <v>9114</v>
      </c>
      <c r="C6188" s="3">
        <v>43054</v>
      </c>
      <c r="D6188" s="3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24" t="str">
        <f>_xlfn.XLOOKUP(main_table[[#This Row],[Order ID]],Returns!B:B,Returns!A:A,"No")</f>
        <v>No</v>
      </c>
    </row>
    <row r="6189" spans="1:22" ht="14.25">
      <c r="A6189" s="1">
        <v>6188</v>
      </c>
      <c r="B6189" s="2" t="s">
        <v>9114</v>
      </c>
      <c r="C6189" s="3">
        <v>43054</v>
      </c>
      <c r="D6189" s="3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24" t="str">
        <f>_xlfn.XLOOKUP(main_table[[#This Row],[Order ID]],Returns!B:B,Returns!A:A,"No")</f>
        <v>No</v>
      </c>
    </row>
    <row r="6190" spans="1:22" ht="14.25">
      <c r="A6190" s="1">
        <v>6189</v>
      </c>
      <c r="B6190" s="2" t="s">
        <v>9114</v>
      </c>
      <c r="C6190" s="3">
        <v>43054</v>
      </c>
      <c r="D6190" s="3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24" t="str">
        <f>_xlfn.XLOOKUP(main_table[[#This Row],[Order ID]],Returns!B:B,Returns!A:A,"No")</f>
        <v>No</v>
      </c>
    </row>
    <row r="6191" spans="1:22" ht="14.25">
      <c r="A6191" s="1">
        <v>6190</v>
      </c>
      <c r="B6191" s="2" t="s">
        <v>9115</v>
      </c>
      <c r="C6191" s="3">
        <v>43559</v>
      </c>
      <c r="D6191" s="3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24" t="str">
        <f>_xlfn.XLOOKUP(main_table[[#This Row],[Order ID]],Returns!B:B,Returns!A:A,"No")</f>
        <v>No</v>
      </c>
    </row>
    <row r="6192" spans="1:22" ht="14.25">
      <c r="A6192" s="1">
        <v>6191</v>
      </c>
      <c r="B6192" s="2" t="s">
        <v>9116</v>
      </c>
      <c r="C6192" s="3">
        <v>43458</v>
      </c>
      <c r="D6192" s="3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24" t="str">
        <f>_xlfn.XLOOKUP(main_table[[#This Row],[Order ID]],Returns!B:B,Returns!A:A,"No")</f>
        <v>No</v>
      </c>
    </row>
    <row r="6193" spans="1:22" ht="14.25">
      <c r="A6193" s="1">
        <v>6192</v>
      </c>
      <c r="B6193" s="2" t="s">
        <v>9117</v>
      </c>
      <c r="C6193" s="3">
        <v>43812</v>
      </c>
      <c r="D6193" s="3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24" t="str">
        <f>_xlfn.XLOOKUP(main_table[[#This Row],[Order ID]],Returns!B:B,Returns!A:A,"No")</f>
        <v>No</v>
      </c>
    </row>
    <row r="6194" spans="1:22" ht="14.25">
      <c r="A6194" s="1">
        <v>6193</v>
      </c>
      <c r="B6194" s="2" t="s">
        <v>9118</v>
      </c>
      <c r="C6194" s="3">
        <v>43821</v>
      </c>
      <c r="D6194" s="3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24" t="str">
        <f>_xlfn.XLOOKUP(main_table[[#This Row],[Order ID]],Returns!B:B,Returns!A:A,"No")</f>
        <v>No</v>
      </c>
    </row>
    <row r="6195" spans="1:22" ht="14.25">
      <c r="A6195" s="1">
        <v>6194</v>
      </c>
      <c r="B6195" s="2" t="s">
        <v>9118</v>
      </c>
      <c r="C6195" s="3">
        <v>43821</v>
      </c>
      <c r="D6195" s="3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24" t="str">
        <f>_xlfn.XLOOKUP(main_table[[#This Row],[Order ID]],Returns!B:B,Returns!A:A,"No")</f>
        <v>No</v>
      </c>
    </row>
    <row r="6196" spans="1:22" ht="14.25">
      <c r="A6196" s="1">
        <v>6195</v>
      </c>
      <c r="B6196" s="2" t="s">
        <v>9118</v>
      </c>
      <c r="C6196" s="3">
        <v>43821</v>
      </c>
      <c r="D6196" s="3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24" t="str">
        <f>_xlfn.XLOOKUP(main_table[[#This Row],[Order ID]],Returns!B:B,Returns!A:A,"No")</f>
        <v>No</v>
      </c>
    </row>
    <row r="6197" spans="1:22" ht="14.25">
      <c r="A6197" s="1">
        <v>6196</v>
      </c>
      <c r="B6197" s="2" t="s">
        <v>9119</v>
      </c>
      <c r="C6197" s="3">
        <v>43759</v>
      </c>
      <c r="D6197" s="3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24" t="str">
        <f>_xlfn.XLOOKUP(main_table[[#This Row],[Order ID]],Returns!B:B,Returns!A:A,"No")</f>
        <v>No</v>
      </c>
    </row>
    <row r="6198" spans="1:22" ht="14.25">
      <c r="A6198" s="1">
        <v>6197</v>
      </c>
      <c r="B6198" s="2" t="s">
        <v>9119</v>
      </c>
      <c r="C6198" s="3">
        <v>43759</v>
      </c>
      <c r="D6198" s="3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24" t="str">
        <f>_xlfn.XLOOKUP(main_table[[#This Row],[Order ID]],Returns!B:B,Returns!A:A,"No")</f>
        <v>No</v>
      </c>
    </row>
    <row r="6199" spans="1:22" ht="14.25">
      <c r="A6199" s="1">
        <v>6198</v>
      </c>
      <c r="B6199" s="2" t="s">
        <v>9120</v>
      </c>
      <c r="C6199" s="3">
        <v>43052</v>
      </c>
      <c r="D6199" s="3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24" t="str">
        <f>_xlfn.XLOOKUP(main_table[[#This Row],[Order ID]],Returns!B:B,Returns!A:A,"No")</f>
        <v>No</v>
      </c>
    </row>
    <row r="6200" spans="1:22" ht="14.25">
      <c r="A6200" s="1">
        <v>6199</v>
      </c>
      <c r="B6200" s="2" t="s">
        <v>9120</v>
      </c>
      <c r="C6200" s="3">
        <v>43052</v>
      </c>
      <c r="D6200" s="3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24" t="str">
        <f>_xlfn.XLOOKUP(main_table[[#This Row],[Order ID]],Returns!B:B,Returns!A:A,"No")</f>
        <v>No</v>
      </c>
    </row>
    <row r="6201" spans="1:22" ht="14.25">
      <c r="A6201" s="1">
        <v>6200</v>
      </c>
      <c r="B6201" s="2" t="s">
        <v>9120</v>
      </c>
      <c r="C6201" s="3">
        <v>43052</v>
      </c>
      <c r="D6201" s="3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24" t="str">
        <f>_xlfn.XLOOKUP(main_table[[#This Row],[Order ID]],Returns!B:B,Returns!A:A,"No")</f>
        <v>No</v>
      </c>
    </row>
    <row r="6202" spans="1:22" ht="14.25">
      <c r="A6202" s="1">
        <v>6201</v>
      </c>
      <c r="B6202" s="2" t="s">
        <v>9121</v>
      </c>
      <c r="C6202" s="3">
        <v>42841</v>
      </c>
      <c r="D6202" s="3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24" t="str">
        <f>_xlfn.XLOOKUP(main_table[[#This Row],[Order ID]],Returns!B:B,Returns!A:A,"No")</f>
        <v>No</v>
      </c>
    </row>
    <row r="6203" spans="1:22" ht="14.25">
      <c r="A6203" s="1">
        <v>6202</v>
      </c>
      <c r="B6203" s="2" t="s">
        <v>9121</v>
      </c>
      <c r="C6203" s="3">
        <v>42841</v>
      </c>
      <c r="D6203" s="3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24" t="str">
        <f>_xlfn.XLOOKUP(main_table[[#This Row],[Order ID]],Returns!B:B,Returns!A:A,"No")</f>
        <v>No</v>
      </c>
    </row>
    <row r="6204" spans="1:22" ht="14.25">
      <c r="A6204" s="1">
        <v>6203</v>
      </c>
      <c r="B6204" s="2" t="s">
        <v>9122</v>
      </c>
      <c r="C6204" s="3">
        <v>43450</v>
      </c>
      <c r="D6204" s="3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24" t="str">
        <f>_xlfn.XLOOKUP(main_table[[#This Row],[Order ID]],Returns!B:B,Returns!A:A,"No")</f>
        <v>No</v>
      </c>
    </row>
    <row r="6205" spans="1:22" ht="14.25">
      <c r="A6205" s="1">
        <v>6204</v>
      </c>
      <c r="B6205" s="2" t="s">
        <v>9123</v>
      </c>
      <c r="C6205" s="3">
        <v>43394</v>
      </c>
      <c r="D6205" s="3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24" t="str">
        <f>_xlfn.XLOOKUP(main_table[[#This Row],[Order ID]],Returns!B:B,Returns!A:A,"No")</f>
        <v>No</v>
      </c>
    </row>
    <row r="6206" spans="1:22" ht="14.25">
      <c r="A6206" s="1">
        <v>6205</v>
      </c>
      <c r="B6206" s="2" t="s">
        <v>9124</v>
      </c>
      <c r="C6206" s="3">
        <v>43800</v>
      </c>
      <c r="D6206" s="3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24" t="str">
        <f>_xlfn.XLOOKUP(main_table[[#This Row],[Order ID]],Returns!B:B,Returns!A:A,"No")</f>
        <v>No</v>
      </c>
    </row>
    <row r="6207" spans="1:22" ht="14.25">
      <c r="A6207" s="1">
        <v>6206</v>
      </c>
      <c r="B6207" s="2" t="s">
        <v>9125</v>
      </c>
      <c r="C6207" s="3">
        <v>43393</v>
      </c>
      <c r="D6207" s="3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24" t="str">
        <f>_xlfn.XLOOKUP(main_table[[#This Row],[Order ID]],Returns!B:B,Returns!A:A,"No")</f>
        <v>No</v>
      </c>
    </row>
    <row r="6208" spans="1:22" ht="14.25">
      <c r="A6208" s="1">
        <v>6207</v>
      </c>
      <c r="B6208" s="2" t="s">
        <v>9125</v>
      </c>
      <c r="C6208" s="3">
        <v>43393</v>
      </c>
      <c r="D6208" s="3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24" t="str">
        <f>_xlfn.XLOOKUP(main_table[[#This Row],[Order ID]],Returns!B:B,Returns!A:A,"No")</f>
        <v>No</v>
      </c>
    </row>
    <row r="6209" spans="1:22" ht="14.25">
      <c r="A6209" s="1">
        <v>6208</v>
      </c>
      <c r="B6209" s="2" t="s">
        <v>9125</v>
      </c>
      <c r="C6209" s="3">
        <v>43393</v>
      </c>
      <c r="D6209" s="3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24" t="str">
        <f>_xlfn.XLOOKUP(main_table[[#This Row],[Order ID]],Returns!B:B,Returns!A:A,"No")</f>
        <v>No</v>
      </c>
    </row>
    <row r="6210" spans="1:22" ht="14.25">
      <c r="A6210" s="1">
        <v>6209</v>
      </c>
      <c r="B6210" s="2" t="s">
        <v>9126</v>
      </c>
      <c r="C6210" s="3">
        <v>43737</v>
      </c>
      <c r="D6210" s="3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24" t="str">
        <f>_xlfn.XLOOKUP(main_table[[#This Row],[Order ID]],Returns!B:B,Returns!A:A,"No")</f>
        <v>No</v>
      </c>
    </row>
    <row r="6211" spans="1:22" ht="14.25">
      <c r="A6211" s="1">
        <v>6210</v>
      </c>
      <c r="B6211" s="2" t="s">
        <v>9127</v>
      </c>
      <c r="C6211" s="3">
        <v>43695</v>
      </c>
      <c r="D6211" s="3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24" t="str">
        <f>_xlfn.XLOOKUP(main_table[[#This Row],[Order ID]],Returns!B:B,Returns!A:A,"No")</f>
        <v>No</v>
      </c>
    </row>
    <row r="6212" spans="1:22" ht="14.25">
      <c r="A6212" s="1">
        <v>6211</v>
      </c>
      <c r="B6212" s="2" t="s">
        <v>9127</v>
      </c>
      <c r="C6212" s="3">
        <v>43695</v>
      </c>
      <c r="D6212" s="3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24" t="str">
        <f>_xlfn.XLOOKUP(main_table[[#This Row],[Order ID]],Returns!B:B,Returns!A:A,"No")</f>
        <v>No</v>
      </c>
    </row>
    <row r="6213" spans="1:22" ht="14.25">
      <c r="A6213" s="1">
        <v>6212</v>
      </c>
      <c r="B6213" s="2" t="s">
        <v>9127</v>
      </c>
      <c r="C6213" s="3">
        <v>43695</v>
      </c>
      <c r="D6213" s="3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24" t="str">
        <f>_xlfn.XLOOKUP(main_table[[#This Row],[Order ID]],Returns!B:B,Returns!A:A,"No")</f>
        <v>No</v>
      </c>
    </row>
    <row r="6214" spans="1:22" ht="14.25">
      <c r="A6214" s="1">
        <v>6213</v>
      </c>
      <c r="B6214" s="2" t="s">
        <v>9128</v>
      </c>
      <c r="C6214" s="3">
        <v>43781</v>
      </c>
      <c r="D6214" s="3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24" t="str">
        <f>_xlfn.XLOOKUP(main_table[[#This Row],[Order ID]],Returns!B:B,Returns!A:A,"No")</f>
        <v>No</v>
      </c>
    </row>
    <row r="6215" spans="1:22" ht="14.25">
      <c r="A6215" s="1">
        <v>6214</v>
      </c>
      <c r="B6215" s="2" t="s">
        <v>9128</v>
      </c>
      <c r="C6215" s="3">
        <v>43781</v>
      </c>
      <c r="D6215" s="3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24" t="str">
        <f>_xlfn.XLOOKUP(main_table[[#This Row],[Order ID]],Returns!B:B,Returns!A:A,"No")</f>
        <v>No</v>
      </c>
    </row>
    <row r="6216" spans="1:22" ht="14.25">
      <c r="A6216" s="1">
        <v>6215</v>
      </c>
      <c r="B6216" s="2" t="s">
        <v>9129</v>
      </c>
      <c r="C6216" s="3">
        <v>42654</v>
      </c>
      <c r="D6216" s="3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24" t="str">
        <f>_xlfn.XLOOKUP(main_table[[#This Row],[Order ID]],Returns!B:B,Returns!A:A,"No")</f>
        <v>No</v>
      </c>
    </row>
    <row r="6217" spans="1:22" ht="14.25">
      <c r="A6217" s="1">
        <v>6216</v>
      </c>
      <c r="B6217" s="2" t="s">
        <v>9130</v>
      </c>
      <c r="C6217" s="3">
        <v>43067</v>
      </c>
      <c r="D6217" s="3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24" t="str">
        <f>_xlfn.XLOOKUP(main_table[[#This Row],[Order ID]],Returns!B:B,Returns!A:A,"No")</f>
        <v>No</v>
      </c>
    </row>
    <row r="6218" spans="1:22" ht="14.25">
      <c r="A6218" s="1">
        <v>6217</v>
      </c>
      <c r="B6218" s="2" t="s">
        <v>9130</v>
      </c>
      <c r="C6218" s="3">
        <v>43067</v>
      </c>
      <c r="D6218" s="3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24" t="str">
        <f>_xlfn.XLOOKUP(main_table[[#This Row],[Order ID]],Returns!B:B,Returns!A:A,"No")</f>
        <v>No</v>
      </c>
    </row>
    <row r="6219" spans="1:22" ht="14.25">
      <c r="A6219" s="1">
        <v>6218</v>
      </c>
      <c r="B6219" s="2" t="s">
        <v>9131</v>
      </c>
      <c r="C6219" s="3">
        <v>42943</v>
      </c>
      <c r="D6219" s="3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24" t="str">
        <f>_xlfn.XLOOKUP(main_table[[#This Row],[Order ID]],Returns!B:B,Returns!A:A,"No")</f>
        <v>No</v>
      </c>
    </row>
    <row r="6220" spans="1:22" ht="14.25">
      <c r="A6220" s="1">
        <v>6219</v>
      </c>
      <c r="B6220" s="2" t="s">
        <v>9132</v>
      </c>
      <c r="C6220" s="3">
        <v>43393</v>
      </c>
      <c r="D6220" s="3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24" t="str">
        <f>_xlfn.XLOOKUP(main_table[[#This Row],[Order ID]],Returns!B:B,Returns!A:A,"No")</f>
        <v>No</v>
      </c>
    </row>
    <row r="6221" spans="1:22" ht="14.25">
      <c r="A6221" s="1">
        <v>6220</v>
      </c>
      <c r="B6221" s="2" t="s">
        <v>9132</v>
      </c>
      <c r="C6221" s="3">
        <v>43393</v>
      </c>
      <c r="D6221" s="3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24" t="str">
        <f>_xlfn.XLOOKUP(main_table[[#This Row],[Order ID]],Returns!B:B,Returns!A:A,"No")</f>
        <v>No</v>
      </c>
    </row>
    <row r="6222" spans="1:22" ht="14.25">
      <c r="A6222" s="1">
        <v>6221</v>
      </c>
      <c r="B6222" s="2" t="s">
        <v>9132</v>
      </c>
      <c r="C6222" s="3">
        <v>43393</v>
      </c>
      <c r="D6222" s="3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24" t="str">
        <f>_xlfn.XLOOKUP(main_table[[#This Row],[Order ID]],Returns!B:B,Returns!A:A,"No")</f>
        <v>No</v>
      </c>
    </row>
    <row r="6223" spans="1:22" ht="14.25">
      <c r="A6223" s="1">
        <v>6222</v>
      </c>
      <c r="B6223" s="2" t="s">
        <v>9133</v>
      </c>
      <c r="C6223" s="3">
        <v>43722</v>
      </c>
      <c r="D6223" s="3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24" t="str">
        <f>_xlfn.XLOOKUP(main_table[[#This Row],[Order ID]],Returns!B:B,Returns!A:A,"No")</f>
        <v>No</v>
      </c>
    </row>
    <row r="6224" spans="1:22" ht="14.25">
      <c r="A6224" s="1">
        <v>6223</v>
      </c>
      <c r="B6224" s="2" t="s">
        <v>9134</v>
      </c>
      <c r="C6224" s="3">
        <v>43822</v>
      </c>
      <c r="D6224" s="3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24" t="str">
        <f>_xlfn.XLOOKUP(main_table[[#This Row],[Order ID]],Returns!B:B,Returns!A:A,"No")</f>
        <v>No</v>
      </c>
    </row>
    <row r="6225" spans="1:22" ht="14.25">
      <c r="A6225" s="1">
        <v>6224</v>
      </c>
      <c r="B6225" s="2" t="s">
        <v>9134</v>
      </c>
      <c r="C6225" s="3">
        <v>43822</v>
      </c>
      <c r="D6225" s="3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24" t="str">
        <f>_xlfn.XLOOKUP(main_table[[#This Row],[Order ID]],Returns!B:B,Returns!A:A,"No")</f>
        <v>No</v>
      </c>
    </row>
    <row r="6226" spans="1:22" ht="14.25">
      <c r="A6226" s="1">
        <v>6225</v>
      </c>
      <c r="B6226" s="2" t="s">
        <v>9134</v>
      </c>
      <c r="C6226" s="3">
        <v>43822</v>
      </c>
      <c r="D6226" s="3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24" t="str">
        <f>_xlfn.XLOOKUP(main_table[[#This Row],[Order ID]],Returns!B:B,Returns!A:A,"No")</f>
        <v>No</v>
      </c>
    </row>
    <row r="6227" spans="1:22" ht="14.25">
      <c r="A6227" s="1">
        <v>6226</v>
      </c>
      <c r="B6227" s="2" t="s">
        <v>9135</v>
      </c>
      <c r="C6227" s="3">
        <v>43013</v>
      </c>
      <c r="D6227" s="3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24" t="str">
        <f>_xlfn.XLOOKUP(main_table[[#This Row],[Order ID]],Returns!B:B,Returns!A:A,"No")</f>
        <v>No</v>
      </c>
    </row>
    <row r="6228" spans="1:22" ht="14.25">
      <c r="A6228" s="1">
        <v>6227</v>
      </c>
      <c r="B6228" s="2" t="s">
        <v>9135</v>
      </c>
      <c r="C6228" s="3">
        <v>43013</v>
      </c>
      <c r="D6228" s="3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24" t="str">
        <f>_xlfn.XLOOKUP(main_table[[#This Row],[Order ID]],Returns!B:B,Returns!A:A,"No")</f>
        <v>No</v>
      </c>
    </row>
    <row r="6229" spans="1:22" ht="14.25">
      <c r="A6229" s="1">
        <v>6228</v>
      </c>
      <c r="B6229" s="2" t="s">
        <v>9136</v>
      </c>
      <c r="C6229" s="3">
        <v>42676</v>
      </c>
      <c r="D6229" s="3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24" t="str">
        <f>_xlfn.XLOOKUP(main_table[[#This Row],[Order ID]],Returns!B:B,Returns!A:A,"No")</f>
        <v>No</v>
      </c>
    </row>
    <row r="6230" spans="1:22" ht="14.25">
      <c r="A6230" s="1">
        <v>6229</v>
      </c>
      <c r="B6230" s="2" t="s">
        <v>9137</v>
      </c>
      <c r="C6230" s="3">
        <v>43122</v>
      </c>
      <c r="D6230" s="3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24" t="str">
        <f>_xlfn.XLOOKUP(main_table[[#This Row],[Order ID]],Returns!B:B,Returns!A:A,"No")</f>
        <v>No</v>
      </c>
    </row>
    <row r="6231" spans="1:22" ht="14.25">
      <c r="A6231" s="1">
        <v>6230</v>
      </c>
      <c r="B6231" s="2" t="s">
        <v>9137</v>
      </c>
      <c r="C6231" s="3">
        <v>43122</v>
      </c>
      <c r="D6231" s="3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24" t="str">
        <f>_xlfn.XLOOKUP(main_table[[#This Row],[Order ID]],Returns!B:B,Returns!A:A,"No")</f>
        <v>No</v>
      </c>
    </row>
    <row r="6232" spans="1:22" ht="14.25">
      <c r="A6232" s="1">
        <v>6231</v>
      </c>
      <c r="B6232" s="2" t="s">
        <v>9138</v>
      </c>
      <c r="C6232" s="3">
        <v>43657</v>
      </c>
      <c r="D6232" s="3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24" t="str">
        <f>_xlfn.XLOOKUP(main_table[[#This Row],[Order ID]],Returns!B:B,Returns!A:A,"No")</f>
        <v>No</v>
      </c>
    </row>
    <row r="6233" spans="1:22" ht="14.25">
      <c r="A6233" s="1">
        <v>6232</v>
      </c>
      <c r="B6233" s="2" t="s">
        <v>9139</v>
      </c>
      <c r="C6233" s="3">
        <v>43719</v>
      </c>
      <c r="D6233" s="3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24" t="str">
        <f>_xlfn.XLOOKUP(main_table[[#This Row],[Order ID]],Returns!B:B,Returns!A:A,"No")</f>
        <v>No</v>
      </c>
    </row>
    <row r="6234" spans="1:22" ht="14.25">
      <c r="A6234" s="1">
        <v>6233</v>
      </c>
      <c r="B6234" s="2" t="s">
        <v>9139</v>
      </c>
      <c r="C6234" s="3">
        <v>43719</v>
      </c>
      <c r="D6234" s="3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24" t="str">
        <f>_xlfn.XLOOKUP(main_table[[#This Row],[Order ID]],Returns!B:B,Returns!A:A,"No")</f>
        <v>No</v>
      </c>
    </row>
    <row r="6235" spans="1:22" ht="14.25">
      <c r="A6235" s="1">
        <v>6234</v>
      </c>
      <c r="B6235" s="2" t="s">
        <v>9139</v>
      </c>
      <c r="C6235" s="3">
        <v>43719</v>
      </c>
      <c r="D6235" s="3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24" t="str">
        <f>_xlfn.XLOOKUP(main_table[[#This Row],[Order ID]],Returns!B:B,Returns!A:A,"No")</f>
        <v>No</v>
      </c>
    </row>
    <row r="6236" spans="1:22" ht="14.25">
      <c r="A6236" s="1">
        <v>6235</v>
      </c>
      <c r="B6236" s="2" t="s">
        <v>9139</v>
      </c>
      <c r="C6236" s="3">
        <v>43719</v>
      </c>
      <c r="D6236" s="3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24" t="str">
        <f>_xlfn.XLOOKUP(main_table[[#This Row],[Order ID]],Returns!B:B,Returns!A:A,"No")</f>
        <v>No</v>
      </c>
    </row>
    <row r="6237" spans="1:22" ht="14.25">
      <c r="A6237" s="1">
        <v>6236</v>
      </c>
      <c r="B6237" s="2" t="s">
        <v>9139</v>
      </c>
      <c r="C6237" s="3">
        <v>43719</v>
      </c>
      <c r="D6237" s="3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24" t="str">
        <f>_xlfn.XLOOKUP(main_table[[#This Row],[Order ID]],Returns!B:B,Returns!A:A,"No")</f>
        <v>No</v>
      </c>
    </row>
    <row r="6238" spans="1:22" ht="14.25">
      <c r="A6238" s="1">
        <v>6237</v>
      </c>
      <c r="B6238" s="2" t="s">
        <v>9140</v>
      </c>
      <c r="C6238" s="3">
        <v>43154</v>
      </c>
      <c r="D6238" s="3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24" t="str">
        <f>_xlfn.XLOOKUP(main_table[[#This Row],[Order ID]],Returns!B:B,Returns!A:A,"No")</f>
        <v>No</v>
      </c>
    </row>
    <row r="6239" spans="1:22" ht="14.25">
      <c r="A6239" s="1">
        <v>6238</v>
      </c>
      <c r="B6239" s="2" t="s">
        <v>9141</v>
      </c>
      <c r="C6239" s="3">
        <v>43122</v>
      </c>
      <c r="D6239" s="3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24" t="str">
        <f>_xlfn.XLOOKUP(main_table[[#This Row],[Order ID]],Returns!B:B,Returns!A:A,"No")</f>
        <v>No</v>
      </c>
    </row>
    <row r="6240" spans="1:22" ht="14.25">
      <c r="A6240" s="1">
        <v>6239</v>
      </c>
      <c r="B6240" s="2" t="s">
        <v>5999</v>
      </c>
      <c r="C6240" s="3">
        <v>43081</v>
      </c>
      <c r="D6240" s="3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24" t="str">
        <f>_xlfn.XLOOKUP(main_table[[#This Row],[Order ID]],Returns!B:B,Returns!A:A,"No")</f>
        <v>Yes</v>
      </c>
    </row>
    <row r="6241" spans="1:22" ht="14.25">
      <c r="A6241" s="1">
        <v>6240</v>
      </c>
      <c r="B6241" s="2" t="s">
        <v>5999</v>
      </c>
      <c r="C6241" s="3">
        <v>43081</v>
      </c>
      <c r="D6241" s="3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24" t="str">
        <f>_xlfn.XLOOKUP(main_table[[#This Row],[Order ID]],Returns!B:B,Returns!A:A,"No")</f>
        <v>Yes</v>
      </c>
    </row>
    <row r="6242" spans="1:22" ht="14.25">
      <c r="A6242" s="1">
        <v>6241</v>
      </c>
      <c r="B6242" s="2" t="s">
        <v>9142</v>
      </c>
      <c r="C6242" s="3">
        <v>43402</v>
      </c>
      <c r="D6242" s="3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24" t="str">
        <f>_xlfn.XLOOKUP(main_table[[#This Row],[Order ID]],Returns!B:B,Returns!A:A,"No")</f>
        <v>No</v>
      </c>
    </row>
    <row r="6243" spans="1:22" ht="14.25">
      <c r="A6243" s="1">
        <v>6242</v>
      </c>
      <c r="B6243" s="2" t="s">
        <v>9143</v>
      </c>
      <c r="C6243" s="3">
        <v>43613</v>
      </c>
      <c r="D6243" s="3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24" t="str">
        <f>_xlfn.XLOOKUP(main_table[[#This Row],[Order ID]],Returns!B:B,Returns!A:A,"No")</f>
        <v>No</v>
      </c>
    </row>
    <row r="6244" spans="1:22" ht="14.25">
      <c r="A6244" s="1">
        <v>6243</v>
      </c>
      <c r="B6244" s="2" t="s">
        <v>9144</v>
      </c>
      <c r="C6244" s="3">
        <v>42725</v>
      </c>
      <c r="D6244" s="3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24" t="str">
        <f>_xlfn.XLOOKUP(main_table[[#This Row],[Order ID]],Returns!B:B,Returns!A:A,"No")</f>
        <v>No</v>
      </c>
    </row>
    <row r="6245" spans="1:22" ht="14.25">
      <c r="A6245" s="1">
        <v>6244</v>
      </c>
      <c r="B6245" s="2" t="s">
        <v>9145</v>
      </c>
      <c r="C6245" s="3">
        <v>43428</v>
      </c>
      <c r="D6245" s="3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24" t="str">
        <f>_xlfn.XLOOKUP(main_table[[#This Row],[Order ID]],Returns!B:B,Returns!A:A,"No")</f>
        <v>No</v>
      </c>
    </row>
    <row r="6246" spans="1:22" ht="14.25">
      <c r="A6246" s="1">
        <v>6245</v>
      </c>
      <c r="B6246" s="2" t="s">
        <v>9146</v>
      </c>
      <c r="C6246" s="3">
        <v>43059</v>
      </c>
      <c r="D6246" s="3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24" t="str">
        <f>_xlfn.XLOOKUP(main_table[[#This Row],[Order ID]],Returns!B:B,Returns!A:A,"No")</f>
        <v>No</v>
      </c>
    </row>
    <row r="6247" spans="1:22" ht="14.25">
      <c r="A6247" s="1">
        <v>6246</v>
      </c>
      <c r="B6247" s="2" t="s">
        <v>9146</v>
      </c>
      <c r="C6247" s="3">
        <v>43059</v>
      </c>
      <c r="D6247" s="3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24" t="str">
        <f>_xlfn.XLOOKUP(main_table[[#This Row],[Order ID]],Returns!B:B,Returns!A:A,"No")</f>
        <v>No</v>
      </c>
    </row>
    <row r="6248" spans="1:22" ht="14.25">
      <c r="A6248" s="1">
        <v>6247</v>
      </c>
      <c r="B6248" s="2" t="s">
        <v>9146</v>
      </c>
      <c r="C6248" s="3">
        <v>43059</v>
      </c>
      <c r="D6248" s="3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24" t="str">
        <f>_xlfn.XLOOKUP(main_table[[#This Row],[Order ID]],Returns!B:B,Returns!A:A,"No")</f>
        <v>No</v>
      </c>
    </row>
    <row r="6249" spans="1:22" ht="14.25">
      <c r="A6249" s="1">
        <v>6248</v>
      </c>
      <c r="B6249" s="2" t="s">
        <v>9147</v>
      </c>
      <c r="C6249" s="3">
        <v>43614</v>
      </c>
      <c r="D6249" s="3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24" t="str">
        <f>_xlfn.XLOOKUP(main_table[[#This Row],[Order ID]],Returns!B:B,Returns!A:A,"No")</f>
        <v>No</v>
      </c>
    </row>
    <row r="6250" spans="1:22" ht="14.25">
      <c r="A6250" s="1">
        <v>6249</v>
      </c>
      <c r="B6250" s="2" t="s">
        <v>9147</v>
      </c>
      <c r="C6250" s="3">
        <v>43614</v>
      </c>
      <c r="D6250" s="3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24" t="str">
        <f>_xlfn.XLOOKUP(main_table[[#This Row],[Order ID]],Returns!B:B,Returns!A:A,"No")</f>
        <v>No</v>
      </c>
    </row>
    <row r="6251" spans="1:22" ht="14.25">
      <c r="A6251" s="1">
        <v>6250</v>
      </c>
      <c r="B6251" s="2" t="s">
        <v>9147</v>
      </c>
      <c r="C6251" s="3">
        <v>43614</v>
      </c>
      <c r="D6251" s="3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24" t="str">
        <f>_xlfn.XLOOKUP(main_table[[#This Row],[Order ID]],Returns!B:B,Returns!A:A,"No")</f>
        <v>No</v>
      </c>
    </row>
    <row r="6252" spans="1:22" ht="14.25">
      <c r="A6252" s="1">
        <v>6251</v>
      </c>
      <c r="B6252" s="2" t="s">
        <v>9147</v>
      </c>
      <c r="C6252" s="3">
        <v>43614</v>
      </c>
      <c r="D6252" s="3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24" t="str">
        <f>_xlfn.XLOOKUP(main_table[[#This Row],[Order ID]],Returns!B:B,Returns!A:A,"No")</f>
        <v>No</v>
      </c>
    </row>
    <row r="6253" spans="1:22" ht="14.25">
      <c r="A6253" s="1">
        <v>6252</v>
      </c>
      <c r="B6253" s="2" t="s">
        <v>9148</v>
      </c>
      <c r="C6253" s="3">
        <v>42706</v>
      </c>
      <c r="D6253" s="3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24" t="str">
        <f>_xlfn.XLOOKUP(main_table[[#This Row],[Order ID]],Returns!B:B,Returns!A:A,"No")</f>
        <v>No</v>
      </c>
    </row>
    <row r="6254" spans="1:22" ht="14.25">
      <c r="A6254" s="1">
        <v>6253</v>
      </c>
      <c r="B6254" s="2" t="s">
        <v>9149</v>
      </c>
      <c r="C6254" s="3">
        <v>42467</v>
      </c>
      <c r="D6254" s="3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24" t="str">
        <f>_xlfn.XLOOKUP(main_table[[#This Row],[Order ID]],Returns!B:B,Returns!A:A,"No")</f>
        <v>No</v>
      </c>
    </row>
    <row r="6255" spans="1:22" ht="14.25">
      <c r="A6255" s="1">
        <v>6254</v>
      </c>
      <c r="B6255" s="2" t="s">
        <v>9149</v>
      </c>
      <c r="C6255" s="3">
        <v>42467</v>
      </c>
      <c r="D6255" s="3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24" t="str">
        <f>_xlfn.XLOOKUP(main_table[[#This Row],[Order ID]],Returns!B:B,Returns!A:A,"No")</f>
        <v>No</v>
      </c>
    </row>
    <row r="6256" spans="1:22" ht="14.25">
      <c r="A6256" s="1">
        <v>6255</v>
      </c>
      <c r="B6256" s="2" t="s">
        <v>9150</v>
      </c>
      <c r="C6256" s="3">
        <v>42986</v>
      </c>
      <c r="D6256" s="3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24" t="str">
        <f>_xlfn.XLOOKUP(main_table[[#This Row],[Order ID]],Returns!B:B,Returns!A:A,"No")</f>
        <v>No</v>
      </c>
    </row>
    <row r="6257" spans="1:22" ht="14.25">
      <c r="A6257" s="1">
        <v>6256</v>
      </c>
      <c r="B6257" s="2" t="s">
        <v>9151</v>
      </c>
      <c r="C6257" s="3">
        <v>43717</v>
      </c>
      <c r="D6257" s="3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24" t="str">
        <f>_xlfn.XLOOKUP(main_table[[#This Row],[Order ID]],Returns!B:B,Returns!A:A,"No")</f>
        <v>No</v>
      </c>
    </row>
    <row r="6258" spans="1:22" ht="14.25">
      <c r="A6258" s="1">
        <v>6257</v>
      </c>
      <c r="B6258" s="2" t="s">
        <v>9152</v>
      </c>
      <c r="C6258" s="3">
        <v>42984</v>
      </c>
      <c r="D6258" s="3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24" t="str">
        <f>_xlfn.XLOOKUP(main_table[[#This Row],[Order ID]],Returns!B:B,Returns!A:A,"No")</f>
        <v>No</v>
      </c>
    </row>
    <row r="6259" spans="1:22" ht="14.25">
      <c r="A6259" s="1">
        <v>6258</v>
      </c>
      <c r="B6259" s="2" t="s">
        <v>9153</v>
      </c>
      <c r="C6259" s="3">
        <v>43771</v>
      </c>
      <c r="D6259" s="3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24" t="str">
        <f>_xlfn.XLOOKUP(main_table[[#This Row],[Order ID]],Returns!B:B,Returns!A:A,"No")</f>
        <v>No</v>
      </c>
    </row>
    <row r="6260" spans="1:22" ht="14.25">
      <c r="A6260" s="1">
        <v>6259</v>
      </c>
      <c r="B6260" s="2" t="s">
        <v>9154</v>
      </c>
      <c r="C6260" s="3">
        <v>42822</v>
      </c>
      <c r="D6260" s="3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24" t="str">
        <f>_xlfn.XLOOKUP(main_table[[#This Row],[Order ID]],Returns!B:B,Returns!A:A,"No")</f>
        <v>No</v>
      </c>
    </row>
    <row r="6261" spans="1:22" ht="14.25">
      <c r="A6261" s="1">
        <v>6260</v>
      </c>
      <c r="B6261" s="2" t="s">
        <v>9155</v>
      </c>
      <c r="C6261" s="3">
        <v>42960</v>
      </c>
      <c r="D6261" s="3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24" t="str">
        <f>_xlfn.XLOOKUP(main_table[[#This Row],[Order ID]],Returns!B:B,Returns!A:A,"No")</f>
        <v>No</v>
      </c>
    </row>
    <row r="6262" spans="1:22" ht="14.25">
      <c r="A6262" s="1">
        <v>6261</v>
      </c>
      <c r="B6262" s="2" t="s">
        <v>9156</v>
      </c>
      <c r="C6262" s="3">
        <v>42867</v>
      </c>
      <c r="D6262" s="3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24" t="str">
        <f>_xlfn.XLOOKUP(main_table[[#This Row],[Order ID]],Returns!B:B,Returns!A:A,"No")</f>
        <v>No</v>
      </c>
    </row>
    <row r="6263" spans="1:22" ht="14.25">
      <c r="A6263" s="1">
        <v>6262</v>
      </c>
      <c r="B6263" s="2" t="s">
        <v>9157</v>
      </c>
      <c r="C6263" s="3">
        <v>43669</v>
      </c>
      <c r="D6263" s="3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24" t="str">
        <f>_xlfn.XLOOKUP(main_table[[#This Row],[Order ID]],Returns!B:B,Returns!A:A,"No")</f>
        <v>No</v>
      </c>
    </row>
    <row r="6264" spans="1:22" ht="14.25">
      <c r="A6264" s="1">
        <v>6263</v>
      </c>
      <c r="B6264" s="2" t="s">
        <v>9158</v>
      </c>
      <c r="C6264" s="3">
        <v>43367</v>
      </c>
      <c r="D6264" s="3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24" t="str">
        <f>_xlfn.XLOOKUP(main_table[[#This Row],[Order ID]],Returns!B:B,Returns!A:A,"No")</f>
        <v>No</v>
      </c>
    </row>
    <row r="6265" spans="1:22" ht="14.25">
      <c r="A6265" s="1">
        <v>6264</v>
      </c>
      <c r="B6265" s="2" t="s">
        <v>9159</v>
      </c>
      <c r="C6265" s="3">
        <v>43590</v>
      </c>
      <c r="D6265" s="3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24" t="str">
        <f>_xlfn.XLOOKUP(main_table[[#This Row],[Order ID]],Returns!B:B,Returns!A:A,"No")</f>
        <v>No</v>
      </c>
    </row>
    <row r="6266" spans="1:22" ht="14.25">
      <c r="A6266" s="1">
        <v>6265</v>
      </c>
      <c r="B6266" s="2" t="s">
        <v>6205</v>
      </c>
      <c r="C6266" s="3">
        <v>43379</v>
      </c>
      <c r="D6266" s="3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24" t="str">
        <f>_xlfn.XLOOKUP(main_table[[#This Row],[Order ID]],Returns!B:B,Returns!A:A,"No")</f>
        <v>Yes</v>
      </c>
    </row>
    <row r="6267" spans="1:22" ht="14.25">
      <c r="A6267" s="1">
        <v>6266</v>
      </c>
      <c r="B6267" s="2" t="s">
        <v>9160</v>
      </c>
      <c r="C6267" s="3">
        <v>42677</v>
      </c>
      <c r="D6267" s="3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24" t="str">
        <f>_xlfn.XLOOKUP(main_table[[#This Row],[Order ID]],Returns!B:B,Returns!A:A,"No")</f>
        <v>No</v>
      </c>
    </row>
    <row r="6268" spans="1:22" ht="14.25">
      <c r="A6268" s="1">
        <v>6267</v>
      </c>
      <c r="B6268" s="2" t="s">
        <v>9160</v>
      </c>
      <c r="C6268" s="3">
        <v>42677</v>
      </c>
      <c r="D6268" s="3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24" t="str">
        <f>_xlfn.XLOOKUP(main_table[[#This Row],[Order ID]],Returns!B:B,Returns!A:A,"No")</f>
        <v>No</v>
      </c>
    </row>
    <row r="6269" spans="1:22" ht="14.25">
      <c r="A6269" s="1">
        <v>6268</v>
      </c>
      <c r="B6269" s="2" t="s">
        <v>9161</v>
      </c>
      <c r="C6269" s="3">
        <v>43009</v>
      </c>
      <c r="D6269" s="3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24" t="str">
        <f>_xlfn.XLOOKUP(main_table[[#This Row],[Order ID]],Returns!B:B,Returns!A:A,"No")</f>
        <v>No</v>
      </c>
    </row>
    <row r="6270" spans="1:22" ht="14.25">
      <c r="A6270" s="1">
        <v>6269</v>
      </c>
      <c r="B6270" s="2" t="s">
        <v>9161</v>
      </c>
      <c r="C6270" s="3">
        <v>43009</v>
      </c>
      <c r="D6270" s="3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24" t="str">
        <f>_xlfn.XLOOKUP(main_table[[#This Row],[Order ID]],Returns!B:B,Returns!A:A,"No")</f>
        <v>No</v>
      </c>
    </row>
    <row r="6271" spans="1:22" ht="14.25">
      <c r="A6271" s="1">
        <v>6270</v>
      </c>
      <c r="B6271" s="2" t="s">
        <v>9162</v>
      </c>
      <c r="C6271" s="3">
        <v>43801</v>
      </c>
      <c r="D6271" s="3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24" t="str">
        <f>_xlfn.XLOOKUP(main_table[[#This Row],[Order ID]],Returns!B:B,Returns!A:A,"No")</f>
        <v>No</v>
      </c>
    </row>
    <row r="6272" spans="1:22" ht="14.25">
      <c r="A6272" s="1">
        <v>6271</v>
      </c>
      <c r="B6272" s="2" t="s">
        <v>9162</v>
      </c>
      <c r="C6272" s="3">
        <v>43801</v>
      </c>
      <c r="D6272" s="3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24" t="str">
        <f>_xlfn.XLOOKUP(main_table[[#This Row],[Order ID]],Returns!B:B,Returns!A:A,"No")</f>
        <v>No</v>
      </c>
    </row>
    <row r="6273" spans="1:22" ht="14.25">
      <c r="A6273" s="1">
        <v>6272</v>
      </c>
      <c r="B6273" s="2" t="s">
        <v>9162</v>
      </c>
      <c r="C6273" s="3">
        <v>43801</v>
      </c>
      <c r="D6273" s="3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24" t="str">
        <f>_xlfn.XLOOKUP(main_table[[#This Row],[Order ID]],Returns!B:B,Returns!A:A,"No")</f>
        <v>No</v>
      </c>
    </row>
    <row r="6274" spans="1:22" ht="14.25">
      <c r="A6274" s="1">
        <v>6273</v>
      </c>
      <c r="B6274" s="2" t="s">
        <v>9163</v>
      </c>
      <c r="C6274" s="3">
        <v>43810</v>
      </c>
      <c r="D6274" s="3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24" t="str">
        <f>_xlfn.XLOOKUP(main_table[[#This Row],[Order ID]],Returns!B:B,Returns!A:A,"No")</f>
        <v>No</v>
      </c>
    </row>
    <row r="6275" spans="1:22" ht="14.25">
      <c r="A6275" s="1">
        <v>6274</v>
      </c>
      <c r="B6275" s="2" t="s">
        <v>9164</v>
      </c>
      <c r="C6275" s="3">
        <v>43298</v>
      </c>
      <c r="D6275" s="3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24" t="str">
        <f>_xlfn.XLOOKUP(main_table[[#This Row],[Order ID]],Returns!B:B,Returns!A:A,"No")</f>
        <v>No</v>
      </c>
    </row>
    <row r="6276" spans="1:22" ht="14.25">
      <c r="A6276" s="1">
        <v>6275</v>
      </c>
      <c r="B6276" s="2" t="s">
        <v>9164</v>
      </c>
      <c r="C6276" s="3">
        <v>43298</v>
      </c>
      <c r="D6276" s="3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24" t="str">
        <f>_xlfn.XLOOKUP(main_table[[#This Row],[Order ID]],Returns!B:B,Returns!A:A,"No")</f>
        <v>No</v>
      </c>
    </row>
    <row r="6277" spans="1:22" ht="14.25">
      <c r="A6277" s="1">
        <v>6276</v>
      </c>
      <c r="B6277" s="2" t="s">
        <v>9164</v>
      </c>
      <c r="C6277" s="3">
        <v>43298</v>
      </c>
      <c r="D6277" s="3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24" t="str">
        <f>_xlfn.XLOOKUP(main_table[[#This Row],[Order ID]],Returns!B:B,Returns!A:A,"No")</f>
        <v>No</v>
      </c>
    </row>
    <row r="6278" spans="1:22" ht="14.25">
      <c r="A6278" s="1">
        <v>6277</v>
      </c>
      <c r="B6278" s="2" t="s">
        <v>9164</v>
      </c>
      <c r="C6278" s="3">
        <v>43298</v>
      </c>
      <c r="D6278" s="3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24" t="str">
        <f>_xlfn.XLOOKUP(main_table[[#This Row],[Order ID]],Returns!B:B,Returns!A:A,"No")</f>
        <v>No</v>
      </c>
    </row>
    <row r="6279" spans="1:22" ht="14.25">
      <c r="A6279" s="1">
        <v>6278</v>
      </c>
      <c r="B6279" s="2" t="s">
        <v>9164</v>
      </c>
      <c r="C6279" s="3">
        <v>43298</v>
      </c>
      <c r="D6279" s="3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24" t="str">
        <f>_xlfn.XLOOKUP(main_table[[#This Row],[Order ID]],Returns!B:B,Returns!A:A,"No")</f>
        <v>No</v>
      </c>
    </row>
    <row r="6280" spans="1:22" ht="14.25">
      <c r="A6280" s="1">
        <v>6279</v>
      </c>
      <c r="B6280" s="2" t="s">
        <v>9164</v>
      </c>
      <c r="C6280" s="3">
        <v>43298</v>
      </c>
      <c r="D6280" s="3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24" t="str">
        <f>_xlfn.XLOOKUP(main_table[[#This Row],[Order ID]],Returns!B:B,Returns!A:A,"No")</f>
        <v>No</v>
      </c>
    </row>
    <row r="6281" spans="1:22" ht="14.25">
      <c r="A6281" s="1">
        <v>6280</v>
      </c>
      <c r="B6281" s="2" t="s">
        <v>9164</v>
      </c>
      <c r="C6281" s="3">
        <v>43298</v>
      </c>
      <c r="D6281" s="3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24" t="str">
        <f>_xlfn.XLOOKUP(main_table[[#This Row],[Order ID]],Returns!B:B,Returns!A:A,"No")</f>
        <v>No</v>
      </c>
    </row>
    <row r="6282" spans="1:22" ht="14.25">
      <c r="A6282" s="1">
        <v>6281</v>
      </c>
      <c r="B6282" s="2" t="s">
        <v>9165</v>
      </c>
      <c r="C6282" s="3">
        <v>43597</v>
      </c>
      <c r="D6282" s="3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24" t="str">
        <f>_xlfn.XLOOKUP(main_table[[#This Row],[Order ID]],Returns!B:B,Returns!A:A,"No")</f>
        <v>No</v>
      </c>
    </row>
    <row r="6283" spans="1:22" ht="14.25">
      <c r="A6283" s="1">
        <v>6282</v>
      </c>
      <c r="B6283" s="2" t="s">
        <v>9166</v>
      </c>
      <c r="C6283" s="3">
        <v>43059</v>
      </c>
      <c r="D6283" s="3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24" t="str">
        <f>_xlfn.XLOOKUP(main_table[[#This Row],[Order ID]],Returns!B:B,Returns!A:A,"No")</f>
        <v>No</v>
      </c>
    </row>
    <row r="6284" spans="1:22" ht="14.25">
      <c r="A6284" s="1">
        <v>6283</v>
      </c>
      <c r="B6284" s="2" t="s">
        <v>9166</v>
      </c>
      <c r="C6284" s="3">
        <v>43059</v>
      </c>
      <c r="D6284" s="3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24" t="str">
        <f>_xlfn.XLOOKUP(main_table[[#This Row],[Order ID]],Returns!B:B,Returns!A:A,"No")</f>
        <v>No</v>
      </c>
    </row>
    <row r="6285" spans="1:22" ht="14.25">
      <c r="A6285" s="1">
        <v>6284</v>
      </c>
      <c r="B6285" s="2" t="s">
        <v>9167</v>
      </c>
      <c r="C6285" s="3">
        <v>43367</v>
      </c>
      <c r="D6285" s="3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24" t="str">
        <f>_xlfn.XLOOKUP(main_table[[#This Row],[Order ID]],Returns!B:B,Returns!A:A,"No")</f>
        <v>No</v>
      </c>
    </row>
    <row r="6286" spans="1:22" ht="14.25">
      <c r="A6286" s="1">
        <v>6285</v>
      </c>
      <c r="B6286" s="2" t="s">
        <v>9167</v>
      </c>
      <c r="C6286" s="3">
        <v>43367</v>
      </c>
      <c r="D6286" s="3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24" t="str">
        <f>_xlfn.XLOOKUP(main_table[[#This Row],[Order ID]],Returns!B:B,Returns!A:A,"No")</f>
        <v>No</v>
      </c>
    </row>
    <row r="6287" spans="1:22" ht="14.25">
      <c r="A6287" s="1">
        <v>6286</v>
      </c>
      <c r="B6287" s="2" t="s">
        <v>9168</v>
      </c>
      <c r="C6287" s="3">
        <v>43394</v>
      </c>
      <c r="D6287" s="3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24" t="str">
        <f>_xlfn.XLOOKUP(main_table[[#This Row],[Order ID]],Returns!B:B,Returns!A:A,"No")</f>
        <v>No</v>
      </c>
    </row>
    <row r="6288" spans="1:22" ht="14.25">
      <c r="A6288" s="1">
        <v>6287</v>
      </c>
      <c r="B6288" s="2" t="s">
        <v>9169</v>
      </c>
      <c r="C6288" s="3">
        <v>43397</v>
      </c>
      <c r="D6288" s="3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24" t="str">
        <f>_xlfn.XLOOKUP(main_table[[#This Row],[Order ID]],Returns!B:B,Returns!A:A,"No")</f>
        <v>No</v>
      </c>
    </row>
    <row r="6289" spans="1:22" ht="14.25">
      <c r="A6289" s="1">
        <v>6288</v>
      </c>
      <c r="B6289" s="2" t="s">
        <v>9170</v>
      </c>
      <c r="C6289" s="3">
        <v>42559</v>
      </c>
      <c r="D6289" s="3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24" t="str">
        <f>_xlfn.XLOOKUP(main_table[[#This Row],[Order ID]],Returns!B:B,Returns!A:A,"No")</f>
        <v>No</v>
      </c>
    </row>
    <row r="6290" spans="1:22" ht="14.25">
      <c r="A6290" s="1">
        <v>6289</v>
      </c>
      <c r="B6290" s="2" t="s">
        <v>9170</v>
      </c>
      <c r="C6290" s="3">
        <v>42559</v>
      </c>
      <c r="D6290" s="3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24" t="str">
        <f>_xlfn.XLOOKUP(main_table[[#This Row],[Order ID]],Returns!B:B,Returns!A:A,"No")</f>
        <v>No</v>
      </c>
    </row>
    <row r="6291" spans="1:22" ht="14.25">
      <c r="A6291" s="1">
        <v>6290</v>
      </c>
      <c r="B6291" s="2" t="s">
        <v>9171</v>
      </c>
      <c r="C6291" s="3">
        <v>42807</v>
      </c>
      <c r="D6291" s="3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24" t="str">
        <f>_xlfn.XLOOKUP(main_table[[#This Row],[Order ID]],Returns!B:B,Returns!A:A,"No")</f>
        <v>No</v>
      </c>
    </row>
    <row r="6292" spans="1:22" ht="14.25">
      <c r="A6292" s="1">
        <v>6291</v>
      </c>
      <c r="B6292" s="2" t="s">
        <v>9171</v>
      </c>
      <c r="C6292" s="3">
        <v>42807</v>
      </c>
      <c r="D6292" s="3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24" t="str">
        <f>_xlfn.XLOOKUP(main_table[[#This Row],[Order ID]],Returns!B:B,Returns!A:A,"No")</f>
        <v>No</v>
      </c>
    </row>
    <row r="6293" spans="1:22" ht="14.25">
      <c r="A6293" s="1">
        <v>6292</v>
      </c>
      <c r="B6293" s="2" t="s">
        <v>9172</v>
      </c>
      <c r="C6293" s="3">
        <v>43801</v>
      </c>
      <c r="D6293" s="3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24" t="str">
        <f>_xlfn.XLOOKUP(main_table[[#This Row],[Order ID]],Returns!B:B,Returns!A:A,"No")</f>
        <v>No</v>
      </c>
    </row>
    <row r="6294" spans="1:22" ht="14.25">
      <c r="A6294" s="1">
        <v>6293</v>
      </c>
      <c r="B6294" s="2" t="s">
        <v>9173</v>
      </c>
      <c r="C6294" s="3">
        <v>42847</v>
      </c>
      <c r="D6294" s="3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24" t="str">
        <f>_xlfn.XLOOKUP(main_table[[#This Row],[Order ID]],Returns!B:B,Returns!A:A,"No")</f>
        <v>No</v>
      </c>
    </row>
    <row r="6295" spans="1:22" ht="14.25">
      <c r="A6295" s="1">
        <v>6294</v>
      </c>
      <c r="B6295" s="2" t="s">
        <v>9173</v>
      </c>
      <c r="C6295" s="3">
        <v>42847</v>
      </c>
      <c r="D6295" s="3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24" t="str">
        <f>_xlfn.XLOOKUP(main_table[[#This Row],[Order ID]],Returns!B:B,Returns!A:A,"No")</f>
        <v>No</v>
      </c>
    </row>
    <row r="6296" spans="1:22" ht="14.25">
      <c r="A6296" s="1">
        <v>6295</v>
      </c>
      <c r="B6296" s="2" t="s">
        <v>9174</v>
      </c>
      <c r="C6296" s="3">
        <v>42629</v>
      </c>
      <c r="D6296" s="3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24" t="str">
        <f>_xlfn.XLOOKUP(main_table[[#This Row],[Order ID]],Returns!B:B,Returns!A:A,"No")</f>
        <v>No</v>
      </c>
    </row>
    <row r="6297" spans="1:22" ht="14.25">
      <c r="A6297" s="1">
        <v>6296</v>
      </c>
      <c r="B6297" s="2" t="s">
        <v>9175</v>
      </c>
      <c r="C6297" s="3">
        <v>42732</v>
      </c>
      <c r="D6297" s="3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24" t="str">
        <f>_xlfn.XLOOKUP(main_table[[#This Row],[Order ID]],Returns!B:B,Returns!A:A,"No")</f>
        <v>No</v>
      </c>
    </row>
    <row r="6298" spans="1:22" ht="14.25">
      <c r="A6298" s="1">
        <v>6297</v>
      </c>
      <c r="B6298" s="2" t="s">
        <v>9175</v>
      </c>
      <c r="C6298" s="3">
        <v>42732</v>
      </c>
      <c r="D6298" s="3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24" t="str">
        <f>_xlfn.XLOOKUP(main_table[[#This Row],[Order ID]],Returns!B:B,Returns!A:A,"No")</f>
        <v>No</v>
      </c>
    </row>
    <row r="6299" spans="1:22" ht="14.25">
      <c r="A6299" s="1">
        <v>6298</v>
      </c>
      <c r="B6299" s="2" t="s">
        <v>9175</v>
      </c>
      <c r="C6299" s="3">
        <v>42732</v>
      </c>
      <c r="D6299" s="3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24" t="str">
        <f>_xlfn.XLOOKUP(main_table[[#This Row],[Order ID]],Returns!B:B,Returns!A:A,"No")</f>
        <v>No</v>
      </c>
    </row>
    <row r="6300" spans="1:22" ht="14.25">
      <c r="A6300" s="1">
        <v>6299</v>
      </c>
      <c r="B6300" s="2" t="s">
        <v>9176</v>
      </c>
      <c r="C6300" s="3">
        <v>42664</v>
      </c>
      <c r="D6300" s="3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24" t="str">
        <f>_xlfn.XLOOKUP(main_table[[#This Row],[Order ID]],Returns!B:B,Returns!A:A,"No")</f>
        <v>No</v>
      </c>
    </row>
    <row r="6301" spans="1:22" ht="14.25">
      <c r="A6301" s="1">
        <v>6300</v>
      </c>
      <c r="B6301" s="2" t="s">
        <v>9177</v>
      </c>
      <c r="C6301" s="3">
        <v>43799</v>
      </c>
      <c r="D6301" s="3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24" t="str">
        <f>_xlfn.XLOOKUP(main_table[[#This Row],[Order ID]],Returns!B:B,Returns!A:A,"No")</f>
        <v>No</v>
      </c>
    </row>
    <row r="6302" spans="1:22" ht="14.25">
      <c r="A6302" s="1">
        <v>6301</v>
      </c>
      <c r="B6302" s="2" t="s">
        <v>9178</v>
      </c>
      <c r="C6302" s="3">
        <v>42527</v>
      </c>
      <c r="D6302" s="3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24" t="str">
        <f>_xlfn.XLOOKUP(main_table[[#This Row],[Order ID]],Returns!B:B,Returns!A:A,"No")</f>
        <v>No</v>
      </c>
    </row>
    <row r="6303" spans="1:22" ht="14.25">
      <c r="A6303" s="1">
        <v>6302</v>
      </c>
      <c r="B6303" s="2" t="s">
        <v>9178</v>
      </c>
      <c r="C6303" s="3">
        <v>42527</v>
      </c>
      <c r="D6303" s="3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24" t="str">
        <f>_xlfn.XLOOKUP(main_table[[#This Row],[Order ID]],Returns!B:B,Returns!A:A,"No")</f>
        <v>No</v>
      </c>
    </row>
    <row r="6304" spans="1:22" ht="14.25">
      <c r="A6304" s="1">
        <v>6303</v>
      </c>
      <c r="B6304" s="2" t="s">
        <v>9179</v>
      </c>
      <c r="C6304" s="3">
        <v>43792</v>
      </c>
      <c r="D6304" s="3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24" t="str">
        <f>_xlfn.XLOOKUP(main_table[[#This Row],[Order ID]],Returns!B:B,Returns!A:A,"No")</f>
        <v>No</v>
      </c>
    </row>
    <row r="6305" spans="1:22" ht="14.25">
      <c r="A6305" s="1">
        <v>6304</v>
      </c>
      <c r="B6305" s="2" t="s">
        <v>9180</v>
      </c>
      <c r="C6305" s="3">
        <v>43634</v>
      </c>
      <c r="D6305" s="3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24" t="str">
        <f>_xlfn.XLOOKUP(main_table[[#This Row],[Order ID]],Returns!B:B,Returns!A:A,"No")</f>
        <v>No</v>
      </c>
    </row>
    <row r="6306" spans="1:22" ht="14.25">
      <c r="A6306" s="1">
        <v>6305</v>
      </c>
      <c r="B6306" s="2" t="s">
        <v>9181</v>
      </c>
      <c r="C6306" s="3">
        <v>43590</v>
      </c>
      <c r="D6306" s="3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24" t="str">
        <f>_xlfn.XLOOKUP(main_table[[#This Row],[Order ID]],Returns!B:B,Returns!A:A,"No")</f>
        <v>No</v>
      </c>
    </row>
    <row r="6307" spans="1:22" ht="14.25">
      <c r="A6307" s="1">
        <v>6306</v>
      </c>
      <c r="B6307" s="2" t="s">
        <v>9182</v>
      </c>
      <c r="C6307" s="3">
        <v>43408</v>
      </c>
      <c r="D6307" s="3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24" t="str">
        <f>_xlfn.XLOOKUP(main_table[[#This Row],[Order ID]],Returns!B:B,Returns!A:A,"No")</f>
        <v>No</v>
      </c>
    </row>
    <row r="6308" spans="1:22" ht="14.25">
      <c r="A6308" s="1">
        <v>6307</v>
      </c>
      <c r="B6308" s="2" t="s">
        <v>9182</v>
      </c>
      <c r="C6308" s="3">
        <v>43408</v>
      </c>
      <c r="D6308" s="3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24" t="str">
        <f>_xlfn.XLOOKUP(main_table[[#This Row],[Order ID]],Returns!B:B,Returns!A:A,"No")</f>
        <v>No</v>
      </c>
    </row>
    <row r="6309" spans="1:22" ht="14.25">
      <c r="A6309" s="1">
        <v>6308</v>
      </c>
      <c r="B6309" s="2" t="s">
        <v>9182</v>
      </c>
      <c r="C6309" s="3">
        <v>43408</v>
      </c>
      <c r="D6309" s="3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24" t="str">
        <f>_xlfn.XLOOKUP(main_table[[#This Row],[Order ID]],Returns!B:B,Returns!A:A,"No")</f>
        <v>No</v>
      </c>
    </row>
    <row r="6310" spans="1:22" ht="14.25">
      <c r="A6310" s="1">
        <v>6309</v>
      </c>
      <c r="B6310" s="2" t="s">
        <v>9182</v>
      </c>
      <c r="C6310" s="3">
        <v>43408</v>
      </c>
      <c r="D6310" s="3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24" t="str">
        <f>_xlfn.XLOOKUP(main_table[[#This Row],[Order ID]],Returns!B:B,Returns!A:A,"No")</f>
        <v>No</v>
      </c>
    </row>
    <row r="6311" spans="1:22" ht="14.25">
      <c r="A6311" s="1">
        <v>6310</v>
      </c>
      <c r="B6311" s="2" t="s">
        <v>9182</v>
      </c>
      <c r="C6311" s="3">
        <v>43408</v>
      </c>
      <c r="D6311" s="3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24" t="str">
        <f>_xlfn.XLOOKUP(main_table[[#This Row],[Order ID]],Returns!B:B,Returns!A:A,"No")</f>
        <v>No</v>
      </c>
    </row>
    <row r="6312" spans="1:22" ht="14.25">
      <c r="A6312" s="1">
        <v>6311</v>
      </c>
      <c r="B6312" s="2" t="s">
        <v>9182</v>
      </c>
      <c r="C6312" s="3">
        <v>43408</v>
      </c>
      <c r="D6312" s="3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24" t="str">
        <f>_xlfn.XLOOKUP(main_table[[#This Row],[Order ID]],Returns!B:B,Returns!A:A,"No")</f>
        <v>No</v>
      </c>
    </row>
    <row r="6313" spans="1:22" ht="14.25">
      <c r="A6313" s="1">
        <v>6312</v>
      </c>
      <c r="B6313" s="2" t="s">
        <v>9183</v>
      </c>
      <c r="C6313" s="3">
        <v>42624</v>
      </c>
      <c r="D6313" s="3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24" t="str">
        <f>_xlfn.XLOOKUP(main_table[[#This Row],[Order ID]],Returns!B:B,Returns!A:A,"No")</f>
        <v>No</v>
      </c>
    </row>
    <row r="6314" spans="1:22" ht="14.25">
      <c r="A6314" s="1">
        <v>6313</v>
      </c>
      <c r="B6314" s="2" t="s">
        <v>9184</v>
      </c>
      <c r="C6314" s="3">
        <v>43512</v>
      </c>
      <c r="D6314" s="3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24" t="str">
        <f>_xlfn.XLOOKUP(main_table[[#This Row],[Order ID]],Returns!B:B,Returns!A:A,"No")</f>
        <v>No</v>
      </c>
    </row>
    <row r="6315" spans="1:22" ht="14.25">
      <c r="A6315" s="1">
        <v>6314</v>
      </c>
      <c r="B6315" s="2" t="s">
        <v>9184</v>
      </c>
      <c r="C6315" s="3">
        <v>43512</v>
      </c>
      <c r="D6315" s="3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24" t="str">
        <f>_xlfn.XLOOKUP(main_table[[#This Row],[Order ID]],Returns!B:B,Returns!A:A,"No")</f>
        <v>No</v>
      </c>
    </row>
    <row r="6316" spans="1:22" ht="14.25">
      <c r="A6316" s="1">
        <v>6315</v>
      </c>
      <c r="B6316" s="2" t="s">
        <v>5933</v>
      </c>
      <c r="C6316" s="3">
        <v>42698</v>
      </c>
      <c r="D6316" s="3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24" t="str">
        <f>_xlfn.XLOOKUP(main_table[[#This Row],[Order ID]],Returns!B:B,Returns!A:A,"No")</f>
        <v>Yes</v>
      </c>
    </row>
    <row r="6317" spans="1:22" ht="14.25">
      <c r="A6317" s="1">
        <v>6316</v>
      </c>
      <c r="B6317" s="2" t="s">
        <v>5933</v>
      </c>
      <c r="C6317" s="3">
        <v>42698</v>
      </c>
      <c r="D6317" s="3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24" t="str">
        <f>_xlfn.XLOOKUP(main_table[[#This Row],[Order ID]],Returns!B:B,Returns!A:A,"No")</f>
        <v>Yes</v>
      </c>
    </row>
    <row r="6318" spans="1:22" ht="14.25">
      <c r="A6318" s="1">
        <v>6317</v>
      </c>
      <c r="B6318" s="2" t="s">
        <v>5933</v>
      </c>
      <c r="C6318" s="3">
        <v>42698</v>
      </c>
      <c r="D6318" s="3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24" t="str">
        <f>_xlfn.XLOOKUP(main_table[[#This Row],[Order ID]],Returns!B:B,Returns!A:A,"No")</f>
        <v>Yes</v>
      </c>
    </row>
    <row r="6319" spans="1:22" ht="14.25">
      <c r="A6319" s="1">
        <v>6318</v>
      </c>
      <c r="B6319" s="2" t="s">
        <v>5933</v>
      </c>
      <c r="C6319" s="3">
        <v>42698</v>
      </c>
      <c r="D6319" s="3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24" t="str">
        <f>_xlfn.XLOOKUP(main_table[[#This Row],[Order ID]],Returns!B:B,Returns!A:A,"No")</f>
        <v>Yes</v>
      </c>
    </row>
    <row r="6320" spans="1:22" ht="14.25">
      <c r="A6320" s="1">
        <v>6319</v>
      </c>
      <c r="B6320" s="2" t="s">
        <v>6171</v>
      </c>
      <c r="C6320" s="3">
        <v>43794</v>
      </c>
      <c r="D6320" s="3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24" t="str">
        <f>_xlfn.XLOOKUP(main_table[[#This Row],[Order ID]],Returns!B:B,Returns!A:A,"No")</f>
        <v>Yes</v>
      </c>
    </row>
    <row r="6321" spans="1:22" ht="14.25">
      <c r="A6321" s="1">
        <v>6320</v>
      </c>
      <c r="B6321" s="2" t="s">
        <v>6171</v>
      </c>
      <c r="C6321" s="3">
        <v>43794</v>
      </c>
      <c r="D6321" s="3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24" t="str">
        <f>_xlfn.XLOOKUP(main_table[[#This Row],[Order ID]],Returns!B:B,Returns!A:A,"No")</f>
        <v>Yes</v>
      </c>
    </row>
    <row r="6322" spans="1:22" ht="14.25">
      <c r="A6322" s="1">
        <v>6321</v>
      </c>
      <c r="B6322" s="2" t="s">
        <v>9185</v>
      </c>
      <c r="C6322" s="3">
        <v>43736</v>
      </c>
      <c r="D6322" s="3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24" t="str">
        <f>_xlfn.XLOOKUP(main_table[[#This Row],[Order ID]],Returns!B:B,Returns!A:A,"No")</f>
        <v>No</v>
      </c>
    </row>
    <row r="6323" spans="1:22" ht="14.25">
      <c r="A6323" s="1">
        <v>6322</v>
      </c>
      <c r="B6323" s="2" t="s">
        <v>9186</v>
      </c>
      <c r="C6323" s="3">
        <v>42656</v>
      </c>
      <c r="D6323" s="3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24" t="str">
        <f>_xlfn.XLOOKUP(main_table[[#This Row],[Order ID]],Returns!B:B,Returns!A:A,"No")</f>
        <v>No</v>
      </c>
    </row>
    <row r="6324" spans="1:22" ht="14.25">
      <c r="A6324" s="1">
        <v>6323</v>
      </c>
      <c r="B6324" s="2" t="s">
        <v>9187</v>
      </c>
      <c r="C6324" s="3">
        <v>42524</v>
      </c>
      <c r="D6324" s="3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24" t="str">
        <f>_xlfn.XLOOKUP(main_table[[#This Row],[Order ID]],Returns!B:B,Returns!A:A,"No")</f>
        <v>No</v>
      </c>
    </row>
    <row r="6325" spans="1:22" ht="14.25">
      <c r="A6325" s="1">
        <v>6324</v>
      </c>
      <c r="B6325" s="2" t="s">
        <v>9188</v>
      </c>
      <c r="C6325" s="3">
        <v>42538</v>
      </c>
      <c r="D6325" s="3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24" t="str">
        <f>_xlfn.XLOOKUP(main_table[[#This Row],[Order ID]],Returns!B:B,Returns!A:A,"No")</f>
        <v>No</v>
      </c>
    </row>
    <row r="6326" spans="1:22" ht="14.25">
      <c r="A6326" s="1">
        <v>6325</v>
      </c>
      <c r="B6326" s="2" t="s">
        <v>9189</v>
      </c>
      <c r="C6326" s="3">
        <v>43037</v>
      </c>
      <c r="D6326" s="3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24" t="str">
        <f>_xlfn.XLOOKUP(main_table[[#This Row],[Order ID]],Returns!B:B,Returns!A:A,"No")</f>
        <v>No</v>
      </c>
    </row>
    <row r="6327" spans="1:22" ht="14.25">
      <c r="A6327" s="1">
        <v>6326</v>
      </c>
      <c r="B6327" s="2" t="s">
        <v>9189</v>
      </c>
      <c r="C6327" s="3">
        <v>43037</v>
      </c>
      <c r="D6327" s="3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24" t="str">
        <f>_xlfn.XLOOKUP(main_table[[#This Row],[Order ID]],Returns!B:B,Returns!A:A,"No")</f>
        <v>No</v>
      </c>
    </row>
    <row r="6328" spans="1:22" ht="14.25">
      <c r="A6328" s="1">
        <v>6327</v>
      </c>
      <c r="B6328" s="2" t="s">
        <v>9190</v>
      </c>
      <c r="C6328" s="3">
        <v>42389</v>
      </c>
      <c r="D6328" s="3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24" t="str">
        <f>_xlfn.XLOOKUP(main_table[[#This Row],[Order ID]],Returns!B:B,Returns!A:A,"No")</f>
        <v>No</v>
      </c>
    </row>
    <row r="6329" spans="1:22" ht="14.25">
      <c r="A6329" s="1">
        <v>6328</v>
      </c>
      <c r="B6329" s="2" t="s">
        <v>9190</v>
      </c>
      <c r="C6329" s="3">
        <v>42389</v>
      </c>
      <c r="D6329" s="3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24" t="str">
        <f>_xlfn.XLOOKUP(main_table[[#This Row],[Order ID]],Returns!B:B,Returns!A:A,"No")</f>
        <v>No</v>
      </c>
    </row>
    <row r="6330" spans="1:22" ht="14.25">
      <c r="A6330" s="1">
        <v>6329</v>
      </c>
      <c r="B6330" s="2" t="s">
        <v>9190</v>
      </c>
      <c r="C6330" s="3">
        <v>42389</v>
      </c>
      <c r="D6330" s="3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24" t="str">
        <f>_xlfn.XLOOKUP(main_table[[#This Row],[Order ID]],Returns!B:B,Returns!A:A,"No")</f>
        <v>No</v>
      </c>
    </row>
    <row r="6331" spans="1:22" ht="14.25">
      <c r="A6331" s="1">
        <v>6330</v>
      </c>
      <c r="B6331" s="2" t="s">
        <v>9190</v>
      </c>
      <c r="C6331" s="3">
        <v>42389</v>
      </c>
      <c r="D6331" s="3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24" t="str">
        <f>_xlfn.XLOOKUP(main_table[[#This Row],[Order ID]],Returns!B:B,Returns!A:A,"No")</f>
        <v>No</v>
      </c>
    </row>
    <row r="6332" spans="1:22" ht="14.25">
      <c r="A6332" s="1">
        <v>6331</v>
      </c>
      <c r="B6332" s="2" t="s">
        <v>9190</v>
      </c>
      <c r="C6332" s="3">
        <v>42389</v>
      </c>
      <c r="D6332" s="3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24" t="str">
        <f>_xlfn.XLOOKUP(main_table[[#This Row],[Order ID]],Returns!B:B,Returns!A:A,"No")</f>
        <v>No</v>
      </c>
    </row>
    <row r="6333" spans="1:22" ht="14.25">
      <c r="A6333" s="1">
        <v>6332</v>
      </c>
      <c r="B6333" s="2" t="s">
        <v>9190</v>
      </c>
      <c r="C6333" s="3">
        <v>42389</v>
      </c>
      <c r="D6333" s="3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24" t="str">
        <f>_xlfn.XLOOKUP(main_table[[#This Row],[Order ID]],Returns!B:B,Returns!A:A,"No")</f>
        <v>No</v>
      </c>
    </row>
    <row r="6334" spans="1:22" ht="14.25">
      <c r="A6334" s="1">
        <v>6333</v>
      </c>
      <c r="B6334" s="2" t="s">
        <v>9190</v>
      </c>
      <c r="C6334" s="3">
        <v>42389</v>
      </c>
      <c r="D6334" s="3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24" t="str">
        <f>_xlfn.XLOOKUP(main_table[[#This Row],[Order ID]],Returns!B:B,Returns!A:A,"No")</f>
        <v>No</v>
      </c>
    </row>
    <row r="6335" spans="1:22" ht="14.25">
      <c r="A6335" s="1">
        <v>6334</v>
      </c>
      <c r="B6335" s="2" t="s">
        <v>9190</v>
      </c>
      <c r="C6335" s="3">
        <v>42389</v>
      </c>
      <c r="D6335" s="3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24" t="str">
        <f>_xlfn.XLOOKUP(main_table[[#This Row],[Order ID]],Returns!B:B,Returns!A:A,"No")</f>
        <v>No</v>
      </c>
    </row>
    <row r="6336" spans="1:22" ht="14.25">
      <c r="A6336" s="1">
        <v>6335</v>
      </c>
      <c r="B6336" s="2" t="s">
        <v>9191</v>
      </c>
      <c r="C6336" s="3">
        <v>42562</v>
      </c>
      <c r="D6336" s="3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24" t="str">
        <f>_xlfn.XLOOKUP(main_table[[#This Row],[Order ID]],Returns!B:B,Returns!A:A,"No")</f>
        <v>No</v>
      </c>
    </row>
    <row r="6337" spans="1:22" ht="14.25">
      <c r="A6337" s="1">
        <v>6336</v>
      </c>
      <c r="B6337" s="2" t="s">
        <v>9191</v>
      </c>
      <c r="C6337" s="3">
        <v>42562</v>
      </c>
      <c r="D6337" s="3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24" t="str">
        <f>_xlfn.XLOOKUP(main_table[[#This Row],[Order ID]],Returns!B:B,Returns!A:A,"No")</f>
        <v>No</v>
      </c>
    </row>
    <row r="6338" spans="1:22" ht="14.25">
      <c r="A6338" s="1">
        <v>6337</v>
      </c>
      <c r="B6338" s="2" t="s">
        <v>9192</v>
      </c>
      <c r="C6338" s="3">
        <v>43342</v>
      </c>
      <c r="D6338" s="3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24" t="str">
        <f>_xlfn.XLOOKUP(main_table[[#This Row],[Order ID]],Returns!B:B,Returns!A:A,"No")</f>
        <v>No</v>
      </c>
    </row>
    <row r="6339" spans="1:22" ht="14.25">
      <c r="A6339" s="1">
        <v>6338</v>
      </c>
      <c r="B6339" s="2" t="s">
        <v>9192</v>
      </c>
      <c r="C6339" s="3">
        <v>43342</v>
      </c>
      <c r="D6339" s="3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24" t="str">
        <f>_xlfn.XLOOKUP(main_table[[#This Row],[Order ID]],Returns!B:B,Returns!A:A,"No")</f>
        <v>No</v>
      </c>
    </row>
    <row r="6340" spans="1:22" ht="14.25">
      <c r="A6340" s="1">
        <v>6339</v>
      </c>
      <c r="B6340" s="2" t="s">
        <v>9193</v>
      </c>
      <c r="C6340" s="3">
        <v>43743</v>
      </c>
      <c r="D6340" s="3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24" t="str">
        <f>_xlfn.XLOOKUP(main_table[[#This Row],[Order ID]],Returns!B:B,Returns!A:A,"No")</f>
        <v>No</v>
      </c>
    </row>
    <row r="6341" spans="1:22" ht="14.25">
      <c r="A6341" s="1">
        <v>6340</v>
      </c>
      <c r="B6341" s="2" t="s">
        <v>9193</v>
      </c>
      <c r="C6341" s="3">
        <v>43743</v>
      </c>
      <c r="D6341" s="3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24" t="str">
        <f>_xlfn.XLOOKUP(main_table[[#This Row],[Order ID]],Returns!B:B,Returns!A:A,"No")</f>
        <v>No</v>
      </c>
    </row>
    <row r="6342" spans="1:22" ht="14.25">
      <c r="A6342" s="1">
        <v>6341</v>
      </c>
      <c r="B6342" s="2" t="s">
        <v>9193</v>
      </c>
      <c r="C6342" s="3">
        <v>43743</v>
      </c>
      <c r="D6342" s="3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24" t="str">
        <f>_xlfn.XLOOKUP(main_table[[#This Row],[Order ID]],Returns!B:B,Returns!A:A,"No")</f>
        <v>No</v>
      </c>
    </row>
    <row r="6343" spans="1:22" ht="14.25">
      <c r="A6343" s="1">
        <v>6342</v>
      </c>
      <c r="B6343" s="2" t="s">
        <v>9194</v>
      </c>
      <c r="C6343" s="3">
        <v>43465</v>
      </c>
      <c r="D6343" s="3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24" t="str">
        <f>_xlfn.XLOOKUP(main_table[[#This Row],[Order ID]],Returns!B:B,Returns!A:A,"No")</f>
        <v>No</v>
      </c>
    </row>
    <row r="6344" spans="1:22" ht="14.25">
      <c r="A6344" s="1">
        <v>6343</v>
      </c>
      <c r="B6344" s="2" t="s">
        <v>6011</v>
      </c>
      <c r="C6344" s="3">
        <v>42801</v>
      </c>
      <c r="D6344" s="3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24" t="str">
        <f>_xlfn.XLOOKUP(main_table[[#This Row],[Order ID]],Returns!B:B,Returns!A:A,"No")</f>
        <v>Yes</v>
      </c>
    </row>
    <row r="6345" spans="1:22" ht="14.25">
      <c r="A6345" s="1">
        <v>6344</v>
      </c>
      <c r="B6345" s="2" t="s">
        <v>6011</v>
      </c>
      <c r="C6345" s="3">
        <v>42801</v>
      </c>
      <c r="D6345" s="3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24" t="str">
        <f>_xlfn.XLOOKUP(main_table[[#This Row],[Order ID]],Returns!B:B,Returns!A:A,"No")</f>
        <v>Yes</v>
      </c>
    </row>
    <row r="6346" spans="1:22" ht="14.25">
      <c r="A6346" s="1">
        <v>6345</v>
      </c>
      <c r="B6346" s="2" t="s">
        <v>6011</v>
      </c>
      <c r="C6346" s="3">
        <v>42801</v>
      </c>
      <c r="D6346" s="3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24" t="str">
        <f>_xlfn.XLOOKUP(main_table[[#This Row],[Order ID]],Returns!B:B,Returns!A:A,"No")</f>
        <v>Yes</v>
      </c>
    </row>
    <row r="6347" spans="1:22" ht="14.25">
      <c r="A6347" s="1">
        <v>6346</v>
      </c>
      <c r="B6347" s="2" t="s">
        <v>6011</v>
      </c>
      <c r="C6347" s="3">
        <v>42801</v>
      </c>
      <c r="D6347" s="3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24" t="str">
        <f>_xlfn.XLOOKUP(main_table[[#This Row],[Order ID]],Returns!B:B,Returns!A:A,"No")</f>
        <v>Yes</v>
      </c>
    </row>
    <row r="6348" spans="1:22" ht="14.25">
      <c r="A6348" s="1">
        <v>6347</v>
      </c>
      <c r="B6348" s="2" t="s">
        <v>9195</v>
      </c>
      <c r="C6348" s="3">
        <v>43758</v>
      </c>
      <c r="D6348" s="3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24" t="str">
        <f>_xlfn.XLOOKUP(main_table[[#This Row],[Order ID]],Returns!B:B,Returns!A:A,"No")</f>
        <v>No</v>
      </c>
    </row>
    <row r="6349" spans="1:22" ht="14.25">
      <c r="A6349" s="1">
        <v>6348</v>
      </c>
      <c r="B6349" s="2" t="s">
        <v>9196</v>
      </c>
      <c r="C6349" s="3">
        <v>42856</v>
      </c>
      <c r="D6349" s="3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24" t="str">
        <f>_xlfn.XLOOKUP(main_table[[#This Row],[Order ID]],Returns!B:B,Returns!A:A,"No")</f>
        <v>No</v>
      </c>
    </row>
    <row r="6350" spans="1:22" ht="14.25">
      <c r="A6350" s="1">
        <v>6349</v>
      </c>
      <c r="B6350" s="2" t="s">
        <v>9196</v>
      </c>
      <c r="C6350" s="3">
        <v>42856</v>
      </c>
      <c r="D6350" s="3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24" t="str">
        <f>_xlfn.XLOOKUP(main_table[[#This Row],[Order ID]],Returns!B:B,Returns!A:A,"No")</f>
        <v>No</v>
      </c>
    </row>
    <row r="6351" spans="1:22" ht="14.25">
      <c r="A6351" s="1">
        <v>6350</v>
      </c>
      <c r="B6351" s="2" t="s">
        <v>9196</v>
      </c>
      <c r="C6351" s="3">
        <v>42856</v>
      </c>
      <c r="D6351" s="3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24" t="str">
        <f>_xlfn.XLOOKUP(main_table[[#This Row],[Order ID]],Returns!B:B,Returns!A:A,"No")</f>
        <v>No</v>
      </c>
    </row>
    <row r="6352" spans="1:22" ht="14.25">
      <c r="A6352" s="1">
        <v>6351</v>
      </c>
      <c r="B6352" s="2" t="s">
        <v>6172</v>
      </c>
      <c r="C6352" s="3">
        <v>43711</v>
      </c>
      <c r="D6352" s="3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24" t="str">
        <f>_xlfn.XLOOKUP(main_table[[#This Row],[Order ID]],Returns!B:B,Returns!A:A,"No")</f>
        <v>Yes</v>
      </c>
    </row>
    <row r="6353" spans="1:22" ht="14.25">
      <c r="A6353" s="1">
        <v>6352</v>
      </c>
      <c r="B6353" s="2" t="s">
        <v>9197</v>
      </c>
      <c r="C6353" s="3">
        <v>43772</v>
      </c>
      <c r="D6353" s="3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24" t="str">
        <f>_xlfn.XLOOKUP(main_table[[#This Row],[Order ID]],Returns!B:B,Returns!A:A,"No")</f>
        <v>No</v>
      </c>
    </row>
    <row r="6354" spans="1:22" ht="14.25">
      <c r="A6354" s="1">
        <v>6353</v>
      </c>
      <c r="B6354" s="2" t="s">
        <v>9198</v>
      </c>
      <c r="C6354" s="3">
        <v>42991</v>
      </c>
      <c r="D6354" s="3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24" t="str">
        <f>_xlfn.XLOOKUP(main_table[[#This Row],[Order ID]],Returns!B:B,Returns!A:A,"No")</f>
        <v>No</v>
      </c>
    </row>
    <row r="6355" spans="1:22" ht="14.25">
      <c r="A6355" s="1">
        <v>6354</v>
      </c>
      <c r="B6355" s="2" t="s">
        <v>9199</v>
      </c>
      <c r="C6355" s="3">
        <v>42984</v>
      </c>
      <c r="D6355" s="3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24" t="str">
        <f>_xlfn.XLOOKUP(main_table[[#This Row],[Order ID]],Returns!B:B,Returns!A:A,"No")</f>
        <v>No</v>
      </c>
    </row>
    <row r="6356" spans="1:22" ht="14.25">
      <c r="A6356" s="1">
        <v>6355</v>
      </c>
      <c r="B6356" s="2" t="s">
        <v>9199</v>
      </c>
      <c r="C6356" s="3">
        <v>42984</v>
      </c>
      <c r="D6356" s="3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24" t="str">
        <f>_xlfn.XLOOKUP(main_table[[#This Row],[Order ID]],Returns!B:B,Returns!A:A,"No")</f>
        <v>No</v>
      </c>
    </row>
    <row r="6357" spans="1:22" ht="14.25">
      <c r="A6357" s="1">
        <v>6356</v>
      </c>
      <c r="B6357" s="2" t="s">
        <v>9200</v>
      </c>
      <c r="C6357" s="3">
        <v>42649</v>
      </c>
      <c r="D6357" s="3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24" t="str">
        <f>_xlfn.XLOOKUP(main_table[[#This Row],[Order ID]],Returns!B:B,Returns!A:A,"No")</f>
        <v>No</v>
      </c>
    </row>
    <row r="6358" spans="1:22" ht="14.25">
      <c r="A6358" s="1">
        <v>6357</v>
      </c>
      <c r="B6358" s="2" t="s">
        <v>9201</v>
      </c>
      <c r="C6358" s="3">
        <v>43488</v>
      </c>
      <c r="D6358" s="3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24" t="str">
        <f>_xlfn.XLOOKUP(main_table[[#This Row],[Order ID]],Returns!B:B,Returns!A:A,"No")</f>
        <v>No</v>
      </c>
    </row>
    <row r="6359" spans="1:22" ht="14.25">
      <c r="A6359" s="1">
        <v>6358</v>
      </c>
      <c r="B6359" s="2" t="s">
        <v>9201</v>
      </c>
      <c r="C6359" s="3">
        <v>43488</v>
      </c>
      <c r="D6359" s="3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24" t="str">
        <f>_xlfn.XLOOKUP(main_table[[#This Row],[Order ID]],Returns!B:B,Returns!A:A,"No")</f>
        <v>No</v>
      </c>
    </row>
    <row r="6360" spans="1:22" ht="14.25">
      <c r="A6360" s="1">
        <v>6359</v>
      </c>
      <c r="B6360" s="2" t="s">
        <v>9201</v>
      </c>
      <c r="C6360" s="3">
        <v>43488</v>
      </c>
      <c r="D6360" s="3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24" t="str">
        <f>_xlfn.XLOOKUP(main_table[[#This Row],[Order ID]],Returns!B:B,Returns!A:A,"No")</f>
        <v>No</v>
      </c>
    </row>
    <row r="6361" spans="1:22" ht="14.25">
      <c r="A6361" s="1">
        <v>6360</v>
      </c>
      <c r="B6361" s="2" t="s">
        <v>9201</v>
      </c>
      <c r="C6361" s="3">
        <v>43488</v>
      </c>
      <c r="D6361" s="3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24" t="str">
        <f>_xlfn.XLOOKUP(main_table[[#This Row],[Order ID]],Returns!B:B,Returns!A:A,"No")</f>
        <v>No</v>
      </c>
    </row>
    <row r="6362" spans="1:22" ht="14.25">
      <c r="A6362" s="1">
        <v>6361</v>
      </c>
      <c r="B6362" s="2" t="s">
        <v>9202</v>
      </c>
      <c r="C6362" s="3">
        <v>43079</v>
      </c>
      <c r="D6362" s="3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24" t="str">
        <f>_xlfn.XLOOKUP(main_table[[#This Row],[Order ID]],Returns!B:B,Returns!A:A,"No")</f>
        <v>No</v>
      </c>
    </row>
    <row r="6363" spans="1:22" ht="14.25">
      <c r="A6363" s="1">
        <v>6362</v>
      </c>
      <c r="B6363" s="2" t="s">
        <v>9203</v>
      </c>
      <c r="C6363" s="3">
        <v>42699</v>
      </c>
      <c r="D6363" s="3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24" t="str">
        <f>_xlfn.XLOOKUP(main_table[[#This Row],[Order ID]],Returns!B:B,Returns!A:A,"No")</f>
        <v>No</v>
      </c>
    </row>
    <row r="6364" spans="1:22" ht="14.25">
      <c r="A6364" s="1">
        <v>6363</v>
      </c>
      <c r="B6364" s="2" t="s">
        <v>9204</v>
      </c>
      <c r="C6364" s="3">
        <v>43790</v>
      </c>
      <c r="D6364" s="3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24" t="str">
        <f>_xlfn.XLOOKUP(main_table[[#This Row],[Order ID]],Returns!B:B,Returns!A:A,"No")</f>
        <v>No</v>
      </c>
    </row>
    <row r="6365" spans="1:22" ht="14.25">
      <c r="A6365" s="1">
        <v>6364</v>
      </c>
      <c r="B6365" s="2" t="s">
        <v>9204</v>
      </c>
      <c r="C6365" s="3">
        <v>43790</v>
      </c>
      <c r="D6365" s="3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24" t="str">
        <f>_xlfn.XLOOKUP(main_table[[#This Row],[Order ID]],Returns!B:B,Returns!A:A,"No")</f>
        <v>No</v>
      </c>
    </row>
    <row r="6366" spans="1:22" ht="14.25">
      <c r="A6366" s="1">
        <v>6365</v>
      </c>
      <c r="B6366" s="2" t="s">
        <v>9204</v>
      </c>
      <c r="C6366" s="3">
        <v>43790</v>
      </c>
      <c r="D6366" s="3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24" t="str">
        <f>_xlfn.XLOOKUP(main_table[[#This Row],[Order ID]],Returns!B:B,Returns!A:A,"No")</f>
        <v>No</v>
      </c>
    </row>
    <row r="6367" spans="1:22" ht="14.25">
      <c r="A6367" s="1">
        <v>6366</v>
      </c>
      <c r="B6367" s="2" t="s">
        <v>9205</v>
      </c>
      <c r="C6367" s="3">
        <v>43559</v>
      </c>
      <c r="D6367" s="3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24" t="str">
        <f>_xlfn.XLOOKUP(main_table[[#This Row],[Order ID]],Returns!B:B,Returns!A:A,"No")</f>
        <v>No</v>
      </c>
    </row>
    <row r="6368" spans="1:22" ht="14.25">
      <c r="A6368" s="1">
        <v>6367</v>
      </c>
      <c r="B6368" s="2" t="s">
        <v>9205</v>
      </c>
      <c r="C6368" s="3">
        <v>43559</v>
      </c>
      <c r="D6368" s="3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24" t="str">
        <f>_xlfn.XLOOKUP(main_table[[#This Row],[Order ID]],Returns!B:B,Returns!A:A,"No")</f>
        <v>No</v>
      </c>
    </row>
    <row r="6369" spans="1:22" ht="14.25">
      <c r="A6369" s="1">
        <v>6368</v>
      </c>
      <c r="B6369" s="2" t="s">
        <v>9205</v>
      </c>
      <c r="C6369" s="3">
        <v>43559</v>
      </c>
      <c r="D6369" s="3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24" t="str">
        <f>_xlfn.XLOOKUP(main_table[[#This Row],[Order ID]],Returns!B:B,Returns!A:A,"No")</f>
        <v>No</v>
      </c>
    </row>
    <row r="6370" spans="1:22" ht="14.25">
      <c r="A6370" s="1">
        <v>6369</v>
      </c>
      <c r="B6370" s="2" t="s">
        <v>6226</v>
      </c>
      <c r="C6370" s="3">
        <v>43604</v>
      </c>
      <c r="D6370" s="3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24" t="str">
        <f>_xlfn.XLOOKUP(main_table[[#This Row],[Order ID]],Returns!B:B,Returns!A:A,"No")</f>
        <v>Yes</v>
      </c>
    </row>
    <row r="6371" spans="1:22" ht="14.25">
      <c r="A6371" s="1">
        <v>6370</v>
      </c>
      <c r="B6371" s="2" t="s">
        <v>9206</v>
      </c>
      <c r="C6371" s="3">
        <v>43376</v>
      </c>
      <c r="D6371" s="3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24" t="str">
        <f>_xlfn.XLOOKUP(main_table[[#This Row],[Order ID]],Returns!B:B,Returns!A:A,"No")</f>
        <v>No</v>
      </c>
    </row>
    <row r="6372" spans="1:22" ht="14.25">
      <c r="A6372" s="1">
        <v>6371</v>
      </c>
      <c r="B6372" s="2" t="s">
        <v>9207</v>
      </c>
      <c r="C6372" s="3">
        <v>43425</v>
      </c>
      <c r="D6372" s="3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24" t="str">
        <f>_xlfn.XLOOKUP(main_table[[#This Row],[Order ID]],Returns!B:B,Returns!A:A,"No")</f>
        <v>No</v>
      </c>
    </row>
    <row r="6373" spans="1:22" ht="14.25">
      <c r="A6373" s="1">
        <v>6372</v>
      </c>
      <c r="B6373" s="2" t="s">
        <v>9208</v>
      </c>
      <c r="C6373" s="3">
        <v>43741</v>
      </c>
      <c r="D6373" s="3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24" t="str">
        <f>_xlfn.XLOOKUP(main_table[[#This Row],[Order ID]],Returns!B:B,Returns!A:A,"No")</f>
        <v>No</v>
      </c>
    </row>
    <row r="6374" spans="1:22" ht="14.25">
      <c r="A6374" s="1">
        <v>6373</v>
      </c>
      <c r="B6374" s="2" t="s">
        <v>9208</v>
      </c>
      <c r="C6374" s="3">
        <v>43741</v>
      </c>
      <c r="D6374" s="3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24" t="str">
        <f>_xlfn.XLOOKUP(main_table[[#This Row],[Order ID]],Returns!B:B,Returns!A:A,"No")</f>
        <v>No</v>
      </c>
    </row>
    <row r="6375" spans="1:22" ht="14.25">
      <c r="A6375" s="1">
        <v>6374</v>
      </c>
      <c r="B6375" s="2" t="s">
        <v>9208</v>
      </c>
      <c r="C6375" s="3">
        <v>43741</v>
      </c>
      <c r="D6375" s="3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24" t="str">
        <f>_xlfn.XLOOKUP(main_table[[#This Row],[Order ID]],Returns!B:B,Returns!A:A,"No")</f>
        <v>No</v>
      </c>
    </row>
    <row r="6376" spans="1:22" ht="14.25">
      <c r="A6376" s="1">
        <v>6375</v>
      </c>
      <c r="B6376" s="2" t="s">
        <v>9209</v>
      </c>
      <c r="C6376" s="3">
        <v>42489</v>
      </c>
      <c r="D6376" s="3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24" t="str">
        <f>_xlfn.XLOOKUP(main_table[[#This Row],[Order ID]],Returns!B:B,Returns!A:A,"No")</f>
        <v>No</v>
      </c>
    </row>
    <row r="6377" spans="1:22" ht="14.25">
      <c r="A6377" s="1">
        <v>6376</v>
      </c>
      <c r="B6377" s="2" t="s">
        <v>9209</v>
      </c>
      <c r="C6377" s="3">
        <v>42489</v>
      </c>
      <c r="D6377" s="3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24" t="str">
        <f>_xlfn.XLOOKUP(main_table[[#This Row],[Order ID]],Returns!B:B,Returns!A:A,"No")</f>
        <v>No</v>
      </c>
    </row>
    <row r="6378" spans="1:22" ht="14.25">
      <c r="A6378" s="1">
        <v>6377</v>
      </c>
      <c r="B6378" s="2" t="s">
        <v>9210</v>
      </c>
      <c r="C6378" s="3">
        <v>43380</v>
      </c>
      <c r="D6378" s="3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24" t="str">
        <f>_xlfn.XLOOKUP(main_table[[#This Row],[Order ID]],Returns!B:B,Returns!A:A,"No")</f>
        <v>No</v>
      </c>
    </row>
    <row r="6379" spans="1:22" ht="14.25">
      <c r="A6379" s="1">
        <v>6378</v>
      </c>
      <c r="B6379" s="2" t="s">
        <v>9211</v>
      </c>
      <c r="C6379" s="3">
        <v>43449</v>
      </c>
      <c r="D6379" s="3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24" t="str">
        <f>_xlfn.XLOOKUP(main_table[[#This Row],[Order ID]],Returns!B:B,Returns!A:A,"No")</f>
        <v>No</v>
      </c>
    </row>
    <row r="6380" spans="1:22" ht="14.25">
      <c r="A6380" s="1">
        <v>6379</v>
      </c>
      <c r="B6380" s="2" t="s">
        <v>9212</v>
      </c>
      <c r="C6380" s="3">
        <v>43565</v>
      </c>
      <c r="D6380" s="3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24" t="str">
        <f>_xlfn.XLOOKUP(main_table[[#This Row],[Order ID]],Returns!B:B,Returns!A:A,"No")</f>
        <v>No</v>
      </c>
    </row>
    <row r="6381" spans="1:22" ht="14.25">
      <c r="A6381" s="1">
        <v>6380</v>
      </c>
      <c r="B6381" s="2" t="s">
        <v>9212</v>
      </c>
      <c r="C6381" s="3">
        <v>43565</v>
      </c>
      <c r="D6381" s="3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24" t="str">
        <f>_xlfn.XLOOKUP(main_table[[#This Row],[Order ID]],Returns!B:B,Returns!A:A,"No")</f>
        <v>No</v>
      </c>
    </row>
    <row r="6382" spans="1:22" ht="14.25">
      <c r="A6382" s="1">
        <v>6381</v>
      </c>
      <c r="B6382" s="2" t="s">
        <v>9213</v>
      </c>
      <c r="C6382" s="3">
        <v>42468</v>
      </c>
      <c r="D6382" s="3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24" t="str">
        <f>_xlfn.XLOOKUP(main_table[[#This Row],[Order ID]],Returns!B:B,Returns!A:A,"No")</f>
        <v>No</v>
      </c>
    </row>
    <row r="6383" spans="1:22" ht="14.25">
      <c r="A6383" s="1">
        <v>6382</v>
      </c>
      <c r="B6383" s="2" t="s">
        <v>9214</v>
      </c>
      <c r="C6383" s="3">
        <v>43188</v>
      </c>
      <c r="D6383" s="3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24" t="str">
        <f>_xlfn.XLOOKUP(main_table[[#This Row],[Order ID]],Returns!B:B,Returns!A:A,"No")</f>
        <v>No</v>
      </c>
    </row>
    <row r="6384" spans="1:22" ht="14.25">
      <c r="A6384" s="1">
        <v>6383</v>
      </c>
      <c r="B6384" s="2" t="s">
        <v>9214</v>
      </c>
      <c r="C6384" s="3">
        <v>43188</v>
      </c>
      <c r="D6384" s="3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24" t="str">
        <f>_xlfn.XLOOKUP(main_table[[#This Row],[Order ID]],Returns!B:B,Returns!A:A,"No")</f>
        <v>No</v>
      </c>
    </row>
    <row r="6385" spans="1:22" ht="14.25">
      <c r="A6385" s="1">
        <v>6384</v>
      </c>
      <c r="B6385" s="2" t="s">
        <v>9215</v>
      </c>
      <c r="C6385" s="3">
        <v>43480</v>
      </c>
      <c r="D6385" s="3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24" t="str">
        <f>_xlfn.XLOOKUP(main_table[[#This Row],[Order ID]],Returns!B:B,Returns!A:A,"No")</f>
        <v>No</v>
      </c>
    </row>
    <row r="6386" spans="1:22" ht="14.25">
      <c r="A6386" s="1">
        <v>6385</v>
      </c>
      <c r="B6386" s="2" t="s">
        <v>9215</v>
      </c>
      <c r="C6386" s="3">
        <v>43480</v>
      </c>
      <c r="D6386" s="3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24" t="str">
        <f>_xlfn.XLOOKUP(main_table[[#This Row],[Order ID]],Returns!B:B,Returns!A:A,"No")</f>
        <v>No</v>
      </c>
    </row>
    <row r="6387" spans="1:22" ht="14.25">
      <c r="A6387" s="1">
        <v>6386</v>
      </c>
      <c r="B6387" s="2" t="s">
        <v>9215</v>
      </c>
      <c r="C6387" s="3">
        <v>43480</v>
      </c>
      <c r="D6387" s="3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24" t="str">
        <f>_xlfn.XLOOKUP(main_table[[#This Row],[Order ID]],Returns!B:B,Returns!A:A,"No")</f>
        <v>No</v>
      </c>
    </row>
    <row r="6388" spans="1:22" ht="14.25">
      <c r="A6388" s="1">
        <v>6387</v>
      </c>
      <c r="B6388" s="2" t="s">
        <v>9215</v>
      </c>
      <c r="C6388" s="3">
        <v>43480</v>
      </c>
      <c r="D6388" s="3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24" t="str">
        <f>_xlfn.XLOOKUP(main_table[[#This Row],[Order ID]],Returns!B:B,Returns!A:A,"No")</f>
        <v>No</v>
      </c>
    </row>
    <row r="6389" spans="1:22" ht="14.25">
      <c r="A6389" s="1">
        <v>6388</v>
      </c>
      <c r="B6389" s="2" t="s">
        <v>9216</v>
      </c>
      <c r="C6389" s="3">
        <v>42399</v>
      </c>
      <c r="D6389" s="3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24" t="str">
        <f>_xlfn.XLOOKUP(main_table[[#This Row],[Order ID]],Returns!B:B,Returns!A:A,"No")</f>
        <v>No</v>
      </c>
    </row>
    <row r="6390" spans="1:22" ht="14.25">
      <c r="A6390" s="1">
        <v>6389</v>
      </c>
      <c r="B6390" s="2" t="s">
        <v>9216</v>
      </c>
      <c r="C6390" s="3">
        <v>42399</v>
      </c>
      <c r="D6390" s="3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24" t="str">
        <f>_xlfn.XLOOKUP(main_table[[#This Row],[Order ID]],Returns!B:B,Returns!A:A,"No")</f>
        <v>No</v>
      </c>
    </row>
    <row r="6391" spans="1:22" ht="14.25">
      <c r="A6391" s="1">
        <v>6390</v>
      </c>
      <c r="B6391" s="2" t="s">
        <v>9217</v>
      </c>
      <c r="C6391" s="3">
        <v>42773</v>
      </c>
      <c r="D6391" s="3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24" t="str">
        <f>_xlfn.XLOOKUP(main_table[[#This Row],[Order ID]],Returns!B:B,Returns!A:A,"No")</f>
        <v>No</v>
      </c>
    </row>
    <row r="6392" spans="1:22" ht="14.25">
      <c r="A6392" s="1">
        <v>6391</v>
      </c>
      <c r="B6392" s="2" t="s">
        <v>9217</v>
      </c>
      <c r="C6392" s="3">
        <v>42773</v>
      </c>
      <c r="D6392" s="3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24" t="str">
        <f>_xlfn.XLOOKUP(main_table[[#This Row],[Order ID]],Returns!B:B,Returns!A:A,"No")</f>
        <v>No</v>
      </c>
    </row>
    <row r="6393" spans="1:22" ht="14.25">
      <c r="A6393" s="1">
        <v>6392</v>
      </c>
      <c r="B6393" s="2" t="s">
        <v>9218</v>
      </c>
      <c r="C6393" s="3">
        <v>43448</v>
      </c>
      <c r="D6393" s="3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24" t="str">
        <f>_xlfn.XLOOKUP(main_table[[#This Row],[Order ID]],Returns!B:B,Returns!A:A,"No")</f>
        <v>No</v>
      </c>
    </row>
    <row r="6394" spans="1:22" ht="14.25">
      <c r="A6394" s="1">
        <v>6393</v>
      </c>
      <c r="B6394" s="2" t="s">
        <v>9218</v>
      </c>
      <c r="C6394" s="3">
        <v>43448</v>
      </c>
      <c r="D6394" s="3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24" t="str">
        <f>_xlfn.XLOOKUP(main_table[[#This Row],[Order ID]],Returns!B:B,Returns!A:A,"No")</f>
        <v>No</v>
      </c>
    </row>
    <row r="6395" spans="1:22" ht="14.25">
      <c r="A6395" s="1">
        <v>6394</v>
      </c>
      <c r="B6395" s="2" t="s">
        <v>9218</v>
      </c>
      <c r="C6395" s="3">
        <v>43448</v>
      </c>
      <c r="D6395" s="3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24" t="str">
        <f>_xlfn.XLOOKUP(main_table[[#This Row],[Order ID]],Returns!B:B,Returns!A:A,"No")</f>
        <v>No</v>
      </c>
    </row>
    <row r="6396" spans="1:22" ht="14.25">
      <c r="A6396" s="1">
        <v>6395</v>
      </c>
      <c r="B6396" s="2" t="s">
        <v>9218</v>
      </c>
      <c r="C6396" s="3">
        <v>43448</v>
      </c>
      <c r="D6396" s="3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24" t="str">
        <f>_xlfn.XLOOKUP(main_table[[#This Row],[Order ID]],Returns!B:B,Returns!A:A,"No")</f>
        <v>No</v>
      </c>
    </row>
    <row r="6397" spans="1:22" ht="14.25">
      <c r="A6397" s="1">
        <v>6396</v>
      </c>
      <c r="B6397" s="2" t="s">
        <v>9218</v>
      </c>
      <c r="C6397" s="3">
        <v>43448</v>
      </c>
      <c r="D6397" s="3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24" t="str">
        <f>_xlfn.XLOOKUP(main_table[[#This Row],[Order ID]],Returns!B:B,Returns!A:A,"No")</f>
        <v>No</v>
      </c>
    </row>
    <row r="6398" spans="1:22" ht="14.25">
      <c r="A6398" s="1">
        <v>6397</v>
      </c>
      <c r="B6398" s="2" t="s">
        <v>9218</v>
      </c>
      <c r="C6398" s="3">
        <v>43448</v>
      </c>
      <c r="D6398" s="3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24" t="str">
        <f>_xlfn.XLOOKUP(main_table[[#This Row],[Order ID]],Returns!B:B,Returns!A:A,"No")</f>
        <v>No</v>
      </c>
    </row>
    <row r="6399" spans="1:22" ht="14.25">
      <c r="A6399" s="1">
        <v>6398</v>
      </c>
      <c r="B6399" s="2" t="s">
        <v>9219</v>
      </c>
      <c r="C6399" s="3">
        <v>43769</v>
      </c>
      <c r="D6399" s="3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24" t="str">
        <f>_xlfn.XLOOKUP(main_table[[#This Row],[Order ID]],Returns!B:B,Returns!A:A,"No")</f>
        <v>No</v>
      </c>
    </row>
    <row r="6400" spans="1:22" ht="14.25">
      <c r="A6400" s="1">
        <v>6399</v>
      </c>
      <c r="B6400" s="2" t="s">
        <v>9220</v>
      </c>
      <c r="C6400" s="3">
        <v>43683</v>
      </c>
      <c r="D6400" s="3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24" t="str">
        <f>_xlfn.XLOOKUP(main_table[[#This Row],[Order ID]],Returns!B:B,Returns!A:A,"No")</f>
        <v>No</v>
      </c>
    </row>
    <row r="6401" spans="1:22" ht="14.25">
      <c r="A6401" s="1">
        <v>6400</v>
      </c>
      <c r="B6401" s="2" t="s">
        <v>9220</v>
      </c>
      <c r="C6401" s="3">
        <v>43683</v>
      </c>
      <c r="D6401" s="3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24" t="str">
        <f>_xlfn.XLOOKUP(main_table[[#This Row],[Order ID]],Returns!B:B,Returns!A:A,"No")</f>
        <v>No</v>
      </c>
    </row>
    <row r="6402" spans="1:22" ht="14.25">
      <c r="A6402" s="1">
        <v>6401</v>
      </c>
      <c r="B6402" s="2" t="s">
        <v>9220</v>
      </c>
      <c r="C6402" s="3">
        <v>43683</v>
      </c>
      <c r="D6402" s="3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24" t="str">
        <f>_xlfn.XLOOKUP(main_table[[#This Row],[Order ID]],Returns!B:B,Returns!A:A,"No")</f>
        <v>No</v>
      </c>
    </row>
    <row r="6403" spans="1:22" ht="14.25">
      <c r="A6403" s="1">
        <v>6402</v>
      </c>
      <c r="B6403" s="2" t="s">
        <v>9221</v>
      </c>
      <c r="C6403" s="3">
        <v>43615</v>
      </c>
      <c r="D6403" s="3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24" t="str">
        <f>_xlfn.XLOOKUP(main_table[[#This Row],[Order ID]],Returns!B:B,Returns!A:A,"No")</f>
        <v>No</v>
      </c>
    </row>
    <row r="6404" spans="1:22" ht="14.25">
      <c r="A6404" s="1">
        <v>6403</v>
      </c>
      <c r="B6404" s="2" t="s">
        <v>9221</v>
      </c>
      <c r="C6404" s="3">
        <v>43615</v>
      </c>
      <c r="D6404" s="3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24" t="str">
        <f>_xlfn.XLOOKUP(main_table[[#This Row],[Order ID]],Returns!B:B,Returns!A:A,"No")</f>
        <v>No</v>
      </c>
    </row>
    <row r="6405" spans="1:22" ht="14.25">
      <c r="A6405" s="1">
        <v>6404</v>
      </c>
      <c r="B6405" s="2" t="s">
        <v>9221</v>
      </c>
      <c r="C6405" s="3">
        <v>43615</v>
      </c>
      <c r="D6405" s="3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24" t="str">
        <f>_xlfn.XLOOKUP(main_table[[#This Row],[Order ID]],Returns!B:B,Returns!A:A,"No")</f>
        <v>No</v>
      </c>
    </row>
    <row r="6406" spans="1:22" ht="14.25">
      <c r="A6406" s="1">
        <v>6405</v>
      </c>
      <c r="B6406" s="2" t="s">
        <v>9222</v>
      </c>
      <c r="C6406" s="3">
        <v>43069</v>
      </c>
      <c r="D6406" s="3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24" t="str">
        <f>_xlfn.XLOOKUP(main_table[[#This Row],[Order ID]],Returns!B:B,Returns!A:A,"No")</f>
        <v>No</v>
      </c>
    </row>
    <row r="6407" spans="1:22" ht="14.25">
      <c r="A6407" s="1">
        <v>6406</v>
      </c>
      <c r="B6407" s="2" t="s">
        <v>6162</v>
      </c>
      <c r="C6407" s="3">
        <v>43708</v>
      </c>
      <c r="D6407" s="3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24" t="str">
        <f>_xlfn.XLOOKUP(main_table[[#This Row],[Order ID]],Returns!B:B,Returns!A:A,"No")</f>
        <v>Yes</v>
      </c>
    </row>
    <row r="6408" spans="1:22" ht="14.25">
      <c r="A6408" s="1">
        <v>6407</v>
      </c>
      <c r="B6408" s="2" t="s">
        <v>6162</v>
      </c>
      <c r="C6408" s="3">
        <v>43708</v>
      </c>
      <c r="D6408" s="3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24" t="str">
        <f>_xlfn.XLOOKUP(main_table[[#This Row],[Order ID]],Returns!B:B,Returns!A:A,"No")</f>
        <v>Yes</v>
      </c>
    </row>
    <row r="6409" spans="1:22" ht="14.25">
      <c r="A6409" s="1">
        <v>6408</v>
      </c>
      <c r="B6409" s="2" t="s">
        <v>9223</v>
      </c>
      <c r="C6409" s="3">
        <v>43599</v>
      </c>
      <c r="D6409" s="3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24" t="str">
        <f>_xlfn.XLOOKUP(main_table[[#This Row],[Order ID]],Returns!B:B,Returns!A:A,"No")</f>
        <v>No</v>
      </c>
    </row>
    <row r="6410" spans="1:22" ht="14.25">
      <c r="A6410" s="1">
        <v>6409</v>
      </c>
      <c r="B6410" s="2" t="s">
        <v>9223</v>
      </c>
      <c r="C6410" s="3">
        <v>43599</v>
      </c>
      <c r="D6410" s="3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24" t="str">
        <f>_xlfn.XLOOKUP(main_table[[#This Row],[Order ID]],Returns!B:B,Returns!A:A,"No")</f>
        <v>No</v>
      </c>
    </row>
    <row r="6411" spans="1:22" ht="14.25">
      <c r="A6411" s="1">
        <v>6410</v>
      </c>
      <c r="B6411" s="2" t="s">
        <v>9223</v>
      </c>
      <c r="C6411" s="3">
        <v>43599</v>
      </c>
      <c r="D6411" s="3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24" t="str">
        <f>_xlfn.XLOOKUP(main_table[[#This Row],[Order ID]],Returns!B:B,Returns!A:A,"No")</f>
        <v>No</v>
      </c>
    </row>
    <row r="6412" spans="1:22" ht="14.25">
      <c r="A6412" s="1">
        <v>6411</v>
      </c>
      <c r="B6412" s="2" t="s">
        <v>9223</v>
      </c>
      <c r="C6412" s="3">
        <v>43599</v>
      </c>
      <c r="D6412" s="3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24" t="str">
        <f>_xlfn.XLOOKUP(main_table[[#This Row],[Order ID]],Returns!B:B,Returns!A:A,"No")</f>
        <v>No</v>
      </c>
    </row>
    <row r="6413" spans="1:22" ht="14.25">
      <c r="A6413" s="1">
        <v>6412</v>
      </c>
      <c r="B6413" s="2" t="s">
        <v>9223</v>
      </c>
      <c r="C6413" s="3">
        <v>43599</v>
      </c>
      <c r="D6413" s="3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24" t="str">
        <f>_xlfn.XLOOKUP(main_table[[#This Row],[Order ID]],Returns!B:B,Returns!A:A,"No")</f>
        <v>No</v>
      </c>
    </row>
    <row r="6414" spans="1:22" ht="14.25">
      <c r="A6414" s="1">
        <v>6413</v>
      </c>
      <c r="B6414" s="2" t="s">
        <v>9224</v>
      </c>
      <c r="C6414" s="3">
        <v>43694</v>
      </c>
      <c r="D6414" s="3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24" t="str">
        <f>_xlfn.XLOOKUP(main_table[[#This Row],[Order ID]],Returns!B:B,Returns!A:A,"No")</f>
        <v>No</v>
      </c>
    </row>
    <row r="6415" spans="1:22" ht="14.25">
      <c r="A6415" s="1">
        <v>6414</v>
      </c>
      <c r="B6415" s="2" t="s">
        <v>9224</v>
      </c>
      <c r="C6415" s="3">
        <v>43694</v>
      </c>
      <c r="D6415" s="3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24" t="str">
        <f>_xlfn.XLOOKUP(main_table[[#This Row],[Order ID]],Returns!B:B,Returns!A:A,"No")</f>
        <v>No</v>
      </c>
    </row>
    <row r="6416" spans="1:22" ht="14.25">
      <c r="A6416" s="1">
        <v>6415</v>
      </c>
      <c r="B6416" s="2" t="s">
        <v>9225</v>
      </c>
      <c r="C6416" s="3">
        <v>43779</v>
      </c>
      <c r="D6416" s="3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24" t="str">
        <f>_xlfn.XLOOKUP(main_table[[#This Row],[Order ID]],Returns!B:B,Returns!A:A,"No")</f>
        <v>No</v>
      </c>
    </row>
    <row r="6417" spans="1:22" ht="14.25">
      <c r="A6417" s="1">
        <v>6416</v>
      </c>
      <c r="B6417" s="2" t="s">
        <v>9226</v>
      </c>
      <c r="C6417" s="3">
        <v>43698</v>
      </c>
      <c r="D6417" s="3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24" t="str">
        <f>_xlfn.XLOOKUP(main_table[[#This Row],[Order ID]],Returns!B:B,Returns!A:A,"No")</f>
        <v>No</v>
      </c>
    </row>
    <row r="6418" spans="1:22" ht="14.25">
      <c r="A6418" s="1">
        <v>6417</v>
      </c>
      <c r="B6418" s="2" t="s">
        <v>9227</v>
      </c>
      <c r="C6418" s="3">
        <v>43167</v>
      </c>
      <c r="D6418" s="3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24" t="str">
        <f>_xlfn.XLOOKUP(main_table[[#This Row],[Order ID]],Returns!B:B,Returns!A:A,"No")</f>
        <v>No</v>
      </c>
    </row>
    <row r="6419" spans="1:22" ht="14.25">
      <c r="A6419" s="1">
        <v>6418</v>
      </c>
      <c r="B6419" s="2" t="s">
        <v>9227</v>
      </c>
      <c r="C6419" s="3">
        <v>43167</v>
      </c>
      <c r="D6419" s="3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24" t="str">
        <f>_xlfn.XLOOKUP(main_table[[#This Row],[Order ID]],Returns!B:B,Returns!A:A,"No")</f>
        <v>No</v>
      </c>
    </row>
    <row r="6420" spans="1:22" ht="14.25">
      <c r="A6420" s="1">
        <v>6419</v>
      </c>
      <c r="B6420" s="2" t="s">
        <v>9228</v>
      </c>
      <c r="C6420" s="3">
        <v>43404</v>
      </c>
      <c r="D6420" s="3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24" t="str">
        <f>_xlfn.XLOOKUP(main_table[[#This Row],[Order ID]],Returns!B:B,Returns!A:A,"No")</f>
        <v>No</v>
      </c>
    </row>
    <row r="6421" spans="1:22" ht="14.25">
      <c r="A6421" s="1">
        <v>6420</v>
      </c>
      <c r="B6421" s="2" t="s">
        <v>9228</v>
      </c>
      <c r="C6421" s="3">
        <v>43404</v>
      </c>
      <c r="D6421" s="3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24" t="str">
        <f>_xlfn.XLOOKUP(main_table[[#This Row],[Order ID]],Returns!B:B,Returns!A:A,"No")</f>
        <v>No</v>
      </c>
    </row>
    <row r="6422" spans="1:22" ht="14.25">
      <c r="A6422" s="1">
        <v>6421</v>
      </c>
      <c r="B6422" s="2" t="s">
        <v>9228</v>
      </c>
      <c r="C6422" s="3">
        <v>43404</v>
      </c>
      <c r="D6422" s="3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24" t="str">
        <f>_xlfn.XLOOKUP(main_table[[#This Row],[Order ID]],Returns!B:B,Returns!A:A,"No")</f>
        <v>No</v>
      </c>
    </row>
    <row r="6423" spans="1:22" ht="14.25">
      <c r="A6423" s="1">
        <v>6422</v>
      </c>
      <c r="B6423" s="2" t="s">
        <v>9228</v>
      </c>
      <c r="C6423" s="3">
        <v>43404</v>
      </c>
      <c r="D6423" s="3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24" t="str">
        <f>_xlfn.XLOOKUP(main_table[[#This Row],[Order ID]],Returns!B:B,Returns!A:A,"No")</f>
        <v>No</v>
      </c>
    </row>
    <row r="6424" spans="1:22" ht="14.25">
      <c r="A6424" s="1">
        <v>6423</v>
      </c>
      <c r="B6424" s="2" t="s">
        <v>9229</v>
      </c>
      <c r="C6424" s="3">
        <v>42577</v>
      </c>
      <c r="D6424" s="3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24" t="str">
        <f>_xlfn.XLOOKUP(main_table[[#This Row],[Order ID]],Returns!B:B,Returns!A:A,"No")</f>
        <v>No</v>
      </c>
    </row>
    <row r="6425" spans="1:22" ht="14.25">
      <c r="A6425" s="1">
        <v>6424</v>
      </c>
      <c r="B6425" s="2" t="s">
        <v>6017</v>
      </c>
      <c r="C6425" s="3">
        <v>43032</v>
      </c>
      <c r="D6425" s="3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24" t="str">
        <f>_xlfn.XLOOKUP(main_table[[#This Row],[Order ID]],Returns!B:B,Returns!A:A,"No")</f>
        <v>Yes</v>
      </c>
    </row>
    <row r="6426" spans="1:22" ht="14.25">
      <c r="A6426" s="1">
        <v>6425</v>
      </c>
      <c r="B6426" s="2" t="s">
        <v>9230</v>
      </c>
      <c r="C6426" s="3">
        <v>43696</v>
      </c>
      <c r="D6426" s="3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24" t="str">
        <f>_xlfn.XLOOKUP(main_table[[#This Row],[Order ID]],Returns!B:B,Returns!A:A,"No")</f>
        <v>No</v>
      </c>
    </row>
    <row r="6427" spans="1:22" ht="14.25">
      <c r="A6427" s="1">
        <v>6426</v>
      </c>
      <c r="B6427" s="2" t="s">
        <v>9231</v>
      </c>
      <c r="C6427" s="3">
        <v>43243</v>
      </c>
      <c r="D6427" s="3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24" t="str">
        <f>_xlfn.XLOOKUP(main_table[[#This Row],[Order ID]],Returns!B:B,Returns!A:A,"No")</f>
        <v>No</v>
      </c>
    </row>
    <row r="6428" spans="1:22" ht="14.25">
      <c r="A6428" s="1">
        <v>6427</v>
      </c>
      <c r="B6428" s="2" t="s">
        <v>9231</v>
      </c>
      <c r="C6428" s="3">
        <v>43243</v>
      </c>
      <c r="D6428" s="3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24" t="str">
        <f>_xlfn.XLOOKUP(main_table[[#This Row],[Order ID]],Returns!B:B,Returns!A:A,"No")</f>
        <v>No</v>
      </c>
    </row>
    <row r="6429" spans="1:22" ht="14.25">
      <c r="A6429" s="1">
        <v>6428</v>
      </c>
      <c r="B6429" s="2" t="s">
        <v>9231</v>
      </c>
      <c r="C6429" s="3">
        <v>43243</v>
      </c>
      <c r="D6429" s="3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24" t="str">
        <f>_xlfn.XLOOKUP(main_table[[#This Row],[Order ID]],Returns!B:B,Returns!A:A,"No")</f>
        <v>No</v>
      </c>
    </row>
    <row r="6430" spans="1:22" ht="14.25">
      <c r="A6430" s="1">
        <v>6429</v>
      </c>
      <c r="B6430" s="2" t="s">
        <v>9231</v>
      </c>
      <c r="C6430" s="3">
        <v>43243</v>
      </c>
      <c r="D6430" s="3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24" t="str">
        <f>_xlfn.XLOOKUP(main_table[[#This Row],[Order ID]],Returns!B:B,Returns!A:A,"No")</f>
        <v>No</v>
      </c>
    </row>
    <row r="6431" spans="1:22" ht="14.25">
      <c r="A6431" s="1">
        <v>6430</v>
      </c>
      <c r="B6431" s="2" t="s">
        <v>9232</v>
      </c>
      <c r="C6431" s="3">
        <v>42677</v>
      </c>
      <c r="D6431" s="3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24" t="str">
        <f>_xlfn.XLOOKUP(main_table[[#This Row],[Order ID]],Returns!B:B,Returns!A:A,"No")</f>
        <v>No</v>
      </c>
    </row>
    <row r="6432" spans="1:22" ht="14.25">
      <c r="A6432" s="1">
        <v>6431</v>
      </c>
      <c r="B6432" s="2" t="s">
        <v>9232</v>
      </c>
      <c r="C6432" s="3">
        <v>42677</v>
      </c>
      <c r="D6432" s="3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24" t="str">
        <f>_xlfn.XLOOKUP(main_table[[#This Row],[Order ID]],Returns!B:B,Returns!A:A,"No")</f>
        <v>No</v>
      </c>
    </row>
    <row r="6433" spans="1:22" ht="14.25">
      <c r="A6433" s="1">
        <v>6432</v>
      </c>
      <c r="B6433" s="2" t="s">
        <v>9232</v>
      </c>
      <c r="C6433" s="3">
        <v>42677</v>
      </c>
      <c r="D6433" s="3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24" t="str">
        <f>_xlfn.XLOOKUP(main_table[[#This Row],[Order ID]],Returns!B:B,Returns!A:A,"No")</f>
        <v>No</v>
      </c>
    </row>
    <row r="6434" spans="1:22" ht="14.25">
      <c r="A6434" s="1">
        <v>6433</v>
      </c>
      <c r="B6434" s="2" t="s">
        <v>9232</v>
      </c>
      <c r="C6434" s="3">
        <v>42677</v>
      </c>
      <c r="D6434" s="3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24" t="str">
        <f>_xlfn.XLOOKUP(main_table[[#This Row],[Order ID]],Returns!B:B,Returns!A:A,"No")</f>
        <v>No</v>
      </c>
    </row>
    <row r="6435" spans="1:22" ht="14.25">
      <c r="A6435" s="1">
        <v>6434</v>
      </c>
      <c r="B6435" s="2" t="s">
        <v>9233</v>
      </c>
      <c r="C6435" s="3">
        <v>42824</v>
      </c>
      <c r="D6435" s="3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24" t="str">
        <f>_xlfn.XLOOKUP(main_table[[#This Row],[Order ID]],Returns!B:B,Returns!A:A,"No")</f>
        <v>No</v>
      </c>
    </row>
    <row r="6436" spans="1:22" ht="14.25">
      <c r="A6436" s="1">
        <v>6435</v>
      </c>
      <c r="B6436" s="2" t="s">
        <v>9233</v>
      </c>
      <c r="C6436" s="3">
        <v>42824</v>
      </c>
      <c r="D6436" s="3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24" t="str">
        <f>_xlfn.XLOOKUP(main_table[[#This Row],[Order ID]],Returns!B:B,Returns!A:A,"No")</f>
        <v>No</v>
      </c>
    </row>
    <row r="6437" spans="1:22" ht="14.25">
      <c r="A6437" s="1">
        <v>6436</v>
      </c>
      <c r="B6437" s="2" t="s">
        <v>9234</v>
      </c>
      <c r="C6437" s="3">
        <v>43612</v>
      </c>
      <c r="D6437" s="3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24" t="str">
        <f>_xlfn.XLOOKUP(main_table[[#This Row],[Order ID]],Returns!B:B,Returns!A:A,"No")</f>
        <v>No</v>
      </c>
    </row>
    <row r="6438" spans="1:22" ht="14.25">
      <c r="A6438" s="1">
        <v>6437</v>
      </c>
      <c r="B6438" s="2" t="s">
        <v>9234</v>
      </c>
      <c r="C6438" s="3">
        <v>43612</v>
      </c>
      <c r="D6438" s="3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24" t="str">
        <f>_xlfn.XLOOKUP(main_table[[#This Row],[Order ID]],Returns!B:B,Returns!A:A,"No")</f>
        <v>No</v>
      </c>
    </row>
    <row r="6439" spans="1:22" ht="14.25">
      <c r="A6439" s="1">
        <v>6438</v>
      </c>
      <c r="B6439" s="2" t="s">
        <v>9234</v>
      </c>
      <c r="C6439" s="3">
        <v>43612</v>
      </c>
      <c r="D6439" s="3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24" t="str">
        <f>_xlfn.XLOOKUP(main_table[[#This Row],[Order ID]],Returns!B:B,Returns!A:A,"No")</f>
        <v>No</v>
      </c>
    </row>
    <row r="6440" spans="1:22" ht="14.25">
      <c r="A6440" s="1">
        <v>6439</v>
      </c>
      <c r="B6440" s="2" t="s">
        <v>9235</v>
      </c>
      <c r="C6440" s="3">
        <v>43813</v>
      </c>
      <c r="D6440" s="3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24" t="str">
        <f>_xlfn.XLOOKUP(main_table[[#This Row],[Order ID]],Returns!B:B,Returns!A:A,"No")</f>
        <v>No</v>
      </c>
    </row>
    <row r="6441" spans="1:22" ht="14.25">
      <c r="A6441" s="1">
        <v>6440</v>
      </c>
      <c r="B6441" s="2" t="s">
        <v>9236</v>
      </c>
      <c r="C6441" s="3">
        <v>42647</v>
      </c>
      <c r="D6441" s="3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24" t="str">
        <f>_xlfn.XLOOKUP(main_table[[#This Row],[Order ID]],Returns!B:B,Returns!A:A,"No")</f>
        <v>No</v>
      </c>
    </row>
    <row r="6442" spans="1:22" ht="14.25">
      <c r="A6442" s="1">
        <v>6441</v>
      </c>
      <c r="B6442" s="2" t="s">
        <v>9237</v>
      </c>
      <c r="C6442" s="3">
        <v>43386</v>
      </c>
      <c r="D6442" s="3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24" t="str">
        <f>_xlfn.XLOOKUP(main_table[[#This Row],[Order ID]],Returns!B:B,Returns!A:A,"No")</f>
        <v>No</v>
      </c>
    </row>
    <row r="6443" spans="1:22" ht="14.25">
      <c r="A6443" s="1">
        <v>6442</v>
      </c>
      <c r="B6443" s="2" t="s">
        <v>9237</v>
      </c>
      <c r="C6443" s="3">
        <v>43386</v>
      </c>
      <c r="D6443" s="3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24" t="str">
        <f>_xlfn.XLOOKUP(main_table[[#This Row],[Order ID]],Returns!B:B,Returns!A:A,"No")</f>
        <v>No</v>
      </c>
    </row>
    <row r="6444" spans="1:22" ht="14.25">
      <c r="A6444" s="1">
        <v>6443</v>
      </c>
      <c r="B6444" s="2" t="s">
        <v>9237</v>
      </c>
      <c r="C6444" s="3">
        <v>43386</v>
      </c>
      <c r="D6444" s="3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24" t="str">
        <f>_xlfn.XLOOKUP(main_table[[#This Row],[Order ID]],Returns!B:B,Returns!A:A,"No")</f>
        <v>No</v>
      </c>
    </row>
    <row r="6445" spans="1:22" ht="14.25">
      <c r="A6445" s="1">
        <v>6444</v>
      </c>
      <c r="B6445" s="2" t="s">
        <v>9237</v>
      </c>
      <c r="C6445" s="3">
        <v>43386</v>
      </c>
      <c r="D6445" s="3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24" t="str">
        <f>_xlfn.XLOOKUP(main_table[[#This Row],[Order ID]],Returns!B:B,Returns!A:A,"No")</f>
        <v>No</v>
      </c>
    </row>
    <row r="6446" spans="1:22" ht="14.25">
      <c r="A6446" s="1">
        <v>6445</v>
      </c>
      <c r="B6446" s="2" t="s">
        <v>9237</v>
      </c>
      <c r="C6446" s="3">
        <v>43386</v>
      </c>
      <c r="D6446" s="3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24" t="str">
        <f>_xlfn.XLOOKUP(main_table[[#This Row],[Order ID]],Returns!B:B,Returns!A:A,"No")</f>
        <v>No</v>
      </c>
    </row>
    <row r="6447" spans="1:22" ht="14.25">
      <c r="A6447" s="1">
        <v>6446</v>
      </c>
      <c r="B6447" s="2" t="s">
        <v>9238</v>
      </c>
      <c r="C6447" s="3">
        <v>42799</v>
      </c>
      <c r="D6447" s="3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24" t="str">
        <f>_xlfn.XLOOKUP(main_table[[#This Row],[Order ID]],Returns!B:B,Returns!A:A,"No")</f>
        <v>No</v>
      </c>
    </row>
    <row r="6448" spans="1:22" ht="14.25">
      <c r="A6448" s="1">
        <v>6447</v>
      </c>
      <c r="B6448" s="2" t="s">
        <v>9239</v>
      </c>
      <c r="C6448" s="3">
        <v>43528</v>
      </c>
      <c r="D6448" s="3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24" t="str">
        <f>_xlfn.XLOOKUP(main_table[[#This Row],[Order ID]],Returns!B:B,Returns!A:A,"No")</f>
        <v>No</v>
      </c>
    </row>
    <row r="6449" spans="1:22" ht="14.25">
      <c r="A6449" s="1">
        <v>6448</v>
      </c>
      <c r="B6449" s="2" t="s">
        <v>9239</v>
      </c>
      <c r="C6449" s="3">
        <v>43528</v>
      </c>
      <c r="D6449" s="3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24" t="str">
        <f>_xlfn.XLOOKUP(main_table[[#This Row],[Order ID]],Returns!B:B,Returns!A:A,"No")</f>
        <v>No</v>
      </c>
    </row>
    <row r="6450" spans="1:22" ht="14.25">
      <c r="A6450" s="1">
        <v>6449</v>
      </c>
      <c r="B6450" s="2" t="s">
        <v>9239</v>
      </c>
      <c r="C6450" s="3">
        <v>43528</v>
      </c>
      <c r="D6450" s="3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24" t="str">
        <f>_xlfn.XLOOKUP(main_table[[#This Row],[Order ID]],Returns!B:B,Returns!A:A,"No")</f>
        <v>No</v>
      </c>
    </row>
    <row r="6451" spans="1:22" ht="14.25">
      <c r="A6451" s="1">
        <v>6450</v>
      </c>
      <c r="B6451" s="2" t="s">
        <v>9240</v>
      </c>
      <c r="C6451" s="3">
        <v>43003</v>
      </c>
      <c r="D6451" s="3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24" t="str">
        <f>_xlfn.XLOOKUP(main_table[[#This Row],[Order ID]],Returns!B:B,Returns!A:A,"No")</f>
        <v>No</v>
      </c>
    </row>
    <row r="6452" spans="1:22" ht="14.25">
      <c r="A6452" s="1">
        <v>6451</v>
      </c>
      <c r="B6452" s="2" t="s">
        <v>9240</v>
      </c>
      <c r="C6452" s="3">
        <v>43003</v>
      </c>
      <c r="D6452" s="3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24" t="str">
        <f>_xlfn.XLOOKUP(main_table[[#This Row],[Order ID]],Returns!B:B,Returns!A:A,"No")</f>
        <v>No</v>
      </c>
    </row>
    <row r="6453" spans="1:22" ht="14.25">
      <c r="A6453" s="1">
        <v>6452</v>
      </c>
      <c r="B6453" s="2" t="s">
        <v>9240</v>
      </c>
      <c r="C6453" s="3">
        <v>43003</v>
      </c>
      <c r="D6453" s="3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24" t="str">
        <f>_xlfn.XLOOKUP(main_table[[#This Row],[Order ID]],Returns!B:B,Returns!A:A,"No")</f>
        <v>No</v>
      </c>
    </row>
    <row r="6454" spans="1:22" ht="14.25">
      <c r="A6454" s="1">
        <v>6453</v>
      </c>
      <c r="B6454" s="2" t="s">
        <v>9241</v>
      </c>
      <c r="C6454" s="3">
        <v>43088</v>
      </c>
      <c r="D6454" s="3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24" t="str">
        <f>_xlfn.XLOOKUP(main_table[[#This Row],[Order ID]],Returns!B:B,Returns!A:A,"No")</f>
        <v>No</v>
      </c>
    </row>
    <row r="6455" spans="1:22" ht="14.25">
      <c r="A6455" s="1">
        <v>6454</v>
      </c>
      <c r="B6455" s="2" t="s">
        <v>9242</v>
      </c>
      <c r="C6455" s="3">
        <v>43016</v>
      </c>
      <c r="D6455" s="3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24" t="str">
        <f>_xlfn.XLOOKUP(main_table[[#This Row],[Order ID]],Returns!B:B,Returns!A:A,"No")</f>
        <v>No</v>
      </c>
    </row>
    <row r="6456" spans="1:22" ht="14.25">
      <c r="A6456" s="1">
        <v>6455</v>
      </c>
      <c r="B6456" s="2" t="s">
        <v>9243</v>
      </c>
      <c r="C6456" s="3">
        <v>43677</v>
      </c>
      <c r="D6456" s="3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24" t="str">
        <f>_xlfn.XLOOKUP(main_table[[#This Row],[Order ID]],Returns!B:B,Returns!A:A,"No")</f>
        <v>No</v>
      </c>
    </row>
    <row r="6457" spans="1:22" ht="14.25">
      <c r="A6457" s="1">
        <v>6456</v>
      </c>
      <c r="B6457" s="2" t="s">
        <v>9243</v>
      </c>
      <c r="C6457" s="3">
        <v>43677</v>
      </c>
      <c r="D6457" s="3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24" t="str">
        <f>_xlfn.XLOOKUP(main_table[[#This Row],[Order ID]],Returns!B:B,Returns!A:A,"No")</f>
        <v>No</v>
      </c>
    </row>
    <row r="6458" spans="1:22" ht="14.25">
      <c r="A6458" s="1">
        <v>6457</v>
      </c>
      <c r="B6458" s="2" t="s">
        <v>9244</v>
      </c>
      <c r="C6458" s="3">
        <v>42587</v>
      </c>
      <c r="D6458" s="3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24" t="str">
        <f>_xlfn.XLOOKUP(main_table[[#This Row],[Order ID]],Returns!B:B,Returns!A:A,"No")</f>
        <v>No</v>
      </c>
    </row>
    <row r="6459" spans="1:22" ht="14.25">
      <c r="A6459" s="1">
        <v>6458</v>
      </c>
      <c r="B6459" s="2" t="s">
        <v>9244</v>
      </c>
      <c r="C6459" s="3">
        <v>42587</v>
      </c>
      <c r="D6459" s="3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24" t="str">
        <f>_xlfn.XLOOKUP(main_table[[#This Row],[Order ID]],Returns!B:B,Returns!A:A,"No")</f>
        <v>No</v>
      </c>
    </row>
    <row r="6460" spans="1:22" ht="14.25">
      <c r="A6460" s="1">
        <v>6459</v>
      </c>
      <c r="B6460" s="2" t="s">
        <v>9245</v>
      </c>
      <c r="C6460" s="3">
        <v>43599</v>
      </c>
      <c r="D6460" s="3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24" t="str">
        <f>_xlfn.XLOOKUP(main_table[[#This Row],[Order ID]],Returns!B:B,Returns!A:A,"No")</f>
        <v>No</v>
      </c>
    </row>
    <row r="6461" spans="1:22" ht="14.25">
      <c r="A6461" s="1">
        <v>6460</v>
      </c>
      <c r="B6461" s="2" t="s">
        <v>9245</v>
      </c>
      <c r="C6461" s="3">
        <v>43599</v>
      </c>
      <c r="D6461" s="3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24" t="str">
        <f>_xlfn.XLOOKUP(main_table[[#This Row],[Order ID]],Returns!B:B,Returns!A:A,"No")</f>
        <v>No</v>
      </c>
    </row>
    <row r="6462" spans="1:22" ht="14.25">
      <c r="A6462" s="1">
        <v>6461</v>
      </c>
      <c r="B6462" s="2" t="s">
        <v>9245</v>
      </c>
      <c r="C6462" s="3">
        <v>43599</v>
      </c>
      <c r="D6462" s="3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24" t="str">
        <f>_xlfn.XLOOKUP(main_table[[#This Row],[Order ID]],Returns!B:B,Returns!A:A,"No")</f>
        <v>No</v>
      </c>
    </row>
    <row r="6463" spans="1:22" ht="14.25">
      <c r="A6463" s="1">
        <v>6462</v>
      </c>
      <c r="B6463" s="2" t="s">
        <v>9245</v>
      </c>
      <c r="C6463" s="3">
        <v>43599</v>
      </c>
      <c r="D6463" s="3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24" t="str">
        <f>_xlfn.XLOOKUP(main_table[[#This Row],[Order ID]],Returns!B:B,Returns!A:A,"No")</f>
        <v>No</v>
      </c>
    </row>
    <row r="6464" spans="1:22" ht="14.25">
      <c r="A6464" s="1">
        <v>6463</v>
      </c>
      <c r="B6464" s="2" t="s">
        <v>9245</v>
      </c>
      <c r="C6464" s="3">
        <v>43599</v>
      </c>
      <c r="D6464" s="3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24" t="str">
        <f>_xlfn.XLOOKUP(main_table[[#This Row],[Order ID]],Returns!B:B,Returns!A:A,"No")</f>
        <v>No</v>
      </c>
    </row>
    <row r="6465" spans="1:22" ht="14.25">
      <c r="A6465" s="1">
        <v>6464</v>
      </c>
      <c r="B6465" s="2" t="s">
        <v>9245</v>
      </c>
      <c r="C6465" s="3">
        <v>43599</v>
      </c>
      <c r="D6465" s="3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24" t="str">
        <f>_xlfn.XLOOKUP(main_table[[#This Row],[Order ID]],Returns!B:B,Returns!A:A,"No")</f>
        <v>No</v>
      </c>
    </row>
    <row r="6466" spans="1:22" ht="14.25">
      <c r="A6466" s="1">
        <v>6465</v>
      </c>
      <c r="B6466" s="2" t="s">
        <v>9246</v>
      </c>
      <c r="C6466" s="3">
        <v>43365</v>
      </c>
      <c r="D6466" s="3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24" t="str">
        <f>_xlfn.XLOOKUP(main_table[[#This Row],[Order ID]],Returns!B:B,Returns!A:A,"No")</f>
        <v>No</v>
      </c>
    </row>
    <row r="6467" spans="1:22" ht="14.25">
      <c r="A6467" s="1">
        <v>6466</v>
      </c>
      <c r="B6467" s="2" t="s">
        <v>9247</v>
      </c>
      <c r="C6467" s="3">
        <v>43052</v>
      </c>
      <c r="D6467" s="3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24" t="str">
        <f>_xlfn.XLOOKUP(main_table[[#This Row],[Order ID]],Returns!B:B,Returns!A:A,"No")</f>
        <v>No</v>
      </c>
    </row>
    <row r="6468" spans="1:22" ht="14.25">
      <c r="A6468" s="1">
        <v>6467</v>
      </c>
      <c r="B6468" s="2" t="s">
        <v>9248</v>
      </c>
      <c r="C6468" s="3">
        <v>43607</v>
      </c>
      <c r="D6468" s="3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24" t="str">
        <f>_xlfn.XLOOKUP(main_table[[#This Row],[Order ID]],Returns!B:B,Returns!A:A,"No")</f>
        <v>No</v>
      </c>
    </row>
    <row r="6469" spans="1:22" ht="14.25">
      <c r="A6469" s="1">
        <v>6468</v>
      </c>
      <c r="B6469" s="2" t="s">
        <v>9249</v>
      </c>
      <c r="C6469" s="3">
        <v>43436</v>
      </c>
      <c r="D6469" s="3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24" t="str">
        <f>_xlfn.XLOOKUP(main_table[[#This Row],[Order ID]],Returns!B:B,Returns!A:A,"No")</f>
        <v>No</v>
      </c>
    </row>
    <row r="6470" spans="1:22" ht="14.25">
      <c r="A6470" s="1">
        <v>6469</v>
      </c>
      <c r="B6470" s="2" t="s">
        <v>9249</v>
      </c>
      <c r="C6470" s="3">
        <v>43436</v>
      </c>
      <c r="D6470" s="3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24" t="str">
        <f>_xlfn.XLOOKUP(main_table[[#This Row],[Order ID]],Returns!B:B,Returns!A:A,"No")</f>
        <v>No</v>
      </c>
    </row>
    <row r="6471" spans="1:22" ht="14.25">
      <c r="A6471" s="1">
        <v>6470</v>
      </c>
      <c r="B6471" s="2" t="s">
        <v>9249</v>
      </c>
      <c r="C6471" s="3">
        <v>43436</v>
      </c>
      <c r="D6471" s="3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24" t="str">
        <f>_xlfn.XLOOKUP(main_table[[#This Row],[Order ID]],Returns!B:B,Returns!A:A,"No")</f>
        <v>No</v>
      </c>
    </row>
    <row r="6472" spans="1:22" ht="14.25">
      <c r="A6472" s="1">
        <v>6471</v>
      </c>
      <c r="B6472" s="2" t="s">
        <v>9250</v>
      </c>
      <c r="C6472" s="3">
        <v>42976</v>
      </c>
      <c r="D6472" s="3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24" t="str">
        <f>_xlfn.XLOOKUP(main_table[[#This Row],[Order ID]],Returns!B:B,Returns!A:A,"No")</f>
        <v>No</v>
      </c>
    </row>
    <row r="6473" spans="1:22" ht="14.25">
      <c r="A6473" s="1">
        <v>6472</v>
      </c>
      <c r="B6473" s="2" t="s">
        <v>9250</v>
      </c>
      <c r="C6473" s="3">
        <v>42976</v>
      </c>
      <c r="D6473" s="3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24" t="str">
        <f>_xlfn.XLOOKUP(main_table[[#This Row],[Order ID]],Returns!B:B,Returns!A:A,"No")</f>
        <v>No</v>
      </c>
    </row>
    <row r="6474" spans="1:22" ht="14.25">
      <c r="A6474" s="1">
        <v>6473</v>
      </c>
      <c r="B6474" s="2" t="s">
        <v>9251</v>
      </c>
      <c r="C6474" s="3">
        <v>42527</v>
      </c>
      <c r="D6474" s="3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24" t="str">
        <f>_xlfn.XLOOKUP(main_table[[#This Row],[Order ID]],Returns!B:B,Returns!A:A,"No")</f>
        <v>No</v>
      </c>
    </row>
    <row r="6475" spans="1:22" ht="14.25">
      <c r="A6475" s="1">
        <v>6474</v>
      </c>
      <c r="B6475" s="2" t="s">
        <v>9252</v>
      </c>
      <c r="C6475" s="3">
        <v>43177</v>
      </c>
      <c r="D6475" s="3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24" t="str">
        <f>_xlfn.XLOOKUP(main_table[[#This Row],[Order ID]],Returns!B:B,Returns!A:A,"No")</f>
        <v>No</v>
      </c>
    </row>
    <row r="6476" spans="1:22" ht="14.25">
      <c r="A6476" s="1">
        <v>6475</v>
      </c>
      <c r="B6476" s="2" t="s">
        <v>9253</v>
      </c>
      <c r="C6476" s="3">
        <v>42383</v>
      </c>
      <c r="D6476" s="3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24" t="str">
        <f>_xlfn.XLOOKUP(main_table[[#This Row],[Order ID]],Returns!B:B,Returns!A:A,"No")</f>
        <v>No</v>
      </c>
    </row>
    <row r="6477" spans="1:22" ht="14.25">
      <c r="A6477" s="1">
        <v>6476</v>
      </c>
      <c r="B6477" s="2" t="s">
        <v>9254</v>
      </c>
      <c r="C6477" s="3">
        <v>43619</v>
      </c>
      <c r="D6477" s="3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24" t="str">
        <f>_xlfn.XLOOKUP(main_table[[#This Row],[Order ID]],Returns!B:B,Returns!A:A,"No")</f>
        <v>No</v>
      </c>
    </row>
    <row r="6478" spans="1:22" ht="14.25">
      <c r="A6478" s="1">
        <v>6477</v>
      </c>
      <c r="B6478" s="2" t="s">
        <v>9254</v>
      </c>
      <c r="C6478" s="3">
        <v>43619</v>
      </c>
      <c r="D6478" s="3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24" t="str">
        <f>_xlfn.XLOOKUP(main_table[[#This Row],[Order ID]],Returns!B:B,Returns!A:A,"No")</f>
        <v>No</v>
      </c>
    </row>
    <row r="6479" spans="1:22" ht="14.25">
      <c r="A6479" s="1">
        <v>6478</v>
      </c>
      <c r="B6479" s="2" t="s">
        <v>9254</v>
      </c>
      <c r="C6479" s="3">
        <v>43619</v>
      </c>
      <c r="D6479" s="3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24" t="str">
        <f>_xlfn.XLOOKUP(main_table[[#This Row],[Order ID]],Returns!B:B,Returns!A:A,"No")</f>
        <v>No</v>
      </c>
    </row>
    <row r="6480" spans="1:22" ht="14.25">
      <c r="A6480" s="1">
        <v>6479</v>
      </c>
      <c r="B6480" s="2" t="s">
        <v>9254</v>
      </c>
      <c r="C6480" s="3">
        <v>43619</v>
      </c>
      <c r="D6480" s="3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24" t="str">
        <f>_xlfn.XLOOKUP(main_table[[#This Row],[Order ID]],Returns!B:B,Returns!A:A,"No")</f>
        <v>No</v>
      </c>
    </row>
    <row r="6481" spans="1:22" ht="14.25">
      <c r="A6481" s="1">
        <v>6480</v>
      </c>
      <c r="B6481" s="2" t="s">
        <v>9254</v>
      </c>
      <c r="C6481" s="3">
        <v>43619</v>
      </c>
      <c r="D6481" s="3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24" t="str">
        <f>_xlfn.XLOOKUP(main_table[[#This Row],[Order ID]],Returns!B:B,Returns!A:A,"No")</f>
        <v>No</v>
      </c>
    </row>
    <row r="6482" spans="1:22" ht="14.25">
      <c r="A6482" s="1">
        <v>6481</v>
      </c>
      <c r="B6482" s="2" t="s">
        <v>9254</v>
      </c>
      <c r="C6482" s="3">
        <v>43619</v>
      </c>
      <c r="D6482" s="3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24" t="str">
        <f>_xlfn.XLOOKUP(main_table[[#This Row],[Order ID]],Returns!B:B,Returns!A:A,"No")</f>
        <v>No</v>
      </c>
    </row>
    <row r="6483" spans="1:22" ht="14.25">
      <c r="A6483" s="1">
        <v>6482</v>
      </c>
      <c r="B6483" s="2" t="s">
        <v>9254</v>
      </c>
      <c r="C6483" s="3">
        <v>43619</v>
      </c>
      <c r="D6483" s="3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24" t="str">
        <f>_xlfn.XLOOKUP(main_table[[#This Row],[Order ID]],Returns!B:B,Returns!A:A,"No")</f>
        <v>No</v>
      </c>
    </row>
    <row r="6484" spans="1:22" ht="14.25">
      <c r="A6484" s="1">
        <v>6483</v>
      </c>
      <c r="B6484" s="2" t="s">
        <v>9254</v>
      </c>
      <c r="C6484" s="3">
        <v>43619</v>
      </c>
      <c r="D6484" s="3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24" t="str">
        <f>_xlfn.XLOOKUP(main_table[[#This Row],[Order ID]],Returns!B:B,Returns!A:A,"No")</f>
        <v>No</v>
      </c>
    </row>
    <row r="6485" spans="1:22" ht="14.25">
      <c r="A6485" s="1">
        <v>6484</v>
      </c>
      <c r="B6485" s="2" t="s">
        <v>9255</v>
      </c>
      <c r="C6485" s="3">
        <v>43619</v>
      </c>
      <c r="D6485" s="3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24" t="str">
        <f>_xlfn.XLOOKUP(main_table[[#This Row],[Order ID]],Returns!B:B,Returns!A:A,"No")</f>
        <v>No</v>
      </c>
    </row>
    <row r="6486" spans="1:22" ht="14.25">
      <c r="A6486" s="1">
        <v>6485</v>
      </c>
      <c r="B6486" s="2" t="s">
        <v>9255</v>
      </c>
      <c r="C6486" s="3">
        <v>43619</v>
      </c>
      <c r="D6486" s="3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24" t="str">
        <f>_xlfn.XLOOKUP(main_table[[#This Row],[Order ID]],Returns!B:B,Returns!A:A,"No")</f>
        <v>No</v>
      </c>
    </row>
    <row r="6487" spans="1:22" ht="14.25">
      <c r="A6487" s="1">
        <v>6486</v>
      </c>
      <c r="B6487" s="2" t="s">
        <v>9255</v>
      </c>
      <c r="C6487" s="3">
        <v>43619</v>
      </c>
      <c r="D6487" s="3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24" t="str">
        <f>_xlfn.XLOOKUP(main_table[[#This Row],[Order ID]],Returns!B:B,Returns!A:A,"No")</f>
        <v>No</v>
      </c>
    </row>
    <row r="6488" spans="1:22" ht="14.25">
      <c r="A6488" s="1">
        <v>6487</v>
      </c>
      <c r="B6488" s="2" t="s">
        <v>9256</v>
      </c>
      <c r="C6488" s="3">
        <v>42815</v>
      </c>
      <c r="D6488" s="3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24" t="str">
        <f>_xlfn.XLOOKUP(main_table[[#This Row],[Order ID]],Returns!B:B,Returns!A:A,"No")</f>
        <v>No</v>
      </c>
    </row>
    <row r="6489" spans="1:22" ht="14.25">
      <c r="A6489" s="1">
        <v>6488</v>
      </c>
      <c r="B6489" s="2" t="s">
        <v>9256</v>
      </c>
      <c r="C6489" s="3">
        <v>42815</v>
      </c>
      <c r="D6489" s="3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24" t="str">
        <f>_xlfn.XLOOKUP(main_table[[#This Row],[Order ID]],Returns!B:B,Returns!A:A,"No")</f>
        <v>No</v>
      </c>
    </row>
    <row r="6490" spans="1:22" ht="14.25">
      <c r="A6490" s="1">
        <v>6489</v>
      </c>
      <c r="B6490" s="2" t="s">
        <v>9256</v>
      </c>
      <c r="C6490" s="3">
        <v>42815</v>
      </c>
      <c r="D6490" s="3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24" t="str">
        <f>_xlfn.XLOOKUP(main_table[[#This Row],[Order ID]],Returns!B:B,Returns!A:A,"No")</f>
        <v>No</v>
      </c>
    </row>
    <row r="6491" spans="1:22" ht="14.25">
      <c r="A6491" s="1">
        <v>6490</v>
      </c>
      <c r="B6491" s="2" t="s">
        <v>9257</v>
      </c>
      <c r="C6491" s="3">
        <v>43727</v>
      </c>
      <c r="D6491" s="3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24" t="str">
        <f>_xlfn.XLOOKUP(main_table[[#This Row],[Order ID]],Returns!B:B,Returns!A:A,"No")</f>
        <v>No</v>
      </c>
    </row>
    <row r="6492" spans="1:22" ht="14.25">
      <c r="A6492" s="1">
        <v>6491</v>
      </c>
      <c r="B6492" s="2" t="s">
        <v>9258</v>
      </c>
      <c r="C6492" s="3">
        <v>42628</v>
      </c>
      <c r="D6492" s="3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24" t="str">
        <f>_xlfn.XLOOKUP(main_table[[#This Row],[Order ID]],Returns!B:B,Returns!A:A,"No")</f>
        <v>No</v>
      </c>
    </row>
    <row r="6493" spans="1:22" ht="14.25">
      <c r="A6493" s="1">
        <v>6492</v>
      </c>
      <c r="B6493" s="2" t="s">
        <v>9259</v>
      </c>
      <c r="C6493" s="3">
        <v>43424</v>
      </c>
      <c r="D6493" s="3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24" t="str">
        <f>_xlfn.XLOOKUP(main_table[[#This Row],[Order ID]],Returns!B:B,Returns!A:A,"No")</f>
        <v>No</v>
      </c>
    </row>
    <row r="6494" spans="1:22" ht="14.25">
      <c r="A6494" s="1">
        <v>6493</v>
      </c>
      <c r="B6494" s="2" t="s">
        <v>9259</v>
      </c>
      <c r="C6494" s="3">
        <v>43424</v>
      </c>
      <c r="D6494" s="3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24" t="str">
        <f>_xlfn.XLOOKUP(main_table[[#This Row],[Order ID]],Returns!B:B,Returns!A:A,"No")</f>
        <v>No</v>
      </c>
    </row>
    <row r="6495" spans="1:22" ht="14.25">
      <c r="A6495" s="1">
        <v>6494</v>
      </c>
      <c r="B6495" s="2" t="s">
        <v>9259</v>
      </c>
      <c r="C6495" s="3">
        <v>43424</v>
      </c>
      <c r="D6495" s="3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24" t="str">
        <f>_xlfn.XLOOKUP(main_table[[#This Row],[Order ID]],Returns!B:B,Returns!A:A,"No")</f>
        <v>No</v>
      </c>
    </row>
    <row r="6496" spans="1:22" ht="14.25">
      <c r="A6496" s="1">
        <v>6495</v>
      </c>
      <c r="B6496" s="2" t="s">
        <v>9260</v>
      </c>
      <c r="C6496" s="3">
        <v>43766</v>
      </c>
      <c r="D6496" s="3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24" t="str">
        <f>_xlfn.XLOOKUP(main_table[[#This Row],[Order ID]],Returns!B:B,Returns!A:A,"No")</f>
        <v>No</v>
      </c>
    </row>
    <row r="6497" spans="1:22" ht="14.25">
      <c r="A6497" s="1">
        <v>6496</v>
      </c>
      <c r="B6497" s="2" t="s">
        <v>9260</v>
      </c>
      <c r="C6497" s="3">
        <v>43766</v>
      </c>
      <c r="D6497" s="3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24" t="str">
        <f>_xlfn.XLOOKUP(main_table[[#This Row],[Order ID]],Returns!B:B,Returns!A:A,"No")</f>
        <v>No</v>
      </c>
    </row>
    <row r="6498" spans="1:22" ht="14.25">
      <c r="A6498" s="1">
        <v>6497</v>
      </c>
      <c r="B6498" s="2" t="s">
        <v>9260</v>
      </c>
      <c r="C6498" s="3">
        <v>43766</v>
      </c>
      <c r="D6498" s="3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24" t="str">
        <f>_xlfn.XLOOKUP(main_table[[#This Row],[Order ID]],Returns!B:B,Returns!A:A,"No")</f>
        <v>No</v>
      </c>
    </row>
    <row r="6499" spans="1:22" ht="14.25">
      <c r="A6499" s="1">
        <v>6498</v>
      </c>
      <c r="B6499" s="2" t="s">
        <v>9261</v>
      </c>
      <c r="C6499" s="3">
        <v>42940</v>
      </c>
      <c r="D6499" s="3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24" t="str">
        <f>_xlfn.XLOOKUP(main_table[[#This Row],[Order ID]],Returns!B:B,Returns!A:A,"No")</f>
        <v>No</v>
      </c>
    </row>
    <row r="6500" spans="1:22" ht="14.25">
      <c r="A6500" s="1">
        <v>6499</v>
      </c>
      <c r="B6500" s="2" t="s">
        <v>9261</v>
      </c>
      <c r="C6500" s="3">
        <v>42940</v>
      </c>
      <c r="D6500" s="3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24" t="str">
        <f>_xlfn.XLOOKUP(main_table[[#This Row],[Order ID]],Returns!B:B,Returns!A:A,"No")</f>
        <v>No</v>
      </c>
    </row>
    <row r="6501" spans="1:22" ht="14.25">
      <c r="A6501" s="1">
        <v>6500</v>
      </c>
      <c r="B6501" s="2" t="s">
        <v>9261</v>
      </c>
      <c r="C6501" s="3">
        <v>42940</v>
      </c>
      <c r="D6501" s="3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24" t="str">
        <f>_xlfn.XLOOKUP(main_table[[#This Row],[Order ID]],Returns!B:B,Returns!A:A,"No")</f>
        <v>No</v>
      </c>
    </row>
    <row r="6502" spans="1:22" ht="14.25">
      <c r="A6502" s="1">
        <v>6501</v>
      </c>
      <c r="B6502" s="2" t="s">
        <v>9261</v>
      </c>
      <c r="C6502" s="3">
        <v>42940</v>
      </c>
      <c r="D6502" s="3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24" t="str">
        <f>_xlfn.XLOOKUP(main_table[[#This Row],[Order ID]],Returns!B:B,Returns!A:A,"No")</f>
        <v>No</v>
      </c>
    </row>
    <row r="6503" spans="1:22" ht="14.25">
      <c r="A6503" s="1">
        <v>6502</v>
      </c>
      <c r="B6503" s="2" t="s">
        <v>9262</v>
      </c>
      <c r="C6503" s="3">
        <v>42676</v>
      </c>
      <c r="D6503" s="3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24" t="str">
        <f>_xlfn.XLOOKUP(main_table[[#This Row],[Order ID]],Returns!B:B,Returns!A:A,"No")</f>
        <v>No</v>
      </c>
    </row>
    <row r="6504" spans="1:22" ht="14.25">
      <c r="A6504" s="1">
        <v>6503</v>
      </c>
      <c r="B6504" s="2" t="s">
        <v>9262</v>
      </c>
      <c r="C6504" s="3">
        <v>42676</v>
      </c>
      <c r="D6504" s="3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24" t="str">
        <f>_xlfn.XLOOKUP(main_table[[#This Row],[Order ID]],Returns!B:B,Returns!A:A,"No")</f>
        <v>No</v>
      </c>
    </row>
    <row r="6505" spans="1:22" ht="14.25">
      <c r="A6505" s="1">
        <v>6504</v>
      </c>
      <c r="B6505" s="2" t="s">
        <v>9262</v>
      </c>
      <c r="C6505" s="3">
        <v>42676</v>
      </c>
      <c r="D6505" s="3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24" t="str">
        <f>_xlfn.XLOOKUP(main_table[[#This Row],[Order ID]],Returns!B:B,Returns!A:A,"No")</f>
        <v>No</v>
      </c>
    </row>
    <row r="6506" spans="1:22" ht="14.25">
      <c r="A6506" s="1">
        <v>6505</v>
      </c>
      <c r="B6506" s="2" t="s">
        <v>9263</v>
      </c>
      <c r="C6506" s="3">
        <v>43786</v>
      </c>
      <c r="D6506" s="3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24" t="str">
        <f>_xlfn.XLOOKUP(main_table[[#This Row],[Order ID]],Returns!B:B,Returns!A:A,"No")</f>
        <v>No</v>
      </c>
    </row>
    <row r="6507" spans="1:22" ht="14.25">
      <c r="A6507" s="1">
        <v>6506</v>
      </c>
      <c r="B6507" s="2" t="s">
        <v>9264</v>
      </c>
      <c r="C6507" s="3">
        <v>43277</v>
      </c>
      <c r="D6507" s="3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24" t="str">
        <f>_xlfn.XLOOKUP(main_table[[#This Row],[Order ID]],Returns!B:B,Returns!A:A,"No")</f>
        <v>No</v>
      </c>
    </row>
    <row r="6508" spans="1:22" ht="14.25">
      <c r="A6508" s="1">
        <v>6507</v>
      </c>
      <c r="B6508" s="2" t="s">
        <v>9265</v>
      </c>
      <c r="C6508" s="3">
        <v>43382</v>
      </c>
      <c r="D6508" s="3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24" t="str">
        <f>_xlfn.XLOOKUP(main_table[[#This Row],[Order ID]],Returns!B:B,Returns!A:A,"No")</f>
        <v>No</v>
      </c>
    </row>
    <row r="6509" spans="1:22" ht="14.25">
      <c r="A6509" s="1">
        <v>6508</v>
      </c>
      <c r="B6509" s="2" t="s">
        <v>9265</v>
      </c>
      <c r="C6509" s="3">
        <v>43382</v>
      </c>
      <c r="D6509" s="3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24" t="str">
        <f>_xlfn.XLOOKUP(main_table[[#This Row],[Order ID]],Returns!B:B,Returns!A:A,"No")</f>
        <v>No</v>
      </c>
    </row>
    <row r="6510" spans="1:22" ht="14.25">
      <c r="A6510" s="1">
        <v>6509</v>
      </c>
      <c r="B6510" s="2" t="s">
        <v>9266</v>
      </c>
      <c r="C6510" s="3">
        <v>43819</v>
      </c>
      <c r="D6510" s="3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24" t="str">
        <f>_xlfn.XLOOKUP(main_table[[#This Row],[Order ID]],Returns!B:B,Returns!A:A,"No")</f>
        <v>No</v>
      </c>
    </row>
    <row r="6511" spans="1:22" ht="14.25">
      <c r="A6511" s="1">
        <v>6510</v>
      </c>
      <c r="B6511" s="2" t="s">
        <v>9266</v>
      </c>
      <c r="C6511" s="3">
        <v>43819</v>
      </c>
      <c r="D6511" s="3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24" t="str">
        <f>_xlfn.XLOOKUP(main_table[[#This Row],[Order ID]],Returns!B:B,Returns!A:A,"No")</f>
        <v>No</v>
      </c>
    </row>
    <row r="6512" spans="1:22" ht="14.25">
      <c r="A6512" s="1">
        <v>6511</v>
      </c>
      <c r="B6512" s="2" t="s">
        <v>9266</v>
      </c>
      <c r="C6512" s="3">
        <v>43819</v>
      </c>
      <c r="D6512" s="3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24" t="str">
        <f>_xlfn.XLOOKUP(main_table[[#This Row],[Order ID]],Returns!B:B,Returns!A:A,"No")</f>
        <v>No</v>
      </c>
    </row>
    <row r="6513" spans="1:22" ht="14.25">
      <c r="A6513" s="1">
        <v>6512</v>
      </c>
      <c r="B6513" s="2" t="s">
        <v>9267</v>
      </c>
      <c r="C6513" s="3">
        <v>43530</v>
      </c>
      <c r="D6513" s="3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24" t="str">
        <f>_xlfn.XLOOKUP(main_table[[#This Row],[Order ID]],Returns!B:B,Returns!A:A,"No")</f>
        <v>No</v>
      </c>
    </row>
    <row r="6514" spans="1:22" ht="14.25">
      <c r="A6514" s="1">
        <v>6513</v>
      </c>
      <c r="B6514" s="2" t="s">
        <v>9267</v>
      </c>
      <c r="C6514" s="3">
        <v>43530</v>
      </c>
      <c r="D6514" s="3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24" t="str">
        <f>_xlfn.XLOOKUP(main_table[[#This Row],[Order ID]],Returns!B:B,Returns!A:A,"No")</f>
        <v>No</v>
      </c>
    </row>
    <row r="6515" spans="1:22" ht="14.25">
      <c r="A6515" s="1">
        <v>6514</v>
      </c>
      <c r="B6515" s="2" t="s">
        <v>9267</v>
      </c>
      <c r="C6515" s="3">
        <v>43530</v>
      </c>
      <c r="D6515" s="3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24" t="str">
        <f>_xlfn.XLOOKUP(main_table[[#This Row],[Order ID]],Returns!B:B,Returns!A:A,"No")</f>
        <v>No</v>
      </c>
    </row>
    <row r="6516" spans="1:22" ht="14.25">
      <c r="A6516" s="1">
        <v>6515</v>
      </c>
      <c r="B6516" s="2" t="s">
        <v>9267</v>
      </c>
      <c r="C6516" s="3">
        <v>43530</v>
      </c>
      <c r="D6516" s="3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24" t="str">
        <f>_xlfn.XLOOKUP(main_table[[#This Row],[Order ID]],Returns!B:B,Returns!A:A,"No")</f>
        <v>No</v>
      </c>
    </row>
    <row r="6517" spans="1:22" ht="14.25">
      <c r="A6517" s="1">
        <v>6516</v>
      </c>
      <c r="B6517" s="2" t="s">
        <v>9268</v>
      </c>
      <c r="C6517" s="3">
        <v>43723</v>
      </c>
      <c r="D6517" s="3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24" t="str">
        <f>_xlfn.XLOOKUP(main_table[[#This Row],[Order ID]],Returns!B:B,Returns!A:A,"No")</f>
        <v>No</v>
      </c>
    </row>
    <row r="6518" spans="1:22" ht="14.25">
      <c r="A6518" s="1">
        <v>6517</v>
      </c>
      <c r="B6518" s="2" t="s">
        <v>9268</v>
      </c>
      <c r="C6518" s="3">
        <v>43723</v>
      </c>
      <c r="D6518" s="3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24" t="str">
        <f>_xlfn.XLOOKUP(main_table[[#This Row],[Order ID]],Returns!B:B,Returns!A:A,"No")</f>
        <v>No</v>
      </c>
    </row>
    <row r="6519" spans="1:22" ht="14.25">
      <c r="A6519" s="1">
        <v>6518</v>
      </c>
      <c r="B6519" s="2" t="s">
        <v>9268</v>
      </c>
      <c r="C6519" s="3">
        <v>43723</v>
      </c>
      <c r="D6519" s="3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24" t="str">
        <f>_xlfn.XLOOKUP(main_table[[#This Row],[Order ID]],Returns!B:B,Returns!A:A,"No")</f>
        <v>No</v>
      </c>
    </row>
    <row r="6520" spans="1:22" ht="14.25">
      <c r="A6520" s="1">
        <v>6519</v>
      </c>
      <c r="B6520" s="2" t="s">
        <v>9268</v>
      </c>
      <c r="C6520" s="3">
        <v>43723</v>
      </c>
      <c r="D6520" s="3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24" t="str">
        <f>_xlfn.XLOOKUP(main_table[[#This Row],[Order ID]],Returns!B:B,Returns!A:A,"No")</f>
        <v>No</v>
      </c>
    </row>
    <row r="6521" spans="1:22" ht="14.25">
      <c r="A6521" s="1">
        <v>6520</v>
      </c>
      <c r="B6521" s="2" t="s">
        <v>9268</v>
      </c>
      <c r="C6521" s="3">
        <v>43723</v>
      </c>
      <c r="D6521" s="3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24" t="str">
        <f>_xlfn.XLOOKUP(main_table[[#This Row],[Order ID]],Returns!B:B,Returns!A:A,"No")</f>
        <v>No</v>
      </c>
    </row>
    <row r="6522" spans="1:22" ht="14.25">
      <c r="A6522" s="1">
        <v>6521</v>
      </c>
      <c r="B6522" s="2" t="s">
        <v>9269</v>
      </c>
      <c r="C6522" s="3">
        <v>43481</v>
      </c>
      <c r="D6522" s="3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24" t="str">
        <f>_xlfn.XLOOKUP(main_table[[#This Row],[Order ID]],Returns!B:B,Returns!A:A,"No")</f>
        <v>No</v>
      </c>
    </row>
    <row r="6523" spans="1:22" ht="14.25">
      <c r="A6523" s="1">
        <v>6522</v>
      </c>
      <c r="B6523" s="2" t="s">
        <v>9269</v>
      </c>
      <c r="C6523" s="3">
        <v>43481</v>
      </c>
      <c r="D6523" s="3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24" t="str">
        <f>_xlfn.XLOOKUP(main_table[[#This Row],[Order ID]],Returns!B:B,Returns!A:A,"No")</f>
        <v>No</v>
      </c>
    </row>
    <row r="6524" spans="1:22" ht="14.25">
      <c r="A6524" s="1">
        <v>6523</v>
      </c>
      <c r="B6524" s="2" t="s">
        <v>9269</v>
      </c>
      <c r="C6524" s="3">
        <v>43481</v>
      </c>
      <c r="D6524" s="3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24" t="str">
        <f>_xlfn.XLOOKUP(main_table[[#This Row],[Order ID]],Returns!B:B,Returns!A:A,"No")</f>
        <v>No</v>
      </c>
    </row>
    <row r="6525" spans="1:22" ht="14.25">
      <c r="A6525" s="1">
        <v>6524</v>
      </c>
      <c r="B6525" s="2" t="s">
        <v>9270</v>
      </c>
      <c r="C6525" s="3">
        <v>43288</v>
      </c>
      <c r="D6525" s="3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24" t="str">
        <f>_xlfn.XLOOKUP(main_table[[#This Row],[Order ID]],Returns!B:B,Returns!A:A,"No")</f>
        <v>No</v>
      </c>
    </row>
    <row r="6526" spans="1:22" ht="14.25">
      <c r="A6526" s="1">
        <v>6525</v>
      </c>
      <c r="B6526" s="2" t="s">
        <v>9270</v>
      </c>
      <c r="C6526" s="3">
        <v>43288</v>
      </c>
      <c r="D6526" s="3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24" t="str">
        <f>_xlfn.XLOOKUP(main_table[[#This Row],[Order ID]],Returns!B:B,Returns!A:A,"No")</f>
        <v>No</v>
      </c>
    </row>
    <row r="6527" spans="1:22" ht="14.25">
      <c r="A6527" s="1">
        <v>6526</v>
      </c>
      <c r="B6527" s="2" t="s">
        <v>9270</v>
      </c>
      <c r="C6527" s="3">
        <v>43288</v>
      </c>
      <c r="D6527" s="3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24" t="str">
        <f>_xlfn.XLOOKUP(main_table[[#This Row],[Order ID]],Returns!B:B,Returns!A:A,"No")</f>
        <v>No</v>
      </c>
    </row>
    <row r="6528" spans="1:22" ht="14.25">
      <c r="A6528" s="1">
        <v>6527</v>
      </c>
      <c r="B6528" s="2" t="s">
        <v>9270</v>
      </c>
      <c r="C6528" s="3">
        <v>43288</v>
      </c>
      <c r="D6528" s="3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24" t="str">
        <f>_xlfn.XLOOKUP(main_table[[#This Row],[Order ID]],Returns!B:B,Returns!A:A,"No")</f>
        <v>No</v>
      </c>
    </row>
    <row r="6529" spans="1:22" ht="14.25">
      <c r="A6529" s="1">
        <v>6528</v>
      </c>
      <c r="B6529" s="2" t="s">
        <v>9271</v>
      </c>
      <c r="C6529" s="3">
        <v>43457</v>
      </c>
      <c r="D6529" s="3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24" t="str">
        <f>_xlfn.XLOOKUP(main_table[[#This Row],[Order ID]],Returns!B:B,Returns!A:A,"No")</f>
        <v>No</v>
      </c>
    </row>
    <row r="6530" spans="1:22" ht="14.25">
      <c r="A6530" s="1">
        <v>6529</v>
      </c>
      <c r="B6530" s="2" t="s">
        <v>9272</v>
      </c>
      <c r="C6530" s="3">
        <v>42726</v>
      </c>
      <c r="D6530" s="3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24" t="str">
        <f>_xlfn.XLOOKUP(main_table[[#This Row],[Order ID]],Returns!B:B,Returns!A:A,"No")</f>
        <v>No</v>
      </c>
    </row>
    <row r="6531" spans="1:22" ht="14.25">
      <c r="A6531" s="1">
        <v>6530</v>
      </c>
      <c r="B6531" s="2" t="s">
        <v>5937</v>
      </c>
      <c r="C6531" s="3">
        <v>42423</v>
      </c>
      <c r="D6531" s="3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24" t="str">
        <f>_xlfn.XLOOKUP(main_table[[#This Row],[Order ID]],Returns!B:B,Returns!A:A,"No")</f>
        <v>Yes</v>
      </c>
    </row>
    <row r="6532" spans="1:22" ht="14.25">
      <c r="A6532" s="1">
        <v>6531</v>
      </c>
      <c r="B6532" s="2" t="s">
        <v>5937</v>
      </c>
      <c r="C6532" s="3">
        <v>42423</v>
      </c>
      <c r="D6532" s="3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24" t="str">
        <f>_xlfn.XLOOKUP(main_table[[#This Row],[Order ID]],Returns!B:B,Returns!A:A,"No")</f>
        <v>Yes</v>
      </c>
    </row>
    <row r="6533" spans="1:22" ht="14.25">
      <c r="A6533" s="1">
        <v>6532</v>
      </c>
      <c r="B6533" s="2" t="s">
        <v>9273</v>
      </c>
      <c r="C6533" s="3">
        <v>43803</v>
      </c>
      <c r="D6533" s="3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24" t="str">
        <f>_xlfn.XLOOKUP(main_table[[#This Row],[Order ID]],Returns!B:B,Returns!A:A,"No")</f>
        <v>No</v>
      </c>
    </row>
    <row r="6534" spans="1:22" ht="14.25">
      <c r="A6534" s="1">
        <v>6533</v>
      </c>
      <c r="B6534" s="2" t="s">
        <v>9273</v>
      </c>
      <c r="C6534" s="3">
        <v>43803</v>
      </c>
      <c r="D6534" s="3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24" t="str">
        <f>_xlfn.XLOOKUP(main_table[[#This Row],[Order ID]],Returns!B:B,Returns!A:A,"No")</f>
        <v>No</v>
      </c>
    </row>
    <row r="6535" spans="1:22" ht="14.25">
      <c r="A6535" s="1">
        <v>6534</v>
      </c>
      <c r="B6535" s="2" t="s">
        <v>9273</v>
      </c>
      <c r="C6535" s="3">
        <v>43803</v>
      </c>
      <c r="D6535" s="3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24" t="str">
        <f>_xlfn.XLOOKUP(main_table[[#This Row],[Order ID]],Returns!B:B,Returns!A:A,"No")</f>
        <v>No</v>
      </c>
    </row>
    <row r="6536" spans="1:22" ht="14.25">
      <c r="A6536" s="1">
        <v>6535</v>
      </c>
      <c r="B6536" s="2" t="s">
        <v>9274</v>
      </c>
      <c r="C6536" s="3">
        <v>42691</v>
      </c>
      <c r="D6536" s="3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24" t="str">
        <f>_xlfn.XLOOKUP(main_table[[#This Row],[Order ID]],Returns!B:B,Returns!A:A,"No")</f>
        <v>No</v>
      </c>
    </row>
    <row r="6537" spans="1:22" ht="14.25">
      <c r="A6537" s="1">
        <v>6536</v>
      </c>
      <c r="B6537" s="2" t="s">
        <v>9274</v>
      </c>
      <c r="C6537" s="3">
        <v>42691</v>
      </c>
      <c r="D6537" s="3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24" t="str">
        <f>_xlfn.XLOOKUP(main_table[[#This Row],[Order ID]],Returns!B:B,Returns!A:A,"No")</f>
        <v>No</v>
      </c>
    </row>
    <row r="6538" spans="1:22" ht="14.25">
      <c r="A6538" s="1">
        <v>6537</v>
      </c>
      <c r="B6538" s="2" t="s">
        <v>9275</v>
      </c>
      <c r="C6538" s="3">
        <v>42663</v>
      </c>
      <c r="D6538" s="3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24" t="str">
        <f>_xlfn.XLOOKUP(main_table[[#This Row],[Order ID]],Returns!B:B,Returns!A:A,"No")</f>
        <v>No</v>
      </c>
    </row>
    <row r="6539" spans="1:22" ht="14.25">
      <c r="A6539" s="1">
        <v>6538</v>
      </c>
      <c r="B6539" s="2" t="s">
        <v>9275</v>
      </c>
      <c r="C6539" s="3">
        <v>42663</v>
      </c>
      <c r="D6539" s="3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24" t="str">
        <f>_xlfn.XLOOKUP(main_table[[#This Row],[Order ID]],Returns!B:B,Returns!A:A,"No")</f>
        <v>No</v>
      </c>
    </row>
    <row r="6540" spans="1:22" ht="14.25">
      <c r="A6540" s="1">
        <v>6539</v>
      </c>
      <c r="B6540" s="2" t="s">
        <v>9276</v>
      </c>
      <c r="C6540" s="3">
        <v>43033</v>
      </c>
      <c r="D6540" s="3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24" t="str">
        <f>_xlfn.XLOOKUP(main_table[[#This Row],[Order ID]],Returns!B:B,Returns!A:A,"No")</f>
        <v>No</v>
      </c>
    </row>
    <row r="6541" spans="1:22" ht="14.25">
      <c r="A6541" s="1">
        <v>6540</v>
      </c>
      <c r="B6541" s="2" t="s">
        <v>9276</v>
      </c>
      <c r="C6541" s="3">
        <v>43033</v>
      </c>
      <c r="D6541" s="3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24" t="str">
        <f>_xlfn.XLOOKUP(main_table[[#This Row],[Order ID]],Returns!B:B,Returns!A:A,"No")</f>
        <v>No</v>
      </c>
    </row>
    <row r="6542" spans="1:22" ht="14.25">
      <c r="A6542" s="1">
        <v>6541</v>
      </c>
      <c r="B6542" s="2" t="s">
        <v>6220</v>
      </c>
      <c r="C6542" s="3">
        <v>43785</v>
      </c>
      <c r="D6542" s="3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24" t="str">
        <f>_xlfn.XLOOKUP(main_table[[#This Row],[Order ID]],Returns!B:B,Returns!A:A,"No")</f>
        <v>Yes</v>
      </c>
    </row>
    <row r="6543" spans="1:22" ht="14.25">
      <c r="A6543" s="1">
        <v>6542</v>
      </c>
      <c r="B6543" s="2" t="s">
        <v>6220</v>
      </c>
      <c r="C6543" s="3">
        <v>43785</v>
      </c>
      <c r="D6543" s="3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24" t="str">
        <f>_xlfn.XLOOKUP(main_table[[#This Row],[Order ID]],Returns!B:B,Returns!A:A,"No")</f>
        <v>Yes</v>
      </c>
    </row>
    <row r="6544" spans="1:22" ht="14.25">
      <c r="A6544" s="1">
        <v>6543</v>
      </c>
      <c r="B6544" s="2" t="s">
        <v>6220</v>
      </c>
      <c r="C6544" s="3">
        <v>43785</v>
      </c>
      <c r="D6544" s="3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24" t="str">
        <f>_xlfn.XLOOKUP(main_table[[#This Row],[Order ID]],Returns!B:B,Returns!A:A,"No")</f>
        <v>Yes</v>
      </c>
    </row>
    <row r="6545" spans="1:22" ht="14.25">
      <c r="A6545" s="1">
        <v>6544</v>
      </c>
      <c r="B6545" s="2" t="s">
        <v>6220</v>
      </c>
      <c r="C6545" s="3">
        <v>43785</v>
      </c>
      <c r="D6545" s="3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24" t="str">
        <f>_xlfn.XLOOKUP(main_table[[#This Row],[Order ID]],Returns!B:B,Returns!A:A,"No")</f>
        <v>Yes</v>
      </c>
    </row>
    <row r="6546" spans="1:22" ht="14.25">
      <c r="A6546" s="1">
        <v>6545</v>
      </c>
      <c r="B6546" s="2" t="s">
        <v>9277</v>
      </c>
      <c r="C6546" s="3">
        <v>43599</v>
      </c>
      <c r="D6546" s="3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24" t="str">
        <f>_xlfn.XLOOKUP(main_table[[#This Row],[Order ID]],Returns!B:B,Returns!A:A,"No")</f>
        <v>No</v>
      </c>
    </row>
    <row r="6547" spans="1:22" ht="14.25">
      <c r="A6547" s="1">
        <v>6546</v>
      </c>
      <c r="B6547" s="2" t="s">
        <v>9277</v>
      </c>
      <c r="C6547" s="3">
        <v>43599</v>
      </c>
      <c r="D6547" s="3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24" t="str">
        <f>_xlfn.XLOOKUP(main_table[[#This Row],[Order ID]],Returns!B:B,Returns!A:A,"No")</f>
        <v>No</v>
      </c>
    </row>
    <row r="6548" spans="1:22" ht="14.25">
      <c r="A6548" s="1">
        <v>6547</v>
      </c>
      <c r="B6548" s="2" t="s">
        <v>9277</v>
      </c>
      <c r="C6548" s="3">
        <v>43599</v>
      </c>
      <c r="D6548" s="3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24" t="str">
        <f>_xlfn.XLOOKUP(main_table[[#This Row],[Order ID]],Returns!B:B,Returns!A:A,"No")</f>
        <v>No</v>
      </c>
    </row>
    <row r="6549" spans="1:22" ht="14.25">
      <c r="A6549" s="1">
        <v>6548</v>
      </c>
      <c r="B6549" s="2" t="s">
        <v>9278</v>
      </c>
      <c r="C6549" s="3">
        <v>42430</v>
      </c>
      <c r="D6549" s="3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24" t="str">
        <f>_xlfn.XLOOKUP(main_table[[#This Row],[Order ID]],Returns!B:B,Returns!A:A,"No")</f>
        <v>No</v>
      </c>
    </row>
    <row r="6550" spans="1:22" ht="14.25">
      <c r="A6550" s="1">
        <v>6549</v>
      </c>
      <c r="B6550" s="2" t="s">
        <v>9278</v>
      </c>
      <c r="C6550" s="3">
        <v>42430</v>
      </c>
      <c r="D6550" s="3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24" t="str">
        <f>_xlfn.XLOOKUP(main_table[[#This Row],[Order ID]],Returns!B:B,Returns!A:A,"No")</f>
        <v>No</v>
      </c>
    </row>
    <row r="6551" spans="1:22" ht="14.25">
      <c r="A6551" s="1">
        <v>6550</v>
      </c>
      <c r="B6551" s="2" t="s">
        <v>9279</v>
      </c>
      <c r="C6551" s="3">
        <v>42946</v>
      </c>
      <c r="D6551" s="3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24" t="str">
        <f>_xlfn.XLOOKUP(main_table[[#This Row],[Order ID]],Returns!B:B,Returns!A:A,"No")</f>
        <v>No</v>
      </c>
    </row>
    <row r="6552" spans="1:22" ht="14.25">
      <c r="A6552" s="1">
        <v>6551</v>
      </c>
      <c r="B6552" s="2" t="s">
        <v>9280</v>
      </c>
      <c r="C6552" s="3">
        <v>43040</v>
      </c>
      <c r="D6552" s="3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24" t="str">
        <f>_xlfn.XLOOKUP(main_table[[#This Row],[Order ID]],Returns!B:B,Returns!A:A,"No")</f>
        <v>No</v>
      </c>
    </row>
    <row r="6553" spans="1:22" ht="14.25">
      <c r="A6553" s="1">
        <v>6552</v>
      </c>
      <c r="B6553" s="2" t="s">
        <v>9281</v>
      </c>
      <c r="C6553" s="3">
        <v>43815</v>
      </c>
      <c r="D6553" s="3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24" t="str">
        <f>_xlfn.XLOOKUP(main_table[[#This Row],[Order ID]],Returns!B:B,Returns!A:A,"No")</f>
        <v>No</v>
      </c>
    </row>
    <row r="6554" spans="1:22" ht="14.25">
      <c r="A6554" s="1">
        <v>6553</v>
      </c>
      <c r="B6554" s="2" t="s">
        <v>9281</v>
      </c>
      <c r="C6554" s="3">
        <v>43815</v>
      </c>
      <c r="D6554" s="3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24" t="str">
        <f>_xlfn.XLOOKUP(main_table[[#This Row],[Order ID]],Returns!B:B,Returns!A:A,"No")</f>
        <v>No</v>
      </c>
    </row>
    <row r="6555" spans="1:22" ht="14.25">
      <c r="A6555" s="1">
        <v>6554</v>
      </c>
      <c r="B6555" s="2" t="s">
        <v>9282</v>
      </c>
      <c r="C6555" s="3">
        <v>42663</v>
      </c>
      <c r="D6555" s="3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24" t="str">
        <f>_xlfn.XLOOKUP(main_table[[#This Row],[Order ID]],Returns!B:B,Returns!A:A,"No")</f>
        <v>No</v>
      </c>
    </row>
    <row r="6556" spans="1:22" ht="14.25">
      <c r="A6556" s="1">
        <v>6555</v>
      </c>
      <c r="B6556" s="2" t="s">
        <v>9282</v>
      </c>
      <c r="C6556" s="3">
        <v>42663</v>
      </c>
      <c r="D6556" s="3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24" t="str">
        <f>_xlfn.XLOOKUP(main_table[[#This Row],[Order ID]],Returns!B:B,Returns!A:A,"No")</f>
        <v>No</v>
      </c>
    </row>
    <row r="6557" spans="1:22" ht="14.25">
      <c r="A6557" s="1">
        <v>6556</v>
      </c>
      <c r="B6557" s="2" t="s">
        <v>9282</v>
      </c>
      <c r="C6557" s="3">
        <v>42663</v>
      </c>
      <c r="D6557" s="3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24" t="str">
        <f>_xlfn.XLOOKUP(main_table[[#This Row],[Order ID]],Returns!B:B,Returns!A:A,"No")</f>
        <v>No</v>
      </c>
    </row>
    <row r="6558" spans="1:22" ht="14.25">
      <c r="A6558" s="1">
        <v>6557</v>
      </c>
      <c r="B6558" s="2" t="s">
        <v>9282</v>
      </c>
      <c r="C6558" s="3">
        <v>42663</v>
      </c>
      <c r="D6558" s="3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24" t="str">
        <f>_xlfn.XLOOKUP(main_table[[#This Row],[Order ID]],Returns!B:B,Returns!A:A,"No")</f>
        <v>No</v>
      </c>
    </row>
    <row r="6559" spans="1:22" ht="14.25">
      <c r="A6559" s="1">
        <v>6558</v>
      </c>
      <c r="B6559" s="2" t="s">
        <v>9282</v>
      </c>
      <c r="C6559" s="3">
        <v>42663</v>
      </c>
      <c r="D6559" s="3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24" t="str">
        <f>_xlfn.XLOOKUP(main_table[[#This Row],[Order ID]],Returns!B:B,Returns!A:A,"No")</f>
        <v>No</v>
      </c>
    </row>
    <row r="6560" spans="1:22" ht="14.25">
      <c r="A6560" s="1">
        <v>6559</v>
      </c>
      <c r="B6560" s="2" t="s">
        <v>9283</v>
      </c>
      <c r="C6560" s="3">
        <v>42891</v>
      </c>
      <c r="D6560" s="3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24" t="str">
        <f>_xlfn.XLOOKUP(main_table[[#This Row],[Order ID]],Returns!B:B,Returns!A:A,"No")</f>
        <v>No</v>
      </c>
    </row>
    <row r="6561" spans="1:22" ht="14.25">
      <c r="A6561" s="1">
        <v>6560</v>
      </c>
      <c r="B6561" s="2" t="s">
        <v>9284</v>
      </c>
      <c r="C6561" s="3">
        <v>43302</v>
      </c>
      <c r="D6561" s="3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24" t="str">
        <f>_xlfn.XLOOKUP(main_table[[#This Row],[Order ID]],Returns!B:B,Returns!A:A,"No")</f>
        <v>No</v>
      </c>
    </row>
    <row r="6562" spans="1:22" ht="14.25">
      <c r="A6562" s="1">
        <v>6561</v>
      </c>
      <c r="B6562" s="2" t="s">
        <v>9284</v>
      </c>
      <c r="C6562" s="3">
        <v>43302</v>
      </c>
      <c r="D6562" s="3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24" t="str">
        <f>_xlfn.XLOOKUP(main_table[[#This Row],[Order ID]],Returns!B:B,Returns!A:A,"No")</f>
        <v>No</v>
      </c>
    </row>
    <row r="6563" spans="1:22" ht="14.25">
      <c r="A6563" s="1">
        <v>6562</v>
      </c>
      <c r="B6563" s="2" t="s">
        <v>9285</v>
      </c>
      <c r="C6563" s="3">
        <v>43555</v>
      </c>
      <c r="D6563" s="3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24" t="str">
        <f>_xlfn.XLOOKUP(main_table[[#This Row],[Order ID]],Returns!B:B,Returns!A:A,"No")</f>
        <v>No</v>
      </c>
    </row>
    <row r="6564" spans="1:22" ht="14.25">
      <c r="A6564" s="1">
        <v>6563</v>
      </c>
      <c r="B6564" s="2" t="s">
        <v>9286</v>
      </c>
      <c r="C6564" s="3">
        <v>42497</v>
      </c>
      <c r="D6564" s="3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24" t="str">
        <f>_xlfn.XLOOKUP(main_table[[#This Row],[Order ID]],Returns!B:B,Returns!A:A,"No")</f>
        <v>No</v>
      </c>
    </row>
    <row r="6565" spans="1:22" ht="14.25">
      <c r="A6565" s="1">
        <v>6564</v>
      </c>
      <c r="B6565" s="2" t="s">
        <v>9286</v>
      </c>
      <c r="C6565" s="3">
        <v>42497</v>
      </c>
      <c r="D6565" s="3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24" t="str">
        <f>_xlfn.XLOOKUP(main_table[[#This Row],[Order ID]],Returns!B:B,Returns!A:A,"No")</f>
        <v>No</v>
      </c>
    </row>
    <row r="6566" spans="1:22" ht="14.25">
      <c r="A6566" s="1">
        <v>6565</v>
      </c>
      <c r="B6566" s="2" t="s">
        <v>9286</v>
      </c>
      <c r="C6566" s="3">
        <v>42497</v>
      </c>
      <c r="D6566" s="3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24" t="str">
        <f>_xlfn.XLOOKUP(main_table[[#This Row],[Order ID]],Returns!B:B,Returns!A:A,"No")</f>
        <v>No</v>
      </c>
    </row>
    <row r="6567" spans="1:22" ht="14.25">
      <c r="A6567" s="1">
        <v>6566</v>
      </c>
      <c r="B6567" s="2" t="s">
        <v>9286</v>
      </c>
      <c r="C6567" s="3">
        <v>42497</v>
      </c>
      <c r="D6567" s="3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24" t="str">
        <f>_xlfn.XLOOKUP(main_table[[#This Row],[Order ID]],Returns!B:B,Returns!A:A,"No")</f>
        <v>No</v>
      </c>
    </row>
    <row r="6568" spans="1:22" ht="14.25">
      <c r="A6568" s="1">
        <v>6567</v>
      </c>
      <c r="B6568" s="2" t="s">
        <v>9287</v>
      </c>
      <c r="C6568" s="3">
        <v>43501</v>
      </c>
      <c r="D6568" s="3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24" t="str">
        <f>_xlfn.XLOOKUP(main_table[[#This Row],[Order ID]],Returns!B:B,Returns!A:A,"No")</f>
        <v>No</v>
      </c>
    </row>
    <row r="6569" spans="1:22" ht="14.25">
      <c r="A6569" s="1">
        <v>6568</v>
      </c>
      <c r="B6569" s="2" t="s">
        <v>9287</v>
      </c>
      <c r="C6569" s="3">
        <v>43501</v>
      </c>
      <c r="D6569" s="3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24" t="str">
        <f>_xlfn.XLOOKUP(main_table[[#This Row],[Order ID]],Returns!B:B,Returns!A:A,"No")</f>
        <v>No</v>
      </c>
    </row>
    <row r="6570" spans="1:22" ht="14.25">
      <c r="A6570" s="1">
        <v>6569</v>
      </c>
      <c r="B6570" s="2" t="s">
        <v>9288</v>
      </c>
      <c r="C6570" s="3">
        <v>42478</v>
      </c>
      <c r="D6570" s="3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24" t="str">
        <f>_xlfn.XLOOKUP(main_table[[#This Row],[Order ID]],Returns!B:B,Returns!A:A,"No")</f>
        <v>No</v>
      </c>
    </row>
    <row r="6571" spans="1:22" ht="14.25">
      <c r="A6571" s="1">
        <v>6570</v>
      </c>
      <c r="B6571" s="2" t="s">
        <v>9288</v>
      </c>
      <c r="C6571" s="3">
        <v>42478</v>
      </c>
      <c r="D6571" s="3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24" t="str">
        <f>_xlfn.XLOOKUP(main_table[[#This Row],[Order ID]],Returns!B:B,Returns!A:A,"No")</f>
        <v>No</v>
      </c>
    </row>
    <row r="6572" spans="1:22" ht="14.25">
      <c r="A6572" s="1">
        <v>6571</v>
      </c>
      <c r="B6572" s="2" t="s">
        <v>9288</v>
      </c>
      <c r="C6572" s="3">
        <v>42478</v>
      </c>
      <c r="D6572" s="3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24" t="str">
        <f>_xlfn.XLOOKUP(main_table[[#This Row],[Order ID]],Returns!B:B,Returns!A:A,"No")</f>
        <v>No</v>
      </c>
    </row>
    <row r="6573" spans="1:22" ht="14.25">
      <c r="A6573" s="1">
        <v>6572</v>
      </c>
      <c r="B6573" s="2" t="s">
        <v>9288</v>
      </c>
      <c r="C6573" s="3">
        <v>42478</v>
      </c>
      <c r="D6573" s="3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24" t="str">
        <f>_xlfn.XLOOKUP(main_table[[#This Row],[Order ID]],Returns!B:B,Returns!A:A,"No")</f>
        <v>No</v>
      </c>
    </row>
    <row r="6574" spans="1:22" ht="14.25">
      <c r="A6574" s="1">
        <v>6573</v>
      </c>
      <c r="B6574" s="2" t="s">
        <v>9289</v>
      </c>
      <c r="C6574" s="3">
        <v>43230</v>
      </c>
      <c r="D6574" s="3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24" t="str">
        <f>_xlfn.XLOOKUP(main_table[[#This Row],[Order ID]],Returns!B:B,Returns!A:A,"No")</f>
        <v>No</v>
      </c>
    </row>
    <row r="6575" spans="1:22" ht="14.25">
      <c r="A6575" s="1">
        <v>6574</v>
      </c>
      <c r="B6575" s="2" t="s">
        <v>9290</v>
      </c>
      <c r="C6575" s="3">
        <v>43429</v>
      </c>
      <c r="D6575" s="3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24" t="str">
        <f>_xlfn.XLOOKUP(main_table[[#This Row],[Order ID]],Returns!B:B,Returns!A:A,"No")</f>
        <v>No</v>
      </c>
    </row>
    <row r="6576" spans="1:22" ht="14.25">
      <c r="A6576" s="1">
        <v>6575</v>
      </c>
      <c r="B6576" s="2" t="s">
        <v>9290</v>
      </c>
      <c r="C6576" s="3">
        <v>43429</v>
      </c>
      <c r="D6576" s="3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24" t="str">
        <f>_xlfn.XLOOKUP(main_table[[#This Row],[Order ID]],Returns!B:B,Returns!A:A,"No")</f>
        <v>No</v>
      </c>
    </row>
    <row r="6577" spans="1:22" ht="14.25">
      <c r="A6577" s="1">
        <v>6576</v>
      </c>
      <c r="B6577" s="2" t="s">
        <v>6121</v>
      </c>
      <c r="C6577" s="3">
        <v>43527</v>
      </c>
      <c r="D6577" s="3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24" t="str">
        <f>_xlfn.XLOOKUP(main_table[[#This Row],[Order ID]],Returns!B:B,Returns!A:A,"No")</f>
        <v>Yes</v>
      </c>
    </row>
    <row r="6578" spans="1:22" ht="14.25">
      <c r="A6578" s="1">
        <v>6577</v>
      </c>
      <c r="B6578" s="2" t="s">
        <v>6121</v>
      </c>
      <c r="C6578" s="3">
        <v>43527</v>
      </c>
      <c r="D6578" s="3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24" t="str">
        <f>_xlfn.XLOOKUP(main_table[[#This Row],[Order ID]],Returns!B:B,Returns!A:A,"No")</f>
        <v>Yes</v>
      </c>
    </row>
    <row r="6579" spans="1:22" ht="14.25">
      <c r="A6579" s="1">
        <v>6578</v>
      </c>
      <c r="B6579" s="2" t="s">
        <v>9291</v>
      </c>
      <c r="C6579" s="3">
        <v>43075</v>
      </c>
      <c r="D6579" s="3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24" t="str">
        <f>_xlfn.XLOOKUP(main_table[[#This Row],[Order ID]],Returns!B:B,Returns!A:A,"No")</f>
        <v>No</v>
      </c>
    </row>
    <row r="6580" spans="1:22" ht="14.25">
      <c r="A6580" s="1">
        <v>6579</v>
      </c>
      <c r="B6580" s="2" t="s">
        <v>9292</v>
      </c>
      <c r="C6580" s="3">
        <v>42607</v>
      </c>
      <c r="D6580" s="3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24" t="str">
        <f>_xlfn.XLOOKUP(main_table[[#This Row],[Order ID]],Returns!B:B,Returns!A:A,"No")</f>
        <v>No</v>
      </c>
    </row>
    <row r="6581" spans="1:22" ht="14.25">
      <c r="A6581" s="1">
        <v>6580</v>
      </c>
      <c r="B6581" s="2" t="s">
        <v>9293</v>
      </c>
      <c r="C6581" s="3">
        <v>43395</v>
      </c>
      <c r="D6581" s="3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24" t="str">
        <f>_xlfn.XLOOKUP(main_table[[#This Row],[Order ID]],Returns!B:B,Returns!A:A,"No")</f>
        <v>No</v>
      </c>
    </row>
    <row r="6582" spans="1:22" ht="14.25">
      <c r="A6582" s="1">
        <v>6581</v>
      </c>
      <c r="B6582" s="2" t="s">
        <v>9293</v>
      </c>
      <c r="C6582" s="3">
        <v>43395</v>
      </c>
      <c r="D6582" s="3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24" t="str">
        <f>_xlfn.XLOOKUP(main_table[[#This Row],[Order ID]],Returns!B:B,Returns!A:A,"No")</f>
        <v>No</v>
      </c>
    </row>
    <row r="6583" spans="1:22" ht="14.25">
      <c r="A6583" s="1">
        <v>6582</v>
      </c>
      <c r="B6583" s="2" t="s">
        <v>9293</v>
      </c>
      <c r="C6583" s="3">
        <v>43395</v>
      </c>
      <c r="D6583" s="3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24" t="str">
        <f>_xlfn.XLOOKUP(main_table[[#This Row],[Order ID]],Returns!B:B,Returns!A:A,"No")</f>
        <v>No</v>
      </c>
    </row>
    <row r="6584" spans="1:22" ht="14.25">
      <c r="A6584" s="1">
        <v>6583</v>
      </c>
      <c r="B6584" s="2" t="s">
        <v>9294</v>
      </c>
      <c r="C6584" s="3">
        <v>43319</v>
      </c>
      <c r="D6584" s="3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24" t="str">
        <f>_xlfn.XLOOKUP(main_table[[#This Row],[Order ID]],Returns!B:B,Returns!A:A,"No")</f>
        <v>No</v>
      </c>
    </row>
    <row r="6585" spans="1:22" ht="14.25">
      <c r="A6585" s="1">
        <v>6584</v>
      </c>
      <c r="B6585" s="2" t="s">
        <v>9295</v>
      </c>
      <c r="C6585" s="3">
        <v>43667</v>
      </c>
      <c r="D6585" s="3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24" t="str">
        <f>_xlfn.XLOOKUP(main_table[[#This Row],[Order ID]],Returns!B:B,Returns!A:A,"No")</f>
        <v>No</v>
      </c>
    </row>
    <row r="6586" spans="1:22" ht="14.25">
      <c r="A6586" s="1">
        <v>6585</v>
      </c>
      <c r="B6586" s="2" t="s">
        <v>9295</v>
      </c>
      <c r="C6586" s="3">
        <v>43667</v>
      </c>
      <c r="D6586" s="3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24" t="str">
        <f>_xlfn.XLOOKUP(main_table[[#This Row],[Order ID]],Returns!B:B,Returns!A:A,"No")</f>
        <v>No</v>
      </c>
    </row>
    <row r="6587" spans="1:22" ht="14.25">
      <c r="A6587" s="1">
        <v>6586</v>
      </c>
      <c r="B6587" s="2" t="s">
        <v>9295</v>
      </c>
      <c r="C6587" s="3">
        <v>43667</v>
      </c>
      <c r="D6587" s="3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24" t="str">
        <f>_xlfn.XLOOKUP(main_table[[#This Row],[Order ID]],Returns!B:B,Returns!A:A,"No")</f>
        <v>No</v>
      </c>
    </row>
    <row r="6588" spans="1:22" ht="14.25">
      <c r="A6588" s="1">
        <v>6587</v>
      </c>
      <c r="B6588" s="2" t="s">
        <v>9295</v>
      </c>
      <c r="C6588" s="3">
        <v>43667</v>
      </c>
      <c r="D6588" s="3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24" t="str">
        <f>_xlfn.XLOOKUP(main_table[[#This Row],[Order ID]],Returns!B:B,Returns!A:A,"No")</f>
        <v>No</v>
      </c>
    </row>
    <row r="6589" spans="1:22" ht="14.25">
      <c r="A6589" s="1">
        <v>6588</v>
      </c>
      <c r="B6589" s="2" t="s">
        <v>9295</v>
      </c>
      <c r="C6589" s="3">
        <v>43667</v>
      </c>
      <c r="D6589" s="3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24" t="str">
        <f>_xlfn.XLOOKUP(main_table[[#This Row],[Order ID]],Returns!B:B,Returns!A:A,"No")</f>
        <v>No</v>
      </c>
    </row>
    <row r="6590" spans="1:22" ht="14.25">
      <c r="A6590" s="1">
        <v>6589</v>
      </c>
      <c r="B6590" s="2" t="s">
        <v>9295</v>
      </c>
      <c r="C6590" s="3">
        <v>43667</v>
      </c>
      <c r="D6590" s="3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24" t="str">
        <f>_xlfn.XLOOKUP(main_table[[#This Row],[Order ID]],Returns!B:B,Returns!A:A,"No")</f>
        <v>No</v>
      </c>
    </row>
    <row r="6591" spans="1:22" ht="14.25">
      <c r="A6591" s="1">
        <v>6590</v>
      </c>
      <c r="B6591" s="2" t="s">
        <v>9295</v>
      </c>
      <c r="C6591" s="3">
        <v>43667</v>
      </c>
      <c r="D6591" s="3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24" t="str">
        <f>_xlfn.XLOOKUP(main_table[[#This Row],[Order ID]],Returns!B:B,Returns!A:A,"No")</f>
        <v>No</v>
      </c>
    </row>
    <row r="6592" spans="1:22" ht="14.25">
      <c r="A6592" s="1">
        <v>6591</v>
      </c>
      <c r="B6592" s="2" t="s">
        <v>9296</v>
      </c>
      <c r="C6592" s="3">
        <v>42452</v>
      </c>
      <c r="D6592" s="3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24" t="str">
        <f>_xlfn.XLOOKUP(main_table[[#This Row],[Order ID]],Returns!B:B,Returns!A:A,"No")</f>
        <v>No</v>
      </c>
    </row>
    <row r="6593" spans="1:22" ht="14.25">
      <c r="A6593" s="1">
        <v>6592</v>
      </c>
      <c r="B6593" s="2" t="s">
        <v>5980</v>
      </c>
      <c r="C6593" s="3">
        <v>42855</v>
      </c>
      <c r="D6593" s="3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24" t="str">
        <f>_xlfn.XLOOKUP(main_table[[#This Row],[Order ID]],Returns!B:B,Returns!A:A,"No")</f>
        <v>Yes</v>
      </c>
    </row>
    <row r="6594" spans="1:22" ht="14.25">
      <c r="A6594" s="1">
        <v>6593</v>
      </c>
      <c r="B6594" s="2" t="s">
        <v>5980</v>
      </c>
      <c r="C6594" s="3">
        <v>42855</v>
      </c>
      <c r="D6594" s="3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24" t="str">
        <f>_xlfn.XLOOKUP(main_table[[#This Row],[Order ID]],Returns!B:B,Returns!A:A,"No")</f>
        <v>Yes</v>
      </c>
    </row>
    <row r="6595" spans="1:22" ht="14.25">
      <c r="A6595" s="1">
        <v>6594</v>
      </c>
      <c r="B6595" s="2" t="s">
        <v>9297</v>
      </c>
      <c r="C6595" s="3">
        <v>43264</v>
      </c>
      <c r="D6595" s="3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24" t="str">
        <f>_xlfn.XLOOKUP(main_table[[#This Row],[Order ID]],Returns!B:B,Returns!A:A,"No")</f>
        <v>No</v>
      </c>
    </row>
    <row r="6596" spans="1:22" ht="14.25">
      <c r="A6596" s="1">
        <v>6595</v>
      </c>
      <c r="B6596" s="2" t="s">
        <v>9298</v>
      </c>
      <c r="C6596" s="3">
        <v>42859</v>
      </c>
      <c r="D6596" s="3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24" t="str">
        <f>_xlfn.XLOOKUP(main_table[[#This Row],[Order ID]],Returns!B:B,Returns!A:A,"No")</f>
        <v>No</v>
      </c>
    </row>
    <row r="6597" spans="1:22" ht="14.25">
      <c r="A6597" s="1">
        <v>6596</v>
      </c>
      <c r="B6597" s="2" t="s">
        <v>9299</v>
      </c>
      <c r="C6597" s="3">
        <v>43578</v>
      </c>
      <c r="D6597" s="3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24" t="str">
        <f>_xlfn.XLOOKUP(main_table[[#This Row],[Order ID]],Returns!B:B,Returns!A:A,"No")</f>
        <v>No</v>
      </c>
    </row>
    <row r="6598" spans="1:22" ht="14.25">
      <c r="A6598" s="1">
        <v>6597</v>
      </c>
      <c r="B6598" s="2" t="s">
        <v>9299</v>
      </c>
      <c r="C6598" s="3">
        <v>43578</v>
      </c>
      <c r="D6598" s="3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24" t="str">
        <f>_xlfn.XLOOKUP(main_table[[#This Row],[Order ID]],Returns!B:B,Returns!A:A,"No")</f>
        <v>No</v>
      </c>
    </row>
    <row r="6599" spans="1:22" ht="14.25">
      <c r="A6599" s="1">
        <v>6598</v>
      </c>
      <c r="B6599" s="2" t="s">
        <v>9300</v>
      </c>
      <c r="C6599" s="3">
        <v>42527</v>
      </c>
      <c r="D6599" s="3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24" t="str">
        <f>_xlfn.XLOOKUP(main_table[[#This Row],[Order ID]],Returns!B:B,Returns!A:A,"No")</f>
        <v>No</v>
      </c>
    </row>
    <row r="6600" spans="1:22" ht="14.25">
      <c r="A6600" s="1">
        <v>6599</v>
      </c>
      <c r="B6600" s="2" t="s">
        <v>9300</v>
      </c>
      <c r="C6600" s="3">
        <v>42527</v>
      </c>
      <c r="D6600" s="3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24" t="str">
        <f>_xlfn.XLOOKUP(main_table[[#This Row],[Order ID]],Returns!B:B,Returns!A:A,"No")</f>
        <v>No</v>
      </c>
    </row>
    <row r="6601" spans="1:22" ht="14.25">
      <c r="A6601" s="1">
        <v>6600</v>
      </c>
      <c r="B6601" s="2" t="s">
        <v>9301</v>
      </c>
      <c r="C6601" s="3">
        <v>42706</v>
      </c>
      <c r="D6601" s="3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24" t="str">
        <f>_xlfn.XLOOKUP(main_table[[#This Row],[Order ID]],Returns!B:B,Returns!A:A,"No")</f>
        <v>No</v>
      </c>
    </row>
    <row r="6602" spans="1:22" ht="14.25">
      <c r="A6602" s="1">
        <v>6601</v>
      </c>
      <c r="B6602" s="2" t="s">
        <v>9301</v>
      </c>
      <c r="C6602" s="3">
        <v>42706</v>
      </c>
      <c r="D6602" s="3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24" t="str">
        <f>_xlfn.XLOOKUP(main_table[[#This Row],[Order ID]],Returns!B:B,Returns!A:A,"No")</f>
        <v>No</v>
      </c>
    </row>
    <row r="6603" spans="1:22" ht="14.25">
      <c r="A6603" s="1">
        <v>6602</v>
      </c>
      <c r="B6603" s="2" t="s">
        <v>9301</v>
      </c>
      <c r="C6603" s="3">
        <v>42706</v>
      </c>
      <c r="D6603" s="3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24" t="str">
        <f>_xlfn.XLOOKUP(main_table[[#This Row],[Order ID]],Returns!B:B,Returns!A:A,"No")</f>
        <v>No</v>
      </c>
    </row>
    <row r="6604" spans="1:22" ht="14.25">
      <c r="A6604" s="1">
        <v>6603</v>
      </c>
      <c r="B6604" s="2" t="s">
        <v>9301</v>
      </c>
      <c r="C6604" s="3">
        <v>42706</v>
      </c>
      <c r="D6604" s="3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24" t="str">
        <f>_xlfn.XLOOKUP(main_table[[#This Row],[Order ID]],Returns!B:B,Returns!A:A,"No")</f>
        <v>No</v>
      </c>
    </row>
    <row r="6605" spans="1:22" ht="14.25">
      <c r="A6605" s="1">
        <v>6604</v>
      </c>
      <c r="B6605" s="2" t="s">
        <v>9302</v>
      </c>
      <c r="C6605" s="3">
        <v>43633</v>
      </c>
      <c r="D6605" s="3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24" t="str">
        <f>_xlfn.XLOOKUP(main_table[[#This Row],[Order ID]],Returns!B:B,Returns!A:A,"No")</f>
        <v>No</v>
      </c>
    </row>
    <row r="6606" spans="1:22" ht="14.25">
      <c r="A6606" s="1">
        <v>6605</v>
      </c>
      <c r="B6606" s="2" t="s">
        <v>9303</v>
      </c>
      <c r="C6606" s="3">
        <v>43246</v>
      </c>
      <c r="D6606" s="3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24" t="str">
        <f>_xlfn.XLOOKUP(main_table[[#This Row],[Order ID]],Returns!B:B,Returns!A:A,"No")</f>
        <v>No</v>
      </c>
    </row>
    <row r="6607" spans="1:22" ht="14.25">
      <c r="A6607" s="1">
        <v>6606</v>
      </c>
      <c r="B6607" s="2" t="s">
        <v>9303</v>
      </c>
      <c r="C6607" s="3">
        <v>43246</v>
      </c>
      <c r="D6607" s="3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24" t="str">
        <f>_xlfn.XLOOKUP(main_table[[#This Row],[Order ID]],Returns!B:B,Returns!A:A,"No")</f>
        <v>No</v>
      </c>
    </row>
    <row r="6608" spans="1:22" ht="14.25">
      <c r="A6608" s="1">
        <v>6607</v>
      </c>
      <c r="B6608" s="2" t="s">
        <v>9303</v>
      </c>
      <c r="C6608" s="3">
        <v>43246</v>
      </c>
      <c r="D6608" s="3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24" t="str">
        <f>_xlfn.XLOOKUP(main_table[[#This Row],[Order ID]],Returns!B:B,Returns!A:A,"No")</f>
        <v>No</v>
      </c>
    </row>
    <row r="6609" spans="1:22" ht="14.25">
      <c r="A6609" s="1">
        <v>6608</v>
      </c>
      <c r="B6609" s="2" t="s">
        <v>9303</v>
      </c>
      <c r="C6609" s="3">
        <v>43246</v>
      </c>
      <c r="D6609" s="3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24" t="str">
        <f>_xlfn.XLOOKUP(main_table[[#This Row],[Order ID]],Returns!B:B,Returns!A:A,"No")</f>
        <v>No</v>
      </c>
    </row>
    <row r="6610" spans="1:22" ht="14.25">
      <c r="A6610" s="1">
        <v>6609</v>
      </c>
      <c r="B6610" s="2" t="s">
        <v>9303</v>
      </c>
      <c r="C6610" s="3">
        <v>43246</v>
      </c>
      <c r="D6610" s="3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24" t="str">
        <f>_xlfn.XLOOKUP(main_table[[#This Row],[Order ID]],Returns!B:B,Returns!A:A,"No")</f>
        <v>No</v>
      </c>
    </row>
    <row r="6611" spans="1:22" ht="14.25">
      <c r="A6611" s="1">
        <v>6610</v>
      </c>
      <c r="B6611" s="2" t="s">
        <v>9304</v>
      </c>
      <c r="C6611" s="3">
        <v>42804</v>
      </c>
      <c r="D6611" s="3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24" t="str">
        <f>_xlfn.XLOOKUP(main_table[[#This Row],[Order ID]],Returns!B:B,Returns!A:A,"No")</f>
        <v>No</v>
      </c>
    </row>
    <row r="6612" spans="1:22" ht="14.25">
      <c r="A6612" s="1">
        <v>6611</v>
      </c>
      <c r="B6612" s="2" t="s">
        <v>6092</v>
      </c>
      <c r="C6612" s="3">
        <v>43393</v>
      </c>
      <c r="D6612" s="3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24" t="str">
        <f>_xlfn.XLOOKUP(main_table[[#This Row],[Order ID]],Returns!B:B,Returns!A:A,"No")</f>
        <v>Yes</v>
      </c>
    </row>
    <row r="6613" spans="1:22" ht="14.25">
      <c r="A6613" s="1">
        <v>6612</v>
      </c>
      <c r="B6613" s="2" t="s">
        <v>5983</v>
      </c>
      <c r="C6613" s="3">
        <v>42846</v>
      </c>
      <c r="D6613" s="3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24" t="str">
        <f>_xlfn.XLOOKUP(main_table[[#This Row],[Order ID]],Returns!B:B,Returns!A:A,"No")</f>
        <v>Yes</v>
      </c>
    </row>
    <row r="6614" spans="1:22" ht="14.25">
      <c r="A6614" s="1">
        <v>6613</v>
      </c>
      <c r="B6614" s="2" t="s">
        <v>5983</v>
      </c>
      <c r="C6614" s="3">
        <v>42846</v>
      </c>
      <c r="D6614" s="3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24" t="str">
        <f>_xlfn.XLOOKUP(main_table[[#This Row],[Order ID]],Returns!B:B,Returns!A:A,"No")</f>
        <v>Yes</v>
      </c>
    </row>
    <row r="6615" spans="1:22" ht="14.25">
      <c r="A6615" s="1">
        <v>6614</v>
      </c>
      <c r="B6615" s="2" t="s">
        <v>5983</v>
      </c>
      <c r="C6615" s="3">
        <v>42846</v>
      </c>
      <c r="D6615" s="3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24" t="str">
        <f>_xlfn.XLOOKUP(main_table[[#This Row],[Order ID]],Returns!B:B,Returns!A:A,"No")</f>
        <v>Yes</v>
      </c>
    </row>
    <row r="6616" spans="1:22" ht="14.25">
      <c r="A6616" s="1">
        <v>6615</v>
      </c>
      <c r="B6616" s="2" t="s">
        <v>5983</v>
      </c>
      <c r="C6616" s="3">
        <v>42846</v>
      </c>
      <c r="D6616" s="3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24" t="str">
        <f>_xlfn.XLOOKUP(main_table[[#This Row],[Order ID]],Returns!B:B,Returns!A:A,"No")</f>
        <v>Yes</v>
      </c>
    </row>
    <row r="6617" spans="1:22" ht="14.25">
      <c r="A6617" s="1">
        <v>6616</v>
      </c>
      <c r="B6617" s="2" t="s">
        <v>9305</v>
      </c>
      <c r="C6617" s="3">
        <v>43268</v>
      </c>
      <c r="D6617" s="3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24" t="str">
        <f>_xlfn.XLOOKUP(main_table[[#This Row],[Order ID]],Returns!B:B,Returns!A:A,"No")</f>
        <v>No</v>
      </c>
    </row>
    <row r="6618" spans="1:22" ht="14.25">
      <c r="A6618" s="1">
        <v>6617</v>
      </c>
      <c r="B6618" s="2" t="s">
        <v>9305</v>
      </c>
      <c r="C6618" s="3">
        <v>43268</v>
      </c>
      <c r="D6618" s="3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24" t="str">
        <f>_xlfn.XLOOKUP(main_table[[#This Row],[Order ID]],Returns!B:B,Returns!A:A,"No")</f>
        <v>No</v>
      </c>
    </row>
    <row r="6619" spans="1:22" ht="14.25">
      <c r="A6619" s="1">
        <v>6618</v>
      </c>
      <c r="B6619" s="2" t="s">
        <v>9305</v>
      </c>
      <c r="C6619" s="3">
        <v>43268</v>
      </c>
      <c r="D6619" s="3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24" t="str">
        <f>_xlfn.XLOOKUP(main_table[[#This Row],[Order ID]],Returns!B:B,Returns!A:A,"No")</f>
        <v>No</v>
      </c>
    </row>
    <row r="6620" spans="1:22" ht="14.25">
      <c r="A6620" s="1">
        <v>6619</v>
      </c>
      <c r="B6620" s="2" t="s">
        <v>9306</v>
      </c>
      <c r="C6620" s="3">
        <v>43478</v>
      </c>
      <c r="D6620" s="3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24" t="str">
        <f>_xlfn.XLOOKUP(main_table[[#This Row],[Order ID]],Returns!B:B,Returns!A:A,"No")</f>
        <v>No</v>
      </c>
    </row>
    <row r="6621" spans="1:22" ht="14.25">
      <c r="A6621" s="1">
        <v>6620</v>
      </c>
      <c r="B6621" s="2" t="s">
        <v>9306</v>
      </c>
      <c r="C6621" s="3">
        <v>43478</v>
      </c>
      <c r="D6621" s="3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24" t="str">
        <f>_xlfn.XLOOKUP(main_table[[#This Row],[Order ID]],Returns!B:B,Returns!A:A,"No")</f>
        <v>No</v>
      </c>
    </row>
    <row r="6622" spans="1:22" ht="14.25">
      <c r="A6622" s="1">
        <v>6621</v>
      </c>
      <c r="B6622" s="2" t="s">
        <v>9306</v>
      </c>
      <c r="C6622" s="3">
        <v>43478</v>
      </c>
      <c r="D6622" s="3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24" t="str">
        <f>_xlfn.XLOOKUP(main_table[[#This Row],[Order ID]],Returns!B:B,Returns!A:A,"No")</f>
        <v>No</v>
      </c>
    </row>
    <row r="6623" spans="1:22" ht="14.25">
      <c r="A6623" s="1">
        <v>6622</v>
      </c>
      <c r="B6623" s="2" t="s">
        <v>9306</v>
      </c>
      <c r="C6623" s="3">
        <v>43478</v>
      </c>
      <c r="D6623" s="3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24" t="str">
        <f>_xlfn.XLOOKUP(main_table[[#This Row],[Order ID]],Returns!B:B,Returns!A:A,"No")</f>
        <v>No</v>
      </c>
    </row>
    <row r="6624" spans="1:22" ht="14.25">
      <c r="A6624" s="1">
        <v>6623</v>
      </c>
      <c r="B6624" s="2" t="s">
        <v>9307</v>
      </c>
      <c r="C6624" s="3">
        <v>42619</v>
      </c>
      <c r="D6624" s="3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24" t="str">
        <f>_xlfn.XLOOKUP(main_table[[#This Row],[Order ID]],Returns!B:B,Returns!A:A,"No")</f>
        <v>No</v>
      </c>
    </row>
    <row r="6625" spans="1:22" ht="14.25">
      <c r="A6625" s="1">
        <v>6624</v>
      </c>
      <c r="B6625" s="2" t="s">
        <v>9307</v>
      </c>
      <c r="C6625" s="3">
        <v>42619</v>
      </c>
      <c r="D6625" s="3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24" t="str">
        <f>_xlfn.XLOOKUP(main_table[[#This Row],[Order ID]],Returns!B:B,Returns!A:A,"No")</f>
        <v>No</v>
      </c>
    </row>
    <row r="6626" spans="1:22" ht="14.25">
      <c r="A6626" s="1">
        <v>6625</v>
      </c>
      <c r="B6626" s="2" t="s">
        <v>9308</v>
      </c>
      <c r="C6626" s="3">
        <v>42754</v>
      </c>
      <c r="D6626" s="3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24" t="str">
        <f>_xlfn.XLOOKUP(main_table[[#This Row],[Order ID]],Returns!B:B,Returns!A:A,"No")</f>
        <v>No</v>
      </c>
    </row>
    <row r="6627" spans="1:22" ht="14.25">
      <c r="A6627" s="1">
        <v>6626</v>
      </c>
      <c r="B6627" s="2" t="s">
        <v>9308</v>
      </c>
      <c r="C6627" s="3">
        <v>42754</v>
      </c>
      <c r="D6627" s="3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24" t="str">
        <f>_xlfn.XLOOKUP(main_table[[#This Row],[Order ID]],Returns!B:B,Returns!A:A,"No")</f>
        <v>No</v>
      </c>
    </row>
    <row r="6628" spans="1:22" ht="14.25">
      <c r="A6628" s="1">
        <v>6627</v>
      </c>
      <c r="B6628" s="2" t="s">
        <v>9309</v>
      </c>
      <c r="C6628" s="3">
        <v>42718</v>
      </c>
      <c r="D6628" s="3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24" t="str">
        <f>_xlfn.XLOOKUP(main_table[[#This Row],[Order ID]],Returns!B:B,Returns!A:A,"No")</f>
        <v>No</v>
      </c>
    </row>
    <row r="6629" spans="1:22" ht="14.25">
      <c r="A6629" s="1">
        <v>6628</v>
      </c>
      <c r="B6629" s="2" t="s">
        <v>9310</v>
      </c>
      <c r="C6629" s="3">
        <v>42513</v>
      </c>
      <c r="D6629" s="3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24" t="str">
        <f>_xlfn.XLOOKUP(main_table[[#This Row],[Order ID]],Returns!B:B,Returns!A:A,"No")</f>
        <v>No</v>
      </c>
    </row>
    <row r="6630" spans="1:22" ht="14.25">
      <c r="A6630" s="1">
        <v>6629</v>
      </c>
      <c r="B6630" s="2" t="s">
        <v>9311</v>
      </c>
      <c r="C6630" s="3">
        <v>42997</v>
      </c>
      <c r="D6630" s="3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24" t="str">
        <f>_xlfn.XLOOKUP(main_table[[#This Row],[Order ID]],Returns!B:B,Returns!A:A,"No")</f>
        <v>No</v>
      </c>
    </row>
    <row r="6631" spans="1:22" ht="14.25">
      <c r="A6631" s="1">
        <v>6630</v>
      </c>
      <c r="B6631" s="2" t="s">
        <v>9312</v>
      </c>
      <c r="C6631" s="3">
        <v>43010</v>
      </c>
      <c r="D6631" s="3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24" t="str">
        <f>_xlfn.XLOOKUP(main_table[[#This Row],[Order ID]],Returns!B:B,Returns!A:A,"No")</f>
        <v>No</v>
      </c>
    </row>
    <row r="6632" spans="1:22" ht="14.25">
      <c r="A6632" s="1">
        <v>6631</v>
      </c>
      <c r="B6632" s="2" t="s">
        <v>6034</v>
      </c>
      <c r="C6632" s="3">
        <v>43459</v>
      </c>
      <c r="D6632" s="3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24" t="str">
        <f>_xlfn.XLOOKUP(main_table[[#This Row],[Order ID]],Returns!B:B,Returns!A:A,"No")</f>
        <v>Yes</v>
      </c>
    </row>
    <row r="6633" spans="1:22" ht="14.25">
      <c r="A6633" s="1">
        <v>6632</v>
      </c>
      <c r="B6633" s="2" t="s">
        <v>6034</v>
      </c>
      <c r="C6633" s="3">
        <v>43459</v>
      </c>
      <c r="D6633" s="3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24" t="str">
        <f>_xlfn.XLOOKUP(main_table[[#This Row],[Order ID]],Returns!B:B,Returns!A:A,"No")</f>
        <v>Yes</v>
      </c>
    </row>
    <row r="6634" spans="1:22" ht="14.25">
      <c r="A6634" s="1">
        <v>6633</v>
      </c>
      <c r="B6634" s="2" t="s">
        <v>9313</v>
      </c>
      <c r="C6634" s="3">
        <v>43226</v>
      </c>
      <c r="D6634" s="3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24" t="str">
        <f>_xlfn.XLOOKUP(main_table[[#This Row],[Order ID]],Returns!B:B,Returns!A:A,"No")</f>
        <v>No</v>
      </c>
    </row>
    <row r="6635" spans="1:22" ht="14.25">
      <c r="A6635" s="1">
        <v>6634</v>
      </c>
      <c r="B6635" s="2" t="s">
        <v>6090</v>
      </c>
      <c r="C6635" s="3">
        <v>43397</v>
      </c>
      <c r="D6635" s="3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24" t="str">
        <f>_xlfn.XLOOKUP(main_table[[#This Row],[Order ID]],Returns!B:B,Returns!A:A,"No")</f>
        <v>Yes</v>
      </c>
    </row>
    <row r="6636" spans="1:22" ht="14.25">
      <c r="A6636" s="1">
        <v>6635</v>
      </c>
      <c r="B6636" s="2" t="s">
        <v>9314</v>
      </c>
      <c r="C6636" s="3">
        <v>43591</v>
      </c>
      <c r="D6636" s="3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24" t="str">
        <f>_xlfn.XLOOKUP(main_table[[#This Row],[Order ID]],Returns!B:B,Returns!A:A,"No")</f>
        <v>No</v>
      </c>
    </row>
    <row r="6637" spans="1:22" ht="14.25">
      <c r="A6637" s="1">
        <v>6636</v>
      </c>
      <c r="B6637" s="2" t="s">
        <v>9314</v>
      </c>
      <c r="C6637" s="3">
        <v>43591</v>
      </c>
      <c r="D6637" s="3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24" t="str">
        <f>_xlfn.XLOOKUP(main_table[[#This Row],[Order ID]],Returns!B:B,Returns!A:A,"No")</f>
        <v>No</v>
      </c>
    </row>
    <row r="6638" spans="1:22" ht="14.25">
      <c r="A6638" s="1">
        <v>6637</v>
      </c>
      <c r="B6638" s="2" t="s">
        <v>9314</v>
      </c>
      <c r="C6638" s="3">
        <v>43591</v>
      </c>
      <c r="D6638" s="3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24" t="str">
        <f>_xlfn.XLOOKUP(main_table[[#This Row],[Order ID]],Returns!B:B,Returns!A:A,"No")</f>
        <v>No</v>
      </c>
    </row>
    <row r="6639" spans="1:22" ht="14.25">
      <c r="A6639" s="1">
        <v>6638</v>
      </c>
      <c r="B6639" s="2" t="s">
        <v>9315</v>
      </c>
      <c r="C6639" s="3">
        <v>43796</v>
      </c>
      <c r="D6639" s="3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24" t="str">
        <f>_xlfn.XLOOKUP(main_table[[#This Row],[Order ID]],Returns!B:B,Returns!A:A,"No")</f>
        <v>No</v>
      </c>
    </row>
    <row r="6640" spans="1:22" ht="14.25">
      <c r="A6640" s="1">
        <v>6639</v>
      </c>
      <c r="B6640" s="2" t="s">
        <v>9315</v>
      </c>
      <c r="C6640" s="3">
        <v>43796</v>
      </c>
      <c r="D6640" s="3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24" t="str">
        <f>_xlfn.XLOOKUP(main_table[[#This Row],[Order ID]],Returns!B:B,Returns!A:A,"No")</f>
        <v>No</v>
      </c>
    </row>
    <row r="6641" spans="1:22" ht="14.25">
      <c r="A6641" s="1">
        <v>6640</v>
      </c>
      <c r="B6641" s="2" t="s">
        <v>5941</v>
      </c>
      <c r="C6641" s="3">
        <v>42674</v>
      </c>
      <c r="D6641" s="3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24" t="str">
        <f>_xlfn.XLOOKUP(main_table[[#This Row],[Order ID]],Returns!B:B,Returns!A:A,"No")</f>
        <v>Yes</v>
      </c>
    </row>
    <row r="6642" spans="1:22" ht="14.25">
      <c r="A6642" s="1">
        <v>6641</v>
      </c>
      <c r="B6642" s="2" t="s">
        <v>9316</v>
      </c>
      <c r="C6642" s="3">
        <v>43682</v>
      </c>
      <c r="D6642" s="3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24" t="str">
        <f>_xlfn.XLOOKUP(main_table[[#This Row],[Order ID]],Returns!B:B,Returns!A:A,"No")</f>
        <v>No</v>
      </c>
    </row>
    <row r="6643" spans="1:22" ht="14.25">
      <c r="A6643" s="1">
        <v>6642</v>
      </c>
      <c r="B6643" s="2" t="s">
        <v>9316</v>
      </c>
      <c r="C6643" s="3">
        <v>43682</v>
      </c>
      <c r="D6643" s="3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24" t="str">
        <f>_xlfn.XLOOKUP(main_table[[#This Row],[Order ID]],Returns!B:B,Returns!A:A,"No")</f>
        <v>No</v>
      </c>
    </row>
    <row r="6644" spans="1:22" ht="14.25">
      <c r="A6644" s="1">
        <v>6643</v>
      </c>
      <c r="B6644" s="2" t="s">
        <v>9316</v>
      </c>
      <c r="C6644" s="3">
        <v>43682</v>
      </c>
      <c r="D6644" s="3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24" t="str">
        <f>_xlfn.XLOOKUP(main_table[[#This Row],[Order ID]],Returns!B:B,Returns!A:A,"No")</f>
        <v>No</v>
      </c>
    </row>
    <row r="6645" spans="1:22" ht="14.25">
      <c r="A6645" s="1">
        <v>6644</v>
      </c>
      <c r="B6645" s="2" t="s">
        <v>9317</v>
      </c>
      <c r="C6645" s="3">
        <v>42957</v>
      </c>
      <c r="D6645" s="3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24" t="str">
        <f>_xlfn.XLOOKUP(main_table[[#This Row],[Order ID]],Returns!B:B,Returns!A:A,"No")</f>
        <v>No</v>
      </c>
    </row>
    <row r="6646" spans="1:22" ht="14.25">
      <c r="A6646" s="1">
        <v>6645</v>
      </c>
      <c r="B6646" s="2" t="s">
        <v>9317</v>
      </c>
      <c r="C6646" s="3">
        <v>42957</v>
      </c>
      <c r="D6646" s="3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24" t="str">
        <f>_xlfn.XLOOKUP(main_table[[#This Row],[Order ID]],Returns!B:B,Returns!A:A,"No")</f>
        <v>No</v>
      </c>
    </row>
    <row r="6647" spans="1:22" ht="14.25">
      <c r="A6647" s="1">
        <v>6646</v>
      </c>
      <c r="B6647" s="2" t="s">
        <v>9317</v>
      </c>
      <c r="C6647" s="3">
        <v>42957</v>
      </c>
      <c r="D6647" s="3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24" t="str">
        <f>_xlfn.XLOOKUP(main_table[[#This Row],[Order ID]],Returns!B:B,Returns!A:A,"No")</f>
        <v>No</v>
      </c>
    </row>
    <row r="6648" spans="1:22" ht="14.25">
      <c r="A6648" s="1">
        <v>6647</v>
      </c>
      <c r="B6648" s="2" t="s">
        <v>9318</v>
      </c>
      <c r="C6648" s="3">
        <v>43449</v>
      </c>
      <c r="D6648" s="3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24" t="str">
        <f>_xlfn.XLOOKUP(main_table[[#This Row],[Order ID]],Returns!B:B,Returns!A:A,"No")</f>
        <v>No</v>
      </c>
    </row>
    <row r="6649" spans="1:22" ht="14.25">
      <c r="A6649" s="1">
        <v>6648</v>
      </c>
      <c r="B6649" s="2" t="s">
        <v>9318</v>
      </c>
      <c r="C6649" s="3">
        <v>43449</v>
      </c>
      <c r="D6649" s="3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24" t="str">
        <f>_xlfn.XLOOKUP(main_table[[#This Row],[Order ID]],Returns!B:B,Returns!A:A,"No")</f>
        <v>No</v>
      </c>
    </row>
    <row r="6650" spans="1:22" ht="14.25">
      <c r="A6650" s="1">
        <v>6649</v>
      </c>
      <c r="B6650" s="2" t="s">
        <v>9319</v>
      </c>
      <c r="C6650" s="3">
        <v>43716</v>
      </c>
      <c r="D6650" s="3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24" t="str">
        <f>_xlfn.XLOOKUP(main_table[[#This Row],[Order ID]],Returns!B:B,Returns!A:A,"No")</f>
        <v>No</v>
      </c>
    </row>
    <row r="6651" spans="1:22" ht="14.25">
      <c r="A6651" s="1">
        <v>6650</v>
      </c>
      <c r="B6651" s="2" t="s">
        <v>9319</v>
      </c>
      <c r="C6651" s="3">
        <v>43716</v>
      </c>
      <c r="D6651" s="3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24" t="str">
        <f>_xlfn.XLOOKUP(main_table[[#This Row],[Order ID]],Returns!B:B,Returns!A:A,"No")</f>
        <v>No</v>
      </c>
    </row>
    <row r="6652" spans="1:22" ht="14.25">
      <c r="A6652" s="1">
        <v>6651</v>
      </c>
      <c r="B6652" s="2" t="s">
        <v>9319</v>
      </c>
      <c r="C6652" s="3">
        <v>43716</v>
      </c>
      <c r="D6652" s="3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24" t="str">
        <f>_xlfn.XLOOKUP(main_table[[#This Row],[Order ID]],Returns!B:B,Returns!A:A,"No")</f>
        <v>No</v>
      </c>
    </row>
    <row r="6653" spans="1:22" ht="14.25">
      <c r="A6653" s="1">
        <v>6652</v>
      </c>
      <c r="B6653" s="2" t="s">
        <v>9319</v>
      </c>
      <c r="C6653" s="3">
        <v>43716</v>
      </c>
      <c r="D6653" s="3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24" t="str">
        <f>_xlfn.XLOOKUP(main_table[[#This Row],[Order ID]],Returns!B:B,Returns!A:A,"No")</f>
        <v>No</v>
      </c>
    </row>
    <row r="6654" spans="1:22" ht="14.25">
      <c r="A6654" s="1">
        <v>6653</v>
      </c>
      <c r="B6654" s="2" t="s">
        <v>9319</v>
      </c>
      <c r="C6654" s="3">
        <v>43716</v>
      </c>
      <c r="D6654" s="3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24" t="str">
        <f>_xlfn.XLOOKUP(main_table[[#This Row],[Order ID]],Returns!B:B,Returns!A:A,"No")</f>
        <v>No</v>
      </c>
    </row>
    <row r="6655" spans="1:22" ht="14.25">
      <c r="A6655" s="1">
        <v>6654</v>
      </c>
      <c r="B6655" s="2" t="s">
        <v>9319</v>
      </c>
      <c r="C6655" s="3">
        <v>43716</v>
      </c>
      <c r="D6655" s="3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24" t="str">
        <f>_xlfn.XLOOKUP(main_table[[#This Row],[Order ID]],Returns!B:B,Returns!A:A,"No")</f>
        <v>No</v>
      </c>
    </row>
    <row r="6656" spans="1:22" ht="14.25">
      <c r="A6656" s="1">
        <v>6655</v>
      </c>
      <c r="B6656" s="2" t="s">
        <v>9320</v>
      </c>
      <c r="C6656" s="3">
        <v>43516</v>
      </c>
      <c r="D6656" s="3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24" t="str">
        <f>_xlfn.XLOOKUP(main_table[[#This Row],[Order ID]],Returns!B:B,Returns!A:A,"No")</f>
        <v>No</v>
      </c>
    </row>
    <row r="6657" spans="1:22" ht="14.25">
      <c r="A6657" s="1">
        <v>6656</v>
      </c>
      <c r="B6657" s="2" t="s">
        <v>9320</v>
      </c>
      <c r="C6657" s="3">
        <v>43516</v>
      </c>
      <c r="D6657" s="3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24" t="str">
        <f>_xlfn.XLOOKUP(main_table[[#This Row],[Order ID]],Returns!B:B,Returns!A:A,"No")</f>
        <v>No</v>
      </c>
    </row>
    <row r="6658" spans="1:22" ht="14.25">
      <c r="A6658" s="1">
        <v>6657</v>
      </c>
      <c r="B6658" s="2" t="s">
        <v>9320</v>
      </c>
      <c r="C6658" s="3">
        <v>43516</v>
      </c>
      <c r="D6658" s="3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24" t="str">
        <f>_xlfn.XLOOKUP(main_table[[#This Row],[Order ID]],Returns!B:B,Returns!A:A,"No")</f>
        <v>No</v>
      </c>
    </row>
    <row r="6659" spans="1:22" ht="14.25">
      <c r="A6659" s="1">
        <v>6658</v>
      </c>
      <c r="B6659" s="2" t="s">
        <v>9320</v>
      </c>
      <c r="C6659" s="3">
        <v>43516</v>
      </c>
      <c r="D6659" s="3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24" t="str">
        <f>_xlfn.XLOOKUP(main_table[[#This Row],[Order ID]],Returns!B:B,Returns!A:A,"No")</f>
        <v>No</v>
      </c>
    </row>
    <row r="6660" spans="1:22" ht="14.25">
      <c r="A6660" s="1">
        <v>6659</v>
      </c>
      <c r="B6660" s="2" t="s">
        <v>9320</v>
      </c>
      <c r="C6660" s="3">
        <v>43516</v>
      </c>
      <c r="D6660" s="3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24" t="str">
        <f>_xlfn.XLOOKUP(main_table[[#This Row],[Order ID]],Returns!B:B,Returns!A:A,"No")</f>
        <v>No</v>
      </c>
    </row>
    <row r="6661" spans="1:22" ht="14.25">
      <c r="A6661" s="1">
        <v>6660</v>
      </c>
      <c r="B6661" s="2" t="s">
        <v>9320</v>
      </c>
      <c r="C6661" s="3">
        <v>43516</v>
      </c>
      <c r="D6661" s="3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24" t="str">
        <f>_xlfn.XLOOKUP(main_table[[#This Row],[Order ID]],Returns!B:B,Returns!A:A,"No")</f>
        <v>No</v>
      </c>
    </row>
    <row r="6662" spans="1:22" ht="14.25">
      <c r="A6662" s="1">
        <v>6661</v>
      </c>
      <c r="B6662" s="2" t="s">
        <v>9321</v>
      </c>
      <c r="C6662" s="3">
        <v>42955</v>
      </c>
      <c r="D6662" s="3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24" t="str">
        <f>_xlfn.XLOOKUP(main_table[[#This Row],[Order ID]],Returns!B:B,Returns!A:A,"No")</f>
        <v>No</v>
      </c>
    </row>
    <row r="6663" spans="1:22" ht="14.25">
      <c r="A6663" s="1">
        <v>6662</v>
      </c>
      <c r="B6663" s="2" t="s">
        <v>9321</v>
      </c>
      <c r="C6663" s="3">
        <v>42955</v>
      </c>
      <c r="D6663" s="3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24" t="str">
        <f>_xlfn.XLOOKUP(main_table[[#This Row],[Order ID]],Returns!B:B,Returns!A:A,"No")</f>
        <v>No</v>
      </c>
    </row>
    <row r="6664" spans="1:22" ht="14.25">
      <c r="A6664" s="1">
        <v>6663</v>
      </c>
      <c r="B6664" s="2" t="s">
        <v>9321</v>
      </c>
      <c r="C6664" s="3">
        <v>42955</v>
      </c>
      <c r="D6664" s="3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24" t="str">
        <f>_xlfn.XLOOKUP(main_table[[#This Row],[Order ID]],Returns!B:B,Returns!A:A,"No")</f>
        <v>No</v>
      </c>
    </row>
    <row r="6665" spans="1:22" ht="14.25">
      <c r="A6665" s="1">
        <v>6664</v>
      </c>
      <c r="B6665" s="2" t="s">
        <v>9322</v>
      </c>
      <c r="C6665" s="3">
        <v>43764</v>
      </c>
      <c r="D6665" s="3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24" t="str">
        <f>_xlfn.XLOOKUP(main_table[[#This Row],[Order ID]],Returns!B:B,Returns!A:A,"No")</f>
        <v>No</v>
      </c>
    </row>
    <row r="6666" spans="1:22" ht="14.25">
      <c r="A6666" s="1">
        <v>6665</v>
      </c>
      <c r="B6666" s="2" t="s">
        <v>9322</v>
      </c>
      <c r="C6666" s="3">
        <v>43764</v>
      </c>
      <c r="D6666" s="3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24" t="str">
        <f>_xlfn.XLOOKUP(main_table[[#This Row],[Order ID]],Returns!B:B,Returns!A:A,"No")</f>
        <v>No</v>
      </c>
    </row>
    <row r="6667" spans="1:22" ht="14.25">
      <c r="A6667" s="1">
        <v>6666</v>
      </c>
      <c r="B6667" s="2" t="s">
        <v>9323</v>
      </c>
      <c r="C6667" s="3">
        <v>43295</v>
      </c>
      <c r="D6667" s="3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24" t="str">
        <f>_xlfn.XLOOKUP(main_table[[#This Row],[Order ID]],Returns!B:B,Returns!A:A,"No")</f>
        <v>No</v>
      </c>
    </row>
    <row r="6668" spans="1:22" ht="14.25">
      <c r="A6668" s="1">
        <v>6667</v>
      </c>
      <c r="B6668" s="2" t="s">
        <v>9324</v>
      </c>
      <c r="C6668" s="3">
        <v>43597</v>
      </c>
      <c r="D6668" s="3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24" t="str">
        <f>_xlfn.XLOOKUP(main_table[[#This Row],[Order ID]],Returns!B:B,Returns!A:A,"No")</f>
        <v>No</v>
      </c>
    </row>
    <row r="6669" spans="1:22" ht="14.25">
      <c r="A6669" s="1">
        <v>6668</v>
      </c>
      <c r="B6669" s="2" t="s">
        <v>9324</v>
      </c>
      <c r="C6669" s="3">
        <v>43597</v>
      </c>
      <c r="D6669" s="3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24" t="str">
        <f>_xlfn.XLOOKUP(main_table[[#This Row],[Order ID]],Returns!B:B,Returns!A:A,"No")</f>
        <v>No</v>
      </c>
    </row>
    <row r="6670" spans="1:22" ht="14.25">
      <c r="A6670" s="1">
        <v>6669</v>
      </c>
      <c r="B6670" s="2" t="s">
        <v>9324</v>
      </c>
      <c r="C6670" s="3">
        <v>43597</v>
      </c>
      <c r="D6670" s="3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24" t="str">
        <f>_xlfn.XLOOKUP(main_table[[#This Row],[Order ID]],Returns!B:B,Returns!A:A,"No")</f>
        <v>No</v>
      </c>
    </row>
    <row r="6671" spans="1:22" ht="14.25">
      <c r="A6671" s="1">
        <v>6670</v>
      </c>
      <c r="B6671" s="2" t="s">
        <v>9324</v>
      </c>
      <c r="C6671" s="3">
        <v>43597</v>
      </c>
      <c r="D6671" s="3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24" t="str">
        <f>_xlfn.XLOOKUP(main_table[[#This Row],[Order ID]],Returns!B:B,Returns!A:A,"No")</f>
        <v>No</v>
      </c>
    </row>
    <row r="6672" spans="1:22" ht="14.25">
      <c r="A6672" s="1">
        <v>6671</v>
      </c>
      <c r="B6672" s="2" t="s">
        <v>9325</v>
      </c>
      <c r="C6672" s="3">
        <v>43610</v>
      </c>
      <c r="D6672" s="3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24" t="str">
        <f>_xlfn.XLOOKUP(main_table[[#This Row],[Order ID]],Returns!B:B,Returns!A:A,"No")</f>
        <v>No</v>
      </c>
    </row>
    <row r="6673" spans="1:22" ht="14.25">
      <c r="A6673" s="1">
        <v>6672</v>
      </c>
      <c r="B6673" s="2" t="s">
        <v>9326</v>
      </c>
      <c r="C6673" s="3">
        <v>42605</v>
      </c>
      <c r="D6673" s="3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24" t="str">
        <f>_xlfn.XLOOKUP(main_table[[#This Row],[Order ID]],Returns!B:B,Returns!A:A,"No")</f>
        <v>No</v>
      </c>
    </row>
    <row r="6674" spans="1:22" ht="14.25">
      <c r="A6674" s="1">
        <v>6673</v>
      </c>
      <c r="B6674" s="2" t="s">
        <v>9327</v>
      </c>
      <c r="C6674" s="3">
        <v>42989</v>
      </c>
      <c r="D6674" s="3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24" t="str">
        <f>_xlfn.XLOOKUP(main_table[[#This Row],[Order ID]],Returns!B:B,Returns!A:A,"No")</f>
        <v>No</v>
      </c>
    </row>
    <row r="6675" spans="1:22" ht="14.25">
      <c r="A6675" s="1">
        <v>6674</v>
      </c>
      <c r="B6675" s="2" t="s">
        <v>9328</v>
      </c>
      <c r="C6675" s="3">
        <v>42983</v>
      </c>
      <c r="D6675" s="3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24" t="str">
        <f>_xlfn.XLOOKUP(main_table[[#This Row],[Order ID]],Returns!B:B,Returns!A:A,"No")</f>
        <v>No</v>
      </c>
    </row>
    <row r="6676" spans="1:22" ht="14.25">
      <c r="A6676" s="1">
        <v>6675</v>
      </c>
      <c r="B6676" s="2" t="s">
        <v>9329</v>
      </c>
      <c r="C6676" s="3">
        <v>43060</v>
      </c>
      <c r="D6676" s="3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24" t="str">
        <f>_xlfn.XLOOKUP(main_table[[#This Row],[Order ID]],Returns!B:B,Returns!A:A,"No")</f>
        <v>No</v>
      </c>
    </row>
    <row r="6677" spans="1:22" ht="14.25">
      <c r="A6677" s="1">
        <v>6676</v>
      </c>
      <c r="B6677" s="2" t="s">
        <v>9329</v>
      </c>
      <c r="C6677" s="3">
        <v>43060</v>
      </c>
      <c r="D6677" s="3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24" t="str">
        <f>_xlfn.XLOOKUP(main_table[[#This Row],[Order ID]],Returns!B:B,Returns!A:A,"No")</f>
        <v>No</v>
      </c>
    </row>
    <row r="6678" spans="1:22" ht="14.25">
      <c r="A6678" s="1">
        <v>6677</v>
      </c>
      <c r="B6678" s="2" t="s">
        <v>9329</v>
      </c>
      <c r="C6678" s="3">
        <v>43060</v>
      </c>
      <c r="D6678" s="3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24" t="str">
        <f>_xlfn.XLOOKUP(main_table[[#This Row],[Order ID]],Returns!B:B,Returns!A:A,"No")</f>
        <v>No</v>
      </c>
    </row>
    <row r="6679" spans="1:22" ht="14.25">
      <c r="A6679" s="1">
        <v>6678</v>
      </c>
      <c r="B6679" s="2" t="s">
        <v>9329</v>
      </c>
      <c r="C6679" s="3">
        <v>43060</v>
      </c>
      <c r="D6679" s="3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24" t="str">
        <f>_xlfn.XLOOKUP(main_table[[#This Row],[Order ID]],Returns!B:B,Returns!A:A,"No")</f>
        <v>No</v>
      </c>
    </row>
    <row r="6680" spans="1:22" ht="14.25">
      <c r="A6680" s="1">
        <v>6679</v>
      </c>
      <c r="B6680" s="2" t="s">
        <v>9330</v>
      </c>
      <c r="C6680" s="3">
        <v>42653</v>
      </c>
      <c r="D6680" s="3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24" t="str">
        <f>_xlfn.XLOOKUP(main_table[[#This Row],[Order ID]],Returns!B:B,Returns!A:A,"No")</f>
        <v>No</v>
      </c>
    </row>
    <row r="6681" spans="1:22" ht="14.25">
      <c r="A6681" s="1">
        <v>6680</v>
      </c>
      <c r="B6681" s="2" t="s">
        <v>9331</v>
      </c>
      <c r="C6681" s="3">
        <v>43710</v>
      </c>
      <c r="D6681" s="3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24" t="str">
        <f>_xlfn.XLOOKUP(main_table[[#This Row],[Order ID]],Returns!B:B,Returns!A:A,"No")</f>
        <v>No</v>
      </c>
    </row>
    <row r="6682" spans="1:22" ht="14.25">
      <c r="A6682" s="1">
        <v>6681</v>
      </c>
      <c r="B6682" s="2" t="s">
        <v>9331</v>
      </c>
      <c r="C6682" s="3">
        <v>43710</v>
      </c>
      <c r="D6682" s="3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24" t="str">
        <f>_xlfn.XLOOKUP(main_table[[#This Row],[Order ID]],Returns!B:B,Returns!A:A,"No")</f>
        <v>No</v>
      </c>
    </row>
    <row r="6683" spans="1:22" ht="14.25">
      <c r="A6683" s="1">
        <v>6682</v>
      </c>
      <c r="B6683" s="2" t="s">
        <v>9331</v>
      </c>
      <c r="C6683" s="3">
        <v>43710</v>
      </c>
      <c r="D6683" s="3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24" t="str">
        <f>_xlfn.XLOOKUP(main_table[[#This Row],[Order ID]],Returns!B:B,Returns!A:A,"No")</f>
        <v>No</v>
      </c>
    </row>
    <row r="6684" spans="1:22" ht="14.25">
      <c r="A6684" s="1">
        <v>6683</v>
      </c>
      <c r="B6684" s="2" t="s">
        <v>9332</v>
      </c>
      <c r="C6684" s="3">
        <v>43466</v>
      </c>
      <c r="D6684" s="3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24" t="str">
        <f>_xlfn.XLOOKUP(main_table[[#This Row],[Order ID]],Returns!B:B,Returns!A:A,"No")</f>
        <v>No</v>
      </c>
    </row>
    <row r="6685" spans="1:22" ht="14.25">
      <c r="A6685" s="1">
        <v>6684</v>
      </c>
      <c r="B6685" s="2" t="s">
        <v>9333</v>
      </c>
      <c r="C6685" s="3">
        <v>42679</v>
      </c>
      <c r="D6685" s="3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24" t="str">
        <f>_xlfn.XLOOKUP(main_table[[#This Row],[Order ID]],Returns!B:B,Returns!A:A,"No")</f>
        <v>No</v>
      </c>
    </row>
    <row r="6686" spans="1:22" ht="14.25">
      <c r="A6686" s="1">
        <v>6685</v>
      </c>
      <c r="B6686" s="2" t="s">
        <v>9334</v>
      </c>
      <c r="C6686" s="3">
        <v>43086</v>
      </c>
      <c r="D6686" s="3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24" t="str">
        <f>_xlfn.XLOOKUP(main_table[[#This Row],[Order ID]],Returns!B:B,Returns!A:A,"No")</f>
        <v>No</v>
      </c>
    </row>
    <row r="6687" spans="1:22" ht="14.25">
      <c r="A6687" s="1">
        <v>6686</v>
      </c>
      <c r="B6687" s="2" t="s">
        <v>9334</v>
      </c>
      <c r="C6687" s="3">
        <v>43086</v>
      </c>
      <c r="D6687" s="3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24" t="str">
        <f>_xlfn.XLOOKUP(main_table[[#This Row],[Order ID]],Returns!B:B,Returns!A:A,"No")</f>
        <v>No</v>
      </c>
    </row>
    <row r="6688" spans="1:22" ht="14.25">
      <c r="A6688" s="1">
        <v>6687</v>
      </c>
      <c r="B6688" s="2" t="s">
        <v>9334</v>
      </c>
      <c r="C6688" s="3">
        <v>43086</v>
      </c>
      <c r="D6688" s="3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24" t="str">
        <f>_xlfn.XLOOKUP(main_table[[#This Row],[Order ID]],Returns!B:B,Returns!A:A,"No")</f>
        <v>No</v>
      </c>
    </row>
    <row r="6689" spans="1:22" ht="14.25">
      <c r="A6689" s="1">
        <v>6688</v>
      </c>
      <c r="B6689" s="2" t="s">
        <v>9335</v>
      </c>
      <c r="C6689" s="3">
        <v>42869</v>
      </c>
      <c r="D6689" s="3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24" t="str">
        <f>_xlfn.XLOOKUP(main_table[[#This Row],[Order ID]],Returns!B:B,Returns!A:A,"No")</f>
        <v>No</v>
      </c>
    </row>
    <row r="6690" spans="1:22" ht="14.25">
      <c r="A6690" s="1">
        <v>6689</v>
      </c>
      <c r="B6690" s="2" t="s">
        <v>9336</v>
      </c>
      <c r="C6690" s="3">
        <v>43534</v>
      </c>
      <c r="D6690" s="3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24" t="str">
        <f>_xlfn.XLOOKUP(main_table[[#This Row],[Order ID]],Returns!B:B,Returns!A:A,"No")</f>
        <v>No</v>
      </c>
    </row>
    <row r="6691" spans="1:22" ht="14.25">
      <c r="A6691" s="1">
        <v>6690</v>
      </c>
      <c r="B6691" s="2" t="s">
        <v>9337</v>
      </c>
      <c r="C6691" s="3">
        <v>43801</v>
      </c>
      <c r="D6691" s="3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24" t="str">
        <f>_xlfn.XLOOKUP(main_table[[#This Row],[Order ID]],Returns!B:B,Returns!A:A,"No")</f>
        <v>No</v>
      </c>
    </row>
    <row r="6692" spans="1:22" ht="14.25">
      <c r="A6692" s="1">
        <v>6691</v>
      </c>
      <c r="B6692" s="2" t="s">
        <v>9338</v>
      </c>
      <c r="C6692" s="3">
        <v>43677</v>
      </c>
      <c r="D6692" s="3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24" t="str">
        <f>_xlfn.XLOOKUP(main_table[[#This Row],[Order ID]],Returns!B:B,Returns!A:A,"No")</f>
        <v>No</v>
      </c>
    </row>
    <row r="6693" spans="1:22" ht="14.25">
      <c r="A6693" s="1">
        <v>6692</v>
      </c>
      <c r="B6693" s="2" t="s">
        <v>9338</v>
      </c>
      <c r="C6693" s="3">
        <v>43677</v>
      </c>
      <c r="D6693" s="3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24" t="str">
        <f>_xlfn.XLOOKUP(main_table[[#This Row],[Order ID]],Returns!B:B,Returns!A:A,"No")</f>
        <v>No</v>
      </c>
    </row>
    <row r="6694" spans="1:22" ht="14.25">
      <c r="A6694" s="1">
        <v>6693</v>
      </c>
      <c r="B6694" s="2" t="s">
        <v>9339</v>
      </c>
      <c r="C6694" s="3">
        <v>43688</v>
      </c>
      <c r="D6694" s="3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24" t="str">
        <f>_xlfn.XLOOKUP(main_table[[#This Row],[Order ID]],Returns!B:B,Returns!A:A,"No")</f>
        <v>No</v>
      </c>
    </row>
    <row r="6695" spans="1:22" ht="14.25">
      <c r="A6695" s="1">
        <v>6694</v>
      </c>
      <c r="B6695" s="2" t="s">
        <v>9340</v>
      </c>
      <c r="C6695" s="3">
        <v>43738</v>
      </c>
      <c r="D6695" s="3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24" t="str">
        <f>_xlfn.XLOOKUP(main_table[[#This Row],[Order ID]],Returns!B:B,Returns!A:A,"No")</f>
        <v>No</v>
      </c>
    </row>
    <row r="6696" spans="1:22" ht="14.25">
      <c r="A6696" s="1">
        <v>6695</v>
      </c>
      <c r="B6696" s="2" t="s">
        <v>9341</v>
      </c>
      <c r="C6696" s="3">
        <v>43338</v>
      </c>
      <c r="D6696" s="3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24" t="str">
        <f>_xlfn.XLOOKUP(main_table[[#This Row],[Order ID]],Returns!B:B,Returns!A:A,"No")</f>
        <v>No</v>
      </c>
    </row>
    <row r="6697" spans="1:22" ht="14.25">
      <c r="A6697" s="1">
        <v>6696</v>
      </c>
      <c r="B6697" s="2" t="s">
        <v>9342</v>
      </c>
      <c r="C6697" s="3">
        <v>43436</v>
      </c>
      <c r="D6697" s="3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24" t="str">
        <f>_xlfn.XLOOKUP(main_table[[#This Row],[Order ID]],Returns!B:B,Returns!A:A,"No")</f>
        <v>No</v>
      </c>
    </row>
    <row r="6698" spans="1:22" ht="14.25">
      <c r="A6698" s="1">
        <v>6697</v>
      </c>
      <c r="B6698" s="2" t="s">
        <v>9342</v>
      </c>
      <c r="C6698" s="3">
        <v>43436</v>
      </c>
      <c r="D6698" s="3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24" t="str">
        <f>_xlfn.XLOOKUP(main_table[[#This Row],[Order ID]],Returns!B:B,Returns!A:A,"No")</f>
        <v>No</v>
      </c>
    </row>
    <row r="6699" spans="1:22" ht="14.25">
      <c r="A6699" s="1">
        <v>6698</v>
      </c>
      <c r="B6699" s="2" t="s">
        <v>9342</v>
      </c>
      <c r="C6699" s="3">
        <v>43436</v>
      </c>
      <c r="D6699" s="3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24" t="str">
        <f>_xlfn.XLOOKUP(main_table[[#This Row],[Order ID]],Returns!B:B,Returns!A:A,"No")</f>
        <v>No</v>
      </c>
    </row>
    <row r="6700" spans="1:22" ht="14.25">
      <c r="A6700" s="1">
        <v>6699</v>
      </c>
      <c r="B6700" s="2" t="s">
        <v>9343</v>
      </c>
      <c r="C6700" s="3">
        <v>43667</v>
      </c>
      <c r="D6700" s="3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24" t="str">
        <f>_xlfn.XLOOKUP(main_table[[#This Row],[Order ID]],Returns!B:B,Returns!A:A,"No")</f>
        <v>No</v>
      </c>
    </row>
    <row r="6701" spans="1:22" ht="14.25">
      <c r="A6701" s="1">
        <v>6700</v>
      </c>
      <c r="B6701" s="2" t="s">
        <v>9343</v>
      </c>
      <c r="C6701" s="3">
        <v>43667</v>
      </c>
      <c r="D6701" s="3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24" t="str">
        <f>_xlfn.XLOOKUP(main_table[[#This Row],[Order ID]],Returns!B:B,Returns!A:A,"No")</f>
        <v>No</v>
      </c>
    </row>
    <row r="6702" spans="1:22" ht="14.25">
      <c r="A6702" s="1">
        <v>6701</v>
      </c>
      <c r="B6702" s="2" t="s">
        <v>9343</v>
      </c>
      <c r="C6702" s="3">
        <v>43667</v>
      </c>
      <c r="D6702" s="3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24" t="str">
        <f>_xlfn.XLOOKUP(main_table[[#This Row],[Order ID]],Returns!B:B,Returns!A:A,"No")</f>
        <v>No</v>
      </c>
    </row>
    <row r="6703" spans="1:22" ht="14.25">
      <c r="A6703" s="1">
        <v>6702</v>
      </c>
      <c r="B6703" s="2" t="s">
        <v>9344</v>
      </c>
      <c r="C6703" s="3">
        <v>42875</v>
      </c>
      <c r="D6703" s="3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24" t="str">
        <f>_xlfn.XLOOKUP(main_table[[#This Row],[Order ID]],Returns!B:B,Returns!A:A,"No")</f>
        <v>No</v>
      </c>
    </row>
    <row r="6704" spans="1:22" ht="14.25">
      <c r="A6704" s="1">
        <v>6703</v>
      </c>
      <c r="B6704" s="2" t="s">
        <v>9344</v>
      </c>
      <c r="C6704" s="3">
        <v>42875</v>
      </c>
      <c r="D6704" s="3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24" t="str">
        <f>_xlfn.XLOOKUP(main_table[[#This Row],[Order ID]],Returns!B:B,Returns!A:A,"No")</f>
        <v>No</v>
      </c>
    </row>
    <row r="6705" spans="1:22" ht="14.25">
      <c r="A6705" s="1">
        <v>6704</v>
      </c>
      <c r="B6705" s="2" t="s">
        <v>9345</v>
      </c>
      <c r="C6705" s="3">
        <v>42909</v>
      </c>
      <c r="D6705" s="3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24" t="str">
        <f>_xlfn.XLOOKUP(main_table[[#This Row],[Order ID]],Returns!B:B,Returns!A:A,"No")</f>
        <v>No</v>
      </c>
    </row>
    <row r="6706" spans="1:22" ht="14.25">
      <c r="A6706" s="1">
        <v>6705</v>
      </c>
      <c r="B6706" s="2" t="s">
        <v>9345</v>
      </c>
      <c r="C6706" s="3">
        <v>42909</v>
      </c>
      <c r="D6706" s="3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24" t="str">
        <f>_xlfn.XLOOKUP(main_table[[#This Row],[Order ID]],Returns!B:B,Returns!A:A,"No")</f>
        <v>No</v>
      </c>
    </row>
    <row r="6707" spans="1:22" ht="14.25">
      <c r="A6707" s="1">
        <v>6706</v>
      </c>
      <c r="B6707" s="2" t="s">
        <v>9345</v>
      </c>
      <c r="C6707" s="3">
        <v>42909</v>
      </c>
      <c r="D6707" s="3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24" t="str">
        <f>_xlfn.XLOOKUP(main_table[[#This Row],[Order ID]],Returns!B:B,Returns!A:A,"No")</f>
        <v>No</v>
      </c>
    </row>
    <row r="6708" spans="1:22" ht="14.25">
      <c r="A6708" s="1">
        <v>6707</v>
      </c>
      <c r="B6708" s="2" t="s">
        <v>9346</v>
      </c>
      <c r="C6708" s="3">
        <v>43353</v>
      </c>
      <c r="D6708" s="3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24" t="str">
        <f>_xlfn.XLOOKUP(main_table[[#This Row],[Order ID]],Returns!B:B,Returns!A:A,"No")</f>
        <v>No</v>
      </c>
    </row>
    <row r="6709" spans="1:22" ht="14.25">
      <c r="A6709" s="1">
        <v>6708</v>
      </c>
      <c r="B6709" s="2" t="s">
        <v>9347</v>
      </c>
      <c r="C6709" s="3">
        <v>42473</v>
      </c>
      <c r="D6709" s="3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24" t="str">
        <f>_xlfn.XLOOKUP(main_table[[#This Row],[Order ID]],Returns!B:B,Returns!A:A,"No")</f>
        <v>No</v>
      </c>
    </row>
    <row r="6710" spans="1:22" ht="14.25">
      <c r="A6710" s="1">
        <v>6709</v>
      </c>
      <c r="B6710" s="2" t="s">
        <v>9348</v>
      </c>
      <c r="C6710" s="3">
        <v>43053</v>
      </c>
      <c r="D6710" s="3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24" t="str">
        <f>_xlfn.XLOOKUP(main_table[[#This Row],[Order ID]],Returns!B:B,Returns!A:A,"No")</f>
        <v>No</v>
      </c>
    </row>
    <row r="6711" spans="1:22" ht="14.25">
      <c r="A6711" s="1">
        <v>6710</v>
      </c>
      <c r="B6711" s="2" t="s">
        <v>9348</v>
      </c>
      <c r="C6711" s="3">
        <v>43053</v>
      </c>
      <c r="D6711" s="3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24" t="str">
        <f>_xlfn.XLOOKUP(main_table[[#This Row],[Order ID]],Returns!B:B,Returns!A:A,"No")</f>
        <v>No</v>
      </c>
    </row>
    <row r="6712" spans="1:22" ht="14.25">
      <c r="A6712" s="1">
        <v>6711</v>
      </c>
      <c r="B6712" s="2" t="s">
        <v>9349</v>
      </c>
      <c r="C6712" s="3">
        <v>43443</v>
      </c>
      <c r="D6712" s="3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24" t="str">
        <f>_xlfn.XLOOKUP(main_table[[#This Row],[Order ID]],Returns!B:B,Returns!A:A,"No")</f>
        <v>No</v>
      </c>
    </row>
    <row r="6713" spans="1:22" ht="14.25">
      <c r="A6713" s="1">
        <v>6712</v>
      </c>
      <c r="B6713" s="2" t="s">
        <v>9350</v>
      </c>
      <c r="C6713" s="3">
        <v>43695</v>
      </c>
      <c r="D6713" s="3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24" t="str">
        <f>_xlfn.XLOOKUP(main_table[[#This Row],[Order ID]],Returns!B:B,Returns!A:A,"No")</f>
        <v>No</v>
      </c>
    </row>
    <row r="6714" spans="1:22" ht="14.25">
      <c r="A6714" s="1">
        <v>6713</v>
      </c>
      <c r="B6714" s="2" t="s">
        <v>9351</v>
      </c>
      <c r="C6714" s="3">
        <v>43813</v>
      </c>
      <c r="D6714" s="3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24" t="str">
        <f>_xlfn.XLOOKUP(main_table[[#This Row],[Order ID]],Returns!B:B,Returns!A:A,"No")</f>
        <v>No</v>
      </c>
    </row>
    <row r="6715" spans="1:22" ht="14.25">
      <c r="A6715" s="1">
        <v>6714</v>
      </c>
      <c r="B6715" s="2" t="s">
        <v>9351</v>
      </c>
      <c r="C6715" s="3">
        <v>43813</v>
      </c>
      <c r="D6715" s="3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24" t="str">
        <f>_xlfn.XLOOKUP(main_table[[#This Row],[Order ID]],Returns!B:B,Returns!A:A,"No")</f>
        <v>No</v>
      </c>
    </row>
    <row r="6716" spans="1:22" ht="14.25">
      <c r="A6716" s="1">
        <v>6715</v>
      </c>
      <c r="B6716" s="2" t="s">
        <v>9351</v>
      </c>
      <c r="C6716" s="3">
        <v>43813</v>
      </c>
      <c r="D6716" s="3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24" t="str">
        <f>_xlfn.XLOOKUP(main_table[[#This Row],[Order ID]],Returns!B:B,Returns!A:A,"No")</f>
        <v>No</v>
      </c>
    </row>
    <row r="6717" spans="1:22" ht="14.25">
      <c r="A6717" s="1">
        <v>6716</v>
      </c>
      <c r="B6717" s="2" t="s">
        <v>9351</v>
      </c>
      <c r="C6717" s="3">
        <v>43813</v>
      </c>
      <c r="D6717" s="3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24" t="str">
        <f>_xlfn.XLOOKUP(main_table[[#This Row],[Order ID]],Returns!B:B,Returns!A:A,"No")</f>
        <v>No</v>
      </c>
    </row>
    <row r="6718" spans="1:22" ht="14.25">
      <c r="A6718" s="1">
        <v>6717</v>
      </c>
      <c r="B6718" s="2" t="s">
        <v>9352</v>
      </c>
      <c r="C6718" s="3">
        <v>43198</v>
      </c>
      <c r="D6718" s="3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24" t="str">
        <f>_xlfn.XLOOKUP(main_table[[#This Row],[Order ID]],Returns!B:B,Returns!A:A,"No")</f>
        <v>No</v>
      </c>
    </row>
    <row r="6719" spans="1:22" ht="14.25">
      <c r="A6719" s="1">
        <v>6718</v>
      </c>
      <c r="B6719" s="2" t="s">
        <v>9352</v>
      </c>
      <c r="C6719" s="3">
        <v>43198</v>
      </c>
      <c r="D6719" s="3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24" t="str">
        <f>_xlfn.XLOOKUP(main_table[[#This Row],[Order ID]],Returns!B:B,Returns!A:A,"No")</f>
        <v>No</v>
      </c>
    </row>
    <row r="6720" spans="1:22" ht="14.25">
      <c r="A6720" s="1">
        <v>6719</v>
      </c>
      <c r="B6720" s="2" t="s">
        <v>9352</v>
      </c>
      <c r="C6720" s="3">
        <v>43198</v>
      </c>
      <c r="D6720" s="3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24" t="str">
        <f>_xlfn.XLOOKUP(main_table[[#This Row],[Order ID]],Returns!B:B,Returns!A:A,"No")</f>
        <v>No</v>
      </c>
    </row>
    <row r="6721" spans="1:22" ht="14.25">
      <c r="A6721" s="1">
        <v>6720</v>
      </c>
      <c r="B6721" s="2" t="s">
        <v>9353</v>
      </c>
      <c r="C6721" s="3">
        <v>43450</v>
      </c>
      <c r="D6721" s="3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24" t="str">
        <f>_xlfn.XLOOKUP(main_table[[#This Row],[Order ID]],Returns!B:B,Returns!A:A,"No")</f>
        <v>No</v>
      </c>
    </row>
    <row r="6722" spans="1:22" ht="14.25">
      <c r="A6722" s="1">
        <v>6721</v>
      </c>
      <c r="B6722" s="2" t="s">
        <v>9354</v>
      </c>
      <c r="C6722" s="3">
        <v>43727</v>
      </c>
      <c r="D6722" s="3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24" t="str">
        <f>_xlfn.XLOOKUP(main_table[[#This Row],[Order ID]],Returns!B:B,Returns!A:A,"No")</f>
        <v>No</v>
      </c>
    </row>
    <row r="6723" spans="1:22" ht="14.25">
      <c r="A6723" s="1">
        <v>6722</v>
      </c>
      <c r="B6723" s="2" t="s">
        <v>9354</v>
      </c>
      <c r="C6723" s="3">
        <v>43727</v>
      </c>
      <c r="D6723" s="3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24" t="str">
        <f>_xlfn.XLOOKUP(main_table[[#This Row],[Order ID]],Returns!B:B,Returns!A:A,"No")</f>
        <v>No</v>
      </c>
    </row>
    <row r="6724" spans="1:22" ht="14.25">
      <c r="A6724" s="1">
        <v>6723</v>
      </c>
      <c r="B6724" s="2" t="s">
        <v>9354</v>
      </c>
      <c r="C6724" s="3">
        <v>43727</v>
      </c>
      <c r="D6724" s="3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24" t="str">
        <f>_xlfn.XLOOKUP(main_table[[#This Row],[Order ID]],Returns!B:B,Returns!A:A,"No")</f>
        <v>No</v>
      </c>
    </row>
    <row r="6725" spans="1:22" ht="14.25">
      <c r="A6725" s="1">
        <v>6724</v>
      </c>
      <c r="B6725" s="2" t="s">
        <v>9355</v>
      </c>
      <c r="C6725" s="3">
        <v>43712</v>
      </c>
      <c r="D6725" s="3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24" t="str">
        <f>_xlfn.XLOOKUP(main_table[[#This Row],[Order ID]],Returns!B:B,Returns!A:A,"No")</f>
        <v>No</v>
      </c>
    </row>
    <row r="6726" spans="1:22" ht="14.25">
      <c r="A6726" s="1">
        <v>6725</v>
      </c>
      <c r="B6726" s="2" t="s">
        <v>9356</v>
      </c>
      <c r="C6726" s="3">
        <v>43355</v>
      </c>
      <c r="D6726" s="3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24" t="str">
        <f>_xlfn.XLOOKUP(main_table[[#This Row],[Order ID]],Returns!B:B,Returns!A:A,"No")</f>
        <v>No</v>
      </c>
    </row>
    <row r="6727" spans="1:22" ht="14.25">
      <c r="A6727" s="1">
        <v>6726</v>
      </c>
      <c r="B6727" s="2" t="s">
        <v>9356</v>
      </c>
      <c r="C6727" s="3">
        <v>43355</v>
      </c>
      <c r="D6727" s="3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24" t="str">
        <f>_xlfn.XLOOKUP(main_table[[#This Row],[Order ID]],Returns!B:B,Returns!A:A,"No")</f>
        <v>No</v>
      </c>
    </row>
    <row r="6728" spans="1:22" ht="14.25">
      <c r="A6728" s="1">
        <v>6727</v>
      </c>
      <c r="B6728" s="2" t="s">
        <v>9356</v>
      </c>
      <c r="C6728" s="3">
        <v>43355</v>
      </c>
      <c r="D6728" s="3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24" t="str">
        <f>_xlfn.XLOOKUP(main_table[[#This Row],[Order ID]],Returns!B:B,Returns!A:A,"No")</f>
        <v>No</v>
      </c>
    </row>
    <row r="6729" spans="1:22" ht="14.25">
      <c r="A6729" s="1">
        <v>6728</v>
      </c>
      <c r="B6729" s="2" t="s">
        <v>9357</v>
      </c>
      <c r="C6729" s="3">
        <v>43687</v>
      </c>
      <c r="D6729" s="3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24" t="str">
        <f>_xlfn.XLOOKUP(main_table[[#This Row],[Order ID]],Returns!B:B,Returns!A:A,"No")</f>
        <v>No</v>
      </c>
    </row>
    <row r="6730" spans="1:22" ht="14.25">
      <c r="A6730" s="1">
        <v>6729</v>
      </c>
      <c r="B6730" s="2" t="s">
        <v>9358</v>
      </c>
      <c r="C6730" s="3">
        <v>43408</v>
      </c>
      <c r="D6730" s="3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24" t="str">
        <f>_xlfn.XLOOKUP(main_table[[#This Row],[Order ID]],Returns!B:B,Returns!A:A,"No")</f>
        <v>No</v>
      </c>
    </row>
    <row r="6731" spans="1:22" ht="14.25">
      <c r="A6731" s="1">
        <v>6730</v>
      </c>
      <c r="B6731" s="2" t="s">
        <v>9359</v>
      </c>
      <c r="C6731" s="3">
        <v>42904</v>
      </c>
      <c r="D6731" s="3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24" t="str">
        <f>_xlfn.XLOOKUP(main_table[[#This Row],[Order ID]],Returns!B:B,Returns!A:A,"No")</f>
        <v>No</v>
      </c>
    </row>
    <row r="6732" spans="1:22" ht="14.25">
      <c r="A6732" s="1">
        <v>6731</v>
      </c>
      <c r="B6732" s="2" t="s">
        <v>9359</v>
      </c>
      <c r="C6732" s="3">
        <v>42904</v>
      </c>
      <c r="D6732" s="3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24" t="str">
        <f>_xlfn.XLOOKUP(main_table[[#This Row],[Order ID]],Returns!B:B,Returns!A:A,"No")</f>
        <v>No</v>
      </c>
    </row>
    <row r="6733" spans="1:22" ht="14.25">
      <c r="A6733" s="1">
        <v>6732</v>
      </c>
      <c r="B6733" s="2" t="s">
        <v>9359</v>
      </c>
      <c r="C6733" s="3">
        <v>42904</v>
      </c>
      <c r="D6733" s="3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24" t="str">
        <f>_xlfn.XLOOKUP(main_table[[#This Row],[Order ID]],Returns!B:B,Returns!A:A,"No")</f>
        <v>No</v>
      </c>
    </row>
    <row r="6734" spans="1:22" ht="14.25">
      <c r="A6734" s="1">
        <v>6733</v>
      </c>
      <c r="B6734" s="2" t="s">
        <v>9360</v>
      </c>
      <c r="C6734" s="3">
        <v>42555</v>
      </c>
      <c r="D6734" s="3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24" t="str">
        <f>_xlfn.XLOOKUP(main_table[[#This Row],[Order ID]],Returns!B:B,Returns!A:A,"No")</f>
        <v>No</v>
      </c>
    </row>
    <row r="6735" spans="1:22" ht="14.25">
      <c r="A6735" s="1">
        <v>6734</v>
      </c>
      <c r="B6735" s="2" t="s">
        <v>9360</v>
      </c>
      <c r="C6735" s="3">
        <v>42555</v>
      </c>
      <c r="D6735" s="3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24" t="str">
        <f>_xlfn.XLOOKUP(main_table[[#This Row],[Order ID]],Returns!B:B,Returns!A:A,"No")</f>
        <v>No</v>
      </c>
    </row>
    <row r="6736" spans="1:22" ht="14.25">
      <c r="A6736" s="1">
        <v>6735</v>
      </c>
      <c r="B6736" s="2" t="s">
        <v>9361</v>
      </c>
      <c r="C6736" s="3">
        <v>43089</v>
      </c>
      <c r="D6736" s="3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24" t="str">
        <f>_xlfn.XLOOKUP(main_table[[#This Row],[Order ID]],Returns!B:B,Returns!A:A,"No")</f>
        <v>No</v>
      </c>
    </row>
    <row r="6737" spans="1:22" ht="14.25">
      <c r="A6737" s="1">
        <v>6736</v>
      </c>
      <c r="B6737" s="2" t="s">
        <v>9362</v>
      </c>
      <c r="C6737" s="3">
        <v>43200</v>
      </c>
      <c r="D6737" s="3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24" t="str">
        <f>_xlfn.XLOOKUP(main_table[[#This Row],[Order ID]],Returns!B:B,Returns!A:A,"No")</f>
        <v>No</v>
      </c>
    </row>
    <row r="6738" spans="1:22" ht="14.25">
      <c r="A6738" s="1">
        <v>6737</v>
      </c>
      <c r="B6738" s="2" t="s">
        <v>9362</v>
      </c>
      <c r="C6738" s="3">
        <v>43200</v>
      </c>
      <c r="D6738" s="3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24" t="str">
        <f>_xlfn.XLOOKUP(main_table[[#This Row],[Order ID]],Returns!B:B,Returns!A:A,"No")</f>
        <v>No</v>
      </c>
    </row>
    <row r="6739" spans="1:22" ht="14.25">
      <c r="A6739" s="1">
        <v>6738</v>
      </c>
      <c r="B6739" s="2" t="s">
        <v>9362</v>
      </c>
      <c r="C6739" s="3">
        <v>43200</v>
      </c>
      <c r="D6739" s="3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24" t="str">
        <f>_xlfn.XLOOKUP(main_table[[#This Row],[Order ID]],Returns!B:B,Returns!A:A,"No")</f>
        <v>No</v>
      </c>
    </row>
    <row r="6740" spans="1:22" ht="14.25">
      <c r="A6740" s="1">
        <v>6739</v>
      </c>
      <c r="B6740" s="2" t="s">
        <v>9362</v>
      </c>
      <c r="C6740" s="3">
        <v>43200</v>
      </c>
      <c r="D6740" s="3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24" t="str">
        <f>_xlfn.XLOOKUP(main_table[[#This Row],[Order ID]],Returns!B:B,Returns!A:A,"No")</f>
        <v>No</v>
      </c>
    </row>
    <row r="6741" spans="1:22" ht="14.25">
      <c r="A6741" s="1">
        <v>6740</v>
      </c>
      <c r="B6741" s="2" t="s">
        <v>9363</v>
      </c>
      <c r="C6741" s="3">
        <v>42516</v>
      </c>
      <c r="D6741" s="3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24" t="str">
        <f>_xlfn.XLOOKUP(main_table[[#This Row],[Order ID]],Returns!B:B,Returns!A:A,"No")</f>
        <v>No</v>
      </c>
    </row>
    <row r="6742" spans="1:22" ht="14.25">
      <c r="A6742" s="1">
        <v>6741</v>
      </c>
      <c r="B6742" s="2" t="s">
        <v>9363</v>
      </c>
      <c r="C6742" s="3">
        <v>42516</v>
      </c>
      <c r="D6742" s="3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24" t="str">
        <f>_xlfn.XLOOKUP(main_table[[#This Row],[Order ID]],Returns!B:B,Returns!A:A,"No")</f>
        <v>No</v>
      </c>
    </row>
    <row r="6743" spans="1:22" ht="14.25">
      <c r="A6743" s="1">
        <v>6742</v>
      </c>
      <c r="B6743" s="2" t="s">
        <v>9363</v>
      </c>
      <c r="C6743" s="3">
        <v>42516</v>
      </c>
      <c r="D6743" s="3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24" t="str">
        <f>_xlfn.XLOOKUP(main_table[[#This Row],[Order ID]],Returns!B:B,Returns!A:A,"No")</f>
        <v>No</v>
      </c>
    </row>
    <row r="6744" spans="1:22" ht="14.25">
      <c r="A6744" s="1">
        <v>6743</v>
      </c>
      <c r="B6744" s="2" t="s">
        <v>9364</v>
      </c>
      <c r="C6744" s="3">
        <v>43652</v>
      </c>
      <c r="D6744" s="3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24" t="str">
        <f>_xlfn.XLOOKUP(main_table[[#This Row],[Order ID]],Returns!B:B,Returns!A:A,"No")</f>
        <v>No</v>
      </c>
    </row>
    <row r="6745" spans="1:22" ht="14.25">
      <c r="A6745" s="1">
        <v>6744</v>
      </c>
      <c r="B6745" s="2" t="s">
        <v>9365</v>
      </c>
      <c r="C6745" s="3">
        <v>42782</v>
      </c>
      <c r="D6745" s="3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24" t="str">
        <f>_xlfn.XLOOKUP(main_table[[#This Row],[Order ID]],Returns!B:B,Returns!A:A,"No")</f>
        <v>No</v>
      </c>
    </row>
    <row r="6746" spans="1:22" ht="14.25">
      <c r="A6746" s="1">
        <v>6745</v>
      </c>
      <c r="B6746" s="2" t="s">
        <v>9366</v>
      </c>
      <c r="C6746" s="3">
        <v>43632</v>
      </c>
      <c r="D6746" s="3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24" t="str">
        <f>_xlfn.XLOOKUP(main_table[[#This Row],[Order ID]],Returns!B:B,Returns!A:A,"No")</f>
        <v>No</v>
      </c>
    </row>
    <row r="6747" spans="1:22" ht="14.25">
      <c r="A6747" s="1">
        <v>6746</v>
      </c>
      <c r="B6747" s="2" t="s">
        <v>9366</v>
      </c>
      <c r="C6747" s="3">
        <v>43632</v>
      </c>
      <c r="D6747" s="3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24" t="str">
        <f>_xlfn.XLOOKUP(main_table[[#This Row],[Order ID]],Returns!B:B,Returns!A:A,"No")</f>
        <v>No</v>
      </c>
    </row>
    <row r="6748" spans="1:22" ht="14.25">
      <c r="A6748" s="1">
        <v>6747</v>
      </c>
      <c r="B6748" s="2" t="s">
        <v>9367</v>
      </c>
      <c r="C6748" s="3">
        <v>43782</v>
      </c>
      <c r="D6748" s="3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24" t="str">
        <f>_xlfn.XLOOKUP(main_table[[#This Row],[Order ID]],Returns!B:B,Returns!A:A,"No")</f>
        <v>No</v>
      </c>
    </row>
    <row r="6749" spans="1:22" ht="14.25">
      <c r="A6749" s="1">
        <v>6748</v>
      </c>
      <c r="B6749" s="2" t="s">
        <v>9368</v>
      </c>
      <c r="C6749" s="3">
        <v>43810</v>
      </c>
      <c r="D6749" s="3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24" t="str">
        <f>_xlfn.XLOOKUP(main_table[[#This Row],[Order ID]],Returns!B:B,Returns!A:A,"No")</f>
        <v>No</v>
      </c>
    </row>
    <row r="6750" spans="1:22" ht="14.25">
      <c r="A6750" s="1">
        <v>6749</v>
      </c>
      <c r="B6750" s="2" t="s">
        <v>9368</v>
      </c>
      <c r="C6750" s="3">
        <v>43810</v>
      </c>
      <c r="D6750" s="3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24" t="str">
        <f>_xlfn.XLOOKUP(main_table[[#This Row],[Order ID]],Returns!B:B,Returns!A:A,"No")</f>
        <v>No</v>
      </c>
    </row>
    <row r="6751" spans="1:22" ht="14.25">
      <c r="A6751" s="1">
        <v>6750</v>
      </c>
      <c r="B6751" s="2" t="s">
        <v>9368</v>
      </c>
      <c r="C6751" s="3">
        <v>43810</v>
      </c>
      <c r="D6751" s="3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24" t="str">
        <f>_xlfn.XLOOKUP(main_table[[#This Row],[Order ID]],Returns!B:B,Returns!A:A,"No")</f>
        <v>No</v>
      </c>
    </row>
    <row r="6752" spans="1:22" ht="14.25">
      <c r="A6752" s="1">
        <v>6751</v>
      </c>
      <c r="B6752" s="2" t="s">
        <v>9369</v>
      </c>
      <c r="C6752" s="3">
        <v>43279</v>
      </c>
      <c r="D6752" s="3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24" t="str">
        <f>_xlfn.XLOOKUP(main_table[[#This Row],[Order ID]],Returns!B:B,Returns!A:A,"No")</f>
        <v>No</v>
      </c>
    </row>
    <row r="6753" spans="1:22" ht="14.25">
      <c r="A6753" s="1">
        <v>6752</v>
      </c>
      <c r="B6753" s="2" t="s">
        <v>9369</v>
      </c>
      <c r="C6753" s="3">
        <v>43279</v>
      </c>
      <c r="D6753" s="3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24" t="str">
        <f>_xlfn.XLOOKUP(main_table[[#This Row],[Order ID]],Returns!B:B,Returns!A:A,"No")</f>
        <v>No</v>
      </c>
    </row>
    <row r="6754" spans="1:22" ht="14.25">
      <c r="A6754" s="1">
        <v>6753</v>
      </c>
      <c r="B6754" s="2" t="s">
        <v>9369</v>
      </c>
      <c r="C6754" s="3">
        <v>43279</v>
      </c>
      <c r="D6754" s="3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24" t="str">
        <f>_xlfn.XLOOKUP(main_table[[#This Row],[Order ID]],Returns!B:B,Returns!A:A,"No")</f>
        <v>No</v>
      </c>
    </row>
    <row r="6755" spans="1:22" ht="14.25">
      <c r="A6755" s="1">
        <v>6754</v>
      </c>
      <c r="B6755" s="2" t="s">
        <v>9369</v>
      </c>
      <c r="C6755" s="3">
        <v>43279</v>
      </c>
      <c r="D6755" s="3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24" t="str">
        <f>_xlfn.XLOOKUP(main_table[[#This Row],[Order ID]],Returns!B:B,Returns!A:A,"No")</f>
        <v>No</v>
      </c>
    </row>
    <row r="6756" spans="1:22" ht="14.25">
      <c r="A6756" s="1">
        <v>6755</v>
      </c>
      <c r="B6756" s="2" t="s">
        <v>9369</v>
      </c>
      <c r="C6756" s="3">
        <v>43279</v>
      </c>
      <c r="D6756" s="3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24" t="str">
        <f>_xlfn.XLOOKUP(main_table[[#This Row],[Order ID]],Returns!B:B,Returns!A:A,"No")</f>
        <v>No</v>
      </c>
    </row>
    <row r="6757" spans="1:22" ht="14.25">
      <c r="A6757" s="1">
        <v>6756</v>
      </c>
      <c r="B6757" s="2" t="s">
        <v>9370</v>
      </c>
      <c r="C6757" s="3">
        <v>43723</v>
      </c>
      <c r="D6757" s="3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24" t="str">
        <f>_xlfn.XLOOKUP(main_table[[#This Row],[Order ID]],Returns!B:B,Returns!A:A,"No")</f>
        <v>No</v>
      </c>
    </row>
    <row r="6758" spans="1:22" ht="14.25">
      <c r="A6758" s="1">
        <v>6757</v>
      </c>
      <c r="B6758" s="2" t="s">
        <v>9370</v>
      </c>
      <c r="C6758" s="3">
        <v>43723</v>
      </c>
      <c r="D6758" s="3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24" t="str">
        <f>_xlfn.XLOOKUP(main_table[[#This Row],[Order ID]],Returns!B:B,Returns!A:A,"No")</f>
        <v>No</v>
      </c>
    </row>
    <row r="6759" spans="1:22" ht="14.25">
      <c r="A6759" s="1">
        <v>6758</v>
      </c>
      <c r="B6759" s="2" t="s">
        <v>9370</v>
      </c>
      <c r="C6759" s="3">
        <v>43723</v>
      </c>
      <c r="D6759" s="3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24" t="str">
        <f>_xlfn.XLOOKUP(main_table[[#This Row],[Order ID]],Returns!B:B,Returns!A:A,"No")</f>
        <v>No</v>
      </c>
    </row>
    <row r="6760" spans="1:22" ht="14.25">
      <c r="A6760" s="1">
        <v>6759</v>
      </c>
      <c r="B6760" s="2" t="s">
        <v>9370</v>
      </c>
      <c r="C6760" s="3">
        <v>43723</v>
      </c>
      <c r="D6760" s="3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24" t="str">
        <f>_xlfn.XLOOKUP(main_table[[#This Row],[Order ID]],Returns!B:B,Returns!A:A,"No")</f>
        <v>No</v>
      </c>
    </row>
    <row r="6761" spans="1:22" ht="14.25">
      <c r="A6761" s="1">
        <v>6760</v>
      </c>
      <c r="B6761" s="2" t="s">
        <v>9371</v>
      </c>
      <c r="C6761" s="3">
        <v>43801</v>
      </c>
      <c r="D6761" s="3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24" t="str">
        <f>_xlfn.XLOOKUP(main_table[[#This Row],[Order ID]],Returns!B:B,Returns!A:A,"No")</f>
        <v>No</v>
      </c>
    </row>
    <row r="6762" spans="1:22" ht="14.25">
      <c r="A6762" s="1">
        <v>6761</v>
      </c>
      <c r="B6762" s="2" t="s">
        <v>9372</v>
      </c>
      <c r="C6762" s="3">
        <v>43642</v>
      </c>
      <c r="D6762" s="3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24" t="str">
        <f>_xlfn.XLOOKUP(main_table[[#This Row],[Order ID]],Returns!B:B,Returns!A:A,"No")</f>
        <v>No</v>
      </c>
    </row>
    <row r="6763" spans="1:22" ht="14.25">
      <c r="A6763" s="1">
        <v>6762</v>
      </c>
      <c r="B6763" s="2" t="s">
        <v>9373</v>
      </c>
      <c r="C6763" s="3">
        <v>43305</v>
      </c>
      <c r="D6763" s="3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24" t="str">
        <f>_xlfn.XLOOKUP(main_table[[#This Row],[Order ID]],Returns!B:B,Returns!A:A,"No")</f>
        <v>No</v>
      </c>
    </row>
    <row r="6764" spans="1:22" ht="14.25">
      <c r="A6764" s="1">
        <v>6763</v>
      </c>
      <c r="B6764" s="2" t="s">
        <v>9374</v>
      </c>
      <c r="C6764" s="3">
        <v>43345</v>
      </c>
      <c r="D6764" s="3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24" t="str">
        <f>_xlfn.XLOOKUP(main_table[[#This Row],[Order ID]],Returns!B:B,Returns!A:A,"No")</f>
        <v>No</v>
      </c>
    </row>
    <row r="6765" spans="1:22" ht="14.25">
      <c r="A6765" s="1">
        <v>6764</v>
      </c>
      <c r="B6765" s="2" t="s">
        <v>9374</v>
      </c>
      <c r="C6765" s="3">
        <v>43345</v>
      </c>
      <c r="D6765" s="3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24" t="str">
        <f>_xlfn.XLOOKUP(main_table[[#This Row],[Order ID]],Returns!B:B,Returns!A:A,"No")</f>
        <v>No</v>
      </c>
    </row>
    <row r="6766" spans="1:22" ht="14.25">
      <c r="A6766" s="1">
        <v>6765</v>
      </c>
      <c r="B6766" s="2" t="s">
        <v>9374</v>
      </c>
      <c r="C6766" s="3">
        <v>43345</v>
      </c>
      <c r="D6766" s="3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24" t="str">
        <f>_xlfn.XLOOKUP(main_table[[#This Row],[Order ID]],Returns!B:B,Returns!A:A,"No")</f>
        <v>No</v>
      </c>
    </row>
    <row r="6767" spans="1:22" ht="14.25">
      <c r="A6767" s="1">
        <v>6766</v>
      </c>
      <c r="B6767" s="2" t="s">
        <v>9375</v>
      </c>
      <c r="C6767" s="3">
        <v>43575</v>
      </c>
      <c r="D6767" s="3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24" t="str">
        <f>_xlfn.XLOOKUP(main_table[[#This Row],[Order ID]],Returns!B:B,Returns!A:A,"No")</f>
        <v>No</v>
      </c>
    </row>
    <row r="6768" spans="1:22" ht="14.25">
      <c r="A6768" s="1">
        <v>6767</v>
      </c>
      <c r="B6768" s="2" t="s">
        <v>9375</v>
      </c>
      <c r="C6768" s="3">
        <v>43575</v>
      </c>
      <c r="D6768" s="3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24" t="str">
        <f>_xlfn.XLOOKUP(main_table[[#This Row],[Order ID]],Returns!B:B,Returns!A:A,"No")</f>
        <v>No</v>
      </c>
    </row>
    <row r="6769" spans="1:22" ht="14.25">
      <c r="A6769" s="1">
        <v>6768</v>
      </c>
      <c r="B6769" s="2" t="s">
        <v>9375</v>
      </c>
      <c r="C6769" s="3">
        <v>43575</v>
      </c>
      <c r="D6769" s="3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24" t="str">
        <f>_xlfn.XLOOKUP(main_table[[#This Row],[Order ID]],Returns!B:B,Returns!A:A,"No")</f>
        <v>No</v>
      </c>
    </row>
    <row r="6770" spans="1:22" ht="14.25">
      <c r="A6770" s="1">
        <v>6769</v>
      </c>
      <c r="B6770" s="2" t="s">
        <v>9376</v>
      </c>
      <c r="C6770" s="3">
        <v>42594</v>
      </c>
      <c r="D6770" s="3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24" t="str">
        <f>_xlfn.XLOOKUP(main_table[[#This Row],[Order ID]],Returns!B:B,Returns!A:A,"No")</f>
        <v>No</v>
      </c>
    </row>
    <row r="6771" spans="1:22" ht="14.25">
      <c r="A6771" s="1">
        <v>6770</v>
      </c>
      <c r="B6771" s="2" t="s">
        <v>9377</v>
      </c>
      <c r="C6771" s="3">
        <v>43727</v>
      </c>
      <c r="D6771" s="3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24" t="str">
        <f>_xlfn.XLOOKUP(main_table[[#This Row],[Order ID]],Returns!B:B,Returns!A:A,"No")</f>
        <v>No</v>
      </c>
    </row>
    <row r="6772" spans="1:22" ht="14.25">
      <c r="A6772" s="1">
        <v>6771</v>
      </c>
      <c r="B6772" s="2" t="s">
        <v>9378</v>
      </c>
      <c r="C6772" s="3">
        <v>43808</v>
      </c>
      <c r="D6772" s="3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24" t="str">
        <f>_xlfn.XLOOKUP(main_table[[#This Row],[Order ID]],Returns!B:B,Returns!A:A,"No")</f>
        <v>No</v>
      </c>
    </row>
    <row r="6773" spans="1:22" ht="14.25">
      <c r="A6773" s="1">
        <v>6772</v>
      </c>
      <c r="B6773" s="2" t="s">
        <v>9378</v>
      </c>
      <c r="C6773" s="3">
        <v>43808</v>
      </c>
      <c r="D6773" s="3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24" t="str">
        <f>_xlfn.XLOOKUP(main_table[[#This Row],[Order ID]],Returns!B:B,Returns!A:A,"No")</f>
        <v>No</v>
      </c>
    </row>
    <row r="6774" spans="1:22" ht="14.25">
      <c r="A6774" s="1">
        <v>6773</v>
      </c>
      <c r="B6774" s="2" t="s">
        <v>9379</v>
      </c>
      <c r="C6774" s="3">
        <v>43408</v>
      </c>
      <c r="D6774" s="3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24" t="str">
        <f>_xlfn.XLOOKUP(main_table[[#This Row],[Order ID]],Returns!B:B,Returns!A:A,"No")</f>
        <v>No</v>
      </c>
    </row>
    <row r="6775" spans="1:22" ht="14.25">
      <c r="A6775" s="1">
        <v>6774</v>
      </c>
      <c r="B6775" s="2" t="s">
        <v>9379</v>
      </c>
      <c r="C6775" s="3">
        <v>43408</v>
      </c>
      <c r="D6775" s="3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24" t="str">
        <f>_xlfn.XLOOKUP(main_table[[#This Row],[Order ID]],Returns!B:B,Returns!A:A,"No")</f>
        <v>No</v>
      </c>
    </row>
    <row r="6776" spans="1:22" ht="14.25">
      <c r="A6776" s="1">
        <v>6775</v>
      </c>
      <c r="B6776" s="2" t="s">
        <v>9379</v>
      </c>
      <c r="C6776" s="3">
        <v>43408</v>
      </c>
      <c r="D6776" s="3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24" t="str">
        <f>_xlfn.XLOOKUP(main_table[[#This Row],[Order ID]],Returns!B:B,Returns!A:A,"No")</f>
        <v>No</v>
      </c>
    </row>
    <row r="6777" spans="1:22" ht="14.25">
      <c r="A6777" s="1">
        <v>6776</v>
      </c>
      <c r="B6777" s="2" t="s">
        <v>9380</v>
      </c>
      <c r="C6777" s="3">
        <v>42823</v>
      </c>
      <c r="D6777" s="3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24" t="str">
        <f>_xlfn.XLOOKUP(main_table[[#This Row],[Order ID]],Returns!B:B,Returns!A:A,"No")</f>
        <v>No</v>
      </c>
    </row>
    <row r="6778" spans="1:22" ht="14.25">
      <c r="A6778" s="1">
        <v>6777</v>
      </c>
      <c r="B6778" s="2" t="s">
        <v>9381</v>
      </c>
      <c r="C6778" s="3">
        <v>43348</v>
      </c>
      <c r="D6778" s="3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24" t="str">
        <f>_xlfn.XLOOKUP(main_table[[#This Row],[Order ID]],Returns!B:B,Returns!A:A,"No")</f>
        <v>No</v>
      </c>
    </row>
    <row r="6779" spans="1:22" ht="14.25">
      <c r="A6779" s="1">
        <v>6778</v>
      </c>
      <c r="B6779" s="2" t="s">
        <v>9382</v>
      </c>
      <c r="C6779" s="3">
        <v>43493</v>
      </c>
      <c r="D6779" s="3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24" t="str">
        <f>_xlfn.XLOOKUP(main_table[[#This Row],[Order ID]],Returns!B:B,Returns!A:A,"No")</f>
        <v>No</v>
      </c>
    </row>
    <row r="6780" spans="1:22" ht="14.25">
      <c r="A6780" s="1">
        <v>6779</v>
      </c>
      <c r="B6780" s="2" t="s">
        <v>9383</v>
      </c>
      <c r="C6780" s="3">
        <v>43346</v>
      </c>
      <c r="D6780" s="3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24" t="str">
        <f>_xlfn.XLOOKUP(main_table[[#This Row],[Order ID]],Returns!B:B,Returns!A:A,"No")</f>
        <v>No</v>
      </c>
    </row>
    <row r="6781" spans="1:22" ht="14.25">
      <c r="A6781" s="1">
        <v>6780</v>
      </c>
      <c r="B6781" s="2" t="s">
        <v>9383</v>
      </c>
      <c r="C6781" s="3">
        <v>43346</v>
      </c>
      <c r="D6781" s="3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24" t="str">
        <f>_xlfn.XLOOKUP(main_table[[#This Row],[Order ID]],Returns!B:B,Returns!A:A,"No")</f>
        <v>No</v>
      </c>
    </row>
    <row r="6782" spans="1:22" ht="14.25">
      <c r="A6782" s="1">
        <v>6781</v>
      </c>
      <c r="B6782" s="2" t="s">
        <v>9383</v>
      </c>
      <c r="C6782" s="3">
        <v>43346</v>
      </c>
      <c r="D6782" s="3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24" t="str">
        <f>_xlfn.XLOOKUP(main_table[[#This Row],[Order ID]],Returns!B:B,Returns!A:A,"No")</f>
        <v>No</v>
      </c>
    </row>
    <row r="6783" spans="1:22" ht="14.25">
      <c r="A6783" s="1">
        <v>6782</v>
      </c>
      <c r="B6783" s="2" t="s">
        <v>9383</v>
      </c>
      <c r="C6783" s="3">
        <v>43346</v>
      </c>
      <c r="D6783" s="3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24" t="str">
        <f>_xlfn.XLOOKUP(main_table[[#This Row],[Order ID]],Returns!B:B,Returns!A:A,"No")</f>
        <v>No</v>
      </c>
    </row>
    <row r="6784" spans="1:22" ht="14.25">
      <c r="A6784" s="1">
        <v>6783</v>
      </c>
      <c r="B6784" s="2" t="s">
        <v>9384</v>
      </c>
      <c r="C6784" s="3">
        <v>43671</v>
      </c>
      <c r="D6784" s="3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24" t="str">
        <f>_xlfn.XLOOKUP(main_table[[#This Row],[Order ID]],Returns!B:B,Returns!A:A,"No")</f>
        <v>No</v>
      </c>
    </row>
    <row r="6785" spans="1:22" ht="14.25">
      <c r="A6785" s="1">
        <v>6784</v>
      </c>
      <c r="B6785" s="2" t="s">
        <v>9384</v>
      </c>
      <c r="C6785" s="3">
        <v>43671</v>
      </c>
      <c r="D6785" s="3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24" t="str">
        <f>_xlfn.XLOOKUP(main_table[[#This Row],[Order ID]],Returns!B:B,Returns!A:A,"No")</f>
        <v>No</v>
      </c>
    </row>
    <row r="6786" spans="1:22" ht="14.25">
      <c r="A6786" s="1">
        <v>6785</v>
      </c>
      <c r="B6786" s="2" t="s">
        <v>9384</v>
      </c>
      <c r="C6786" s="3">
        <v>43671</v>
      </c>
      <c r="D6786" s="3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24" t="str">
        <f>_xlfn.XLOOKUP(main_table[[#This Row],[Order ID]],Returns!B:B,Returns!A:A,"No")</f>
        <v>No</v>
      </c>
    </row>
    <row r="6787" spans="1:22" ht="14.25">
      <c r="A6787" s="1">
        <v>6786</v>
      </c>
      <c r="B6787" s="2" t="s">
        <v>9384</v>
      </c>
      <c r="C6787" s="3">
        <v>43671</v>
      </c>
      <c r="D6787" s="3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24" t="str">
        <f>_xlfn.XLOOKUP(main_table[[#This Row],[Order ID]],Returns!B:B,Returns!A:A,"No")</f>
        <v>No</v>
      </c>
    </row>
    <row r="6788" spans="1:22" ht="14.25">
      <c r="A6788" s="1">
        <v>6787</v>
      </c>
      <c r="B6788" s="2" t="s">
        <v>9384</v>
      </c>
      <c r="C6788" s="3">
        <v>43671</v>
      </c>
      <c r="D6788" s="3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24" t="str">
        <f>_xlfn.XLOOKUP(main_table[[#This Row],[Order ID]],Returns!B:B,Returns!A:A,"No")</f>
        <v>No</v>
      </c>
    </row>
    <row r="6789" spans="1:22" ht="14.25">
      <c r="A6789" s="1">
        <v>6788</v>
      </c>
      <c r="B6789" s="2" t="s">
        <v>9385</v>
      </c>
      <c r="C6789" s="3">
        <v>42991</v>
      </c>
      <c r="D6789" s="3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24" t="str">
        <f>_xlfn.XLOOKUP(main_table[[#This Row],[Order ID]],Returns!B:B,Returns!A:A,"No")</f>
        <v>No</v>
      </c>
    </row>
    <row r="6790" spans="1:22" ht="14.25">
      <c r="A6790" s="1">
        <v>6789</v>
      </c>
      <c r="B6790" s="2" t="s">
        <v>9385</v>
      </c>
      <c r="C6790" s="3">
        <v>42991</v>
      </c>
      <c r="D6790" s="3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24" t="str">
        <f>_xlfn.XLOOKUP(main_table[[#This Row],[Order ID]],Returns!B:B,Returns!A:A,"No")</f>
        <v>No</v>
      </c>
    </row>
    <row r="6791" spans="1:22" ht="14.25">
      <c r="A6791" s="1">
        <v>6790</v>
      </c>
      <c r="B6791" s="2" t="s">
        <v>9386</v>
      </c>
      <c r="C6791" s="3">
        <v>42985</v>
      </c>
      <c r="D6791" s="3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24" t="str">
        <f>_xlfn.XLOOKUP(main_table[[#This Row],[Order ID]],Returns!B:B,Returns!A:A,"No")</f>
        <v>No</v>
      </c>
    </row>
    <row r="6792" spans="1:22" ht="14.25">
      <c r="A6792" s="1">
        <v>6791</v>
      </c>
      <c r="B6792" s="2" t="s">
        <v>6054</v>
      </c>
      <c r="C6792" s="3">
        <v>43420</v>
      </c>
      <c r="D6792" s="3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24" t="str">
        <f>_xlfn.XLOOKUP(main_table[[#This Row],[Order ID]],Returns!B:B,Returns!A:A,"No")</f>
        <v>Yes</v>
      </c>
    </row>
    <row r="6793" spans="1:22" ht="14.25">
      <c r="A6793" s="1">
        <v>6792</v>
      </c>
      <c r="B6793" s="2" t="s">
        <v>9387</v>
      </c>
      <c r="C6793" s="3">
        <v>43414</v>
      </c>
      <c r="D6793" s="3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24" t="str">
        <f>_xlfn.XLOOKUP(main_table[[#This Row],[Order ID]],Returns!B:B,Returns!A:A,"No")</f>
        <v>No</v>
      </c>
    </row>
    <row r="6794" spans="1:22" ht="14.25">
      <c r="A6794" s="1">
        <v>6793</v>
      </c>
      <c r="B6794" s="2" t="s">
        <v>9388</v>
      </c>
      <c r="C6794" s="3">
        <v>42597</v>
      </c>
      <c r="D6794" s="3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24" t="str">
        <f>_xlfn.XLOOKUP(main_table[[#This Row],[Order ID]],Returns!B:B,Returns!A:A,"No")</f>
        <v>No</v>
      </c>
    </row>
    <row r="6795" spans="1:22" ht="14.25">
      <c r="A6795" s="1">
        <v>6794</v>
      </c>
      <c r="B6795" s="2" t="s">
        <v>9389</v>
      </c>
      <c r="C6795" s="3">
        <v>43055</v>
      </c>
      <c r="D6795" s="3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24" t="str">
        <f>_xlfn.XLOOKUP(main_table[[#This Row],[Order ID]],Returns!B:B,Returns!A:A,"No")</f>
        <v>No</v>
      </c>
    </row>
    <row r="6796" spans="1:22" ht="14.25">
      <c r="A6796" s="1">
        <v>6795</v>
      </c>
      <c r="B6796" s="2" t="s">
        <v>9389</v>
      </c>
      <c r="C6796" s="3">
        <v>43055</v>
      </c>
      <c r="D6796" s="3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24" t="str">
        <f>_xlfn.XLOOKUP(main_table[[#This Row],[Order ID]],Returns!B:B,Returns!A:A,"No")</f>
        <v>No</v>
      </c>
    </row>
    <row r="6797" spans="1:22" ht="14.25">
      <c r="A6797" s="1">
        <v>6796</v>
      </c>
      <c r="B6797" s="2" t="s">
        <v>9389</v>
      </c>
      <c r="C6797" s="3">
        <v>43055</v>
      </c>
      <c r="D6797" s="3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24" t="str">
        <f>_xlfn.XLOOKUP(main_table[[#This Row],[Order ID]],Returns!B:B,Returns!A:A,"No")</f>
        <v>No</v>
      </c>
    </row>
    <row r="6798" spans="1:22" ht="14.25">
      <c r="A6798" s="1">
        <v>6797</v>
      </c>
      <c r="B6798" s="2" t="s">
        <v>9390</v>
      </c>
      <c r="C6798" s="3">
        <v>42972</v>
      </c>
      <c r="D6798" s="3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24" t="str">
        <f>_xlfn.XLOOKUP(main_table[[#This Row],[Order ID]],Returns!B:B,Returns!A:A,"No")</f>
        <v>No</v>
      </c>
    </row>
    <row r="6799" spans="1:22" ht="14.25">
      <c r="A6799" s="1">
        <v>6798</v>
      </c>
      <c r="B6799" s="2" t="s">
        <v>9390</v>
      </c>
      <c r="C6799" s="3">
        <v>42972</v>
      </c>
      <c r="D6799" s="3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24" t="str">
        <f>_xlfn.XLOOKUP(main_table[[#This Row],[Order ID]],Returns!B:B,Returns!A:A,"No")</f>
        <v>No</v>
      </c>
    </row>
    <row r="6800" spans="1:22" ht="14.25">
      <c r="A6800" s="1">
        <v>6799</v>
      </c>
      <c r="B6800" s="2" t="s">
        <v>9390</v>
      </c>
      <c r="C6800" s="3">
        <v>42972</v>
      </c>
      <c r="D6800" s="3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24" t="str">
        <f>_xlfn.XLOOKUP(main_table[[#This Row],[Order ID]],Returns!B:B,Returns!A:A,"No")</f>
        <v>No</v>
      </c>
    </row>
    <row r="6801" spans="1:22" ht="14.25">
      <c r="A6801" s="1">
        <v>6800</v>
      </c>
      <c r="B6801" s="2" t="s">
        <v>9391</v>
      </c>
      <c r="C6801" s="3">
        <v>43459</v>
      </c>
      <c r="D6801" s="3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24" t="str">
        <f>_xlfn.XLOOKUP(main_table[[#This Row],[Order ID]],Returns!B:B,Returns!A:A,"No")</f>
        <v>No</v>
      </c>
    </row>
    <row r="6802" spans="1:22" ht="14.25">
      <c r="A6802" s="1">
        <v>6801</v>
      </c>
      <c r="B6802" s="2" t="s">
        <v>9391</v>
      </c>
      <c r="C6802" s="3">
        <v>43459</v>
      </c>
      <c r="D6802" s="3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24" t="str">
        <f>_xlfn.XLOOKUP(main_table[[#This Row],[Order ID]],Returns!B:B,Returns!A:A,"No")</f>
        <v>No</v>
      </c>
    </row>
    <row r="6803" spans="1:22" ht="14.25">
      <c r="A6803" s="1">
        <v>6802</v>
      </c>
      <c r="B6803" s="2" t="s">
        <v>9391</v>
      </c>
      <c r="C6803" s="3">
        <v>43459</v>
      </c>
      <c r="D6803" s="3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24" t="str">
        <f>_xlfn.XLOOKUP(main_table[[#This Row],[Order ID]],Returns!B:B,Returns!A:A,"No")</f>
        <v>No</v>
      </c>
    </row>
    <row r="6804" spans="1:22" ht="14.25">
      <c r="A6804" s="1">
        <v>6803</v>
      </c>
      <c r="B6804" s="2" t="s">
        <v>9391</v>
      </c>
      <c r="C6804" s="3">
        <v>43459</v>
      </c>
      <c r="D6804" s="3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24" t="str">
        <f>_xlfn.XLOOKUP(main_table[[#This Row],[Order ID]],Returns!B:B,Returns!A:A,"No")</f>
        <v>No</v>
      </c>
    </row>
    <row r="6805" spans="1:22" ht="14.25">
      <c r="A6805" s="1">
        <v>6804</v>
      </c>
      <c r="B6805" s="2" t="s">
        <v>9391</v>
      </c>
      <c r="C6805" s="3">
        <v>43459</v>
      </c>
      <c r="D6805" s="3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24" t="str">
        <f>_xlfn.XLOOKUP(main_table[[#This Row],[Order ID]],Returns!B:B,Returns!A:A,"No")</f>
        <v>No</v>
      </c>
    </row>
    <row r="6806" spans="1:22" ht="14.25">
      <c r="A6806" s="1">
        <v>6805</v>
      </c>
      <c r="B6806" s="2" t="s">
        <v>9392</v>
      </c>
      <c r="C6806" s="3">
        <v>42648</v>
      </c>
      <c r="D6806" s="3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24" t="str">
        <f>_xlfn.XLOOKUP(main_table[[#This Row],[Order ID]],Returns!B:B,Returns!A:A,"No")</f>
        <v>No</v>
      </c>
    </row>
    <row r="6807" spans="1:22" ht="14.25">
      <c r="A6807" s="1">
        <v>6806</v>
      </c>
      <c r="B6807" s="2" t="s">
        <v>9393</v>
      </c>
      <c r="C6807" s="3">
        <v>42696</v>
      </c>
      <c r="D6807" s="3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24" t="str">
        <f>_xlfn.XLOOKUP(main_table[[#This Row],[Order ID]],Returns!B:B,Returns!A:A,"No")</f>
        <v>No</v>
      </c>
    </row>
    <row r="6808" spans="1:22" ht="14.25">
      <c r="A6808" s="1">
        <v>6807</v>
      </c>
      <c r="B6808" s="2" t="s">
        <v>9394</v>
      </c>
      <c r="C6808" s="3">
        <v>43824</v>
      </c>
      <c r="D6808" s="3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24" t="str">
        <f>_xlfn.XLOOKUP(main_table[[#This Row],[Order ID]],Returns!B:B,Returns!A:A,"No")</f>
        <v>No</v>
      </c>
    </row>
    <row r="6809" spans="1:22" ht="14.25">
      <c r="A6809" s="1">
        <v>6808</v>
      </c>
      <c r="B6809" s="2" t="s">
        <v>9395</v>
      </c>
      <c r="C6809" s="3">
        <v>42825</v>
      </c>
      <c r="D6809" s="3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24" t="str">
        <f>_xlfn.XLOOKUP(main_table[[#This Row],[Order ID]],Returns!B:B,Returns!A:A,"No")</f>
        <v>No</v>
      </c>
    </row>
    <row r="6810" spans="1:22" ht="14.25">
      <c r="A6810" s="1">
        <v>6809</v>
      </c>
      <c r="B6810" s="2" t="s">
        <v>9395</v>
      </c>
      <c r="C6810" s="3">
        <v>42825</v>
      </c>
      <c r="D6810" s="3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24" t="str">
        <f>_xlfn.XLOOKUP(main_table[[#This Row],[Order ID]],Returns!B:B,Returns!A:A,"No")</f>
        <v>No</v>
      </c>
    </row>
    <row r="6811" spans="1:22" ht="14.25">
      <c r="A6811" s="1">
        <v>6810</v>
      </c>
      <c r="B6811" s="2" t="s">
        <v>9396</v>
      </c>
      <c r="C6811" s="3">
        <v>43722</v>
      </c>
      <c r="D6811" s="3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24" t="str">
        <f>_xlfn.XLOOKUP(main_table[[#This Row],[Order ID]],Returns!B:B,Returns!A:A,"No")</f>
        <v>No</v>
      </c>
    </row>
    <row r="6812" spans="1:22" ht="14.25">
      <c r="A6812" s="1">
        <v>6811</v>
      </c>
      <c r="B6812" s="2" t="s">
        <v>9396</v>
      </c>
      <c r="C6812" s="3">
        <v>43722</v>
      </c>
      <c r="D6812" s="3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24" t="str">
        <f>_xlfn.XLOOKUP(main_table[[#This Row],[Order ID]],Returns!B:B,Returns!A:A,"No")</f>
        <v>No</v>
      </c>
    </row>
    <row r="6813" spans="1:22" ht="14.25">
      <c r="A6813" s="1">
        <v>6812</v>
      </c>
      <c r="B6813" s="2" t="s">
        <v>9396</v>
      </c>
      <c r="C6813" s="3">
        <v>43722</v>
      </c>
      <c r="D6813" s="3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24" t="str">
        <f>_xlfn.XLOOKUP(main_table[[#This Row],[Order ID]],Returns!B:B,Returns!A:A,"No")</f>
        <v>No</v>
      </c>
    </row>
    <row r="6814" spans="1:22" ht="14.25">
      <c r="A6814" s="1">
        <v>6813</v>
      </c>
      <c r="B6814" s="2" t="s">
        <v>9396</v>
      </c>
      <c r="C6814" s="3">
        <v>43722</v>
      </c>
      <c r="D6814" s="3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24" t="str">
        <f>_xlfn.XLOOKUP(main_table[[#This Row],[Order ID]],Returns!B:B,Returns!A:A,"No")</f>
        <v>No</v>
      </c>
    </row>
    <row r="6815" spans="1:22" ht="14.25">
      <c r="A6815" s="1">
        <v>6814</v>
      </c>
      <c r="B6815" s="2" t="s">
        <v>9396</v>
      </c>
      <c r="C6815" s="3">
        <v>43722</v>
      </c>
      <c r="D6815" s="3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24" t="str">
        <f>_xlfn.XLOOKUP(main_table[[#This Row],[Order ID]],Returns!B:B,Returns!A:A,"No")</f>
        <v>No</v>
      </c>
    </row>
    <row r="6816" spans="1:22" ht="14.25">
      <c r="A6816" s="1">
        <v>6815</v>
      </c>
      <c r="B6816" s="2" t="s">
        <v>9396</v>
      </c>
      <c r="C6816" s="3">
        <v>43722</v>
      </c>
      <c r="D6816" s="3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24" t="str">
        <f>_xlfn.XLOOKUP(main_table[[#This Row],[Order ID]],Returns!B:B,Returns!A:A,"No")</f>
        <v>No</v>
      </c>
    </row>
    <row r="6817" spans="1:22" ht="14.25">
      <c r="A6817" s="1">
        <v>6816</v>
      </c>
      <c r="B6817" s="2" t="s">
        <v>9397</v>
      </c>
      <c r="C6817" s="3">
        <v>42538</v>
      </c>
      <c r="D6817" s="3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24" t="str">
        <f>_xlfn.XLOOKUP(main_table[[#This Row],[Order ID]],Returns!B:B,Returns!A:A,"No")</f>
        <v>No</v>
      </c>
    </row>
    <row r="6818" spans="1:22" ht="14.25">
      <c r="A6818" s="1">
        <v>6817</v>
      </c>
      <c r="B6818" s="2" t="s">
        <v>9397</v>
      </c>
      <c r="C6818" s="3">
        <v>42538</v>
      </c>
      <c r="D6818" s="3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24" t="str">
        <f>_xlfn.XLOOKUP(main_table[[#This Row],[Order ID]],Returns!B:B,Returns!A:A,"No")</f>
        <v>No</v>
      </c>
    </row>
    <row r="6819" spans="1:22" ht="14.25">
      <c r="A6819" s="1">
        <v>6818</v>
      </c>
      <c r="B6819" s="2" t="s">
        <v>9397</v>
      </c>
      <c r="C6819" s="3">
        <v>42538</v>
      </c>
      <c r="D6819" s="3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24" t="str">
        <f>_xlfn.XLOOKUP(main_table[[#This Row],[Order ID]],Returns!B:B,Returns!A:A,"No")</f>
        <v>No</v>
      </c>
    </row>
    <row r="6820" spans="1:22" ht="14.25">
      <c r="A6820" s="1">
        <v>6819</v>
      </c>
      <c r="B6820" s="2" t="s">
        <v>9398</v>
      </c>
      <c r="C6820" s="3">
        <v>43827</v>
      </c>
      <c r="D6820" s="3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24" t="str">
        <f>_xlfn.XLOOKUP(main_table[[#This Row],[Order ID]],Returns!B:B,Returns!A:A,"No")</f>
        <v>No</v>
      </c>
    </row>
    <row r="6821" spans="1:22" ht="14.25">
      <c r="A6821" s="1">
        <v>6820</v>
      </c>
      <c r="B6821" s="2" t="s">
        <v>9398</v>
      </c>
      <c r="C6821" s="3">
        <v>43827</v>
      </c>
      <c r="D6821" s="3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24" t="str">
        <f>_xlfn.XLOOKUP(main_table[[#This Row],[Order ID]],Returns!B:B,Returns!A:A,"No")</f>
        <v>No</v>
      </c>
    </row>
    <row r="6822" spans="1:22" ht="14.25">
      <c r="A6822" s="1">
        <v>6821</v>
      </c>
      <c r="B6822" s="2" t="s">
        <v>9398</v>
      </c>
      <c r="C6822" s="3">
        <v>43827</v>
      </c>
      <c r="D6822" s="3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24" t="str">
        <f>_xlfn.XLOOKUP(main_table[[#This Row],[Order ID]],Returns!B:B,Returns!A:A,"No")</f>
        <v>No</v>
      </c>
    </row>
    <row r="6823" spans="1:22" ht="14.25">
      <c r="A6823" s="1">
        <v>6822</v>
      </c>
      <c r="B6823" s="2" t="s">
        <v>9398</v>
      </c>
      <c r="C6823" s="3">
        <v>43827</v>
      </c>
      <c r="D6823" s="3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24" t="str">
        <f>_xlfn.XLOOKUP(main_table[[#This Row],[Order ID]],Returns!B:B,Returns!A:A,"No")</f>
        <v>No</v>
      </c>
    </row>
    <row r="6824" spans="1:22" ht="14.25">
      <c r="A6824" s="1">
        <v>6823</v>
      </c>
      <c r="B6824" s="2" t="s">
        <v>9399</v>
      </c>
      <c r="C6824" s="3">
        <v>43771</v>
      </c>
      <c r="D6824" s="3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24" t="str">
        <f>_xlfn.XLOOKUP(main_table[[#This Row],[Order ID]],Returns!B:B,Returns!A:A,"No")</f>
        <v>No</v>
      </c>
    </row>
    <row r="6825" spans="1:22" ht="14.25">
      <c r="A6825" s="1">
        <v>6824</v>
      </c>
      <c r="B6825" s="2" t="s">
        <v>9400</v>
      </c>
      <c r="C6825" s="3">
        <v>42941</v>
      </c>
      <c r="D6825" s="3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24" t="str">
        <f>_xlfn.XLOOKUP(main_table[[#This Row],[Order ID]],Returns!B:B,Returns!A:A,"No")</f>
        <v>No</v>
      </c>
    </row>
    <row r="6826" spans="1:22" ht="14.25">
      <c r="A6826" s="1">
        <v>6825</v>
      </c>
      <c r="B6826" s="2" t="s">
        <v>9400</v>
      </c>
      <c r="C6826" s="3">
        <v>42941</v>
      </c>
      <c r="D6826" s="3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24" t="str">
        <f>_xlfn.XLOOKUP(main_table[[#This Row],[Order ID]],Returns!B:B,Returns!A:A,"No")</f>
        <v>No</v>
      </c>
    </row>
    <row r="6827" spans="1:22" ht="14.25">
      <c r="A6827" s="1">
        <v>6826</v>
      </c>
      <c r="B6827" s="2" t="s">
        <v>9401</v>
      </c>
      <c r="C6827" s="3">
        <v>43375</v>
      </c>
      <c r="D6827" s="3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24" t="str">
        <f>_xlfn.XLOOKUP(main_table[[#This Row],[Order ID]],Returns!B:B,Returns!A:A,"No")</f>
        <v>No</v>
      </c>
    </row>
    <row r="6828" spans="1:22" ht="14.25">
      <c r="A6828" s="1">
        <v>6827</v>
      </c>
      <c r="B6828" s="2" t="s">
        <v>9401</v>
      </c>
      <c r="C6828" s="3">
        <v>43375</v>
      </c>
      <c r="D6828" s="3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24" t="str">
        <f>_xlfn.XLOOKUP(main_table[[#This Row],[Order ID]],Returns!B:B,Returns!A:A,"No")</f>
        <v>No</v>
      </c>
    </row>
    <row r="6829" spans="1:22" ht="14.25">
      <c r="A6829" s="1">
        <v>6828</v>
      </c>
      <c r="B6829" s="2" t="s">
        <v>9401</v>
      </c>
      <c r="C6829" s="3">
        <v>43375</v>
      </c>
      <c r="D6829" s="3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24" t="str">
        <f>_xlfn.XLOOKUP(main_table[[#This Row],[Order ID]],Returns!B:B,Returns!A:A,"No")</f>
        <v>No</v>
      </c>
    </row>
    <row r="6830" spans="1:22" ht="14.25">
      <c r="A6830" s="1">
        <v>6829</v>
      </c>
      <c r="B6830" s="2" t="s">
        <v>9401</v>
      </c>
      <c r="C6830" s="3">
        <v>43375</v>
      </c>
      <c r="D6830" s="3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24" t="str">
        <f>_xlfn.XLOOKUP(main_table[[#This Row],[Order ID]],Returns!B:B,Returns!A:A,"No")</f>
        <v>No</v>
      </c>
    </row>
    <row r="6831" spans="1:22" ht="14.25">
      <c r="A6831" s="1">
        <v>6830</v>
      </c>
      <c r="B6831" s="2" t="s">
        <v>9401</v>
      </c>
      <c r="C6831" s="3">
        <v>43375</v>
      </c>
      <c r="D6831" s="3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24" t="str">
        <f>_xlfn.XLOOKUP(main_table[[#This Row],[Order ID]],Returns!B:B,Returns!A:A,"No")</f>
        <v>No</v>
      </c>
    </row>
    <row r="6832" spans="1:22" ht="14.25">
      <c r="A6832" s="1">
        <v>6831</v>
      </c>
      <c r="B6832" s="2" t="s">
        <v>9402</v>
      </c>
      <c r="C6832" s="3">
        <v>43458</v>
      </c>
      <c r="D6832" s="3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24" t="str">
        <f>_xlfn.XLOOKUP(main_table[[#This Row],[Order ID]],Returns!B:B,Returns!A:A,"No")</f>
        <v>No</v>
      </c>
    </row>
    <row r="6833" spans="1:22" ht="14.25">
      <c r="A6833" s="1">
        <v>6832</v>
      </c>
      <c r="B6833" s="2" t="s">
        <v>9403</v>
      </c>
      <c r="C6833" s="3">
        <v>43667</v>
      </c>
      <c r="D6833" s="3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24" t="str">
        <f>_xlfn.XLOOKUP(main_table[[#This Row],[Order ID]],Returns!B:B,Returns!A:A,"No")</f>
        <v>No</v>
      </c>
    </row>
    <row r="6834" spans="1:22" ht="14.25">
      <c r="A6834" s="1">
        <v>6833</v>
      </c>
      <c r="B6834" s="2" t="s">
        <v>9404</v>
      </c>
      <c r="C6834" s="3">
        <v>43018</v>
      </c>
      <c r="D6834" s="3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24" t="str">
        <f>_xlfn.XLOOKUP(main_table[[#This Row],[Order ID]],Returns!B:B,Returns!A:A,"No")</f>
        <v>No</v>
      </c>
    </row>
    <row r="6835" spans="1:22" ht="14.25">
      <c r="A6835" s="1">
        <v>6834</v>
      </c>
      <c r="B6835" s="2" t="s">
        <v>9405</v>
      </c>
      <c r="C6835" s="3">
        <v>43351</v>
      </c>
      <c r="D6835" s="3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24" t="str">
        <f>_xlfn.XLOOKUP(main_table[[#This Row],[Order ID]],Returns!B:B,Returns!A:A,"No")</f>
        <v>No</v>
      </c>
    </row>
    <row r="6836" spans="1:22" ht="14.25">
      <c r="A6836" s="1">
        <v>6835</v>
      </c>
      <c r="B6836" s="2" t="s">
        <v>9406</v>
      </c>
      <c r="C6836" s="3">
        <v>43424</v>
      </c>
      <c r="D6836" s="3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24" t="str">
        <f>_xlfn.XLOOKUP(main_table[[#This Row],[Order ID]],Returns!B:B,Returns!A:A,"No")</f>
        <v>No</v>
      </c>
    </row>
    <row r="6837" spans="1:22" ht="14.25">
      <c r="A6837" s="1">
        <v>6836</v>
      </c>
      <c r="B6837" s="2" t="s">
        <v>9407</v>
      </c>
      <c r="C6837" s="3">
        <v>43753</v>
      </c>
      <c r="D6837" s="3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24" t="str">
        <f>_xlfn.XLOOKUP(main_table[[#This Row],[Order ID]],Returns!B:B,Returns!A:A,"No")</f>
        <v>No</v>
      </c>
    </row>
    <row r="6838" spans="1:22" ht="14.25">
      <c r="A6838" s="1">
        <v>6837</v>
      </c>
      <c r="B6838" s="2" t="s">
        <v>9407</v>
      </c>
      <c r="C6838" s="3">
        <v>43753</v>
      </c>
      <c r="D6838" s="3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24" t="str">
        <f>_xlfn.XLOOKUP(main_table[[#This Row],[Order ID]],Returns!B:B,Returns!A:A,"No")</f>
        <v>No</v>
      </c>
    </row>
    <row r="6839" spans="1:22" ht="14.25">
      <c r="A6839" s="1">
        <v>6838</v>
      </c>
      <c r="B6839" s="2" t="s">
        <v>9408</v>
      </c>
      <c r="C6839" s="3">
        <v>42922</v>
      </c>
      <c r="D6839" s="3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24" t="str">
        <f>_xlfn.XLOOKUP(main_table[[#This Row],[Order ID]],Returns!B:B,Returns!A:A,"No")</f>
        <v>No</v>
      </c>
    </row>
    <row r="6840" spans="1:22" ht="14.25">
      <c r="A6840" s="1">
        <v>6839</v>
      </c>
      <c r="B6840" s="2" t="s">
        <v>9409</v>
      </c>
      <c r="C6840" s="3">
        <v>43501</v>
      </c>
      <c r="D6840" s="3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24" t="str">
        <f>_xlfn.XLOOKUP(main_table[[#This Row],[Order ID]],Returns!B:B,Returns!A:A,"No")</f>
        <v>No</v>
      </c>
    </row>
    <row r="6841" spans="1:22" ht="14.25">
      <c r="A6841" s="1">
        <v>6840</v>
      </c>
      <c r="B6841" s="2" t="s">
        <v>9409</v>
      </c>
      <c r="C6841" s="3">
        <v>43501</v>
      </c>
      <c r="D6841" s="3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24" t="str">
        <f>_xlfn.XLOOKUP(main_table[[#This Row],[Order ID]],Returns!B:B,Returns!A:A,"No")</f>
        <v>No</v>
      </c>
    </row>
    <row r="6842" spans="1:22" ht="14.25">
      <c r="A6842" s="1">
        <v>6841</v>
      </c>
      <c r="B6842" s="2" t="s">
        <v>9410</v>
      </c>
      <c r="C6842" s="3">
        <v>43075</v>
      </c>
      <c r="D6842" s="3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24" t="str">
        <f>_xlfn.XLOOKUP(main_table[[#This Row],[Order ID]],Returns!B:B,Returns!A:A,"No")</f>
        <v>No</v>
      </c>
    </row>
    <row r="6843" spans="1:22" ht="14.25">
      <c r="A6843" s="1">
        <v>6842</v>
      </c>
      <c r="B6843" s="2" t="s">
        <v>9411</v>
      </c>
      <c r="C6843" s="3">
        <v>43355</v>
      </c>
      <c r="D6843" s="3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24" t="str">
        <f>_xlfn.XLOOKUP(main_table[[#This Row],[Order ID]],Returns!B:B,Returns!A:A,"No")</f>
        <v>No</v>
      </c>
    </row>
    <row r="6844" spans="1:22" ht="14.25">
      <c r="A6844" s="1">
        <v>6843</v>
      </c>
      <c r="B6844" s="2" t="s">
        <v>9411</v>
      </c>
      <c r="C6844" s="3">
        <v>43355</v>
      </c>
      <c r="D6844" s="3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24" t="str">
        <f>_xlfn.XLOOKUP(main_table[[#This Row],[Order ID]],Returns!B:B,Returns!A:A,"No")</f>
        <v>No</v>
      </c>
    </row>
    <row r="6845" spans="1:22" ht="14.25">
      <c r="A6845" s="1">
        <v>6844</v>
      </c>
      <c r="B6845" s="2" t="s">
        <v>9411</v>
      </c>
      <c r="C6845" s="3">
        <v>43355</v>
      </c>
      <c r="D6845" s="3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24" t="str">
        <f>_xlfn.XLOOKUP(main_table[[#This Row],[Order ID]],Returns!B:B,Returns!A:A,"No")</f>
        <v>No</v>
      </c>
    </row>
    <row r="6846" spans="1:22" ht="14.25">
      <c r="A6846" s="1">
        <v>6845</v>
      </c>
      <c r="B6846" s="2" t="s">
        <v>9411</v>
      </c>
      <c r="C6846" s="3">
        <v>43355</v>
      </c>
      <c r="D6846" s="3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24" t="str">
        <f>_xlfn.XLOOKUP(main_table[[#This Row],[Order ID]],Returns!B:B,Returns!A:A,"No")</f>
        <v>No</v>
      </c>
    </row>
    <row r="6847" spans="1:22" ht="14.25">
      <c r="A6847" s="1">
        <v>6846</v>
      </c>
      <c r="B6847" s="2" t="s">
        <v>9412</v>
      </c>
      <c r="C6847" s="3">
        <v>42557</v>
      </c>
      <c r="D6847" s="3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24" t="str">
        <f>_xlfn.XLOOKUP(main_table[[#This Row],[Order ID]],Returns!B:B,Returns!A:A,"No")</f>
        <v>No</v>
      </c>
    </row>
    <row r="6848" spans="1:22" ht="14.25">
      <c r="A6848" s="1">
        <v>6847</v>
      </c>
      <c r="B6848" s="2" t="s">
        <v>9413</v>
      </c>
      <c r="C6848" s="3">
        <v>43229</v>
      </c>
      <c r="D6848" s="3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24" t="str">
        <f>_xlfn.XLOOKUP(main_table[[#This Row],[Order ID]],Returns!B:B,Returns!A:A,"No")</f>
        <v>No</v>
      </c>
    </row>
    <row r="6849" spans="1:22" ht="14.25">
      <c r="A6849" s="1">
        <v>6848</v>
      </c>
      <c r="B6849" s="2" t="s">
        <v>9414</v>
      </c>
      <c r="C6849" s="3">
        <v>43299</v>
      </c>
      <c r="D6849" s="3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24" t="str">
        <f>_xlfn.XLOOKUP(main_table[[#This Row],[Order ID]],Returns!B:B,Returns!A:A,"No")</f>
        <v>No</v>
      </c>
    </row>
    <row r="6850" spans="1:22" ht="14.25">
      <c r="A6850" s="1">
        <v>6849</v>
      </c>
      <c r="B6850" s="2" t="s">
        <v>9415</v>
      </c>
      <c r="C6850" s="3">
        <v>43269</v>
      </c>
      <c r="D6850" s="3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24" t="str">
        <f>_xlfn.XLOOKUP(main_table[[#This Row],[Order ID]],Returns!B:B,Returns!A:A,"No")</f>
        <v>No</v>
      </c>
    </row>
    <row r="6851" spans="1:22" ht="14.25">
      <c r="A6851" s="1">
        <v>6850</v>
      </c>
      <c r="B6851" s="2" t="s">
        <v>9416</v>
      </c>
      <c r="C6851" s="3">
        <v>42480</v>
      </c>
      <c r="D6851" s="3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24" t="str">
        <f>_xlfn.XLOOKUP(main_table[[#This Row],[Order ID]],Returns!B:B,Returns!A:A,"No")</f>
        <v>No</v>
      </c>
    </row>
    <row r="6852" spans="1:22" ht="14.25">
      <c r="A6852" s="1">
        <v>6851</v>
      </c>
      <c r="B6852" s="2" t="s">
        <v>9417</v>
      </c>
      <c r="C6852" s="3">
        <v>43108</v>
      </c>
      <c r="D6852" s="3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24" t="str">
        <f>_xlfn.XLOOKUP(main_table[[#This Row],[Order ID]],Returns!B:B,Returns!A:A,"No")</f>
        <v>No</v>
      </c>
    </row>
    <row r="6853" spans="1:22" ht="14.25">
      <c r="A6853" s="1">
        <v>6852</v>
      </c>
      <c r="B6853" s="2" t="s">
        <v>9417</v>
      </c>
      <c r="C6853" s="3">
        <v>43108</v>
      </c>
      <c r="D6853" s="3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24" t="str">
        <f>_xlfn.XLOOKUP(main_table[[#This Row],[Order ID]],Returns!B:B,Returns!A:A,"No")</f>
        <v>No</v>
      </c>
    </row>
    <row r="6854" spans="1:22" ht="14.25">
      <c r="A6854" s="1">
        <v>6853</v>
      </c>
      <c r="B6854" s="2" t="s">
        <v>9418</v>
      </c>
      <c r="C6854" s="3">
        <v>43822</v>
      </c>
      <c r="D6854" s="3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24" t="str">
        <f>_xlfn.XLOOKUP(main_table[[#This Row],[Order ID]],Returns!B:B,Returns!A:A,"No")</f>
        <v>No</v>
      </c>
    </row>
    <row r="6855" spans="1:22" ht="14.25">
      <c r="A6855" s="1">
        <v>6854</v>
      </c>
      <c r="B6855" s="2" t="s">
        <v>9418</v>
      </c>
      <c r="C6855" s="3">
        <v>43822</v>
      </c>
      <c r="D6855" s="3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24" t="str">
        <f>_xlfn.XLOOKUP(main_table[[#This Row],[Order ID]],Returns!B:B,Returns!A:A,"No")</f>
        <v>No</v>
      </c>
    </row>
    <row r="6856" spans="1:22" ht="14.25">
      <c r="A6856" s="1">
        <v>6855</v>
      </c>
      <c r="B6856" s="2" t="s">
        <v>9418</v>
      </c>
      <c r="C6856" s="3">
        <v>43822</v>
      </c>
      <c r="D6856" s="3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24" t="str">
        <f>_xlfn.XLOOKUP(main_table[[#This Row],[Order ID]],Returns!B:B,Returns!A:A,"No")</f>
        <v>No</v>
      </c>
    </row>
    <row r="6857" spans="1:22" ht="14.25">
      <c r="A6857" s="1">
        <v>6856</v>
      </c>
      <c r="B6857" s="2" t="s">
        <v>9418</v>
      </c>
      <c r="C6857" s="3">
        <v>43822</v>
      </c>
      <c r="D6857" s="3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24" t="str">
        <f>_xlfn.XLOOKUP(main_table[[#This Row],[Order ID]],Returns!B:B,Returns!A:A,"No")</f>
        <v>No</v>
      </c>
    </row>
    <row r="6858" spans="1:22" ht="14.25">
      <c r="A6858" s="1">
        <v>6857</v>
      </c>
      <c r="B6858" s="2" t="s">
        <v>9418</v>
      </c>
      <c r="C6858" s="3">
        <v>43822</v>
      </c>
      <c r="D6858" s="3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24" t="str">
        <f>_xlfn.XLOOKUP(main_table[[#This Row],[Order ID]],Returns!B:B,Returns!A:A,"No")</f>
        <v>No</v>
      </c>
    </row>
    <row r="6859" spans="1:22" ht="14.25">
      <c r="A6859" s="1">
        <v>6858</v>
      </c>
      <c r="B6859" s="2" t="s">
        <v>6125</v>
      </c>
      <c r="C6859" s="3">
        <v>43572</v>
      </c>
      <c r="D6859" s="3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24" t="str">
        <f>_xlfn.XLOOKUP(main_table[[#This Row],[Order ID]],Returns!B:B,Returns!A:A,"No")</f>
        <v>Yes</v>
      </c>
    </row>
    <row r="6860" spans="1:22" ht="14.25">
      <c r="A6860" s="1">
        <v>6859</v>
      </c>
      <c r="B6860" s="2" t="s">
        <v>6125</v>
      </c>
      <c r="C6860" s="3">
        <v>43572</v>
      </c>
      <c r="D6860" s="3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24" t="str">
        <f>_xlfn.XLOOKUP(main_table[[#This Row],[Order ID]],Returns!B:B,Returns!A:A,"No")</f>
        <v>Yes</v>
      </c>
    </row>
    <row r="6861" spans="1:22" ht="14.25">
      <c r="A6861" s="1">
        <v>6860</v>
      </c>
      <c r="B6861" s="2" t="s">
        <v>6125</v>
      </c>
      <c r="C6861" s="3">
        <v>43572</v>
      </c>
      <c r="D6861" s="3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24" t="str">
        <f>_xlfn.XLOOKUP(main_table[[#This Row],[Order ID]],Returns!B:B,Returns!A:A,"No")</f>
        <v>Yes</v>
      </c>
    </row>
    <row r="6862" spans="1:22" ht="14.25">
      <c r="A6862" s="1">
        <v>6861</v>
      </c>
      <c r="B6862" s="2" t="s">
        <v>6125</v>
      </c>
      <c r="C6862" s="3">
        <v>43572</v>
      </c>
      <c r="D6862" s="3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24" t="str">
        <f>_xlfn.XLOOKUP(main_table[[#This Row],[Order ID]],Returns!B:B,Returns!A:A,"No")</f>
        <v>Yes</v>
      </c>
    </row>
    <row r="6863" spans="1:22" ht="14.25">
      <c r="A6863" s="1">
        <v>6862</v>
      </c>
      <c r="B6863" s="2" t="s">
        <v>6125</v>
      </c>
      <c r="C6863" s="3">
        <v>43572</v>
      </c>
      <c r="D6863" s="3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24" t="str">
        <f>_xlfn.XLOOKUP(main_table[[#This Row],[Order ID]],Returns!B:B,Returns!A:A,"No")</f>
        <v>Yes</v>
      </c>
    </row>
    <row r="6864" spans="1:22" ht="14.25">
      <c r="A6864" s="1">
        <v>6863</v>
      </c>
      <c r="B6864" s="2" t="s">
        <v>6125</v>
      </c>
      <c r="C6864" s="3">
        <v>43572</v>
      </c>
      <c r="D6864" s="3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24" t="str">
        <f>_xlfn.XLOOKUP(main_table[[#This Row],[Order ID]],Returns!B:B,Returns!A:A,"No")</f>
        <v>Yes</v>
      </c>
    </row>
    <row r="6865" spans="1:22" ht="14.25">
      <c r="A6865" s="1">
        <v>6864</v>
      </c>
      <c r="B6865" s="2" t="s">
        <v>9419</v>
      </c>
      <c r="C6865" s="3">
        <v>43800</v>
      </c>
      <c r="D6865" s="3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24" t="str">
        <f>_xlfn.XLOOKUP(main_table[[#This Row],[Order ID]],Returns!B:B,Returns!A:A,"No")</f>
        <v>No</v>
      </c>
    </row>
    <row r="6866" spans="1:22" ht="14.25">
      <c r="A6866" s="1">
        <v>6865</v>
      </c>
      <c r="B6866" s="2" t="s">
        <v>9420</v>
      </c>
      <c r="C6866" s="3">
        <v>43333</v>
      </c>
      <c r="D6866" s="3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24" t="str">
        <f>_xlfn.XLOOKUP(main_table[[#This Row],[Order ID]],Returns!B:B,Returns!A:A,"No")</f>
        <v>No</v>
      </c>
    </row>
    <row r="6867" spans="1:22" ht="14.25">
      <c r="A6867" s="1">
        <v>6866</v>
      </c>
      <c r="B6867" s="2" t="s">
        <v>9420</v>
      </c>
      <c r="C6867" s="3">
        <v>43333</v>
      </c>
      <c r="D6867" s="3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24" t="str">
        <f>_xlfn.XLOOKUP(main_table[[#This Row],[Order ID]],Returns!B:B,Returns!A:A,"No")</f>
        <v>No</v>
      </c>
    </row>
    <row r="6868" spans="1:22" ht="14.25">
      <c r="A6868" s="1">
        <v>6867</v>
      </c>
      <c r="B6868" s="2" t="s">
        <v>9420</v>
      </c>
      <c r="C6868" s="3">
        <v>43333</v>
      </c>
      <c r="D6868" s="3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24" t="str">
        <f>_xlfn.XLOOKUP(main_table[[#This Row],[Order ID]],Returns!B:B,Returns!A:A,"No")</f>
        <v>No</v>
      </c>
    </row>
    <row r="6869" spans="1:22" ht="14.25">
      <c r="A6869" s="1">
        <v>6868</v>
      </c>
      <c r="B6869" s="2" t="s">
        <v>9420</v>
      </c>
      <c r="C6869" s="3">
        <v>43333</v>
      </c>
      <c r="D6869" s="3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24" t="str">
        <f>_xlfn.XLOOKUP(main_table[[#This Row],[Order ID]],Returns!B:B,Returns!A:A,"No")</f>
        <v>No</v>
      </c>
    </row>
    <row r="6870" spans="1:22" ht="14.25">
      <c r="A6870" s="1">
        <v>6869</v>
      </c>
      <c r="B6870" s="2" t="s">
        <v>9420</v>
      </c>
      <c r="C6870" s="3">
        <v>43333</v>
      </c>
      <c r="D6870" s="3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24" t="str">
        <f>_xlfn.XLOOKUP(main_table[[#This Row],[Order ID]],Returns!B:B,Returns!A:A,"No")</f>
        <v>No</v>
      </c>
    </row>
    <row r="6871" spans="1:22" ht="14.25">
      <c r="A6871" s="1">
        <v>6870</v>
      </c>
      <c r="B6871" s="2" t="s">
        <v>9420</v>
      </c>
      <c r="C6871" s="3">
        <v>43333</v>
      </c>
      <c r="D6871" s="3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24" t="str">
        <f>_xlfn.XLOOKUP(main_table[[#This Row],[Order ID]],Returns!B:B,Returns!A:A,"No")</f>
        <v>No</v>
      </c>
    </row>
    <row r="6872" spans="1:22" ht="14.25">
      <c r="A6872" s="1">
        <v>6871</v>
      </c>
      <c r="B6872" s="2" t="s">
        <v>9420</v>
      </c>
      <c r="C6872" s="3">
        <v>43333</v>
      </c>
      <c r="D6872" s="3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24" t="str">
        <f>_xlfn.XLOOKUP(main_table[[#This Row],[Order ID]],Returns!B:B,Returns!A:A,"No")</f>
        <v>No</v>
      </c>
    </row>
    <row r="6873" spans="1:22" ht="14.25">
      <c r="A6873" s="1">
        <v>6872</v>
      </c>
      <c r="B6873" s="2" t="s">
        <v>9421</v>
      </c>
      <c r="C6873" s="3">
        <v>43439</v>
      </c>
      <c r="D6873" s="3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24" t="str">
        <f>_xlfn.XLOOKUP(main_table[[#This Row],[Order ID]],Returns!B:B,Returns!A:A,"No")</f>
        <v>No</v>
      </c>
    </row>
    <row r="6874" spans="1:22" ht="14.25">
      <c r="A6874" s="1">
        <v>6873</v>
      </c>
      <c r="B6874" s="2" t="s">
        <v>9422</v>
      </c>
      <c r="C6874" s="3">
        <v>43085</v>
      </c>
      <c r="D6874" s="3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24" t="str">
        <f>_xlfn.XLOOKUP(main_table[[#This Row],[Order ID]],Returns!B:B,Returns!A:A,"No")</f>
        <v>No</v>
      </c>
    </row>
    <row r="6875" spans="1:22" ht="14.25">
      <c r="A6875" s="1">
        <v>6874</v>
      </c>
      <c r="B6875" s="2" t="s">
        <v>9423</v>
      </c>
      <c r="C6875" s="3">
        <v>42660</v>
      </c>
      <c r="D6875" s="3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24" t="str">
        <f>_xlfn.XLOOKUP(main_table[[#This Row],[Order ID]],Returns!B:B,Returns!A:A,"No")</f>
        <v>No</v>
      </c>
    </row>
    <row r="6876" spans="1:22" ht="14.25">
      <c r="A6876" s="1">
        <v>6875</v>
      </c>
      <c r="B6876" s="2" t="s">
        <v>9423</v>
      </c>
      <c r="C6876" s="3">
        <v>42660</v>
      </c>
      <c r="D6876" s="3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24" t="str">
        <f>_xlfn.XLOOKUP(main_table[[#This Row],[Order ID]],Returns!B:B,Returns!A:A,"No")</f>
        <v>No</v>
      </c>
    </row>
    <row r="6877" spans="1:22" ht="14.25">
      <c r="A6877" s="1">
        <v>6876</v>
      </c>
      <c r="B6877" s="2" t="s">
        <v>9424</v>
      </c>
      <c r="C6877" s="3">
        <v>43348</v>
      </c>
      <c r="D6877" s="3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24" t="str">
        <f>_xlfn.XLOOKUP(main_table[[#This Row],[Order ID]],Returns!B:B,Returns!A:A,"No")</f>
        <v>No</v>
      </c>
    </row>
    <row r="6878" spans="1:22" ht="14.25">
      <c r="A6878" s="1">
        <v>6877</v>
      </c>
      <c r="B6878" s="2" t="s">
        <v>9424</v>
      </c>
      <c r="C6878" s="3">
        <v>43348</v>
      </c>
      <c r="D6878" s="3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24" t="str">
        <f>_xlfn.XLOOKUP(main_table[[#This Row],[Order ID]],Returns!B:B,Returns!A:A,"No")</f>
        <v>No</v>
      </c>
    </row>
    <row r="6879" spans="1:22" ht="14.25">
      <c r="A6879" s="1">
        <v>6878</v>
      </c>
      <c r="B6879" s="2" t="s">
        <v>9425</v>
      </c>
      <c r="C6879" s="3">
        <v>43023</v>
      </c>
      <c r="D6879" s="3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24" t="str">
        <f>_xlfn.XLOOKUP(main_table[[#This Row],[Order ID]],Returns!B:B,Returns!A:A,"No")</f>
        <v>No</v>
      </c>
    </row>
    <row r="6880" spans="1:22" ht="14.25">
      <c r="A6880" s="1">
        <v>6879</v>
      </c>
      <c r="B6880" s="2" t="s">
        <v>9425</v>
      </c>
      <c r="C6880" s="3">
        <v>43023</v>
      </c>
      <c r="D6880" s="3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24" t="str">
        <f>_xlfn.XLOOKUP(main_table[[#This Row],[Order ID]],Returns!B:B,Returns!A:A,"No")</f>
        <v>No</v>
      </c>
    </row>
    <row r="6881" spans="1:22" ht="14.25">
      <c r="A6881" s="1">
        <v>6880</v>
      </c>
      <c r="B6881" s="2" t="s">
        <v>9426</v>
      </c>
      <c r="C6881" s="3">
        <v>43070</v>
      </c>
      <c r="D6881" s="3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24" t="str">
        <f>_xlfn.XLOOKUP(main_table[[#This Row],[Order ID]],Returns!B:B,Returns!A:A,"No")</f>
        <v>No</v>
      </c>
    </row>
    <row r="6882" spans="1:22" ht="14.25">
      <c r="A6882" s="1">
        <v>6881</v>
      </c>
      <c r="B6882" s="2" t="s">
        <v>9426</v>
      </c>
      <c r="C6882" s="3">
        <v>43070</v>
      </c>
      <c r="D6882" s="3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24" t="str">
        <f>_xlfn.XLOOKUP(main_table[[#This Row],[Order ID]],Returns!B:B,Returns!A:A,"No")</f>
        <v>No</v>
      </c>
    </row>
    <row r="6883" spans="1:22" ht="14.25">
      <c r="A6883" s="1">
        <v>6882</v>
      </c>
      <c r="B6883" s="2" t="s">
        <v>9426</v>
      </c>
      <c r="C6883" s="3">
        <v>43070</v>
      </c>
      <c r="D6883" s="3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24" t="str">
        <f>_xlfn.XLOOKUP(main_table[[#This Row],[Order ID]],Returns!B:B,Returns!A:A,"No")</f>
        <v>No</v>
      </c>
    </row>
    <row r="6884" spans="1:22" ht="14.25">
      <c r="A6884" s="1">
        <v>6883</v>
      </c>
      <c r="B6884" s="2" t="s">
        <v>9426</v>
      </c>
      <c r="C6884" s="3">
        <v>43070</v>
      </c>
      <c r="D6884" s="3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24" t="str">
        <f>_xlfn.XLOOKUP(main_table[[#This Row],[Order ID]],Returns!B:B,Returns!A:A,"No")</f>
        <v>No</v>
      </c>
    </row>
    <row r="6885" spans="1:22" ht="14.25">
      <c r="A6885" s="1">
        <v>6884</v>
      </c>
      <c r="B6885" s="2" t="s">
        <v>9426</v>
      </c>
      <c r="C6885" s="3">
        <v>43070</v>
      </c>
      <c r="D6885" s="3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24" t="str">
        <f>_xlfn.XLOOKUP(main_table[[#This Row],[Order ID]],Returns!B:B,Returns!A:A,"No")</f>
        <v>No</v>
      </c>
    </row>
    <row r="6886" spans="1:22" ht="14.25">
      <c r="A6886" s="1">
        <v>6885</v>
      </c>
      <c r="B6886" s="2" t="s">
        <v>9427</v>
      </c>
      <c r="C6886" s="3">
        <v>42886</v>
      </c>
      <c r="D6886" s="3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24" t="str">
        <f>_xlfn.XLOOKUP(main_table[[#This Row],[Order ID]],Returns!B:B,Returns!A:A,"No")</f>
        <v>No</v>
      </c>
    </row>
    <row r="6887" spans="1:22" ht="14.25">
      <c r="A6887" s="1">
        <v>6886</v>
      </c>
      <c r="B6887" s="2" t="s">
        <v>9428</v>
      </c>
      <c r="C6887" s="3">
        <v>43718</v>
      </c>
      <c r="D6887" s="3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24" t="str">
        <f>_xlfn.XLOOKUP(main_table[[#This Row],[Order ID]],Returns!B:B,Returns!A:A,"No")</f>
        <v>No</v>
      </c>
    </row>
    <row r="6888" spans="1:22" ht="14.25">
      <c r="A6888" s="1">
        <v>6887</v>
      </c>
      <c r="B6888" s="2" t="s">
        <v>9428</v>
      </c>
      <c r="C6888" s="3">
        <v>43718</v>
      </c>
      <c r="D6888" s="3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24" t="str">
        <f>_xlfn.XLOOKUP(main_table[[#This Row],[Order ID]],Returns!B:B,Returns!A:A,"No")</f>
        <v>No</v>
      </c>
    </row>
    <row r="6889" spans="1:22" ht="14.25">
      <c r="A6889" s="1">
        <v>6888</v>
      </c>
      <c r="B6889" s="2" t="s">
        <v>9429</v>
      </c>
      <c r="C6889" s="3">
        <v>43580</v>
      </c>
      <c r="D6889" s="3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24" t="str">
        <f>_xlfn.XLOOKUP(main_table[[#This Row],[Order ID]],Returns!B:B,Returns!A:A,"No")</f>
        <v>No</v>
      </c>
    </row>
    <row r="6890" spans="1:22" ht="14.25">
      <c r="A6890" s="1">
        <v>6889</v>
      </c>
      <c r="B6890" s="2" t="s">
        <v>9429</v>
      </c>
      <c r="C6890" s="3">
        <v>43580</v>
      </c>
      <c r="D6890" s="3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24" t="str">
        <f>_xlfn.XLOOKUP(main_table[[#This Row],[Order ID]],Returns!B:B,Returns!A:A,"No")</f>
        <v>No</v>
      </c>
    </row>
    <row r="6891" spans="1:22" ht="14.25">
      <c r="A6891" s="1">
        <v>6890</v>
      </c>
      <c r="B6891" s="2" t="s">
        <v>9430</v>
      </c>
      <c r="C6891" s="3">
        <v>43726</v>
      </c>
      <c r="D6891" s="3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24" t="str">
        <f>_xlfn.XLOOKUP(main_table[[#This Row],[Order ID]],Returns!B:B,Returns!A:A,"No")</f>
        <v>No</v>
      </c>
    </row>
    <row r="6892" spans="1:22" ht="14.25">
      <c r="A6892" s="1">
        <v>6891</v>
      </c>
      <c r="B6892" s="2" t="s">
        <v>9430</v>
      </c>
      <c r="C6892" s="3">
        <v>43726</v>
      </c>
      <c r="D6892" s="3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24" t="str">
        <f>_xlfn.XLOOKUP(main_table[[#This Row],[Order ID]],Returns!B:B,Returns!A:A,"No")</f>
        <v>No</v>
      </c>
    </row>
    <row r="6893" spans="1:22" ht="14.25">
      <c r="A6893" s="1">
        <v>6892</v>
      </c>
      <c r="B6893" s="2" t="s">
        <v>9430</v>
      </c>
      <c r="C6893" s="3">
        <v>43726</v>
      </c>
      <c r="D6893" s="3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24" t="str">
        <f>_xlfn.XLOOKUP(main_table[[#This Row],[Order ID]],Returns!B:B,Returns!A:A,"No")</f>
        <v>No</v>
      </c>
    </row>
    <row r="6894" spans="1:22" ht="14.25">
      <c r="A6894" s="1">
        <v>6893</v>
      </c>
      <c r="B6894" s="2" t="s">
        <v>9430</v>
      </c>
      <c r="C6894" s="3">
        <v>43726</v>
      </c>
      <c r="D6894" s="3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24" t="str">
        <f>_xlfn.XLOOKUP(main_table[[#This Row],[Order ID]],Returns!B:B,Returns!A:A,"No")</f>
        <v>No</v>
      </c>
    </row>
    <row r="6895" spans="1:22" ht="14.25">
      <c r="A6895" s="1">
        <v>6894</v>
      </c>
      <c r="B6895" s="2" t="s">
        <v>9430</v>
      </c>
      <c r="C6895" s="3">
        <v>43726</v>
      </c>
      <c r="D6895" s="3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24" t="str">
        <f>_xlfn.XLOOKUP(main_table[[#This Row],[Order ID]],Returns!B:B,Returns!A:A,"No")</f>
        <v>No</v>
      </c>
    </row>
    <row r="6896" spans="1:22" ht="14.25">
      <c r="A6896" s="1">
        <v>6895</v>
      </c>
      <c r="B6896" s="2" t="s">
        <v>9430</v>
      </c>
      <c r="C6896" s="3">
        <v>43726</v>
      </c>
      <c r="D6896" s="3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24" t="str">
        <f>_xlfn.XLOOKUP(main_table[[#This Row],[Order ID]],Returns!B:B,Returns!A:A,"No")</f>
        <v>No</v>
      </c>
    </row>
    <row r="6897" spans="1:22" ht="14.25">
      <c r="A6897" s="1">
        <v>6896</v>
      </c>
      <c r="B6897" s="2" t="s">
        <v>9430</v>
      </c>
      <c r="C6897" s="3">
        <v>43726</v>
      </c>
      <c r="D6897" s="3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24" t="str">
        <f>_xlfn.XLOOKUP(main_table[[#This Row],[Order ID]],Returns!B:B,Returns!A:A,"No")</f>
        <v>No</v>
      </c>
    </row>
    <row r="6898" spans="1:22" ht="14.25">
      <c r="A6898" s="1">
        <v>6897</v>
      </c>
      <c r="B6898" s="2" t="s">
        <v>9430</v>
      </c>
      <c r="C6898" s="3">
        <v>43726</v>
      </c>
      <c r="D6898" s="3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24" t="str">
        <f>_xlfn.XLOOKUP(main_table[[#This Row],[Order ID]],Returns!B:B,Returns!A:A,"No")</f>
        <v>No</v>
      </c>
    </row>
    <row r="6899" spans="1:22" ht="14.25">
      <c r="A6899" s="1">
        <v>6898</v>
      </c>
      <c r="B6899" s="2" t="s">
        <v>9431</v>
      </c>
      <c r="C6899" s="3">
        <v>43695</v>
      </c>
      <c r="D6899" s="3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24" t="str">
        <f>_xlfn.XLOOKUP(main_table[[#This Row],[Order ID]],Returns!B:B,Returns!A:A,"No")</f>
        <v>No</v>
      </c>
    </row>
    <row r="6900" spans="1:22" ht="14.25">
      <c r="A6900" s="1">
        <v>6899</v>
      </c>
      <c r="B6900" s="2" t="s">
        <v>9432</v>
      </c>
      <c r="C6900" s="3">
        <v>42879</v>
      </c>
      <c r="D6900" s="3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24" t="str">
        <f>_xlfn.XLOOKUP(main_table[[#This Row],[Order ID]],Returns!B:B,Returns!A:A,"No")</f>
        <v>No</v>
      </c>
    </row>
    <row r="6901" spans="1:22" ht="14.25">
      <c r="A6901" s="1">
        <v>6900</v>
      </c>
      <c r="B6901" s="2" t="s">
        <v>9432</v>
      </c>
      <c r="C6901" s="3">
        <v>42879</v>
      </c>
      <c r="D6901" s="3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24" t="str">
        <f>_xlfn.XLOOKUP(main_table[[#This Row],[Order ID]],Returns!B:B,Returns!A:A,"No")</f>
        <v>No</v>
      </c>
    </row>
    <row r="6902" spans="1:22" ht="14.25">
      <c r="A6902" s="1">
        <v>6901</v>
      </c>
      <c r="B6902" s="2" t="s">
        <v>9433</v>
      </c>
      <c r="C6902" s="3">
        <v>42985</v>
      </c>
      <c r="D6902" s="3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24" t="str">
        <f>_xlfn.XLOOKUP(main_table[[#This Row],[Order ID]],Returns!B:B,Returns!A:A,"No")</f>
        <v>No</v>
      </c>
    </row>
    <row r="6903" spans="1:22" ht="14.25">
      <c r="A6903" s="1">
        <v>6902</v>
      </c>
      <c r="B6903" s="2" t="s">
        <v>9434</v>
      </c>
      <c r="C6903" s="3">
        <v>43670</v>
      </c>
      <c r="D6903" s="3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24" t="str">
        <f>_xlfn.XLOOKUP(main_table[[#This Row],[Order ID]],Returns!B:B,Returns!A:A,"No")</f>
        <v>No</v>
      </c>
    </row>
    <row r="6904" spans="1:22" ht="14.25">
      <c r="A6904" s="1">
        <v>6903</v>
      </c>
      <c r="B6904" s="2" t="s">
        <v>9435</v>
      </c>
      <c r="C6904" s="3">
        <v>43710</v>
      </c>
      <c r="D6904" s="3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24" t="str">
        <f>_xlfn.XLOOKUP(main_table[[#This Row],[Order ID]],Returns!B:B,Returns!A:A,"No")</f>
        <v>No</v>
      </c>
    </row>
    <row r="6905" spans="1:22" ht="14.25">
      <c r="A6905" s="1">
        <v>6904</v>
      </c>
      <c r="B6905" s="2" t="s">
        <v>9435</v>
      </c>
      <c r="C6905" s="3">
        <v>43710</v>
      </c>
      <c r="D6905" s="3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24" t="str">
        <f>_xlfn.XLOOKUP(main_table[[#This Row],[Order ID]],Returns!B:B,Returns!A:A,"No")</f>
        <v>No</v>
      </c>
    </row>
    <row r="6906" spans="1:22" ht="14.25">
      <c r="A6906" s="1">
        <v>6905</v>
      </c>
      <c r="B6906" s="2" t="s">
        <v>9435</v>
      </c>
      <c r="C6906" s="3">
        <v>43710</v>
      </c>
      <c r="D6906" s="3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24" t="str">
        <f>_xlfn.XLOOKUP(main_table[[#This Row],[Order ID]],Returns!B:B,Returns!A:A,"No")</f>
        <v>No</v>
      </c>
    </row>
    <row r="6907" spans="1:22" ht="14.25">
      <c r="A6907" s="1">
        <v>6906</v>
      </c>
      <c r="B6907" s="2" t="s">
        <v>9436</v>
      </c>
      <c r="C6907" s="3">
        <v>43805</v>
      </c>
      <c r="D6907" s="3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24" t="str">
        <f>_xlfn.XLOOKUP(main_table[[#This Row],[Order ID]],Returns!B:B,Returns!A:A,"No")</f>
        <v>No</v>
      </c>
    </row>
    <row r="6908" spans="1:22" ht="14.25">
      <c r="A6908" s="1">
        <v>6907</v>
      </c>
      <c r="B6908" s="2" t="s">
        <v>9437</v>
      </c>
      <c r="C6908" s="3">
        <v>43605</v>
      </c>
      <c r="D6908" s="3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24" t="str">
        <f>_xlfn.XLOOKUP(main_table[[#This Row],[Order ID]],Returns!B:B,Returns!A:A,"No")</f>
        <v>No</v>
      </c>
    </row>
    <row r="6909" spans="1:22" ht="14.25">
      <c r="A6909" s="1">
        <v>6908</v>
      </c>
      <c r="B6909" s="2" t="s">
        <v>9438</v>
      </c>
      <c r="C6909" s="3">
        <v>43370</v>
      </c>
      <c r="D6909" s="3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24" t="str">
        <f>_xlfn.XLOOKUP(main_table[[#This Row],[Order ID]],Returns!B:B,Returns!A:A,"No")</f>
        <v>No</v>
      </c>
    </row>
    <row r="6910" spans="1:22" ht="14.25">
      <c r="A6910" s="1">
        <v>6909</v>
      </c>
      <c r="B6910" s="2" t="s">
        <v>9439</v>
      </c>
      <c r="C6910" s="3">
        <v>43809</v>
      </c>
      <c r="D6910" s="3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24" t="str">
        <f>_xlfn.XLOOKUP(main_table[[#This Row],[Order ID]],Returns!B:B,Returns!A:A,"No")</f>
        <v>No</v>
      </c>
    </row>
    <row r="6911" spans="1:22" ht="14.25">
      <c r="A6911" s="1">
        <v>6910</v>
      </c>
      <c r="B6911" s="2" t="s">
        <v>9440</v>
      </c>
      <c r="C6911" s="3">
        <v>42626</v>
      </c>
      <c r="D6911" s="3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24" t="str">
        <f>_xlfn.XLOOKUP(main_table[[#This Row],[Order ID]],Returns!B:B,Returns!A:A,"No")</f>
        <v>No</v>
      </c>
    </row>
    <row r="6912" spans="1:22" ht="14.25">
      <c r="A6912" s="1">
        <v>6911</v>
      </c>
      <c r="B6912" s="2" t="s">
        <v>9441</v>
      </c>
      <c r="C6912" s="3">
        <v>43675</v>
      </c>
      <c r="D6912" s="3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24" t="str">
        <f>_xlfn.XLOOKUP(main_table[[#This Row],[Order ID]],Returns!B:B,Returns!A:A,"No")</f>
        <v>No</v>
      </c>
    </row>
    <row r="6913" spans="1:22" ht="14.25">
      <c r="A6913" s="1">
        <v>6912</v>
      </c>
      <c r="B6913" s="2" t="s">
        <v>9442</v>
      </c>
      <c r="C6913" s="3">
        <v>43678</v>
      </c>
      <c r="D6913" s="3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24" t="str">
        <f>_xlfn.XLOOKUP(main_table[[#This Row],[Order ID]],Returns!B:B,Returns!A:A,"No")</f>
        <v>No</v>
      </c>
    </row>
    <row r="6914" spans="1:22" ht="14.25">
      <c r="A6914" s="1">
        <v>6913</v>
      </c>
      <c r="B6914" s="2" t="s">
        <v>9443</v>
      </c>
      <c r="C6914" s="3">
        <v>43587</v>
      </c>
      <c r="D6914" s="3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24" t="str">
        <f>_xlfn.XLOOKUP(main_table[[#This Row],[Order ID]],Returns!B:B,Returns!A:A,"No")</f>
        <v>No</v>
      </c>
    </row>
    <row r="6915" spans="1:22" ht="14.25">
      <c r="A6915" s="1">
        <v>6914</v>
      </c>
      <c r="B6915" s="2" t="s">
        <v>9444</v>
      </c>
      <c r="C6915" s="3">
        <v>42898</v>
      </c>
      <c r="D6915" s="3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24" t="str">
        <f>_xlfn.XLOOKUP(main_table[[#This Row],[Order ID]],Returns!B:B,Returns!A:A,"No")</f>
        <v>No</v>
      </c>
    </row>
    <row r="6916" spans="1:22" ht="14.25">
      <c r="A6916" s="1">
        <v>6915</v>
      </c>
      <c r="B6916" s="2" t="s">
        <v>9445</v>
      </c>
      <c r="C6916" s="3">
        <v>42726</v>
      </c>
      <c r="D6916" s="3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24" t="str">
        <f>_xlfn.XLOOKUP(main_table[[#This Row],[Order ID]],Returns!B:B,Returns!A:A,"No")</f>
        <v>No</v>
      </c>
    </row>
    <row r="6917" spans="1:22" ht="14.25">
      <c r="A6917" s="1">
        <v>6916</v>
      </c>
      <c r="B6917" s="2" t="s">
        <v>9445</v>
      </c>
      <c r="C6917" s="3">
        <v>42726</v>
      </c>
      <c r="D6917" s="3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24" t="str">
        <f>_xlfn.XLOOKUP(main_table[[#This Row],[Order ID]],Returns!B:B,Returns!A:A,"No")</f>
        <v>No</v>
      </c>
    </row>
    <row r="6918" spans="1:22" ht="14.25">
      <c r="A6918" s="1">
        <v>6917</v>
      </c>
      <c r="B6918" s="2" t="s">
        <v>9445</v>
      </c>
      <c r="C6918" s="3">
        <v>42726</v>
      </c>
      <c r="D6918" s="3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24" t="str">
        <f>_xlfn.XLOOKUP(main_table[[#This Row],[Order ID]],Returns!B:B,Returns!A:A,"No")</f>
        <v>No</v>
      </c>
    </row>
    <row r="6919" spans="1:22" ht="14.25">
      <c r="A6919" s="1">
        <v>6918</v>
      </c>
      <c r="B6919" s="2" t="s">
        <v>9446</v>
      </c>
      <c r="C6919" s="3">
        <v>42720</v>
      </c>
      <c r="D6919" s="3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24" t="str">
        <f>_xlfn.XLOOKUP(main_table[[#This Row],[Order ID]],Returns!B:B,Returns!A:A,"No")</f>
        <v>No</v>
      </c>
    </row>
    <row r="6920" spans="1:22" ht="14.25">
      <c r="A6920" s="1">
        <v>6919</v>
      </c>
      <c r="B6920" s="2" t="s">
        <v>9447</v>
      </c>
      <c r="C6920" s="3">
        <v>43206</v>
      </c>
      <c r="D6920" s="3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24" t="str">
        <f>_xlfn.XLOOKUP(main_table[[#This Row],[Order ID]],Returns!B:B,Returns!A:A,"No")</f>
        <v>No</v>
      </c>
    </row>
    <row r="6921" spans="1:22" ht="14.25">
      <c r="A6921" s="1">
        <v>6920</v>
      </c>
      <c r="B6921" s="2" t="s">
        <v>9448</v>
      </c>
      <c r="C6921" s="3">
        <v>42876</v>
      </c>
      <c r="D6921" s="3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24" t="str">
        <f>_xlfn.XLOOKUP(main_table[[#This Row],[Order ID]],Returns!B:B,Returns!A:A,"No")</f>
        <v>No</v>
      </c>
    </row>
    <row r="6922" spans="1:22" ht="14.25">
      <c r="A6922" s="1">
        <v>6921</v>
      </c>
      <c r="B6922" s="2" t="s">
        <v>9449</v>
      </c>
      <c r="C6922" s="3">
        <v>43522</v>
      </c>
      <c r="D6922" s="3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24" t="str">
        <f>_xlfn.XLOOKUP(main_table[[#This Row],[Order ID]],Returns!B:B,Returns!A:A,"No")</f>
        <v>No</v>
      </c>
    </row>
    <row r="6923" spans="1:22" ht="14.25">
      <c r="A6923" s="1">
        <v>6922</v>
      </c>
      <c r="B6923" s="2" t="s">
        <v>9450</v>
      </c>
      <c r="C6923" s="3">
        <v>43559</v>
      </c>
      <c r="D6923" s="3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24" t="str">
        <f>_xlfn.XLOOKUP(main_table[[#This Row],[Order ID]],Returns!B:B,Returns!A:A,"No")</f>
        <v>No</v>
      </c>
    </row>
    <row r="6924" spans="1:22" ht="14.25">
      <c r="A6924" s="1">
        <v>6923</v>
      </c>
      <c r="B6924" s="2" t="s">
        <v>9451</v>
      </c>
      <c r="C6924" s="3">
        <v>42810</v>
      </c>
      <c r="D6924" s="3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24" t="str">
        <f>_xlfn.XLOOKUP(main_table[[#This Row],[Order ID]],Returns!B:B,Returns!A:A,"No")</f>
        <v>No</v>
      </c>
    </row>
    <row r="6925" spans="1:22" ht="14.25">
      <c r="A6925" s="1">
        <v>6924</v>
      </c>
      <c r="B6925" s="2" t="s">
        <v>9451</v>
      </c>
      <c r="C6925" s="3">
        <v>42810</v>
      </c>
      <c r="D6925" s="3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24" t="str">
        <f>_xlfn.XLOOKUP(main_table[[#This Row],[Order ID]],Returns!B:B,Returns!A:A,"No")</f>
        <v>No</v>
      </c>
    </row>
    <row r="6926" spans="1:22" ht="14.25">
      <c r="A6926" s="1">
        <v>6925</v>
      </c>
      <c r="B6926" s="2" t="s">
        <v>9452</v>
      </c>
      <c r="C6926" s="3">
        <v>43069</v>
      </c>
      <c r="D6926" s="3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24" t="str">
        <f>_xlfn.XLOOKUP(main_table[[#This Row],[Order ID]],Returns!B:B,Returns!A:A,"No")</f>
        <v>No</v>
      </c>
    </row>
    <row r="6927" spans="1:22" ht="14.25">
      <c r="A6927" s="1">
        <v>6926</v>
      </c>
      <c r="B6927" s="2" t="s">
        <v>9452</v>
      </c>
      <c r="C6927" s="3">
        <v>43069</v>
      </c>
      <c r="D6927" s="3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24" t="str">
        <f>_xlfn.XLOOKUP(main_table[[#This Row],[Order ID]],Returns!B:B,Returns!A:A,"No")</f>
        <v>No</v>
      </c>
    </row>
    <row r="6928" spans="1:22" ht="14.25">
      <c r="A6928" s="1">
        <v>6927</v>
      </c>
      <c r="B6928" s="2" t="s">
        <v>9453</v>
      </c>
      <c r="C6928" s="3">
        <v>43309</v>
      </c>
      <c r="D6928" s="3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24" t="str">
        <f>_xlfn.XLOOKUP(main_table[[#This Row],[Order ID]],Returns!B:B,Returns!A:A,"No")</f>
        <v>No</v>
      </c>
    </row>
    <row r="6929" spans="1:22" ht="14.25">
      <c r="A6929" s="1">
        <v>6928</v>
      </c>
      <c r="B6929" s="2" t="s">
        <v>9454</v>
      </c>
      <c r="C6929" s="3">
        <v>43274</v>
      </c>
      <c r="D6929" s="3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24" t="str">
        <f>_xlfn.XLOOKUP(main_table[[#This Row],[Order ID]],Returns!B:B,Returns!A:A,"No")</f>
        <v>No</v>
      </c>
    </row>
    <row r="6930" spans="1:22" ht="14.25">
      <c r="A6930" s="1">
        <v>6929</v>
      </c>
      <c r="B6930" s="2" t="s">
        <v>9454</v>
      </c>
      <c r="C6930" s="3">
        <v>43274</v>
      </c>
      <c r="D6930" s="3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24" t="str">
        <f>_xlfn.XLOOKUP(main_table[[#This Row],[Order ID]],Returns!B:B,Returns!A:A,"No")</f>
        <v>No</v>
      </c>
    </row>
    <row r="6931" spans="1:22" ht="14.25">
      <c r="A6931" s="1">
        <v>6930</v>
      </c>
      <c r="B6931" s="2" t="s">
        <v>9454</v>
      </c>
      <c r="C6931" s="3">
        <v>43274</v>
      </c>
      <c r="D6931" s="3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24" t="str">
        <f>_xlfn.XLOOKUP(main_table[[#This Row],[Order ID]],Returns!B:B,Returns!A:A,"No")</f>
        <v>No</v>
      </c>
    </row>
    <row r="6932" spans="1:22" ht="14.25">
      <c r="A6932" s="1">
        <v>6931</v>
      </c>
      <c r="B6932" s="2" t="s">
        <v>9454</v>
      </c>
      <c r="C6932" s="3">
        <v>43274</v>
      </c>
      <c r="D6932" s="3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24" t="str">
        <f>_xlfn.XLOOKUP(main_table[[#This Row],[Order ID]],Returns!B:B,Returns!A:A,"No")</f>
        <v>No</v>
      </c>
    </row>
    <row r="6933" spans="1:22" ht="14.25">
      <c r="A6933" s="1">
        <v>6932</v>
      </c>
      <c r="B6933" s="2" t="s">
        <v>9455</v>
      </c>
      <c r="C6933" s="3">
        <v>42565</v>
      </c>
      <c r="D6933" s="3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24" t="str">
        <f>_xlfn.XLOOKUP(main_table[[#This Row],[Order ID]],Returns!B:B,Returns!A:A,"No")</f>
        <v>No</v>
      </c>
    </row>
    <row r="6934" spans="1:22" ht="14.25">
      <c r="A6934" s="1">
        <v>6933</v>
      </c>
      <c r="B6934" s="2" t="s">
        <v>9455</v>
      </c>
      <c r="C6934" s="3">
        <v>42565</v>
      </c>
      <c r="D6934" s="3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24" t="str">
        <f>_xlfn.XLOOKUP(main_table[[#This Row],[Order ID]],Returns!B:B,Returns!A:A,"No")</f>
        <v>No</v>
      </c>
    </row>
    <row r="6935" spans="1:22" ht="14.25">
      <c r="A6935" s="1">
        <v>6934</v>
      </c>
      <c r="B6935" s="2" t="s">
        <v>9455</v>
      </c>
      <c r="C6935" s="3">
        <v>42565</v>
      </c>
      <c r="D6935" s="3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24" t="str">
        <f>_xlfn.XLOOKUP(main_table[[#This Row],[Order ID]],Returns!B:B,Returns!A:A,"No")</f>
        <v>No</v>
      </c>
    </row>
    <row r="6936" spans="1:22" ht="14.25">
      <c r="A6936" s="1">
        <v>6935</v>
      </c>
      <c r="B6936" s="2" t="s">
        <v>9455</v>
      </c>
      <c r="C6936" s="3">
        <v>42565</v>
      </c>
      <c r="D6936" s="3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24" t="str">
        <f>_xlfn.XLOOKUP(main_table[[#This Row],[Order ID]],Returns!B:B,Returns!A:A,"No")</f>
        <v>No</v>
      </c>
    </row>
    <row r="6937" spans="1:22" ht="14.25">
      <c r="A6937" s="1">
        <v>6936</v>
      </c>
      <c r="B6937" s="2" t="s">
        <v>9456</v>
      </c>
      <c r="C6937" s="3">
        <v>43799</v>
      </c>
      <c r="D6937" s="3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24" t="str">
        <f>_xlfn.XLOOKUP(main_table[[#This Row],[Order ID]],Returns!B:B,Returns!A:A,"No")</f>
        <v>No</v>
      </c>
    </row>
    <row r="6938" spans="1:22" ht="14.25">
      <c r="A6938" s="1">
        <v>6937</v>
      </c>
      <c r="B6938" s="2" t="s">
        <v>9457</v>
      </c>
      <c r="C6938" s="3">
        <v>43345</v>
      </c>
      <c r="D6938" s="3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24" t="str">
        <f>_xlfn.XLOOKUP(main_table[[#This Row],[Order ID]],Returns!B:B,Returns!A:A,"No")</f>
        <v>No</v>
      </c>
    </row>
    <row r="6939" spans="1:22" ht="14.25">
      <c r="A6939" s="1">
        <v>6938</v>
      </c>
      <c r="B6939" s="2" t="s">
        <v>9458</v>
      </c>
      <c r="C6939" s="3">
        <v>42536</v>
      </c>
      <c r="D6939" s="3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24" t="str">
        <f>_xlfn.XLOOKUP(main_table[[#This Row],[Order ID]],Returns!B:B,Returns!A:A,"No")</f>
        <v>No</v>
      </c>
    </row>
    <row r="6940" spans="1:22" ht="14.25">
      <c r="A6940" s="1">
        <v>6939</v>
      </c>
      <c r="B6940" s="2" t="s">
        <v>9459</v>
      </c>
      <c r="C6940" s="3">
        <v>43409</v>
      </c>
      <c r="D6940" s="3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24" t="str">
        <f>_xlfn.XLOOKUP(main_table[[#This Row],[Order ID]],Returns!B:B,Returns!A:A,"No")</f>
        <v>No</v>
      </c>
    </row>
    <row r="6941" spans="1:22" ht="14.25">
      <c r="A6941" s="1">
        <v>6940</v>
      </c>
      <c r="B6941" s="2" t="s">
        <v>9460</v>
      </c>
      <c r="C6941" s="3">
        <v>43642</v>
      </c>
      <c r="D6941" s="3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24" t="str">
        <f>_xlfn.XLOOKUP(main_table[[#This Row],[Order ID]],Returns!B:B,Returns!A:A,"No")</f>
        <v>No</v>
      </c>
    </row>
    <row r="6942" spans="1:22" ht="14.25">
      <c r="A6942" s="1">
        <v>6941</v>
      </c>
      <c r="B6942" s="2" t="s">
        <v>9460</v>
      </c>
      <c r="C6942" s="3">
        <v>43642</v>
      </c>
      <c r="D6942" s="3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24" t="str">
        <f>_xlfn.XLOOKUP(main_table[[#This Row],[Order ID]],Returns!B:B,Returns!A:A,"No")</f>
        <v>No</v>
      </c>
    </row>
    <row r="6943" spans="1:22" ht="14.25">
      <c r="A6943" s="1">
        <v>6942</v>
      </c>
      <c r="B6943" s="2" t="s">
        <v>9460</v>
      </c>
      <c r="C6943" s="3">
        <v>43642</v>
      </c>
      <c r="D6943" s="3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24" t="str">
        <f>_xlfn.XLOOKUP(main_table[[#This Row],[Order ID]],Returns!B:B,Returns!A:A,"No")</f>
        <v>No</v>
      </c>
    </row>
    <row r="6944" spans="1:22" ht="14.25">
      <c r="A6944" s="1">
        <v>6943</v>
      </c>
      <c r="B6944" s="2" t="s">
        <v>9460</v>
      </c>
      <c r="C6944" s="3">
        <v>43642</v>
      </c>
      <c r="D6944" s="3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24" t="str">
        <f>_xlfn.XLOOKUP(main_table[[#This Row],[Order ID]],Returns!B:B,Returns!A:A,"No")</f>
        <v>No</v>
      </c>
    </row>
    <row r="6945" spans="1:22" ht="14.25">
      <c r="A6945" s="1">
        <v>6944</v>
      </c>
      <c r="B6945" s="2" t="s">
        <v>9461</v>
      </c>
      <c r="C6945" s="3">
        <v>42941</v>
      </c>
      <c r="D6945" s="3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24" t="str">
        <f>_xlfn.XLOOKUP(main_table[[#This Row],[Order ID]],Returns!B:B,Returns!A:A,"No")</f>
        <v>No</v>
      </c>
    </row>
    <row r="6946" spans="1:22" ht="14.25">
      <c r="A6946" s="1">
        <v>6945</v>
      </c>
      <c r="B6946" s="2" t="s">
        <v>9462</v>
      </c>
      <c r="C6946" s="3">
        <v>42636</v>
      </c>
      <c r="D6946" s="3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24" t="str">
        <f>_xlfn.XLOOKUP(main_table[[#This Row],[Order ID]],Returns!B:B,Returns!A:A,"No")</f>
        <v>No</v>
      </c>
    </row>
    <row r="6947" spans="1:22" ht="14.25">
      <c r="A6947" s="1">
        <v>6946</v>
      </c>
      <c r="B6947" s="2" t="s">
        <v>9463</v>
      </c>
      <c r="C6947" s="3">
        <v>43373</v>
      </c>
      <c r="D6947" s="3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24" t="str">
        <f>_xlfn.XLOOKUP(main_table[[#This Row],[Order ID]],Returns!B:B,Returns!A:A,"No")</f>
        <v>No</v>
      </c>
    </row>
    <row r="6948" spans="1:22" ht="14.25">
      <c r="A6948" s="1">
        <v>6947</v>
      </c>
      <c r="B6948" s="2" t="s">
        <v>9464</v>
      </c>
      <c r="C6948" s="3">
        <v>43048</v>
      </c>
      <c r="D6948" s="3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24" t="str">
        <f>_xlfn.XLOOKUP(main_table[[#This Row],[Order ID]],Returns!B:B,Returns!A:A,"No")</f>
        <v>No</v>
      </c>
    </row>
    <row r="6949" spans="1:22" ht="14.25">
      <c r="A6949" s="1">
        <v>6948</v>
      </c>
      <c r="B6949" s="2" t="s">
        <v>9465</v>
      </c>
      <c r="C6949" s="3">
        <v>42850</v>
      </c>
      <c r="D6949" s="3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24" t="str">
        <f>_xlfn.XLOOKUP(main_table[[#This Row],[Order ID]],Returns!B:B,Returns!A:A,"No")</f>
        <v>No</v>
      </c>
    </row>
    <row r="6950" spans="1:22" ht="14.25">
      <c r="A6950" s="1">
        <v>6949</v>
      </c>
      <c r="B6950" s="2" t="s">
        <v>9465</v>
      </c>
      <c r="C6950" s="3">
        <v>42850</v>
      </c>
      <c r="D6950" s="3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24" t="str">
        <f>_xlfn.XLOOKUP(main_table[[#This Row],[Order ID]],Returns!B:B,Returns!A:A,"No")</f>
        <v>No</v>
      </c>
    </row>
    <row r="6951" spans="1:22" ht="14.25">
      <c r="A6951" s="1">
        <v>6950</v>
      </c>
      <c r="B6951" s="2" t="s">
        <v>9466</v>
      </c>
      <c r="C6951" s="3">
        <v>43788</v>
      </c>
      <c r="D6951" s="3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24" t="str">
        <f>_xlfn.XLOOKUP(main_table[[#This Row],[Order ID]],Returns!B:B,Returns!A:A,"No")</f>
        <v>No</v>
      </c>
    </row>
    <row r="6952" spans="1:22" ht="14.25">
      <c r="A6952" s="1">
        <v>6951</v>
      </c>
      <c r="B6952" s="2" t="s">
        <v>9466</v>
      </c>
      <c r="C6952" s="3">
        <v>43788</v>
      </c>
      <c r="D6952" s="3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24" t="str">
        <f>_xlfn.XLOOKUP(main_table[[#This Row],[Order ID]],Returns!B:B,Returns!A:A,"No")</f>
        <v>No</v>
      </c>
    </row>
    <row r="6953" spans="1:22" ht="14.25">
      <c r="A6953" s="1">
        <v>6952</v>
      </c>
      <c r="B6953" s="2" t="s">
        <v>9467</v>
      </c>
      <c r="C6953" s="3">
        <v>43059</v>
      </c>
      <c r="D6953" s="3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24" t="str">
        <f>_xlfn.XLOOKUP(main_table[[#This Row],[Order ID]],Returns!B:B,Returns!A:A,"No")</f>
        <v>No</v>
      </c>
    </row>
    <row r="6954" spans="1:22" ht="14.25">
      <c r="A6954" s="1">
        <v>6953</v>
      </c>
      <c r="B6954" s="2" t="s">
        <v>9468</v>
      </c>
      <c r="C6954" s="3">
        <v>43010</v>
      </c>
      <c r="D6954" s="3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24" t="str">
        <f>_xlfn.XLOOKUP(main_table[[#This Row],[Order ID]],Returns!B:B,Returns!A:A,"No")</f>
        <v>No</v>
      </c>
    </row>
    <row r="6955" spans="1:22" ht="14.25">
      <c r="A6955" s="1">
        <v>6954</v>
      </c>
      <c r="B6955" s="2" t="s">
        <v>9468</v>
      </c>
      <c r="C6955" s="3">
        <v>43010</v>
      </c>
      <c r="D6955" s="3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24" t="str">
        <f>_xlfn.XLOOKUP(main_table[[#This Row],[Order ID]],Returns!B:B,Returns!A:A,"No")</f>
        <v>No</v>
      </c>
    </row>
    <row r="6956" spans="1:22" ht="14.25">
      <c r="A6956" s="1">
        <v>6955</v>
      </c>
      <c r="B6956" s="2" t="s">
        <v>9468</v>
      </c>
      <c r="C6956" s="3">
        <v>43010</v>
      </c>
      <c r="D6956" s="3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24" t="str">
        <f>_xlfn.XLOOKUP(main_table[[#This Row],[Order ID]],Returns!B:B,Returns!A:A,"No")</f>
        <v>No</v>
      </c>
    </row>
    <row r="6957" spans="1:22" ht="14.25">
      <c r="A6957" s="1">
        <v>6956</v>
      </c>
      <c r="B6957" s="2" t="s">
        <v>9469</v>
      </c>
      <c r="C6957" s="3">
        <v>42850</v>
      </c>
      <c r="D6957" s="3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24" t="str">
        <f>_xlfn.XLOOKUP(main_table[[#This Row],[Order ID]],Returns!B:B,Returns!A:A,"No")</f>
        <v>No</v>
      </c>
    </row>
    <row r="6958" spans="1:22" ht="14.25">
      <c r="A6958" s="1">
        <v>6957</v>
      </c>
      <c r="B6958" s="2" t="s">
        <v>9470</v>
      </c>
      <c r="C6958" s="3">
        <v>43295</v>
      </c>
      <c r="D6958" s="3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24" t="str">
        <f>_xlfn.XLOOKUP(main_table[[#This Row],[Order ID]],Returns!B:B,Returns!A:A,"No")</f>
        <v>No</v>
      </c>
    </row>
    <row r="6959" spans="1:22" ht="14.25">
      <c r="A6959" s="1">
        <v>6958</v>
      </c>
      <c r="B6959" s="2" t="s">
        <v>9470</v>
      </c>
      <c r="C6959" s="3">
        <v>43295</v>
      </c>
      <c r="D6959" s="3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24" t="str">
        <f>_xlfn.XLOOKUP(main_table[[#This Row],[Order ID]],Returns!B:B,Returns!A:A,"No")</f>
        <v>No</v>
      </c>
    </row>
    <row r="6960" spans="1:22" ht="14.25">
      <c r="A6960" s="1">
        <v>6959</v>
      </c>
      <c r="B6960" s="2" t="s">
        <v>9471</v>
      </c>
      <c r="C6960" s="3">
        <v>43005</v>
      </c>
      <c r="D6960" s="3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24" t="str">
        <f>_xlfn.XLOOKUP(main_table[[#This Row],[Order ID]],Returns!B:B,Returns!A:A,"No")</f>
        <v>No</v>
      </c>
    </row>
    <row r="6961" spans="1:22" ht="14.25">
      <c r="A6961" s="1">
        <v>6960</v>
      </c>
      <c r="B6961" s="2" t="s">
        <v>9471</v>
      </c>
      <c r="C6961" s="3">
        <v>43005</v>
      </c>
      <c r="D6961" s="3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24" t="str">
        <f>_xlfn.XLOOKUP(main_table[[#This Row],[Order ID]],Returns!B:B,Returns!A:A,"No")</f>
        <v>No</v>
      </c>
    </row>
    <row r="6962" spans="1:22" ht="14.25">
      <c r="A6962" s="1">
        <v>6961</v>
      </c>
      <c r="B6962" s="2" t="s">
        <v>9471</v>
      </c>
      <c r="C6962" s="3">
        <v>43005</v>
      </c>
      <c r="D6962" s="3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24" t="str">
        <f>_xlfn.XLOOKUP(main_table[[#This Row],[Order ID]],Returns!B:B,Returns!A:A,"No")</f>
        <v>No</v>
      </c>
    </row>
    <row r="6963" spans="1:22" ht="14.25">
      <c r="A6963" s="1">
        <v>6962</v>
      </c>
      <c r="B6963" s="2" t="s">
        <v>9472</v>
      </c>
      <c r="C6963" s="3">
        <v>43779</v>
      </c>
      <c r="D6963" s="3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24" t="str">
        <f>_xlfn.XLOOKUP(main_table[[#This Row],[Order ID]],Returns!B:B,Returns!A:A,"No")</f>
        <v>No</v>
      </c>
    </row>
    <row r="6964" spans="1:22" ht="14.25">
      <c r="A6964" s="1">
        <v>6963</v>
      </c>
      <c r="B6964" s="2" t="s">
        <v>9473</v>
      </c>
      <c r="C6964" s="3">
        <v>43297</v>
      </c>
      <c r="D6964" s="3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24" t="str">
        <f>_xlfn.XLOOKUP(main_table[[#This Row],[Order ID]],Returns!B:B,Returns!A:A,"No")</f>
        <v>No</v>
      </c>
    </row>
    <row r="6965" spans="1:22" ht="14.25">
      <c r="A6965" s="1">
        <v>6964</v>
      </c>
      <c r="B6965" s="2" t="s">
        <v>9473</v>
      </c>
      <c r="C6965" s="3">
        <v>43297</v>
      </c>
      <c r="D6965" s="3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24" t="str">
        <f>_xlfn.XLOOKUP(main_table[[#This Row],[Order ID]],Returns!B:B,Returns!A:A,"No")</f>
        <v>No</v>
      </c>
    </row>
    <row r="6966" spans="1:22" ht="14.25">
      <c r="A6966" s="1">
        <v>6965</v>
      </c>
      <c r="B6966" s="2" t="s">
        <v>9473</v>
      </c>
      <c r="C6966" s="3">
        <v>43297</v>
      </c>
      <c r="D6966" s="3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24" t="str">
        <f>_xlfn.XLOOKUP(main_table[[#This Row],[Order ID]],Returns!B:B,Returns!A:A,"No")</f>
        <v>No</v>
      </c>
    </row>
    <row r="6967" spans="1:22" ht="14.25">
      <c r="A6967" s="1">
        <v>6966</v>
      </c>
      <c r="B6967" s="2" t="s">
        <v>9473</v>
      </c>
      <c r="C6967" s="3">
        <v>43297</v>
      </c>
      <c r="D6967" s="3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24" t="str">
        <f>_xlfn.XLOOKUP(main_table[[#This Row],[Order ID]],Returns!B:B,Returns!A:A,"No")</f>
        <v>No</v>
      </c>
    </row>
    <row r="6968" spans="1:22" ht="14.25">
      <c r="A6968" s="1">
        <v>6967</v>
      </c>
      <c r="B6968" s="2" t="s">
        <v>9473</v>
      </c>
      <c r="C6968" s="3">
        <v>43297</v>
      </c>
      <c r="D6968" s="3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24" t="str">
        <f>_xlfn.XLOOKUP(main_table[[#This Row],[Order ID]],Returns!B:B,Returns!A:A,"No")</f>
        <v>No</v>
      </c>
    </row>
    <row r="6969" spans="1:22" ht="14.25">
      <c r="A6969" s="1">
        <v>6968</v>
      </c>
      <c r="B6969" s="2" t="s">
        <v>9473</v>
      </c>
      <c r="C6969" s="3">
        <v>43297</v>
      </c>
      <c r="D6969" s="3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24" t="str">
        <f>_xlfn.XLOOKUP(main_table[[#This Row],[Order ID]],Returns!B:B,Returns!A:A,"No")</f>
        <v>No</v>
      </c>
    </row>
    <row r="6970" spans="1:22" ht="14.25">
      <c r="A6970" s="1">
        <v>6969</v>
      </c>
      <c r="B6970" s="2" t="s">
        <v>9474</v>
      </c>
      <c r="C6970" s="3">
        <v>43024</v>
      </c>
      <c r="D6970" s="3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24" t="str">
        <f>_xlfn.XLOOKUP(main_table[[#This Row],[Order ID]],Returns!B:B,Returns!A:A,"No")</f>
        <v>No</v>
      </c>
    </row>
    <row r="6971" spans="1:22" ht="14.25">
      <c r="A6971" s="1">
        <v>6970</v>
      </c>
      <c r="B6971" s="2" t="s">
        <v>9475</v>
      </c>
      <c r="C6971" s="3">
        <v>43110</v>
      </c>
      <c r="D6971" s="3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24" t="str">
        <f>_xlfn.XLOOKUP(main_table[[#This Row],[Order ID]],Returns!B:B,Returns!A:A,"No")</f>
        <v>No</v>
      </c>
    </row>
    <row r="6972" spans="1:22" ht="14.25">
      <c r="A6972" s="1">
        <v>6971</v>
      </c>
      <c r="B6972" s="2" t="s">
        <v>6161</v>
      </c>
      <c r="C6972" s="3">
        <v>43727</v>
      </c>
      <c r="D6972" s="3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24" t="str">
        <f>_xlfn.XLOOKUP(main_table[[#This Row],[Order ID]],Returns!B:B,Returns!A:A,"No")</f>
        <v>Yes</v>
      </c>
    </row>
    <row r="6973" spans="1:22" ht="14.25">
      <c r="A6973" s="1">
        <v>6972</v>
      </c>
      <c r="B6973" s="2" t="s">
        <v>6161</v>
      </c>
      <c r="C6973" s="3">
        <v>43727</v>
      </c>
      <c r="D6973" s="3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24" t="str">
        <f>_xlfn.XLOOKUP(main_table[[#This Row],[Order ID]],Returns!B:B,Returns!A:A,"No")</f>
        <v>Yes</v>
      </c>
    </row>
    <row r="6974" spans="1:22" ht="14.25">
      <c r="A6974" s="1">
        <v>6973</v>
      </c>
      <c r="B6974" s="2" t="s">
        <v>6161</v>
      </c>
      <c r="C6974" s="3">
        <v>43727</v>
      </c>
      <c r="D6974" s="3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24" t="str">
        <f>_xlfn.XLOOKUP(main_table[[#This Row],[Order ID]],Returns!B:B,Returns!A:A,"No")</f>
        <v>Yes</v>
      </c>
    </row>
    <row r="6975" spans="1:22" ht="14.25">
      <c r="A6975" s="1">
        <v>6974</v>
      </c>
      <c r="B6975" s="2" t="s">
        <v>6161</v>
      </c>
      <c r="C6975" s="3">
        <v>43727</v>
      </c>
      <c r="D6975" s="3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24" t="str">
        <f>_xlfn.XLOOKUP(main_table[[#This Row],[Order ID]],Returns!B:B,Returns!A:A,"No")</f>
        <v>Yes</v>
      </c>
    </row>
    <row r="6976" spans="1:22" ht="14.25">
      <c r="A6976" s="1">
        <v>6975</v>
      </c>
      <c r="B6976" s="2" t="s">
        <v>9476</v>
      </c>
      <c r="C6976" s="3">
        <v>43723</v>
      </c>
      <c r="D6976" s="3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24" t="str">
        <f>_xlfn.XLOOKUP(main_table[[#This Row],[Order ID]],Returns!B:B,Returns!A:A,"No")</f>
        <v>No</v>
      </c>
    </row>
    <row r="6977" spans="1:22" ht="14.25">
      <c r="A6977" s="1">
        <v>6976</v>
      </c>
      <c r="B6977" s="2" t="s">
        <v>5987</v>
      </c>
      <c r="C6977" s="3">
        <v>42914</v>
      </c>
      <c r="D6977" s="3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24" t="str">
        <f>_xlfn.XLOOKUP(main_table[[#This Row],[Order ID]],Returns!B:B,Returns!A:A,"No")</f>
        <v>Yes</v>
      </c>
    </row>
    <row r="6978" spans="1:22" ht="14.25">
      <c r="A6978" s="1">
        <v>6977</v>
      </c>
      <c r="B6978" s="2" t="s">
        <v>5987</v>
      </c>
      <c r="C6978" s="3">
        <v>42914</v>
      </c>
      <c r="D6978" s="3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24" t="str">
        <f>_xlfn.XLOOKUP(main_table[[#This Row],[Order ID]],Returns!B:B,Returns!A:A,"No")</f>
        <v>Yes</v>
      </c>
    </row>
    <row r="6979" spans="1:22" ht="14.25">
      <c r="A6979" s="1">
        <v>6978</v>
      </c>
      <c r="B6979" s="2" t="s">
        <v>9477</v>
      </c>
      <c r="C6979" s="3">
        <v>43429</v>
      </c>
      <c r="D6979" s="3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24" t="str">
        <f>_xlfn.XLOOKUP(main_table[[#This Row],[Order ID]],Returns!B:B,Returns!A:A,"No")</f>
        <v>No</v>
      </c>
    </row>
    <row r="6980" spans="1:22" ht="14.25">
      <c r="A6980" s="1">
        <v>6979</v>
      </c>
      <c r="B6980" s="2" t="s">
        <v>9478</v>
      </c>
      <c r="C6980" s="3">
        <v>43794</v>
      </c>
      <c r="D6980" s="3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24" t="str">
        <f>_xlfn.XLOOKUP(main_table[[#This Row],[Order ID]],Returns!B:B,Returns!A:A,"No")</f>
        <v>No</v>
      </c>
    </row>
    <row r="6981" spans="1:22" ht="14.25">
      <c r="A6981" s="1">
        <v>6980</v>
      </c>
      <c r="B6981" s="2" t="s">
        <v>9479</v>
      </c>
      <c r="C6981" s="3">
        <v>43479</v>
      </c>
      <c r="D6981" s="3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24" t="str">
        <f>_xlfn.XLOOKUP(main_table[[#This Row],[Order ID]],Returns!B:B,Returns!A:A,"No")</f>
        <v>No</v>
      </c>
    </row>
    <row r="6982" spans="1:22" ht="14.25">
      <c r="A6982" s="1">
        <v>6981</v>
      </c>
      <c r="B6982" s="2" t="s">
        <v>9480</v>
      </c>
      <c r="C6982" s="3">
        <v>42681</v>
      </c>
      <c r="D6982" s="3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24" t="str">
        <f>_xlfn.XLOOKUP(main_table[[#This Row],[Order ID]],Returns!B:B,Returns!A:A,"No")</f>
        <v>No</v>
      </c>
    </row>
    <row r="6983" spans="1:22" ht="14.25">
      <c r="A6983" s="1">
        <v>6982</v>
      </c>
      <c r="B6983" s="2" t="s">
        <v>9480</v>
      </c>
      <c r="C6983" s="3">
        <v>42681</v>
      </c>
      <c r="D6983" s="3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24" t="str">
        <f>_xlfn.XLOOKUP(main_table[[#This Row],[Order ID]],Returns!B:B,Returns!A:A,"No")</f>
        <v>No</v>
      </c>
    </row>
    <row r="6984" spans="1:22" ht="14.25">
      <c r="A6984" s="1">
        <v>6983</v>
      </c>
      <c r="B6984" s="2" t="s">
        <v>9481</v>
      </c>
      <c r="C6984" s="3">
        <v>43344</v>
      </c>
      <c r="D6984" s="3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24" t="str">
        <f>_xlfn.XLOOKUP(main_table[[#This Row],[Order ID]],Returns!B:B,Returns!A:A,"No")</f>
        <v>No</v>
      </c>
    </row>
    <row r="6985" spans="1:22" ht="14.25">
      <c r="A6985" s="1">
        <v>6984</v>
      </c>
      <c r="B6985" s="2" t="s">
        <v>9481</v>
      </c>
      <c r="C6985" s="3">
        <v>43344</v>
      </c>
      <c r="D6985" s="3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24" t="str">
        <f>_xlfn.XLOOKUP(main_table[[#This Row],[Order ID]],Returns!B:B,Returns!A:A,"No")</f>
        <v>No</v>
      </c>
    </row>
    <row r="6986" spans="1:22" ht="14.25">
      <c r="A6986" s="1">
        <v>6985</v>
      </c>
      <c r="B6986" s="2" t="s">
        <v>9481</v>
      </c>
      <c r="C6986" s="3">
        <v>43344</v>
      </c>
      <c r="D6986" s="3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24" t="str">
        <f>_xlfn.XLOOKUP(main_table[[#This Row],[Order ID]],Returns!B:B,Returns!A:A,"No")</f>
        <v>No</v>
      </c>
    </row>
    <row r="6987" spans="1:22" ht="14.25">
      <c r="A6987" s="1">
        <v>6986</v>
      </c>
      <c r="B6987" s="2" t="s">
        <v>9481</v>
      </c>
      <c r="C6987" s="3">
        <v>43344</v>
      </c>
      <c r="D6987" s="3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24" t="str">
        <f>_xlfn.XLOOKUP(main_table[[#This Row],[Order ID]],Returns!B:B,Returns!A:A,"No")</f>
        <v>No</v>
      </c>
    </row>
    <row r="6988" spans="1:22" ht="14.25">
      <c r="A6988" s="1">
        <v>6987</v>
      </c>
      <c r="B6988" s="2" t="s">
        <v>9481</v>
      </c>
      <c r="C6988" s="3">
        <v>43344</v>
      </c>
      <c r="D6988" s="3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24" t="str">
        <f>_xlfn.XLOOKUP(main_table[[#This Row],[Order ID]],Returns!B:B,Returns!A:A,"No")</f>
        <v>No</v>
      </c>
    </row>
    <row r="6989" spans="1:22" ht="14.25">
      <c r="A6989" s="1">
        <v>6988</v>
      </c>
      <c r="B6989" s="2" t="s">
        <v>9481</v>
      </c>
      <c r="C6989" s="3">
        <v>43344</v>
      </c>
      <c r="D6989" s="3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24" t="str">
        <f>_xlfn.XLOOKUP(main_table[[#This Row],[Order ID]],Returns!B:B,Returns!A:A,"No")</f>
        <v>No</v>
      </c>
    </row>
    <row r="6990" spans="1:22" ht="14.25">
      <c r="A6990" s="1">
        <v>6989</v>
      </c>
      <c r="B6990" s="2" t="s">
        <v>9482</v>
      </c>
      <c r="C6990" s="3">
        <v>43780</v>
      </c>
      <c r="D6990" s="3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24" t="str">
        <f>_xlfn.XLOOKUP(main_table[[#This Row],[Order ID]],Returns!B:B,Returns!A:A,"No")</f>
        <v>No</v>
      </c>
    </row>
    <row r="6991" spans="1:22" ht="14.25">
      <c r="A6991" s="1">
        <v>6990</v>
      </c>
      <c r="B6991" s="2" t="s">
        <v>9483</v>
      </c>
      <c r="C6991" s="3">
        <v>43810</v>
      </c>
      <c r="D6991" s="3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24" t="str">
        <f>_xlfn.XLOOKUP(main_table[[#This Row],[Order ID]],Returns!B:B,Returns!A:A,"No")</f>
        <v>No</v>
      </c>
    </row>
    <row r="6992" spans="1:22" ht="14.25">
      <c r="A6992" s="1">
        <v>6991</v>
      </c>
      <c r="B6992" s="2" t="s">
        <v>9484</v>
      </c>
      <c r="C6992" s="3">
        <v>43047</v>
      </c>
      <c r="D6992" s="3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24" t="str">
        <f>_xlfn.XLOOKUP(main_table[[#This Row],[Order ID]],Returns!B:B,Returns!A:A,"No")</f>
        <v>No</v>
      </c>
    </row>
    <row r="6993" spans="1:22" ht="14.25">
      <c r="A6993" s="1">
        <v>6992</v>
      </c>
      <c r="B6993" s="2" t="s">
        <v>9484</v>
      </c>
      <c r="C6993" s="3">
        <v>43047</v>
      </c>
      <c r="D6993" s="3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24" t="str">
        <f>_xlfn.XLOOKUP(main_table[[#This Row],[Order ID]],Returns!B:B,Returns!A:A,"No")</f>
        <v>No</v>
      </c>
    </row>
    <row r="6994" spans="1:22" ht="14.25">
      <c r="A6994" s="1">
        <v>6993</v>
      </c>
      <c r="B6994" s="2" t="s">
        <v>9484</v>
      </c>
      <c r="C6994" s="3">
        <v>43047</v>
      </c>
      <c r="D6994" s="3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24" t="str">
        <f>_xlfn.XLOOKUP(main_table[[#This Row],[Order ID]],Returns!B:B,Returns!A:A,"No")</f>
        <v>No</v>
      </c>
    </row>
    <row r="6995" spans="1:22" ht="14.25">
      <c r="A6995" s="1">
        <v>6994</v>
      </c>
      <c r="B6995" s="2" t="s">
        <v>9484</v>
      </c>
      <c r="C6995" s="3">
        <v>43047</v>
      </c>
      <c r="D6995" s="3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24" t="str">
        <f>_xlfn.XLOOKUP(main_table[[#This Row],[Order ID]],Returns!B:B,Returns!A:A,"No")</f>
        <v>No</v>
      </c>
    </row>
    <row r="6996" spans="1:22" ht="14.25">
      <c r="A6996" s="1">
        <v>6995</v>
      </c>
      <c r="B6996" s="2" t="s">
        <v>9484</v>
      </c>
      <c r="C6996" s="3">
        <v>43047</v>
      </c>
      <c r="D6996" s="3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24" t="str">
        <f>_xlfn.XLOOKUP(main_table[[#This Row],[Order ID]],Returns!B:B,Returns!A:A,"No")</f>
        <v>No</v>
      </c>
    </row>
    <row r="6997" spans="1:22" ht="14.25">
      <c r="A6997" s="1">
        <v>6996</v>
      </c>
      <c r="B6997" s="2" t="s">
        <v>9485</v>
      </c>
      <c r="C6997" s="3">
        <v>43058</v>
      </c>
      <c r="D6997" s="3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24" t="str">
        <f>_xlfn.XLOOKUP(main_table[[#This Row],[Order ID]],Returns!B:B,Returns!A:A,"No")</f>
        <v>No</v>
      </c>
    </row>
    <row r="6998" spans="1:22" ht="14.25">
      <c r="A6998" s="1">
        <v>6997</v>
      </c>
      <c r="B6998" s="2" t="s">
        <v>9486</v>
      </c>
      <c r="C6998" s="3">
        <v>43822</v>
      </c>
      <c r="D6998" s="3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24" t="str">
        <f>_xlfn.XLOOKUP(main_table[[#This Row],[Order ID]],Returns!B:B,Returns!A:A,"No")</f>
        <v>No</v>
      </c>
    </row>
    <row r="6999" spans="1:22" ht="14.25">
      <c r="A6999" s="1">
        <v>6998</v>
      </c>
      <c r="B6999" s="2" t="s">
        <v>9486</v>
      </c>
      <c r="C6999" s="3">
        <v>43822</v>
      </c>
      <c r="D6999" s="3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24" t="str">
        <f>_xlfn.XLOOKUP(main_table[[#This Row],[Order ID]],Returns!B:B,Returns!A:A,"No")</f>
        <v>No</v>
      </c>
    </row>
    <row r="7000" spans="1:22" ht="14.25">
      <c r="A7000" s="1">
        <v>6999</v>
      </c>
      <c r="B7000" s="2" t="s">
        <v>9487</v>
      </c>
      <c r="C7000" s="3">
        <v>43359</v>
      </c>
      <c r="D7000" s="3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24" t="str">
        <f>_xlfn.XLOOKUP(main_table[[#This Row],[Order ID]],Returns!B:B,Returns!A:A,"No")</f>
        <v>No</v>
      </c>
    </row>
    <row r="7001" spans="1:22" ht="14.25">
      <c r="A7001" s="1">
        <v>7000</v>
      </c>
      <c r="B7001" s="2" t="s">
        <v>9488</v>
      </c>
      <c r="C7001" s="3">
        <v>43611</v>
      </c>
      <c r="D7001" s="3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24" t="str">
        <f>_xlfn.XLOOKUP(main_table[[#This Row],[Order ID]],Returns!B:B,Returns!A:A,"No")</f>
        <v>No</v>
      </c>
    </row>
    <row r="7002" spans="1:22" ht="14.25">
      <c r="A7002" s="1">
        <v>7001</v>
      </c>
      <c r="B7002" s="2" t="s">
        <v>9488</v>
      </c>
      <c r="C7002" s="3">
        <v>43611</v>
      </c>
      <c r="D7002" s="3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24" t="str">
        <f>_xlfn.XLOOKUP(main_table[[#This Row],[Order ID]],Returns!B:B,Returns!A:A,"No")</f>
        <v>No</v>
      </c>
    </row>
    <row r="7003" spans="1:22" ht="14.25">
      <c r="A7003" s="1">
        <v>7002</v>
      </c>
      <c r="B7003" s="2" t="s">
        <v>9489</v>
      </c>
      <c r="C7003" s="3">
        <v>42824</v>
      </c>
      <c r="D7003" s="3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24" t="str">
        <f>_xlfn.XLOOKUP(main_table[[#This Row],[Order ID]],Returns!B:B,Returns!A:A,"No")</f>
        <v>No</v>
      </c>
    </row>
    <row r="7004" spans="1:22" ht="14.25">
      <c r="A7004" s="1">
        <v>7003</v>
      </c>
      <c r="B7004" s="2" t="s">
        <v>9490</v>
      </c>
      <c r="C7004" s="3">
        <v>42601</v>
      </c>
      <c r="D7004" s="3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24" t="str">
        <f>_xlfn.XLOOKUP(main_table[[#This Row],[Order ID]],Returns!B:B,Returns!A:A,"No")</f>
        <v>No</v>
      </c>
    </row>
    <row r="7005" spans="1:22" ht="14.25">
      <c r="A7005" s="1">
        <v>7004</v>
      </c>
      <c r="B7005" s="2" t="s">
        <v>9490</v>
      </c>
      <c r="C7005" s="3">
        <v>42601</v>
      </c>
      <c r="D7005" s="3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24" t="str">
        <f>_xlfn.XLOOKUP(main_table[[#This Row],[Order ID]],Returns!B:B,Returns!A:A,"No")</f>
        <v>No</v>
      </c>
    </row>
    <row r="7006" spans="1:22" ht="14.25">
      <c r="A7006" s="1">
        <v>7005</v>
      </c>
      <c r="B7006" s="2" t="s">
        <v>9491</v>
      </c>
      <c r="C7006" s="3">
        <v>42727</v>
      </c>
      <c r="D7006" s="3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24" t="str">
        <f>_xlfn.XLOOKUP(main_table[[#This Row],[Order ID]],Returns!B:B,Returns!A:A,"No")</f>
        <v>No</v>
      </c>
    </row>
    <row r="7007" spans="1:22" ht="14.25">
      <c r="A7007" s="1">
        <v>7006</v>
      </c>
      <c r="B7007" s="2" t="s">
        <v>9492</v>
      </c>
      <c r="C7007" s="3">
        <v>43040</v>
      </c>
      <c r="D7007" s="3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24" t="str">
        <f>_xlfn.XLOOKUP(main_table[[#This Row],[Order ID]],Returns!B:B,Returns!A:A,"No")</f>
        <v>No</v>
      </c>
    </row>
    <row r="7008" spans="1:22" ht="14.25">
      <c r="A7008" s="1">
        <v>7007</v>
      </c>
      <c r="B7008" s="2" t="s">
        <v>9493</v>
      </c>
      <c r="C7008" s="3">
        <v>42719</v>
      </c>
      <c r="D7008" s="3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24" t="str">
        <f>_xlfn.XLOOKUP(main_table[[#This Row],[Order ID]],Returns!B:B,Returns!A:A,"No")</f>
        <v>No</v>
      </c>
    </row>
    <row r="7009" spans="1:22" ht="14.25">
      <c r="A7009" s="1">
        <v>7008</v>
      </c>
      <c r="B7009" s="2" t="s">
        <v>9494</v>
      </c>
      <c r="C7009" s="3">
        <v>42968</v>
      </c>
      <c r="D7009" s="3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24" t="str">
        <f>_xlfn.XLOOKUP(main_table[[#This Row],[Order ID]],Returns!B:B,Returns!A:A,"No")</f>
        <v>No</v>
      </c>
    </row>
    <row r="7010" spans="1:22" ht="14.25">
      <c r="A7010" s="1">
        <v>7009</v>
      </c>
      <c r="B7010" s="2" t="s">
        <v>9494</v>
      </c>
      <c r="C7010" s="3">
        <v>42968</v>
      </c>
      <c r="D7010" s="3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24" t="str">
        <f>_xlfn.XLOOKUP(main_table[[#This Row],[Order ID]],Returns!B:B,Returns!A:A,"No")</f>
        <v>No</v>
      </c>
    </row>
    <row r="7011" spans="1:22" ht="14.25">
      <c r="A7011" s="1">
        <v>7010</v>
      </c>
      <c r="B7011" s="2" t="s">
        <v>9494</v>
      </c>
      <c r="C7011" s="3">
        <v>42968</v>
      </c>
      <c r="D7011" s="3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24" t="str">
        <f>_xlfn.XLOOKUP(main_table[[#This Row],[Order ID]],Returns!B:B,Returns!A:A,"No")</f>
        <v>No</v>
      </c>
    </row>
    <row r="7012" spans="1:22" ht="14.25">
      <c r="A7012" s="1">
        <v>7011</v>
      </c>
      <c r="B7012" s="2" t="s">
        <v>9495</v>
      </c>
      <c r="C7012" s="3">
        <v>42513</v>
      </c>
      <c r="D7012" s="3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24" t="str">
        <f>_xlfn.XLOOKUP(main_table[[#This Row],[Order ID]],Returns!B:B,Returns!A:A,"No")</f>
        <v>No</v>
      </c>
    </row>
    <row r="7013" spans="1:22" ht="14.25">
      <c r="A7013" s="1">
        <v>7012</v>
      </c>
      <c r="B7013" s="2" t="s">
        <v>9495</v>
      </c>
      <c r="C7013" s="3">
        <v>42513</v>
      </c>
      <c r="D7013" s="3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24" t="str">
        <f>_xlfn.XLOOKUP(main_table[[#This Row],[Order ID]],Returns!B:B,Returns!A:A,"No")</f>
        <v>No</v>
      </c>
    </row>
    <row r="7014" spans="1:22" ht="14.25">
      <c r="A7014" s="1">
        <v>7013</v>
      </c>
      <c r="B7014" s="2" t="s">
        <v>9495</v>
      </c>
      <c r="C7014" s="3">
        <v>42513</v>
      </c>
      <c r="D7014" s="3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24" t="str">
        <f>_xlfn.XLOOKUP(main_table[[#This Row],[Order ID]],Returns!B:B,Returns!A:A,"No")</f>
        <v>No</v>
      </c>
    </row>
    <row r="7015" spans="1:22" ht="14.25">
      <c r="A7015" s="1">
        <v>7014</v>
      </c>
      <c r="B7015" s="2" t="s">
        <v>9496</v>
      </c>
      <c r="C7015" s="3">
        <v>43808</v>
      </c>
      <c r="D7015" s="3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24" t="str">
        <f>_xlfn.XLOOKUP(main_table[[#This Row],[Order ID]],Returns!B:B,Returns!A:A,"No")</f>
        <v>No</v>
      </c>
    </row>
    <row r="7016" spans="1:22" ht="14.25">
      <c r="A7016" s="1">
        <v>7015</v>
      </c>
      <c r="B7016" s="2" t="s">
        <v>9497</v>
      </c>
      <c r="C7016" s="3">
        <v>42440</v>
      </c>
      <c r="D7016" s="3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24" t="str">
        <f>_xlfn.XLOOKUP(main_table[[#This Row],[Order ID]],Returns!B:B,Returns!A:A,"No")</f>
        <v>No</v>
      </c>
    </row>
    <row r="7017" spans="1:22" ht="14.25">
      <c r="A7017" s="1">
        <v>7016</v>
      </c>
      <c r="B7017" s="2" t="s">
        <v>9497</v>
      </c>
      <c r="C7017" s="3">
        <v>42440</v>
      </c>
      <c r="D7017" s="3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24" t="str">
        <f>_xlfn.XLOOKUP(main_table[[#This Row],[Order ID]],Returns!B:B,Returns!A:A,"No")</f>
        <v>No</v>
      </c>
    </row>
    <row r="7018" spans="1:22" ht="14.25">
      <c r="A7018" s="1">
        <v>7017</v>
      </c>
      <c r="B7018" s="2" t="s">
        <v>9497</v>
      </c>
      <c r="C7018" s="3">
        <v>42440</v>
      </c>
      <c r="D7018" s="3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24" t="str">
        <f>_xlfn.XLOOKUP(main_table[[#This Row],[Order ID]],Returns!B:B,Returns!A:A,"No")</f>
        <v>No</v>
      </c>
    </row>
    <row r="7019" spans="1:22" ht="14.25">
      <c r="A7019" s="1">
        <v>7018</v>
      </c>
      <c r="B7019" s="2" t="s">
        <v>9497</v>
      </c>
      <c r="C7019" s="3">
        <v>42440</v>
      </c>
      <c r="D7019" s="3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24" t="str">
        <f>_xlfn.XLOOKUP(main_table[[#This Row],[Order ID]],Returns!B:B,Returns!A:A,"No")</f>
        <v>No</v>
      </c>
    </row>
    <row r="7020" spans="1:22" ht="14.25">
      <c r="A7020" s="1">
        <v>7019</v>
      </c>
      <c r="B7020" s="2" t="s">
        <v>9498</v>
      </c>
      <c r="C7020" s="3">
        <v>43274</v>
      </c>
      <c r="D7020" s="3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24" t="str">
        <f>_xlfn.XLOOKUP(main_table[[#This Row],[Order ID]],Returns!B:B,Returns!A:A,"No")</f>
        <v>No</v>
      </c>
    </row>
    <row r="7021" spans="1:22" ht="14.25">
      <c r="A7021" s="1">
        <v>7020</v>
      </c>
      <c r="B7021" s="2" t="s">
        <v>9499</v>
      </c>
      <c r="C7021" s="3">
        <v>42605</v>
      </c>
      <c r="D7021" s="3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24" t="str">
        <f>_xlfn.XLOOKUP(main_table[[#This Row],[Order ID]],Returns!B:B,Returns!A:A,"No")</f>
        <v>No</v>
      </c>
    </row>
    <row r="7022" spans="1:22" ht="14.25">
      <c r="A7022" s="1">
        <v>7021</v>
      </c>
      <c r="B7022" s="2" t="s">
        <v>9499</v>
      </c>
      <c r="C7022" s="3">
        <v>42605</v>
      </c>
      <c r="D7022" s="3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24" t="str">
        <f>_xlfn.XLOOKUP(main_table[[#This Row],[Order ID]],Returns!B:B,Returns!A:A,"No")</f>
        <v>No</v>
      </c>
    </row>
    <row r="7023" spans="1:22" ht="14.25">
      <c r="A7023" s="1">
        <v>7022</v>
      </c>
      <c r="B7023" s="2" t="s">
        <v>9499</v>
      </c>
      <c r="C7023" s="3">
        <v>42605</v>
      </c>
      <c r="D7023" s="3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24" t="str">
        <f>_xlfn.XLOOKUP(main_table[[#This Row],[Order ID]],Returns!B:B,Returns!A:A,"No")</f>
        <v>No</v>
      </c>
    </row>
    <row r="7024" spans="1:22" ht="14.25">
      <c r="A7024" s="1">
        <v>7023</v>
      </c>
      <c r="B7024" s="2" t="s">
        <v>9499</v>
      </c>
      <c r="C7024" s="3">
        <v>42605</v>
      </c>
      <c r="D7024" s="3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24" t="str">
        <f>_xlfn.XLOOKUP(main_table[[#This Row],[Order ID]],Returns!B:B,Returns!A:A,"No")</f>
        <v>No</v>
      </c>
    </row>
    <row r="7025" spans="1:22" ht="14.25">
      <c r="A7025" s="1">
        <v>7024</v>
      </c>
      <c r="B7025" s="2" t="s">
        <v>9499</v>
      </c>
      <c r="C7025" s="3">
        <v>42605</v>
      </c>
      <c r="D7025" s="3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24" t="str">
        <f>_xlfn.XLOOKUP(main_table[[#This Row],[Order ID]],Returns!B:B,Returns!A:A,"No")</f>
        <v>No</v>
      </c>
    </row>
    <row r="7026" spans="1:22" ht="14.25">
      <c r="A7026" s="1">
        <v>7025</v>
      </c>
      <c r="B7026" s="2" t="s">
        <v>9499</v>
      </c>
      <c r="C7026" s="3">
        <v>42605</v>
      </c>
      <c r="D7026" s="3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24" t="str">
        <f>_xlfn.XLOOKUP(main_table[[#This Row],[Order ID]],Returns!B:B,Returns!A:A,"No")</f>
        <v>No</v>
      </c>
    </row>
    <row r="7027" spans="1:22" ht="14.25">
      <c r="A7027" s="1">
        <v>7026</v>
      </c>
      <c r="B7027" s="2" t="s">
        <v>9500</v>
      </c>
      <c r="C7027" s="3">
        <v>43502</v>
      </c>
      <c r="D7027" s="3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24" t="str">
        <f>_xlfn.XLOOKUP(main_table[[#This Row],[Order ID]],Returns!B:B,Returns!A:A,"No")</f>
        <v>No</v>
      </c>
    </row>
    <row r="7028" spans="1:22" ht="14.25">
      <c r="A7028" s="1">
        <v>7027</v>
      </c>
      <c r="B7028" s="2" t="s">
        <v>9500</v>
      </c>
      <c r="C7028" s="3">
        <v>43502</v>
      </c>
      <c r="D7028" s="3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24" t="str">
        <f>_xlfn.XLOOKUP(main_table[[#This Row],[Order ID]],Returns!B:B,Returns!A:A,"No")</f>
        <v>No</v>
      </c>
    </row>
    <row r="7029" spans="1:22" ht="14.25">
      <c r="A7029" s="1">
        <v>7028</v>
      </c>
      <c r="B7029" s="2" t="s">
        <v>9501</v>
      </c>
      <c r="C7029" s="3">
        <v>43494</v>
      </c>
      <c r="D7029" s="3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24" t="str">
        <f>_xlfn.XLOOKUP(main_table[[#This Row],[Order ID]],Returns!B:B,Returns!A:A,"No")</f>
        <v>No</v>
      </c>
    </row>
    <row r="7030" spans="1:22" ht="14.25">
      <c r="A7030" s="1">
        <v>7029</v>
      </c>
      <c r="B7030" s="2" t="s">
        <v>9502</v>
      </c>
      <c r="C7030" s="3">
        <v>43454</v>
      </c>
      <c r="D7030" s="3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24" t="str">
        <f>_xlfn.XLOOKUP(main_table[[#This Row],[Order ID]],Returns!B:B,Returns!A:A,"No")</f>
        <v>No</v>
      </c>
    </row>
    <row r="7031" spans="1:22" ht="14.25">
      <c r="A7031" s="1">
        <v>7030</v>
      </c>
      <c r="B7031" s="2" t="s">
        <v>9503</v>
      </c>
      <c r="C7031" s="3">
        <v>43415</v>
      </c>
      <c r="D7031" s="3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24" t="str">
        <f>_xlfn.XLOOKUP(main_table[[#This Row],[Order ID]],Returns!B:B,Returns!A:A,"No")</f>
        <v>No</v>
      </c>
    </row>
    <row r="7032" spans="1:22" ht="14.25">
      <c r="A7032" s="1">
        <v>7031</v>
      </c>
      <c r="B7032" s="2" t="s">
        <v>9503</v>
      </c>
      <c r="C7032" s="3">
        <v>43415</v>
      </c>
      <c r="D7032" s="3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24" t="str">
        <f>_xlfn.XLOOKUP(main_table[[#This Row],[Order ID]],Returns!B:B,Returns!A:A,"No")</f>
        <v>No</v>
      </c>
    </row>
    <row r="7033" spans="1:22" ht="14.25">
      <c r="A7033" s="1">
        <v>7032</v>
      </c>
      <c r="B7033" s="2" t="s">
        <v>9503</v>
      </c>
      <c r="C7033" s="3">
        <v>43415</v>
      </c>
      <c r="D7033" s="3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24" t="str">
        <f>_xlfn.XLOOKUP(main_table[[#This Row],[Order ID]],Returns!B:B,Returns!A:A,"No")</f>
        <v>No</v>
      </c>
    </row>
    <row r="7034" spans="1:22" ht="14.25">
      <c r="A7034" s="1">
        <v>7033</v>
      </c>
      <c r="B7034" s="2" t="s">
        <v>9503</v>
      </c>
      <c r="C7034" s="3">
        <v>43415</v>
      </c>
      <c r="D7034" s="3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24" t="str">
        <f>_xlfn.XLOOKUP(main_table[[#This Row],[Order ID]],Returns!B:B,Returns!A:A,"No")</f>
        <v>No</v>
      </c>
    </row>
    <row r="7035" spans="1:22" ht="14.25">
      <c r="A7035" s="1">
        <v>7034</v>
      </c>
      <c r="B7035" s="2" t="s">
        <v>9503</v>
      </c>
      <c r="C7035" s="3">
        <v>43415</v>
      </c>
      <c r="D7035" s="3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24" t="str">
        <f>_xlfn.XLOOKUP(main_table[[#This Row],[Order ID]],Returns!B:B,Returns!A:A,"No")</f>
        <v>No</v>
      </c>
    </row>
    <row r="7036" spans="1:22" ht="14.25">
      <c r="A7036" s="1">
        <v>7035</v>
      </c>
      <c r="B7036" s="2" t="s">
        <v>9503</v>
      </c>
      <c r="C7036" s="3">
        <v>43415</v>
      </c>
      <c r="D7036" s="3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24" t="str">
        <f>_xlfn.XLOOKUP(main_table[[#This Row],[Order ID]],Returns!B:B,Returns!A:A,"No")</f>
        <v>No</v>
      </c>
    </row>
    <row r="7037" spans="1:22" ht="14.25">
      <c r="A7037" s="1">
        <v>7036</v>
      </c>
      <c r="B7037" s="2" t="s">
        <v>9504</v>
      </c>
      <c r="C7037" s="3">
        <v>43778</v>
      </c>
      <c r="D7037" s="3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24" t="str">
        <f>_xlfn.XLOOKUP(main_table[[#This Row],[Order ID]],Returns!B:B,Returns!A:A,"No")</f>
        <v>No</v>
      </c>
    </row>
    <row r="7038" spans="1:22" ht="14.25">
      <c r="A7038" s="1">
        <v>7037</v>
      </c>
      <c r="B7038" s="2" t="s">
        <v>9505</v>
      </c>
      <c r="C7038" s="3">
        <v>42492</v>
      </c>
      <c r="D7038" s="3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24" t="str">
        <f>_xlfn.XLOOKUP(main_table[[#This Row],[Order ID]],Returns!B:B,Returns!A:A,"No")</f>
        <v>No</v>
      </c>
    </row>
    <row r="7039" spans="1:22" ht="14.25">
      <c r="A7039" s="1">
        <v>7038</v>
      </c>
      <c r="B7039" s="2" t="s">
        <v>9506</v>
      </c>
      <c r="C7039" s="3">
        <v>43730</v>
      </c>
      <c r="D7039" s="3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24" t="str">
        <f>_xlfn.XLOOKUP(main_table[[#This Row],[Order ID]],Returns!B:B,Returns!A:A,"No")</f>
        <v>No</v>
      </c>
    </row>
    <row r="7040" spans="1:22" ht="14.25">
      <c r="A7040" s="1">
        <v>7039</v>
      </c>
      <c r="B7040" s="2" t="s">
        <v>9506</v>
      </c>
      <c r="C7040" s="3">
        <v>43730</v>
      </c>
      <c r="D7040" s="3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24" t="str">
        <f>_xlfn.XLOOKUP(main_table[[#This Row],[Order ID]],Returns!B:B,Returns!A:A,"No")</f>
        <v>No</v>
      </c>
    </row>
    <row r="7041" spans="1:22" ht="14.25">
      <c r="A7041" s="1">
        <v>7040</v>
      </c>
      <c r="B7041" s="2" t="s">
        <v>9507</v>
      </c>
      <c r="C7041" s="3">
        <v>43816</v>
      </c>
      <c r="D7041" s="3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24" t="str">
        <f>_xlfn.XLOOKUP(main_table[[#This Row],[Order ID]],Returns!B:B,Returns!A:A,"No")</f>
        <v>No</v>
      </c>
    </row>
    <row r="7042" spans="1:22" ht="14.25">
      <c r="A7042" s="1">
        <v>7041</v>
      </c>
      <c r="B7042" s="2" t="s">
        <v>9507</v>
      </c>
      <c r="C7042" s="3">
        <v>43816</v>
      </c>
      <c r="D7042" s="3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24" t="str">
        <f>_xlfn.XLOOKUP(main_table[[#This Row],[Order ID]],Returns!B:B,Returns!A:A,"No")</f>
        <v>No</v>
      </c>
    </row>
    <row r="7043" spans="1:22" ht="14.25">
      <c r="A7043" s="1">
        <v>7042</v>
      </c>
      <c r="B7043" s="2" t="s">
        <v>9507</v>
      </c>
      <c r="C7043" s="3">
        <v>43816</v>
      </c>
      <c r="D7043" s="3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24" t="str">
        <f>_xlfn.XLOOKUP(main_table[[#This Row],[Order ID]],Returns!B:B,Returns!A:A,"No")</f>
        <v>No</v>
      </c>
    </row>
    <row r="7044" spans="1:22" ht="14.25">
      <c r="A7044" s="1">
        <v>7043</v>
      </c>
      <c r="B7044" s="2" t="s">
        <v>9508</v>
      </c>
      <c r="C7044" s="3">
        <v>43664</v>
      </c>
      <c r="D7044" s="3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24" t="str">
        <f>_xlfn.XLOOKUP(main_table[[#This Row],[Order ID]],Returns!B:B,Returns!A:A,"No")</f>
        <v>No</v>
      </c>
    </row>
    <row r="7045" spans="1:22" ht="14.25">
      <c r="A7045" s="1">
        <v>7044</v>
      </c>
      <c r="B7045" s="2" t="s">
        <v>9508</v>
      </c>
      <c r="C7045" s="3">
        <v>43664</v>
      </c>
      <c r="D7045" s="3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24" t="str">
        <f>_xlfn.XLOOKUP(main_table[[#This Row],[Order ID]],Returns!B:B,Returns!A:A,"No")</f>
        <v>No</v>
      </c>
    </row>
    <row r="7046" spans="1:22" ht="14.25">
      <c r="A7046" s="1">
        <v>7045</v>
      </c>
      <c r="B7046" s="2" t="s">
        <v>9508</v>
      </c>
      <c r="C7046" s="3">
        <v>43664</v>
      </c>
      <c r="D7046" s="3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24" t="str">
        <f>_xlfn.XLOOKUP(main_table[[#This Row],[Order ID]],Returns!B:B,Returns!A:A,"No")</f>
        <v>No</v>
      </c>
    </row>
    <row r="7047" spans="1:22" ht="14.25">
      <c r="A7047" s="1">
        <v>7046</v>
      </c>
      <c r="B7047" s="2" t="s">
        <v>9509</v>
      </c>
      <c r="C7047" s="3">
        <v>43407</v>
      </c>
      <c r="D7047" s="3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24" t="str">
        <f>_xlfn.XLOOKUP(main_table[[#This Row],[Order ID]],Returns!B:B,Returns!A:A,"No")</f>
        <v>No</v>
      </c>
    </row>
    <row r="7048" spans="1:22" ht="14.25">
      <c r="A7048" s="1">
        <v>7047</v>
      </c>
      <c r="B7048" s="2" t="s">
        <v>9510</v>
      </c>
      <c r="C7048" s="3">
        <v>42468</v>
      </c>
      <c r="D7048" s="3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24" t="str">
        <f>_xlfn.XLOOKUP(main_table[[#This Row],[Order ID]],Returns!B:B,Returns!A:A,"No")</f>
        <v>No</v>
      </c>
    </row>
    <row r="7049" spans="1:22" ht="14.25">
      <c r="A7049" s="1">
        <v>7048</v>
      </c>
      <c r="B7049" s="2" t="s">
        <v>9510</v>
      </c>
      <c r="C7049" s="3">
        <v>42468</v>
      </c>
      <c r="D7049" s="3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24" t="str">
        <f>_xlfn.XLOOKUP(main_table[[#This Row],[Order ID]],Returns!B:B,Returns!A:A,"No")</f>
        <v>No</v>
      </c>
    </row>
    <row r="7050" spans="1:22" ht="14.25">
      <c r="A7050" s="1">
        <v>7049</v>
      </c>
      <c r="B7050" s="2" t="s">
        <v>9511</v>
      </c>
      <c r="C7050" s="3">
        <v>43326</v>
      </c>
      <c r="D7050" s="3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24" t="str">
        <f>_xlfn.XLOOKUP(main_table[[#This Row],[Order ID]],Returns!B:B,Returns!A:A,"No")</f>
        <v>No</v>
      </c>
    </row>
    <row r="7051" spans="1:22" ht="14.25">
      <c r="A7051" s="1">
        <v>7050</v>
      </c>
      <c r="B7051" s="2" t="s">
        <v>9512</v>
      </c>
      <c r="C7051" s="3">
        <v>42638</v>
      </c>
      <c r="D7051" s="3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24" t="str">
        <f>_xlfn.XLOOKUP(main_table[[#This Row],[Order ID]],Returns!B:B,Returns!A:A,"No")</f>
        <v>No</v>
      </c>
    </row>
    <row r="7052" spans="1:22" ht="14.25">
      <c r="A7052" s="1">
        <v>7051</v>
      </c>
      <c r="B7052" s="2" t="s">
        <v>6089</v>
      </c>
      <c r="C7052" s="3">
        <v>43445</v>
      </c>
      <c r="D7052" s="3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24" t="str">
        <f>_xlfn.XLOOKUP(main_table[[#This Row],[Order ID]],Returns!B:B,Returns!A:A,"No")</f>
        <v>Yes</v>
      </c>
    </row>
    <row r="7053" spans="1:22" ht="14.25">
      <c r="A7053" s="1">
        <v>7052</v>
      </c>
      <c r="B7053" s="2" t="s">
        <v>6089</v>
      </c>
      <c r="C7053" s="3">
        <v>43445</v>
      </c>
      <c r="D7053" s="3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24" t="str">
        <f>_xlfn.XLOOKUP(main_table[[#This Row],[Order ID]],Returns!B:B,Returns!A:A,"No")</f>
        <v>Yes</v>
      </c>
    </row>
    <row r="7054" spans="1:22" ht="14.25">
      <c r="A7054" s="1">
        <v>7053</v>
      </c>
      <c r="B7054" s="2" t="s">
        <v>6089</v>
      </c>
      <c r="C7054" s="3">
        <v>43445</v>
      </c>
      <c r="D7054" s="3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24" t="str">
        <f>_xlfn.XLOOKUP(main_table[[#This Row],[Order ID]],Returns!B:B,Returns!A:A,"No")</f>
        <v>Yes</v>
      </c>
    </row>
    <row r="7055" spans="1:22" ht="14.25">
      <c r="A7055" s="1">
        <v>7054</v>
      </c>
      <c r="B7055" s="2" t="s">
        <v>6089</v>
      </c>
      <c r="C7055" s="3">
        <v>43445</v>
      </c>
      <c r="D7055" s="3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24" t="str">
        <f>_xlfn.XLOOKUP(main_table[[#This Row],[Order ID]],Returns!B:B,Returns!A:A,"No")</f>
        <v>Yes</v>
      </c>
    </row>
    <row r="7056" spans="1:22" ht="14.25">
      <c r="A7056" s="1">
        <v>7055</v>
      </c>
      <c r="B7056" s="2" t="s">
        <v>6089</v>
      </c>
      <c r="C7056" s="3">
        <v>43445</v>
      </c>
      <c r="D7056" s="3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24" t="str">
        <f>_xlfn.XLOOKUP(main_table[[#This Row],[Order ID]],Returns!B:B,Returns!A:A,"No")</f>
        <v>Yes</v>
      </c>
    </row>
    <row r="7057" spans="1:22" ht="14.25">
      <c r="A7057" s="1">
        <v>7056</v>
      </c>
      <c r="B7057" s="2" t="s">
        <v>6089</v>
      </c>
      <c r="C7057" s="3">
        <v>43445</v>
      </c>
      <c r="D7057" s="3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24" t="str">
        <f>_xlfn.XLOOKUP(main_table[[#This Row],[Order ID]],Returns!B:B,Returns!A:A,"No")</f>
        <v>Yes</v>
      </c>
    </row>
    <row r="7058" spans="1:22" ht="14.25">
      <c r="A7058" s="1">
        <v>7057</v>
      </c>
      <c r="B7058" s="2" t="s">
        <v>6089</v>
      </c>
      <c r="C7058" s="3">
        <v>43445</v>
      </c>
      <c r="D7058" s="3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24" t="str">
        <f>_xlfn.XLOOKUP(main_table[[#This Row],[Order ID]],Returns!B:B,Returns!A:A,"No")</f>
        <v>Yes</v>
      </c>
    </row>
    <row r="7059" spans="1:22" ht="14.25">
      <c r="A7059" s="1">
        <v>7058</v>
      </c>
      <c r="B7059" s="2" t="s">
        <v>6089</v>
      </c>
      <c r="C7059" s="3">
        <v>43445</v>
      </c>
      <c r="D7059" s="3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24" t="str">
        <f>_xlfn.XLOOKUP(main_table[[#This Row],[Order ID]],Returns!B:B,Returns!A:A,"No")</f>
        <v>Yes</v>
      </c>
    </row>
    <row r="7060" spans="1:22" ht="14.25">
      <c r="A7060" s="1">
        <v>7059</v>
      </c>
      <c r="B7060" s="2" t="s">
        <v>6089</v>
      </c>
      <c r="C7060" s="3">
        <v>43445</v>
      </c>
      <c r="D7060" s="3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24" t="str">
        <f>_xlfn.XLOOKUP(main_table[[#This Row],[Order ID]],Returns!B:B,Returns!A:A,"No")</f>
        <v>Yes</v>
      </c>
    </row>
    <row r="7061" spans="1:22" ht="14.25">
      <c r="A7061" s="1">
        <v>7060</v>
      </c>
      <c r="B7061" s="2" t="s">
        <v>6089</v>
      </c>
      <c r="C7061" s="3">
        <v>43445</v>
      </c>
      <c r="D7061" s="3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24" t="str">
        <f>_xlfn.XLOOKUP(main_table[[#This Row],[Order ID]],Returns!B:B,Returns!A:A,"No")</f>
        <v>Yes</v>
      </c>
    </row>
    <row r="7062" spans="1:22" ht="14.25">
      <c r="A7062" s="1">
        <v>7061</v>
      </c>
      <c r="B7062" s="2" t="s">
        <v>6089</v>
      </c>
      <c r="C7062" s="3">
        <v>43445</v>
      </c>
      <c r="D7062" s="3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24" t="str">
        <f>_xlfn.XLOOKUP(main_table[[#This Row],[Order ID]],Returns!B:B,Returns!A:A,"No")</f>
        <v>Yes</v>
      </c>
    </row>
    <row r="7063" spans="1:22" ht="14.25">
      <c r="A7063" s="1">
        <v>7062</v>
      </c>
      <c r="B7063" s="2" t="s">
        <v>9513</v>
      </c>
      <c r="C7063" s="3">
        <v>42769</v>
      </c>
      <c r="D7063" s="3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24" t="str">
        <f>_xlfn.XLOOKUP(main_table[[#This Row],[Order ID]],Returns!B:B,Returns!A:A,"No")</f>
        <v>No</v>
      </c>
    </row>
    <row r="7064" spans="1:22" ht="14.25">
      <c r="A7064" s="1">
        <v>7063</v>
      </c>
      <c r="B7064" s="2" t="s">
        <v>9514</v>
      </c>
      <c r="C7064" s="3">
        <v>43463</v>
      </c>
      <c r="D7064" s="3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24" t="str">
        <f>_xlfn.XLOOKUP(main_table[[#This Row],[Order ID]],Returns!B:B,Returns!A:A,"No")</f>
        <v>No</v>
      </c>
    </row>
    <row r="7065" spans="1:22" ht="14.25">
      <c r="A7065" s="1">
        <v>7064</v>
      </c>
      <c r="B7065" s="2" t="s">
        <v>9515</v>
      </c>
      <c r="C7065" s="3">
        <v>43708</v>
      </c>
      <c r="D7065" s="3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24" t="str">
        <f>_xlfn.XLOOKUP(main_table[[#This Row],[Order ID]],Returns!B:B,Returns!A:A,"No")</f>
        <v>No</v>
      </c>
    </row>
    <row r="7066" spans="1:22" ht="14.25">
      <c r="A7066" s="1">
        <v>7065</v>
      </c>
      <c r="B7066" s="2" t="s">
        <v>9516</v>
      </c>
      <c r="C7066" s="3">
        <v>43500</v>
      </c>
      <c r="D7066" s="3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24" t="str">
        <f>_xlfn.XLOOKUP(main_table[[#This Row],[Order ID]],Returns!B:B,Returns!A:A,"No")</f>
        <v>No</v>
      </c>
    </row>
    <row r="7067" spans="1:22" ht="14.25">
      <c r="A7067" s="1">
        <v>7066</v>
      </c>
      <c r="B7067" s="2" t="s">
        <v>9517</v>
      </c>
      <c r="C7067" s="3">
        <v>42710</v>
      </c>
      <c r="D7067" s="3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24" t="str">
        <f>_xlfn.XLOOKUP(main_table[[#This Row],[Order ID]],Returns!B:B,Returns!A:A,"No")</f>
        <v>No</v>
      </c>
    </row>
    <row r="7068" spans="1:22" ht="14.25">
      <c r="A7068" s="1">
        <v>7067</v>
      </c>
      <c r="B7068" s="2" t="s">
        <v>9518</v>
      </c>
      <c r="C7068" s="3">
        <v>43250</v>
      </c>
      <c r="D7068" s="3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24" t="str">
        <f>_xlfn.XLOOKUP(main_table[[#This Row],[Order ID]],Returns!B:B,Returns!A:A,"No")</f>
        <v>No</v>
      </c>
    </row>
    <row r="7069" spans="1:22" ht="14.25">
      <c r="A7069" s="1">
        <v>7068</v>
      </c>
      <c r="B7069" s="2" t="s">
        <v>9519</v>
      </c>
      <c r="C7069" s="3">
        <v>43241</v>
      </c>
      <c r="D7069" s="3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24" t="str">
        <f>_xlfn.XLOOKUP(main_table[[#This Row],[Order ID]],Returns!B:B,Returns!A:A,"No")</f>
        <v>No</v>
      </c>
    </row>
    <row r="7070" spans="1:22" ht="14.25">
      <c r="A7070" s="1">
        <v>7069</v>
      </c>
      <c r="B7070" s="2" t="s">
        <v>9519</v>
      </c>
      <c r="C7070" s="3">
        <v>43241</v>
      </c>
      <c r="D7070" s="3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24" t="str">
        <f>_xlfn.XLOOKUP(main_table[[#This Row],[Order ID]],Returns!B:B,Returns!A:A,"No")</f>
        <v>No</v>
      </c>
    </row>
    <row r="7071" spans="1:22" ht="14.25">
      <c r="A7071" s="1">
        <v>7070</v>
      </c>
      <c r="B7071" s="2" t="s">
        <v>9520</v>
      </c>
      <c r="C7071" s="3">
        <v>42591</v>
      </c>
      <c r="D7071" s="3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24" t="str">
        <f>_xlfn.XLOOKUP(main_table[[#This Row],[Order ID]],Returns!B:B,Returns!A:A,"No")</f>
        <v>No</v>
      </c>
    </row>
    <row r="7072" spans="1:22" ht="14.25">
      <c r="A7072" s="1">
        <v>7071</v>
      </c>
      <c r="B7072" s="2" t="s">
        <v>9521</v>
      </c>
      <c r="C7072" s="3">
        <v>43348</v>
      </c>
      <c r="D7072" s="3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24" t="str">
        <f>_xlfn.XLOOKUP(main_table[[#This Row],[Order ID]],Returns!B:B,Returns!A:A,"No")</f>
        <v>No</v>
      </c>
    </row>
    <row r="7073" spans="1:22" ht="14.25">
      <c r="A7073" s="1">
        <v>7072</v>
      </c>
      <c r="B7073" s="2" t="s">
        <v>9522</v>
      </c>
      <c r="C7073" s="3">
        <v>43304</v>
      </c>
      <c r="D7073" s="3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24" t="str">
        <f>_xlfn.XLOOKUP(main_table[[#This Row],[Order ID]],Returns!B:B,Returns!A:A,"No")</f>
        <v>No</v>
      </c>
    </row>
    <row r="7074" spans="1:22" ht="14.25">
      <c r="A7074" s="1">
        <v>7073</v>
      </c>
      <c r="B7074" s="2" t="s">
        <v>9522</v>
      </c>
      <c r="C7074" s="3">
        <v>43304</v>
      </c>
      <c r="D7074" s="3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24" t="str">
        <f>_xlfn.XLOOKUP(main_table[[#This Row],[Order ID]],Returns!B:B,Returns!A:A,"No")</f>
        <v>No</v>
      </c>
    </row>
    <row r="7075" spans="1:22" ht="14.25">
      <c r="A7075" s="1">
        <v>7074</v>
      </c>
      <c r="B7075" s="2" t="s">
        <v>9522</v>
      </c>
      <c r="C7075" s="3">
        <v>43304</v>
      </c>
      <c r="D7075" s="3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24" t="str">
        <f>_xlfn.XLOOKUP(main_table[[#This Row],[Order ID]],Returns!B:B,Returns!A:A,"No")</f>
        <v>No</v>
      </c>
    </row>
    <row r="7076" spans="1:22" ht="14.25">
      <c r="A7076" s="1">
        <v>7075</v>
      </c>
      <c r="B7076" s="2" t="s">
        <v>9522</v>
      </c>
      <c r="C7076" s="3">
        <v>43304</v>
      </c>
      <c r="D7076" s="3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24" t="str">
        <f>_xlfn.XLOOKUP(main_table[[#This Row],[Order ID]],Returns!B:B,Returns!A:A,"No")</f>
        <v>No</v>
      </c>
    </row>
    <row r="7077" spans="1:22" ht="14.25">
      <c r="A7077" s="1">
        <v>7076</v>
      </c>
      <c r="B7077" s="2" t="s">
        <v>9522</v>
      </c>
      <c r="C7077" s="3">
        <v>43304</v>
      </c>
      <c r="D7077" s="3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24" t="str">
        <f>_xlfn.XLOOKUP(main_table[[#This Row],[Order ID]],Returns!B:B,Returns!A:A,"No")</f>
        <v>No</v>
      </c>
    </row>
    <row r="7078" spans="1:22" ht="14.25">
      <c r="A7078" s="1">
        <v>7077</v>
      </c>
      <c r="B7078" s="2" t="s">
        <v>9523</v>
      </c>
      <c r="C7078" s="3">
        <v>43232</v>
      </c>
      <c r="D7078" s="3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24" t="str">
        <f>_xlfn.XLOOKUP(main_table[[#This Row],[Order ID]],Returns!B:B,Returns!A:A,"No")</f>
        <v>No</v>
      </c>
    </row>
    <row r="7079" spans="1:22" ht="14.25">
      <c r="A7079" s="1">
        <v>7078</v>
      </c>
      <c r="B7079" s="2" t="s">
        <v>6037</v>
      </c>
      <c r="C7079" s="3">
        <v>43345</v>
      </c>
      <c r="D7079" s="3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24" t="str">
        <f>_xlfn.XLOOKUP(main_table[[#This Row],[Order ID]],Returns!B:B,Returns!A:A,"No")</f>
        <v>Yes</v>
      </c>
    </row>
    <row r="7080" spans="1:22" ht="14.25">
      <c r="A7080" s="1">
        <v>7079</v>
      </c>
      <c r="B7080" s="2" t="s">
        <v>6037</v>
      </c>
      <c r="C7080" s="3">
        <v>43345</v>
      </c>
      <c r="D7080" s="3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24" t="str">
        <f>_xlfn.XLOOKUP(main_table[[#This Row],[Order ID]],Returns!B:B,Returns!A:A,"No")</f>
        <v>Yes</v>
      </c>
    </row>
    <row r="7081" spans="1:22" ht="14.25">
      <c r="A7081" s="1">
        <v>7080</v>
      </c>
      <c r="B7081" s="2" t="s">
        <v>6037</v>
      </c>
      <c r="C7081" s="3">
        <v>43345</v>
      </c>
      <c r="D7081" s="3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24" t="str">
        <f>_xlfn.XLOOKUP(main_table[[#This Row],[Order ID]],Returns!B:B,Returns!A:A,"No")</f>
        <v>Yes</v>
      </c>
    </row>
    <row r="7082" spans="1:22" ht="14.25">
      <c r="A7082" s="1">
        <v>7081</v>
      </c>
      <c r="B7082" s="2" t="s">
        <v>6037</v>
      </c>
      <c r="C7082" s="3">
        <v>43345</v>
      </c>
      <c r="D7082" s="3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24" t="str">
        <f>_xlfn.XLOOKUP(main_table[[#This Row],[Order ID]],Returns!B:B,Returns!A:A,"No")</f>
        <v>Yes</v>
      </c>
    </row>
    <row r="7083" spans="1:22" ht="14.25">
      <c r="A7083" s="1">
        <v>7082</v>
      </c>
      <c r="B7083" s="2" t="s">
        <v>6037</v>
      </c>
      <c r="C7083" s="3">
        <v>43345</v>
      </c>
      <c r="D7083" s="3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24" t="str">
        <f>_xlfn.XLOOKUP(main_table[[#This Row],[Order ID]],Returns!B:B,Returns!A:A,"No")</f>
        <v>Yes</v>
      </c>
    </row>
    <row r="7084" spans="1:22" ht="14.25">
      <c r="A7084" s="1">
        <v>7083</v>
      </c>
      <c r="B7084" s="2" t="s">
        <v>6037</v>
      </c>
      <c r="C7084" s="3">
        <v>43345</v>
      </c>
      <c r="D7084" s="3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24" t="str">
        <f>_xlfn.XLOOKUP(main_table[[#This Row],[Order ID]],Returns!B:B,Returns!A:A,"No")</f>
        <v>Yes</v>
      </c>
    </row>
    <row r="7085" spans="1:22" ht="14.25">
      <c r="A7085" s="1">
        <v>7084</v>
      </c>
      <c r="B7085" s="2" t="s">
        <v>9524</v>
      </c>
      <c r="C7085" s="3">
        <v>43667</v>
      </c>
      <c r="D7085" s="3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24" t="str">
        <f>_xlfn.XLOOKUP(main_table[[#This Row],[Order ID]],Returns!B:B,Returns!A:A,"No")</f>
        <v>No</v>
      </c>
    </row>
    <row r="7086" spans="1:22" ht="14.25">
      <c r="A7086" s="1">
        <v>7085</v>
      </c>
      <c r="B7086" s="2" t="s">
        <v>9524</v>
      </c>
      <c r="C7086" s="3">
        <v>43667</v>
      </c>
      <c r="D7086" s="3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24" t="str">
        <f>_xlfn.XLOOKUP(main_table[[#This Row],[Order ID]],Returns!B:B,Returns!A:A,"No")</f>
        <v>No</v>
      </c>
    </row>
    <row r="7087" spans="1:22" ht="14.25">
      <c r="A7087" s="1">
        <v>7086</v>
      </c>
      <c r="B7087" s="2" t="s">
        <v>9525</v>
      </c>
      <c r="C7087" s="3">
        <v>43733</v>
      </c>
      <c r="D7087" s="3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24" t="str">
        <f>_xlfn.XLOOKUP(main_table[[#This Row],[Order ID]],Returns!B:B,Returns!A:A,"No")</f>
        <v>No</v>
      </c>
    </row>
    <row r="7088" spans="1:22" ht="14.25">
      <c r="A7088" s="1">
        <v>7087</v>
      </c>
      <c r="B7088" s="2" t="s">
        <v>9525</v>
      </c>
      <c r="C7088" s="3">
        <v>43733</v>
      </c>
      <c r="D7088" s="3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24" t="str">
        <f>_xlfn.XLOOKUP(main_table[[#This Row],[Order ID]],Returns!B:B,Returns!A:A,"No")</f>
        <v>No</v>
      </c>
    </row>
    <row r="7089" spans="1:22" ht="14.25">
      <c r="A7089" s="1">
        <v>7088</v>
      </c>
      <c r="B7089" s="2" t="s">
        <v>9526</v>
      </c>
      <c r="C7089" s="3">
        <v>43680</v>
      </c>
      <c r="D7089" s="3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24" t="str">
        <f>_xlfn.XLOOKUP(main_table[[#This Row],[Order ID]],Returns!B:B,Returns!A:A,"No")</f>
        <v>No</v>
      </c>
    </row>
    <row r="7090" spans="1:22" ht="14.25">
      <c r="A7090" s="1">
        <v>7089</v>
      </c>
      <c r="B7090" s="2" t="s">
        <v>9527</v>
      </c>
      <c r="C7090" s="3">
        <v>43033</v>
      </c>
      <c r="D7090" s="3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24" t="str">
        <f>_xlfn.XLOOKUP(main_table[[#This Row],[Order ID]],Returns!B:B,Returns!A:A,"No")</f>
        <v>No</v>
      </c>
    </row>
    <row r="7091" spans="1:22" ht="14.25">
      <c r="A7091" s="1">
        <v>7090</v>
      </c>
      <c r="B7091" s="2" t="s">
        <v>9528</v>
      </c>
      <c r="C7091" s="3">
        <v>43631</v>
      </c>
      <c r="D7091" s="3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24" t="str">
        <f>_xlfn.XLOOKUP(main_table[[#This Row],[Order ID]],Returns!B:B,Returns!A:A,"No")</f>
        <v>No</v>
      </c>
    </row>
    <row r="7092" spans="1:22" ht="14.25">
      <c r="A7092" s="1">
        <v>7091</v>
      </c>
      <c r="B7092" s="2" t="s">
        <v>9529</v>
      </c>
      <c r="C7092" s="3">
        <v>42744</v>
      </c>
      <c r="D7092" s="3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24" t="str">
        <f>_xlfn.XLOOKUP(main_table[[#This Row],[Order ID]],Returns!B:B,Returns!A:A,"No")</f>
        <v>No</v>
      </c>
    </row>
    <row r="7093" spans="1:22" ht="14.25">
      <c r="A7093" s="1">
        <v>7092</v>
      </c>
      <c r="B7093" s="2" t="s">
        <v>9529</v>
      </c>
      <c r="C7093" s="3">
        <v>42744</v>
      </c>
      <c r="D7093" s="3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24" t="str">
        <f>_xlfn.XLOOKUP(main_table[[#This Row],[Order ID]],Returns!B:B,Returns!A:A,"No")</f>
        <v>No</v>
      </c>
    </row>
    <row r="7094" spans="1:22" ht="14.25">
      <c r="A7094" s="1">
        <v>7093</v>
      </c>
      <c r="B7094" s="2" t="s">
        <v>9529</v>
      </c>
      <c r="C7094" s="3">
        <v>42744</v>
      </c>
      <c r="D7094" s="3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24" t="str">
        <f>_xlfn.XLOOKUP(main_table[[#This Row],[Order ID]],Returns!B:B,Returns!A:A,"No")</f>
        <v>No</v>
      </c>
    </row>
    <row r="7095" spans="1:22" ht="14.25">
      <c r="A7095" s="1">
        <v>7094</v>
      </c>
      <c r="B7095" s="2" t="s">
        <v>9529</v>
      </c>
      <c r="C7095" s="3">
        <v>42744</v>
      </c>
      <c r="D7095" s="3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24" t="str">
        <f>_xlfn.XLOOKUP(main_table[[#This Row],[Order ID]],Returns!B:B,Returns!A:A,"No")</f>
        <v>No</v>
      </c>
    </row>
    <row r="7096" spans="1:22" ht="14.25">
      <c r="A7096" s="1">
        <v>7095</v>
      </c>
      <c r="B7096" s="2" t="s">
        <v>9530</v>
      </c>
      <c r="C7096" s="3">
        <v>42775</v>
      </c>
      <c r="D7096" s="3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24" t="str">
        <f>_xlfn.XLOOKUP(main_table[[#This Row],[Order ID]],Returns!B:B,Returns!A:A,"No")</f>
        <v>No</v>
      </c>
    </row>
    <row r="7097" spans="1:22" ht="14.25">
      <c r="A7097" s="1">
        <v>7096</v>
      </c>
      <c r="B7097" s="2" t="s">
        <v>9531</v>
      </c>
      <c r="C7097" s="3">
        <v>43331</v>
      </c>
      <c r="D7097" s="3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24" t="str">
        <f>_xlfn.XLOOKUP(main_table[[#This Row],[Order ID]],Returns!B:B,Returns!A:A,"No")</f>
        <v>No</v>
      </c>
    </row>
    <row r="7098" spans="1:22" ht="14.25">
      <c r="A7098" s="1">
        <v>7097</v>
      </c>
      <c r="B7098" s="2" t="s">
        <v>9531</v>
      </c>
      <c r="C7098" s="3">
        <v>43331</v>
      </c>
      <c r="D7098" s="3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24" t="str">
        <f>_xlfn.XLOOKUP(main_table[[#This Row],[Order ID]],Returns!B:B,Returns!A:A,"No")</f>
        <v>No</v>
      </c>
    </row>
    <row r="7099" spans="1:22" ht="14.25">
      <c r="A7099" s="1">
        <v>7098</v>
      </c>
      <c r="B7099" s="2" t="s">
        <v>9531</v>
      </c>
      <c r="C7099" s="3">
        <v>43331</v>
      </c>
      <c r="D7099" s="3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24" t="str">
        <f>_xlfn.XLOOKUP(main_table[[#This Row],[Order ID]],Returns!B:B,Returns!A:A,"No")</f>
        <v>No</v>
      </c>
    </row>
    <row r="7100" spans="1:22" ht="14.25">
      <c r="A7100" s="1">
        <v>7099</v>
      </c>
      <c r="B7100" s="2" t="s">
        <v>9532</v>
      </c>
      <c r="C7100" s="3">
        <v>43775</v>
      </c>
      <c r="D7100" s="3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24" t="str">
        <f>_xlfn.XLOOKUP(main_table[[#This Row],[Order ID]],Returns!B:B,Returns!A:A,"No")</f>
        <v>No</v>
      </c>
    </row>
    <row r="7101" spans="1:22" ht="14.25">
      <c r="A7101" s="1">
        <v>7100</v>
      </c>
      <c r="B7101" s="2" t="s">
        <v>9533</v>
      </c>
      <c r="C7101" s="3">
        <v>43095</v>
      </c>
      <c r="D7101" s="3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24" t="str">
        <f>_xlfn.XLOOKUP(main_table[[#This Row],[Order ID]],Returns!B:B,Returns!A:A,"No")</f>
        <v>No</v>
      </c>
    </row>
    <row r="7102" spans="1:22" ht="14.25">
      <c r="A7102" s="1">
        <v>7101</v>
      </c>
      <c r="B7102" s="2" t="s">
        <v>9534</v>
      </c>
      <c r="C7102" s="3">
        <v>42697</v>
      </c>
      <c r="D7102" s="3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24" t="str">
        <f>_xlfn.XLOOKUP(main_table[[#This Row],[Order ID]],Returns!B:B,Returns!A:A,"No")</f>
        <v>No</v>
      </c>
    </row>
    <row r="7103" spans="1:22" ht="14.25">
      <c r="A7103" s="1">
        <v>7102</v>
      </c>
      <c r="B7103" s="2" t="s">
        <v>9535</v>
      </c>
      <c r="C7103" s="3">
        <v>43313</v>
      </c>
      <c r="D7103" s="3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24" t="str">
        <f>_xlfn.XLOOKUP(main_table[[#This Row],[Order ID]],Returns!B:B,Returns!A:A,"No")</f>
        <v>No</v>
      </c>
    </row>
    <row r="7104" spans="1:22" ht="14.25">
      <c r="A7104" s="1">
        <v>7103</v>
      </c>
      <c r="B7104" s="2" t="s">
        <v>9536</v>
      </c>
      <c r="C7104" s="3">
        <v>42634</v>
      </c>
      <c r="D7104" s="3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24" t="str">
        <f>_xlfn.XLOOKUP(main_table[[#This Row],[Order ID]],Returns!B:B,Returns!A:A,"No")</f>
        <v>No</v>
      </c>
    </row>
    <row r="7105" spans="1:22" ht="14.25">
      <c r="A7105" s="1">
        <v>7104</v>
      </c>
      <c r="B7105" s="2" t="s">
        <v>9537</v>
      </c>
      <c r="C7105" s="3">
        <v>43712</v>
      </c>
      <c r="D7105" s="3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24" t="str">
        <f>_xlfn.XLOOKUP(main_table[[#This Row],[Order ID]],Returns!B:B,Returns!A:A,"No")</f>
        <v>No</v>
      </c>
    </row>
    <row r="7106" spans="1:22" ht="14.25">
      <c r="A7106" s="1">
        <v>7105</v>
      </c>
      <c r="B7106" s="2" t="s">
        <v>9538</v>
      </c>
      <c r="C7106" s="3">
        <v>43635</v>
      </c>
      <c r="D7106" s="3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24" t="str">
        <f>_xlfn.XLOOKUP(main_table[[#This Row],[Order ID]],Returns!B:B,Returns!A:A,"No")</f>
        <v>No</v>
      </c>
    </row>
    <row r="7107" spans="1:22" ht="14.25">
      <c r="A7107" s="1">
        <v>7106</v>
      </c>
      <c r="B7107" s="2" t="s">
        <v>9538</v>
      </c>
      <c r="C7107" s="3">
        <v>43635</v>
      </c>
      <c r="D7107" s="3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24" t="str">
        <f>_xlfn.XLOOKUP(main_table[[#This Row],[Order ID]],Returns!B:B,Returns!A:A,"No")</f>
        <v>No</v>
      </c>
    </row>
    <row r="7108" spans="1:22" ht="14.25">
      <c r="A7108" s="1">
        <v>7107</v>
      </c>
      <c r="B7108" s="2" t="s">
        <v>9538</v>
      </c>
      <c r="C7108" s="3">
        <v>43635</v>
      </c>
      <c r="D7108" s="3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24" t="str">
        <f>_xlfn.XLOOKUP(main_table[[#This Row],[Order ID]],Returns!B:B,Returns!A:A,"No")</f>
        <v>No</v>
      </c>
    </row>
    <row r="7109" spans="1:22" ht="14.25">
      <c r="A7109" s="1">
        <v>7108</v>
      </c>
      <c r="B7109" s="2" t="s">
        <v>9539</v>
      </c>
      <c r="C7109" s="3">
        <v>43209</v>
      </c>
      <c r="D7109" s="3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24" t="str">
        <f>_xlfn.XLOOKUP(main_table[[#This Row],[Order ID]],Returns!B:B,Returns!A:A,"No")</f>
        <v>No</v>
      </c>
    </row>
    <row r="7110" spans="1:22" ht="14.25">
      <c r="A7110" s="1">
        <v>7109</v>
      </c>
      <c r="B7110" s="2" t="s">
        <v>9539</v>
      </c>
      <c r="C7110" s="3">
        <v>43209</v>
      </c>
      <c r="D7110" s="3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24" t="str">
        <f>_xlfn.XLOOKUP(main_table[[#This Row],[Order ID]],Returns!B:B,Returns!A:A,"No")</f>
        <v>No</v>
      </c>
    </row>
    <row r="7111" spans="1:22" ht="14.25">
      <c r="A7111" s="1">
        <v>7110</v>
      </c>
      <c r="B7111" s="2" t="s">
        <v>9539</v>
      </c>
      <c r="C7111" s="3">
        <v>43209</v>
      </c>
      <c r="D7111" s="3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24" t="str">
        <f>_xlfn.XLOOKUP(main_table[[#This Row],[Order ID]],Returns!B:B,Returns!A:A,"No")</f>
        <v>No</v>
      </c>
    </row>
    <row r="7112" spans="1:22" ht="14.25">
      <c r="A7112" s="1">
        <v>7111</v>
      </c>
      <c r="B7112" s="2" t="s">
        <v>9539</v>
      </c>
      <c r="C7112" s="3">
        <v>43209</v>
      </c>
      <c r="D7112" s="3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24" t="str">
        <f>_xlfn.XLOOKUP(main_table[[#This Row],[Order ID]],Returns!B:B,Returns!A:A,"No")</f>
        <v>No</v>
      </c>
    </row>
    <row r="7113" spans="1:22" ht="14.25">
      <c r="A7113" s="1">
        <v>7112</v>
      </c>
      <c r="B7113" s="2" t="s">
        <v>9539</v>
      </c>
      <c r="C7113" s="3">
        <v>43209</v>
      </c>
      <c r="D7113" s="3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24" t="str">
        <f>_xlfn.XLOOKUP(main_table[[#This Row],[Order ID]],Returns!B:B,Returns!A:A,"No")</f>
        <v>No</v>
      </c>
    </row>
    <row r="7114" spans="1:22" ht="14.25">
      <c r="A7114" s="1">
        <v>7113</v>
      </c>
      <c r="B7114" s="2" t="s">
        <v>9539</v>
      </c>
      <c r="C7114" s="3">
        <v>43209</v>
      </c>
      <c r="D7114" s="3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24" t="str">
        <f>_xlfn.XLOOKUP(main_table[[#This Row],[Order ID]],Returns!B:B,Returns!A:A,"No")</f>
        <v>No</v>
      </c>
    </row>
    <row r="7115" spans="1:22" ht="14.25">
      <c r="A7115" s="1">
        <v>7114</v>
      </c>
      <c r="B7115" s="2" t="s">
        <v>9539</v>
      </c>
      <c r="C7115" s="3">
        <v>43209</v>
      </c>
      <c r="D7115" s="3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24" t="str">
        <f>_xlfn.XLOOKUP(main_table[[#This Row],[Order ID]],Returns!B:B,Returns!A:A,"No")</f>
        <v>No</v>
      </c>
    </row>
    <row r="7116" spans="1:22" ht="14.25">
      <c r="A7116" s="1">
        <v>7115</v>
      </c>
      <c r="B7116" s="2" t="s">
        <v>9540</v>
      </c>
      <c r="C7116" s="3">
        <v>43225</v>
      </c>
      <c r="D7116" s="3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24" t="str">
        <f>_xlfn.XLOOKUP(main_table[[#This Row],[Order ID]],Returns!B:B,Returns!A:A,"No")</f>
        <v>No</v>
      </c>
    </row>
    <row r="7117" spans="1:22" ht="14.25">
      <c r="A7117" s="1">
        <v>7116</v>
      </c>
      <c r="B7117" s="2" t="s">
        <v>9540</v>
      </c>
      <c r="C7117" s="3">
        <v>43225</v>
      </c>
      <c r="D7117" s="3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24" t="str">
        <f>_xlfn.XLOOKUP(main_table[[#This Row],[Order ID]],Returns!B:B,Returns!A:A,"No")</f>
        <v>No</v>
      </c>
    </row>
    <row r="7118" spans="1:22" ht="14.25">
      <c r="A7118" s="1">
        <v>7117</v>
      </c>
      <c r="B7118" s="2" t="s">
        <v>9541</v>
      </c>
      <c r="C7118" s="3">
        <v>42661</v>
      </c>
      <c r="D7118" s="3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24" t="str">
        <f>_xlfn.XLOOKUP(main_table[[#This Row],[Order ID]],Returns!B:B,Returns!A:A,"No")</f>
        <v>No</v>
      </c>
    </row>
    <row r="7119" spans="1:22" ht="14.25">
      <c r="A7119" s="1">
        <v>7118</v>
      </c>
      <c r="B7119" s="2" t="s">
        <v>9541</v>
      </c>
      <c r="C7119" s="3">
        <v>42661</v>
      </c>
      <c r="D7119" s="3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24" t="str">
        <f>_xlfn.XLOOKUP(main_table[[#This Row],[Order ID]],Returns!B:B,Returns!A:A,"No")</f>
        <v>No</v>
      </c>
    </row>
    <row r="7120" spans="1:22" ht="14.25">
      <c r="A7120" s="1">
        <v>7119</v>
      </c>
      <c r="B7120" s="2" t="s">
        <v>9542</v>
      </c>
      <c r="C7120" s="3">
        <v>43509</v>
      </c>
      <c r="D7120" s="3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24" t="str">
        <f>_xlfn.XLOOKUP(main_table[[#This Row],[Order ID]],Returns!B:B,Returns!A:A,"No")</f>
        <v>No</v>
      </c>
    </row>
    <row r="7121" spans="1:22" ht="14.25">
      <c r="A7121" s="1">
        <v>7120</v>
      </c>
      <c r="B7121" s="2" t="s">
        <v>6114</v>
      </c>
      <c r="C7121" s="3">
        <v>43786</v>
      </c>
      <c r="D7121" s="3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24" t="str">
        <f>_xlfn.XLOOKUP(main_table[[#This Row],[Order ID]],Returns!B:B,Returns!A:A,"No")</f>
        <v>Yes</v>
      </c>
    </row>
    <row r="7122" spans="1:22" ht="14.25">
      <c r="A7122" s="1">
        <v>7121</v>
      </c>
      <c r="B7122" s="2" t="s">
        <v>9543</v>
      </c>
      <c r="C7122" s="3">
        <v>42389</v>
      </c>
      <c r="D7122" s="3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24" t="str">
        <f>_xlfn.XLOOKUP(main_table[[#This Row],[Order ID]],Returns!B:B,Returns!A:A,"No")</f>
        <v>No</v>
      </c>
    </row>
    <row r="7123" spans="1:22" ht="14.25">
      <c r="A7123" s="1">
        <v>7122</v>
      </c>
      <c r="B7123" s="2" t="s">
        <v>9544</v>
      </c>
      <c r="C7123" s="3">
        <v>43800</v>
      </c>
      <c r="D7123" s="3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24" t="str">
        <f>_xlfn.XLOOKUP(main_table[[#This Row],[Order ID]],Returns!B:B,Returns!A:A,"No")</f>
        <v>No</v>
      </c>
    </row>
    <row r="7124" spans="1:22" ht="14.25">
      <c r="A7124" s="1">
        <v>7123</v>
      </c>
      <c r="B7124" s="2" t="s">
        <v>9544</v>
      </c>
      <c r="C7124" s="3">
        <v>43800</v>
      </c>
      <c r="D7124" s="3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24" t="str">
        <f>_xlfn.XLOOKUP(main_table[[#This Row],[Order ID]],Returns!B:B,Returns!A:A,"No")</f>
        <v>No</v>
      </c>
    </row>
    <row r="7125" spans="1:22" ht="14.25">
      <c r="A7125" s="1">
        <v>7124</v>
      </c>
      <c r="B7125" s="2" t="s">
        <v>9545</v>
      </c>
      <c r="C7125" s="3">
        <v>42956</v>
      </c>
      <c r="D7125" s="3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24" t="str">
        <f>_xlfn.XLOOKUP(main_table[[#This Row],[Order ID]],Returns!B:B,Returns!A:A,"No")</f>
        <v>No</v>
      </c>
    </row>
    <row r="7126" spans="1:22" ht="14.25">
      <c r="A7126" s="1">
        <v>7125</v>
      </c>
      <c r="B7126" s="2" t="s">
        <v>9545</v>
      </c>
      <c r="C7126" s="3">
        <v>42956</v>
      </c>
      <c r="D7126" s="3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24" t="str">
        <f>_xlfn.XLOOKUP(main_table[[#This Row],[Order ID]],Returns!B:B,Returns!A:A,"No")</f>
        <v>No</v>
      </c>
    </row>
    <row r="7127" spans="1:22" ht="14.25">
      <c r="A7127" s="1">
        <v>7126</v>
      </c>
      <c r="B7127" s="2" t="s">
        <v>9546</v>
      </c>
      <c r="C7127" s="3">
        <v>43370</v>
      </c>
      <c r="D7127" s="3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24" t="str">
        <f>_xlfn.XLOOKUP(main_table[[#This Row],[Order ID]],Returns!B:B,Returns!A:A,"No")</f>
        <v>No</v>
      </c>
    </row>
    <row r="7128" spans="1:22" ht="14.25">
      <c r="A7128" s="1">
        <v>7127</v>
      </c>
      <c r="B7128" s="2" t="s">
        <v>9546</v>
      </c>
      <c r="C7128" s="3">
        <v>43370</v>
      </c>
      <c r="D7128" s="3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24" t="str">
        <f>_xlfn.XLOOKUP(main_table[[#This Row],[Order ID]],Returns!B:B,Returns!A:A,"No")</f>
        <v>No</v>
      </c>
    </row>
    <row r="7129" spans="1:22" ht="14.25">
      <c r="A7129" s="1">
        <v>7128</v>
      </c>
      <c r="B7129" s="2" t="s">
        <v>9547</v>
      </c>
      <c r="C7129" s="3">
        <v>43418</v>
      </c>
      <c r="D7129" s="3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24" t="str">
        <f>_xlfn.XLOOKUP(main_table[[#This Row],[Order ID]],Returns!B:B,Returns!A:A,"No")</f>
        <v>No</v>
      </c>
    </row>
    <row r="7130" spans="1:22" ht="14.25">
      <c r="A7130" s="1">
        <v>7129</v>
      </c>
      <c r="B7130" s="2" t="s">
        <v>9547</v>
      </c>
      <c r="C7130" s="3">
        <v>43418</v>
      </c>
      <c r="D7130" s="3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24" t="str">
        <f>_xlfn.XLOOKUP(main_table[[#This Row],[Order ID]],Returns!B:B,Returns!A:A,"No")</f>
        <v>No</v>
      </c>
    </row>
    <row r="7131" spans="1:22" ht="14.25">
      <c r="A7131" s="1">
        <v>7130</v>
      </c>
      <c r="B7131" s="2" t="s">
        <v>9548</v>
      </c>
      <c r="C7131" s="3">
        <v>43206</v>
      </c>
      <c r="D7131" s="3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24" t="str">
        <f>_xlfn.XLOOKUP(main_table[[#This Row],[Order ID]],Returns!B:B,Returns!A:A,"No")</f>
        <v>No</v>
      </c>
    </row>
    <row r="7132" spans="1:22" ht="14.25">
      <c r="A7132" s="1">
        <v>7131</v>
      </c>
      <c r="B7132" s="2" t="s">
        <v>9548</v>
      </c>
      <c r="C7132" s="3">
        <v>43206</v>
      </c>
      <c r="D7132" s="3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24" t="str">
        <f>_xlfn.XLOOKUP(main_table[[#This Row],[Order ID]],Returns!B:B,Returns!A:A,"No")</f>
        <v>No</v>
      </c>
    </row>
    <row r="7133" spans="1:22" ht="14.25">
      <c r="A7133" s="1">
        <v>7132</v>
      </c>
      <c r="B7133" s="2" t="s">
        <v>9549</v>
      </c>
      <c r="C7133" s="3">
        <v>43795</v>
      </c>
      <c r="D7133" s="3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24" t="str">
        <f>_xlfn.XLOOKUP(main_table[[#This Row],[Order ID]],Returns!B:B,Returns!A:A,"No")</f>
        <v>No</v>
      </c>
    </row>
    <row r="7134" spans="1:22" ht="14.25">
      <c r="A7134" s="1">
        <v>7133</v>
      </c>
      <c r="B7134" s="2" t="s">
        <v>9549</v>
      </c>
      <c r="C7134" s="3">
        <v>43795</v>
      </c>
      <c r="D7134" s="3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24" t="str">
        <f>_xlfn.XLOOKUP(main_table[[#This Row],[Order ID]],Returns!B:B,Returns!A:A,"No")</f>
        <v>No</v>
      </c>
    </row>
    <row r="7135" spans="1:22" ht="14.25">
      <c r="A7135" s="1">
        <v>7134</v>
      </c>
      <c r="B7135" s="2" t="s">
        <v>9549</v>
      </c>
      <c r="C7135" s="3">
        <v>43795</v>
      </c>
      <c r="D7135" s="3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24" t="str">
        <f>_xlfn.XLOOKUP(main_table[[#This Row],[Order ID]],Returns!B:B,Returns!A:A,"No")</f>
        <v>No</v>
      </c>
    </row>
    <row r="7136" spans="1:22" ht="14.25">
      <c r="A7136" s="1">
        <v>7135</v>
      </c>
      <c r="B7136" s="2" t="s">
        <v>9549</v>
      </c>
      <c r="C7136" s="3">
        <v>43795</v>
      </c>
      <c r="D7136" s="3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24" t="str">
        <f>_xlfn.XLOOKUP(main_table[[#This Row],[Order ID]],Returns!B:B,Returns!A:A,"No")</f>
        <v>No</v>
      </c>
    </row>
    <row r="7137" spans="1:22" ht="14.25">
      <c r="A7137" s="1">
        <v>7136</v>
      </c>
      <c r="B7137" s="2" t="s">
        <v>9549</v>
      </c>
      <c r="C7137" s="3">
        <v>43795</v>
      </c>
      <c r="D7137" s="3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24" t="str">
        <f>_xlfn.XLOOKUP(main_table[[#This Row],[Order ID]],Returns!B:B,Returns!A:A,"No")</f>
        <v>No</v>
      </c>
    </row>
    <row r="7138" spans="1:22" ht="14.25">
      <c r="A7138" s="1">
        <v>7137</v>
      </c>
      <c r="B7138" s="2" t="s">
        <v>9550</v>
      </c>
      <c r="C7138" s="3">
        <v>43059</v>
      </c>
      <c r="D7138" s="3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24" t="str">
        <f>_xlfn.XLOOKUP(main_table[[#This Row],[Order ID]],Returns!B:B,Returns!A:A,"No")</f>
        <v>No</v>
      </c>
    </row>
    <row r="7139" spans="1:22" ht="14.25">
      <c r="A7139" s="1">
        <v>7138</v>
      </c>
      <c r="B7139" s="2" t="s">
        <v>9550</v>
      </c>
      <c r="C7139" s="3">
        <v>43059</v>
      </c>
      <c r="D7139" s="3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24" t="str">
        <f>_xlfn.XLOOKUP(main_table[[#This Row],[Order ID]],Returns!B:B,Returns!A:A,"No")</f>
        <v>No</v>
      </c>
    </row>
    <row r="7140" spans="1:22" ht="14.25">
      <c r="A7140" s="1">
        <v>7139</v>
      </c>
      <c r="B7140" s="2" t="s">
        <v>9550</v>
      </c>
      <c r="C7140" s="3">
        <v>43059</v>
      </c>
      <c r="D7140" s="3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24" t="str">
        <f>_xlfn.XLOOKUP(main_table[[#This Row],[Order ID]],Returns!B:B,Returns!A:A,"No")</f>
        <v>No</v>
      </c>
    </row>
    <row r="7141" spans="1:22" ht="14.25">
      <c r="A7141" s="1">
        <v>7140</v>
      </c>
      <c r="B7141" s="2" t="s">
        <v>9550</v>
      </c>
      <c r="C7141" s="3">
        <v>43059</v>
      </c>
      <c r="D7141" s="3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24" t="str">
        <f>_xlfn.XLOOKUP(main_table[[#This Row],[Order ID]],Returns!B:B,Returns!A:A,"No")</f>
        <v>No</v>
      </c>
    </row>
    <row r="7142" spans="1:22" ht="14.25">
      <c r="A7142" s="1">
        <v>7141</v>
      </c>
      <c r="B7142" s="2" t="s">
        <v>9551</v>
      </c>
      <c r="C7142" s="3">
        <v>43715</v>
      </c>
      <c r="D7142" s="3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24" t="str">
        <f>_xlfn.XLOOKUP(main_table[[#This Row],[Order ID]],Returns!B:B,Returns!A:A,"No")</f>
        <v>No</v>
      </c>
    </row>
    <row r="7143" spans="1:22" ht="14.25">
      <c r="A7143" s="1">
        <v>7142</v>
      </c>
      <c r="B7143" s="2" t="s">
        <v>9551</v>
      </c>
      <c r="C7143" s="3">
        <v>43715</v>
      </c>
      <c r="D7143" s="3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24" t="str">
        <f>_xlfn.XLOOKUP(main_table[[#This Row],[Order ID]],Returns!B:B,Returns!A:A,"No")</f>
        <v>No</v>
      </c>
    </row>
    <row r="7144" spans="1:22" ht="14.25">
      <c r="A7144" s="1">
        <v>7143</v>
      </c>
      <c r="B7144" s="2" t="s">
        <v>9552</v>
      </c>
      <c r="C7144" s="3">
        <v>42698</v>
      </c>
      <c r="D7144" s="3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24" t="str">
        <f>_xlfn.XLOOKUP(main_table[[#This Row],[Order ID]],Returns!B:B,Returns!A:A,"No")</f>
        <v>No</v>
      </c>
    </row>
    <row r="7145" spans="1:22" ht="14.25">
      <c r="A7145" s="1">
        <v>7144</v>
      </c>
      <c r="B7145" s="2" t="s">
        <v>9553</v>
      </c>
      <c r="C7145" s="3">
        <v>43535</v>
      </c>
      <c r="D7145" s="3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24" t="str">
        <f>_xlfn.XLOOKUP(main_table[[#This Row],[Order ID]],Returns!B:B,Returns!A:A,"No")</f>
        <v>No</v>
      </c>
    </row>
    <row r="7146" spans="1:22" ht="14.25">
      <c r="A7146" s="1">
        <v>7145</v>
      </c>
      <c r="B7146" s="2" t="s">
        <v>9553</v>
      </c>
      <c r="C7146" s="3">
        <v>43535</v>
      </c>
      <c r="D7146" s="3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24" t="str">
        <f>_xlfn.XLOOKUP(main_table[[#This Row],[Order ID]],Returns!B:B,Returns!A:A,"No")</f>
        <v>No</v>
      </c>
    </row>
    <row r="7147" spans="1:22" ht="14.25">
      <c r="A7147" s="1">
        <v>7146</v>
      </c>
      <c r="B7147" s="2" t="s">
        <v>9553</v>
      </c>
      <c r="C7147" s="3">
        <v>43535</v>
      </c>
      <c r="D7147" s="3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24" t="str">
        <f>_xlfn.XLOOKUP(main_table[[#This Row],[Order ID]],Returns!B:B,Returns!A:A,"No")</f>
        <v>No</v>
      </c>
    </row>
    <row r="7148" spans="1:22" ht="14.25">
      <c r="A7148" s="1">
        <v>7147</v>
      </c>
      <c r="B7148" s="2" t="s">
        <v>9553</v>
      </c>
      <c r="C7148" s="3">
        <v>43535</v>
      </c>
      <c r="D7148" s="3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24" t="str">
        <f>_xlfn.XLOOKUP(main_table[[#This Row],[Order ID]],Returns!B:B,Returns!A:A,"No")</f>
        <v>No</v>
      </c>
    </row>
    <row r="7149" spans="1:22" ht="14.25">
      <c r="A7149" s="1">
        <v>7148</v>
      </c>
      <c r="B7149" s="2" t="s">
        <v>9554</v>
      </c>
      <c r="C7149" s="3">
        <v>43263</v>
      </c>
      <c r="D7149" s="3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24" t="str">
        <f>_xlfn.XLOOKUP(main_table[[#This Row],[Order ID]],Returns!B:B,Returns!A:A,"No")</f>
        <v>No</v>
      </c>
    </row>
    <row r="7150" spans="1:22" ht="14.25">
      <c r="A7150" s="1">
        <v>7149</v>
      </c>
      <c r="B7150" s="2" t="s">
        <v>9554</v>
      </c>
      <c r="C7150" s="3">
        <v>43263</v>
      </c>
      <c r="D7150" s="3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24" t="str">
        <f>_xlfn.XLOOKUP(main_table[[#This Row],[Order ID]],Returns!B:B,Returns!A:A,"No")</f>
        <v>No</v>
      </c>
    </row>
    <row r="7151" spans="1:22" ht="14.25">
      <c r="A7151" s="1">
        <v>7150</v>
      </c>
      <c r="B7151" s="2" t="s">
        <v>9555</v>
      </c>
      <c r="C7151" s="3">
        <v>42912</v>
      </c>
      <c r="D7151" s="3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24" t="str">
        <f>_xlfn.XLOOKUP(main_table[[#This Row],[Order ID]],Returns!B:B,Returns!A:A,"No")</f>
        <v>No</v>
      </c>
    </row>
    <row r="7152" spans="1:22" ht="14.25">
      <c r="A7152" s="1">
        <v>7151</v>
      </c>
      <c r="B7152" s="2" t="s">
        <v>9556</v>
      </c>
      <c r="C7152" s="3">
        <v>43821</v>
      </c>
      <c r="D7152" s="3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24" t="str">
        <f>_xlfn.XLOOKUP(main_table[[#This Row],[Order ID]],Returns!B:B,Returns!A:A,"No")</f>
        <v>No</v>
      </c>
    </row>
    <row r="7153" spans="1:22" ht="14.25">
      <c r="A7153" s="1">
        <v>7152</v>
      </c>
      <c r="B7153" s="2" t="s">
        <v>9557</v>
      </c>
      <c r="C7153" s="3">
        <v>43821</v>
      </c>
      <c r="D7153" s="3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24" t="str">
        <f>_xlfn.XLOOKUP(main_table[[#This Row],[Order ID]],Returns!B:B,Returns!A:A,"No")</f>
        <v>No</v>
      </c>
    </row>
    <row r="7154" spans="1:22" ht="14.25">
      <c r="A7154" s="1">
        <v>7153</v>
      </c>
      <c r="B7154" s="2" t="s">
        <v>9558</v>
      </c>
      <c r="C7154" s="3">
        <v>42652</v>
      </c>
      <c r="D7154" s="3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24" t="str">
        <f>_xlfn.XLOOKUP(main_table[[#This Row],[Order ID]],Returns!B:B,Returns!A:A,"No")</f>
        <v>No</v>
      </c>
    </row>
    <row r="7155" spans="1:22" ht="14.25">
      <c r="A7155" s="1">
        <v>7154</v>
      </c>
      <c r="B7155" s="2" t="s">
        <v>9559</v>
      </c>
      <c r="C7155" s="3">
        <v>43079</v>
      </c>
      <c r="D7155" s="3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24" t="str">
        <f>_xlfn.XLOOKUP(main_table[[#This Row],[Order ID]],Returns!B:B,Returns!A:A,"No")</f>
        <v>No</v>
      </c>
    </row>
    <row r="7156" spans="1:22" ht="14.25">
      <c r="A7156" s="1">
        <v>7155</v>
      </c>
      <c r="B7156" s="2" t="s">
        <v>6196</v>
      </c>
      <c r="C7156" s="3">
        <v>43094</v>
      </c>
      <c r="D7156" s="3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24" t="str">
        <f>_xlfn.XLOOKUP(main_table[[#This Row],[Order ID]],Returns!B:B,Returns!A:A,"No")</f>
        <v>Yes</v>
      </c>
    </row>
    <row r="7157" spans="1:22" ht="14.25">
      <c r="A7157" s="1">
        <v>7156</v>
      </c>
      <c r="B7157" s="2" t="s">
        <v>6196</v>
      </c>
      <c r="C7157" s="3">
        <v>43094</v>
      </c>
      <c r="D7157" s="3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24" t="str">
        <f>_xlfn.XLOOKUP(main_table[[#This Row],[Order ID]],Returns!B:B,Returns!A:A,"No")</f>
        <v>Yes</v>
      </c>
    </row>
    <row r="7158" spans="1:22" ht="14.25">
      <c r="A7158" s="1">
        <v>7157</v>
      </c>
      <c r="B7158" s="2" t="s">
        <v>9560</v>
      </c>
      <c r="C7158" s="3">
        <v>43584</v>
      </c>
      <c r="D7158" s="3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24" t="str">
        <f>_xlfn.XLOOKUP(main_table[[#This Row],[Order ID]],Returns!B:B,Returns!A:A,"No")</f>
        <v>No</v>
      </c>
    </row>
    <row r="7159" spans="1:22" ht="14.25">
      <c r="A7159" s="1">
        <v>7158</v>
      </c>
      <c r="B7159" s="2" t="s">
        <v>9561</v>
      </c>
      <c r="C7159" s="3">
        <v>43187</v>
      </c>
      <c r="D7159" s="3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24" t="str">
        <f>_xlfn.XLOOKUP(main_table[[#This Row],[Order ID]],Returns!B:B,Returns!A:A,"No")</f>
        <v>No</v>
      </c>
    </row>
    <row r="7160" spans="1:22" ht="14.25">
      <c r="A7160" s="1">
        <v>7159</v>
      </c>
      <c r="B7160" s="2" t="s">
        <v>9561</v>
      </c>
      <c r="C7160" s="3">
        <v>43187</v>
      </c>
      <c r="D7160" s="3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24" t="str">
        <f>_xlfn.XLOOKUP(main_table[[#This Row],[Order ID]],Returns!B:B,Returns!A:A,"No")</f>
        <v>No</v>
      </c>
    </row>
    <row r="7161" spans="1:22" ht="14.25">
      <c r="A7161" s="1">
        <v>7160</v>
      </c>
      <c r="B7161" s="2" t="s">
        <v>9562</v>
      </c>
      <c r="C7161" s="3">
        <v>42868</v>
      </c>
      <c r="D7161" s="3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24" t="str">
        <f>_xlfn.XLOOKUP(main_table[[#This Row],[Order ID]],Returns!B:B,Returns!A:A,"No")</f>
        <v>No</v>
      </c>
    </row>
    <row r="7162" spans="1:22" ht="14.25">
      <c r="A7162" s="1">
        <v>7161</v>
      </c>
      <c r="B7162" s="2" t="s">
        <v>9562</v>
      </c>
      <c r="C7162" s="3">
        <v>42868</v>
      </c>
      <c r="D7162" s="3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24" t="str">
        <f>_xlfn.XLOOKUP(main_table[[#This Row],[Order ID]],Returns!B:B,Returns!A:A,"No")</f>
        <v>No</v>
      </c>
    </row>
    <row r="7163" spans="1:22" ht="14.25">
      <c r="A7163" s="1">
        <v>7162</v>
      </c>
      <c r="B7163" s="2" t="s">
        <v>9563</v>
      </c>
      <c r="C7163" s="3">
        <v>42555</v>
      </c>
      <c r="D7163" s="3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24" t="str">
        <f>_xlfn.XLOOKUP(main_table[[#This Row],[Order ID]],Returns!B:B,Returns!A:A,"No")</f>
        <v>No</v>
      </c>
    </row>
    <row r="7164" spans="1:22" ht="14.25">
      <c r="A7164" s="1">
        <v>7163</v>
      </c>
      <c r="B7164" s="2" t="s">
        <v>9563</v>
      </c>
      <c r="C7164" s="3">
        <v>42555</v>
      </c>
      <c r="D7164" s="3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24" t="str">
        <f>_xlfn.XLOOKUP(main_table[[#This Row],[Order ID]],Returns!B:B,Returns!A:A,"No")</f>
        <v>No</v>
      </c>
    </row>
    <row r="7165" spans="1:22" ht="14.25">
      <c r="A7165" s="1">
        <v>7164</v>
      </c>
      <c r="B7165" s="2" t="s">
        <v>9564</v>
      </c>
      <c r="C7165" s="3">
        <v>42482</v>
      </c>
      <c r="D7165" s="3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24" t="str">
        <f>_xlfn.XLOOKUP(main_table[[#This Row],[Order ID]],Returns!B:B,Returns!A:A,"No")</f>
        <v>No</v>
      </c>
    </row>
    <row r="7166" spans="1:22" ht="14.25">
      <c r="A7166" s="1">
        <v>7165</v>
      </c>
      <c r="B7166" s="2" t="s">
        <v>9564</v>
      </c>
      <c r="C7166" s="3">
        <v>42482</v>
      </c>
      <c r="D7166" s="3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24" t="str">
        <f>_xlfn.XLOOKUP(main_table[[#This Row],[Order ID]],Returns!B:B,Returns!A:A,"No")</f>
        <v>No</v>
      </c>
    </row>
    <row r="7167" spans="1:22" ht="14.25">
      <c r="A7167" s="1">
        <v>7166</v>
      </c>
      <c r="B7167" s="2" t="s">
        <v>9565</v>
      </c>
      <c r="C7167" s="3">
        <v>43362</v>
      </c>
      <c r="D7167" s="3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24" t="str">
        <f>_xlfn.XLOOKUP(main_table[[#This Row],[Order ID]],Returns!B:B,Returns!A:A,"No")</f>
        <v>No</v>
      </c>
    </row>
    <row r="7168" spans="1:22" ht="14.25">
      <c r="A7168" s="1">
        <v>7167</v>
      </c>
      <c r="B7168" s="2" t="s">
        <v>9566</v>
      </c>
      <c r="C7168" s="3">
        <v>42573</v>
      </c>
      <c r="D7168" s="3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24" t="str">
        <f>_xlfn.XLOOKUP(main_table[[#This Row],[Order ID]],Returns!B:B,Returns!A:A,"No")</f>
        <v>No</v>
      </c>
    </row>
    <row r="7169" spans="1:22" ht="14.25">
      <c r="A7169" s="1">
        <v>7168</v>
      </c>
      <c r="B7169" s="2" t="s">
        <v>9566</v>
      </c>
      <c r="C7169" s="3">
        <v>42573</v>
      </c>
      <c r="D7169" s="3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24" t="str">
        <f>_xlfn.XLOOKUP(main_table[[#This Row],[Order ID]],Returns!B:B,Returns!A:A,"No")</f>
        <v>No</v>
      </c>
    </row>
    <row r="7170" spans="1:22" ht="14.25">
      <c r="A7170" s="1">
        <v>7169</v>
      </c>
      <c r="B7170" s="2" t="s">
        <v>9566</v>
      </c>
      <c r="C7170" s="3">
        <v>42573</v>
      </c>
      <c r="D7170" s="3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24" t="str">
        <f>_xlfn.XLOOKUP(main_table[[#This Row],[Order ID]],Returns!B:B,Returns!A:A,"No")</f>
        <v>No</v>
      </c>
    </row>
    <row r="7171" spans="1:22" ht="14.25">
      <c r="A7171" s="1">
        <v>7170</v>
      </c>
      <c r="B7171" s="2" t="s">
        <v>9566</v>
      </c>
      <c r="C7171" s="3">
        <v>42573</v>
      </c>
      <c r="D7171" s="3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24" t="str">
        <f>_xlfn.XLOOKUP(main_table[[#This Row],[Order ID]],Returns!B:B,Returns!A:A,"No")</f>
        <v>No</v>
      </c>
    </row>
    <row r="7172" spans="1:22" ht="14.25">
      <c r="A7172" s="1">
        <v>7171</v>
      </c>
      <c r="B7172" s="2" t="s">
        <v>9567</v>
      </c>
      <c r="C7172" s="3">
        <v>43746</v>
      </c>
      <c r="D7172" s="3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24" t="str">
        <f>_xlfn.XLOOKUP(main_table[[#This Row],[Order ID]],Returns!B:B,Returns!A:A,"No")</f>
        <v>No</v>
      </c>
    </row>
    <row r="7173" spans="1:22" ht="14.25">
      <c r="A7173" s="1">
        <v>7172</v>
      </c>
      <c r="B7173" s="2" t="s">
        <v>9568</v>
      </c>
      <c r="C7173" s="3">
        <v>43580</v>
      </c>
      <c r="D7173" s="3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24" t="str">
        <f>_xlfn.XLOOKUP(main_table[[#This Row],[Order ID]],Returns!B:B,Returns!A:A,"No")</f>
        <v>No</v>
      </c>
    </row>
    <row r="7174" spans="1:22" ht="14.25">
      <c r="A7174" s="1">
        <v>7173</v>
      </c>
      <c r="B7174" s="2" t="s">
        <v>9569</v>
      </c>
      <c r="C7174" s="3">
        <v>43550</v>
      </c>
      <c r="D7174" s="3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24" t="str">
        <f>_xlfn.XLOOKUP(main_table[[#This Row],[Order ID]],Returns!B:B,Returns!A:A,"No")</f>
        <v>No</v>
      </c>
    </row>
    <row r="7175" spans="1:22" ht="14.25">
      <c r="A7175" s="1">
        <v>7174</v>
      </c>
      <c r="B7175" s="2" t="s">
        <v>9569</v>
      </c>
      <c r="C7175" s="3">
        <v>43550</v>
      </c>
      <c r="D7175" s="3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24" t="str">
        <f>_xlfn.XLOOKUP(main_table[[#This Row],[Order ID]],Returns!B:B,Returns!A:A,"No")</f>
        <v>No</v>
      </c>
    </row>
    <row r="7176" spans="1:22" ht="14.25">
      <c r="A7176" s="1">
        <v>7175</v>
      </c>
      <c r="B7176" s="2" t="s">
        <v>9569</v>
      </c>
      <c r="C7176" s="3">
        <v>43550</v>
      </c>
      <c r="D7176" s="3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24" t="str">
        <f>_xlfn.XLOOKUP(main_table[[#This Row],[Order ID]],Returns!B:B,Returns!A:A,"No")</f>
        <v>No</v>
      </c>
    </row>
    <row r="7177" spans="1:22" ht="14.25">
      <c r="A7177" s="1">
        <v>7176</v>
      </c>
      <c r="B7177" s="2" t="s">
        <v>9569</v>
      </c>
      <c r="C7177" s="3">
        <v>43550</v>
      </c>
      <c r="D7177" s="3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24" t="str">
        <f>_xlfn.XLOOKUP(main_table[[#This Row],[Order ID]],Returns!B:B,Returns!A:A,"No")</f>
        <v>No</v>
      </c>
    </row>
    <row r="7178" spans="1:22" ht="14.25">
      <c r="A7178" s="1">
        <v>7177</v>
      </c>
      <c r="B7178" s="2" t="s">
        <v>9569</v>
      </c>
      <c r="C7178" s="3">
        <v>43550</v>
      </c>
      <c r="D7178" s="3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24" t="str">
        <f>_xlfn.XLOOKUP(main_table[[#This Row],[Order ID]],Returns!B:B,Returns!A:A,"No")</f>
        <v>No</v>
      </c>
    </row>
    <row r="7179" spans="1:22" ht="14.25">
      <c r="A7179" s="1">
        <v>7178</v>
      </c>
      <c r="B7179" s="2" t="s">
        <v>9570</v>
      </c>
      <c r="C7179" s="3">
        <v>43589</v>
      </c>
      <c r="D7179" s="3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24" t="str">
        <f>_xlfn.XLOOKUP(main_table[[#This Row],[Order ID]],Returns!B:B,Returns!A:A,"No")</f>
        <v>No</v>
      </c>
    </row>
    <row r="7180" spans="1:22" ht="14.25">
      <c r="A7180" s="1">
        <v>7179</v>
      </c>
      <c r="B7180" s="2" t="s">
        <v>9570</v>
      </c>
      <c r="C7180" s="3">
        <v>43589</v>
      </c>
      <c r="D7180" s="3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24" t="str">
        <f>_xlfn.XLOOKUP(main_table[[#This Row],[Order ID]],Returns!B:B,Returns!A:A,"No")</f>
        <v>No</v>
      </c>
    </row>
    <row r="7181" spans="1:22" ht="14.25">
      <c r="A7181" s="1">
        <v>7180</v>
      </c>
      <c r="B7181" s="2" t="s">
        <v>9571</v>
      </c>
      <c r="C7181" s="3">
        <v>43418</v>
      </c>
      <c r="D7181" s="3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24" t="str">
        <f>_xlfn.XLOOKUP(main_table[[#This Row],[Order ID]],Returns!B:B,Returns!A:A,"No")</f>
        <v>No</v>
      </c>
    </row>
    <row r="7182" spans="1:22" ht="14.25">
      <c r="A7182" s="1">
        <v>7181</v>
      </c>
      <c r="B7182" s="2" t="s">
        <v>9572</v>
      </c>
      <c r="C7182" s="3">
        <v>42375</v>
      </c>
      <c r="D7182" s="3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24" t="str">
        <f>_xlfn.XLOOKUP(main_table[[#This Row],[Order ID]],Returns!B:B,Returns!A:A,"No")</f>
        <v>No</v>
      </c>
    </row>
    <row r="7183" spans="1:22" ht="14.25">
      <c r="A7183" s="1">
        <v>7182</v>
      </c>
      <c r="B7183" s="2" t="s">
        <v>9573</v>
      </c>
      <c r="C7183" s="3">
        <v>43461</v>
      </c>
      <c r="D7183" s="3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24" t="str">
        <f>_xlfn.XLOOKUP(main_table[[#This Row],[Order ID]],Returns!B:B,Returns!A:A,"No")</f>
        <v>No</v>
      </c>
    </row>
    <row r="7184" spans="1:22" ht="14.25">
      <c r="A7184" s="1">
        <v>7183</v>
      </c>
      <c r="B7184" s="2" t="s">
        <v>6158</v>
      </c>
      <c r="C7184" s="3">
        <v>43585</v>
      </c>
      <c r="D7184" s="3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24" t="str">
        <f>_xlfn.XLOOKUP(main_table[[#This Row],[Order ID]],Returns!B:B,Returns!A:A,"No")</f>
        <v>Yes</v>
      </c>
    </row>
    <row r="7185" spans="1:22" ht="14.25">
      <c r="A7185" s="1">
        <v>7184</v>
      </c>
      <c r="B7185" s="2" t="s">
        <v>9574</v>
      </c>
      <c r="C7185" s="3">
        <v>43576</v>
      </c>
      <c r="D7185" s="3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24" t="str">
        <f>_xlfn.XLOOKUP(main_table[[#This Row],[Order ID]],Returns!B:B,Returns!A:A,"No")</f>
        <v>No</v>
      </c>
    </row>
    <row r="7186" spans="1:22" ht="14.25">
      <c r="A7186" s="1">
        <v>7185</v>
      </c>
      <c r="B7186" s="2" t="s">
        <v>9575</v>
      </c>
      <c r="C7186" s="3">
        <v>43694</v>
      </c>
      <c r="D7186" s="3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24" t="str">
        <f>_xlfn.XLOOKUP(main_table[[#This Row],[Order ID]],Returns!B:B,Returns!A:A,"No")</f>
        <v>No</v>
      </c>
    </row>
    <row r="7187" spans="1:22" ht="14.25">
      <c r="A7187" s="1">
        <v>7186</v>
      </c>
      <c r="B7187" s="2" t="s">
        <v>9575</v>
      </c>
      <c r="C7187" s="3">
        <v>43694</v>
      </c>
      <c r="D7187" s="3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24" t="str">
        <f>_xlfn.XLOOKUP(main_table[[#This Row],[Order ID]],Returns!B:B,Returns!A:A,"No")</f>
        <v>No</v>
      </c>
    </row>
    <row r="7188" spans="1:22" ht="14.25">
      <c r="A7188" s="1">
        <v>7187</v>
      </c>
      <c r="B7188" s="2" t="s">
        <v>9575</v>
      </c>
      <c r="C7188" s="3">
        <v>43694</v>
      </c>
      <c r="D7188" s="3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24" t="str">
        <f>_xlfn.XLOOKUP(main_table[[#This Row],[Order ID]],Returns!B:B,Returns!A:A,"No")</f>
        <v>No</v>
      </c>
    </row>
    <row r="7189" spans="1:22" ht="14.25">
      <c r="A7189" s="1">
        <v>7188</v>
      </c>
      <c r="B7189" s="2" t="s">
        <v>9575</v>
      </c>
      <c r="C7189" s="3">
        <v>43694</v>
      </c>
      <c r="D7189" s="3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24" t="str">
        <f>_xlfn.XLOOKUP(main_table[[#This Row],[Order ID]],Returns!B:B,Returns!A:A,"No")</f>
        <v>No</v>
      </c>
    </row>
    <row r="7190" spans="1:22" ht="14.25">
      <c r="A7190" s="1">
        <v>7189</v>
      </c>
      <c r="B7190" s="2" t="s">
        <v>9575</v>
      </c>
      <c r="C7190" s="3">
        <v>43694</v>
      </c>
      <c r="D7190" s="3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24" t="str">
        <f>_xlfn.XLOOKUP(main_table[[#This Row],[Order ID]],Returns!B:B,Returns!A:A,"No")</f>
        <v>No</v>
      </c>
    </row>
    <row r="7191" spans="1:22" ht="14.25">
      <c r="A7191" s="1">
        <v>7190</v>
      </c>
      <c r="B7191" s="2" t="s">
        <v>9576</v>
      </c>
      <c r="C7191" s="3">
        <v>43416</v>
      </c>
      <c r="D7191" s="3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24" t="str">
        <f>_xlfn.XLOOKUP(main_table[[#This Row],[Order ID]],Returns!B:B,Returns!A:A,"No")</f>
        <v>No</v>
      </c>
    </row>
    <row r="7192" spans="1:22" ht="14.25">
      <c r="A7192" s="1">
        <v>7191</v>
      </c>
      <c r="B7192" s="2" t="s">
        <v>9576</v>
      </c>
      <c r="C7192" s="3">
        <v>43416</v>
      </c>
      <c r="D7192" s="3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24" t="str">
        <f>_xlfn.XLOOKUP(main_table[[#This Row],[Order ID]],Returns!B:B,Returns!A:A,"No")</f>
        <v>No</v>
      </c>
    </row>
    <row r="7193" spans="1:22" ht="14.25">
      <c r="A7193" s="1">
        <v>7192</v>
      </c>
      <c r="B7193" s="2" t="s">
        <v>9577</v>
      </c>
      <c r="C7193" s="3">
        <v>43374</v>
      </c>
      <c r="D7193" s="3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24" t="str">
        <f>_xlfn.XLOOKUP(main_table[[#This Row],[Order ID]],Returns!B:B,Returns!A:A,"No")</f>
        <v>No</v>
      </c>
    </row>
    <row r="7194" spans="1:22" ht="14.25">
      <c r="A7194" s="1">
        <v>7193</v>
      </c>
      <c r="B7194" s="2" t="s">
        <v>9577</v>
      </c>
      <c r="C7194" s="3">
        <v>43374</v>
      </c>
      <c r="D7194" s="3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24" t="str">
        <f>_xlfn.XLOOKUP(main_table[[#This Row],[Order ID]],Returns!B:B,Returns!A:A,"No")</f>
        <v>No</v>
      </c>
    </row>
    <row r="7195" spans="1:22" ht="14.25">
      <c r="A7195" s="1">
        <v>7194</v>
      </c>
      <c r="B7195" s="2" t="s">
        <v>9578</v>
      </c>
      <c r="C7195" s="3">
        <v>43143</v>
      </c>
      <c r="D7195" s="3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24" t="str">
        <f>_xlfn.XLOOKUP(main_table[[#This Row],[Order ID]],Returns!B:B,Returns!A:A,"No")</f>
        <v>No</v>
      </c>
    </row>
    <row r="7196" spans="1:22" ht="14.25">
      <c r="A7196" s="1">
        <v>7195</v>
      </c>
      <c r="B7196" s="2" t="s">
        <v>9578</v>
      </c>
      <c r="C7196" s="3">
        <v>43143</v>
      </c>
      <c r="D7196" s="3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24" t="str">
        <f>_xlfn.XLOOKUP(main_table[[#This Row],[Order ID]],Returns!B:B,Returns!A:A,"No")</f>
        <v>No</v>
      </c>
    </row>
    <row r="7197" spans="1:22" ht="14.25">
      <c r="A7197" s="1">
        <v>7196</v>
      </c>
      <c r="B7197" s="2" t="s">
        <v>9579</v>
      </c>
      <c r="C7197" s="3">
        <v>43417</v>
      </c>
      <c r="D7197" s="3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24" t="str">
        <f>_xlfn.XLOOKUP(main_table[[#This Row],[Order ID]],Returns!B:B,Returns!A:A,"No")</f>
        <v>No</v>
      </c>
    </row>
    <row r="7198" spans="1:22" ht="14.25">
      <c r="A7198" s="1">
        <v>7197</v>
      </c>
      <c r="B7198" s="2" t="s">
        <v>5946</v>
      </c>
      <c r="C7198" s="3">
        <v>42486</v>
      </c>
      <c r="D7198" s="3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24" t="str">
        <f>_xlfn.XLOOKUP(main_table[[#This Row],[Order ID]],Returns!B:B,Returns!A:A,"No")</f>
        <v>Yes</v>
      </c>
    </row>
    <row r="7199" spans="1:22" ht="14.25">
      <c r="A7199" s="1">
        <v>7198</v>
      </c>
      <c r="B7199" s="2" t="s">
        <v>5946</v>
      </c>
      <c r="C7199" s="3">
        <v>42486</v>
      </c>
      <c r="D7199" s="3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24" t="str">
        <f>_xlfn.XLOOKUP(main_table[[#This Row],[Order ID]],Returns!B:B,Returns!A:A,"No")</f>
        <v>Yes</v>
      </c>
    </row>
    <row r="7200" spans="1:22" ht="14.25">
      <c r="A7200" s="1">
        <v>7199</v>
      </c>
      <c r="B7200" s="2" t="s">
        <v>9580</v>
      </c>
      <c r="C7200" s="3">
        <v>42958</v>
      </c>
      <c r="D7200" s="3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24" t="str">
        <f>_xlfn.XLOOKUP(main_table[[#This Row],[Order ID]],Returns!B:B,Returns!A:A,"No")</f>
        <v>No</v>
      </c>
    </row>
    <row r="7201" spans="1:22" ht="14.25">
      <c r="A7201" s="1">
        <v>7200</v>
      </c>
      <c r="B7201" s="2" t="s">
        <v>9580</v>
      </c>
      <c r="C7201" s="3">
        <v>42958</v>
      </c>
      <c r="D7201" s="3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24" t="str">
        <f>_xlfn.XLOOKUP(main_table[[#This Row],[Order ID]],Returns!B:B,Returns!A:A,"No")</f>
        <v>No</v>
      </c>
    </row>
    <row r="7202" spans="1:22" ht="14.25">
      <c r="A7202" s="1">
        <v>7201</v>
      </c>
      <c r="B7202" s="2" t="s">
        <v>9581</v>
      </c>
      <c r="C7202" s="3">
        <v>43431</v>
      </c>
      <c r="D7202" s="3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24" t="str">
        <f>_xlfn.XLOOKUP(main_table[[#This Row],[Order ID]],Returns!B:B,Returns!A:A,"No")</f>
        <v>No</v>
      </c>
    </row>
    <row r="7203" spans="1:22" ht="14.25">
      <c r="A7203" s="1">
        <v>7202</v>
      </c>
      <c r="B7203" s="2" t="s">
        <v>9581</v>
      </c>
      <c r="C7203" s="3">
        <v>43431</v>
      </c>
      <c r="D7203" s="3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24" t="str">
        <f>_xlfn.XLOOKUP(main_table[[#This Row],[Order ID]],Returns!B:B,Returns!A:A,"No")</f>
        <v>No</v>
      </c>
    </row>
    <row r="7204" spans="1:22" ht="14.25">
      <c r="A7204" s="1">
        <v>7203</v>
      </c>
      <c r="B7204" s="2" t="s">
        <v>9582</v>
      </c>
      <c r="C7204" s="3">
        <v>43401</v>
      </c>
      <c r="D7204" s="3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24" t="str">
        <f>_xlfn.XLOOKUP(main_table[[#This Row],[Order ID]],Returns!B:B,Returns!A:A,"No")</f>
        <v>No</v>
      </c>
    </row>
    <row r="7205" spans="1:22" ht="14.25">
      <c r="A7205" s="1">
        <v>7204</v>
      </c>
      <c r="B7205" s="2" t="s">
        <v>9583</v>
      </c>
      <c r="C7205" s="3">
        <v>42733</v>
      </c>
      <c r="D7205" s="3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24" t="str">
        <f>_xlfn.XLOOKUP(main_table[[#This Row],[Order ID]],Returns!B:B,Returns!A:A,"No")</f>
        <v>No</v>
      </c>
    </row>
    <row r="7206" spans="1:22" ht="14.25">
      <c r="A7206" s="1">
        <v>7205</v>
      </c>
      <c r="B7206" s="2" t="s">
        <v>9584</v>
      </c>
      <c r="C7206" s="3">
        <v>42988</v>
      </c>
      <c r="D7206" s="3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24" t="str">
        <f>_xlfn.XLOOKUP(main_table[[#This Row],[Order ID]],Returns!B:B,Returns!A:A,"No")</f>
        <v>No</v>
      </c>
    </row>
    <row r="7207" spans="1:22" ht="14.25">
      <c r="A7207" s="1">
        <v>7206</v>
      </c>
      <c r="B7207" s="2" t="s">
        <v>6140</v>
      </c>
      <c r="C7207" s="3">
        <v>43740</v>
      </c>
      <c r="D7207" s="3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24" t="str">
        <f>_xlfn.XLOOKUP(main_table[[#This Row],[Order ID]],Returns!B:B,Returns!A:A,"No")</f>
        <v>Yes</v>
      </c>
    </row>
    <row r="7208" spans="1:22" ht="14.25">
      <c r="A7208" s="1">
        <v>7207</v>
      </c>
      <c r="B7208" s="2" t="s">
        <v>6140</v>
      </c>
      <c r="C7208" s="3">
        <v>43740</v>
      </c>
      <c r="D7208" s="3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24" t="str">
        <f>_xlfn.XLOOKUP(main_table[[#This Row],[Order ID]],Returns!B:B,Returns!A:A,"No")</f>
        <v>Yes</v>
      </c>
    </row>
    <row r="7209" spans="1:22" ht="14.25">
      <c r="A7209" s="1">
        <v>7208</v>
      </c>
      <c r="B7209" s="2" t="s">
        <v>9585</v>
      </c>
      <c r="C7209" s="3">
        <v>43354</v>
      </c>
      <c r="D7209" s="3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24" t="str">
        <f>_xlfn.XLOOKUP(main_table[[#This Row],[Order ID]],Returns!B:B,Returns!A:A,"No")</f>
        <v>No</v>
      </c>
    </row>
    <row r="7210" spans="1:22" ht="14.25">
      <c r="A7210" s="1">
        <v>7209</v>
      </c>
      <c r="B7210" s="2" t="s">
        <v>9585</v>
      </c>
      <c r="C7210" s="3">
        <v>43354</v>
      </c>
      <c r="D7210" s="3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24" t="str">
        <f>_xlfn.XLOOKUP(main_table[[#This Row],[Order ID]],Returns!B:B,Returns!A:A,"No")</f>
        <v>No</v>
      </c>
    </row>
    <row r="7211" spans="1:22" ht="14.25">
      <c r="A7211" s="1">
        <v>7210</v>
      </c>
      <c r="B7211" s="2" t="s">
        <v>9585</v>
      </c>
      <c r="C7211" s="3">
        <v>43354</v>
      </c>
      <c r="D7211" s="3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24" t="str">
        <f>_xlfn.XLOOKUP(main_table[[#This Row],[Order ID]],Returns!B:B,Returns!A:A,"No")</f>
        <v>No</v>
      </c>
    </row>
    <row r="7212" spans="1:22" ht="14.25">
      <c r="A7212" s="1">
        <v>7211</v>
      </c>
      <c r="B7212" s="2" t="s">
        <v>6206</v>
      </c>
      <c r="C7212" s="3">
        <v>43253</v>
      </c>
      <c r="D7212" s="3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24" t="str">
        <f>_xlfn.XLOOKUP(main_table[[#This Row],[Order ID]],Returns!B:B,Returns!A:A,"No")</f>
        <v>Yes</v>
      </c>
    </row>
    <row r="7213" spans="1:22" ht="14.25">
      <c r="A7213" s="1">
        <v>7212</v>
      </c>
      <c r="B7213" s="2" t="s">
        <v>6206</v>
      </c>
      <c r="C7213" s="3">
        <v>43253</v>
      </c>
      <c r="D7213" s="3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24" t="str">
        <f>_xlfn.XLOOKUP(main_table[[#This Row],[Order ID]],Returns!B:B,Returns!A:A,"No")</f>
        <v>Yes</v>
      </c>
    </row>
    <row r="7214" spans="1:22" ht="14.25">
      <c r="A7214" s="1">
        <v>7213</v>
      </c>
      <c r="B7214" s="2" t="s">
        <v>6206</v>
      </c>
      <c r="C7214" s="3">
        <v>43253</v>
      </c>
      <c r="D7214" s="3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24" t="str">
        <f>_xlfn.XLOOKUP(main_table[[#This Row],[Order ID]],Returns!B:B,Returns!A:A,"No")</f>
        <v>Yes</v>
      </c>
    </row>
    <row r="7215" spans="1:22" ht="14.25">
      <c r="A7215" s="1">
        <v>7214</v>
      </c>
      <c r="B7215" s="2" t="s">
        <v>6164</v>
      </c>
      <c r="C7215" s="3">
        <v>43753</v>
      </c>
      <c r="D7215" s="3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24" t="str">
        <f>_xlfn.XLOOKUP(main_table[[#This Row],[Order ID]],Returns!B:B,Returns!A:A,"No")</f>
        <v>Yes</v>
      </c>
    </row>
    <row r="7216" spans="1:22" ht="14.25">
      <c r="A7216" s="1">
        <v>7215</v>
      </c>
      <c r="B7216" s="2" t="s">
        <v>9586</v>
      </c>
      <c r="C7216" s="3">
        <v>43005</v>
      </c>
      <c r="D7216" s="3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24" t="str">
        <f>_xlfn.XLOOKUP(main_table[[#This Row],[Order ID]],Returns!B:B,Returns!A:A,"No")</f>
        <v>No</v>
      </c>
    </row>
    <row r="7217" spans="1:22" ht="14.25">
      <c r="A7217" s="1">
        <v>7216</v>
      </c>
      <c r="B7217" s="2" t="s">
        <v>9586</v>
      </c>
      <c r="C7217" s="3">
        <v>43005</v>
      </c>
      <c r="D7217" s="3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24" t="str">
        <f>_xlfn.XLOOKUP(main_table[[#This Row],[Order ID]],Returns!B:B,Returns!A:A,"No")</f>
        <v>No</v>
      </c>
    </row>
    <row r="7218" spans="1:22" ht="14.25">
      <c r="A7218" s="1">
        <v>7217</v>
      </c>
      <c r="B7218" s="2" t="s">
        <v>6018</v>
      </c>
      <c r="C7218" s="3">
        <v>42858</v>
      </c>
      <c r="D7218" s="3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24" t="str">
        <f>_xlfn.XLOOKUP(main_table[[#This Row],[Order ID]],Returns!B:B,Returns!A:A,"No")</f>
        <v>Yes</v>
      </c>
    </row>
    <row r="7219" spans="1:22" ht="14.25">
      <c r="A7219" s="1">
        <v>7218</v>
      </c>
      <c r="B7219" s="2" t="s">
        <v>6018</v>
      </c>
      <c r="C7219" s="3">
        <v>42858</v>
      </c>
      <c r="D7219" s="3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24" t="str">
        <f>_xlfn.XLOOKUP(main_table[[#This Row],[Order ID]],Returns!B:B,Returns!A:A,"No")</f>
        <v>Yes</v>
      </c>
    </row>
    <row r="7220" spans="1:22" ht="14.25">
      <c r="A7220" s="1">
        <v>7219</v>
      </c>
      <c r="B7220" s="2" t="s">
        <v>6018</v>
      </c>
      <c r="C7220" s="3">
        <v>42858</v>
      </c>
      <c r="D7220" s="3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24" t="str">
        <f>_xlfn.XLOOKUP(main_table[[#This Row],[Order ID]],Returns!B:B,Returns!A:A,"No")</f>
        <v>Yes</v>
      </c>
    </row>
    <row r="7221" spans="1:22" ht="14.25">
      <c r="A7221" s="1">
        <v>7220</v>
      </c>
      <c r="B7221" s="2" t="s">
        <v>6018</v>
      </c>
      <c r="C7221" s="3">
        <v>42858</v>
      </c>
      <c r="D7221" s="3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24" t="str">
        <f>_xlfn.XLOOKUP(main_table[[#This Row],[Order ID]],Returns!B:B,Returns!A:A,"No")</f>
        <v>Yes</v>
      </c>
    </row>
    <row r="7222" spans="1:22" ht="14.25">
      <c r="A7222" s="1">
        <v>7221</v>
      </c>
      <c r="B7222" s="2" t="s">
        <v>9587</v>
      </c>
      <c r="C7222" s="3">
        <v>43474</v>
      </c>
      <c r="D7222" s="3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24" t="str">
        <f>_xlfn.XLOOKUP(main_table[[#This Row],[Order ID]],Returns!B:B,Returns!A:A,"No")</f>
        <v>No</v>
      </c>
    </row>
    <row r="7223" spans="1:22" ht="14.25">
      <c r="A7223" s="1">
        <v>7222</v>
      </c>
      <c r="B7223" s="2" t="s">
        <v>9588</v>
      </c>
      <c r="C7223" s="3">
        <v>43492</v>
      </c>
      <c r="D7223" s="3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24" t="str">
        <f>_xlfn.XLOOKUP(main_table[[#This Row],[Order ID]],Returns!B:B,Returns!A:A,"No")</f>
        <v>No</v>
      </c>
    </row>
    <row r="7224" spans="1:22" ht="14.25">
      <c r="A7224" s="1">
        <v>7223</v>
      </c>
      <c r="B7224" s="2" t="s">
        <v>9589</v>
      </c>
      <c r="C7224" s="3">
        <v>43710</v>
      </c>
      <c r="D7224" s="3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24" t="str">
        <f>_xlfn.XLOOKUP(main_table[[#This Row],[Order ID]],Returns!B:B,Returns!A:A,"No")</f>
        <v>No</v>
      </c>
    </row>
    <row r="7225" spans="1:22" ht="14.25">
      <c r="A7225" s="1">
        <v>7224</v>
      </c>
      <c r="B7225" s="2" t="s">
        <v>9590</v>
      </c>
      <c r="C7225" s="3">
        <v>43295</v>
      </c>
      <c r="D7225" s="3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24" t="str">
        <f>_xlfn.XLOOKUP(main_table[[#This Row],[Order ID]],Returns!B:B,Returns!A:A,"No")</f>
        <v>No</v>
      </c>
    </row>
    <row r="7226" spans="1:22" ht="14.25">
      <c r="A7226" s="1">
        <v>7225</v>
      </c>
      <c r="B7226" s="2" t="s">
        <v>9590</v>
      </c>
      <c r="C7226" s="3">
        <v>43295</v>
      </c>
      <c r="D7226" s="3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24" t="str">
        <f>_xlfn.XLOOKUP(main_table[[#This Row],[Order ID]],Returns!B:B,Returns!A:A,"No")</f>
        <v>No</v>
      </c>
    </row>
    <row r="7227" spans="1:22" ht="14.25">
      <c r="A7227" s="1">
        <v>7226</v>
      </c>
      <c r="B7227" s="2" t="s">
        <v>9590</v>
      </c>
      <c r="C7227" s="3">
        <v>43295</v>
      </c>
      <c r="D7227" s="3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24" t="str">
        <f>_xlfn.XLOOKUP(main_table[[#This Row],[Order ID]],Returns!B:B,Returns!A:A,"No")</f>
        <v>No</v>
      </c>
    </row>
    <row r="7228" spans="1:22" ht="14.25">
      <c r="A7228" s="1">
        <v>7227</v>
      </c>
      <c r="B7228" s="2" t="s">
        <v>9591</v>
      </c>
      <c r="C7228" s="3">
        <v>43520</v>
      </c>
      <c r="D7228" s="3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24" t="str">
        <f>_xlfn.XLOOKUP(main_table[[#This Row],[Order ID]],Returns!B:B,Returns!A:A,"No")</f>
        <v>No</v>
      </c>
    </row>
    <row r="7229" spans="1:22" ht="14.25">
      <c r="A7229" s="1">
        <v>7228</v>
      </c>
      <c r="B7229" s="2" t="s">
        <v>9591</v>
      </c>
      <c r="C7229" s="3">
        <v>43520</v>
      </c>
      <c r="D7229" s="3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24" t="str">
        <f>_xlfn.XLOOKUP(main_table[[#This Row],[Order ID]],Returns!B:B,Returns!A:A,"No")</f>
        <v>No</v>
      </c>
    </row>
    <row r="7230" spans="1:22" ht="14.25">
      <c r="A7230" s="1">
        <v>7229</v>
      </c>
      <c r="B7230" s="2" t="s">
        <v>9592</v>
      </c>
      <c r="C7230" s="3">
        <v>42571</v>
      </c>
      <c r="D7230" s="3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24" t="str">
        <f>_xlfn.XLOOKUP(main_table[[#This Row],[Order ID]],Returns!B:B,Returns!A:A,"No")</f>
        <v>No</v>
      </c>
    </row>
    <row r="7231" spans="1:22" ht="14.25">
      <c r="A7231" s="1">
        <v>7230</v>
      </c>
      <c r="B7231" s="2" t="s">
        <v>9592</v>
      </c>
      <c r="C7231" s="3">
        <v>42571</v>
      </c>
      <c r="D7231" s="3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24" t="str">
        <f>_xlfn.XLOOKUP(main_table[[#This Row],[Order ID]],Returns!B:B,Returns!A:A,"No")</f>
        <v>No</v>
      </c>
    </row>
    <row r="7232" spans="1:22" ht="14.25">
      <c r="A7232" s="1">
        <v>7231</v>
      </c>
      <c r="B7232" s="2" t="s">
        <v>9593</v>
      </c>
      <c r="C7232" s="3">
        <v>43537</v>
      </c>
      <c r="D7232" s="3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24" t="str">
        <f>_xlfn.XLOOKUP(main_table[[#This Row],[Order ID]],Returns!B:B,Returns!A:A,"No")</f>
        <v>No</v>
      </c>
    </row>
    <row r="7233" spans="1:22" ht="14.25">
      <c r="A7233" s="1">
        <v>7232</v>
      </c>
      <c r="B7233" s="2" t="s">
        <v>9593</v>
      </c>
      <c r="C7233" s="3">
        <v>43537</v>
      </c>
      <c r="D7233" s="3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24" t="str">
        <f>_xlfn.XLOOKUP(main_table[[#This Row],[Order ID]],Returns!B:B,Returns!A:A,"No")</f>
        <v>No</v>
      </c>
    </row>
    <row r="7234" spans="1:22" ht="14.25">
      <c r="A7234" s="1">
        <v>7233</v>
      </c>
      <c r="B7234" s="2" t="s">
        <v>9593</v>
      </c>
      <c r="C7234" s="3">
        <v>43537</v>
      </c>
      <c r="D7234" s="3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24" t="str">
        <f>_xlfn.XLOOKUP(main_table[[#This Row],[Order ID]],Returns!B:B,Returns!A:A,"No")</f>
        <v>No</v>
      </c>
    </row>
    <row r="7235" spans="1:22" ht="14.25">
      <c r="A7235" s="1">
        <v>7234</v>
      </c>
      <c r="B7235" s="2" t="s">
        <v>9594</v>
      </c>
      <c r="C7235" s="3">
        <v>43167</v>
      </c>
      <c r="D7235" s="3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24" t="str">
        <f>_xlfn.XLOOKUP(main_table[[#This Row],[Order ID]],Returns!B:B,Returns!A:A,"No")</f>
        <v>No</v>
      </c>
    </row>
    <row r="7236" spans="1:22" ht="14.25">
      <c r="A7236" s="1">
        <v>7235</v>
      </c>
      <c r="B7236" s="2" t="s">
        <v>9594</v>
      </c>
      <c r="C7236" s="3">
        <v>43167</v>
      </c>
      <c r="D7236" s="3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24" t="str">
        <f>_xlfn.XLOOKUP(main_table[[#This Row],[Order ID]],Returns!B:B,Returns!A:A,"No")</f>
        <v>No</v>
      </c>
    </row>
    <row r="7237" spans="1:22" ht="14.25">
      <c r="A7237" s="1">
        <v>7236</v>
      </c>
      <c r="B7237" s="2" t="s">
        <v>9594</v>
      </c>
      <c r="C7237" s="3">
        <v>43167</v>
      </c>
      <c r="D7237" s="3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24" t="str">
        <f>_xlfn.XLOOKUP(main_table[[#This Row],[Order ID]],Returns!B:B,Returns!A:A,"No")</f>
        <v>No</v>
      </c>
    </row>
    <row r="7238" spans="1:22" ht="14.25">
      <c r="A7238" s="1">
        <v>7237</v>
      </c>
      <c r="B7238" s="2" t="s">
        <v>9595</v>
      </c>
      <c r="C7238" s="3">
        <v>42711</v>
      </c>
      <c r="D7238" s="3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24" t="str">
        <f>_xlfn.XLOOKUP(main_table[[#This Row],[Order ID]],Returns!B:B,Returns!A:A,"No")</f>
        <v>No</v>
      </c>
    </row>
    <row r="7239" spans="1:22" ht="14.25">
      <c r="A7239" s="1">
        <v>7238</v>
      </c>
      <c r="B7239" s="2" t="s">
        <v>9596</v>
      </c>
      <c r="C7239" s="3">
        <v>43291</v>
      </c>
      <c r="D7239" s="3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24" t="str">
        <f>_xlfn.XLOOKUP(main_table[[#This Row],[Order ID]],Returns!B:B,Returns!A:A,"No")</f>
        <v>No</v>
      </c>
    </row>
    <row r="7240" spans="1:22" ht="14.25">
      <c r="A7240" s="1">
        <v>7239</v>
      </c>
      <c r="B7240" s="2" t="s">
        <v>9597</v>
      </c>
      <c r="C7240" s="3">
        <v>43458</v>
      </c>
      <c r="D7240" s="3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24" t="str">
        <f>_xlfn.XLOOKUP(main_table[[#This Row],[Order ID]],Returns!B:B,Returns!A:A,"No")</f>
        <v>No</v>
      </c>
    </row>
    <row r="7241" spans="1:22" ht="14.25">
      <c r="A7241" s="1">
        <v>7240</v>
      </c>
      <c r="B7241" s="2" t="s">
        <v>9597</v>
      </c>
      <c r="C7241" s="3">
        <v>43458</v>
      </c>
      <c r="D7241" s="3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24" t="str">
        <f>_xlfn.XLOOKUP(main_table[[#This Row],[Order ID]],Returns!B:B,Returns!A:A,"No")</f>
        <v>No</v>
      </c>
    </row>
    <row r="7242" spans="1:22" ht="14.25">
      <c r="A7242" s="1">
        <v>7241</v>
      </c>
      <c r="B7242" s="2" t="s">
        <v>6137</v>
      </c>
      <c r="C7242" s="3">
        <v>43578</v>
      </c>
      <c r="D7242" s="3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24" t="str">
        <f>_xlfn.XLOOKUP(main_table[[#This Row],[Order ID]],Returns!B:B,Returns!A:A,"No")</f>
        <v>Yes</v>
      </c>
    </row>
    <row r="7243" spans="1:22" ht="14.25">
      <c r="A7243" s="1">
        <v>7242</v>
      </c>
      <c r="B7243" s="2" t="s">
        <v>6137</v>
      </c>
      <c r="C7243" s="3">
        <v>43578</v>
      </c>
      <c r="D7243" s="3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24" t="str">
        <f>_xlfn.XLOOKUP(main_table[[#This Row],[Order ID]],Returns!B:B,Returns!A:A,"No")</f>
        <v>Yes</v>
      </c>
    </row>
    <row r="7244" spans="1:22" ht="14.25">
      <c r="A7244" s="1">
        <v>7243</v>
      </c>
      <c r="B7244" s="2" t="s">
        <v>6137</v>
      </c>
      <c r="C7244" s="3">
        <v>43578</v>
      </c>
      <c r="D7244" s="3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24" t="str">
        <f>_xlfn.XLOOKUP(main_table[[#This Row],[Order ID]],Returns!B:B,Returns!A:A,"No")</f>
        <v>Yes</v>
      </c>
    </row>
    <row r="7245" spans="1:22" ht="14.25">
      <c r="A7245" s="1">
        <v>7244</v>
      </c>
      <c r="B7245" s="2" t="s">
        <v>9598</v>
      </c>
      <c r="C7245" s="3">
        <v>43694</v>
      </c>
      <c r="D7245" s="3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24" t="str">
        <f>_xlfn.XLOOKUP(main_table[[#This Row],[Order ID]],Returns!B:B,Returns!A:A,"No")</f>
        <v>No</v>
      </c>
    </row>
    <row r="7246" spans="1:22" ht="14.25">
      <c r="A7246" s="1">
        <v>7245</v>
      </c>
      <c r="B7246" s="2" t="s">
        <v>6227</v>
      </c>
      <c r="C7246" s="3">
        <v>43607</v>
      </c>
      <c r="D7246" s="3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24" t="str">
        <f>_xlfn.XLOOKUP(main_table[[#This Row],[Order ID]],Returns!B:B,Returns!A:A,"No")</f>
        <v>Yes</v>
      </c>
    </row>
    <row r="7247" spans="1:22" ht="14.25">
      <c r="A7247" s="1">
        <v>7246</v>
      </c>
      <c r="B7247" s="2" t="s">
        <v>9599</v>
      </c>
      <c r="C7247" s="3">
        <v>43505</v>
      </c>
      <c r="D7247" s="3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24" t="str">
        <f>_xlfn.XLOOKUP(main_table[[#This Row],[Order ID]],Returns!B:B,Returns!A:A,"No")</f>
        <v>No</v>
      </c>
    </row>
    <row r="7248" spans="1:22" ht="14.25">
      <c r="A7248" s="1">
        <v>7247</v>
      </c>
      <c r="B7248" s="2" t="s">
        <v>9600</v>
      </c>
      <c r="C7248" s="3">
        <v>42432</v>
      </c>
      <c r="D7248" s="3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24" t="str">
        <f>_xlfn.XLOOKUP(main_table[[#This Row],[Order ID]],Returns!B:B,Returns!A:A,"No")</f>
        <v>No</v>
      </c>
    </row>
    <row r="7249" spans="1:22" ht="14.25">
      <c r="A7249" s="1">
        <v>7248</v>
      </c>
      <c r="B7249" s="2" t="s">
        <v>9600</v>
      </c>
      <c r="C7249" s="3">
        <v>42432</v>
      </c>
      <c r="D7249" s="3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24" t="str">
        <f>_xlfn.XLOOKUP(main_table[[#This Row],[Order ID]],Returns!B:B,Returns!A:A,"No")</f>
        <v>No</v>
      </c>
    </row>
    <row r="7250" spans="1:22" ht="14.25">
      <c r="A7250" s="1">
        <v>7249</v>
      </c>
      <c r="B7250" s="2" t="s">
        <v>9600</v>
      </c>
      <c r="C7250" s="3">
        <v>42432</v>
      </c>
      <c r="D7250" s="3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24" t="str">
        <f>_xlfn.XLOOKUP(main_table[[#This Row],[Order ID]],Returns!B:B,Returns!A:A,"No")</f>
        <v>No</v>
      </c>
    </row>
    <row r="7251" spans="1:22" ht="14.25">
      <c r="A7251" s="1">
        <v>7250</v>
      </c>
      <c r="B7251" s="2" t="s">
        <v>9601</v>
      </c>
      <c r="C7251" s="3">
        <v>42890</v>
      </c>
      <c r="D7251" s="3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24" t="str">
        <f>_xlfn.XLOOKUP(main_table[[#This Row],[Order ID]],Returns!B:B,Returns!A:A,"No")</f>
        <v>No</v>
      </c>
    </row>
    <row r="7252" spans="1:22" ht="14.25">
      <c r="A7252" s="1">
        <v>7251</v>
      </c>
      <c r="B7252" s="2" t="s">
        <v>9601</v>
      </c>
      <c r="C7252" s="3">
        <v>42890</v>
      </c>
      <c r="D7252" s="3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24" t="str">
        <f>_xlfn.XLOOKUP(main_table[[#This Row],[Order ID]],Returns!B:B,Returns!A:A,"No")</f>
        <v>No</v>
      </c>
    </row>
    <row r="7253" spans="1:22" ht="14.25">
      <c r="A7253" s="1">
        <v>7252</v>
      </c>
      <c r="B7253" s="2" t="s">
        <v>9602</v>
      </c>
      <c r="C7253" s="3">
        <v>43339</v>
      </c>
      <c r="D7253" s="3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24" t="str">
        <f>_xlfn.XLOOKUP(main_table[[#This Row],[Order ID]],Returns!B:B,Returns!A:A,"No")</f>
        <v>No</v>
      </c>
    </row>
    <row r="7254" spans="1:22" ht="14.25">
      <c r="A7254" s="1">
        <v>7253</v>
      </c>
      <c r="B7254" s="2" t="s">
        <v>9603</v>
      </c>
      <c r="C7254" s="3">
        <v>43355</v>
      </c>
      <c r="D7254" s="3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24" t="str">
        <f>_xlfn.XLOOKUP(main_table[[#This Row],[Order ID]],Returns!B:B,Returns!A:A,"No")</f>
        <v>No</v>
      </c>
    </row>
    <row r="7255" spans="1:22" ht="14.25">
      <c r="A7255" s="1">
        <v>7254</v>
      </c>
      <c r="B7255" s="2" t="s">
        <v>9604</v>
      </c>
      <c r="C7255" s="3">
        <v>43250</v>
      </c>
      <c r="D7255" s="3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24" t="str">
        <f>_xlfn.XLOOKUP(main_table[[#This Row],[Order ID]],Returns!B:B,Returns!A:A,"No")</f>
        <v>No</v>
      </c>
    </row>
    <row r="7256" spans="1:22" ht="14.25">
      <c r="A7256" s="1">
        <v>7255</v>
      </c>
      <c r="B7256" s="2" t="s">
        <v>9604</v>
      </c>
      <c r="C7256" s="3">
        <v>43250</v>
      </c>
      <c r="D7256" s="3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24" t="str">
        <f>_xlfn.XLOOKUP(main_table[[#This Row],[Order ID]],Returns!B:B,Returns!A:A,"No")</f>
        <v>No</v>
      </c>
    </row>
    <row r="7257" spans="1:22" ht="14.25">
      <c r="A7257" s="1">
        <v>7256</v>
      </c>
      <c r="B7257" s="2" t="s">
        <v>9604</v>
      </c>
      <c r="C7257" s="3">
        <v>43250</v>
      </c>
      <c r="D7257" s="3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24" t="str">
        <f>_xlfn.XLOOKUP(main_table[[#This Row],[Order ID]],Returns!B:B,Returns!A:A,"No")</f>
        <v>No</v>
      </c>
    </row>
    <row r="7258" spans="1:22" ht="14.25">
      <c r="A7258" s="1">
        <v>7257</v>
      </c>
      <c r="B7258" s="2" t="s">
        <v>9604</v>
      </c>
      <c r="C7258" s="3">
        <v>43250</v>
      </c>
      <c r="D7258" s="3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24" t="str">
        <f>_xlfn.XLOOKUP(main_table[[#This Row],[Order ID]],Returns!B:B,Returns!A:A,"No")</f>
        <v>No</v>
      </c>
    </row>
    <row r="7259" spans="1:22" ht="14.25">
      <c r="A7259" s="1">
        <v>7258</v>
      </c>
      <c r="B7259" s="2" t="s">
        <v>9604</v>
      </c>
      <c r="C7259" s="3">
        <v>43250</v>
      </c>
      <c r="D7259" s="3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24" t="str">
        <f>_xlfn.XLOOKUP(main_table[[#This Row],[Order ID]],Returns!B:B,Returns!A:A,"No")</f>
        <v>No</v>
      </c>
    </row>
    <row r="7260" spans="1:22" ht="14.25">
      <c r="A7260" s="1">
        <v>7259</v>
      </c>
      <c r="B7260" s="2" t="s">
        <v>9604</v>
      </c>
      <c r="C7260" s="3">
        <v>43250</v>
      </c>
      <c r="D7260" s="3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24" t="str">
        <f>_xlfn.XLOOKUP(main_table[[#This Row],[Order ID]],Returns!B:B,Returns!A:A,"No")</f>
        <v>No</v>
      </c>
    </row>
    <row r="7261" spans="1:22" ht="14.25">
      <c r="A7261" s="1">
        <v>7260</v>
      </c>
      <c r="B7261" s="2" t="s">
        <v>9604</v>
      </c>
      <c r="C7261" s="3">
        <v>43250</v>
      </c>
      <c r="D7261" s="3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24" t="str">
        <f>_xlfn.XLOOKUP(main_table[[#This Row],[Order ID]],Returns!B:B,Returns!A:A,"No")</f>
        <v>No</v>
      </c>
    </row>
    <row r="7262" spans="1:22" ht="14.25">
      <c r="A7262" s="1">
        <v>7261</v>
      </c>
      <c r="B7262" s="2" t="s">
        <v>9604</v>
      </c>
      <c r="C7262" s="3">
        <v>43250</v>
      </c>
      <c r="D7262" s="3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24" t="str">
        <f>_xlfn.XLOOKUP(main_table[[#This Row],[Order ID]],Returns!B:B,Returns!A:A,"No")</f>
        <v>No</v>
      </c>
    </row>
    <row r="7263" spans="1:22" ht="14.25">
      <c r="A7263" s="1">
        <v>7262</v>
      </c>
      <c r="B7263" s="2" t="s">
        <v>9605</v>
      </c>
      <c r="C7263" s="3">
        <v>43626</v>
      </c>
      <c r="D7263" s="3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24" t="str">
        <f>_xlfn.XLOOKUP(main_table[[#This Row],[Order ID]],Returns!B:B,Returns!A:A,"No")</f>
        <v>No</v>
      </c>
    </row>
    <row r="7264" spans="1:22" ht="14.25">
      <c r="A7264" s="1">
        <v>7263</v>
      </c>
      <c r="B7264" s="2" t="s">
        <v>9606</v>
      </c>
      <c r="C7264" s="3">
        <v>43760</v>
      </c>
      <c r="D7264" s="3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24" t="str">
        <f>_xlfn.XLOOKUP(main_table[[#This Row],[Order ID]],Returns!B:B,Returns!A:A,"No")</f>
        <v>No</v>
      </c>
    </row>
    <row r="7265" spans="1:22" ht="14.25">
      <c r="A7265" s="1">
        <v>7264</v>
      </c>
      <c r="B7265" s="2" t="s">
        <v>9606</v>
      </c>
      <c r="C7265" s="3">
        <v>43760</v>
      </c>
      <c r="D7265" s="3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24" t="str">
        <f>_xlfn.XLOOKUP(main_table[[#This Row],[Order ID]],Returns!B:B,Returns!A:A,"No")</f>
        <v>No</v>
      </c>
    </row>
    <row r="7266" spans="1:22" ht="14.25">
      <c r="A7266" s="1">
        <v>7265</v>
      </c>
      <c r="B7266" s="2" t="s">
        <v>9607</v>
      </c>
      <c r="C7266" s="3">
        <v>43629</v>
      </c>
      <c r="D7266" s="3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24" t="str">
        <f>_xlfn.XLOOKUP(main_table[[#This Row],[Order ID]],Returns!B:B,Returns!A:A,"No")</f>
        <v>No</v>
      </c>
    </row>
    <row r="7267" spans="1:22" ht="14.25">
      <c r="A7267" s="1">
        <v>7266</v>
      </c>
      <c r="B7267" s="2" t="s">
        <v>9608</v>
      </c>
      <c r="C7267" s="3">
        <v>42697</v>
      </c>
      <c r="D7267" s="3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24" t="str">
        <f>_xlfn.XLOOKUP(main_table[[#This Row],[Order ID]],Returns!B:B,Returns!A:A,"No")</f>
        <v>No</v>
      </c>
    </row>
    <row r="7268" spans="1:22" ht="14.25">
      <c r="A7268" s="1">
        <v>7267</v>
      </c>
      <c r="B7268" s="2" t="s">
        <v>9609</v>
      </c>
      <c r="C7268" s="3">
        <v>43693</v>
      </c>
      <c r="D7268" s="3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24" t="str">
        <f>_xlfn.XLOOKUP(main_table[[#This Row],[Order ID]],Returns!B:B,Returns!A:A,"No")</f>
        <v>No</v>
      </c>
    </row>
    <row r="7269" spans="1:22" ht="14.25">
      <c r="A7269" s="1">
        <v>7268</v>
      </c>
      <c r="B7269" s="2" t="s">
        <v>9609</v>
      </c>
      <c r="C7269" s="3">
        <v>43693</v>
      </c>
      <c r="D7269" s="3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24" t="str">
        <f>_xlfn.XLOOKUP(main_table[[#This Row],[Order ID]],Returns!B:B,Returns!A:A,"No")</f>
        <v>No</v>
      </c>
    </row>
    <row r="7270" spans="1:22" ht="14.25">
      <c r="A7270" s="1">
        <v>7269</v>
      </c>
      <c r="B7270" s="2" t="s">
        <v>6062</v>
      </c>
      <c r="C7270" s="3">
        <v>43114</v>
      </c>
      <c r="D7270" s="3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24" t="str">
        <f>_xlfn.XLOOKUP(main_table[[#This Row],[Order ID]],Returns!B:B,Returns!A:A,"No")</f>
        <v>Yes</v>
      </c>
    </row>
    <row r="7271" spans="1:22" ht="14.25">
      <c r="A7271" s="1">
        <v>7270</v>
      </c>
      <c r="B7271" s="2" t="s">
        <v>6062</v>
      </c>
      <c r="C7271" s="3">
        <v>43114</v>
      </c>
      <c r="D7271" s="3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24" t="str">
        <f>_xlfn.XLOOKUP(main_table[[#This Row],[Order ID]],Returns!B:B,Returns!A:A,"No")</f>
        <v>Yes</v>
      </c>
    </row>
    <row r="7272" spans="1:22" ht="14.25">
      <c r="A7272" s="1">
        <v>7271</v>
      </c>
      <c r="B7272" s="2" t="s">
        <v>9610</v>
      </c>
      <c r="C7272" s="3">
        <v>43359</v>
      </c>
      <c r="D7272" s="3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24" t="str">
        <f>_xlfn.XLOOKUP(main_table[[#This Row],[Order ID]],Returns!B:B,Returns!A:A,"No")</f>
        <v>No</v>
      </c>
    </row>
    <row r="7273" spans="1:22" ht="14.25">
      <c r="A7273" s="1">
        <v>7272</v>
      </c>
      <c r="B7273" s="2" t="s">
        <v>9610</v>
      </c>
      <c r="C7273" s="3">
        <v>43359</v>
      </c>
      <c r="D7273" s="3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24" t="str">
        <f>_xlfn.XLOOKUP(main_table[[#This Row],[Order ID]],Returns!B:B,Returns!A:A,"No")</f>
        <v>No</v>
      </c>
    </row>
    <row r="7274" spans="1:22" ht="14.25">
      <c r="A7274" s="1">
        <v>7273</v>
      </c>
      <c r="B7274" s="2" t="s">
        <v>9611</v>
      </c>
      <c r="C7274" s="3">
        <v>43383</v>
      </c>
      <c r="D7274" s="3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24" t="str">
        <f>_xlfn.XLOOKUP(main_table[[#This Row],[Order ID]],Returns!B:B,Returns!A:A,"No")</f>
        <v>No</v>
      </c>
    </row>
    <row r="7275" spans="1:22" ht="14.25">
      <c r="A7275" s="1">
        <v>7274</v>
      </c>
      <c r="B7275" s="2" t="s">
        <v>9611</v>
      </c>
      <c r="C7275" s="3">
        <v>43383</v>
      </c>
      <c r="D7275" s="3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24" t="str">
        <f>_xlfn.XLOOKUP(main_table[[#This Row],[Order ID]],Returns!B:B,Returns!A:A,"No")</f>
        <v>No</v>
      </c>
    </row>
    <row r="7276" spans="1:22" ht="14.25">
      <c r="A7276" s="1">
        <v>7275</v>
      </c>
      <c r="B7276" s="2" t="s">
        <v>9612</v>
      </c>
      <c r="C7276" s="3">
        <v>43052</v>
      </c>
      <c r="D7276" s="3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24" t="str">
        <f>_xlfn.XLOOKUP(main_table[[#This Row],[Order ID]],Returns!B:B,Returns!A:A,"No")</f>
        <v>No</v>
      </c>
    </row>
    <row r="7277" spans="1:22" ht="14.25">
      <c r="A7277" s="1">
        <v>7276</v>
      </c>
      <c r="B7277" s="2" t="s">
        <v>9612</v>
      </c>
      <c r="C7277" s="3">
        <v>43052</v>
      </c>
      <c r="D7277" s="3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24" t="str">
        <f>_xlfn.XLOOKUP(main_table[[#This Row],[Order ID]],Returns!B:B,Returns!A:A,"No")</f>
        <v>No</v>
      </c>
    </row>
    <row r="7278" spans="1:22" ht="14.25">
      <c r="A7278" s="1">
        <v>7277</v>
      </c>
      <c r="B7278" s="2" t="s">
        <v>9613</v>
      </c>
      <c r="C7278" s="3">
        <v>42676</v>
      </c>
      <c r="D7278" s="3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24" t="str">
        <f>_xlfn.XLOOKUP(main_table[[#This Row],[Order ID]],Returns!B:B,Returns!A:A,"No")</f>
        <v>No</v>
      </c>
    </row>
    <row r="7279" spans="1:22" ht="14.25">
      <c r="A7279" s="1">
        <v>7278</v>
      </c>
      <c r="B7279" s="2" t="s">
        <v>9614</v>
      </c>
      <c r="C7279" s="3">
        <v>43300</v>
      </c>
      <c r="D7279" s="3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24" t="str">
        <f>_xlfn.XLOOKUP(main_table[[#This Row],[Order ID]],Returns!B:B,Returns!A:A,"No")</f>
        <v>No</v>
      </c>
    </row>
    <row r="7280" spans="1:22" ht="14.25">
      <c r="A7280" s="1">
        <v>7279</v>
      </c>
      <c r="B7280" s="2" t="s">
        <v>9614</v>
      </c>
      <c r="C7280" s="3">
        <v>43300</v>
      </c>
      <c r="D7280" s="3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24" t="str">
        <f>_xlfn.XLOOKUP(main_table[[#This Row],[Order ID]],Returns!B:B,Returns!A:A,"No")</f>
        <v>No</v>
      </c>
    </row>
    <row r="7281" spans="1:22" ht="14.25">
      <c r="A7281" s="1">
        <v>7280</v>
      </c>
      <c r="B7281" s="2" t="s">
        <v>9615</v>
      </c>
      <c r="C7281" s="3">
        <v>43234</v>
      </c>
      <c r="D7281" s="3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24" t="str">
        <f>_xlfn.XLOOKUP(main_table[[#This Row],[Order ID]],Returns!B:B,Returns!A:A,"No")</f>
        <v>No</v>
      </c>
    </row>
    <row r="7282" spans="1:22" ht="14.25">
      <c r="A7282" s="1">
        <v>7281</v>
      </c>
      <c r="B7282" s="2" t="s">
        <v>9616</v>
      </c>
      <c r="C7282" s="3">
        <v>42787</v>
      </c>
      <c r="D7282" s="3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24" t="str">
        <f>_xlfn.XLOOKUP(main_table[[#This Row],[Order ID]],Returns!B:B,Returns!A:A,"No")</f>
        <v>No</v>
      </c>
    </row>
    <row r="7283" spans="1:22" ht="14.25">
      <c r="A7283" s="1">
        <v>7282</v>
      </c>
      <c r="B7283" s="2" t="s">
        <v>9617</v>
      </c>
      <c r="C7283" s="3">
        <v>43754</v>
      </c>
      <c r="D7283" s="3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24" t="str">
        <f>_xlfn.XLOOKUP(main_table[[#This Row],[Order ID]],Returns!B:B,Returns!A:A,"No")</f>
        <v>No</v>
      </c>
    </row>
    <row r="7284" spans="1:22" ht="14.25">
      <c r="A7284" s="1">
        <v>7283</v>
      </c>
      <c r="B7284" s="2" t="s">
        <v>9618</v>
      </c>
      <c r="C7284" s="3">
        <v>43638</v>
      </c>
      <c r="D7284" s="3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24" t="str">
        <f>_xlfn.XLOOKUP(main_table[[#This Row],[Order ID]],Returns!B:B,Returns!A:A,"No")</f>
        <v>No</v>
      </c>
    </row>
    <row r="7285" spans="1:22" ht="14.25">
      <c r="A7285" s="1">
        <v>7284</v>
      </c>
      <c r="B7285" s="2" t="s">
        <v>9619</v>
      </c>
      <c r="C7285" s="3">
        <v>43717</v>
      </c>
      <c r="D7285" s="3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24" t="str">
        <f>_xlfn.XLOOKUP(main_table[[#This Row],[Order ID]],Returns!B:B,Returns!A:A,"No")</f>
        <v>No</v>
      </c>
    </row>
    <row r="7286" spans="1:22" ht="14.25">
      <c r="A7286" s="1">
        <v>7285</v>
      </c>
      <c r="B7286" s="2" t="s">
        <v>9619</v>
      </c>
      <c r="C7286" s="3">
        <v>43717</v>
      </c>
      <c r="D7286" s="3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24" t="str">
        <f>_xlfn.XLOOKUP(main_table[[#This Row],[Order ID]],Returns!B:B,Returns!A:A,"No")</f>
        <v>No</v>
      </c>
    </row>
    <row r="7287" spans="1:22" ht="14.25">
      <c r="A7287" s="1">
        <v>7286</v>
      </c>
      <c r="B7287" s="2" t="s">
        <v>9620</v>
      </c>
      <c r="C7287" s="3">
        <v>43752</v>
      </c>
      <c r="D7287" s="3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24" t="str">
        <f>_xlfn.XLOOKUP(main_table[[#This Row],[Order ID]],Returns!B:B,Returns!A:A,"No")</f>
        <v>No</v>
      </c>
    </row>
    <row r="7288" spans="1:22" ht="14.25">
      <c r="A7288" s="1">
        <v>7287</v>
      </c>
      <c r="B7288" s="2" t="s">
        <v>9621</v>
      </c>
      <c r="C7288" s="3">
        <v>43271</v>
      </c>
      <c r="D7288" s="3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24" t="str">
        <f>_xlfn.XLOOKUP(main_table[[#This Row],[Order ID]],Returns!B:B,Returns!A:A,"No")</f>
        <v>No</v>
      </c>
    </row>
    <row r="7289" spans="1:22" ht="14.25">
      <c r="A7289" s="1">
        <v>7288</v>
      </c>
      <c r="B7289" s="2" t="s">
        <v>9621</v>
      </c>
      <c r="C7289" s="3">
        <v>43271</v>
      </c>
      <c r="D7289" s="3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24" t="str">
        <f>_xlfn.XLOOKUP(main_table[[#This Row],[Order ID]],Returns!B:B,Returns!A:A,"No")</f>
        <v>No</v>
      </c>
    </row>
    <row r="7290" spans="1:22" ht="14.25">
      <c r="A7290" s="1">
        <v>7289</v>
      </c>
      <c r="B7290" s="2" t="s">
        <v>9622</v>
      </c>
      <c r="C7290" s="3">
        <v>42615</v>
      </c>
      <c r="D7290" s="3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24" t="str">
        <f>_xlfn.XLOOKUP(main_table[[#This Row],[Order ID]],Returns!B:B,Returns!A:A,"No")</f>
        <v>No</v>
      </c>
    </row>
    <row r="7291" spans="1:22" ht="14.25">
      <c r="A7291" s="1">
        <v>7290</v>
      </c>
      <c r="B7291" s="2" t="s">
        <v>9623</v>
      </c>
      <c r="C7291" s="3">
        <v>43130</v>
      </c>
      <c r="D7291" s="3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24" t="str">
        <f>_xlfn.XLOOKUP(main_table[[#This Row],[Order ID]],Returns!B:B,Returns!A:A,"No")</f>
        <v>No</v>
      </c>
    </row>
    <row r="7292" spans="1:22" ht="14.25">
      <c r="A7292" s="1">
        <v>7291</v>
      </c>
      <c r="B7292" s="2" t="s">
        <v>9623</v>
      </c>
      <c r="C7292" s="3">
        <v>43130</v>
      </c>
      <c r="D7292" s="3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24" t="str">
        <f>_xlfn.XLOOKUP(main_table[[#This Row],[Order ID]],Returns!B:B,Returns!A:A,"No")</f>
        <v>No</v>
      </c>
    </row>
    <row r="7293" spans="1:22" ht="14.25">
      <c r="A7293" s="1">
        <v>7292</v>
      </c>
      <c r="B7293" s="2" t="s">
        <v>9623</v>
      </c>
      <c r="C7293" s="3">
        <v>43130</v>
      </c>
      <c r="D7293" s="3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24" t="str">
        <f>_xlfn.XLOOKUP(main_table[[#This Row],[Order ID]],Returns!B:B,Returns!A:A,"No")</f>
        <v>No</v>
      </c>
    </row>
    <row r="7294" spans="1:22" ht="14.25">
      <c r="A7294" s="1">
        <v>7293</v>
      </c>
      <c r="B7294" s="2" t="s">
        <v>9624</v>
      </c>
      <c r="C7294" s="3">
        <v>43803</v>
      </c>
      <c r="D7294" s="3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24" t="str">
        <f>_xlfn.XLOOKUP(main_table[[#This Row],[Order ID]],Returns!B:B,Returns!A:A,"No")</f>
        <v>No</v>
      </c>
    </row>
    <row r="7295" spans="1:22" ht="14.25">
      <c r="A7295" s="1">
        <v>7294</v>
      </c>
      <c r="B7295" s="2" t="s">
        <v>9625</v>
      </c>
      <c r="C7295" s="3">
        <v>43123</v>
      </c>
      <c r="D7295" s="3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24" t="str">
        <f>_xlfn.XLOOKUP(main_table[[#This Row],[Order ID]],Returns!B:B,Returns!A:A,"No")</f>
        <v>No</v>
      </c>
    </row>
    <row r="7296" spans="1:22" ht="14.25">
      <c r="A7296" s="1">
        <v>7295</v>
      </c>
      <c r="B7296" s="2" t="s">
        <v>9626</v>
      </c>
      <c r="C7296" s="3">
        <v>42881</v>
      </c>
      <c r="D7296" s="3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24" t="str">
        <f>_xlfn.XLOOKUP(main_table[[#This Row],[Order ID]],Returns!B:B,Returns!A:A,"No")</f>
        <v>No</v>
      </c>
    </row>
    <row r="7297" spans="1:22" ht="14.25">
      <c r="A7297" s="1">
        <v>7296</v>
      </c>
      <c r="B7297" s="2" t="s">
        <v>9627</v>
      </c>
      <c r="C7297" s="3">
        <v>42494</v>
      </c>
      <c r="D7297" s="3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24" t="str">
        <f>_xlfn.XLOOKUP(main_table[[#This Row],[Order ID]],Returns!B:B,Returns!A:A,"No")</f>
        <v>No</v>
      </c>
    </row>
    <row r="7298" spans="1:22" ht="14.25">
      <c r="A7298" s="1">
        <v>7297</v>
      </c>
      <c r="B7298" s="2" t="s">
        <v>9627</v>
      </c>
      <c r="C7298" s="3">
        <v>42494</v>
      </c>
      <c r="D7298" s="3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24" t="str">
        <f>_xlfn.XLOOKUP(main_table[[#This Row],[Order ID]],Returns!B:B,Returns!A:A,"No")</f>
        <v>No</v>
      </c>
    </row>
    <row r="7299" spans="1:22" ht="14.25">
      <c r="A7299" s="1">
        <v>7298</v>
      </c>
      <c r="B7299" s="2" t="s">
        <v>9628</v>
      </c>
      <c r="C7299" s="3">
        <v>42776</v>
      </c>
      <c r="D7299" s="3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24" t="str">
        <f>_xlfn.XLOOKUP(main_table[[#This Row],[Order ID]],Returns!B:B,Returns!A:A,"No")</f>
        <v>No</v>
      </c>
    </row>
    <row r="7300" spans="1:22" ht="14.25">
      <c r="A7300" s="1">
        <v>7299</v>
      </c>
      <c r="B7300" s="2" t="s">
        <v>9629</v>
      </c>
      <c r="C7300" s="3">
        <v>42692</v>
      </c>
      <c r="D7300" s="3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24" t="str">
        <f>_xlfn.XLOOKUP(main_table[[#This Row],[Order ID]],Returns!B:B,Returns!A:A,"No")</f>
        <v>No</v>
      </c>
    </row>
    <row r="7301" spans="1:22" ht="14.25">
      <c r="A7301" s="1">
        <v>7300</v>
      </c>
      <c r="B7301" s="2" t="s">
        <v>9629</v>
      </c>
      <c r="C7301" s="3">
        <v>42692</v>
      </c>
      <c r="D7301" s="3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24" t="str">
        <f>_xlfn.XLOOKUP(main_table[[#This Row],[Order ID]],Returns!B:B,Returns!A:A,"No")</f>
        <v>No</v>
      </c>
    </row>
    <row r="7302" spans="1:22" ht="14.25">
      <c r="A7302" s="1">
        <v>7301</v>
      </c>
      <c r="B7302" s="2" t="s">
        <v>9629</v>
      </c>
      <c r="C7302" s="3">
        <v>42692</v>
      </c>
      <c r="D7302" s="3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24" t="str">
        <f>_xlfn.XLOOKUP(main_table[[#This Row],[Order ID]],Returns!B:B,Returns!A:A,"No")</f>
        <v>No</v>
      </c>
    </row>
    <row r="7303" spans="1:22" ht="14.25">
      <c r="A7303" s="1">
        <v>7302</v>
      </c>
      <c r="B7303" s="2" t="s">
        <v>9629</v>
      </c>
      <c r="C7303" s="3">
        <v>42692</v>
      </c>
      <c r="D7303" s="3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24" t="str">
        <f>_xlfn.XLOOKUP(main_table[[#This Row],[Order ID]],Returns!B:B,Returns!A:A,"No")</f>
        <v>No</v>
      </c>
    </row>
    <row r="7304" spans="1:22" ht="14.25">
      <c r="A7304" s="1">
        <v>7303</v>
      </c>
      <c r="B7304" s="2" t="s">
        <v>9629</v>
      </c>
      <c r="C7304" s="3">
        <v>42692</v>
      </c>
      <c r="D7304" s="3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24" t="str">
        <f>_xlfn.XLOOKUP(main_table[[#This Row],[Order ID]],Returns!B:B,Returns!A:A,"No")</f>
        <v>No</v>
      </c>
    </row>
    <row r="7305" spans="1:22" ht="14.25">
      <c r="A7305" s="1">
        <v>7304</v>
      </c>
      <c r="B7305" s="2" t="s">
        <v>9630</v>
      </c>
      <c r="C7305" s="3">
        <v>43712</v>
      </c>
      <c r="D7305" s="3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24" t="str">
        <f>_xlfn.XLOOKUP(main_table[[#This Row],[Order ID]],Returns!B:B,Returns!A:A,"No")</f>
        <v>No</v>
      </c>
    </row>
    <row r="7306" spans="1:22" ht="14.25">
      <c r="A7306" s="1">
        <v>7305</v>
      </c>
      <c r="B7306" s="2" t="s">
        <v>9630</v>
      </c>
      <c r="C7306" s="3">
        <v>43712</v>
      </c>
      <c r="D7306" s="3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24" t="str">
        <f>_xlfn.XLOOKUP(main_table[[#This Row],[Order ID]],Returns!B:B,Returns!A:A,"No")</f>
        <v>No</v>
      </c>
    </row>
    <row r="7307" spans="1:22" ht="14.25">
      <c r="A7307" s="1">
        <v>7306</v>
      </c>
      <c r="B7307" s="2" t="s">
        <v>9631</v>
      </c>
      <c r="C7307" s="3">
        <v>42458</v>
      </c>
      <c r="D7307" s="3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24" t="str">
        <f>_xlfn.XLOOKUP(main_table[[#This Row],[Order ID]],Returns!B:B,Returns!A:A,"No")</f>
        <v>No</v>
      </c>
    </row>
    <row r="7308" spans="1:22" ht="14.25">
      <c r="A7308" s="1">
        <v>7307</v>
      </c>
      <c r="B7308" s="2" t="s">
        <v>9632</v>
      </c>
      <c r="C7308" s="3">
        <v>43409</v>
      </c>
      <c r="D7308" s="3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24" t="str">
        <f>_xlfn.XLOOKUP(main_table[[#This Row],[Order ID]],Returns!B:B,Returns!A:A,"No")</f>
        <v>No</v>
      </c>
    </row>
    <row r="7309" spans="1:22" ht="14.25">
      <c r="A7309" s="1">
        <v>7308</v>
      </c>
      <c r="B7309" s="2" t="s">
        <v>9632</v>
      </c>
      <c r="C7309" s="3">
        <v>43409</v>
      </c>
      <c r="D7309" s="3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24" t="str">
        <f>_xlfn.XLOOKUP(main_table[[#This Row],[Order ID]],Returns!B:B,Returns!A:A,"No")</f>
        <v>No</v>
      </c>
    </row>
    <row r="7310" spans="1:22" ht="14.25">
      <c r="A7310" s="1">
        <v>7309</v>
      </c>
      <c r="B7310" s="2" t="s">
        <v>9632</v>
      </c>
      <c r="C7310" s="3">
        <v>43409</v>
      </c>
      <c r="D7310" s="3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24" t="str">
        <f>_xlfn.XLOOKUP(main_table[[#This Row],[Order ID]],Returns!B:B,Returns!A:A,"No")</f>
        <v>No</v>
      </c>
    </row>
    <row r="7311" spans="1:22" ht="14.25">
      <c r="A7311" s="1">
        <v>7310</v>
      </c>
      <c r="B7311" s="2" t="s">
        <v>9633</v>
      </c>
      <c r="C7311" s="3">
        <v>43626</v>
      </c>
      <c r="D7311" s="3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24" t="str">
        <f>_xlfn.XLOOKUP(main_table[[#This Row],[Order ID]],Returns!B:B,Returns!A:A,"No")</f>
        <v>No</v>
      </c>
    </row>
    <row r="7312" spans="1:22" ht="14.25">
      <c r="A7312" s="1">
        <v>7311</v>
      </c>
      <c r="B7312" s="2" t="s">
        <v>9634</v>
      </c>
      <c r="C7312" s="3">
        <v>42957</v>
      </c>
      <c r="D7312" s="3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24" t="str">
        <f>_xlfn.XLOOKUP(main_table[[#This Row],[Order ID]],Returns!B:B,Returns!A:A,"No")</f>
        <v>No</v>
      </c>
    </row>
    <row r="7313" spans="1:22" ht="14.25">
      <c r="A7313" s="1">
        <v>7312</v>
      </c>
      <c r="B7313" s="2" t="s">
        <v>9635</v>
      </c>
      <c r="C7313" s="3">
        <v>43017</v>
      </c>
      <c r="D7313" s="3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24" t="str">
        <f>_xlfn.XLOOKUP(main_table[[#This Row],[Order ID]],Returns!B:B,Returns!A:A,"No")</f>
        <v>No</v>
      </c>
    </row>
    <row r="7314" spans="1:22" ht="14.25">
      <c r="A7314" s="1">
        <v>7313</v>
      </c>
      <c r="B7314" s="2" t="s">
        <v>9635</v>
      </c>
      <c r="C7314" s="3">
        <v>43017</v>
      </c>
      <c r="D7314" s="3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24" t="str">
        <f>_xlfn.XLOOKUP(main_table[[#This Row],[Order ID]],Returns!B:B,Returns!A:A,"No")</f>
        <v>No</v>
      </c>
    </row>
    <row r="7315" spans="1:22" ht="14.25">
      <c r="A7315" s="1">
        <v>7314</v>
      </c>
      <c r="B7315" s="2" t="s">
        <v>9635</v>
      </c>
      <c r="C7315" s="3">
        <v>43017</v>
      </c>
      <c r="D7315" s="3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24" t="str">
        <f>_xlfn.XLOOKUP(main_table[[#This Row],[Order ID]],Returns!B:B,Returns!A:A,"No")</f>
        <v>No</v>
      </c>
    </row>
    <row r="7316" spans="1:22" ht="14.25">
      <c r="A7316" s="1">
        <v>7315</v>
      </c>
      <c r="B7316" s="2" t="s">
        <v>9636</v>
      </c>
      <c r="C7316" s="3">
        <v>43248</v>
      </c>
      <c r="D7316" s="3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24" t="str">
        <f>_xlfn.XLOOKUP(main_table[[#This Row],[Order ID]],Returns!B:B,Returns!A:A,"No")</f>
        <v>No</v>
      </c>
    </row>
    <row r="7317" spans="1:22" ht="14.25">
      <c r="A7317" s="1">
        <v>7316</v>
      </c>
      <c r="B7317" s="2" t="s">
        <v>9637</v>
      </c>
      <c r="C7317" s="3">
        <v>43596</v>
      </c>
      <c r="D7317" s="3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24" t="str">
        <f>_xlfn.XLOOKUP(main_table[[#This Row],[Order ID]],Returns!B:B,Returns!A:A,"No")</f>
        <v>No</v>
      </c>
    </row>
    <row r="7318" spans="1:22" ht="14.25">
      <c r="A7318" s="1">
        <v>7317</v>
      </c>
      <c r="B7318" s="2" t="s">
        <v>9638</v>
      </c>
      <c r="C7318" s="3">
        <v>43389</v>
      </c>
      <c r="D7318" s="3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24" t="str">
        <f>_xlfn.XLOOKUP(main_table[[#This Row],[Order ID]],Returns!B:B,Returns!A:A,"No")</f>
        <v>No</v>
      </c>
    </row>
    <row r="7319" spans="1:22" ht="14.25">
      <c r="A7319" s="1">
        <v>7318</v>
      </c>
      <c r="B7319" s="2" t="s">
        <v>9639</v>
      </c>
      <c r="C7319" s="3">
        <v>43786</v>
      </c>
      <c r="D7319" s="3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24" t="str">
        <f>_xlfn.XLOOKUP(main_table[[#This Row],[Order ID]],Returns!B:B,Returns!A:A,"No")</f>
        <v>No</v>
      </c>
    </row>
    <row r="7320" spans="1:22" ht="14.25">
      <c r="A7320" s="1">
        <v>7319</v>
      </c>
      <c r="B7320" s="2" t="s">
        <v>9639</v>
      </c>
      <c r="C7320" s="3">
        <v>43786</v>
      </c>
      <c r="D7320" s="3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24" t="str">
        <f>_xlfn.XLOOKUP(main_table[[#This Row],[Order ID]],Returns!B:B,Returns!A:A,"No")</f>
        <v>No</v>
      </c>
    </row>
    <row r="7321" spans="1:22" ht="14.25">
      <c r="A7321" s="1">
        <v>7320</v>
      </c>
      <c r="B7321" s="2" t="s">
        <v>9640</v>
      </c>
      <c r="C7321" s="3">
        <v>43795</v>
      </c>
      <c r="D7321" s="3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24" t="str">
        <f>_xlfn.XLOOKUP(main_table[[#This Row],[Order ID]],Returns!B:B,Returns!A:A,"No")</f>
        <v>No</v>
      </c>
    </row>
    <row r="7322" spans="1:22" ht="14.25">
      <c r="A7322" s="1">
        <v>7321</v>
      </c>
      <c r="B7322" s="2" t="s">
        <v>9640</v>
      </c>
      <c r="C7322" s="3">
        <v>43795</v>
      </c>
      <c r="D7322" s="3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24" t="str">
        <f>_xlfn.XLOOKUP(main_table[[#This Row],[Order ID]],Returns!B:B,Returns!A:A,"No")</f>
        <v>No</v>
      </c>
    </row>
    <row r="7323" spans="1:22" ht="14.25">
      <c r="A7323" s="1">
        <v>7322</v>
      </c>
      <c r="B7323" s="2" t="s">
        <v>9641</v>
      </c>
      <c r="C7323" s="3">
        <v>43711</v>
      </c>
      <c r="D7323" s="3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24" t="str">
        <f>_xlfn.XLOOKUP(main_table[[#This Row],[Order ID]],Returns!B:B,Returns!A:A,"No")</f>
        <v>No</v>
      </c>
    </row>
    <row r="7324" spans="1:22" ht="14.25">
      <c r="A7324" s="1">
        <v>7323</v>
      </c>
      <c r="B7324" s="2" t="s">
        <v>9641</v>
      </c>
      <c r="C7324" s="3">
        <v>43711</v>
      </c>
      <c r="D7324" s="3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24" t="str">
        <f>_xlfn.XLOOKUP(main_table[[#This Row],[Order ID]],Returns!B:B,Returns!A:A,"No")</f>
        <v>No</v>
      </c>
    </row>
    <row r="7325" spans="1:22" ht="14.25">
      <c r="A7325" s="1">
        <v>7324</v>
      </c>
      <c r="B7325" s="2" t="s">
        <v>9642</v>
      </c>
      <c r="C7325" s="3">
        <v>43804</v>
      </c>
      <c r="D7325" s="3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24" t="str">
        <f>_xlfn.XLOOKUP(main_table[[#This Row],[Order ID]],Returns!B:B,Returns!A:A,"No")</f>
        <v>No</v>
      </c>
    </row>
    <row r="7326" spans="1:22" ht="14.25">
      <c r="A7326" s="1">
        <v>7325</v>
      </c>
      <c r="B7326" s="2" t="s">
        <v>9642</v>
      </c>
      <c r="C7326" s="3">
        <v>43804</v>
      </c>
      <c r="D7326" s="3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24" t="str">
        <f>_xlfn.XLOOKUP(main_table[[#This Row],[Order ID]],Returns!B:B,Returns!A:A,"No")</f>
        <v>No</v>
      </c>
    </row>
    <row r="7327" spans="1:22" ht="14.25">
      <c r="A7327" s="1">
        <v>7326</v>
      </c>
      <c r="B7327" s="2" t="s">
        <v>9643</v>
      </c>
      <c r="C7327" s="3">
        <v>43779</v>
      </c>
      <c r="D7327" s="3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24" t="str">
        <f>_xlfn.XLOOKUP(main_table[[#This Row],[Order ID]],Returns!B:B,Returns!A:A,"No")</f>
        <v>No</v>
      </c>
    </row>
    <row r="7328" spans="1:22" ht="14.25">
      <c r="A7328" s="1">
        <v>7327</v>
      </c>
      <c r="B7328" s="2" t="s">
        <v>9643</v>
      </c>
      <c r="C7328" s="3">
        <v>43779</v>
      </c>
      <c r="D7328" s="3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24" t="str">
        <f>_xlfn.XLOOKUP(main_table[[#This Row],[Order ID]],Returns!B:B,Returns!A:A,"No")</f>
        <v>No</v>
      </c>
    </row>
    <row r="7329" spans="1:22" ht="14.25">
      <c r="A7329" s="1">
        <v>7328</v>
      </c>
      <c r="B7329" s="2" t="s">
        <v>9644</v>
      </c>
      <c r="C7329" s="3">
        <v>42447</v>
      </c>
      <c r="D7329" s="3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24" t="str">
        <f>_xlfn.XLOOKUP(main_table[[#This Row],[Order ID]],Returns!B:B,Returns!A:A,"No")</f>
        <v>No</v>
      </c>
    </row>
    <row r="7330" spans="1:22" ht="14.25">
      <c r="A7330" s="1">
        <v>7329</v>
      </c>
      <c r="B7330" s="2" t="s">
        <v>9644</v>
      </c>
      <c r="C7330" s="3">
        <v>42447</v>
      </c>
      <c r="D7330" s="3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24" t="str">
        <f>_xlfn.XLOOKUP(main_table[[#This Row],[Order ID]],Returns!B:B,Returns!A:A,"No")</f>
        <v>No</v>
      </c>
    </row>
    <row r="7331" spans="1:22" ht="14.25">
      <c r="A7331" s="1">
        <v>7330</v>
      </c>
      <c r="B7331" s="2" t="s">
        <v>9644</v>
      </c>
      <c r="C7331" s="3">
        <v>42447</v>
      </c>
      <c r="D7331" s="3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24" t="str">
        <f>_xlfn.XLOOKUP(main_table[[#This Row],[Order ID]],Returns!B:B,Returns!A:A,"No")</f>
        <v>No</v>
      </c>
    </row>
    <row r="7332" spans="1:22" ht="14.25">
      <c r="A7332" s="1">
        <v>7331</v>
      </c>
      <c r="B7332" s="2" t="s">
        <v>9645</v>
      </c>
      <c r="C7332" s="3">
        <v>43416</v>
      </c>
      <c r="D7332" s="3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24" t="str">
        <f>_xlfn.XLOOKUP(main_table[[#This Row],[Order ID]],Returns!B:B,Returns!A:A,"No")</f>
        <v>No</v>
      </c>
    </row>
    <row r="7333" spans="1:22" ht="14.25">
      <c r="A7333" s="1">
        <v>7332</v>
      </c>
      <c r="B7333" s="2" t="s">
        <v>9646</v>
      </c>
      <c r="C7333" s="3">
        <v>43764</v>
      </c>
      <c r="D7333" s="3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24" t="str">
        <f>_xlfn.XLOOKUP(main_table[[#This Row],[Order ID]],Returns!B:B,Returns!A:A,"No")</f>
        <v>No</v>
      </c>
    </row>
    <row r="7334" spans="1:22" ht="14.25">
      <c r="A7334" s="1">
        <v>7333</v>
      </c>
      <c r="B7334" s="2" t="s">
        <v>9646</v>
      </c>
      <c r="C7334" s="3">
        <v>43764</v>
      </c>
      <c r="D7334" s="3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24" t="str">
        <f>_xlfn.XLOOKUP(main_table[[#This Row],[Order ID]],Returns!B:B,Returns!A:A,"No")</f>
        <v>No</v>
      </c>
    </row>
    <row r="7335" spans="1:22" ht="14.25">
      <c r="A7335" s="1">
        <v>7334</v>
      </c>
      <c r="B7335" s="2" t="s">
        <v>9647</v>
      </c>
      <c r="C7335" s="3">
        <v>42836</v>
      </c>
      <c r="D7335" s="3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24" t="str">
        <f>_xlfn.XLOOKUP(main_table[[#This Row],[Order ID]],Returns!B:B,Returns!A:A,"No")</f>
        <v>No</v>
      </c>
    </row>
    <row r="7336" spans="1:22" ht="14.25">
      <c r="A7336" s="1">
        <v>7335</v>
      </c>
      <c r="B7336" s="2" t="s">
        <v>9647</v>
      </c>
      <c r="C7336" s="3">
        <v>42836</v>
      </c>
      <c r="D7336" s="3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24" t="str">
        <f>_xlfn.XLOOKUP(main_table[[#This Row],[Order ID]],Returns!B:B,Returns!A:A,"No")</f>
        <v>No</v>
      </c>
    </row>
    <row r="7337" spans="1:22" ht="14.25">
      <c r="A7337" s="1">
        <v>7336</v>
      </c>
      <c r="B7337" s="2" t="s">
        <v>9648</v>
      </c>
      <c r="C7337" s="3">
        <v>43094</v>
      </c>
      <c r="D7337" s="3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24" t="str">
        <f>_xlfn.XLOOKUP(main_table[[#This Row],[Order ID]],Returns!B:B,Returns!A:A,"No")</f>
        <v>No</v>
      </c>
    </row>
    <row r="7338" spans="1:22" ht="14.25">
      <c r="A7338" s="1">
        <v>7337</v>
      </c>
      <c r="B7338" s="2" t="s">
        <v>9648</v>
      </c>
      <c r="C7338" s="3">
        <v>43094</v>
      </c>
      <c r="D7338" s="3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24" t="str">
        <f>_xlfn.XLOOKUP(main_table[[#This Row],[Order ID]],Returns!B:B,Returns!A:A,"No")</f>
        <v>No</v>
      </c>
    </row>
    <row r="7339" spans="1:22" ht="14.25">
      <c r="A7339" s="1">
        <v>7338</v>
      </c>
      <c r="B7339" s="2" t="s">
        <v>9649</v>
      </c>
      <c r="C7339" s="3">
        <v>43729</v>
      </c>
      <c r="D7339" s="3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24" t="str">
        <f>_xlfn.XLOOKUP(main_table[[#This Row],[Order ID]],Returns!B:B,Returns!A:A,"No")</f>
        <v>No</v>
      </c>
    </row>
    <row r="7340" spans="1:22" ht="14.25">
      <c r="A7340" s="1">
        <v>7339</v>
      </c>
      <c r="B7340" s="2" t="s">
        <v>9650</v>
      </c>
      <c r="C7340" s="3">
        <v>42724</v>
      </c>
      <c r="D7340" s="3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24" t="str">
        <f>_xlfn.XLOOKUP(main_table[[#This Row],[Order ID]],Returns!B:B,Returns!A:A,"No")</f>
        <v>No</v>
      </c>
    </row>
    <row r="7341" spans="1:22" ht="14.25">
      <c r="A7341" s="1">
        <v>7340</v>
      </c>
      <c r="B7341" s="2" t="s">
        <v>9651</v>
      </c>
      <c r="C7341" s="3">
        <v>42934</v>
      </c>
      <c r="D7341" s="3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24" t="str">
        <f>_xlfn.XLOOKUP(main_table[[#This Row],[Order ID]],Returns!B:B,Returns!A:A,"No")</f>
        <v>No</v>
      </c>
    </row>
    <row r="7342" spans="1:22" ht="14.25">
      <c r="A7342" s="1">
        <v>7341</v>
      </c>
      <c r="B7342" s="2" t="s">
        <v>9652</v>
      </c>
      <c r="C7342" s="3">
        <v>42577</v>
      </c>
      <c r="D7342" s="3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24" t="str">
        <f>_xlfn.XLOOKUP(main_table[[#This Row],[Order ID]],Returns!B:B,Returns!A:A,"No")</f>
        <v>No</v>
      </c>
    </row>
    <row r="7343" spans="1:22" ht="14.25">
      <c r="A7343" s="1">
        <v>7342</v>
      </c>
      <c r="B7343" s="2" t="s">
        <v>9652</v>
      </c>
      <c r="C7343" s="3">
        <v>42577</v>
      </c>
      <c r="D7343" s="3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24" t="str">
        <f>_xlfn.XLOOKUP(main_table[[#This Row],[Order ID]],Returns!B:B,Returns!A:A,"No")</f>
        <v>No</v>
      </c>
    </row>
    <row r="7344" spans="1:22" ht="14.25">
      <c r="A7344" s="1">
        <v>7343</v>
      </c>
      <c r="B7344" s="2" t="s">
        <v>9652</v>
      </c>
      <c r="C7344" s="3">
        <v>42577</v>
      </c>
      <c r="D7344" s="3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24" t="str">
        <f>_xlfn.XLOOKUP(main_table[[#This Row],[Order ID]],Returns!B:B,Returns!A:A,"No")</f>
        <v>No</v>
      </c>
    </row>
    <row r="7345" spans="1:22" ht="14.25">
      <c r="A7345" s="1">
        <v>7344</v>
      </c>
      <c r="B7345" s="2" t="s">
        <v>9653</v>
      </c>
      <c r="C7345" s="3">
        <v>42730</v>
      </c>
      <c r="D7345" s="3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24" t="str">
        <f>_xlfn.XLOOKUP(main_table[[#This Row],[Order ID]],Returns!B:B,Returns!A:A,"No")</f>
        <v>No</v>
      </c>
    </row>
    <row r="7346" spans="1:22" ht="14.25">
      <c r="A7346" s="1">
        <v>7345</v>
      </c>
      <c r="B7346" s="2" t="s">
        <v>9654</v>
      </c>
      <c r="C7346" s="3">
        <v>43810</v>
      </c>
      <c r="D7346" s="3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24" t="str">
        <f>_xlfn.XLOOKUP(main_table[[#This Row],[Order ID]],Returns!B:B,Returns!A:A,"No")</f>
        <v>No</v>
      </c>
    </row>
    <row r="7347" spans="1:22" ht="14.25">
      <c r="A7347" s="1">
        <v>7346</v>
      </c>
      <c r="B7347" s="2" t="s">
        <v>9654</v>
      </c>
      <c r="C7347" s="3">
        <v>43810</v>
      </c>
      <c r="D7347" s="3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24" t="str">
        <f>_xlfn.XLOOKUP(main_table[[#This Row],[Order ID]],Returns!B:B,Returns!A:A,"No")</f>
        <v>No</v>
      </c>
    </row>
    <row r="7348" spans="1:22" ht="14.25">
      <c r="A7348" s="1">
        <v>7347</v>
      </c>
      <c r="B7348" s="2" t="s">
        <v>9654</v>
      </c>
      <c r="C7348" s="3">
        <v>43810</v>
      </c>
      <c r="D7348" s="3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24" t="str">
        <f>_xlfn.XLOOKUP(main_table[[#This Row],[Order ID]],Returns!B:B,Returns!A:A,"No")</f>
        <v>No</v>
      </c>
    </row>
    <row r="7349" spans="1:22" ht="14.25">
      <c r="A7349" s="1">
        <v>7348</v>
      </c>
      <c r="B7349" s="2" t="s">
        <v>9654</v>
      </c>
      <c r="C7349" s="3">
        <v>43810</v>
      </c>
      <c r="D7349" s="3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24" t="str">
        <f>_xlfn.XLOOKUP(main_table[[#This Row],[Order ID]],Returns!B:B,Returns!A:A,"No")</f>
        <v>No</v>
      </c>
    </row>
    <row r="7350" spans="1:22" ht="14.25">
      <c r="A7350" s="1">
        <v>7349</v>
      </c>
      <c r="B7350" s="2" t="s">
        <v>9655</v>
      </c>
      <c r="C7350" s="3">
        <v>42432</v>
      </c>
      <c r="D7350" s="3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24" t="str">
        <f>_xlfn.XLOOKUP(main_table[[#This Row],[Order ID]],Returns!B:B,Returns!A:A,"No")</f>
        <v>No</v>
      </c>
    </row>
    <row r="7351" spans="1:22" ht="14.25">
      <c r="A7351" s="1">
        <v>7350</v>
      </c>
      <c r="B7351" s="2" t="s">
        <v>9656</v>
      </c>
      <c r="C7351" s="3">
        <v>43759</v>
      </c>
      <c r="D7351" s="3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24" t="str">
        <f>_xlfn.XLOOKUP(main_table[[#This Row],[Order ID]],Returns!B:B,Returns!A:A,"No")</f>
        <v>No</v>
      </c>
    </row>
    <row r="7352" spans="1:22" ht="14.25">
      <c r="A7352" s="1">
        <v>7351</v>
      </c>
      <c r="B7352" s="2" t="s">
        <v>9656</v>
      </c>
      <c r="C7352" s="3">
        <v>43759</v>
      </c>
      <c r="D7352" s="3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24" t="str">
        <f>_xlfn.XLOOKUP(main_table[[#This Row],[Order ID]],Returns!B:B,Returns!A:A,"No")</f>
        <v>No</v>
      </c>
    </row>
    <row r="7353" spans="1:22" ht="14.25">
      <c r="A7353" s="1">
        <v>7352</v>
      </c>
      <c r="B7353" s="2" t="s">
        <v>9657</v>
      </c>
      <c r="C7353" s="3">
        <v>43779</v>
      </c>
      <c r="D7353" s="3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24" t="str">
        <f>_xlfn.XLOOKUP(main_table[[#This Row],[Order ID]],Returns!B:B,Returns!A:A,"No")</f>
        <v>No</v>
      </c>
    </row>
    <row r="7354" spans="1:22" ht="14.25">
      <c r="A7354" s="1">
        <v>7353</v>
      </c>
      <c r="B7354" s="2" t="s">
        <v>9658</v>
      </c>
      <c r="C7354" s="3">
        <v>43540</v>
      </c>
      <c r="D7354" s="3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24" t="str">
        <f>_xlfn.XLOOKUP(main_table[[#This Row],[Order ID]],Returns!B:B,Returns!A:A,"No")</f>
        <v>No</v>
      </c>
    </row>
    <row r="7355" spans="1:22" ht="14.25">
      <c r="A7355" s="1">
        <v>7354</v>
      </c>
      <c r="B7355" s="2" t="s">
        <v>9659</v>
      </c>
      <c r="C7355" s="3">
        <v>43365</v>
      </c>
      <c r="D7355" s="3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24" t="str">
        <f>_xlfn.XLOOKUP(main_table[[#This Row],[Order ID]],Returns!B:B,Returns!A:A,"No")</f>
        <v>No</v>
      </c>
    </row>
    <row r="7356" spans="1:22" ht="14.25">
      <c r="A7356" s="1">
        <v>7355</v>
      </c>
      <c r="B7356" s="2" t="s">
        <v>9660</v>
      </c>
      <c r="C7356" s="3">
        <v>43502</v>
      </c>
      <c r="D7356" s="3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24" t="str">
        <f>_xlfn.XLOOKUP(main_table[[#This Row],[Order ID]],Returns!B:B,Returns!A:A,"No")</f>
        <v>No</v>
      </c>
    </row>
    <row r="7357" spans="1:22" ht="14.25">
      <c r="A7357" s="1">
        <v>7356</v>
      </c>
      <c r="B7357" s="2" t="s">
        <v>9661</v>
      </c>
      <c r="C7357" s="3">
        <v>43100</v>
      </c>
      <c r="D7357" s="3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24" t="str">
        <f>_xlfn.XLOOKUP(main_table[[#This Row],[Order ID]],Returns!B:B,Returns!A:A,"No")</f>
        <v>No</v>
      </c>
    </row>
    <row r="7358" spans="1:22" ht="14.25">
      <c r="A7358" s="1">
        <v>7357</v>
      </c>
      <c r="B7358" s="2" t="s">
        <v>9662</v>
      </c>
      <c r="C7358" s="3">
        <v>43382</v>
      </c>
      <c r="D7358" s="3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24" t="str">
        <f>_xlfn.XLOOKUP(main_table[[#This Row],[Order ID]],Returns!B:B,Returns!A:A,"No")</f>
        <v>No</v>
      </c>
    </row>
    <row r="7359" spans="1:22" ht="14.25">
      <c r="A7359" s="1">
        <v>7358</v>
      </c>
      <c r="B7359" s="2" t="s">
        <v>9662</v>
      </c>
      <c r="C7359" s="3">
        <v>43382</v>
      </c>
      <c r="D7359" s="3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24" t="str">
        <f>_xlfn.XLOOKUP(main_table[[#This Row],[Order ID]],Returns!B:B,Returns!A:A,"No")</f>
        <v>No</v>
      </c>
    </row>
    <row r="7360" spans="1:22" ht="14.25">
      <c r="A7360" s="1">
        <v>7359</v>
      </c>
      <c r="B7360" s="2" t="s">
        <v>9663</v>
      </c>
      <c r="C7360" s="3">
        <v>42734</v>
      </c>
      <c r="D7360" s="3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24" t="str">
        <f>_xlfn.XLOOKUP(main_table[[#This Row],[Order ID]],Returns!B:B,Returns!A:A,"No")</f>
        <v>No</v>
      </c>
    </row>
    <row r="7361" spans="1:22" ht="14.25">
      <c r="A7361" s="1">
        <v>7360</v>
      </c>
      <c r="B7361" s="2" t="s">
        <v>9663</v>
      </c>
      <c r="C7361" s="3">
        <v>42734</v>
      </c>
      <c r="D7361" s="3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24" t="str">
        <f>_xlfn.XLOOKUP(main_table[[#This Row],[Order ID]],Returns!B:B,Returns!A:A,"No")</f>
        <v>No</v>
      </c>
    </row>
    <row r="7362" spans="1:22" ht="14.25">
      <c r="A7362" s="1">
        <v>7361</v>
      </c>
      <c r="B7362" s="2" t="s">
        <v>9664</v>
      </c>
      <c r="C7362" s="3">
        <v>43202</v>
      </c>
      <c r="D7362" s="3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24" t="str">
        <f>_xlfn.XLOOKUP(main_table[[#This Row],[Order ID]],Returns!B:B,Returns!A:A,"No")</f>
        <v>No</v>
      </c>
    </row>
    <row r="7363" spans="1:22" ht="14.25">
      <c r="A7363" s="1">
        <v>7362</v>
      </c>
      <c r="B7363" s="2" t="s">
        <v>9664</v>
      </c>
      <c r="C7363" s="3">
        <v>43202</v>
      </c>
      <c r="D7363" s="3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24" t="str">
        <f>_xlfn.XLOOKUP(main_table[[#This Row],[Order ID]],Returns!B:B,Returns!A:A,"No")</f>
        <v>No</v>
      </c>
    </row>
    <row r="7364" spans="1:22" ht="14.25">
      <c r="A7364" s="1">
        <v>7363</v>
      </c>
      <c r="B7364" s="2" t="s">
        <v>9664</v>
      </c>
      <c r="C7364" s="3">
        <v>43202</v>
      </c>
      <c r="D7364" s="3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24" t="str">
        <f>_xlfn.XLOOKUP(main_table[[#This Row],[Order ID]],Returns!B:B,Returns!A:A,"No")</f>
        <v>No</v>
      </c>
    </row>
    <row r="7365" spans="1:22" ht="14.25">
      <c r="A7365" s="1">
        <v>7364</v>
      </c>
      <c r="B7365" s="2" t="s">
        <v>9665</v>
      </c>
      <c r="C7365" s="3">
        <v>43432</v>
      </c>
      <c r="D7365" s="3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24" t="str">
        <f>_xlfn.XLOOKUP(main_table[[#This Row],[Order ID]],Returns!B:B,Returns!A:A,"No")</f>
        <v>No</v>
      </c>
    </row>
    <row r="7366" spans="1:22" ht="14.25">
      <c r="A7366" s="1">
        <v>7365</v>
      </c>
      <c r="B7366" s="2" t="s">
        <v>9665</v>
      </c>
      <c r="C7366" s="3">
        <v>43432</v>
      </c>
      <c r="D7366" s="3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24" t="str">
        <f>_xlfn.XLOOKUP(main_table[[#This Row],[Order ID]],Returns!B:B,Returns!A:A,"No")</f>
        <v>No</v>
      </c>
    </row>
    <row r="7367" spans="1:22" ht="14.25">
      <c r="A7367" s="1">
        <v>7366</v>
      </c>
      <c r="B7367" s="2" t="s">
        <v>9665</v>
      </c>
      <c r="C7367" s="3">
        <v>43432</v>
      </c>
      <c r="D7367" s="3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24" t="str">
        <f>_xlfn.XLOOKUP(main_table[[#This Row],[Order ID]],Returns!B:B,Returns!A:A,"No")</f>
        <v>No</v>
      </c>
    </row>
    <row r="7368" spans="1:22" ht="14.25">
      <c r="A7368" s="1">
        <v>7367</v>
      </c>
      <c r="B7368" s="2" t="s">
        <v>9665</v>
      </c>
      <c r="C7368" s="3">
        <v>43432</v>
      </c>
      <c r="D7368" s="3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24" t="str">
        <f>_xlfn.XLOOKUP(main_table[[#This Row],[Order ID]],Returns!B:B,Returns!A:A,"No")</f>
        <v>No</v>
      </c>
    </row>
    <row r="7369" spans="1:22" ht="14.25">
      <c r="A7369" s="1">
        <v>7368</v>
      </c>
      <c r="B7369" s="2" t="s">
        <v>9665</v>
      </c>
      <c r="C7369" s="3">
        <v>43432</v>
      </c>
      <c r="D7369" s="3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24" t="str">
        <f>_xlfn.XLOOKUP(main_table[[#This Row],[Order ID]],Returns!B:B,Returns!A:A,"No")</f>
        <v>No</v>
      </c>
    </row>
    <row r="7370" spans="1:22" ht="14.25">
      <c r="A7370" s="1">
        <v>7369</v>
      </c>
      <c r="B7370" s="2" t="s">
        <v>9666</v>
      </c>
      <c r="C7370" s="3">
        <v>43570</v>
      </c>
      <c r="D7370" s="3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24" t="str">
        <f>_xlfn.XLOOKUP(main_table[[#This Row],[Order ID]],Returns!B:B,Returns!A:A,"No")</f>
        <v>No</v>
      </c>
    </row>
    <row r="7371" spans="1:22" ht="14.25">
      <c r="A7371" s="1">
        <v>7370</v>
      </c>
      <c r="B7371" s="2" t="s">
        <v>9667</v>
      </c>
      <c r="C7371" s="3">
        <v>42803</v>
      </c>
      <c r="D7371" s="3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24" t="str">
        <f>_xlfn.XLOOKUP(main_table[[#This Row],[Order ID]],Returns!B:B,Returns!A:A,"No")</f>
        <v>No</v>
      </c>
    </row>
    <row r="7372" spans="1:22" ht="14.25">
      <c r="A7372" s="1">
        <v>7371</v>
      </c>
      <c r="B7372" s="2" t="s">
        <v>9668</v>
      </c>
      <c r="C7372" s="3">
        <v>42671</v>
      </c>
      <c r="D7372" s="3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24" t="str">
        <f>_xlfn.XLOOKUP(main_table[[#This Row],[Order ID]],Returns!B:B,Returns!A:A,"No")</f>
        <v>No</v>
      </c>
    </row>
    <row r="7373" spans="1:22" ht="14.25">
      <c r="A7373" s="1">
        <v>7372</v>
      </c>
      <c r="B7373" s="2" t="s">
        <v>9669</v>
      </c>
      <c r="C7373" s="3">
        <v>43472</v>
      </c>
      <c r="D7373" s="3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24" t="str">
        <f>_xlfn.XLOOKUP(main_table[[#This Row],[Order ID]],Returns!B:B,Returns!A:A,"No")</f>
        <v>No</v>
      </c>
    </row>
    <row r="7374" spans="1:22" ht="14.25">
      <c r="A7374" s="1">
        <v>7373</v>
      </c>
      <c r="B7374" s="2" t="s">
        <v>9669</v>
      </c>
      <c r="C7374" s="3">
        <v>43472</v>
      </c>
      <c r="D7374" s="3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24" t="str">
        <f>_xlfn.XLOOKUP(main_table[[#This Row],[Order ID]],Returns!B:B,Returns!A:A,"No")</f>
        <v>No</v>
      </c>
    </row>
    <row r="7375" spans="1:22" ht="14.25">
      <c r="A7375" s="1">
        <v>7374</v>
      </c>
      <c r="B7375" s="2" t="s">
        <v>9669</v>
      </c>
      <c r="C7375" s="3">
        <v>43472</v>
      </c>
      <c r="D7375" s="3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24" t="str">
        <f>_xlfn.XLOOKUP(main_table[[#This Row],[Order ID]],Returns!B:B,Returns!A:A,"No")</f>
        <v>No</v>
      </c>
    </row>
    <row r="7376" spans="1:22" ht="14.25">
      <c r="A7376" s="1">
        <v>7375</v>
      </c>
      <c r="B7376" s="2" t="s">
        <v>9669</v>
      </c>
      <c r="C7376" s="3">
        <v>43472</v>
      </c>
      <c r="D7376" s="3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24" t="str">
        <f>_xlfn.XLOOKUP(main_table[[#This Row],[Order ID]],Returns!B:B,Returns!A:A,"No")</f>
        <v>No</v>
      </c>
    </row>
    <row r="7377" spans="1:22" ht="14.25">
      <c r="A7377" s="1">
        <v>7376</v>
      </c>
      <c r="B7377" s="2" t="s">
        <v>9670</v>
      </c>
      <c r="C7377" s="3">
        <v>43690</v>
      </c>
      <c r="D7377" s="3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24" t="str">
        <f>_xlfn.XLOOKUP(main_table[[#This Row],[Order ID]],Returns!B:B,Returns!A:A,"No")</f>
        <v>No</v>
      </c>
    </row>
    <row r="7378" spans="1:22" ht="14.25">
      <c r="A7378" s="1">
        <v>7377</v>
      </c>
      <c r="B7378" s="2" t="s">
        <v>9671</v>
      </c>
      <c r="C7378" s="3">
        <v>43771</v>
      </c>
      <c r="D7378" s="3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24" t="str">
        <f>_xlfn.XLOOKUP(main_table[[#This Row],[Order ID]],Returns!B:B,Returns!A:A,"No")</f>
        <v>No</v>
      </c>
    </row>
    <row r="7379" spans="1:22" ht="14.25">
      <c r="A7379" s="1">
        <v>7378</v>
      </c>
      <c r="B7379" s="2" t="s">
        <v>9672</v>
      </c>
      <c r="C7379" s="3">
        <v>42632</v>
      </c>
      <c r="D7379" s="3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24" t="str">
        <f>_xlfn.XLOOKUP(main_table[[#This Row],[Order ID]],Returns!B:B,Returns!A:A,"No")</f>
        <v>No</v>
      </c>
    </row>
    <row r="7380" spans="1:22" ht="14.25">
      <c r="A7380" s="1">
        <v>7379</v>
      </c>
      <c r="B7380" s="2" t="s">
        <v>9673</v>
      </c>
      <c r="C7380" s="3">
        <v>42886</v>
      </c>
      <c r="D7380" s="3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24" t="str">
        <f>_xlfn.XLOOKUP(main_table[[#This Row],[Order ID]],Returns!B:B,Returns!A:A,"No")</f>
        <v>No</v>
      </c>
    </row>
    <row r="7381" spans="1:22" ht="14.25">
      <c r="A7381" s="1">
        <v>7380</v>
      </c>
      <c r="B7381" s="2" t="s">
        <v>9674</v>
      </c>
      <c r="C7381" s="3">
        <v>43356</v>
      </c>
      <c r="D7381" s="3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24" t="str">
        <f>_xlfn.XLOOKUP(main_table[[#This Row],[Order ID]],Returns!B:B,Returns!A:A,"No")</f>
        <v>No</v>
      </c>
    </row>
    <row r="7382" spans="1:22" ht="14.25">
      <c r="A7382" s="1">
        <v>7381</v>
      </c>
      <c r="B7382" s="2" t="s">
        <v>9674</v>
      </c>
      <c r="C7382" s="3">
        <v>43356</v>
      </c>
      <c r="D7382" s="3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24" t="str">
        <f>_xlfn.XLOOKUP(main_table[[#This Row],[Order ID]],Returns!B:B,Returns!A:A,"No")</f>
        <v>No</v>
      </c>
    </row>
    <row r="7383" spans="1:22" ht="14.25">
      <c r="A7383" s="1">
        <v>7382</v>
      </c>
      <c r="B7383" s="2" t="s">
        <v>9674</v>
      </c>
      <c r="C7383" s="3">
        <v>43356</v>
      </c>
      <c r="D7383" s="3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24" t="str">
        <f>_xlfn.XLOOKUP(main_table[[#This Row],[Order ID]],Returns!B:B,Returns!A:A,"No")</f>
        <v>No</v>
      </c>
    </row>
    <row r="7384" spans="1:22" ht="14.25">
      <c r="A7384" s="1">
        <v>7383</v>
      </c>
      <c r="B7384" s="2" t="s">
        <v>9674</v>
      </c>
      <c r="C7384" s="3">
        <v>43356</v>
      </c>
      <c r="D7384" s="3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24" t="str">
        <f>_xlfn.XLOOKUP(main_table[[#This Row],[Order ID]],Returns!B:B,Returns!A:A,"No")</f>
        <v>No</v>
      </c>
    </row>
    <row r="7385" spans="1:22" ht="14.25">
      <c r="A7385" s="1">
        <v>7384</v>
      </c>
      <c r="B7385" s="2" t="s">
        <v>9674</v>
      </c>
      <c r="C7385" s="3">
        <v>43356</v>
      </c>
      <c r="D7385" s="3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24" t="str">
        <f>_xlfn.XLOOKUP(main_table[[#This Row],[Order ID]],Returns!B:B,Returns!A:A,"No")</f>
        <v>No</v>
      </c>
    </row>
    <row r="7386" spans="1:22" ht="14.25">
      <c r="A7386" s="1">
        <v>7385</v>
      </c>
      <c r="B7386" s="2" t="s">
        <v>9674</v>
      </c>
      <c r="C7386" s="3">
        <v>43356</v>
      </c>
      <c r="D7386" s="3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24" t="str">
        <f>_xlfn.XLOOKUP(main_table[[#This Row],[Order ID]],Returns!B:B,Returns!A:A,"No")</f>
        <v>No</v>
      </c>
    </row>
    <row r="7387" spans="1:22" ht="14.25">
      <c r="A7387" s="1">
        <v>7386</v>
      </c>
      <c r="B7387" s="2" t="s">
        <v>9674</v>
      </c>
      <c r="C7387" s="3">
        <v>43356</v>
      </c>
      <c r="D7387" s="3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24" t="str">
        <f>_xlfn.XLOOKUP(main_table[[#This Row],[Order ID]],Returns!B:B,Returns!A:A,"No")</f>
        <v>No</v>
      </c>
    </row>
    <row r="7388" spans="1:22" ht="14.25">
      <c r="A7388" s="1">
        <v>7387</v>
      </c>
      <c r="B7388" s="2" t="s">
        <v>9674</v>
      </c>
      <c r="C7388" s="3">
        <v>43356</v>
      </c>
      <c r="D7388" s="3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24" t="str">
        <f>_xlfn.XLOOKUP(main_table[[#This Row],[Order ID]],Returns!B:B,Returns!A:A,"No")</f>
        <v>No</v>
      </c>
    </row>
    <row r="7389" spans="1:22" ht="14.25">
      <c r="A7389" s="1">
        <v>7388</v>
      </c>
      <c r="B7389" s="2" t="s">
        <v>9674</v>
      </c>
      <c r="C7389" s="3">
        <v>43356</v>
      </c>
      <c r="D7389" s="3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24" t="str">
        <f>_xlfn.XLOOKUP(main_table[[#This Row],[Order ID]],Returns!B:B,Returns!A:A,"No")</f>
        <v>No</v>
      </c>
    </row>
    <row r="7390" spans="1:22" ht="14.25">
      <c r="A7390" s="1">
        <v>7389</v>
      </c>
      <c r="B7390" s="2" t="s">
        <v>9674</v>
      </c>
      <c r="C7390" s="3">
        <v>43356</v>
      </c>
      <c r="D7390" s="3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24" t="str">
        <f>_xlfn.XLOOKUP(main_table[[#This Row],[Order ID]],Returns!B:B,Returns!A:A,"No")</f>
        <v>No</v>
      </c>
    </row>
    <row r="7391" spans="1:22" ht="14.25">
      <c r="A7391" s="1">
        <v>7390</v>
      </c>
      <c r="B7391" s="2" t="s">
        <v>9675</v>
      </c>
      <c r="C7391" s="3">
        <v>43798</v>
      </c>
      <c r="D7391" s="3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24" t="str">
        <f>_xlfn.XLOOKUP(main_table[[#This Row],[Order ID]],Returns!B:B,Returns!A:A,"No")</f>
        <v>No</v>
      </c>
    </row>
    <row r="7392" spans="1:22" ht="14.25">
      <c r="A7392" s="1">
        <v>7391</v>
      </c>
      <c r="B7392" s="2" t="s">
        <v>9675</v>
      </c>
      <c r="C7392" s="3">
        <v>43798</v>
      </c>
      <c r="D7392" s="3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24" t="str">
        <f>_xlfn.XLOOKUP(main_table[[#This Row],[Order ID]],Returns!B:B,Returns!A:A,"No")</f>
        <v>No</v>
      </c>
    </row>
    <row r="7393" spans="1:22" ht="14.25">
      <c r="A7393" s="1">
        <v>7392</v>
      </c>
      <c r="B7393" s="2" t="s">
        <v>9676</v>
      </c>
      <c r="C7393" s="3">
        <v>43803</v>
      </c>
      <c r="D7393" s="3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24" t="str">
        <f>_xlfn.XLOOKUP(main_table[[#This Row],[Order ID]],Returns!B:B,Returns!A:A,"No")</f>
        <v>No</v>
      </c>
    </row>
    <row r="7394" spans="1:22" ht="14.25">
      <c r="A7394" s="1">
        <v>7393</v>
      </c>
      <c r="B7394" s="2" t="s">
        <v>9677</v>
      </c>
      <c r="C7394" s="3">
        <v>43587</v>
      </c>
      <c r="D7394" s="3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24" t="str">
        <f>_xlfn.XLOOKUP(main_table[[#This Row],[Order ID]],Returns!B:B,Returns!A:A,"No")</f>
        <v>No</v>
      </c>
    </row>
    <row r="7395" spans="1:22" ht="14.25">
      <c r="A7395" s="1">
        <v>7394</v>
      </c>
      <c r="B7395" s="2" t="s">
        <v>9677</v>
      </c>
      <c r="C7395" s="3">
        <v>43587</v>
      </c>
      <c r="D7395" s="3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24" t="str">
        <f>_xlfn.XLOOKUP(main_table[[#This Row],[Order ID]],Returns!B:B,Returns!A:A,"No")</f>
        <v>No</v>
      </c>
    </row>
    <row r="7396" spans="1:22" ht="14.25">
      <c r="A7396" s="1">
        <v>7395</v>
      </c>
      <c r="B7396" s="2" t="s">
        <v>9677</v>
      </c>
      <c r="C7396" s="3">
        <v>43587</v>
      </c>
      <c r="D7396" s="3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24" t="str">
        <f>_xlfn.XLOOKUP(main_table[[#This Row],[Order ID]],Returns!B:B,Returns!A:A,"No")</f>
        <v>No</v>
      </c>
    </row>
    <row r="7397" spans="1:22" ht="14.25">
      <c r="A7397" s="1">
        <v>7396</v>
      </c>
      <c r="B7397" s="2" t="s">
        <v>9678</v>
      </c>
      <c r="C7397" s="3">
        <v>43459</v>
      </c>
      <c r="D7397" s="3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24" t="str">
        <f>_xlfn.XLOOKUP(main_table[[#This Row],[Order ID]],Returns!B:B,Returns!A:A,"No")</f>
        <v>No</v>
      </c>
    </row>
    <row r="7398" spans="1:22" ht="14.25">
      <c r="A7398" s="1">
        <v>7397</v>
      </c>
      <c r="B7398" s="2" t="s">
        <v>9678</v>
      </c>
      <c r="C7398" s="3">
        <v>43459</v>
      </c>
      <c r="D7398" s="3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24" t="str">
        <f>_xlfn.XLOOKUP(main_table[[#This Row],[Order ID]],Returns!B:B,Returns!A:A,"No")</f>
        <v>No</v>
      </c>
    </row>
    <row r="7399" spans="1:22" ht="14.25">
      <c r="A7399" s="1">
        <v>7398</v>
      </c>
      <c r="B7399" s="2" t="s">
        <v>9679</v>
      </c>
      <c r="C7399" s="3">
        <v>42643</v>
      </c>
      <c r="D7399" s="3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24" t="str">
        <f>_xlfn.XLOOKUP(main_table[[#This Row],[Order ID]],Returns!B:B,Returns!A:A,"No")</f>
        <v>No</v>
      </c>
    </row>
    <row r="7400" spans="1:22" ht="14.25">
      <c r="A7400" s="1">
        <v>7399</v>
      </c>
      <c r="B7400" s="2" t="s">
        <v>9680</v>
      </c>
      <c r="C7400" s="3">
        <v>42563</v>
      </c>
      <c r="D7400" s="3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24" t="str">
        <f>_xlfn.XLOOKUP(main_table[[#This Row],[Order ID]],Returns!B:B,Returns!A:A,"No")</f>
        <v>No</v>
      </c>
    </row>
    <row r="7401" spans="1:22" ht="14.25">
      <c r="A7401" s="1">
        <v>7400</v>
      </c>
      <c r="B7401" s="2" t="s">
        <v>9680</v>
      </c>
      <c r="C7401" s="3">
        <v>42563</v>
      </c>
      <c r="D7401" s="3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24" t="str">
        <f>_xlfn.XLOOKUP(main_table[[#This Row],[Order ID]],Returns!B:B,Returns!A:A,"No")</f>
        <v>No</v>
      </c>
    </row>
    <row r="7402" spans="1:22" ht="14.25">
      <c r="A7402" s="1">
        <v>7401</v>
      </c>
      <c r="B7402" s="2" t="s">
        <v>9681</v>
      </c>
      <c r="C7402" s="3">
        <v>43351</v>
      </c>
      <c r="D7402" s="3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24" t="str">
        <f>_xlfn.XLOOKUP(main_table[[#This Row],[Order ID]],Returns!B:B,Returns!A:A,"No")</f>
        <v>No</v>
      </c>
    </row>
    <row r="7403" spans="1:22" ht="14.25">
      <c r="A7403" s="1">
        <v>7402</v>
      </c>
      <c r="B7403" s="2" t="s">
        <v>9681</v>
      </c>
      <c r="C7403" s="3">
        <v>43351</v>
      </c>
      <c r="D7403" s="3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24" t="str">
        <f>_xlfn.XLOOKUP(main_table[[#This Row],[Order ID]],Returns!B:B,Returns!A:A,"No")</f>
        <v>No</v>
      </c>
    </row>
    <row r="7404" spans="1:22" ht="14.25">
      <c r="A7404" s="1">
        <v>7403</v>
      </c>
      <c r="B7404" s="2" t="s">
        <v>9682</v>
      </c>
      <c r="C7404" s="3">
        <v>43683</v>
      </c>
      <c r="D7404" s="3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24" t="str">
        <f>_xlfn.XLOOKUP(main_table[[#This Row],[Order ID]],Returns!B:B,Returns!A:A,"No")</f>
        <v>No</v>
      </c>
    </row>
    <row r="7405" spans="1:22" ht="14.25">
      <c r="A7405" s="1">
        <v>7404</v>
      </c>
      <c r="B7405" s="2" t="s">
        <v>9683</v>
      </c>
      <c r="C7405" s="3">
        <v>42869</v>
      </c>
      <c r="D7405" s="3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24" t="str">
        <f>_xlfn.XLOOKUP(main_table[[#This Row],[Order ID]],Returns!B:B,Returns!A:A,"No")</f>
        <v>No</v>
      </c>
    </row>
    <row r="7406" spans="1:22" ht="14.25">
      <c r="A7406" s="1">
        <v>7405</v>
      </c>
      <c r="B7406" s="2" t="s">
        <v>9683</v>
      </c>
      <c r="C7406" s="3">
        <v>42869</v>
      </c>
      <c r="D7406" s="3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24" t="str">
        <f>_xlfn.XLOOKUP(main_table[[#This Row],[Order ID]],Returns!B:B,Returns!A:A,"No")</f>
        <v>No</v>
      </c>
    </row>
    <row r="7407" spans="1:22" ht="14.25">
      <c r="A7407" s="1">
        <v>7406</v>
      </c>
      <c r="B7407" s="2" t="s">
        <v>9683</v>
      </c>
      <c r="C7407" s="3">
        <v>42869</v>
      </c>
      <c r="D7407" s="3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24" t="str">
        <f>_xlfn.XLOOKUP(main_table[[#This Row],[Order ID]],Returns!B:B,Returns!A:A,"No")</f>
        <v>No</v>
      </c>
    </row>
    <row r="7408" spans="1:22" ht="14.25">
      <c r="A7408" s="1">
        <v>7407</v>
      </c>
      <c r="B7408" s="2" t="s">
        <v>9683</v>
      </c>
      <c r="C7408" s="3">
        <v>42869</v>
      </c>
      <c r="D7408" s="3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24" t="str">
        <f>_xlfn.XLOOKUP(main_table[[#This Row],[Order ID]],Returns!B:B,Returns!A:A,"No")</f>
        <v>No</v>
      </c>
    </row>
    <row r="7409" spans="1:22" ht="14.25">
      <c r="A7409" s="1">
        <v>7408</v>
      </c>
      <c r="B7409" s="2" t="s">
        <v>9684</v>
      </c>
      <c r="C7409" s="3">
        <v>43485</v>
      </c>
      <c r="D7409" s="3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24" t="str">
        <f>_xlfn.XLOOKUP(main_table[[#This Row],[Order ID]],Returns!B:B,Returns!A:A,"No")</f>
        <v>No</v>
      </c>
    </row>
    <row r="7410" spans="1:22" ht="14.25">
      <c r="A7410" s="1">
        <v>7409</v>
      </c>
      <c r="B7410" s="2" t="s">
        <v>9685</v>
      </c>
      <c r="C7410" s="3">
        <v>43250</v>
      </c>
      <c r="D7410" s="3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24" t="str">
        <f>_xlfn.XLOOKUP(main_table[[#This Row],[Order ID]],Returns!B:B,Returns!A:A,"No")</f>
        <v>No</v>
      </c>
    </row>
    <row r="7411" spans="1:22" ht="14.25">
      <c r="A7411" s="1">
        <v>7410</v>
      </c>
      <c r="B7411" s="2" t="s">
        <v>9686</v>
      </c>
      <c r="C7411" s="3">
        <v>42468</v>
      </c>
      <c r="D7411" s="3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24" t="str">
        <f>_xlfn.XLOOKUP(main_table[[#This Row],[Order ID]],Returns!B:B,Returns!A:A,"No")</f>
        <v>No</v>
      </c>
    </row>
    <row r="7412" spans="1:22" ht="14.25">
      <c r="A7412" s="1">
        <v>7411</v>
      </c>
      <c r="B7412" s="2" t="s">
        <v>9687</v>
      </c>
      <c r="C7412" s="3">
        <v>42574</v>
      </c>
      <c r="D7412" s="3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24" t="str">
        <f>_xlfn.XLOOKUP(main_table[[#This Row],[Order ID]],Returns!B:B,Returns!A:A,"No")</f>
        <v>No</v>
      </c>
    </row>
    <row r="7413" spans="1:22" ht="14.25">
      <c r="A7413" s="1">
        <v>7412</v>
      </c>
      <c r="B7413" s="2" t="s">
        <v>9688</v>
      </c>
      <c r="C7413" s="3">
        <v>43615</v>
      </c>
      <c r="D7413" s="3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24" t="str">
        <f>_xlfn.XLOOKUP(main_table[[#This Row],[Order ID]],Returns!B:B,Returns!A:A,"No")</f>
        <v>No</v>
      </c>
    </row>
    <row r="7414" spans="1:22" ht="14.25">
      <c r="A7414" s="1">
        <v>7413</v>
      </c>
      <c r="B7414" s="2" t="s">
        <v>9688</v>
      </c>
      <c r="C7414" s="3">
        <v>43615</v>
      </c>
      <c r="D7414" s="3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24" t="str">
        <f>_xlfn.XLOOKUP(main_table[[#This Row],[Order ID]],Returns!B:B,Returns!A:A,"No")</f>
        <v>No</v>
      </c>
    </row>
    <row r="7415" spans="1:22" ht="14.25">
      <c r="A7415" s="1">
        <v>7414</v>
      </c>
      <c r="B7415" s="2" t="s">
        <v>9688</v>
      </c>
      <c r="C7415" s="3">
        <v>43615</v>
      </c>
      <c r="D7415" s="3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24" t="str">
        <f>_xlfn.XLOOKUP(main_table[[#This Row],[Order ID]],Returns!B:B,Returns!A:A,"No")</f>
        <v>No</v>
      </c>
    </row>
    <row r="7416" spans="1:22" ht="14.25">
      <c r="A7416" s="1">
        <v>7415</v>
      </c>
      <c r="B7416" s="2" t="s">
        <v>9689</v>
      </c>
      <c r="C7416" s="3">
        <v>43172</v>
      </c>
      <c r="D7416" s="3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24" t="str">
        <f>_xlfn.XLOOKUP(main_table[[#This Row],[Order ID]],Returns!B:B,Returns!A:A,"No")</f>
        <v>No</v>
      </c>
    </row>
    <row r="7417" spans="1:22" ht="14.25">
      <c r="A7417" s="1">
        <v>7416</v>
      </c>
      <c r="B7417" s="2" t="s">
        <v>9689</v>
      </c>
      <c r="C7417" s="3">
        <v>43172</v>
      </c>
      <c r="D7417" s="3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24" t="str">
        <f>_xlfn.XLOOKUP(main_table[[#This Row],[Order ID]],Returns!B:B,Returns!A:A,"No")</f>
        <v>No</v>
      </c>
    </row>
    <row r="7418" spans="1:22" ht="14.25">
      <c r="A7418" s="1">
        <v>7417</v>
      </c>
      <c r="B7418" s="2" t="s">
        <v>9689</v>
      </c>
      <c r="C7418" s="3">
        <v>43172</v>
      </c>
      <c r="D7418" s="3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24" t="str">
        <f>_xlfn.XLOOKUP(main_table[[#This Row],[Order ID]],Returns!B:B,Returns!A:A,"No")</f>
        <v>No</v>
      </c>
    </row>
    <row r="7419" spans="1:22" ht="14.25">
      <c r="A7419" s="1">
        <v>7418</v>
      </c>
      <c r="B7419" s="2" t="s">
        <v>9689</v>
      </c>
      <c r="C7419" s="3">
        <v>43172</v>
      </c>
      <c r="D7419" s="3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24" t="str">
        <f>_xlfn.XLOOKUP(main_table[[#This Row],[Order ID]],Returns!B:B,Returns!A:A,"No")</f>
        <v>No</v>
      </c>
    </row>
    <row r="7420" spans="1:22" ht="14.25">
      <c r="A7420" s="1">
        <v>7419</v>
      </c>
      <c r="B7420" s="2" t="s">
        <v>9689</v>
      </c>
      <c r="C7420" s="3">
        <v>43172</v>
      </c>
      <c r="D7420" s="3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24" t="str">
        <f>_xlfn.XLOOKUP(main_table[[#This Row],[Order ID]],Returns!B:B,Returns!A:A,"No")</f>
        <v>No</v>
      </c>
    </row>
    <row r="7421" spans="1:22" ht="14.25">
      <c r="A7421" s="1">
        <v>7420</v>
      </c>
      <c r="B7421" s="2" t="s">
        <v>9689</v>
      </c>
      <c r="C7421" s="3">
        <v>43172</v>
      </c>
      <c r="D7421" s="3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24" t="str">
        <f>_xlfn.XLOOKUP(main_table[[#This Row],[Order ID]],Returns!B:B,Returns!A:A,"No")</f>
        <v>No</v>
      </c>
    </row>
    <row r="7422" spans="1:22" ht="14.25">
      <c r="A7422" s="1">
        <v>7421</v>
      </c>
      <c r="B7422" s="2" t="s">
        <v>9689</v>
      </c>
      <c r="C7422" s="3">
        <v>43172</v>
      </c>
      <c r="D7422" s="3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24" t="str">
        <f>_xlfn.XLOOKUP(main_table[[#This Row],[Order ID]],Returns!B:B,Returns!A:A,"No")</f>
        <v>No</v>
      </c>
    </row>
    <row r="7423" spans="1:22" ht="14.25">
      <c r="A7423" s="1">
        <v>7422</v>
      </c>
      <c r="B7423" s="2" t="s">
        <v>9689</v>
      </c>
      <c r="C7423" s="3">
        <v>43172</v>
      </c>
      <c r="D7423" s="3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24" t="str">
        <f>_xlfn.XLOOKUP(main_table[[#This Row],[Order ID]],Returns!B:B,Returns!A:A,"No")</f>
        <v>No</v>
      </c>
    </row>
    <row r="7424" spans="1:22" ht="14.25">
      <c r="A7424" s="1">
        <v>7423</v>
      </c>
      <c r="B7424" s="2" t="s">
        <v>9689</v>
      </c>
      <c r="C7424" s="3">
        <v>43172</v>
      </c>
      <c r="D7424" s="3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24" t="str">
        <f>_xlfn.XLOOKUP(main_table[[#This Row],[Order ID]],Returns!B:B,Returns!A:A,"No")</f>
        <v>No</v>
      </c>
    </row>
    <row r="7425" spans="1:22" ht="14.25">
      <c r="A7425" s="1">
        <v>7424</v>
      </c>
      <c r="B7425" s="2" t="s">
        <v>9690</v>
      </c>
      <c r="C7425" s="3">
        <v>43565</v>
      </c>
      <c r="D7425" s="3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24" t="str">
        <f>_xlfn.XLOOKUP(main_table[[#This Row],[Order ID]],Returns!B:B,Returns!A:A,"No")</f>
        <v>No</v>
      </c>
    </row>
    <row r="7426" spans="1:22" ht="14.25">
      <c r="A7426" s="1">
        <v>7425</v>
      </c>
      <c r="B7426" s="2" t="s">
        <v>9690</v>
      </c>
      <c r="C7426" s="3">
        <v>43565</v>
      </c>
      <c r="D7426" s="3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24" t="str">
        <f>_xlfn.XLOOKUP(main_table[[#This Row],[Order ID]],Returns!B:B,Returns!A:A,"No")</f>
        <v>No</v>
      </c>
    </row>
    <row r="7427" spans="1:22" ht="14.25">
      <c r="A7427" s="1">
        <v>7426</v>
      </c>
      <c r="B7427" s="2" t="s">
        <v>9691</v>
      </c>
      <c r="C7427" s="3">
        <v>43276</v>
      </c>
      <c r="D7427" s="3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24" t="str">
        <f>_xlfn.XLOOKUP(main_table[[#This Row],[Order ID]],Returns!B:B,Returns!A:A,"No")</f>
        <v>No</v>
      </c>
    </row>
    <row r="7428" spans="1:22" ht="14.25">
      <c r="A7428" s="1">
        <v>7427</v>
      </c>
      <c r="B7428" s="2" t="s">
        <v>9691</v>
      </c>
      <c r="C7428" s="3">
        <v>43276</v>
      </c>
      <c r="D7428" s="3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24" t="str">
        <f>_xlfn.XLOOKUP(main_table[[#This Row],[Order ID]],Returns!B:B,Returns!A:A,"No")</f>
        <v>No</v>
      </c>
    </row>
    <row r="7429" spans="1:22" ht="14.25">
      <c r="A7429" s="1">
        <v>7428</v>
      </c>
      <c r="B7429" s="2" t="s">
        <v>6192</v>
      </c>
      <c r="C7429" s="3">
        <v>42446</v>
      </c>
      <c r="D7429" s="3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24" t="str">
        <f>_xlfn.XLOOKUP(main_table[[#This Row],[Order ID]],Returns!B:B,Returns!A:A,"No")</f>
        <v>Yes</v>
      </c>
    </row>
    <row r="7430" spans="1:22" ht="14.25">
      <c r="A7430" s="1">
        <v>7429</v>
      </c>
      <c r="B7430" s="2" t="s">
        <v>6192</v>
      </c>
      <c r="C7430" s="3">
        <v>42446</v>
      </c>
      <c r="D7430" s="3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24" t="str">
        <f>_xlfn.XLOOKUP(main_table[[#This Row],[Order ID]],Returns!B:B,Returns!A:A,"No")</f>
        <v>Yes</v>
      </c>
    </row>
    <row r="7431" spans="1:22" ht="14.25">
      <c r="A7431" s="1">
        <v>7430</v>
      </c>
      <c r="B7431" s="2" t="s">
        <v>6192</v>
      </c>
      <c r="C7431" s="3">
        <v>42446</v>
      </c>
      <c r="D7431" s="3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24" t="str">
        <f>_xlfn.XLOOKUP(main_table[[#This Row],[Order ID]],Returns!B:B,Returns!A:A,"No")</f>
        <v>Yes</v>
      </c>
    </row>
    <row r="7432" spans="1:22" ht="14.25">
      <c r="A7432" s="1">
        <v>7431</v>
      </c>
      <c r="B7432" s="2" t="s">
        <v>6192</v>
      </c>
      <c r="C7432" s="3">
        <v>42446</v>
      </c>
      <c r="D7432" s="3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24" t="str">
        <f>_xlfn.XLOOKUP(main_table[[#This Row],[Order ID]],Returns!B:B,Returns!A:A,"No")</f>
        <v>Yes</v>
      </c>
    </row>
    <row r="7433" spans="1:22" ht="14.25">
      <c r="A7433" s="1">
        <v>7432</v>
      </c>
      <c r="B7433" s="2" t="s">
        <v>6192</v>
      </c>
      <c r="C7433" s="3">
        <v>42446</v>
      </c>
      <c r="D7433" s="3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24" t="str">
        <f>_xlfn.XLOOKUP(main_table[[#This Row],[Order ID]],Returns!B:B,Returns!A:A,"No")</f>
        <v>Yes</v>
      </c>
    </row>
    <row r="7434" spans="1:22" ht="14.25">
      <c r="A7434" s="1">
        <v>7433</v>
      </c>
      <c r="B7434" s="2" t="s">
        <v>9692</v>
      </c>
      <c r="C7434" s="3">
        <v>42591</v>
      </c>
      <c r="D7434" s="3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24" t="str">
        <f>_xlfn.XLOOKUP(main_table[[#This Row],[Order ID]],Returns!B:B,Returns!A:A,"No")</f>
        <v>No</v>
      </c>
    </row>
    <row r="7435" spans="1:22" ht="14.25">
      <c r="A7435" s="1">
        <v>7434</v>
      </c>
      <c r="B7435" s="2" t="s">
        <v>9692</v>
      </c>
      <c r="C7435" s="3">
        <v>42591</v>
      </c>
      <c r="D7435" s="3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24" t="str">
        <f>_xlfn.XLOOKUP(main_table[[#This Row],[Order ID]],Returns!B:B,Returns!A:A,"No")</f>
        <v>No</v>
      </c>
    </row>
    <row r="7436" spans="1:22" ht="14.25">
      <c r="A7436" s="1">
        <v>7435</v>
      </c>
      <c r="B7436" s="2" t="s">
        <v>9693</v>
      </c>
      <c r="C7436" s="3">
        <v>42942</v>
      </c>
      <c r="D7436" s="3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24" t="str">
        <f>_xlfn.XLOOKUP(main_table[[#This Row],[Order ID]],Returns!B:B,Returns!A:A,"No")</f>
        <v>No</v>
      </c>
    </row>
    <row r="7437" spans="1:22" ht="14.25">
      <c r="A7437" s="1">
        <v>7436</v>
      </c>
      <c r="B7437" s="2" t="s">
        <v>9693</v>
      </c>
      <c r="C7437" s="3">
        <v>42942</v>
      </c>
      <c r="D7437" s="3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24" t="str">
        <f>_xlfn.XLOOKUP(main_table[[#This Row],[Order ID]],Returns!B:B,Returns!A:A,"No")</f>
        <v>No</v>
      </c>
    </row>
    <row r="7438" spans="1:22" ht="14.25">
      <c r="A7438" s="1">
        <v>7437</v>
      </c>
      <c r="B7438" s="2" t="s">
        <v>9693</v>
      </c>
      <c r="C7438" s="3">
        <v>42942</v>
      </c>
      <c r="D7438" s="3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24" t="str">
        <f>_xlfn.XLOOKUP(main_table[[#This Row],[Order ID]],Returns!B:B,Returns!A:A,"No")</f>
        <v>No</v>
      </c>
    </row>
    <row r="7439" spans="1:22" ht="14.25">
      <c r="A7439" s="1">
        <v>7438</v>
      </c>
      <c r="B7439" s="2" t="s">
        <v>9694</v>
      </c>
      <c r="C7439" s="3">
        <v>42415</v>
      </c>
      <c r="D7439" s="3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24" t="str">
        <f>_xlfn.XLOOKUP(main_table[[#This Row],[Order ID]],Returns!B:B,Returns!A:A,"No")</f>
        <v>No</v>
      </c>
    </row>
    <row r="7440" spans="1:22" ht="14.25">
      <c r="A7440" s="1">
        <v>7439</v>
      </c>
      <c r="B7440" s="2" t="s">
        <v>9695</v>
      </c>
      <c r="C7440" s="3">
        <v>42818</v>
      </c>
      <c r="D7440" s="3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24" t="str">
        <f>_xlfn.XLOOKUP(main_table[[#This Row],[Order ID]],Returns!B:B,Returns!A:A,"No")</f>
        <v>No</v>
      </c>
    </row>
    <row r="7441" spans="1:22" ht="14.25">
      <c r="A7441" s="1">
        <v>7440</v>
      </c>
      <c r="B7441" s="2" t="s">
        <v>9696</v>
      </c>
      <c r="C7441" s="3">
        <v>43710</v>
      </c>
      <c r="D7441" s="3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24" t="str">
        <f>_xlfn.XLOOKUP(main_table[[#This Row],[Order ID]],Returns!B:B,Returns!A:A,"No")</f>
        <v>No</v>
      </c>
    </row>
    <row r="7442" spans="1:22" ht="14.25">
      <c r="A7442" s="1">
        <v>7441</v>
      </c>
      <c r="B7442" s="2" t="s">
        <v>9696</v>
      </c>
      <c r="C7442" s="3">
        <v>43710</v>
      </c>
      <c r="D7442" s="3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24" t="str">
        <f>_xlfn.XLOOKUP(main_table[[#This Row],[Order ID]],Returns!B:B,Returns!A:A,"No")</f>
        <v>No</v>
      </c>
    </row>
    <row r="7443" spans="1:22" ht="14.25">
      <c r="A7443" s="1">
        <v>7442</v>
      </c>
      <c r="B7443" s="2" t="s">
        <v>9697</v>
      </c>
      <c r="C7443" s="3">
        <v>43055</v>
      </c>
      <c r="D7443" s="3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24" t="str">
        <f>_xlfn.XLOOKUP(main_table[[#This Row],[Order ID]],Returns!B:B,Returns!A:A,"No")</f>
        <v>No</v>
      </c>
    </row>
    <row r="7444" spans="1:22" ht="14.25">
      <c r="A7444" s="1">
        <v>7443</v>
      </c>
      <c r="B7444" s="2" t="s">
        <v>9698</v>
      </c>
      <c r="C7444" s="3">
        <v>42713</v>
      </c>
      <c r="D7444" s="3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24" t="str">
        <f>_xlfn.XLOOKUP(main_table[[#This Row],[Order ID]],Returns!B:B,Returns!A:A,"No")</f>
        <v>No</v>
      </c>
    </row>
    <row r="7445" spans="1:22" ht="14.25">
      <c r="A7445" s="1">
        <v>7444</v>
      </c>
      <c r="B7445" s="2" t="s">
        <v>9698</v>
      </c>
      <c r="C7445" s="3">
        <v>42713</v>
      </c>
      <c r="D7445" s="3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24" t="str">
        <f>_xlfn.XLOOKUP(main_table[[#This Row],[Order ID]],Returns!B:B,Returns!A:A,"No")</f>
        <v>No</v>
      </c>
    </row>
    <row r="7446" spans="1:22" ht="14.25">
      <c r="A7446" s="1">
        <v>7445</v>
      </c>
      <c r="B7446" s="2" t="s">
        <v>9699</v>
      </c>
      <c r="C7446" s="3">
        <v>43499</v>
      </c>
      <c r="D7446" s="3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24" t="str">
        <f>_xlfn.XLOOKUP(main_table[[#This Row],[Order ID]],Returns!B:B,Returns!A:A,"No")</f>
        <v>No</v>
      </c>
    </row>
    <row r="7447" spans="1:22" ht="14.25">
      <c r="A7447" s="1">
        <v>7446</v>
      </c>
      <c r="B7447" s="2" t="s">
        <v>9699</v>
      </c>
      <c r="C7447" s="3">
        <v>43499</v>
      </c>
      <c r="D7447" s="3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24" t="str">
        <f>_xlfn.XLOOKUP(main_table[[#This Row],[Order ID]],Returns!B:B,Returns!A:A,"No")</f>
        <v>No</v>
      </c>
    </row>
    <row r="7448" spans="1:22" ht="14.25">
      <c r="A7448" s="1">
        <v>7447</v>
      </c>
      <c r="B7448" s="2" t="s">
        <v>9699</v>
      </c>
      <c r="C7448" s="3">
        <v>43499</v>
      </c>
      <c r="D7448" s="3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24" t="str">
        <f>_xlfn.XLOOKUP(main_table[[#This Row],[Order ID]],Returns!B:B,Returns!A:A,"No")</f>
        <v>No</v>
      </c>
    </row>
    <row r="7449" spans="1:22" ht="14.25">
      <c r="A7449" s="1">
        <v>7448</v>
      </c>
      <c r="B7449" s="2" t="s">
        <v>9699</v>
      </c>
      <c r="C7449" s="3">
        <v>43499</v>
      </c>
      <c r="D7449" s="3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24" t="str">
        <f>_xlfn.XLOOKUP(main_table[[#This Row],[Order ID]],Returns!B:B,Returns!A:A,"No")</f>
        <v>No</v>
      </c>
    </row>
    <row r="7450" spans="1:22" ht="14.25">
      <c r="A7450" s="1">
        <v>7449</v>
      </c>
      <c r="B7450" s="2" t="s">
        <v>9700</v>
      </c>
      <c r="C7450" s="3">
        <v>43780</v>
      </c>
      <c r="D7450" s="3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24" t="str">
        <f>_xlfn.XLOOKUP(main_table[[#This Row],[Order ID]],Returns!B:B,Returns!A:A,"No")</f>
        <v>No</v>
      </c>
    </row>
    <row r="7451" spans="1:22" ht="14.25">
      <c r="A7451" s="1">
        <v>7450</v>
      </c>
      <c r="B7451" s="2" t="s">
        <v>9701</v>
      </c>
      <c r="C7451" s="3">
        <v>43725</v>
      </c>
      <c r="D7451" s="3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24" t="str">
        <f>_xlfn.XLOOKUP(main_table[[#This Row],[Order ID]],Returns!B:B,Returns!A:A,"No")</f>
        <v>No</v>
      </c>
    </row>
    <row r="7452" spans="1:22" ht="14.25">
      <c r="A7452" s="1">
        <v>7451</v>
      </c>
      <c r="B7452" s="2" t="s">
        <v>9701</v>
      </c>
      <c r="C7452" s="3">
        <v>43725</v>
      </c>
      <c r="D7452" s="3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24" t="str">
        <f>_xlfn.XLOOKUP(main_table[[#This Row],[Order ID]],Returns!B:B,Returns!A:A,"No")</f>
        <v>No</v>
      </c>
    </row>
    <row r="7453" spans="1:22" ht="14.25">
      <c r="A7453" s="1">
        <v>7452</v>
      </c>
      <c r="B7453" s="2" t="s">
        <v>9701</v>
      </c>
      <c r="C7453" s="3">
        <v>43725</v>
      </c>
      <c r="D7453" s="3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24" t="str">
        <f>_xlfn.XLOOKUP(main_table[[#This Row],[Order ID]],Returns!B:B,Returns!A:A,"No")</f>
        <v>No</v>
      </c>
    </row>
    <row r="7454" spans="1:22" ht="14.25">
      <c r="A7454" s="1">
        <v>7453</v>
      </c>
      <c r="B7454" s="2" t="s">
        <v>9701</v>
      </c>
      <c r="C7454" s="3">
        <v>43725</v>
      </c>
      <c r="D7454" s="3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24" t="str">
        <f>_xlfn.XLOOKUP(main_table[[#This Row],[Order ID]],Returns!B:B,Returns!A:A,"No")</f>
        <v>No</v>
      </c>
    </row>
    <row r="7455" spans="1:22" ht="14.25">
      <c r="A7455" s="1">
        <v>7454</v>
      </c>
      <c r="B7455" s="2" t="s">
        <v>9702</v>
      </c>
      <c r="C7455" s="3">
        <v>43641</v>
      </c>
      <c r="D7455" s="3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24" t="str">
        <f>_xlfn.XLOOKUP(main_table[[#This Row],[Order ID]],Returns!B:B,Returns!A:A,"No")</f>
        <v>No</v>
      </c>
    </row>
    <row r="7456" spans="1:22" ht="14.25">
      <c r="A7456" s="1">
        <v>7455</v>
      </c>
      <c r="B7456" s="2" t="s">
        <v>9703</v>
      </c>
      <c r="C7456" s="3">
        <v>43311</v>
      </c>
      <c r="D7456" s="3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24" t="str">
        <f>_xlfn.XLOOKUP(main_table[[#This Row],[Order ID]],Returns!B:B,Returns!A:A,"No")</f>
        <v>No</v>
      </c>
    </row>
    <row r="7457" spans="1:22" ht="14.25">
      <c r="A7457" s="1">
        <v>7456</v>
      </c>
      <c r="B7457" s="2" t="s">
        <v>9703</v>
      </c>
      <c r="C7457" s="3">
        <v>43311</v>
      </c>
      <c r="D7457" s="3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24" t="str">
        <f>_xlfn.XLOOKUP(main_table[[#This Row],[Order ID]],Returns!B:B,Returns!A:A,"No")</f>
        <v>No</v>
      </c>
    </row>
    <row r="7458" spans="1:22" ht="14.25">
      <c r="A7458" s="1">
        <v>7457</v>
      </c>
      <c r="B7458" s="2" t="s">
        <v>9704</v>
      </c>
      <c r="C7458" s="3">
        <v>42841</v>
      </c>
      <c r="D7458" s="3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24" t="str">
        <f>_xlfn.XLOOKUP(main_table[[#This Row],[Order ID]],Returns!B:B,Returns!A:A,"No")</f>
        <v>No</v>
      </c>
    </row>
    <row r="7459" spans="1:22" ht="14.25">
      <c r="A7459" s="1">
        <v>7458</v>
      </c>
      <c r="B7459" s="2" t="s">
        <v>9704</v>
      </c>
      <c r="C7459" s="3">
        <v>42841</v>
      </c>
      <c r="D7459" s="3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24" t="str">
        <f>_xlfn.XLOOKUP(main_table[[#This Row],[Order ID]],Returns!B:B,Returns!A:A,"No")</f>
        <v>No</v>
      </c>
    </row>
    <row r="7460" spans="1:22" ht="14.25">
      <c r="A7460" s="1">
        <v>7459</v>
      </c>
      <c r="B7460" s="2" t="s">
        <v>9704</v>
      </c>
      <c r="C7460" s="3">
        <v>42841</v>
      </c>
      <c r="D7460" s="3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24" t="str">
        <f>_xlfn.XLOOKUP(main_table[[#This Row],[Order ID]],Returns!B:B,Returns!A:A,"No")</f>
        <v>No</v>
      </c>
    </row>
    <row r="7461" spans="1:22" ht="14.25">
      <c r="A7461" s="1">
        <v>7460</v>
      </c>
      <c r="B7461" s="2" t="s">
        <v>9704</v>
      </c>
      <c r="C7461" s="3">
        <v>42841</v>
      </c>
      <c r="D7461" s="3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24" t="str">
        <f>_xlfn.XLOOKUP(main_table[[#This Row],[Order ID]],Returns!B:B,Returns!A:A,"No")</f>
        <v>No</v>
      </c>
    </row>
    <row r="7462" spans="1:22" ht="14.25">
      <c r="A7462" s="1">
        <v>7461</v>
      </c>
      <c r="B7462" s="2" t="s">
        <v>6197</v>
      </c>
      <c r="C7462" s="3">
        <v>42836</v>
      </c>
      <c r="D7462" s="3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24" t="str">
        <f>_xlfn.XLOOKUP(main_table[[#This Row],[Order ID]],Returns!B:B,Returns!A:A,"No")</f>
        <v>Yes</v>
      </c>
    </row>
    <row r="7463" spans="1:22" ht="14.25">
      <c r="A7463" s="1">
        <v>7462</v>
      </c>
      <c r="B7463" s="2" t="s">
        <v>6197</v>
      </c>
      <c r="C7463" s="3">
        <v>42836</v>
      </c>
      <c r="D7463" s="3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24" t="str">
        <f>_xlfn.XLOOKUP(main_table[[#This Row],[Order ID]],Returns!B:B,Returns!A:A,"No")</f>
        <v>Yes</v>
      </c>
    </row>
    <row r="7464" spans="1:22" ht="14.25">
      <c r="A7464" s="1">
        <v>7463</v>
      </c>
      <c r="B7464" s="2" t="s">
        <v>9705</v>
      </c>
      <c r="C7464" s="3">
        <v>42793</v>
      </c>
      <c r="D7464" s="3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24" t="str">
        <f>_xlfn.XLOOKUP(main_table[[#This Row],[Order ID]],Returns!B:B,Returns!A:A,"No")</f>
        <v>No</v>
      </c>
    </row>
    <row r="7465" spans="1:22" ht="14.25">
      <c r="A7465" s="1">
        <v>7464</v>
      </c>
      <c r="B7465" s="2" t="s">
        <v>9706</v>
      </c>
      <c r="C7465" s="3">
        <v>43351</v>
      </c>
      <c r="D7465" s="3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24" t="str">
        <f>_xlfn.XLOOKUP(main_table[[#This Row],[Order ID]],Returns!B:B,Returns!A:A,"No")</f>
        <v>No</v>
      </c>
    </row>
    <row r="7466" spans="1:22" ht="14.25">
      <c r="A7466" s="1">
        <v>7465</v>
      </c>
      <c r="B7466" s="2" t="s">
        <v>9706</v>
      </c>
      <c r="C7466" s="3">
        <v>43351</v>
      </c>
      <c r="D7466" s="3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24" t="str">
        <f>_xlfn.XLOOKUP(main_table[[#This Row],[Order ID]],Returns!B:B,Returns!A:A,"No")</f>
        <v>No</v>
      </c>
    </row>
    <row r="7467" spans="1:22" ht="14.25">
      <c r="A7467" s="1">
        <v>7466</v>
      </c>
      <c r="B7467" s="2" t="s">
        <v>9706</v>
      </c>
      <c r="C7467" s="3">
        <v>43351</v>
      </c>
      <c r="D7467" s="3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24" t="str">
        <f>_xlfn.XLOOKUP(main_table[[#This Row],[Order ID]],Returns!B:B,Returns!A:A,"No")</f>
        <v>No</v>
      </c>
    </row>
    <row r="7468" spans="1:22" ht="14.25">
      <c r="A7468" s="1">
        <v>7467</v>
      </c>
      <c r="B7468" s="2" t="s">
        <v>6068</v>
      </c>
      <c r="C7468" s="3">
        <v>43239</v>
      </c>
      <c r="D7468" s="3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24" t="str">
        <f>_xlfn.XLOOKUP(main_table[[#This Row],[Order ID]],Returns!B:B,Returns!A:A,"No")</f>
        <v>Yes</v>
      </c>
    </row>
    <row r="7469" spans="1:22" ht="14.25">
      <c r="A7469" s="1">
        <v>7468</v>
      </c>
      <c r="B7469" s="2" t="s">
        <v>9707</v>
      </c>
      <c r="C7469" s="3">
        <v>43780</v>
      </c>
      <c r="D7469" s="3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24" t="str">
        <f>_xlfn.XLOOKUP(main_table[[#This Row],[Order ID]],Returns!B:B,Returns!A:A,"No")</f>
        <v>No</v>
      </c>
    </row>
    <row r="7470" spans="1:22" ht="14.25">
      <c r="A7470" s="1">
        <v>7469</v>
      </c>
      <c r="B7470" s="2" t="s">
        <v>9708</v>
      </c>
      <c r="C7470" s="3">
        <v>42628</v>
      </c>
      <c r="D7470" s="3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24" t="str">
        <f>_xlfn.XLOOKUP(main_table[[#This Row],[Order ID]],Returns!B:B,Returns!A:A,"No")</f>
        <v>No</v>
      </c>
    </row>
    <row r="7471" spans="1:22" ht="14.25">
      <c r="A7471" s="1">
        <v>7470</v>
      </c>
      <c r="B7471" s="2" t="s">
        <v>9708</v>
      </c>
      <c r="C7471" s="3">
        <v>42628</v>
      </c>
      <c r="D7471" s="3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24" t="str">
        <f>_xlfn.XLOOKUP(main_table[[#This Row],[Order ID]],Returns!B:B,Returns!A:A,"No")</f>
        <v>No</v>
      </c>
    </row>
    <row r="7472" spans="1:22" ht="14.25">
      <c r="A7472" s="1">
        <v>7471</v>
      </c>
      <c r="B7472" s="2" t="s">
        <v>9709</v>
      </c>
      <c r="C7472" s="3">
        <v>42993</v>
      </c>
      <c r="D7472" s="3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24" t="str">
        <f>_xlfn.XLOOKUP(main_table[[#This Row],[Order ID]],Returns!B:B,Returns!A:A,"No")</f>
        <v>No</v>
      </c>
    </row>
    <row r="7473" spans="1:22" ht="14.25">
      <c r="A7473" s="1">
        <v>7472</v>
      </c>
      <c r="B7473" s="2" t="s">
        <v>9709</v>
      </c>
      <c r="C7473" s="3">
        <v>42993</v>
      </c>
      <c r="D7473" s="3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24" t="str">
        <f>_xlfn.XLOOKUP(main_table[[#This Row],[Order ID]],Returns!B:B,Returns!A:A,"No")</f>
        <v>No</v>
      </c>
    </row>
    <row r="7474" spans="1:22" ht="14.25">
      <c r="A7474" s="1">
        <v>7473</v>
      </c>
      <c r="B7474" s="2" t="s">
        <v>9710</v>
      </c>
      <c r="C7474" s="3">
        <v>43282</v>
      </c>
      <c r="D7474" s="3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24" t="str">
        <f>_xlfn.XLOOKUP(main_table[[#This Row],[Order ID]],Returns!B:B,Returns!A:A,"No")</f>
        <v>No</v>
      </c>
    </row>
    <row r="7475" spans="1:22" ht="14.25">
      <c r="A7475" s="1">
        <v>7474</v>
      </c>
      <c r="B7475" s="2" t="s">
        <v>9711</v>
      </c>
      <c r="C7475" s="3">
        <v>43200</v>
      </c>
      <c r="D7475" s="3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24" t="str">
        <f>_xlfn.XLOOKUP(main_table[[#This Row],[Order ID]],Returns!B:B,Returns!A:A,"No")</f>
        <v>No</v>
      </c>
    </row>
    <row r="7476" spans="1:22" ht="14.25">
      <c r="A7476" s="1">
        <v>7475</v>
      </c>
      <c r="B7476" s="2" t="s">
        <v>9712</v>
      </c>
      <c r="C7476" s="3">
        <v>42375</v>
      </c>
      <c r="D7476" s="3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24" t="str">
        <f>_xlfn.XLOOKUP(main_table[[#This Row],[Order ID]],Returns!B:B,Returns!A:A,"No")</f>
        <v>No</v>
      </c>
    </row>
    <row r="7477" spans="1:22" ht="14.25">
      <c r="A7477" s="1">
        <v>7476</v>
      </c>
      <c r="B7477" s="2" t="s">
        <v>9712</v>
      </c>
      <c r="C7477" s="3">
        <v>42375</v>
      </c>
      <c r="D7477" s="3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24" t="str">
        <f>_xlfn.XLOOKUP(main_table[[#This Row],[Order ID]],Returns!B:B,Returns!A:A,"No")</f>
        <v>No</v>
      </c>
    </row>
    <row r="7478" spans="1:22" ht="14.25">
      <c r="A7478" s="1">
        <v>7477</v>
      </c>
      <c r="B7478" s="2" t="s">
        <v>9712</v>
      </c>
      <c r="C7478" s="3">
        <v>42375</v>
      </c>
      <c r="D7478" s="3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24" t="str">
        <f>_xlfn.XLOOKUP(main_table[[#This Row],[Order ID]],Returns!B:B,Returns!A:A,"No")</f>
        <v>No</v>
      </c>
    </row>
    <row r="7479" spans="1:22" ht="14.25">
      <c r="A7479" s="1">
        <v>7478</v>
      </c>
      <c r="B7479" s="2" t="s">
        <v>9712</v>
      </c>
      <c r="C7479" s="3">
        <v>42375</v>
      </c>
      <c r="D7479" s="3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24" t="str">
        <f>_xlfn.XLOOKUP(main_table[[#This Row],[Order ID]],Returns!B:B,Returns!A:A,"No")</f>
        <v>No</v>
      </c>
    </row>
    <row r="7480" spans="1:22" ht="14.25">
      <c r="A7480" s="1">
        <v>7479</v>
      </c>
      <c r="B7480" s="2" t="s">
        <v>9712</v>
      </c>
      <c r="C7480" s="3">
        <v>42375</v>
      </c>
      <c r="D7480" s="3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24" t="str">
        <f>_xlfn.XLOOKUP(main_table[[#This Row],[Order ID]],Returns!B:B,Returns!A:A,"No")</f>
        <v>No</v>
      </c>
    </row>
    <row r="7481" spans="1:22" ht="14.25">
      <c r="A7481" s="1">
        <v>7480</v>
      </c>
      <c r="B7481" s="2" t="s">
        <v>9712</v>
      </c>
      <c r="C7481" s="3">
        <v>42375</v>
      </c>
      <c r="D7481" s="3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24" t="str">
        <f>_xlfn.XLOOKUP(main_table[[#This Row],[Order ID]],Returns!B:B,Returns!A:A,"No")</f>
        <v>No</v>
      </c>
    </row>
    <row r="7482" spans="1:22" ht="14.25">
      <c r="A7482" s="1">
        <v>7481</v>
      </c>
      <c r="B7482" s="2" t="s">
        <v>9712</v>
      </c>
      <c r="C7482" s="3">
        <v>42375</v>
      </c>
      <c r="D7482" s="3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24" t="str">
        <f>_xlfn.XLOOKUP(main_table[[#This Row],[Order ID]],Returns!B:B,Returns!A:A,"No")</f>
        <v>No</v>
      </c>
    </row>
    <row r="7483" spans="1:22" ht="14.25">
      <c r="A7483" s="1">
        <v>7482</v>
      </c>
      <c r="B7483" s="2" t="s">
        <v>9713</v>
      </c>
      <c r="C7483" s="3">
        <v>43344</v>
      </c>
      <c r="D7483" s="3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24" t="str">
        <f>_xlfn.XLOOKUP(main_table[[#This Row],[Order ID]],Returns!B:B,Returns!A:A,"No")</f>
        <v>No</v>
      </c>
    </row>
    <row r="7484" spans="1:22" ht="14.25">
      <c r="A7484" s="1">
        <v>7483</v>
      </c>
      <c r="B7484" s="2" t="s">
        <v>9714</v>
      </c>
      <c r="C7484" s="3">
        <v>42636</v>
      </c>
      <c r="D7484" s="3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24" t="str">
        <f>_xlfn.XLOOKUP(main_table[[#This Row],[Order ID]],Returns!B:B,Returns!A:A,"No")</f>
        <v>No</v>
      </c>
    </row>
    <row r="7485" spans="1:22" ht="14.25">
      <c r="A7485" s="1">
        <v>7484</v>
      </c>
      <c r="B7485" s="2" t="s">
        <v>9715</v>
      </c>
      <c r="C7485" s="3">
        <v>42719</v>
      </c>
      <c r="D7485" s="3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24" t="str">
        <f>_xlfn.XLOOKUP(main_table[[#This Row],[Order ID]],Returns!B:B,Returns!A:A,"No")</f>
        <v>No</v>
      </c>
    </row>
    <row r="7486" spans="1:22" ht="14.25">
      <c r="A7486" s="1">
        <v>7485</v>
      </c>
      <c r="B7486" s="2" t="s">
        <v>9716</v>
      </c>
      <c r="C7486" s="3">
        <v>43827</v>
      </c>
      <c r="D7486" s="3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24" t="str">
        <f>_xlfn.XLOOKUP(main_table[[#This Row],[Order ID]],Returns!B:B,Returns!A:A,"No")</f>
        <v>No</v>
      </c>
    </row>
    <row r="7487" spans="1:22" ht="14.25">
      <c r="A7487" s="1">
        <v>7486</v>
      </c>
      <c r="B7487" s="2" t="s">
        <v>9716</v>
      </c>
      <c r="C7487" s="3">
        <v>43827</v>
      </c>
      <c r="D7487" s="3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24" t="str">
        <f>_xlfn.XLOOKUP(main_table[[#This Row],[Order ID]],Returns!B:B,Returns!A:A,"No")</f>
        <v>No</v>
      </c>
    </row>
    <row r="7488" spans="1:22" ht="14.25">
      <c r="A7488" s="1">
        <v>7487</v>
      </c>
      <c r="B7488" s="2" t="s">
        <v>9717</v>
      </c>
      <c r="C7488" s="3">
        <v>43088</v>
      </c>
      <c r="D7488" s="3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24" t="str">
        <f>_xlfn.XLOOKUP(main_table[[#This Row],[Order ID]],Returns!B:B,Returns!A:A,"No")</f>
        <v>No</v>
      </c>
    </row>
    <row r="7489" spans="1:22" ht="14.25">
      <c r="A7489" s="1">
        <v>7488</v>
      </c>
      <c r="B7489" s="2" t="s">
        <v>9717</v>
      </c>
      <c r="C7489" s="3">
        <v>43088</v>
      </c>
      <c r="D7489" s="3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24" t="str">
        <f>_xlfn.XLOOKUP(main_table[[#This Row],[Order ID]],Returns!B:B,Returns!A:A,"No")</f>
        <v>No</v>
      </c>
    </row>
    <row r="7490" spans="1:22" ht="14.25">
      <c r="A7490" s="1">
        <v>7489</v>
      </c>
      <c r="B7490" s="2" t="s">
        <v>9717</v>
      </c>
      <c r="C7490" s="3">
        <v>43088</v>
      </c>
      <c r="D7490" s="3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24" t="str">
        <f>_xlfn.XLOOKUP(main_table[[#This Row],[Order ID]],Returns!B:B,Returns!A:A,"No")</f>
        <v>No</v>
      </c>
    </row>
    <row r="7491" spans="1:22" ht="14.25">
      <c r="A7491" s="1">
        <v>7490</v>
      </c>
      <c r="B7491" s="2" t="s">
        <v>6168</v>
      </c>
      <c r="C7491" s="3">
        <v>43774</v>
      </c>
      <c r="D7491" s="3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24" t="str">
        <f>_xlfn.XLOOKUP(main_table[[#This Row],[Order ID]],Returns!B:B,Returns!A:A,"No")</f>
        <v>Yes</v>
      </c>
    </row>
    <row r="7492" spans="1:22" ht="14.25">
      <c r="A7492" s="1">
        <v>7491</v>
      </c>
      <c r="B7492" s="2" t="s">
        <v>9718</v>
      </c>
      <c r="C7492" s="3">
        <v>42988</v>
      </c>
      <c r="D7492" s="3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24" t="str">
        <f>_xlfn.XLOOKUP(main_table[[#This Row],[Order ID]],Returns!B:B,Returns!A:A,"No")</f>
        <v>No</v>
      </c>
    </row>
    <row r="7493" spans="1:22" ht="14.25">
      <c r="A7493" s="1">
        <v>7492</v>
      </c>
      <c r="B7493" s="2" t="s">
        <v>9719</v>
      </c>
      <c r="C7493" s="3">
        <v>43785</v>
      </c>
      <c r="D7493" s="3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24" t="str">
        <f>_xlfn.XLOOKUP(main_table[[#This Row],[Order ID]],Returns!B:B,Returns!A:A,"No")</f>
        <v>No</v>
      </c>
    </row>
    <row r="7494" spans="1:22" ht="14.25">
      <c r="A7494" s="1">
        <v>7493</v>
      </c>
      <c r="B7494" s="2" t="s">
        <v>9720</v>
      </c>
      <c r="C7494" s="3">
        <v>43719</v>
      </c>
      <c r="D7494" s="3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24" t="str">
        <f>_xlfn.XLOOKUP(main_table[[#This Row],[Order ID]],Returns!B:B,Returns!A:A,"No")</f>
        <v>No</v>
      </c>
    </row>
    <row r="7495" spans="1:22" ht="14.25">
      <c r="A7495" s="1">
        <v>7494</v>
      </c>
      <c r="B7495" s="2" t="s">
        <v>9720</v>
      </c>
      <c r="C7495" s="3">
        <v>43719</v>
      </c>
      <c r="D7495" s="3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24" t="str">
        <f>_xlfn.XLOOKUP(main_table[[#This Row],[Order ID]],Returns!B:B,Returns!A:A,"No")</f>
        <v>No</v>
      </c>
    </row>
    <row r="7496" spans="1:22" ht="14.25">
      <c r="A7496" s="1">
        <v>7495</v>
      </c>
      <c r="B7496" s="2" t="s">
        <v>9720</v>
      </c>
      <c r="C7496" s="3">
        <v>43719</v>
      </c>
      <c r="D7496" s="3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24" t="str">
        <f>_xlfn.XLOOKUP(main_table[[#This Row],[Order ID]],Returns!B:B,Returns!A:A,"No")</f>
        <v>No</v>
      </c>
    </row>
    <row r="7497" spans="1:22" ht="14.25">
      <c r="A7497" s="1">
        <v>7496</v>
      </c>
      <c r="B7497" s="2" t="s">
        <v>9721</v>
      </c>
      <c r="C7497" s="3">
        <v>43660</v>
      </c>
      <c r="D7497" s="3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24" t="str">
        <f>_xlfn.XLOOKUP(main_table[[#This Row],[Order ID]],Returns!B:B,Returns!A:A,"No")</f>
        <v>No</v>
      </c>
    </row>
    <row r="7498" spans="1:22" ht="14.25">
      <c r="A7498" s="1">
        <v>7497</v>
      </c>
      <c r="B7498" s="2" t="s">
        <v>9721</v>
      </c>
      <c r="C7498" s="3">
        <v>43660</v>
      </c>
      <c r="D7498" s="3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24" t="str">
        <f>_xlfn.XLOOKUP(main_table[[#This Row],[Order ID]],Returns!B:B,Returns!A:A,"No")</f>
        <v>No</v>
      </c>
    </row>
    <row r="7499" spans="1:22" ht="14.25">
      <c r="A7499" s="1">
        <v>7498</v>
      </c>
      <c r="B7499" s="2" t="s">
        <v>9721</v>
      </c>
      <c r="C7499" s="3">
        <v>43660</v>
      </c>
      <c r="D7499" s="3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24" t="str">
        <f>_xlfn.XLOOKUP(main_table[[#This Row],[Order ID]],Returns!B:B,Returns!A:A,"No")</f>
        <v>No</v>
      </c>
    </row>
    <row r="7500" spans="1:22" ht="14.25">
      <c r="A7500" s="1">
        <v>7499</v>
      </c>
      <c r="B7500" s="2" t="s">
        <v>9721</v>
      </c>
      <c r="C7500" s="3">
        <v>43660</v>
      </c>
      <c r="D7500" s="3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24" t="str">
        <f>_xlfn.XLOOKUP(main_table[[#This Row],[Order ID]],Returns!B:B,Returns!A:A,"No")</f>
        <v>No</v>
      </c>
    </row>
    <row r="7501" spans="1:22" ht="14.25">
      <c r="A7501" s="1">
        <v>7500</v>
      </c>
      <c r="B7501" s="2" t="s">
        <v>9721</v>
      </c>
      <c r="C7501" s="3">
        <v>43660</v>
      </c>
      <c r="D7501" s="3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24" t="str">
        <f>_xlfn.XLOOKUP(main_table[[#This Row],[Order ID]],Returns!B:B,Returns!A:A,"No")</f>
        <v>No</v>
      </c>
    </row>
    <row r="7502" spans="1:22" ht="14.25">
      <c r="A7502" s="1">
        <v>7501</v>
      </c>
      <c r="B7502" s="2" t="s">
        <v>9721</v>
      </c>
      <c r="C7502" s="3">
        <v>43660</v>
      </c>
      <c r="D7502" s="3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24" t="str">
        <f>_xlfn.XLOOKUP(main_table[[#This Row],[Order ID]],Returns!B:B,Returns!A:A,"No")</f>
        <v>No</v>
      </c>
    </row>
    <row r="7503" spans="1:22" ht="14.25">
      <c r="A7503" s="1">
        <v>7502</v>
      </c>
      <c r="B7503" s="2" t="s">
        <v>9721</v>
      </c>
      <c r="C7503" s="3">
        <v>43660</v>
      </c>
      <c r="D7503" s="3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24" t="str">
        <f>_xlfn.XLOOKUP(main_table[[#This Row],[Order ID]],Returns!B:B,Returns!A:A,"No")</f>
        <v>No</v>
      </c>
    </row>
    <row r="7504" spans="1:22" ht="14.25">
      <c r="A7504" s="1">
        <v>7503</v>
      </c>
      <c r="B7504" s="2" t="s">
        <v>9722</v>
      </c>
      <c r="C7504" s="3">
        <v>43554</v>
      </c>
      <c r="D7504" s="3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24" t="str">
        <f>_xlfn.XLOOKUP(main_table[[#This Row],[Order ID]],Returns!B:B,Returns!A:A,"No")</f>
        <v>No</v>
      </c>
    </row>
    <row r="7505" spans="1:22" ht="14.25">
      <c r="A7505" s="1">
        <v>7504</v>
      </c>
      <c r="B7505" s="2" t="s">
        <v>9722</v>
      </c>
      <c r="C7505" s="3">
        <v>43554</v>
      </c>
      <c r="D7505" s="3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24" t="str">
        <f>_xlfn.XLOOKUP(main_table[[#This Row],[Order ID]],Returns!B:B,Returns!A:A,"No")</f>
        <v>No</v>
      </c>
    </row>
    <row r="7506" spans="1:22" ht="14.25">
      <c r="A7506" s="1">
        <v>7505</v>
      </c>
      <c r="B7506" s="2" t="s">
        <v>9723</v>
      </c>
      <c r="C7506" s="3">
        <v>43131</v>
      </c>
      <c r="D7506" s="3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24" t="str">
        <f>_xlfn.XLOOKUP(main_table[[#This Row],[Order ID]],Returns!B:B,Returns!A:A,"No")</f>
        <v>No</v>
      </c>
    </row>
    <row r="7507" spans="1:22" ht="14.25">
      <c r="A7507" s="1">
        <v>7506</v>
      </c>
      <c r="B7507" s="2" t="s">
        <v>9724</v>
      </c>
      <c r="C7507" s="3">
        <v>43624</v>
      </c>
      <c r="D7507" s="3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24" t="str">
        <f>_xlfn.XLOOKUP(main_table[[#This Row],[Order ID]],Returns!B:B,Returns!A:A,"No")</f>
        <v>No</v>
      </c>
    </row>
    <row r="7508" spans="1:22" ht="14.25">
      <c r="A7508" s="1">
        <v>7507</v>
      </c>
      <c r="B7508" s="2" t="s">
        <v>9725</v>
      </c>
      <c r="C7508" s="3">
        <v>42676</v>
      </c>
      <c r="D7508" s="3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24" t="str">
        <f>_xlfn.XLOOKUP(main_table[[#This Row],[Order ID]],Returns!B:B,Returns!A:A,"No")</f>
        <v>No</v>
      </c>
    </row>
    <row r="7509" spans="1:22" ht="14.25">
      <c r="A7509" s="1">
        <v>7508</v>
      </c>
      <c r="B7509" s="2" t="s">
        <v>9725</v>
      </c>
      <c r="C7509" s="3">
        <v>42676</v>
      </c>
      <c r="D7509" s="3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24" t="str">
        <f>_xlfn.XLOOKUP(main_table[[#This Row],[Order ID]],Returns!B:B,Returns!A:A,"No")</f>
        <v>No</v>
      </c>
    </row>
    <row r="7510" spans="1:22" ht="14.25">
      <c r="A7510" s="1">
        <v>7509</v>
      </c>
      <c r="B7510" s="2" t="s">
        <v>9726</v>
      </c>
      <c r="C7510" s="3">
        <v>43660</v>
      </c>
      <c r="D7510" s="3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24" t="str">
        <f>_xlfn.XLOOKUP(main_table[[#This Row],[Order ID]],Returns!B:B,Returns!A:A,"No")</f>
        <v>No</v>
      </c>
    </row>
    <row r="7511" spans="1:22" ht="14.25">
      <c r="A7511" s="1">
        <v>7510</v>
      </c>
      <c r="B7511" s="2" t="s">
        <v>9726</v>
      </c>
      <c r="C7511" s="3">
        <v>43660</v>
      </c>
      <c r="D7511" s="3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24" t="str">
        <f>_xlfn.XLOOKUP(main_table[[#This Row],[Order ID]],Returns!B:B,Returns!A:A,"No")</f>
        <v>No</v>
      </c>
    </row>
    <row r="7512" spans="1:22" ht="14.25">
      <c r="A7512" s="1">
        <v>7511</v>
      </c>
      <c r="B7512" s="2" t="s">
        <v>9726</v>
      </c>
      <c r="C7512" s="3">
        <v>43660</v>
      </c>
      <c r="D7512" s="3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24" t="str">
        <f>_xlfn.XLOOKUP(main_table[[#This Row],[Order ID]],Returns!B:B,Returns!A:A,"No")</f>
        <v>No</v>
      </c>
    </row>
    <row r="7513" spans="1:22" ht="14.25">
      <c r="A7513" s="1">
        <v>7512</v>
      </c>
      <c r="B7513" s="2" t="s">
        <v>9726</v>
      </c>
      <c r="C7513" s="3">
        <v>43660</v>
      </c>
      <c r="D7513" s="3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24" t="str">
        <f>_xlfn.XLOOKUP(main_table[[#This Row],[Order ID]],Returns!B:B,Returns!A:A,"No")</f>
        <v>No</v>
      </c>
    </row>
    <row r="7514" spans="1:22" ht="14.25">
      <c r="A7514" s="1">
        <v>7513</v>
      </c>
      <c r="B7514" s="2" t="s">
        <v>9726</v>
      </c>
      <c r="C7514" s="3">
        <v>43660</v>
      </c>
      <c r="D7514" s="3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24" t="str">
        <f>_xlfn.XLOOKUP(main_table[[#This Row],[Order ID]],Returns!B:B,Returns!A:A,"No")</f>
        <v>No</v>
      </c>
    </row>
    <row r="7515" spans="1:22" ht="14.25">
      <c r="A7515" s="1">
        <v>7514</v>
      </c>
      <c r="B7515" s="2" t="s">
        <v>9726</v>
      </c>
      <c r="C7515" s="3">
        <v>43660</v>
      </c>
      <c r="D7515" s="3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24" t="str">
        <f>_xlfn.XLOOKUP(main_table[[#This Row],[Order ID]],Returns!B:B,Returns!A:A,"No")</f>
        <v>No</v>
      </c>
    </row>
    <row r="7516" spans="1:22" ht="14.25">
      <c r="A7516" s="1">
        <v>7515</v>
      </c>
      <c r="B7516" s="2" t="s">
        <v>9727</v>
      </c>
      <c r="C7516" s="3">
        <v>43808</v>
      </c>
      <c r="D7516" s="3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24" t="str">
        <f>_xlfn.XLOOKUP(main_table[[#This Row],[Order ID]],Returns!B:B,Returns!A:A,"No")</f>
        <v>No</v>
      </c>
    </row>
    <row r="7517" spans="1:22" ht="14.25">
      <c r="A7517" s="1">
        <v>7516</v>
      </c>
      <c r="B7517" s="2" t="s">
        <v>9727</v>
      </c>
      <c r="C7517" s="3">
        <v>43808</v>
      </c>
      <c r="D7517" s="3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24" t="str">
        <f>_xlfn.XLOOKUP(main_table[[#This Row],[Order ID]],Returns!B:B,Returns!A:A,"No")</f>
        <v>No</v>
      </c>
    </row>
    <row r="7518" spans="1:22" ht="14.25">
      <c r="A7518" s="1">
        <v>7517</v>
      </c>
      <c r="B7518" s="2" t="s">
        <v>9727</v>
      </c>
      <c r="C7518" s="3">
        <v>43808</v>
      </c>
      <c r="D7518" s="3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24" t="str">
        <f>_xlfn.XLOOKUP(main_table[[#This Row],[Order ID]],Returns!B:B,Returns!A:A,"No")</f>
        <v>No</v>
      </c>
    </row>
    <row r="7519" spans="1:22" ht="14.25">
      <c r="A7519" s="1">
        <v>7518</v>
      </c>
      <c r="B7519" s="2" t="s">
        <v>9727</v>
      </c>
      <c r="C7519" s="3">
        <v>43808</v>
      </c>
      <c r="D7519" s="3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24" t="str">
        <f>_xlfn.XLOOKUP(main_table[[#This Row],[Order ID]],Returns!B:B,Returns!A:A,"No")</f>
        <v>No</v>
      </c>
    </row>
    <row r="7520" spans="1:22" ht="14.25">
      <c r="A7520" s="1">
        <v>7519</v>
      </c>
      <c r="B7520" s="2" t="s">
        <v>9727</v>
      </c>
      <c r="C7520" s="3">
        <v>43808</v>
      </c>
      <c r="D7520" s="3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24" t="str">
        <f>_xlfn.XLOOKUP(main_table[[#This Row],[Order ID]],Returns!B:B,Returns!A:A,"No")</f>
        <v>No</v>
      </c>
    </row>
    <row r="7521" spans="1:22" ht="14.25">
      <c r="A7521" s="1">
        <v>7520</v>
      </c>
      <c r="B7521" s="2" t="s">
        <v>9727</v>
      </c>
      <c r="C7521" s="3">
        <v>43808</v>
      </c>
      <c r="D7521" s="3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24" t="str">
        <f>_xlfn.XLOOKUP(main_table[[#This Row],[Order ID]],Returns!B:B,Returns!A:A,"No")</f>
        <v>No</v>
      </c>
    </row>
    <row r="7522" spans="1:22" ht="14.25">
      <c r="A7522" s="1">
        <v>7521</v>
      </c>
      <c r="B7522" s="2" t="s">
        <v>9727</v>
      </c>
      <c r="C7522" s="3">
        <v>43808</v>
      </c>
      <c r="D7522" s="3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24" t="str">
        <f>_xlfn.XLOOKUP(main_table[[#This Row],[Order ID]],Returns!B:B,Returns!A:A,"No")</f>
        <v>No</v>
      </c>
    </row>
    <row r="7523" spans="1:22" ht="14.25">
      <c r="A7523" s="1">
        <v>7522</v>
      </c>
      <c r="B7523" s="2" t="s">
        <v>9728</v>
      </c>
      <c r="C7523" s="3">
        <v>43348</v>
      </c>
      <c r="D7523" s="3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24" t="str">
        <f>_xlfn.XLOOKUP(main_table[[#This Row],[Order ID]],Returns!B:B,Returns!A:A,"No")</f>
        <v>No</v>
      </c>
    </row>
    <row r="7524" spans="1:22" ht="14.25">
      <c r="A7524" s="1">
        <v>7523</v>
      </c>
      <c r="B7524" s="2" t="s">
        <v>9728</v>
      </c>
      <c r="C7524" s="3">
        <v>43348</v>
      </c>
      <c r="D7524" s="3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24" t="str">
        <f>_xlfn.XLOOKUP(main_table[[#This Row],[Order ID]],Returns!B:B,Returns!A:A,"No")</f>
        <v>No</v>
      </c>
    </row>
    <row r="7525" spans="1:22" ht="14.25">
      <c r="A7525" s="1">
        <v>7524</v>
      </c>
      <c r="B7525" s="2" t="s">
        <v>9728</v>
      </c>
      <c r="C7525" s="3">
        <v>43348</v>
      </c>
      <c r="D7525" s="3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24" t="str">
        <f>_xlfn.XLOOKUP(main_table[[#This Row],[Order ID]],Returns!B:B,Returns!A:A,"No")</f>
        <v>No</v>
      </c>
    </row>
    <row r="7526" spans="1:22" ht="14.25">
      <c r="A7526" s="1">
        <v>7525</v>
      </c>
      <c r="B7526" s="2" t="s">
        <v>9729</v>
      </c>
      <c r="C7526" s="3">
        <v>42623</v>
      </c>
      <c r="D7526" s="3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24" t="str">
        <f>_xlfn.XLOOKUP(main_table[[#This Row],[Order ID]],Returns!B:B,Returns!A:A,"No")</f>
        <v>No</v>
      </c>
    </row>
    <row r="7527" spans="1:22" ht="14.25">
      <c r="A7527" s="1">
        <v>7526</v>
      </c>
      <c r="B7527" s="2" t="s">
        <v>9729</v>
      </c>
      <c r="C7527" s="3">
        <v>42623</v>
      </c>
      <c r="D7527" s="3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24" t="str">
        <f>_xlfn.XLOOKUP(main_table[[#This Row],[Order ID]],Returns!B:B,Returns!A:A,"No")</f>
        <v>No</v>
      </c>
    </row>
    <row r="7528" spans="1:22" ht="14.25">
      <c r="A7528" s="1">
        <v>7527</v>
      </c>
      <c r="B7528" s="2" t="s">
        <v>9730</v>
      </c>
      <c r="C7528" s="3">
        <v>43734</v>
      </c>
      <c r="D7528" s="3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24" t="str">
        <f>_xlfn.XLOOKUP(main_table[[#This Row],[Order ID]],Returns!B:B,Returns!A:A,"No")</f>
        <v>No</v>
      </c>
    </row>
    <row r="7529" spans="1:22" ht="14.25">
      <c r="A7529" s="1">
        <v>7528</v>
      </c>
      <c r="B7529" s="2" t="s">
        <v>9730</v>
      </c>
      <c r="C7529" s="3">
        <v>43734</v>
      </c>
      <c r="D7529" s="3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24" t="str">
        <f>_xlfn.XLOOKUP(main_table[[#This Row],[Order ID]],Returns!B:B,Returns!A:A,"No")</f>
        <v>No</v>
      </c>
    </row>
    <row r="7530" spans="1:22" ht="14.25">
      <c r="A7530" s="1">
        <v>7529</v>
      </c>
      <c r="B7530" s="2" t="s">
        <v>9730</v>
      </c>
      <c r="C7530" s="3">
        <v>43734</v>
      </c>
      <c r="D7530" s="3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24" t="str">
        <f>_xlfn.XLOOKUP(main_table[[#This Row],[Order ID]],Returns!B:B,Returns!A:A,"No")</f>
        <v>No</v>
      </c>
    </row>
    <row r="7531" spans="1:22" ht="14.25">
      <c r="A7531" s="1">
        <v>7530</v>
      </c>
      <c r="B7531" s="2" t="s">
        <v>9730</v>
      </c>
      <c r="C7531" s="3">
        <v>43734</v>
      </c>
      <c r="D7531" s="3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24" t="str">
        <f>_xlfn.XLOOKUP(main_table[[#This Row],[Order ID]],Returns!B:B,Returns!A:A,"No")</f>
        <v>No</v>
      </c>
    </row>
    <row r="7532" spans="1:22" ht="14.25">
      <c r="A7532" s="1">
        <v>7531</v>
      </c>
      <c r="B7532" s="2" t="s">
        <v>9730</v>
      </c>
      <c r="C7532" s="3">
        <v>43734</v>
      </c>
      <c r="D7532" s="3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24" t="str">
        <f>_xlfn.XLOOKUP(main_table[[#This Row],[Order ID]],Returns!B:B,Returns!A:A,"No")</f>
        <v>No</v>
      </c>
    </row>
    <row r="7533" spans="1:22" ht="14.25">
      <c r="A7533" s="1">
        <v>7532</v>
      </c>
      <c r="B7533" s="2" t="s">
        <v>9731</v>
      </c>
      <c r="C7533" s="3">
        <v>43268</v>
      </c>
      <c r="D7533" s="3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24" t="str">
        <f>_xlfn.XLOOKUP(main_table[[#This Row],[Order ID]],Returns!B:B,Returns!A:A,"No")</f>
        <v>No</v>
      </c>
    </row>
    <row r="7534" spans="1:22" ht="14.25">
      <c r="A7534" s="1">
        <v>7533</v>
      </c>
      <c r="B7534" s="2" t="s">
        <v>9731</v>
      </c>
      <c r="C7534" s="3">
        <v>43268</v>
      </c>
      <c r="D7534" s="3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24" t="str">
        <f>_xlfn.XLOOKUP(main_table[[#This Row],[Order ID]],Returns!B:B,Returns!A:A,"No")</f>
        <v>No</v>
      </c>
    </row>
    <row r="7535" spans="1:22" ht="14.25">
      <c r="A7535" s="1">
        <v>7534</v>
      </c>
      <c r="B7535" s="2" t="s">
        <v>9732</v>
      </c>
      <c r="C7535" s="3">
        <v>43521</v>
      </c>
      <c r="D7535" s="3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24" t="str">
        <f>_xlfn.XLOOKUP(main_table[[#This Row],[Order ID]],Returns!B:B,Returns!A:A,"No")</f>
        <v>No</v>
      </c>
    </row>
    <row r="7536" spans="1:22" ht="14.25">
      <c r="A7536" s="1">
        <v>7535</v>
      </c>
      <c r="B7536" s="2" t="s">
        <v>9732</v>
      </c>
      <c r="C7536" s="3">
        <v>43521</v>
      </c>
      <c r="D7536" s="3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24" t="str">
        <f>_xlfn.XLOOKUP(main_table[[#This Row],[Order ID]],Returns!B:B,Returns!A:A,"No")</f>
        <v>No</v>
      </c>
    </row>
    <row r="7537" spans="1:22" ht="14.25">
      <c r="A7537" s="1">
        <v>7536</v>
      </c>
      <c r="B7537" s="2" t="s">
        <v>9733</v>
      </c>
      <c r="C7537" s="3">
        <v>43555</v>
      </c>
      <c r="D7537" s="3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24" t="str">
        <f>_xlfn.XLOOKUP(main_table[[#This Row],[Order ID]],Returns!B:B,Returns!A:A,"No")</f>
        <v>No</v>
      </c>
    </row>
    <row r="7538" spans="1:22" ht="14.25">
      <c r="A7538" s="1">
        <v>7537</v>
      </c>
      <c r="B7538" s="2" t="s">
        <v>9734</v>
      </c>
      <c r="C7538" s="3">
        <v>43802</v>
      </c>
      <c r="D7538" s="3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24" t="str">
        <f>_xlfn.XLOOKUP(main_table[[#This Row],[Order ID]],Returns!B:B,Returns!A:A,"No")</f>
        <v>No</v>
      </c>
    </row>
    <row r="7539" spans="1:22" ht="14.25">
      <c r="A7539" s="1">
        <v>7538</v>
      </c>
      <c r="B7539" s="2" t="s">
        <v>9735</v>
      </c>
      <c r="C7539" s="3">
        <v>43150</v>
      </c>
      <c r="D7539" s="3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24" t="str">
        <f>_xlfn.XLOOKUP(main_table[[#This Row],[Order ID]],Returns!B:B,Returns!A:A,"No")</f>
        <v>No</v>
      </c>
    </row>
    <row r="7540" spans="1:22" ht="14.25">
      <c r="A7540" s="1">
        <v>7539</v>
      </c>
      <c r="B7540" s="2" t="s">
        <v>9736</v>
      </c>
      <c r="C7540" s="3">
        <v>43801</v>
      </c>
      <c r="D7540" s="3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24" t="str">
        <f>_xlfn.XLOOKUP(main_table[[#This Row],[Order ID]],Returns!B:B,Returns!A:A,"No")</f>
        <v>No</v>
      </c>
    </row>
    <row r="7541" spans="1:22" ht="14.25">
      <c r="A7541" s="1">
        <v>7540</v>
      </c>
      <c r="B7541" s="2" t="s">
        <v>9736</v>
      </c>
      <c r="C7541" s="3">
        <v>43801</v>
      </c>
      <c r="D7541" s="3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24" t="str">
        <f>_xlfn.XLOOKUP(main_table[[#This Row],[Order ID]],Returns!B:B,Returns!A:A,"No")</f>
        <v>No</v>
      </c>
    </row>
    <row r="7542" spans="1:22" ht="14.25">
      <c r="A7542" s="1">
        <v>7541</v>
      </c>
      <c r="B7542" s="2" t="s">
        <v>9736</v>
      </c>
      <c r="C7542" s="3">
        <v>43801</v>
      </c>
      <c r="D7542" s="3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24" t="str">
        <f>_xlfn.XLOOKUP(main_table[[#This Row],[Order ID]],Returns!B:B,Returns!A:A,"No")</f>
        <v>No</v>
      </c>
    </row>
    <row r="7543" spans="1:22" ht="14.25">
      <c r="A7543" s="1">
        <v>7542</v>
      </c>
      <c r="B7543" s="2" t="s">
        <v>9736</v>
      </c>
      <c r="C7543" s="3">
        <v>43801</v>
      </c>
      <c r="D7543" s="3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24" t="str">
        <f>_xlfn.XLOOKUP(main_table[[#This Row],[Order ID]],Returns!B:B,Returns!A:A,"No")</f>
        <v>No</v>
      </c>
    </row>
    <row r="7544" spans="1:22" ht="14.25">
      <c r="A7544" s="1">
        <v>7543</v>
      </c>
      <c r="B7544" s="2" t="s">
        <v>9736</v>
      </c>
      <c r="C7544" s="3">
        <v>43801</v>
      </c>
      <c r="D7544" s="3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24" t="str">
        <f>_xlfn.XLOOKUP(main_table[[#This Row],[Order ID]],Returns!B:B,Returns!A:A,"No")</f>
        <v>No</v>
      </c>
    </row>
    <row r="7545" spans="1:22" ht="14.25">
      <c r="A7545" s="1">
        <v>7544</v>
      </c>
      <c r="B7545" s="2" t="s">
        <v>9736</v>
      </c>
      <c r="C7545" s="3">
        <v>43801</v>
      </c>
      <c r="D7545" s="3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24" t="str">
        <f>_xlfn.XLOOKUP(main_table[[#This Row],[Order ID]],Returns!B:B,Returns!A:A,"No")</f>
        <v>No</v>
      </c>
    </row>
    <row r="7546" spans="1:22" ht="14.25">
      <c r="A7546" s="1">
        <v>7545</v>
      </c>
      <c r="B7546" s="2" t="s">
        <v>9736</v>
      </c>
      <c r="C7546" s="3">
        <v>43801</v>
      </c>
      <c r="D7546" s="3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24" t="str">
        <f>_xlfn.XLOOKUP(main_table[[#This Row],[Order ID]],Returns!B:B,Returns!A:A,"No")</f>
        <v>No</v>
      </c>
    </row>
    <row r="7547" spans="1:22" ht="14.25">
      <c r="A7547" s="1">
        <v>7546</v>
      </c>
      <c r="B7547" s="2" t="s">
        <v>9737</v>
      </c>
      <c r="C7547" s="3">
        <v>42653</v>
      </c>
      <c r="D7547" s="3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24" t="str">
        <f>_xlfn.XLOOKUP(main_table[[#This Row],[Order ID]],Returns!B:B,Returns!A:A,"No")</f>
        <v>No</v>
      </c>
    </row>
    <row r="7548" spans="1:22" ht="14.25">
      <c r="A7548" s="1">
        <v>7547</v>
      </c>
      <c r="B7548" s="2" t="s">
        <v>9737</v>
      </c>
      <c r="C7548" s="3">
        <v>42653</v>
      </c>
      <c r="D7548" s="3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24" t="str">
        <f>_xlfn.XLOOKUP(main_table[[#This Row],[Order ID]],Returns!B:B,Returns!A:A,"No")</f>
        <v>No</v>
      </c>
    </row>
    <row r="7549" spans="1:22" ht="14.25">
      <c r="A7549" s="1">
        <v>7548</v>
      </c>
      <c r="B7549" s="2" t="s">
        <v>9737</v>
      </c>
      <c r="C7549" s="3">
        <v>42653</v>
      </c>
      <c r="D7549" s="3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24" t="str">
        <f>_xlfn.XLOOKUP(main_table[[#This Row],[Order ID]],Returns!B:B,Returns!A:A,"No")</f>
        <v>No</v>
      </c>
    </row>
    <row r="7550" spans="1:22" ht="14.25">
      <c r="A7550" s="1">
        <v>7549</v>
      </c>
      <c r="B7550" s="2" t="s">
        <v>9737</v>
      </c>
      <c r="C7550" s="3">
        <v>42653</v>
      </c>
      <c r="D7550" s="3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24" t="str">
        <f>_xlfn.XLOOKUP(main_table[[#This Row],[Order ID]],Returns!B:B,Returns!A:A,"No")</f>
        <v>No</v>
      </c>
    </row>
    <row r="7551" spans="1:22" ht="14.25">
      <c r="A7551" s="1">
        <v>7550</v>
      </c>
      <c r="B7551" s="2" t="s">
        <v>9738</v>
      </c>
      <c r="C7551" s="3">
        <v>43348</v>
      </c>
      <c r="D7551" s="3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24" t="str">
        <f>_xlfn.XLOOKUP(main_table[[#This Row],[Order ID]],Returns!B:B,Returns!A:A,"No")</f>
        <v>No</v>
      </c>
    </row>
    <row r="7552" spans="1:22" ht="14.25">
      <c r="A7552" s="1">
        <v>7551</v>
      </c>
      <c r="B7552" s="2" t="s">
        <v>9739</v>
      </c>
      <c r="C7552" s="3">
        <v>42694</v>
      </c>
      <c r="D7552" s="3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24" t="str">
        <f>_xlfn.XLOOKUP(main_table[[#This Row],[Order ID]],Returns!B:B,Returns!A:A,"No")</f>
        <v>No</v>
      </c>
    </row>
    <row r="7553" spans="1:22" ht="14.25">
      <c r="A7553" s="1">
        <v>7552</v>
      </c>
      <c r="B7553" s="2" t="s">
        <v>9739</v>
      </c>
      <c r="C7553" s="3">
        <v>42694</v>
      </c>
      <c r="D7553" s="3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24" t="str">
        <f>_xlfn.XLOOKUP(main_table[[#This Row],[Order ID]],Returns!B:B,Returns!A:A,"No")</f>
        <v>No</v>
      </c>
    </row>
    <row r="7554" spans="1:22" ht="14.25">
      <c r="A7554" s="1">
        <v>7553</v>
      </c>
      <c r="B7554" s="2" t="s">
        <v>9739</v>
      </c>
      <c r="C7554" s="3">
        <v>42694</v>
      </c>
      <c r="D7554" s="3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24" t="str">
        <f>_xlfn.XLOOKUP(main_table[[#This Row],[Order ID]],Returns!B:B,Returns!A:A,"No")</f>
        <v>No</v>
      </c>
    </row>
    <row r="7555" spans="1:22" ht="14.25">
      <c r="A7555" s="1">
        <v>7554</v>
      </c>
      <c r="B7555" s="2" t="s">
        <v>9739</v>
      </c>
      <c r="C7555" s="3">
        <v>42694</v>
      </c>
      <c r="D7555" s="3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24" t="str">
        <f>_xlfn.XLOOKUP(main_table[[#This Row],[Order ID]],Returns!B:B,Returns!A:A,"No")</f>
        <v>No</v>
      </c>
    </row>
    <row r="7556" spans="1:22" ht="14.25">
      <c r="A7556" s="1">
        <v>7555</v>
      </c>
      <c r="B7556" s="2" t="s">
        <v>9740</v>
      </c>
      <c r="C7556" s="3">
        <v>42500</v>
      </c>
      <c r="D7556" s="3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24" t="str">
        <f>_xlfn.XLOOKUP(main_table[[#This Row],[Order ID]],Returns!B:B,Returns!A:A,"No")</f>
        <v>No</v>
      </c>
    </row>
    <row r="7557" spans="1:22" ht="14.25">
      <c r="A7557" s="1">
        <v>7556</v>
      </c>
      <c r="B7557" s="2" t="s">
        <v>9740</v>
      </c>
      <c r="C7557" s="3">
        <v>42500</v>
      </c>
      <c r="D7557" s="3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24" t="str">
        <f>_xlfn.XLOOKUP(main_table[[#This Row],[Order ID]],Returns!B:B,Returns!A:A,"No")</f>
        <v>No</v>
      </c>
    </row>
    <row r="7558" spans="1:22" ht="14.25">
      <c r="A7558" s="1">
        <v>7557</v>
      </c>
      <c r="B7558" s="2" t="s">
        <v>9741</v>
      </c>
      <c r="C7558" s="3">
        <v>43796</v>
      </c>
      <c r="D7558" s="3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24" t="str">
        <f>_xlfn.XLOOKUP(main_table[[#This Row],[Order ID]],Returns!B:B,Returns!A:A,"No")</f>
        <v>No</v>
      </c>
    </row>
    <row r="7559" spans="1:22" ht="14.25">
      <c r="A7559" s="1">
        <v>7558</v>
      </c>
      <c r="B7559" s="2" t="s">
        <v>9741</v>
      </c>
      <c r="C7559" s="3">
        <v>43796</v>
      </c>
      <c r="D7559" s="3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24" t="str">
        <f>_xlfn.XLOOKUP(main_table[[#This Row],[Order ID]],Returns!B:B,Returns!A:A,"No")</f>
        <v>No</v>
      </c>
    </row>
    <row r="7560" spans="1:22" ht="14.25">
      <c r="A7560" s="1">
        <v>7559</v>
      </c>
      <c r="B7560" s="2" t="s">
        <v>9742</v>
      </c>
      <c r="C7560" s="3">
        <v>42675</v>
      </c>
      <c r="D7560" s="3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24" t="str">
        <f>_xlfn.XLOOKUP(main_table[[#This Row],[Order ID]],Returns!B:B,Returns!A:A,"No")</f>
        <v>No</v>
      </c>
    </row>
    <row r="7561" spans="1:22" ht="14.25">
      <c r="A7561" s="1">
        <v>7560</v>
      </c>
      <c r="B7561" s="2" t="s">
        <v>9742</v>
      </c>
      <c r="C7561" s="3">
        <v>42675</v>
      </c>
      <c r="D7561" s="3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24" t="str">
        <f>_xlfn.XLOOKUP(main_table[[#This Row],[Order ID]],Returns!B:B,Returns!A:A,"No")</f>
        <v>No</v>
      </c>
    </row>
    <row r="7562" spans="1:22" ht="14.25">
      <c r="A7562" s="1">
        <v>7561</v>
      </c>
      <c r="B7562" s="2" t="s">
        <v>9742</v>
      </c>
      <c r="C7562" s="3">
        <v>42675</v>
      </c>
      <c r="D7562" s="3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24" t="str">
        <f>_xlfn.XLOOKUP(main_table[[#This Row],[Order ID]],Returns!B:B,Returns!A:A,"No")</f>
        <v>No</v>
      </c>
    </row>
    <row r="7563" spans="1:22" ht="14.25">
      <c r="A7563" s="1">
        <v>7562</v>
      </c>
      <c r="B7563" s="2" t="s">
        <v>9743</v>
      </c>
      <c r="C7563" s="3">
        <v>43464</v>
      </c>
      <c r="D7563" s="3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24" t="str">
        <f>_xlfn.XLOOKUP(main_table[[#This Row],[Order ID]],Returns!B:B,Returns!A:A,"No")</f>
        <v>No</v>
      </c>
    </row>
    <row r="7564" spans="1:22" ht="14.25">
      <c r="A7564" s="1">
        <v>7563</v>
      </c>
      <c r="B7564" s="2" t="s">
        <v>9744</v>
      </c>
      <c r="C7564" s="3">
        <v>43346</v>
      </c>
      <c r="D7564" s="3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24" t="str">
        <f>_xlfn.XLOOKUP(main_table[[#This Row],[Order ID]],Returns!B:B,Returns!A:A,"No")</f>
        <v>No</v>
      </c>
    </row>
    <row r="7565" spans="1:22" ht="14.25">
      <c r="A7565" s="1">
        <v>7564</v>
      </c>
      <c r="B7565" s="2" t="s">
        <v>9745</v>
      </c>
      <c r="C7565" s="3">
        <v>43743</v>
      </c>
      <c r="D7565" s="3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24" t="str">
        <f>_xlfn.XLOOKUP(main_table[[#This Row],[Order ID]],Returns!B:B,Returns!A:A,"No")</f>
        <v>No</v>
      </c>
    </row>
    <row r="7566" spans="1:22" ht="14.25">
      <c r="A7566" s="1">
        <v>7565</v>
      </c>
      <c r="B7566" s="2" t="s">
        <v>9746</v>
      </c>
      <c r="C7566" s="3">
        <v>43130</v>
      </c>
      <c r="D7566" s="3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24" t="str">
        <f>_xlfn.XLOOKUP(main_table[[#This Row],[Order ID]],Returns!B:B,Returns!A:A,"No")</f>
        <v>No</v>
      </c>
    </row>
    <row r="7567" spans="1:22" ht="14.25">
      <c r="A7567" s="1">
        <v>7566</v>
      </c>
      <c r="B7567" s="2" t="s">
        <v>9746</v>
      </c>
      <c r="C7567" s="3">
        <v>43130</v>
      </c>
      <c r="D7567" s="3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24" t="str">
        <f>_xlfn.XLOOKUP(main_table[[#This Row],[Order ID]],Returns!B:B,Returns!A:A,"No")</f>
        <v>No</v>
      </c>
    </row>
    <row r="7568" spans="1:22" ht="14.25">
      <c r="A7568" s="1">
        <v>7567</v>
      </c>
      <c r="B7568" s="2" t="s">
        <v>9747</v>
      </c>
      <c r="C7568" s="3">
        <v>43576</v>
      </c>
      <c r="D7568" s="3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24" t="str">
        <f>_xlfn.XLOOKUP(main_table[[#This Row],[Order ID]],Returns!B:B,Returns!A:A,"No")</f>
        <v>No</v>
      </c>
    </row>
    <row r="7569" spans="1:22" ht="14.25">
      <c r="A7569" s="1">
        <v>7568</v>
      </c>
      <c r="B7569" s="2" t="s">
        <v>9747</v>
      </c>
      <c r="C7569" s="3">
        <v>43576</v>
      </c>
      <c r="D7569" s="3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24" t="str">
        <f>_xlfn.XLOOKUP(main_table[[#This Row],[Order ID]],Returns!B:B,Returns!A:A,"No")</f>
        <v>No</v>
      </c>
    </row>
    <row r="7570" spans="1:22" ht="14.25">
      <c r="A7570" s="1">
        <v>7569</v>
      </c>
      <c r="B7570" s="2" t="s">
        <v>9748</v>
      </c>
      <c r="C7570" s="3">
        <v>42709</v>
      </c>
      <c r="D7570" s="3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24" t="str">
        <f>_xlfn.XLOOKUP(main_table[[#This Row],[Order ID]],Returns!B:B,Returns!A:A,"No")</f>
        <v>No</v>
      </c>
    </row>
    <row r="7571" spans="1:22" ht="14.25">
      <c r="A7571" s="1">
        <v>7570</v>
      </c>
      <c r="B7571" s="2" t="s">
        <v>9748</v>
      </c>
      <c r="C7571" s="3">
        <v>42709</v>
      </c>
      <c r="D7571" s="3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24" t="str">
        <f>_xlfn.XLOOKUP(main_table[[#This Row],[Order ID]],Returns!B:B,Returns!A:A,"No")</f>
        <v>No</v>
      </c>
    </row>
    <row r="7572" spans="1:22" ht="14.25">
      <c r="A7572" s="1">
        <v>7571</v>
      </c>
      <c r="B7572" s="2" t="s">
        <v>9748</v>
      </c>
      <c r="C7572" s="3">
        <v>42709</v>
      </c>
      <c r="D7572" s="3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24" t="str">
        <f>_xlfn.XLOOKUP(main_table[[#This Row],[Order ID]],Returns!B:B,Returns!A:A,"No")</f>
        <v>No</v>
      </c>
    </row>
    <row r="7573" spans="1:22" ht="14.25">
      <c r="A7573" s="1">
        <v>7572</v>
      </c>
      <c r="B7573" s="2" t="s">
        <v>9749</v>
      </c>
      <c r="C7573" s="3">
        <v>42664</v>
      </c>
      <c r="D7573" s="3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24" t="str">
        <f>_xlfn.XLOOKUP(main_table[[#This Row],[Order ID]],Returns!B:B,Returns!A:A,"No")</f>
        <v>No</v>
      </c>
    </row>
    <row r="7574" spans="1:22" ht="14.25">
      <c r="A7574" s="1">
        <v>7573</v>
      </c>
      <c r="B7574" s="2" t="s">
        <v>9749</v>
      </c>
      <c r="C7574" s="3">
        <v>42664</v>
      </c>
      <c r="D7574" s="3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24" t="str">
        <f>_xlfn.XLOOKUP(main_table[[#This Row],[Order ID]],Returns!B:B,Returns!A:A,"No")</f>
        <v>No</v>
      </c>
    </row>
    <row r="7575" spans="1:22" ht="14.25">
      <c r="A7575" s="1">
        <v>7574</v>
      </c>
      <c r="B7575" s="2" t="s">
        <v>9749</v>
      </c>
      <c r="C7575" s="3">
        <v>42664</v>
      </c>
      <c r="D7575" s="3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24" t="str">
        <f>_xlfn.XLOOKUP(main_table[[#This Row],[Order ID]],Returns!B:B,Returns!A:A,"No")</f>
        <v>No</v>
      </c>
    </row>
    <row r="7576" spans="1:22" ht="14.25">
      <c r="A7576" s="1">
        <v>7575</v>
      </c>
      <c r="B7576" s="2" t="s">
        <v>9750</v>
      </c>
      <c r="C7576" s="3">
        <v>43077</v>
      </c>
      <c r="D7576" s="3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24" t="str">
        <f>_xlfn.XLOOKUP(main_table[[#This Row],[Order ID]],Returns!B:B,Returns!A:A,"No")</f>
        <v>No</v>
      </c>
    </row>
    <row r="7577" spans="1:22" ht="14.25">
      <c r="A7577" s="1">
        <v>7576</v>
      </c>
      <c r="B7577" s="2" t="s">
        <v>9750</v>
      </c>
      <c r="C7577" s="3">
        <v>43077</v>
      </c>
      <c r="D7577" s="3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24" t="str">
        <f>_xlfn.XLOOKUP(main_table[[#This Row],[Order ID]],Returns!B:B,Returns!A:A,"No")</f>
        <v>No</v>
      </c>
    </row>
    <row r="7578" spans="1:22" ht="14.25">
      <c r="A7578" s="1">
        <v>7577</v>
      </c>
      <c r="B7578" s="2" t="s">
        <v>5957</v>
      </c>
      <c r="C7578" s="3">
        <v>42676</v>
      </c>
      <c r="D7578" s="3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24" t="str">
        <f>_xlfn.XLOOKUP(main_table[[#This Row],[Order ID]],Returns!B:B,Returns!A:A,"No")</f>
        <v>Yes</v>
      </c>
    </row>
    <row r="7579" spans="1:22" ht="14.25">
      <c r="A7579" s="1">
        <v>7578</v>
      </c>
      <c r="B7579" s="2" t="s">
        <v>5957</v>
      </c>
      <c r="C7579" s="3">
        <v>42676</v>
      </c>
      <c r="D7579" s="3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24" t="str">
        <f>_xlfn.XLOOKUP(main_table[[#This Row],[Order ID]],Returns!B:B,Returns!A:A,"No")</f>
        <v>Yes</v>
      </c>
    </row>
    <row r="7580" spans="1:22" ht="14.25">
      <c r="A7580" s="1">
        <v>7579</v>
      </c>
      <c r="B7580" s="2" t="s">
        <v>9751</v>
      </c>
      <c r="C7580" s="3">
        <v>43452</v>
      </c>
      <c r="D7580" s="3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24" t="str">
        <f>_xlfn.XLOOKUP(main_table[[#This Row],[Order ID]],Returns!B:B,Returns!A:A,"No")</f>
        <v>No</v>
      </c>
    </row>
    <row r="7581" spans="1:22" ht="14.25">
      <c r="A7581" s="1">
        <v>7580</v>
      </c>
      <c r="B7581" s="2" t="s">
        <v>9752</v>
      </c>
      <c r="C7581" s="3">
        <v>43062</v>
      </c>
      <c r="D7581" s="3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24" t="str">
        <f>_xlfn.XLOOKUP(main_table[[#This Row],[Order ID]],Returns!B:B,Returns!A:A,"No")</f>
        <v>No</v>
      </c>
    </row>
    <row r="7582" spans="1:22" ht="14.25">
      <c r="A7582" s="1">
        <v>7581</v>
      </c>
      <c r="B7582" s="2" t="s">
        <v>9752</v>
      </c>
      <c r="C7582" s="3">
        <v>43062</v>
      </c>
      <c r="D7582" s="3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24" t="str">
        <f>_xlfn.XLOOKUP(main_table[[#This Row],[Order ID]],Returns!B:B,Returns!A:A,"No")</f>
        <v>No</v>
      </c>
    </row>
    <row r="7583" spans="1:22" ht="14.25">
      <c r="A7583" s="1">
        <v>7582</v>
      </c>
      <c r="B7583" s="2" t="s">
        <v>9753</v>
      </c>
      <c r="C7583" s="3">
        <v>42960</v>
      </c>
      <c r="D7583" s="3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24" t="str">
        <f>_xlfn.XLOOKUP(main_table[[#This Row],[Order ID]],Returns!B:B,Returns!A:A,"No")</f>
        <v>No</v>
      </c>
    </row>
    <row r="7584" spans="1:22" ht="14.25">
      <c r="A7584" s="1">
        <v>7583</v>
      </c>
      <c r="B7584" s="2" t="s">
        <v>9754</v>
      </c>
      <c r="C7584" s="3">
        <v>42841</v>
      </c>
      <c r="D7584" s="3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24" t="str">
        <f>_xlfn.XLOOKUP(main_table[[#This Row],[Order ID]],Returns!B:B,Returns!A:A,"No")</f>
        <v>No</v>
      </c>
    </row>
    <row r="7585" spans="1:22" ht="14.25">
      <c r="A7585" s="1">
        <v>7584</v>
      </c>
      <c r="B7585" s="2" t="s">
        <v>9755</v>
      </c>
      <c r="C7585" s="3">
        <v>42450</v>
      </c>
      <c r="D7585" s="3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24" t="str">
        <f>_xlfn.XLOOKUP(main_table[[#This Row],[Order ID]],Returns!B:B,Returns!A:A,"No")</f>
        <v>No</v>
      </c>
    </row>
    <row r="7586" spans="1:22" ht="14.25">
      <c r="A7586" s="1">
        <v>7585</v>
      </c>
      <c r="B7586" s="2" t="s">
        <v>9755</v>
      </c>
      <c r="C7586" s="3">
        <v>42450</v>
      </c>
      <c r="D7586" s="3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24" t="str">
        <f>_xlfn.XLOOKUP(main_table[[#This Row],[Order ID]],Returns!B:B,Returns!A:A,"No")</f>
        <v>No</v>
      </c>
    </row>
    <row r="7587" spans="1:22" ht="14.25">
      <c r="A7587" s="1">
        <v>7586</v>
      </c>
      <c r="B7587" s="2" t="s">
        <v>9755</v>
      </c>
      <c r="C7587" s="3">
        <v>42450</v>
      </c>
      <c r="D7587" s="3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24" t="str">
        <f>_xlfn.XLOOKUP(main_table[[#This Row],[Order ID]],Returns!B:B,Returns!A:A,"No")</f>
        <v>No</v>
      </c>
    </row>
    <row r="7588" spans="1:22" ht="14.25">
      <c r="A7588" s="1">
        <v>7587</v>
      </c>
      <c r="B7588" s="2" t="s">
        <v>9755</v>
      </c>
      <c r="C7588" s="3">
        <v>42450</v>
      </c>
      <c r="D7588" s="3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24" t="str">
        <f>_xlfn.XLOOKUP(main_table[[#This Row],[Order ID]],Returns!B:B,Returns!A:A,"No")</f>
        <v>No</v>
      </c>
    </row>
    <row r="7589" spans="1:22" ht="14.25">
      <c r="A7589" s="1">
        <v>7588</v>
      </c>
      <c r="B7589" s="2" t="s">
        <v>9755</v>
      </c>
      <c r="C7589" s="3">
        <v>42450</v>
      </c>
      <c r="D7589" s="3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24" t="str">
        <f>_xlfn.XLOOKUP(main_table[[#This Row],[Order ID]],Returns!B:B,Returns!A:A,"No")</f>
        <v>No</v>
      </c>
    </row>
    <row r="7590" spans="1:22" ht="14.25">
      <c r="A7590" s="1">
        <v>7589</v>
      </c>
      <c r="B7590" s="2" t="s">
        <v>9756</v>
      </c>
      <c r="C7590" s="3">
        <v>43785</v>
      </c>
      <c r="D7590" s="3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24" t="str">
        <f>_xlfn.XLOOKUP(main_table[[#This Row],[Order ID]],Returns!B:B,Returns!A:A,"No")</f>
        <v>No</v>
      </c>
    </row>
    <row r="7591" spans="1:22" ht="14.25">
      <c r="A7591" s="1">
        <v>7590</v>
      </c>
      <c r="B7591" s="2" t="s">
        <v>9757</v>
      </c>
      <c r="C7591" s="3">
        <v>43003</v>
      </c>
      <c r="D7591" s="3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24" t="str">
        <f>_xlfn.XLOOKUP(main_table[[#This Row],[Order ID]],Returns!B:B,Returns!A:A,"No")</f>
        <v>No</v>
      </c>
    </row>
    <row r="7592" spans="1:22" ht="14.25">
      <c r="A7592" s="1">
        <v>7591</v>
      </c>
      <c r="B7592" s="2" t="s">
        <v>9758</v>
      </c>
      <c r="C7592" s="3">
        <v>43348</v>
      </c>
      <c r="D7592" s="3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24" t="str">
        <f>_xlfn.XLOOKUP(main_table[[#This Row],[Order ID]],Returns!B:B,Returns!A:A,"No")</f>
        <v>No</v>
      </c>
    </row>
    <row r="7593" spans="1:22" ht="14.25">
      <c r="A7593" s="1">
        <v>7592</v>
      </c>
      <c r="B7593" s="2" t="s">
        <v>9758</v>
      </c>
      <c r="C7593" s="3">
        <v>43348</v>
      </c>
      <c r="D7593" s="3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24" t="str">
        <f>_xlfn.XLOOKUP(main_table[[#This Row],[Order ID]],Returns!B:B,Returns!A:A,"No")</f>
        <v>No</v>
      </c>
    </row>
    <row r="7594" spans="1:22" ht="14.25">
      <c r="A7594" s="1">
        <v>7593</v>
      </c>
      <c r="B7594" s="2" t="s">
        <v>9758</v>
      </c>
      <c r="C7594" s="3">
        <v>43348</v>
      </c>
      <c r="D7594" s="3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24" t="str">
        <f>_xlfn.XLOOKUP(main_table[[#This Row],[Order ID]],Returns!B:B,Returns!A:A,"No")</f>
        <v>No</v>
      </c>
    </row>
    <row r="7595" spans="1:22" ht="14.25">
      <c r="A7595" s="1">
        <v>7594</v>
      </c>
      <c r="B7595" s="2" t="s">
        <v>9758</v>
      </c>
      <c r="C7595" s="3">
        <v>43348</v>
      </c>
      <c r="D7595" s="3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24" t="str">
        <f>_xlfn.XLOOKUP(main_table[[#This Row],[Order ID]],Returns!B:B,Returns!A:A,"No")</f>
        <v>No</v>
      </c>
    </row>
    <row r="7596" spans="1:22" ht="14.25">
      <c r="A7596" s="1">
        <v>7595</v>
      </c>
      <c r="B7596" s="2" t="s">
        <v>9759</v>
      </c>
      <c r="C7596" s="3">
        <v>43575</v>
      </c>
      <c r="D7596" s="3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24" t="str">
        <f>_xlfn.XLOOKUP(main_table[[#This Row],[Order ID]],Returns!B:B,Returns!A:A,"No")</f>
        <v>No</v>
      </c>
    </row>
    <row r="7597" spans="1:22" ht="14.25">
      <c r="A7597" s="1">
        <v>7596</v>
      </c>
      <c r="B7597" s="2" t="s">
        <v>9759</v>
      </c>
      <c r="C7597" s="3">
        <v>43575</v>
      </c>
      <c r="D7597" s="3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24" t="str">
        <f>_xlfn.XLOOKUP(main_table[[#This Row],[Order ID]],Returns!B:B,Returns!A:A,"No")</f>
        <v>No</v>
      </c>
    </row>
    <row r="7598" spans="1:22" ht="14.25">
      <c r="A7598" s="1">
        <v>7597</v>
      </c>
      <c r="B7598" s="2" t="s">
        <v>9760</v>
      </c>
      <c r="C7598" s="3">
        <v>42901</v>
      </c>
      <c r="D7598" s="3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24" t="str">
        <f>_xlfn.XLOOKUP(main_table[[#This Row],[Order ID]],Returns!B:B,Returns!A:A,"No")</f>
        <v>No</v>
      </c>
    </row>
    <row r="7599" spans="1:22" ht="14.25">
      <c r="A7599" s="1">
        <v>7598</v>
      </c>
      <c r="B7599" s="2" t="s">
        <v>9761</v>
      </c>
      <c r="C7599" s="3">
        <v>42630</v>
      </c>
      <c r="D7599" s="3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24" t="str">
        <f>_xlfn.XLOOKUP(main_table[[#This Row],[Order ID]],Returns!B:B,Returns!A:A,"No")</f>
        <v>No</v>
      </c>
    </row>
    <row r="7600" spans="1:22" ht="14.25">
      <c r="A7600" s="1">
        <v>7599</v>
      </c>
      <c r="B7600" s="2" t="s">
        <v>9761</v>
      </c>
      <c r="C7600" s="3">
        <v>42630</v>
      </c>
      <c r="D7600" s="3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24" t="str">
        <f>_xlfn.XLOOKUP(main_table[[#This Row],[Order ID]],Returns!B:B,Returns!A:A,"No")</f>
        <v>No</v>
      </c>
    </row>
    <row r="7601" spans="1:22" ht="14.25">
      <c r="A7601" s="1">
        <v>7600</v>
      </c>
      <c r="B7601" s="2" t="s">
        <v>9761</v>
      </c>
      <c r="C7601" s="3">
        <v>42630</v>
      </c>
      <c r="D7601" s="3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24" t="str">
        <f>_xlfn.XLOOKUP(main_table[[#This Row],[Order ID]],Returns!B:B,Returns!A:A,"No")</f>
        <v>No</v>
      </c>
    </row>
    <row r="7602" spans="1:22" ht="14.25">
      <c r="A7602" s="1">
        <v>7601</v>
      </c>
      <c r="B7602" s="2" t="s">
        <v>9761</v>
      </c>
      <c r="C7602" s="3">
        <v>42630</v>
      </c>
      <c r="D7602" s="3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24" t="str">
        <f>_xlfn.XLOOKUP(main_table[[#This Row],[Order ID]],Returns!B:B,Returns!A:A,"No")</f>
        <v>No</v>
      </c>
    </row>
    <row r="7603" spans="1:22" ht="14.25">
      <c r="A7603" s="1">
        <v>7602</v>
      </c>
      <c r="B7603" s="2" t="s">
        <v>9761</v>
      </c>
      <c r="C7603" s="3">
        <v>42630</v>
      </c>
      <c r="D7603" s="3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24" t="str">
        <f>_xlfn.XLOOKUP(main_table[[#This Row],[Order ID]],Returns!B:B,Returns!A:A,"No")</f>
        <v>No</v>
      </c>
    </row>
    <row r="7604" spans="1:22" ht="14.25">
      <c r="A7604" s="1">
        <v>7603</v>
      </c>
      <c r="B7604" s="2" t="s">
        <v>9761</v>
      </c>
      <c r="C7604" s="3">
        <v>42630</v>
      </c>
      <c r="D7604" s="3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24" t="str">
        <f>_xlfn.XLOOKUP(main_table[[#This Row],[Order ID]],Returns!B:B,Returns!A:A,"No")</f>
        <v>No</v>
      </c>
    </row>
    <row r="7605" spans="1:22" ht="14.25">
      <c r="A7605" s="1">
        <v>7604</v>
      </c>
      <c r="B7605" s="2" t="s">
        <v>9762</v>
      </c>
      <c r="C7605" s="3">
        <v>43289</v>
      </c>
      <c r="D7605" s="3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24" t="str">
        <f>_xlfn.XLOOKUP(main_table[[#This Row],[Order ID]],Returns!B:B,Returns!A:A,"No")</f>
        <v>No</v>
      </c>
    </row>
    <row r="7606" spans="1:22" ht="14.25">
      <c r="A7606" s="1">
        <v>7605</v>
      </c>
      <c r="B7606" s="2" t="s">
        <v>9763</v>
      </c>
      <c r="C7606" s="3">
        <v>43247</v>
      </c>
      <c r="D7606" s="3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24" t="str">
        <f>_xlfn.XLOOKUP(main_table[[#This Row],[Order ID]],Returns!B:B,Returns!A:A,"No")</f>
        <v>No</v>
      </c>
    </row>
    <row r="7607" spans="1:22" ht="14.25">
      <c r="A7607" s="1">
        <v>7606</v>
      </c>
      <c r="B7607" s="2" t="s">
        <v>9763</v>
      </c>
      <c r="C7607" s="3">
        <v>43247</v>
      </c>
      <c r="D7607" s="3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24" t="str">
        <f>_xlfn.XLOOKUP(main_table[[#This Row],[Order ID]],Returns!B:B,Returns!A:A,"No")</f>
        <v>No</v>
      </c>
    </row>
    <row r="7608" spans="1:22" ht="14.25">
      <c r="A7608" s="1">
        <v>7607</v>
      </c>
      <c r="B7608" s="2" t="s">
        <v>9763</v>
      </c>
      <c r="C7608" s="3">
        <v>43247</v>
      </c>
      <c r="D7608" s="3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24" t="str">
        <f>_xlfn.XLOOKUP(main_table[[#This Row],[Order ID]],Returns!B:B,Returns!A:A,"No")</f>
        <v>No</v>
      </c>
    </row>
    <row r="7609" spans="1:22" ht="14.25">
      <c r="A7609" s="1">
        <v>7608</v>
      </c>
      <c r="B7609" s="2" t="s">
        <v>9764</v>
      </c>
      <c r="C7609" s="3">
        <v>43823</v>
      </c>
      <c r="D7609" s="3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24" t="str">
        <f>_xlfn.XLOOKUP(main_table[[#This Row],[Order ID]],Returns!B:B,Returns!A:A,"No")</f>
        <v>No</v>
      </c>
    </row>
    <row r="7610" spans="1:22" ht="14.25">
      <c r="A7610" s="1">
        <v>7609</v>
      </c>
      <c r="B7610" s="2" t="s">
        <v>9765</v>
      </c>
      <c r="C7610" s="3">
        <v>43588</v>
      </c>
      <c r="D7610" s="3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24" t="str">
        <f>_xlfn.XLOOKUP(main_table[[#This Row],[Order ID]],Returns!B:B,Returns!A:A,"No")</f>
        <v>No</v>
      </c>
    </row>
    <row r="7611" spans="1:22" ht="14.25">
      <c r="A7611" s="1">
        <v>7610</v>
      </c>
      <c r="B7611" s="2" t="s">
        <v>9765</v>
      </c>
      <c r="C7611" s="3">
        <v>43588</v>
      </c>
      <c r="D7611" s="3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24" t="str">
        <f>_xlfn.XLOOKUP(main_table[[#This Row],[Order ID]],Returns!B:B,Returns!A:A,"No")</f>
        <v>No</v>
      </c>
    </row>
    <row r="7612" spans="1:22" ht="14.25">
      <c r="A7612" s="1">
        <v>7611</v>
      </c>
      <c r="B7612" s="2" t="s">
        <v>9766</v>
      </c>
      <c r="C7612" s="3">
        <v>42422</v>
      </c>
      <c r="D7612" s="3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24" t="str">
        <f>_xlfn.XLOOKUP(main_table[[#This Row],[Order ID]],Returns!B:B,Returns!A:A,"No")</f>
        <v>No</v>
      </c>
    </row>
    <row r="7613" spans="1:22" ht="14.25">
      <c r="A7613" s="1">
        <v>7612</v>
      </c>
      <c r="B7613" s="2" t="s">
        <v>9767</v>
      </c>
      <c r="C7613" s="3">
        <v>42774</v>
      </c>
      <c r="D7613" s="3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24" t="str">
        <f>_xlfn.XLOOKUP(main_table[[#This Row],[Order ID]],Returns!B:B,Returns!A:A,"No")</f>
        <v>No</v>
      </c>
    </row>
    <row r="7614" spans="1:22" ht="14.25">
      <c r="A7614" s="1">
        <v>7613</v>
      </c>
      <c r="B7614" s="2" t="s">
        <v>9767</v>
      </c>
      <c r="C7614" s="3">
        <v>42774</v>
      </c>
      <c r="D7614" s="3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24" t="str">
        <f>_xlfn.XLOOKUP(main_table[[#This Row],[Order ID]],Returns!B:B,Returns!A:A,"No")</f>
        <v>No</v>
      </c>
    </row>
    <row r="7615" spans="1:22" ht="14.25">
      <c r="A7615" s="1">
        <v>7614</v>
      </c>
      <c r="B7615" s="2" t="s">
        <v>9767</v>
      </c>
      <c r="C7615" s="3">
        <v>42774</v>
      </c>
      <c r="D7615" s="3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24" t="str">
        <f>_xlfn.XLOOKUP(main_table[[#This Row],[Order ID]],Returns!B:B,Returns!A:A,"No")</f>
        <v>No</v>
      </c>
    </row>
    <row r="7616" spans="1:22" ht="14.25">
      <c r="A7616" s="1">
        <v>7615</v>
      </c>
      <c r="B7616" s="2" t="s">
        <v>9768</v>
      </c>
      <c r="C7616" s="3">
        <v>42971</v>
      </c>
      <c r="D7616" s="3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24" t="str">
        <f>_xlfn.XLOOKUP(main_table[[#This Row],[Order ID]],Returns!B:B,Returns!A:A,"No")</f>
        <v>No</v>
      </c>
    </row>
    <row r="7617" spans="1:22" ht="14.25">
      <c r="A7617" s="1">
        <v>7616</v>
      </c>
      <c r="B7617" s="2" t="s">
        <v>9769</v>
      </c>
      <c r="C7617" s="3">
        <v>42704</v>
      </c>
      <c r="D7617" s="3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24" t="str">
        <f>_xlfn.XLOOKUP(main_table[[#This Row],[Order ID]],Returns!B:B,Returns!A:A,"No")</f>
        <v>No</v>
      </c>
    </row>
    <row r="7618" spans="1:22" ht="14.25">
      <c r="A7618" s="1">
        <v>7617</v>
      </c>
      <c r="B7618" s="2" t="s">
        <v>9770</v>
      </c>
      <c r="C7618" s="3">
        <v>43444</v>
      </c>
      <c r="D7618" s="3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24" t="str">
        <f>_xlfn.XLOOKUP(main_table[[#This Row],[Order ID]],Returns!B:B,Returns!A:A,"No")</f>
        <v>No</v>
      </c>
    </row>
    <row r="7619" spans="1:22" ht="14.25">
      <c r="A7619" s="1">
        <v>7618</v>
      </c>
      <c r="B7619" s="2" t="s">
        <v>9770</v>
      </c>
      <c r="C7619" s="3">
        <v>43444</v>
      </c>
      <c r="D7619" s="3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24" t="str">
        <f>_xlfn.XLOOKUP(main_table[[#This Row],[Order ID]],Returns!B:B,Returns!A:A,"No")</f>
        <v>No</v>
      </c>
    </row>
    <row r="7620" spans="1:22" ht="14.25">
      <c r="A7620" s="1">
        <v>7619</v>
      </c>
      <c r="B7620" s="2" t="s">
        <v>9771</v>
      </c>
      <c r="C7620" s="3">
        <v>43765</v>
      </c>
      <c r="D7620" s="3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24" t="str">
        <f>_xlfn.XLOOKUP(main_table[[#This Row],[Order ID]],Returns!B:B,Returns!A:A,"No")</f>
        <v>No</v>
      </c>
    </row>
    <row r="7621" spans="1:22" ht="14.25">
      <c r="A7621" s="1">
        <v>7620</v>
      </c>
      <c r="B7621" s="2" t="s">
        <v>9771</v>
      </c>
      <c r="C7621" s="3">
        <v>43765</v>
      </c>
      <c r="D7621" s="3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24" t="str">
        <f>_xlfn.XLOOKUP(main_table[[#This Row],[Order ID]],Returns!B:B,Returns!A:A,"No")</f>
        <v>No</v>
      </c>
    </row>
    <row r="7622" spans="1:22" ht="14.25">
      <c r="A7622" s="1">
        <v>7621</v>
      </c>
      <c r="B7622" s="2" t="s">
        <v>9772</v>
      </c>
      <c r="C7622" s="3">
        <v>42699</v>
      </c>
      <c r="D7622" s="3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24" t="str">
        <f>_xlfn.XLOOKUP(main_table[[#This Row],[Order ID]],Returns!B:B,Returns!A:A,"No")</f>
        <v>No</v>
      </c>
    </row>
    <row r="7623" spans="1:22" ht="14.25">
      <c r="A7623" s="1">
        <v>7622</v>
      </c>
      <c r="B7623" s="2" t="s">
        <v>9772</v>
      </c>
      <c r="C7623" s="3">
        <v>42699</v>
      </c>
      <c r="D7623" s="3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24" t="str">
        <f>_xlfn.XLOOKUP(main_table[[#This Row],[Order ID]],Returns!B:B,Returns!A:A,"No")</f>
        <v>No</v>
      </c>
    </row>
    <row r="7624" spans="1:22" ht="14.25">
      <c r="A7624" s="1">
        <v>7623</v>
      </c>
      <c r="B7624" s="2" t="s">
        <v>9772</v>
      </c>
      <c r="C7624" s="3">
        <v>42699</v>
      </c>
      <c r="D7624" s="3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24" t="str">
        <f>_xlfn.XLOOKUP(main_table[[#This Row],[Order ID]],Returns!B:B,Returns!A:A,"No")</f>
        <v>No</v>
      </c>
    </row>
    <row r="7625" spans="1:22" ht="14.25">
      <c r="A7625" s="1">
        <v>7624</v>
      </c>
      <c r="B7625" s="2" t="s">
        <v>9773</v>
      </c>
      <c r="C7625" s="3">
        <v>42565</v>
      </c>
      <c r="D7625" s="3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24" t="str">
        <f>_xlfn.XLOOKUP(main_table[[#This Row],[Order ID]],Returns!B:B,Returns!A:A,"No")</f>
        <v>No</v>
      </c>
    </row>
    <row r="7626" spans="1:22" ht="14.25">
      <c r="A7626" s="1">
        <v>7625</v>
      </c>
      <c r="B7626" s="2" t="s">
        <v>9774</v>
      </c>
      <c r="C7626" s="3">
        <v>42878</v>
      </c>
      <c r="D7626" s="3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24" t="str">
        <f>_xlfn.XLOOKUP(main_table[[#This Row],[Order ID]],Returns!B:B,Returns!A:A,"No")</f>
        <v>No</v>
      </c>
    </row>
    <row r="7627" spans="1:22" ht="14.25">
      <c r="A7627" s="1">
        <v>7626</v>
      </c>
      <c r="B7627" s="2" t="s">
        <v>9774</v>
      </c>
      <c r="C7627" s="3">
        <v>42878</v>
      </c>
      <c r="D7627" s="3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24" t="str">
        <f>_xlfn.XLOOKUP(main_table[[#This Row],[Order ID]],Returns!B:B,Returns!A:A,"No")</f>
        <v>No</v>
      </c>
    </row>
    <row r="7628" spans="1:22" ht="14.25">
      <c r="A7628" s="1">
        <v>7627</v>
      </c>
      <c r="B7628" s="2" t="s">
        <v>9775</v>
      </c>
      <c r="C7628" s="3">
        <v>43060</v>
      </c>
      <c r="D7628" s="3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24" t="str">
        <f>_xlfn.XLOOKUP(main_table[[#This Row],[Order ID]],Returns!B:B,Returns!A:A,"No")</f>
        <v>No</v>
      </c>
    </row>
    <row r="7629" spans="1:22" ht="14.25">
      <c r="A7629" s="1">
        <v>7628</v>
      </c>
      <c r="B7629" s="2" t="s">
        <v>9775</v>
      </c>
      <c r="C7629" s="3">
        <v>43060</v>
      </c>
      <c r="D7629" s="3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24" t="str">
        <f>_xlfn.XLOOKUP(main_table[[#This Row],[Order ID]],Returns!B:B,Returns!A:A,"No")</f>
        <v>No</v>
      </c>
    </row>
    <row r="7630" spans="1:22" ht="14.25">
      <c r="A7630" s="1">
        <v>7629</v>
      </c>
      <c r="B7630" s="2" t="s">
        <v>9775</v>
      </c>
      <c r="C7630" s="3">
        <v>43060</v>
      </c>
      <c r="D7630" s="3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24" t="str">
        <f>_xlfn.XLOOKUP(main_table[[#This Row],[Order ID]],Returns!B:B,Returns!A:A,"No")</f>
        <v>No</v>
      </c>
    </row>
    <row r="7631" spans="1:22" ht="14.25">
      <c r="A7631" s="1">
        <v>7630</v>
      </c>
      <c r="B7631" s="2" t="s">
        <v>9776</v>
      </c>
      <c r="C7631" s="3">
        <v>42459</v>
      </c>
      <c r="D7631" s="3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24" t="str">
        <f>_xlfn.XLOOKUP(main_table[[#This Row],[Order ID]],Returns!B:B,Returns!A:A,"No")</f>
        <v>No</v>
      </c>
    </row>
    <row r="7632" spans="1:22" ht="14.25">
      <c r="A7632" s="1">
        <v>7631</v>
      </c>
      <c r="B7632" s="2" t="s">
        <v>9776</v>
      </c>
      <c r="C7632" s="3">
        <v>42459</v>
      </c>
      <c r="D7632" s="3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24" t="str">
        <f>_xlfn.XLOOKUP(main_table[[#This Row],[Order ID]],Returns!B:B,Returns!A:A,"No")</f>
        <v>No</v>
      </c>
    </row>
    <row r="7633" spans="1:22" ht="14.25">
      <c r="A7633" s="1">
        <v>7632</v>
      </c>
      <c r="B7633" s="2" t="s">
        <v>9776</v>
      </c>
      <c r="C7633" s="3">
        <v>42459</v>
      </c>
      <c r="D7633" s="3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24" t="str">
        <f>_xlfn.XLOOKUP(main_table[[#This Row],[Order ID]],Returns!B:B,Returns!A:A,"No")</f>
        <v>No</v>
      </c>
    </row>
    <row r="7634" spans="1:22" ht="14.25">
      <c r="A7634" s="1">
        <v>7633</v>
      </c>
      <c r="B7634" s="2" t="s">
        <v>9777</v>
      </c>
      <c r="C7634" s="3">
        <v>43828</v>
      </c>
      <c r="D7634" s="3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24" t="str">
        <f>_xlfn.XLOOKUP(main_table[[#This Row],[Order ID]],Returns!B:B,Returns!A:A,"No")</f>
        <v>No</v>
      </c>
    </row>
    <row r="7635" spans="1:22" ht="14.25">
      <c r="A7635" s="1">
        <v>7634</v>
      </c>
      <c r="B7635" s="2" t="s">
        <v>9777</v>
      </c>
      <c r="C7635" s="3">
        <v>43828</v>
      </c>
      <c r="D7635" s="3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24" t="str">
        <f>_xlfn.XLOOKUP(main_table[[#This Row],[Order ID]],Returns!B:B,Returns!A:A,"No")</f>
        <v>No</v>
      </c>
    </row>
    <row r="7636" spans="1:22" ht="14.25">
      <c r="A7636" s="1">
        <v>7635</v>
      </c>
      <c r="B7636" s="2" t="s">
        <v>9777</v>
      </c>
      <c r="C7636" s="3">
        <v>43828</v>
      </c>
      <c r="D7636" s="3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24" t="str">
        <f>_xlfn.XLOOKUP(main_table[[#This Row],[Order ID]],Returns!B:B,Returns!A:A,"No")</f>
        <v>No</v>
      </c>
    </row>
    <row r="7637" spans="1:22" ht="14.25">
      <c r="A7637" s="1">
        <v>7636</v>
      </c>
      <c r="B7637" s="2" t="s">
        <v>9777</v>
      </c>
      <c r="C7637" s="3">
        <v>43828</v>
      </c>
      <c r="D7637" s="3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24" t="str">
        <f>_xlfn.XLOOKUP(main_table[[#This Row],[Order ID]],Returns!B:B,Returns!A:A,"No")</f>
        <v>No</v>
      </c>
    </row>
    <row r="7638" spans="1:22" ht="14.25">
      <c r="A7638" s="1">
        <v>7637</v>
      </c>
      <c r="B7638" s="2" t="s">
        <v>9777</v>
      </c>
      <c r="C7638" s="3">
        <v>43828</v>
      </c>
      <c r="D7638" s="3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24" t="str">
        <f>_xlfn.XLOOKUP(main_table[[#This Row],[Order ID]],Returns!B:B,Returns!A:A,"No")</f>
        <v>No</v>
      </c>
    </row>
    <row r="7639" spans="1:22" ht="14.25">
      <c r="A7639" s="1">
        <v>7638</v>
      </c>
      <c r="B7639" s="2" t="s">
        <v>9778</v>
      </c>
      <c r="C7639" s="3">
        <v>43526</v>
      </c>
      <c r="D7639" s="3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24" t="str">
        <f>_xlfn.XLOOKUP(main_table[[#This Row],[Order ID]],Returns!B:B,Returns!A:A,"No")</f>
        <v>No</v>
      </c>
    </row>
    <row r="7640" spans="1:22" ht="14.25">
      <c r="A7640" s="1">
        <v>7639</v>
      </c>
      <c r="B7640" s="2" t="s">
        <v>9778</v>
      </c>
      <c r="C7640" s="3">
        <v>43526</v>
      </c>
      <c r="D7640" s="3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24" t="str">
        <f>_xlfn.XLOOKUP(main_table[[#This Row],[Order ID]],Returns!B:B,Returns!A:A,"No")</f>
        <v>No</v>
      </c>
    </row>
    <row r="7641" spans="1:22" ht="14.25">
      <c r="A7641" s="1">
        <v>7640</v>
      </c>
      <c r="B7641" s="2" t="s">
        <v>9778</v>
      </c>
      <c r="C7641" s="3">
        <v>43526</v>
      </c>
      <c r="D7641" s="3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24" t="str">
        <f>_xlfn.XLOOKUP(main_table[[#This Row],[Order ID]],Returns!B:B,Returns!A:A,"No")</f>
        <v>No</v>
      </c>
    </row>
    <row r="7642" spans="1:22" ht="14.25">
      <c r="A7642" s="1">
        <v>7641</v>
      </c>
      <c r="B7642" s="2" t="s">
        <v>9778</v>
      </c>
      <c r="C7642" s="3">
        <v>43526</v>
      </c>
      <c r="D7642" s="3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24" t="str">
        <f>_xlfn.XLOOKUP(main_table[[#This Row],[Order ID]],Returns!B:B,Returns!A:A,"No")</f>
        <v>No</v>
      </c>
    </row>
    <row r="7643" spans="1:22" ht="14.25">
      <c r="A7643" s="1">
        <v>7642</v>
      </c>
      <c r="B7643" s="2" t="s">
        <v>6216</v>
      </c>
      <c r="C7643" s="3">
        <v>43379</v>
      </c>
      <c r="D7643" s="3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24" t="str">
        <f>_xlfn.XLOOKUP(main_table[[#This Row],[Order ID]],Returns!B:B,Returns!A:A,"No")</f>
        <v>Yes</v>
      </c>
    </row>
    <row r="7644" spans="1:22" ht="14.25">
      <c r="A7644" s="1">
        <v>7643</v>
      </c>
      <c r="B7644" s="2" t="s">
        <v>6216</v>
      </c>
      <c r="C7644" s="3">
        <v>43379</v>
      </c>
      <c r="D7644" s="3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24" t="str">
        <f>_xlfn.XLOOKUP(main_table[[#This Row],[Order ID]],Returns!B:B,Returns!A:A,"No")</f>
        <v>Yes</v>
      </c>
    </row>
    <row r="7645" spans="1:22" ht="14.25">
      <c r="A7645" s="1">
        <v>7644</v>
      </c>
      <c r="B7645" s="2" t="s">
        <v>6216</v>
      </c>
      <c r="C7645" s="3">
        <v>43379</v>
      </c>
      <c r="D7645" s="3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24" t="str">
        <f>_xlfn.XLOOKUP(main_table[[#This Row],[Order ID]],Returns!B:B,Returns!A:A,"No")</f>
        <v>Yes</v>
      </c>
    </row>
    <row r="7646" spans="1:22" ht="14.25">
      <c r="A7646" s="1">
        <v>7645</v>
      </c>
      <c r="B7646" s="2" t="s">
        <v>6216</v>
      </c>
      <c r="C7646" s="3">
        <v>43379</v>
      </c>
      <c r="D7646" s="3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24" t="str">
        <f>_xlfn.XLOOKUP(main_table[[#This Row],[Order ID]],Returns!B:B,Returns!A:A,"No")</f>
        <v>Yes</v>
      </c>
    </row>
    <row r="7647" spans="1:22" ht="14.25">
      <c r="A7647" s="1">
        <v>7646</v>
      </c>
      <c r="B7647" s="2" t="s">
        <v>9779</v>
      </c>
      <c r="C7647" s="3">
        <v>42830</v>
      </c>
      <c r="D7647" s="3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24" t="str">
        <f>_xlfn.XLOOKUP(main_table[[#This Row],[Order ID]],Returns!B:B,Returns!A:A,"No")</f>
        <v>No</v>
      </c>
    </row>
    <row r="7648" spans="1:22" ht="14.25">
      <c r="A7648" s="1">
        <v>7647</v>
      </c>
      <c r="B7648" s="2" t="s">
        <v>9780</v>
      </c>
      <c r="C7648" s="3">
        <v>42622</v>
      </c>
      <c r="D7648" s="3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24" t="str">
        <f>_xlfn.XLOOKUP(main_table[[#This Row],[Order ID]],Returns!B:B,Returns!A:A,"No")</f>
        <v>No</v>
      </c>
    </row>
    <row r="7649" spans="1:22" ht="14.25">
      <c r="A7649" s="1">
        <v>7648</v>
      </c>
      <c r="B7649" s="2" t="s">
        <v>9781</v>
      </c>
      <c r="C7649" s="3">
        <v>43174</v>
      </c>
      <c r="D7649" s="3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24" t="str">
        <f>_xlfn.XLOOKUP(main_table[[#This Row],[Order ID]],Returns!B:B,Returns!A:A,"No")</f>
        <v>No</v>
      </c>
    </row>
    <row r="7650" spans="1:22" ht="14.25">
      <c r="A7650" s="1">
        <v>7649</v>
      </c>
      <c r="B7650" s="2" t="s">
        <v>9781</v>
      </c>
      <c r="C7650" s="3">
        <v>43174</v>
      </c>
      <c r="D7650" s="3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24" t="str">
        <f>_xlfn.XLOOKUP(main_table[[#This Row],[Order ID]],Returns!B:B,Returns!A:A,"No")</f>
        <v>No</v>
      </c>
    </row>
    <row r="7651" spans="1:22" ht="14.25">
      <c r="A7651" s="1">
        <v>7650</v>
      </c>
      <c r="B7651" s="2" t="s">
        <v>9782</v>
      </c>
      <c r="C7651" s="3">
        <v>43096</v>
      </c>
      <c r="D7651" s="3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24" t="str">
        <f>_xlfn.XLOOKUP(main_table[[#This Row],[Order ID]],Returns!B:B,Returns!A:A,"No")</f>
        <v>No</v>
      </c>
    </row>
    <row r="7652" spans="1:22" ht="14.25">
      <c r="A7652" s="1">
        <v>7651</v>
      </c>
      <c r="B7652" s="2" t="s">
        <v>9782</v>
      </c>
      <c r="C7652" s="3">
        <v>43096</v>
      </c>
      <c r="D7652" s="3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24" t="str">
        <f>_xlfn.XLOOKUP(main_table[[#This Row],[Order ID]],Returns!B:B,Returns!A:A,"No")</f>
        <v>No</v>
      </c>
    </row>
    <row r="7653" spans="1:22" ht="14.25">
      <c r="A7653" s="1">
        <v>7652</v>
      </c>
      <c r="B7653" s="2" t="s">
        <v>9783</v>
      </c>
      <c r="C7653" s="3">
        <v>43684</v>
      </c>
      <c r="D7653" s="3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24" t="str">
        <f>_xlfn.XLOOKUP(main_table[[#This Row],[Order ID]],Returns!B:B,Returns!A:A,"No")</f>
        <v>No</v>
      </c>
    </row>
    <row r="7654" spans="1:22" ht="14.25">
      <c r="A7654" s="1">
        <v>7653</v>
      </c>
      <c r="B7654" s="2" t="s">
        <v>9783</v>
      </c>
      <c r="C7654" s="3">
        <v>43684</v>
      </c>
      <c r="D7654" s="3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24" t="str">
        <f>_xlfn.XLOOKUP(main_table[[#This Row],[Order ID]],Returns!B:B,Returns!A:A,"No")</f>
        <v>No</v>
      </c>
    </row>
    <row r="7655" spans="1:22" ht="14.25">
      <c r="A7655" s="1">
        <v>7654</v>
      </c>
      <c r="B7655" s="2" t="s">
        <v>9784</v>
      </c>
      <c r="C7655" s="3">
        <v>42816</v>
      </c>
      <c r="D7655" s="3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24" t="str">
        <f>_xlfn.XLOOKUP(main_table[[#This Row],[Order ID]],Returns!B:B,Returns!A:A,"No")</f>
        <v>No</v>
      </c>
    </row>
    <row r="7656" spans="1:22" ht="14.25">
      <c r="A7656" s="1">
        <v>7655</v>
      </c>
      <c r="B7656" s="2" t="s">
        <v>9785</v>
      </c>
      <c r="C7656" s="3">
        <v>43069</v>
      </c>
      <c r="D7656" s="3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24" t="str">
        <f>_xlfn.XLOOKUP(main_table[[#This Row],[Order ID]],Returns!B:B,Returns!A:A,"No")</f>
        <v>No</v>
      </c>
    </row>
    <row r="7657" spans="1:22" ht="14.25">
      <c r="A7657" s="1">
        <v>7656</v>
      </c>
      <c r="B7657" s="2" t="s">
        <v>9785</v>
      </c>
      <c r="C7657" s="3">
        <v>43069</v>
      </c>
      <c r="D7657" s="3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24" t="str">
        <f>_xlfn.XLOOKUP(main_table[[#This Row],[Order ID]],Returns!B:B,Returns!A:A,"No")</f>
        <v>No</v>
      </c>
    </row>
    <row r="7658" spans="1:22" ht="14.25">
      <c r="A7658" s="1">
        <v>7657</v>
      </c>
      <c r="B7658" s="2" t="s">
        <v>9786</v>
      </c>
      <c r="C7658" s="3">
        <v>42475</v>
      </c>
      <c r="D7658" s="3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24" t="str">
        <f>_xlfn.XLOOKUP(main_table[[#This Row],[Order ID]],Returns!B:B,Returns!A:A,"No")</f>
        <v>No</v>
      </c>
    </row>
    <row r="7659" spans="1:22" ht="14.25">
      <c r="A7659" s="1">
        <v>7658</v>
      </c>
      <c r="B7659" s="2" t="s">
        <v>9786</v>
      </c>
      <c r="C7659" s="3">
        <v>42475</v>
      </c>
      <c r="D7659" s="3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24" t="str">
        <f>_xlfn.XLOOKUP(main_table[[#This Row],[Order ID]],Returns!B:B,Returns!A:A,"No")</f>
        <v>No</v>
      </c>
    </row>
    <row r="7660" spans="1:22" ht="14.25">
      <c r="A7660" s="1">
        <v>7659</v>
      </c>
      <c r="B7660" s="2" t="s">
        <v>9787</v>
      </c>
      <c r="C7660" s="3">
        <v>43676</v>
      </c>
      <c r="D7660" s="3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24" t="str">
        <f>_xlfn.XLOOKUP(main_table[[#This Row],[Order ID]],Returns!B:B,Returns!A:A,"No")</f>
        <v>No</v>
      </c>
    </row>
    <row r="7661" spans="1:22" ht="14.25">
      <c r="A7661" s="1">
        <v>7660</v>
      </c>
      <c r="B7661" s="2" t="s">
        <v>9788</v>
      </c>
      <c r="C7661" s="3">
        <v>43617</v>
      </c>
      <c r="D7661" s="3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24" t="str">
        <f>_xlfn.XLOOKUP(main_table[[#This Row],[Order ID]],Returns!B:B,Returns!A:A,"No")</f>
        <v>No</v>
      </c>
    </row>
    <row r="7662" spans="1:22" ht="14.25">
      <c r="A7662" s="1">
        <v>7661</v>
      </c>
      <c r="B7662" s="2" t="s">
        <v>9789</v>
      </c>
      <c r="C7662" s="3">
        <v>42376</v>
      </c>
      <c r="D7662" s="3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24" t="str">
        <f>_xlfn.XLOOKUP(main_table[[#This Row],[Order ID]],Returns!B:B,Returns!A:A,"No")</f>
        <v>No</v>
      </c>
    </row>
    <row r="7663" spans="1:22" ht="14.25">
      <c r="A7663" s="1">
        <v>7662</v>
      </c>
      <c r="B7663" s="2" t="s">
        <v>9789</v>
      </c>
      <c r="C7663" s="3">
        <v>42376</v>
      </c>
      <c r="D7663" s="3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24" t="str">
        <f>_xlfn.XLOOKUP(main_table[[#This Row],[Order ID]],Returns!B:B,Returns!A:A,"No")</f>
        <v>No</v>
      </c>
    </row>
    <row r="7664" spans="1:22" ht="14.25">
      <c r="A7664" s="1">
        <v>7663</v>
      </c>
      <c r="B7664" s="2" t="s">
        <v>9790</v>
      </c>
      <c r="C7664" s="3">
        <v>43737</v>
      </c>
      <c r="D7664" s="3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24" t="str">
        <f>_xlfn.XLOOKUP(main_table[[#This Row],[Order ID]],Returns!B:B,Returns!A:A,"No")</f>
        <v>No</v>
      </c>
    </row>
    <row r="7665" spans="1:22" ht="14.25">
      <c r="A7665" s="1">
        <v>7664</v>
      </c>
      <c r="B7665" s="2" t="s">
        <v>9791</v>
      </c>
      <c r="C7665" s="3">
        <v>43721</v>
      </c>
      <c r="D7665" s="3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24" t="str">
        <f>_xlfn.XLOOKUP(main_table[[#This Row],[Order ID]],Returns!B:B,Returns!A:A,"No")</f>
        <v>No</v>
      </c>
    </row>
    <row r="7666" spans="1:22" ht="14.25">
      <c r="A7666" s="1">
        <v>7665</v>
      </c>
      <c r="B7666" s="2" t="s">
        <v>9792</v>
      </c>
      <c r="C7666" s="3">
        <v>42665</v>
      </c>
      <c r="D7666" s="3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24" t="str">
        <f>_xlfn.XLOOKUP(main_table[[#This Row],[Order ID]],Returns!B:B,Returns!A:A,"No")</f>
        <v>No</v>
      </c>
    </row>
    <row r="7667" spans="1:22" ht="14.25">
      <c r="A7667" s="1">
        <v>7666</v>
      </c>
      <c r="B7667" s="2" t="s">
        <v>9793</v>
      </c>
      <c r="C7667" s="3">
        <v>43377</v>
      </c>
      <c r="D7667" s="3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24" t="str">
        <f>_xlfn.XLOOKUP(main_table[[#This Row],[Order ID]],Returns!B:B,Returns!A:A,"No")</f>
        <v>No</v>
      </c>
    </row>
    <row r="7668" spans="1:22" ht="14.25">
      <c r="A7668" s="1">
        <v>7667</v>
      </c>
      <c r="B7668" s="2" t="s">
        <v>9793</v>
      </c>
      <c r="C7668" s="3">
        <v>43377</v>
      </c>
      <c r="D7668" s="3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24" t="str">
        <f>_xlfn.XLOOKUP(main_table[[#This Row],[Order ID]],Returns!B:B,Returns!A:A,"No")</f>
        <v>No</v>
      </c>
    </row>
    <row r="7669" spans="1:22" ht="14.25">
      <c r="A7669" s="1">
        <v>7668</v>
      </c>
      <c r="B7669" s="2" t="s">
        <v>9793</v>
      </c>
      <c r="C7669" s="3">
        <v>43377</v>
      </c>
      <c r="D7669" s="3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24" t="str">
        <f>_xlfn.XLOOKUP(main_table[[#This Row],[Order ID]],Returns!B:B,Returns!A:A,"No")</f>
        <v>No</v>
      </c>
    </row>
    <row r="7670" spans="1:22" ht="14.25">
      <c r="A7670" s="1">
        <v>7669</v>
      </c>
      <c r="B7670" s="2" t="s">
        <v>9794</v>
      </c>
      <c r="C7670" s="3">
        <v>43066</v>
      </c>
      <c r="D7670" s="3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24" t="str">
        <f>_xlfn.XLOOKUP(main_table[[#This Row],[Order ID]],Returns!B:B,Returns!A:A,"No")</f>
        <v>No</v>
      </c>
    </row>
    <row r="7671" spans="1:22" ht="14.25">
      <c r="A7671" s="1">
        <v>7670</v>
      </c>
      <c r="B7671" s="2" t="s">
        <v>9794</v>
      </c>
      <c r="C7671" s="3">
        <v>43066</v>
      </c>
      <c r="D7671" s="3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24" t="str">
        <f>_xlfn.XLOOKUP(main_table[[#This Row],[Order ID]],Returns!B:B,Returns!A:A,"No")</f>
        <v>No</v>
      </c>
    </row>
    <row r="7672" spans="1:22" ht="14.25">
      <c r="A7672" s="1">
        <v>7671</v>
      </c>
      <c r="B7672" s="2" t="s">
        <v>9794</v>
      </c>
      <c r="C7672" s="3">
        <v>43066</v>
      </c>
      <c r="D7672" s="3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24" t="str">
        <f>_xlfn.XLOOKUP(main_table[[#This Row],[Order ID]],Returns!B:B,Returns!A:A,"No")</f>
        <v>No</v>
      </c>
    </row>
    <row r="7673" spans="1:22" ht="14.25">
      <c r="A7673" s="1">
        <v>7672</v>
      </c>
      <c r="B7673" s="2" t="s">
        <v>9794</v>
      </c>
      <c r="C7673" s="3">
        <v>43066</v>
      </c>
      <c r="D7673" s="3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24" t="str">
        <f>_xlfn.XLOOKUP(main_table[[#This Row],[Order ID]],Returns!B:B,Returns!A:A,"No")</f>
        <v>No</v>
      </c>
    </row>
    <row r="7674" spans="1:22" ht="14.25">
      <c r="A7674" s="1">
        <v>7673</v>
      </c>
      <c r="B7674" s="2" t="s">
        <v>9794</v>
      </c>
      <c r="C7674" s="3">
        <v>43066</v>
      </c>
      <c r="D7674" s="3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24" t="str">
        <f>_xlfn.XLOOKUP(main_table[[#This Row],[Order ID]],Returns!B:B,Returns!A:A,"No")</f>
        <v>No</v>
      </c>
    </row>
    <row r="7675" spans="1:22" ht="14.25">
      <c r="A7675" s="1">
        <v>7674</v>
      </c>
      <c r="B7675" s="2" t="s">
        <v>9794</v>
      </c>
      <c r="C7675" s="3">
        <v>43066</v>
      </c>
      <c r="D7675" s="3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24" t="str">
        <f>_xlfn.XLOOKUP(main_table[[#This Row],[Order ID]],Returns!B:B,Returns!A:A,"No")</f>
        <v>No</v>
      </c>
    </row>
    <row r="7676" spans="1:22" ht="14.25">
      <c r="A7676" s="1">
        <v>7675</v>
      </c>
      <c r="B7676" s="2" t="s">
        <v>9794</v>
      </c>
      <c r="C7676" s="3">
        <v>43066</v>
      </c>
      <c r="D7676" s="3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24" t="str">
        <f>_xlfn.XLOOKUP(main_table[[#This Row],[Order ID]],Returns!B:B,Returns!A:A,"No")</f>
        <v>No</v>
      </c>
    </row>
    <row r="7677" spans="1:22" ht="14.25">
      <c r="A7677" s="1">
        <v>7676</v>
      </c>
      <c r="B7677" s="2" t="s">
        <v>9795</v>
      </c>
      <c r="C7677" s="3">
        <v>43591</v>
      </c>
      <c r="D7677" s="3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24" t="str">
        <f>_xlfn.XLOOKUP(main_table[[#This Row],[Order ID]],Returns!B:B,Returns!A:A,"No")</f>
        <v>No</v>
      </c>
    </row>
    <row r="7678" spans="1:22" ht="14.25">
      <c r="A7678" s="1">
        <v>7677</v>
      </c>
      <c r="B7678" s="2" t="s">
        <v>9796</v>
      </c>
      <c r="C7678" s="3">
        <v>42651</v>
      </c>
      <c r="D7678" s="3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24" t="str">
        <f>_xlfn.XLOOKUP(main_table[[#This Row],[Order ID]],Returns!B:B,Returns!A:A,"No")</f>
        <v>No</v>
      </c>
    </row>
    <row r="7679" spans="1:22" ht="14.25">
      <c r="A7679" s="1">
        <v>7678</v>
      </c>
      <c r="B7679" s="2" t="s">
        <v>9797</v>
      </c>
      <c r="C7679" s="3">
        <v>42735</v>
      </c>
      <c r="D7679" s="3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24" t="str">
        <f>_xlfn.XLOOKUP(main_table[[#This Row],[Order ID]],Returns!B:B,Returns!A:A,"No")</f>
        <v>No</v>
      </c>
    </row>
    <row r="7680" spans="1:22" ht="14.25">
      <c r="A7680" s="1">
        <v>7679</v>
      </c>
      <c r="B7680" s="2" t="s">
        <v>9797</v>
      </c>
      <c r="C7680" s="3">
        <v>42735</v>
      </c>
      <c r="D7680" s="3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24" t="str">
        <f>_xlfn.XLOOKUP(main_table[[#This Row],[Order ID]],Returns!B:B,Returns!A:A,"No")</f>
        <v>No</v>
      </c>
    </row>
    <row r="7681" spans="1:22" ht="14.25">
      <c r="A7681" s="1">
        <v>7680</v>
      </c>
      <c r="B7681" s="2" t="s">
        <v>9797</v>
      </c>
      <c r="C7681" s="3">
        <v>42735</v>
      </c>
      <c r="D7681" s="3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24" t="str">
        <f>_xlfn.XLOOKUP(main_table[[#This Row],[Order ID]],Returns!B:B,Returns!A:A,"No")</f>
        <v>No</v>
      </c>
    </row>
    <row r="7682" spans="1:22" ht="14.25">
      <c r="A7682" s="1">
        <v>7681</v>
      </c>
      <c r="B7682" s="2" t="s">
        <v>9797</v>
      </c>
      <c r="C7682" s="3">
        <v>42735</v>
      </c>
      <c r="D7682" s="3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24" t="str">
        <f>_xlfn.XLOOKUP(main_table[[#This Row],[Order ID]],Returns!B:B,Returns!A:A,"No")</f>
        <v>No</v>
      </c>
    </row>
    <row r="7683" spans="1:22" ht="14.25">
      <c r="A7683" s="1">
        <v>7682</v>
      </c>
      <c r="B7683" s="2" t="s">
        <v>9797</v>
      </c>
      <c r="C7683" s="3">
        <v>42735</v>
      </c>
      <c r="D7683" s="3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24" t="str">
        <f>_xlfn.XLOOKUP(main_table[[#This Row],[Order ID]],Returns!B:B,Returns!A:A,"No")</f>
        <v>No</v>
      </c>
    </row>
    <row r="7684" spans="1:22" ht="14.25">
      <c r="A7684" s="1">
        <v>7683</v>
      </c>
      <c r="B7684" s="2" t="s">
        <v>9798</v>
      </c>
      <c r="C7684" s="3">
        <v>42853</v>
      </c>
      <c r="D7684" s="3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24" t="str">
        <f>_xlfn.XLOOKUP(main_table[[#This Row],[Order ID]],Returns!B:B,Returns!A:A,"No")</f>
        <v>No</v>
      </c>
    </row>
    <row r="7685" spans="1:22" ht="14.25">
      <c r="A7685" s="1">
        <v>7684</v>
      </c>
      <c r="B7685" s="2" t="s">
        <v>9798</v>
      </c>
      <c r="C7685" s="3">
        <v>42853</v>
      </c>
      <c r="D7685" s="3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24" t="str">
        <f>_xlfn.XLOOKUP(main_table[[#This Row],[Order ID]],Returns!B:B,Returns!A:A,"No")</f>
        <v>No</v>
      </c>
    </row>
    <row r="7686" spans="1:22" ht="14.25">
      <c r="A7686" s="1">
        <v>7685</v>
      </c>
      <c r="B7686" s="2" t="s">
        <v>9799</v>
      </c>
      <c r="C7686" s="3">
        <v>42780</v>
      </c>
      <c r="D7686" s="3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24" t="str">
        <f>_xlfn.XLOOKUP(main_table[[#This Row],[Order ID]],Returns!B:B,Returns!A:A,"No")</f>
        <v>No</v>
      </c>
    </row>
    <row r="7687" spans="1:22" ht="14.25">
      <c r="A7687" s="1">
        <v>7686</v>
      </c>
      <c r="B7687" s="2" t="s">
        <v>9799</v>
      </c>
      <c r="C7687" s="3">
        <v>42780</v>
      </c>
      <c r="D7687" s="3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24" t="str">
        <f>_xlfn.XLOOKUP(main_table[[#This Row],[Order ID]],Returns!B:B,Returns!A:A,"No")</f>
        <v>No</v>
      </c>
    </row>
    <row r="7688" spans="1:22" ht="14.25">
      <c r="A7688" s="1">
        <v>7687</v>
      </c>
      <c r="B7688" s="2" t="s">
        <v>9800</v>
      </c>
      <c r="C7688" s="3">
        <v>43429</v>
      </c>
      <c r="D7688" s="3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24" t="str">
        <f>_xlfn.XLOOKUP(main_table[[#This Row],[Order ID]],Returns!B:B,Returns!A:A,"No")</f>
        <v>No</v>
      </c>
    </row>
    <row r="7689" spans="1:22" ht="14.25">
      <c r="A7689" s="1">
        <v>7688</v>
      </c>
      <c r="B7689" s="2" t="s">
        <v>9800</v>
      </c>
      <c r="C7689" s="3">
        <v>43429</v>
      </c>
      <c r="D7689" s="3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24" t="str">
        <f>_xlfn.XLOOKUP(main_table[[#This Row],[Order ID]],Returns!B:B,Returns!A:A,"No")</f>
        <v>No</v>
      </c>
    </row>
    <row r="7690" spans="1:22" ht="14.25">
      <c r="A7690" s="1">
        <v>7689</v>
      </c>
      <c r="B7690" s="2" t="s">
        <v>9800</v>
      </c>
      <c r="C7690" s="3">
        <v>43429</v>
      </c>
      <c r="D7690" s="3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24" t="str">
        <f>_xlfn.XLOOKUP(main_table[[#This Row],[Order ID]],Returns!B:B,Returns!A:A,"No")</f>
        <v>No</v>
      </c>
    </row>
    <row r="7691" spans="1:22" ht="14.25">
      <c r="A7691" s="1">
        <v>7690</v>
      </c>
      <c r="B7691" s="2" t="s">
        <v>9801</v>
      </c>
      <c r="C7691" s="3">
        <v>43661</v>
      </c>
      <c r="D7691" s="3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24" t="str">
        <f>_xlfn.XLOOKUP(main_table[[#This Row],[Order ID]],Returns!B:B,Returns!A:A,"No")</f>
        <v>No</v>
      </c>
    </row>
    <row r="7692" spans="1:22" ht="14.25">
      <c r="A7692" s="1">
        <v>7691</v>
      </c>
      <c r="B7692" s="2" t="s">
        <v>9801</v>
      </c>
      <c r="C7692" s="3">
        <v>43661</v>
      </c>
      <c r="D7692" s="3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24" t="str">
        <f>_xlfn.XLOOKUP(main_table[[#This Row],[Order ID]],Returns!B:B,Returns!A:A,"No")</f>
        <v>No</v>
      </c>
    </row>
    <row r="7693" spans="1:22" ht="14.25">
      <c r="A7693" s="1">
        <v>7692</v>
      </c>
      <c r="B7693" s="2" t="s">
        <v>9801</v>
      </c>
      <c r="C7693" s="3">
        <v>43661</v>
      </c>
      <c r="D7693" s="3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24" t="str">
        <f>_xlfn.XLOOKUP(main_table[[#This Row],[Order ID]],Returns!B:B,Returns!A:A,"No")</f>
        <v>No</v>
      </c>
    </row>
    <row r="7694" spans="1:22" ht="14.25">
      <c r="A7694" s="1">
        <v>7693</v>
      </c>
      <c r="B7694" s="2" t="s">
        <v>9802</v>
      </c>
      <c r="C7694" s="3">
        <v>42733</v>
      </c>
      <c r="D7694" s="3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24" t="str">
        <f>_xlfn.XLOOKUP(main_table[[#This Row],[Order ID]],Returns!B:B,Returns!A:A,"No")</f>
        <v>No</v>
      </c>
    </row>
    <row r="7695" spans="1:22" ht="14.25">
      <c r="A7695" s="1">
        <v>7694</v>
      </c>
      <c r="B7695" s="2" t="s">
        <v>9802</v>
      </c>
      <c r="C7695" s="3">
        <v>42733</v>
      </c>
      <c r="D7695" s="3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24" t="str">
        <f>_xlfn.XLOOKUP(main_table[[#This Row],[Order ID]],Returns!B:B,Returns!A:A,"No")</f>
        <v>No</v>
      </c>
    </row>
    <row r="7696" spans="1:22" ht="14.25">
      <c r="A7696" s="1">
        <v>7695</v>
      </c>
      <c r="B7696" s="2" t="s">
        <v>6051</v>
      </c>
      <c r="C7696" s="3">
        <v>43181</v>
      </c>
      <c r="D7696" s="3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24" t="str">
        <f>_xlfn.XLOOKUP(main_table[[#This Row],[Order ID]],Returns!B:B,Returns!A:A,"No")</f>
        <v>Yes</v>
      </c>
    </row>
    <row r="7697" spans="1:22" ht="14.25">
      <c r="A7697" s="1">
        <v>7696</v>
      </c>
      <c r="B7697" s="2" t="s">
        <v>9803</v>
      </c>
      <c r="C7697" s="3">
        <v>43648</v>
      </c>
      <c r="D7697" s="3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24" t="str">
        <f>_xlfn.XLOOKUP(main_table[[#This Row],[Order ID]],Returns!B:B,Returns!A:A,"No")</f>
        <v>No</v>
      </c>
    </row>
    <row r="7698" spans="1:22" ht="14.25">
      <c r="A7698" s="1">
        <v>7697</v>
      </c>
      <c r="B7698" s="2" t="s">
        <v>9803</v>
      </c>
      <c r="C7698" s="3">
        <v>43648</v>
      </c>
      <c r="D7698" s="3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24" t="str">
        <f>_xlfn.XLOOKUP(main_table[[#This Row],[Order ID]],Returns!B:B,Returns!A:A,"No")</f>
        <v>No</v>
      </c>
    </row>
    <row r="7699" spans="1:22" ht="14.25">
      <c r="A7699" s="1">
        <v>7698</v>
      </c>
      <c r="B7699" s="2" t="s">
        <v>9804</v>
      </c>
      <c r="C7699" s="3">
        <v>43813</v>
      </c>
      <c r="D7699" s="3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24" t="str">
        <f>_xlfn.XLOOKUP(main_table[[#This Row],[Order ID]],Returns!B:B,Returns!A:A,"No")</f>
        <v>No</v>
      </c>
    </row>
    <row r="7700" spans="1:22" ht="14.25">
      <c r="A7700" s="1">
        <v>7699</v>
      </c>
      <c r="B7700" s="2" t="s">
        <v>9804</v>
      </c>
      <c r="C7700" s="3">
        <v>43813</v>
      </c>
      <c r="D7700" s="3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24" t="str">
        <f>_xlfn.XLOOKUP(main_table[[#This Row],[Order ID]],Returns!B:B,Returns!A:A,"No")</f>
        <v>No</v>
      </c>
    </row>
    <row r="7701" spans="1:22" ht="14.25">
      <c r="A7701" s="1">
        <v>7700</v>
      </c>
      <c r="B7701" s="2" t="s">
        <v>9804</v>
      </c>
      <c r="C7701" s="3">
        <v>43813</v>
      </c>
      <c r="D7701" s="3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24" t="str">
        <f>_xlfn.XLOOKUP(main_table[[#This Row],[Order ID]],Returns!B:B,Returns!A:A,"No")</f>
        <v>No</v>
      </c>
    </row>
    <row r="7702" spans="1:22" ht="14.25">
      <c r="A7702" s="1">
        <v>7701</v>
      </c>
      <c r="B7702" s="2" t="s">
        <v>9804</v>
      </c>
      <c r="C7702" s="3">
        <v>43813</v>
      </c>
      <c r="D7702" s="3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24" t="str">
        <f>_xlfn.XLOOKUP(main_table[[#This Row],[Order ID]],Returns!B:B,Returns!A:A,"No")</f>
        <v>No</v>
      </c>
    </row>
    <row r="7703" spans="1:22" ht="14.25">
      <c r="A7703" s="1">
        <v>7702</v>
      </c>
      <c r="B7703" s="2" t="s">
        <v>9804</v>
      </c>
      <c r="C7703" s="3">
        <v>43813</v>
      </c>
      <c r="D7703" s="3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24" t="str">
        <f>_xlfn.XLOOKUP(main_table[[#This Row],[Order ID]],Returns!B:B,Returns!A:A,"No")</f>
        <v>No</v>
      </c>
    </row>
    <row r="7704" spans="1:22" ht="14.25">
      <c r="A7704" s="1">
        <v>7703</v>
      </c>
      <c r="B7704" s="2" t="s">
        <v>9805</v>
      </c>
      <c r="C7704" s="3">
        <v>43338</v>
      </c>
      <c r="D7704" s="3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24" t="str">
        <f>_xlfn.XLOOKUP(main_table[[#This Row],[Order ID]],Returns!B:B,Returns!A:A,"No")</f>
        <v>No</v>
      </c>
    </row>
    <row r="7705" spans="1:22" ht="14.25">
      <c r="A7705" s="1">
        <v>7704</v>
      </c>
      <c r="B7705" s="2" t="s">
        <v>9805</v>
      </c>
      <c r="C7705" s="3">
        <v>43338</v>
      </c>
      <c r="D7705" s="3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24" t="str">
        <f>_xlfn.XLOOKUP(main_table[[#This Row],[Order ID]],Returns!B:B,Returns!A:A,"No")</f>
        <v>No</v>
      </c>
    </row>
    <row r="7706" spans="1:22" ht="14.25">
      <c r="A7706" s="1">
        <v>7705</v>
      </c>
      <c r="B7706" s="2" t="s">
        <v>9805</v>
      </c>
      <c r="C7706" s="3">
        <v>43338</v>
      </c>
      <c r="D7706" s="3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24" t="str">
        <f>_xlfn.XLOOKUP(main_table[[#This Row],[Order ID]],Returns!B:B,Returns!A:A,"No")</f>
        <v>No</v>
      </c>
    </row>
    <row r="7707" spans="1:22" ht="14.25">
      <c r="A7707" s="1">
        <v>7706</v>
      </c>
      <c r="B7707" s="2" t="s">
        <v>9805</v>
      </c>
      <c r="C7707" s="3">
        <v>43338</v>
      </c>
      <c r="D7707" s="3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24" t="str">
        <f>_xlfn.XLOOKUP(main_table[[#This Row],[Order ID]],Returns!B:B,Returns!A:A,"No")</f>
        <v>No</v>
      </c>
    </row>
    <row r="7708" spans="1:22" ht="14.25">
      <c r="A7708" s="1">
        <v>7707</v>
      </c>
      <c r="B7708" s="2" t="s">
        <v>9805</v>
      </c>
      <c r="C7708" s="3">
        <v>43338</v>
      </c>
      <c r="D7708" s="3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24" t="str">
        <f>_xlfn.XLOOKUP(main_table[[#This Row],[Order ID]],Returns!B:B,Returns!A:A,"No")</f>
        <v>No</v>
      </c>
    </row>
    <row r="7709" spans="1:22" ht="14.25">
      <c r="A7709" s="1">
        <v>7708</v>
      </c>
      <c r="B7709" s="2" t="s">
        <v>9806</v>
      </c>
      <c r="C7709" s="3">
        <v>43753</v>
      </c>
      <c r="D7709" s="3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24" t="str">
        <f>_xlfn.XLOOKUP(main_table[[#This Row],[Order ID]],Returns!B:B,Returns!A:A,"No")</f>
        <v>No</v>
      </c>
    </row>
    <row r="7710" spans="1:22" ht="14.25">
      <c r="A7710" s="1">
        <v>7709</v>
      </c>
      <c r="B7710" s="2" t="s">
        <v>9807</v>
      </c>
      <c r="C7710" s="3">
        <v>42668</v>
      </c>
      <c r="D7710" s="3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24" t="str">
        <f>_xlfn.XLOOKUP(main_table[[#This Row],[Order ID]],Returns!B:B,Returns!A:A,"No")</f>
        <v>No</v>
      </c>
    </row>
    <row r="7711" spans="1:22" ht="14.25">
      <c r="A7711" s="1">
        <v>7710</v>
      </c>
      <c r="B7711" s="2" t="s">
        <v>9807</v>
      </c>
      <c r="C7711" s="3">
        <v>42668</v>
      </c>
      <c r="D7711" s="3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24" t="str">
        <f>_xlfn.XLOOKUP(main_table[[#This Row],[Order ID]],Returns!B:B,Returns!A:A,"No")</f>
        <v>No</v>
      </c>
    </row>
    <row r="7712" spans="1:22" ht="14.25">
      <c r="A7712" s="1">
        <v>7711</v>
      </c>
      <c r="B7712" s="2" t="s">
        <v>9808</v>
      </c>
      <c r="C7712" s="3">
        <v>42827</v>
      </c>
      <c r="D7712" s="3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24" t="str">
        <f>_xlfn.XLOOKUP(main_table[[#This Row],[Order ID]],Returns!B:B,Returns!A:A,"No")</f>
        <v>No</v>
      </c>
    </row>
    <row r="7713" spans="1:22" ht="14.25">
      <c r="A7713" s="1">
        <v>7712</v>
      </c>
      <c r="B7713" s="2" t="s">
        <v>9809</v>
      </c>
      <c r="C7713" s="3">
        <v>43766</v>
      </c>
      <c r="D7713" s="3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24" t="str">
        <f>_xlfn.XLOOKUP(main_table[[#This Row],[Order ID]],Returns!B:B,Returns!A:A,"No")</f>
        <v>No</v>
      </c>
    </row>
    <row r="7714" spans="1:22" ht="14.25">
      <c r="A7714" s="1">
        <v>7713</v>
      </c>
      <c r="B7714" s="2" t="s">
        <v>9809</v>
      </c>
      <c r="C7714" s="3">
        <v>43766</v>
      </c>
      <c r="D7714" s="3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24" t="str">
        <f>_xlfn.XLOOKUP(main_table[[#This Row],[Order ID]],Returns!B:B,Returns!A:A,"No")</f>
        <v>No</v>
      </c>
    </row>
    <row r="7715" spans="1:22" ht="14.25">
      <c r="A7715" s="1">
        <v>7714</v>
      </c>
      <c r="B7715" s="2" t="s">
        <v>9809</v>
      </c>
      <c r="C7715" s="3">
        <v>43766</v>
      </c>
      <c r="D7715" s="3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24" t="str">
        <f>_xlfn.XLOOKUP(main_table[[#This Row],[Order ID]],Returns!B:B,Returns!A:A,"No")</f>
        <v>No</v>
      </c>
    </row>
    <row r="7716" spans="1:22" ht="14.25">
      <c r="A7716" s="1">
        <v>7715</v>
      </c>
      <c r="B7716" s="2" t="s">
        <v>9810</v>
      </c>
      <c r="C7716" s="3">
        <v>42709</v>
      </c>
      <c r="D7716" s="3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24" t="str">
        <f>_xlfn.XLOOKUP(main_table[[#This Row],[Order ID]],Returns!B:B,Returns!A:A,"No")</f>
        <v>No</v>
      </c>
    </row>
    <row r="7717" spans="1:22" ht="14.25">
      <c r="A7717" s="1">
        <v>7716</v>
      </c>
      <c r="B7717" s="2" t="s">
        <v>9811</v>
      </c>
      <c r="C7717" s="3">
        <v>43772</v>
      </c>
      <c r="D7717" s="3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24" t="str">
        <f>_xlfn.XLOOKUP(main_table[[#This Row],[Order ID]],Returns!B:B,Returns!A:A,"No")</f>
        <v>No</v>
      </c>
    </row>
    <row r="7718" spans="1:22" ht="14.25">
      <c r="A7718" s="1">
        <v>7717</v>
      </c>
      <c r="B7718" s="2" t="s">
        <v>6016</v>
      </c>
      <c r="C7718" s="3">
        <v>42741</v>
      </c>
      <c r="D7718" s="3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24" t="str">
        <f>_xlfn.XLOOKUP(main_table[[#This Row],[Order ID]],Returns!B:B,Returns!A:A,"No")</f>
        <v>Yes</v>
      </c>
    </row>
    <row r="7719" spans="1:22" ht="14.25">
      <c r="A7719" s="1">
        <v>7718</v>
      </c>
      <c r="B7719" s="2" t="s">
        <v>6016</v>
      </c>
      <c r="C7719" s="3">
        <v>42741</v>
      </c>
      <c r="D7719" s="3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24" t="str">
        <f>_xlfn.XLOOKUP(main_table[[#This Row],[Order ID]],Returns!B:B,Returns!A:A,"No")</f>
        <v>Yes</v>
      </c>
    </row>
    <row r="7720" spans="1:22" ht="14.25">
      <c r="A7720" s="1">
        <v>7719</v>
      </c>
      <c r="B7720" s="2" t="s">
        <v>9812</v>
      </c>
      <c r="C7720" s="3">
        <v>43717</v>
      </c>
      <c r="D7720" s="3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24" t="str">
        <f>_xlfn.XLOOKUP(main_table[[#This Row],[Order ID]],Returns!B:B,Returns!A:A,"No")</f>
        <v>No</v>
      </c>
    </row>
    <row r="7721" spans="1:22" ht="14.25">
      <c r="A7721" s="1">
        <v>7720</v>
      </c>
      <c r="B7721" s="2" t="s">
        <v>9813</v>
      </c>
      <c r="C7721" s="3">
        <v>42740</v>
      </c>
      <c r="D7721" s="3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24" t="str">
        <f>_xlfn.XLOOKUP(main_table[[#This Row],[Order ID]],Returns!B:B,Returns!A:A,"No")</f>
        <v>No</v>
      </c>
    </row>
    <row r="7722" spans="1:22" ht="14.25">
      <c r="A7722" s="1">
        <v>7721</v>
      </c>
      <c r="B7722" s="2" t="s">
        <v>9813</v>
      </c>
      <c r="C7722" s="3">
        <v>42740</v>
      </c>
      <c r="D7722" s="3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24" t="str">
        <f>_xlfn.XLOOKUP(main_table[[#This Row],[Order ID]],Returns!B:B,Returns!A:A,"No")</f>
        <v>No</v>
      </c>
    </row>
    <row r="7723" spans="1:22" ht="14.25">
      <c r="A7723" s="1">
        <v>7722</v>
      </c>
      <c r="B7723" s="2" t="s">
        <v>9813</v>
      </c>
      <c r="C7723" s="3">
        <v>42740</v>
      </c>
      <c r="D7723" s="3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24" t="str">
        <f>_xlfn.XLOOKUP(main_table[[#This Row],[Order ID]],Returns!B:B,Returns!A:A,"No")</f>
        <v>No</v>
      </c>
    </row>
    <row r="7724" spans="1:22" ht="14.25">
      <c r="A7724" s="1">
        <v>7723</v>
      </c>
      <c r="B7724" s="2" t="s">
        <v>9814</v>
      </c>
      <c r="C7724" s="3">
        <v>43571</v>
      </c>
      <c r="D7724" s="3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24" t="str">
        <f>_xlfn.XLOOKUP(main_table[[#This Row],[Order ID]],Returns!B:B,Returns!A:A,"No")</f>
        <v>No</v>
      </c>
    </row>
    <row r="7725" spans="1:22" ht="14.25">
      <c r="A7725" s="1">
        <v>7724</v>
      </c>
      <c r="B7725" s="2" t="s">
        <v>9815</v>
      </c>
      <c r="C7725" s="3">
        <v>42988</v>
      </c>
      <c r="D7725" s="3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24" t="str">
        <f>_xlfn.XLOOKUP(main_table[[#This Row],[Order ID]],Returns!B:B,Returns!A:A,"No")</f>
        <v>No</v>
      </c>
    </row>
    <row r="7726" spans="1:22" ht="14.25">
      <c r="A7726" s="1">
        <v>7725</v>
      </c>
      <c r="B7726" s="2" t="s">
        <v>9816</v>
      </c>
      <c r="C7726" s="3">
        <v>43368</v>
      </c>
      <c r="D7726" s="3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24" t="str">
        <f>_xlfn.XLOOKUP(main_table[[#This Row],[Order ID]],Returns!B:B,Returns!A:A,"No")</f>
        <v>No</v>
      </c>
    </row>
    <row r="7727" spans="1:22" ht="14.25">
      <c r="A7727" s="1">
        <v>7726</v>
      </c>
      <c r="B7727" s="2" t="s">
        <v>9816</v>
      </c>
      <c r="C7727" s="3">
        <v>43368</v>
      </c>
      <c r="D7727" s="3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24" t="str">
        <f>_xlfn.XLOOKUP(main_table[[#This Row],[Order ID]],Returns!B:B,Returns!A:A,"No")</f>
        <v>No</v>
      </c>
    </row>
    <row r="7728" spans="1:22" ht="14.25">
      <c r="A7728" s="1">
        <v>7727</v>
      </c>
      <c r="B7728" s="2" t="s">
        <v>9816</v>
      </c>
      <c r="C7728" s="3">
        <v>43368</v>
      </c>
      <c r="D7728" s="3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24" t="str">
        <f>_xlfn.XLOOKUP(main_table[[#This Row],[Order ID]],Returns!B:B,Returns!A:A,"No")</f>
        <v>No</v>
      </c>
    </row>
    <row r="7729" spans="1:22" ht="14.25">
      <c r="A7729" s="1">
        <v>7728</v>
      </c>
      <c r="B7729" s="2" t="s">
        <v>9817</v>
      </c>
      <c r="C7729" s="3">
        <v>42810</v>
      </c>
      <c r="D7729" s="3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24" t="str">
        <f>_xlfn.XLOOKUP(main_table[[#This Row],[Order ID]],Returns!B:B,Returns!A:A,"No")</f>
        <v>No</v>
      </c>
    </row>
    <row r="7730" spans="1:22" ht="14.25">
      <c r="A7730" s="1">
        <v>7729</v>
      </c>
      <c r="B7730" s="2" t="s">
        <v>9818</v>
      </c>
      <c r="C7730" s="3">
        <v>43430</v>
      </c>
      <c r="D7730" s="3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24" t="str">
        <f>_xlfn.XLOOKUP(main_table[[#This Row],[Order ID]],Returns!B:B,Returns!A:A,"No")</f>
        <v>No</v>
      </c>
    </row>
    <row r="7731" spans="1:22" ht="14.25">
      <c r="A7731" s="1">
        <v>7730</v>
      </c>
      <c r="B7731" s="2" t="s">
        <v>9819</v>
      </c>
      <c r="C7731" s="3">
        <v>43369</v>
      </c>
      <c r="D7731" s="3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24" t="str">
        <f>_xlfn.XLOOKUP(main_table[[#This Row],[Order ID]],Returns!B:B,Returns!A:A,"No")</f>
        <v>No</v>
      </c>
    </row>
    <row r="7732" spans="1:22" ht="14.25">
      <c r="A7732" s="1">
        <v>7731</v>
      </c>
      <c r="B7732" s="2" t="s">
        <v>9820</v>
      </c>
      <c r="C7732" s="3">
        <v>43629</v>
      </c>
      <c r="D7732" s="3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24" t="str">
        <f>_xlfn.XLOOKUP(main_table[[#This Row],[Order ID]],Returns!B:B,Returns!A:A,"No")</f>
        <v>No</v>
      </c>
    </row>
    <row r="7733" spans="1:22" ht="14.25">
      <c r="A7733" s="1">
        <v>7732</v>
      </c>
      <c r="B7733" s="2" t="s">
        <v>9821</v>
      </c>
      <c r="C7733" s="3">
        <v>43726</v>
      </c>
      <c r="D7733" s="3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24" t="str">
        <f>_xlfn.XLOOKUP(main_table[[#This Row],[Order ID]],Returns!B:B,Returns!A:A,"No")</f>
        <v>No</v>
      </c>
    </row>
    <row r="7734" spans="1:22" ht="14.25">
      <c r="A7734" s="1">
        <v>7733</v>
      </c>
      <c r="B7734" s="2" t="s">
        <v>9822</v>
      </c>
      <c r="C7734" s="3">
        <v>43618</v>
      </c>
      <c r="D7734" s="3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24" t="str">
        <f>_xlfn.XLOOKUP(main_table[[#This Row],[Order ID]],Returns!B:B,Returns!A:A,"No")</f>
        <v>No</v>
      </c>
    </row>
    <row r="7735" spans="1:22" ht="14.25">
      <c r="A7735" s="1">
        <v>7734</v>
      </c>
      <c r="B7735" s="2" t="s">
        <v>9823</v>
      </c>
      <c r="C7735" s="3">
        <v>43235</v>
      </c>
      <c r="D7735" s="3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24" t="str">
        <f>_xlfn.XLOOKUP(main_table[[#This Row],[Order ID]],Returns!B:B,Returns!A:A,"No")</f>
        <v>No</v>
      </c>
    </row>
    <row r="7736" spans="1:22" ht="14.25">
      <c r="A7736" s="1">
        <v>7735</v>
      </c>
      <c r="B7736" s="2" t="s">
        <v>9824</v>
      </c>
      <c r="C7736" s="3">
        <v>43723</v>
      </c>
      <c r="D7736" s="3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24" t="str">
        <f>_xlfn.XLOOKUP(main_table[[#This Row],[Order ID]],Returns!B:B,Returns!A:A,"No")</f>
        <v>No</v>
      </c>
    </row>
    <row r="7737" spans="1:22" ht="14.25">
      <c r="A7737" s="1">
        <v>7736</v>
      </c>
      <c r="B7737" s="2" t="s">
        <v>9825</v>
      </c>
      <c r="C7737" s="3">
        <v>43334</v>
      </c>
      <c r="D7737" s="3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24" t="str">
        <f>_xlfn.XLOOKUP(main_table[[#This Row],[Order ID]],Returns!B:B,Returns!A:A,"No")</f>
        <v>No</v>
      </c>
    </row>
    <row r="7738" spans="1:22" ht="14.25">
      <c r="A7738" s="1">
        <v>7737</v>
      </c>
      <c r="B7738" s="2" t="s">
        <v>9826</v>
      </c>
      <c r="C7738" s="3">
        <v>42520</v>
      </c>
      <c r="D7738" s="3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24" t="str">
        <f>_xlfn.XLOOKUP(main_table[[#This Row],[Order ID]],Returns!B:B,Returns!A:A,"No")</f>
        <v>No</v>
      </c>
    </row>
    <row r="7739" spans="1:22" ht="14.25">
      <c r="A7739" s="1">
        <v>7738</v>
      </c>
      <c r="B7739" s="2" t="s">
        <v>9827</v>
      </c>
      <c r="C7739" s="3">
        <v>43817</v>
      </c>
      <c r="D7739" s="3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24" t="str">
        <f>_xlfn.XLOOKUP(main_table[[#This Row],[Order ID]],Returns!B:B,Returns!A:A,"No")</f>
        <v>No</v>
      </c>
    </row>
    <row r="7740" spans="1:22" ht="14.25">
      <c r="A7740" s="1">
        <v>7739</v>
      </c>
      <c r="B7740" s="2" t="s">
        <v>9828</v>
      </c>
      <c r="C7740" s="3">
        <v>43676</v>
      </c>
      <c r="D7740" s="3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24" t="str">
        <f>_xlfn.XLOOKUP(main_table[[#This Row],[Order ID]],Returns!B:B,Returns!A:A,"No")</f>
        <v>No</v>
      </c>
    </row>
    <row r="7741" spans="1:22" ht="14.25">
      <c r="A7741" s="1">
        <v>7740</v>
      </c>
      <c r="B7741" s="2" t="s">
        <v>9829</v>
      </c>
      <c r="C7741" s="3">
        <v>42695</v>
      </c>
      <c r="D7741" s="3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24" t="str">
        <f>_xlfn.XLOOKUP(main_table[[#This Row],[Order ID]],Returns!B:B,Returns!A:A,"No")</f>
        <v>No</v>
      </c>
    </row>
    <row r="7742" spans="1:22" ht="14.25">
      <c r="A7742" s="1">
        <v>7741</v>
      </c>
      <c r="B7742" s="2" t="s">
        <v>9829</v>
      </c>
      <c r="C7742" s="3">
        <v>42695</v>
      </c>
      <c r="D7742" s="3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24" t="str">
        <f>_xlfn.XLOOKUP(main_table[[#This Row],[Order ID]],Returns!B:B,Returns!A:A,"No")</f>
        <v>No</v>
      </c>
    </row>
    <row r="7743" spans="1:22" ht="14.25">
      <c r="A7743" s="1">
        <v>7742</v>
      </c>
      <c r="B7743" s="2" t="s">
        <v>9830</v>
      </c>
      <c r="C7743" s="3">
        <v>43002</v>
      </c>
      <c r="D7743" s="3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24" t="str">
        <f>_xlfn.XLOOKUP(main_table[[#This Row],[Order ID]],Returns!B:B,Returns!A:A,"No")</f>
        <v>No</v>
      </c>
    </row>
    <row r="7744" spans="1:22" ht="14.25">
      <c r="A7744" s="1">
        <v>7743</v>
      </c>
      <c r="B7744" s="2" t="s">
        <v>9831</v>
      </c>
      <c r="C7744" s="3">
        <v>43697</v>
      </c>
      <c r="D7744" s="3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24" t="str">
        <f>_xlfn.XLOOKUP(main_table[[#This Row],[Order ID]],Returns!B:B,Returns!A:A,"No")</f>
        <v>No</v>
      </c>
    </row>
    <row r="7745" spans="1:22" ht="14.25">
      <c r="A7745" s="1">
        <v>7744</v>
      </c>
      <c r="B7745" s="2" t="s">
        <v>9832</v>
      </c>
      <c r="C7745" s="3">
        <v>43268</v>
      </c>
      <c r="D7745" s="3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24" t="str">
        <f>_xlfn.XLOOKUP(main_table[[#This Row],[Order ID]],Returns!B:B,Returns!A:A,"No")</f>
        <v>No</v>
      </c>
    </row>
    <row r="7746" spans="1:22" ht="14.25">
      <c r="A7746" s="1">
        <v>7745</v>
      </c>
      <c r="B7746" s="2" t="s">
        <v>9832</v>
      </c>
      <c r="C7746" s="3">
        <v>43268</v>
      </c>
      <c r="D7746" s="3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24" t="str">
        <f>_xlfn.XLOOKUP(main_table[[#This Row],[Order ID]],Returns!B:B,Returns!A:A,"No")</f>
        <v>No</v>
      </c>
    </row>
    <row r="7747" spans="1:22" ht="14.25">
      <c r="A7747" s="1">
        <v>7746</v>
      </c>
      <c r="B7747" s="2" t="s">
        <v>9832</v>
      </c>
      <c r="C7747" s="3">
        <v>43268</v>
      </c>
      <c r="D7747" s="3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24" t="str">
        <f>_xlfn.XLOOKUP(main_table[[#This Row],[Order ID]],Returns!B:B,Returns!A:A,"No")</f>
        <v>No</v>
      </c>
    </row>
    <row r="7748" spans="1:22" ht="14.25">
      <c r="A7748" s="1">
        <v>7747</v>
      </c>
      <c r="B7748" s="2" t="s">
        <v>9833</v>
      </c>
      <c r="C7748" s="3">
        <v>43088</v>
      </c>
      <c r="D7748" s="3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24" t="str">
        <f>_xlfn.XLOOKUP(main_table[[#This Row],[Order ID]],Returns!B:B,Returns!A:A,"No")</f>
        <v>No</v>
      </c>
    </row>
    <row r="7749" spans="1:22" ht="14.25">
      <c r="A7749" s="1">
        <v>7748</v>
      </c>
      <c r="B7749" s="2" t="s">
        <v>9834</v>
      </c>
      <c r="C7749" s="3">
        <v>42886</v>
      </c>
      <c r="D7749" s="3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24" t="str">
        <f>_xlfn.XLOOKUP(main_table[[#This Row],[Order ID]],Returns!B:B,Returns!A:A,"No")</f>
        <v>No</v>
      </c>
    </row>
    <row r="7750" spans="1:22" ht="14.25">
      <c r="A7750" s="1">
        <v>7749</v>
      </c>
      <c r="B7750" s="2" t="s">
        <v>9835</v>
      </c>
      <c r="C7750" s="3">
        <v>42904</v>
      </c>
      <c r="D7750" s="3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24" t="str">
        <f>_xlfn.XLOOKUP(main_table[[#This Row],[Order ID]],Returns!B:B,Returns!A:A,"No")</f>
        <v>No</v>
      </c>
    </row>
    <row r="7751" spans="1:22" ht="14.25">
      <c r="A7751" s="1">
        <v>7750</v>
      </c>
      <c r="B7751" s="2" t="s">
        <v>9835</v>
      </c>
      <c r="C7751" s="3">
        <v>42904</v>
      </c>
      <c r="D7751" s="3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24" t="str">
        <f>_xlfn.XLOOKUP(main_table[[#This Row],[Order ID]],Returns!B:B,Returns!A:A,"No")</f>
        <v>No</v>
      </c>
    </row>
    <row r="7752" spans="1:22" ht="14.25">
      <c r="A7752" s="1">
        <v>7751</v>
      </c>
      <c r="B7752" s="2" t="s">
        <v>9835</v>
      </c>
      <c r="C7752" s="3">
        <v>42904</v>
      </c>
      <c r="D7752" s="3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24" t="str">
        <f>_xlfn.XLOOKUP(main_table[[#This Row],[Order ID]],Returns!B:B,Returns!A:A,"No")</f>
        <v>No</v>
      </c>
    </row>
    <row r="7753" spans="1:22" ht="14.25">
      <c r="A7753" s="1">
        <v>7752</v>
      </c>
      <c r="B7753" s="2" t="s">
        <v>9835</v>
      </c>
      <c r="C7753" s="3">
        <v>42904</v>
      </c>
      <c r="D7753" s="3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24" t="str">
        <f>_xlfn.XLOOKUP(main_table[[#This Row],[Order ID]],Returns!B:B,Returns!A:A,"No")</f>
        <v>No</v>
      </c>
    </row>
    <row r="7754" spans="1:22" ht="14.25">
      <c r="A7754" s="1">
        <v>7753</v>
      </c>
      <c r="B7754" s="2" t="s">
        <v>9835</v>
      </c>
      <c r="C7754" s="3">
        <v>42904</v>
      </c>
      <c r="D7754" s="3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24" t="str">
        <f>_xlfn.XLOOKUP(main_table[[#This Row],[Order ID]],Returns!B:B,Returns!A:A,"No")</f>
        <v>No</v>
      </c>
    </row>
    <row r="7755" spans="1:22" ht="14.25">
      <c r="A7755" s="1">
        <v>7754</v>
      </c>
      <c r="B7755" s="2" t="s">
        <v>9836</v>
      </c>
      <c r="C7755" s="3">
        <v>43069</v>
      </c>
      <c r="D7755" s="3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24" t="str">
        <f>_xlfn.XLOOKUP(main_table[[#This Row],[Order ID]],Returns!B:B,Returns!A:A,"No")</f>
        <v>No</v>
      </c>
    </row>
    <row r="7756" spans="1:22" ht="14.25">
      <c r="A7756" s="1">
        <v>7755</v>
      </c>
      <c r="B7756" s="2" t="s">
        <v>9837</v>
      </c>
      <c r="C7756" s="3">
        <v>43090</v>
      </c>
      <c r="D7756" s="3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24" t="str">
        <f>_xlfn.XLOOKUP(main_table[[#This Row],[Order ID]],Returns!B:B,Returns!A:A,"No")</f>
        <v>No</v>
      </c>
    </row>
    <row r="7757" spans="1:22" ht="14.25">
      <c r="A7757" s="1">
        <v>7756</v>
      </c>
      <c r="B7757" s="2" t="s">
        <v>9838</v>
      </c>
      <c r="C7757" s="3">
        <v>43786</v>
      </c>
      <c r="D7757" s="3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24" t="str">
        <f>_xlfn.XLOOKUP(main_table[[#This Row],[Order ID]],Returns!B:B,Returns!A:A,"No")</f>
        <v>No</v>
      </c>
    </row>
    <row r="7758" spans="1:22" ht="14.25">
      <c r="A7758" s="1">
        <v>7757</v>
      </c>
      <c r="B7758" s="2" t="s">
        <v>9838</v>
      </c>
      <c r="C7758" s="3">
        <v>43786</v>
      </c>
      <c r="D7758" s="3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24" t="str">
        <f>_xlfn.XLOOKUP(main_table[[#This Row],[Order ID]],Returns!B:B,Returns!A:A,"No")</f>
        <v>No</v>
      </c>
    </row>
    <row r="7759" spans="1:22" ht="14.25">
      <c r="A7759" s="1">
        <v>7758</v>
      </c>
      <c r="B7759" s="2" t="s">
        <v>9839</v>
      </c>
      <c r="C7759" s="3">
        <v>43782</v>
      </c>
      <c r="D7759" s="3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24" t="str">
        <f>_xlfn.XLOOKUP(main_table[[#This Row],[Order ID]],Returns!B:B,Returns!A:A,"No")</f>
        <v>No</v>
      </c>
    </row>
    <row r="7760" spans="1:22" ht="14.25">
      <c r="A7760" s="1">
        <v>7759</v>
      </c>
      <c r="B7760" s="2" t="s">
        <v>9839</v>
      </c>
      <c r="C7760" s="3">
        <v>43782</v>
      </c>
      <c r="D7760" s="3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24" t="str">
        <f>_xlfn.XLOOKUP(main_table[[#This Row],[Order ID]],Returns!B:B,Returns!A:A,"No")</f>
        <v>No</v>
      </c>
    </row>
    <row r="7761" spans="1:22" ht="14.25">
      <c r="A7761" s="1">
        <v>7760</v>
      </c>
      <c r="B7761" s="2" t="s">
        <v>9840</v>
      </c>
      <c r="C7761" s="3">
        <v>43397</v>
      </c>
      <c r="D7761" s="3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24" t="str">
        <f>_xlfn.XLOOKUP(main_table[[#This Row],[Order ID]],Returns!B:B,Returns!A:A,"No")</f>
        <v>No</v>
      </c>
    </row>
    <row r="7762" spans="1:22" ht="14.25">
      <c r="A7762" s="1">
        <v>7761</v>
      </c>
      <c r="B7762" s="2" t="s">
        <v>9841</v>
      </c>
      <c r="C7762" s="3">
        <v>42710</v>
      </c>
      <c r="D7762" s="3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24" t="str">
        <f>_xlfn.XLOOKUP(main_table[[#This Row],[Order ID]],Returns!B:B,Returns!A:A,"No")</f>
        <v>No</v>
      </c>
    </row>
    <row r="7763" spans="1:22" ht="14.25">
      <c r="A7763" s="1">
        <v>7762</v>
      </c>
      <c r="B7763" s="2" t="s">
        <v>9842</v>
      </c>
      <c r="C7763" s="3">
        <v>43802</v>
      </c>
      <c r="D7763" s="3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24" t="str">
        <f>_xlfn.XLOOKUP(main_table[[#This Row],[Order ID]],Returns!B:B,Returns!A:A,"No")</f>
        <v>No</v>
      </c>
    </row>
    <row r="7764" spans="1:22" ht="14.25">
      <c r="A7764" s="1">
        <v>7763</v>
      </c>
      <c r="B7764" s="2" t="s">
        <v>6166</v>
      </c>
      <c r="C7764" s="3">
        <v>43734</v>
      </c>
      <c r="D7764" s="3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24" t="str">
        <f>_xlfn.XLOOKUP(main_table[[#This Row],[Order ID]],Returns!B:B,Returns!A:A,"No")</f>
        <v>Yes</v>
      </c>
    </row>
    <row r="7765" spans="1:22" ht="14.25">
      <c r="A7765" s="1">
        <v>7764</v>
      </c>
      <c r="B7765" s="2" t="s">
        <v>9843</v>
      </c>
      <c r="C7765" s="3">
        <v>42769</v>
      </c>
      <c r="D7765" s="3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24" t="str">
        <f>_xlfn.XLOOKUP(main_table[[#This Row],[Order ID]],Returns!B:B,Returns!A:A,"No")</f>
        <v>No</v>
      </c>
    </row>
    <row r="7766" spans="1:22" ht="14.25">
      <c r="A7766" s="1">
        <v>7765</v>
      </c>
      <c r="B7766" s="2" t="s">
        <v>9844</v>
      </c>
      <c r="C7766" s="3">
        <v>43689</v>
      </c>
      <c r="D7766" s="3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24" t="str">
        <f>_xlfn.XLOOKUP(main_table[[#This Row],[Order ID]],Returns!B:B,Returns!A:A,"No")</f>
        <v>No</v>
      </c>
    </row>
    <row r="7767" spans="1:22" ht="14.25">
      <c r="A7767" s="1">
        <v>7766</v>
      </c>
      <c r="B7767" s="2" t="s">
        <v>9844</v>
      </c>
      <c r="C7767" s="3">
        <v>43689</v>
      </c>
      <c r="D7767" s="3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24" t="str">
        <f>_xlfn.XLOOKUP(main_table[[#This Row],[Order ID]],Returns!B:B,Returns!A:A,"No")</f>
        <v>No</v>
      </c>
    </row>
    <row r="7768" spans="1:22" ht="14.25">
      <c r="A7768" s="1">
        <v>7767</v>
      </c>
      <c r="B7768" s="2" t="s">
        <v>9844</v>
      </c>
      <c r="C7768" s="3">
        <v>43689</v>
      </c>
      <c r="D7768" s="3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24" t="str">
        <f>_xlfn.XLOOKUP(main_table[[#This Row],[Order ID]],Returns!B:B,Returns!A:A,"No")</f>
        <v>No</v>
      </c>
    </row>
    <row r="7769" spans="1:22" ht="14.25">
      <c r="A7769" s="1">
        <v>7768</v>
      </c>
      <c r="B7769" s="2" t="s">
        <v>9845</v>
      </c>
      <c r="C7769" s="3">
        <v>42971</v>
      </c>
      <c r="D7769" s="3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24" t="str">
        <f>_xlfn.XLOOKUP(main_table[[#This Row],[Order ID]],Returns!B:B,Returns!A:A,"No")</f>
        <v>No</v>
      </c>
    </row>
    <row r="7770" spans="1:22" ht="14.25">
      <c r="A7770" s="1">
        <v>7769</v>
      </c>
      <c r="B7770" s="2" t="s">
        <v>9846</v>
      </c>
      <c r="C7770" s="3">
        <v>43781</v>
      </c>
      <c r="D7770" s="3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24" t="str">
        <f>_xlfn.XLOOKUP(main_table[[#This Row],[Order ID]],Returns!B:B,Returns!A:A,"No")</f>
        <v>No</v>
      </c>
    </row>
    <row r="7771" spans="1:22" ht="14.25">
      <c r="A7771" s="1">
        <v>7770</v>
      </c>
      <c r="B7771" s="2" t="s">
        <v>9847</v>
      </c>
      <c r="C7771" s="3">
        <v>43313</v>
      </c>
      <c r="D7771" s="3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24" t="str">
        <f>_xlfn.XLOOKUP(main_table[[#This Row],[Order ID]],Returns!B:B,Returns!A:A,"No")</f>
        <v>No</v>
      </c>
    </row>
    <row r="7772" spans="1:22" ht="14.25">
      <c r="A7772" s="1">
        <v>7771</v>
      </c>
      <c r="B7772" s="2" t="s">
        <v>9847</v>
      </c>
      <c r="C7772" s="3">
        <v>43313</v>
      </c>
      <c r="D7772" s="3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24" t="str">
        <f>_xlfn.XLOOKUP(main_table[[#This Row],[Order ID]],Returns!B:B,Returns!A:A,"No")</f>
        <v>No</v>
      </c>
    </row>
    <row r="7773" spans="1:22" ht="14.25">
      <c r="A7773" s="1">
        <v>7772</v>
      </c>
      <c r="B7773" s="2" t="s">
        <v>9848</v>
      </c>
      <c r="C7773" s="3">
        <v>43429</v>
      </c>
      <c r="D7773" s="3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24" t="str">
        <f>_xlfn.XLOOKUP(main_table[[#This Row],[Order ID]],Returns!B:B,Returns!A:A,"No")</f>
        <v>No</v>
      </c>
    </row>
    <row r="7774" spans="1:22" ht="14.25">
      <c r="A7774" s="1">
        <v>7773</v>
      </c>
      <c r="B7774" s="2" t="s">
        <v>9848</v>
      </c>
      <c r="C7774" s="3">
        <v>43429</v>
      </c>
      <c r="D7774" s="3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24" t="str">
        <f>_xlfn.XLOOKUP(main_table[[#This Row],[Order ID]],Returns!B:B,Returns!A:A,"No")</f>
        <v>No</v>
      </c>
    </row>
    <row r="7775" spans="1:22" ht="14.25">
      <c r="A7775" s="1">
        <v>7774</v>
      </c>
      <c r="B7775" s="2" t="s">
        <v>9848</v>
      </c>
      <c r="C7775" s="3">
        <v>43429</v>
      </c>
      <c r="D7775" s="3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24" t="str">
        <f>_xlfn.XLOOKUP(main_table[[#This Row],[Order ID]],Returns!B:B,Returns!A:A,"No")</f>
        <v>No</v>
      </c>
    </row>
    <row r="7776" spans="1:22" ht="14.25">
      <c r="A7776" s="1">
        <v>7775</v>
      </c>
      <c r="B7776" s="2" t="s">
        <v>9849</v>
      </c>
      <c r="C7776" s="3">
        <v>43203</v>
      </c>
      <c r="D7776" s="3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24" t="str">
        <f>_xlfn.XLOOKUP(main_table[[#This Row],[Order ID]],Returns!B:B,Returns!A:A,"No")</f>
        <v>No</v>
      </c>
    </row>
    <row r="7777" spans="1:22" ht="14.25">
      <c r="A7777" s="1">
        <v>7776</v>
      </c>
      <c r="B7777" s="2" t="s">
        <v>9850</v>
      </c>
      <c r="C7777" s="3">
        <v>42731</v>
      </c>
      <c r="D7777" s="3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24" t="str">
        <f>_xlfn.XLOOKUP(main_table[[#This Row],[Order ID]],Returns!B:B,Returns!A:A,"No")</f>
        <v>No</v>
      </c>
    </row>
    <row r="7778" spans="1:22" ht="14.25">
      <c r="A7778" s="1">
        <v>7777</v>
      </c>
      <c r="B7778" s="2" t="s">
        <v>9850</v>
      </c>
      <c r="C7778" s="3">
        <v>42731</v>
      </c>
      <c r="D7778" s="3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24" t="str">
        <f>_xlfn.XLOOKUP(main_table[[#This Row],[Order ID]],Returns!B:B,Returns!A:A,"No")</f>
        <v>No</v>
      </c>
    </row>
    <row r="7779" spans="1:22" ht="14.25">
      <c r="A7779" s="1">
        <v>7778</v>
      </c>
      <c r="B7779" s="2" t="s">
        <v>9850</v>
      </c>
      <c r="C7779" s="3">
        <v>42731</v>
      </c>
      <c r="D7779" s="3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24" t="str">
        <f>_xlfn.XLOOKUP(main_table[[#This Row],[Order ID]],Returns!B:B,Returns!A:A,"No")</f>
        <v>No</v>
      </c>
    </row>
    <row r="7780" spans="1:22" ht="14.25">
      <c r="A7780" s="1">
        <v>7779</v>
      </c>
      <c r="B7780" s="2" t="s">
        <v>9850</v>
      </c>
      <c r="C7780" s="3">
        <v>42731</v>
      </c>
      <c r="D7780" s="3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24" t="str">
        <f>_xlfn.XLOOKUP(main_table[[#This Row],[Order ID]],Returns!B:B,Returns!A:A,"No")</f>
        <v>No</v>
      </c>
    </row>
    <row r="7781" spans="1:22" ht="14.25">
      <c r="A7781" s="1">
        <v>7780</v>
      </c>
      <c r="B7781" s="2" t="s">
        <v>9851</v>
      </c>
      <c r="C7781" s="3">
        <v>43208</v>
      </c>
      <c r="D7781" s="3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24" t="str">
        <f>_xlfn.XLOOKUP(main_table[[#This Row],[Order ID]],Returns!B:B,Returns!A:A,"No")</f>
        <v>No</v>
      </c>
    </row>
    <row r="7782" spans="1:22" ht="14.25">
      <c r="A7782" s="1">
        <v>7781</v>
      </c>
      <c r="B7782" s="2" t="s">
        <v>9851</v>
      </c>
      <c r="C7782" s="3">
        <v>43208</v>
      </c>
      <c r="D7782" s="3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24" t="str">
        <f>_xlfn.XLOOKUP(main_table[[#This Row],[Order ID]],Returns!B:B,Returns!A:A,"No")</f>
        <v>No</v>
      </c>
    </row>
    <row r="7783" spans="1:22" ht="14.25">
      <c r="A7783" s="1">
        <v>7782</v>
      </c>
      <c r="B7783" s="2" t="s">
        <v>9852</v>
      </c>
      <c r="C7783" s="3">
        <v>42802</v>
      </c>
      <c r="D7783" s="3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24" t="str">
        <f>_xlfn.XLOOKUP(main_table[[#This Row],[Order ID]],Returns!B:B,Returns!A:A,"No")</f>
        <v>No</v>
      </c>
    </row>
    <row r="7784" spans="1:22" ht="14.25">
      <c r="A7784" s="1">
        <v>7783</v>
      </c>
      <c r="B7784" s="2" t="s">
        <v>9853</v>
      </c>
      <c r="C7784" s="3">
        <v>43408</v>
      </c>
      <c r="D7784" s="3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24" t="str">
        <f>_xlfn.XLOOKUP(main_table[[#This Row],[Order ID]],Returns!B:B,Returns!A:A,"No")</f>
        <v>No</v>
      </c>
    </row>
    <row r="7785" spans="1:22" ht="14.25">
      <c r="A7785" s="1">
        <v>7784</v>
      </c>
      <c r="B7785" s="2" t="s">
        <v>9853</v>
      </c>
      <c r="C7785" s="3">
        <v>43408</v>
      </c>
      <c r="D7785" s="3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24" t="str">
        <f>_xlfn.XLOOKUP(main_table[[#This Row],[Order ID]],Returns!B:B,Returns!A:A,"No")</f>
        <v>No</v>
      </c>
    </row>
    <row r="7786" spans="1:22" ht="14.25">
      <c r="A7786" s="1">
        <v>7785</v>
      </c>
      <c r="B7786" s="2" t="s">
        <v>9853</v>
      </c>
      <c r="C7786" s="3">
        <v>43408</v>
      </c>
      <c r="D7786" s="3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24" t="str">
        <f>_xlfn.XLOOKUP(main_table[[#This Row],[Order ID]],Returns!B:B,Returns!A:A,"No")</f>
        <v>No</v>
      </c>
    </row>
    <row r="7787" spans="1:22" ht="14.25">
      <c r="A7787" s="1">
        <v>7786</v>
      </c>
      <c r="B7787" s="2" t="s">
        <v>9854</v>
      </c>
      <c r="C7787" s="3">
        <v>42703</v>
      </c>
      <c r="D7787" s="3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24" t="str">
        <f>_xlfn.XLOOKUP(main_table[[#This Row],[Order ID]],Returns!B:B,Returns!A:A,"No")</f>
        <v>No</v>
      </c>
    </row>
    <row r="7788" spans="1:22" ht="14.25">
      <c r="A7788" s="1">
        <v>7787</v>
      </c>
      <c r="B7788" s="2" t="s">
        <v>9855</v>
      </c>
      <c r="C7788" s="3">
        <v>43237</v>
      </c>
      <c r="D7788" s="3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24" t="str">
        <f>_xlfn.XLOOKUP(main_table[[#This Row],[Order ID]],Returns!B:B,Returns!A:A,"No")</f>
        <v>No</v>
      </c>
    </row>
    <row r="7789" spans="1:22" ht="14.25">
      <c r="A7789" s="1">
        <v>7788</v>
      </c>
      <c r="B7789" s="2" t="s">
        <v>9855</v>
      </c>
      <c r="C7789" s="3">
        <v>43237</v>
      </c>
      <c r="D7789" s="3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24" t="str">
        <f>_xlfn.XLOOKUP(main_table[[#This Row],[Order ID]],Returns!B:B,Returns!A:A,"No")</f>
        <v>No</v>
      </c>
    </row>
    <row r="7790" spans="1:22" ht="14.25">
      <c r="A7790" s="1">
        <v>7789</v>
      </c>
      <c r="B7790" s="2" t="s">
        <v>9855</v>
      </c>
      <c r="C7790" s="3">
        <v>43237</v>
      </c>
      <c r="D7790" s="3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24" t="str">
        <f>_xlfn.XLOOKUP(main_table[[#This Row],[Order ID]],Returns!B:B,Returns!A:A,"No")</f>
        <v>No</v>
      </c>
    </row>
    <row r="7791" spans="1:22" ht="14.25">
      <c r="A7791" s="1">
        <v>7790</v>
      </c>
      <c r="B7791" s="2" t="s">
        <v>9855</v>
      </c>
      <c r="C7791" s="3">
        <v>43237</v>
      </c>
      <c r="D7791" s="3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24" t="str">
        <f>_xlfn.XLOOKUP(main_table[[#This Row],[Order ID]],Returns!B:B,Returns!A:A,"No")</f>
        <v>No</v>
      </c>
    </row>
    <row r="7792" spans="1:22" ht="14.25">
      <c r="A7792" s="1">
        <v>7791</v>
      </c>
      <c r="B7792" s="2" t="s">
        <v>9856</v>
      </c>
      <c r="C7792" s="3">
        <v>43727</v>
      </c>
      <c r="D7792" s="3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24" t="str">
        <f>_xlfn.XLOOKUP(main_table[[#This Row],[Order ID]],Returns!B:B,Returns!A:A,"No")</f>
        <v>No</v>
      </c>
    </row>
    <row r="7793" spans="1:22" ht="14.25">
      <c r="A7793" s="1">
        <v>7792</v>
      </c>
      <c r="B7793" s="2" t="s">
        <v>9857</v>
      </c>
      <c r="C7793" s="3">
        <v>43453</v>
      </c>
      <c r="D7793" s="3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24" t="str">
        <f>_xlfn.XLOOKUP(main_table[[#This Row],[Order ID]],Returns!B:B,Returns!A:A,"No")</f>
        <v>No</v>
      </c>
    </row>
    <row r="7794" spans="1:22" ht="14.25">
      <c r="A7794" s="1">
        <v>7793</v>
      </c>
      <c r="B7794" s="2" t="s">
        <v>9858</v>
      </c>
      <c r="C7794" s="3">
        <v>43750</v>
      </c>
      <c r="D7794" s="3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24" t="str">
        <f>_xlfn.XLOOKUP(main_table[[#This Row],[Order ID]],Returns!B:B,Returns!A:A,"No")</f>
        <v>No</v>
      </c>
    </row>
    <row r="7795" spans="1:22" ht="14.25">
      <c r="A7795" s="1">
        <v>7794</v>
      </c>
      <c r="B7795" s="2" t="s">
        <v>9859</v>
      </c>
      <c r="C7795" s="3">
        <v>43081</v>
      </c>
      <c r="D7795" s="3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24" t="str">
        <f>_xlfn.XLOOKUP(main_table[[#This Row],[Order ID]],Returns!B:B,Returns!A:A,"No")</f>
        <v>No</v>
      </c>
    </row>
    <row r="7796" spans="1:22" ht="14.25">
      <c r="A7796" s="1">
        <v>7795</v>
      </c>
      <c r="B7796" s="2" t="s">
        <v>9859</v>
      </c>
      <c r="C7796" s="3">
        <v>43081</v>
      </c>
      <c r="D7796" s="3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24" t="str">
        <f>_xlfn.XLOOKUP(main_table[[#This Row],[Order ID]],Returns!B:B,Returns!A:A,"No")</f>
        <v>No</v>
      </c>
    </row>
    <row r="7797" spans="1:22" ht="14.25">
      <c r="A7797" s="1">
        <v>7796</v>
      </c>
      <c r="B7797" s="2" t="s">
        <v>9860</v>
      </c>
      <c r="C7797" s="3">
        <v>42928</v>
      </c>
      <c r="D7797" s="3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24" t="str">
        <f>_xlfn.XLOOKUP(main_table[[#This Row],[Order ID]],Returns!B:B,Returns!A:A,"No")</f>
        <v>No</v>
      </c>
    </row>
    <row r="7798" spans="1:22" ht="14.25">
      <c r="A7798" s="1">
        <v>7797</v>
      </c>
      <c r="B7798" s="2" t="s">
        <v>9861</v>
      </c>
      <c r="C7798" s="3">
        <v>43010</v>
      </c>
      <c r="D7798" s="3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24" t="str">
        <f>_xlfn.XLOOKUP(main_table[[#This Row],[Order ID]],Returns!B:B,Returns!A:A,"No")</f>
        <v>No</v>
      </c>
    </row>
    <row r="7799" spans="1:22" ht="14.25">
      <c r="A7799" s="1">
        <v>7798</v>
      </c>
      <c r="B7799" s="2" t="s">
        <v>9862</v>
      </c>
      <c r="C7799" s="3">
        <v>43548</v>
      </c>
      <c r="D7799" s="3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24" t="str">
        <f>_xlfn.XLOOKUP(main_table[[#This Row],[Order ID]],Returns!B:B,Returns!A:A,"No")</f>
        <v>No</v>
      </c>
    </row>
    <row r="7800" spans="1:22" ht="14.25">
      <c r="A7800" s="1">
        <v>7799</v>
      </c>
      <c r="B7800" s="2" t="s">
        <v>9862</v>
      </c>
      <c r="C7800" s="3">
        <v>43548</v>
      </c>
      <c r="D7800" s="3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24" t="str">
        <f>_xlfn.XLOOKUP(main_table[[#This Row],[Order ID]],Returns!B:B,Returns!A:A,"No")</f>
        <v>No</v>
      </c>
    </row>
    <row r="7801" spans="1:22" ht="14.25">
      <c r="A7801" s="1">
        <v>7800</v>
      </c>
      <c r="B7801" s="2" t="s">
        <v>9862</v>
      </c>
      <c r="C7801" s="3">
        <v>43548</v>
      </c>
      <c r="D7801" s="3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24" t="str">
        <f>_xlfn.XLOOKUP(main_table[[#This Row],[Order ID]],Returns!B:B,Returns!A:A,"No")</f>
        <v>No</v>
      </c>
    </row>
    <row r="7802" spans="1:22" ht="14.25">
      <c r="A7802" s="1">
        <v>7801</v>
      </c>
      <c r="B7802" s="2" t="s">
        <v>9863</v>
      </c>
      <c r="C7802" s="3">
        <v>43617</v>
      </c>
      <c r="D7802" s="3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24" t="str">
        <f>_xlfn.XLOOKUP(main_table[[#This Row],[Order ID]],Returns!B:B,Returns!A:A,"No")</f>
        <v>No</v>
      </c>
    </row>
    <row r="7803" spans="1:22" ht="14.25">
      <c r="A7803" s="1">
        <v>7802</v>
      </c>
      <c r="B7803" s="2" t="s">
        <v>9864</v>
      </c>
      <c r="C7803" s="3">
        <v>42453</v>
      </c>
      <c r="D7803" s="3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24" t="str">
        <f>_xlfn.XLOOKUP(main_table[[#This Row],[Order ID]],Returns!B:B,Returns!A:A,"No")</f>
        <v>No</v>
      </c>
    </row>
    <row r="7804" spans="1:22" ht="14.25">
      <c r="A7804" s="1">
        <v>7803</v>
      </c>
      <c r="B7804" s="2" t="s">
        <v>9865</v>
      </c>
      <c r="C7804" s="3">
        <v>43000</v>
      </c>
      <c r="D7804" s="3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24" t="str">
        <f>_xlfn.XLOOKUP(main_table[[#This Row],[Order ID]],Returns!B:B,Returns!A:A,"No")</f>
        <v>No</v>
      </c>
    </row>
    <row r="7805" spans="1:22" ht="14.25">
      <c r="A7805" s="1">
        <v>7804</v>
      </c>
      <c r="B7805" s="2" t="s">
        <v>9865</v>
      </c>
      <c r="C7805" s="3">
        <v>43000</v>
      </c>
      <c r="D7805" s="3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24" t="str">
        <f>_xlfn.XLOOKUP(main_table[[#This Row],[Order ID]],Returns!B:B,Returns!A:A,"No")</f>
        <v>No</v>
      </c>
    </row>
    <row r="7806" spans="1:22" ht="14.25">
      <c r="A7806" s="1">
        <v>7805</v>
      </c>
      <c r="B7806" s="2" t="s">
        <v>9865</v>
      </c>
      <c r="C7806" s="3">
        <v>43000</v>
      </c>
      <c r="D7806" s="3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24" t="str">
        <f>_xlfn.XLOOKUP(main_table[[#This Row],[Order ID]],Returns!B:B,Returns!A:A,"No")</f>
        <v>No</v>
      </c>
    </row>
    <row r="7807" spans="1:22" ht="14.25">
      <c r="A7807" s="1">
        <v>7806</v>
      </c>
      <c r="B7807" s="2" t="s">
        <v>9865</v>
      </c>
      <c r="C7807" s="3">
        <v>43000</v>
      </c>
      <c r="D7807" s="3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24" t="str">
        <f>_xlfn.XLOOKUP(main_table[[#This Row],[Order ID]],Returns!B:B,Returns!A:A,"No")</f>
        <v>No</v>
      </c>
    </row>
    <row r="7808" spans="1:22" ht="14.25">
      <c r="A7808" s="1">
        <v>7807</v>
      </c>
      <c r="B7808" s="2" t="s">
        <v>9865</v>
      </c>
      <c r="C7808" s="3">
        <v>43000</v>
      </c>
      <c r="D7808" s="3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24" t="str">
        <f>_xlfn.XLOOKUP(main_table[[#This Row],[Order ID]],Returns!B:B,Returns!A:A,"No")</f>
        <v>No</v>
      </c>
    </row>
    <row r="7809" spans="1:22" ht="14.25">
      <c r="A7809" s="1">
        <v>7808</v>
      </c>
      <c r="B7809" s="2" t="s">
        <v>9866</v>
      </c>
      <c r="C7809" s="3">
        <v>43108</v>
      </c>
      <c r="D7809" s="3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24" t="str">
        <f>_xlfn.XLOOKUP(main_table[[#This Row],[Order ID]],Returns!B:B,Returns!A:A,"No")</f>
        <v>No</v>
      </c>
    </row>
    <row r="7810" spans="1:22" ht="14.25">
      <c r="A7810" s="1">
        <v>7809</v>
      </c>
      <c r="B7810" s="2" t="s">
        <v>9866</v>
      </c>
      <c r="C7810" s="3">
        <v>43108</v>
      </c>
      <c r="D7810" s="3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24" t="str">
        <f>_xlfn.XLOOKUP(main_table[[#This Row],[Order ID]],Returns!B:B,Returns!A:A,"No")</f>
        <v>No</v>
      </c>
    </row>
    <row r="7811" spans="1:22" ht="14.25">
      <c r="A7811" s="1">
        <v>7810</v>
      </c>
      <c r="B7811" s="2" t="s">
        <v>9866</v>
      </c>
      <c r="C7811" s="3">
        <v>43108</v>
      </c>
      <c r="D7811" s="3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24" t="str">
        <f>_xlfn.XLOOKUP(main_table[[#This Row],[Order ID]],Returns!B:B,Returns!A:A,"No")</f>
        <v>No</v>
      </c>
    </row>
    <row r="7812" spans="1:22" ht="14.25">
      <c r="A7812" s="1">
        <v>7811</v>
      </c>
      <c r="B7812" s="2" t="s">
        <v>9867</v>
      </c>
      <c r="C7812" s="3">
        <v>43145</v>
      </c>
      <c r="D7812" s="3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24" t="str">
        <f>_xlfn.XLOOKUP(main_table[[#This Row],[Order ID]],Returns!B:B,Returns!A:A,"No")</f>
        <v>No</v>
      </c>
    </row>
    <row r="7813" spans="1:22" ht="14.25">
      <c r="A7813" s="1">
        <v>7812</v>
      </c>
      <c r="B7813" s="2" t="s">
        <v>9867</v>
      </c>
      <c r="C7813" s="3">
        <v>43145</v>
      </c>
      <c r="D7813" s="3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24" t="str">
        <f>_xlfn.XLOOKUP(main_table[[#This Row],[Order ID]],Returns!B:B,Returns!A:A,"No")</f>
        <v>No</v>
      </c>
    </row>
    <row r="7814" spans="1:22" ht="14.25">
      <c r="A7814" s="1">
        <v>7813</v>
      </c>
      <c r="B7814" s="2" t="s">
        <v>9867</v>
      </c>
      <c r="C7814" s="3">
        <v>43145</v>
      </c>
      <c r="D7814" s="3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24" t="str">
        <f>_xlfn.XLOOKUP(main_table[[#This Row],[Order ID]],Returns!B:B,Returns!A:A,"No")</f>
        <v>No</v>
      </c>
    </row>
    <row r="7815" spans="1:22" ht="14.25">
      <c r="A7815" s="1">
        <v>7814</v>
      </c>
      <c r="B7815" s="2" t="s">
        <v>9867</v>
      </c>
      <c r="C7815" s="3">
        <v>43145</v>
      </c>
      <c r="D7815" s="3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24" t="str">
        <f>_xlfn.XLOOKUP(main_table[[#This Row],[Order ID]],Returns!B:B,Returns!A:A,"No")</f>
        <v>No</v>
      </c>
    </row>
    <row r="7816" spans="1:22" ht="14.25">
      <c r="A7816" s="1">
        <v>7815</v>
      </c>
      <c r="B7816" s="2" t="s">
        <v>9868</v>
      </c>
      <c r="C7816" s="3">
        <v>43624</v>
      </c>
      <c r="D7816" s="3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24" t="str">
        <f>_xlfn.XLOOKUP(main_table[[#This Row],[Order ID]],Returns!B:B,Returns!A:A,"No")</f>
        <v>No</v>
      </c>
    </row>
    <row r="7817" spans="1:22" ht="14.25">
      <c r="A7817" s="1">
        <v>7816</v>
      </c>
      <c r="B7817" s="2" t="s">
        <v>9868</v>
      </c>
      <c r="C7817" s="3">
        <v>43624</v>
      </c>
      <c r="D7817" s="3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24" t="str">
        <f>_xlfn.XLOOKUP(main_table[[#This Row],[Order ID]],Returns!B:B,Returns!A:A,"No")</f>
        <v>No</v>
      </c>
    </row>
    <row r="7818" spans="1:22" ht="14.25">
      <c r="A7818" s="1">
        <v>7817</v>
      </c>
      <c r="B7818" s="2" t="s">
        <v>9869</v>
      </c>
      <c r="C7818" s="3">
        <v>43394</v>
      </c>
      <c r="D7818" s="3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24" t="str">
        <f>_xlfn.XLOOKUP(main_table[[#This Row],[Order ID]],Returns!B:B,Returns!A:A,"No")</f>
        <v>No</v>
      </c>
    </row>
    <row r="7819" spans="1:22" ht="14.25">
      <c r="A7819" s="1">
        <v>7818</v>
      </c>
      <c r="B7819" s="2" t="s">
        <v>9869</v>
      </c>
      <c r="C7819" s="3">
        <v>43394</v>
      </c>
      <c r="D7819" s="3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24" t="str">
        <f>_xlfn.XLOOKUP(main_table[[#This Row],[Order ID]],Returns!B:B,Returns!A:A,"No")</f>
        <v>No</v>
      </c>
    </row>
    <row r="7820" spans="1:22" ht="14.25">
      <c r="A7820" s="1">
        <v>7819</v>
      </c>
      <c r="B7820" s="2" t="s">
        <v>9869</v>
      </c>
      <c r="C7820" s="3">
        <v>43394</v>
      </c>
      <c r="D7820" s="3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24" t="str">
        <f>_xlfn.XLOOKUP(main_table[[#This Row],[Order ID]],Returns!B:B,Returns!A:A,"No")</f>
        <v>No</v>
      </c>
    </row>
    <row r="7821" spans="1:22" ht="14.25">
      <c r="A7821" s="1">
        <v>7820</v>
      </c>
      <c r="B7821" s="2" t="s">
        <v>9870</v>
      </c>
      <c r="C7821" s="3">
        <v>43491</v>
      </c>
      <c r="D7821" s="3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24" t="str">
        <f>_xlfn.XLOOKUP(main_table[[#This Row],[Order ID]],Returns!B:B,Returns!A:A,"No")</f>
        <v>No</v>
      </c>
    </row>
    <row r="7822" spans="1:22" ht="14.25">
      <c r="A7822" s="1">
        <v>7821</v>
      </c>
      <c r="B7822" s="2" t="s">
        <v>9871</v>
      </c>
      <c r="C7822" s="3">
        <v>43807</v>
      </c>
      <c r="D7822" s="3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24" t="str">
        <f>_xlfn.XLOOKUP(main_table[[#This Row],[Order ID]],Returns!B:B,Returns!A:A,"No")</f>
        <v>No</v>
      </c>
    </row>
    <row r="7823" spans="1:22" ht="14.25">
      <c r="A7823" s="1">
        <v>7822</v>
      </c>
      <c r="B7823" s="2" t="s">
        <v>9872</v>
      </c>
      <c r="C7823" s="3">
        <v>43394</v>
      </c>
      <c r="D7823" s="3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24" t="str">
        <f>_xlfn.XLOOKUP(main_table[[#This Row],[Order ID]],Returns!B:B,Returns!A:A,"No")</f>
        <v>No</v>
      </c>
    </row>
    <row r="7824" spans="1:22" ht="14.25">
      <c r="A7824" s="1">
        <v>7823</v>
      </c>
      <c r="B7824" s="2" t="s">
        <v>9873</v>
      </c>
      <c r="C7824" s="3">
        <v>42608</v>
      </c>
      <c r="D7824" s="3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24" t="str">
        <f>_xlfn.XLOOKUP(main_table[[#This Row],[Order ID]],Returns!B:B,Returns!A:A,"No")</f>
        <v>No</v>
      </c>
    </row>
    <row r="7825" spans="1:22" ht="14.25">
      <c r="A7825" s="1">
        <v>7824</v>
      </c>
      <c r="B7825" s="2" t="s">
        <v>9873</v>
      </c>
      <c r="C7825" s="3">
        <v>42608</v>
      </c>
      <c r="D7825" s="3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24" t="str">
        <f>_xlfn.XLOOKUP(main_table[[#This Row],[Order ID]],Returns!B:B,Returns!A:A,"No")</f>
        <v>No</v>
      </c>
    </row>
    <row r="7826" spans="1:22" ht="14.25">
      <c r="A7826" s="1">
        <v>7825</v>
      </c>
      <c r="B7826" s="2" t="s">
        <v>9874</v>
      </c>
      <c r="C7826" s="3">
        <v>42506</v>
      </c>
      <c r="D7826" s="3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24" t="str">
        <f>_xlfn.XLOOKUP(main_table[[#This Row],[Order ID]],Returns!B:B,Returns!A:A,"No")</f>
        <v>No</v>
      </c>
    </row>
    <row r="7827" spans="1:22" ht="14.25">
      <c r="A7827" s="1">
        <v>7826</v>
      </c>
      <c r="B7827" s="2" t="s">
        <v>9875</v>
      </c>
      <c r="C7827" s="3">
        <v>42769</v>
      </c>
      <c r="D7827" s="3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24" t="str">
        <f>_xlfn.XLOOKUP(main_table[[#This Row],[Order ID]],Returns!B:B,Returns!A:A,"No")</f>
        <v>No</v>
      </c>
    </row>
    <row r="7828" spans="1:22" ht="14.25">
      <c r="A7828" s="1">
        <v>7827</v>
      </c>
      <c r="B7828" s="2" t="s">
        <v>9876</v>
      </c>
      <c r="C7828" s="3">
        <v>43769</v>
      </c>
      <c r="D7828" s="3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24" t="str">
        <f>_xlfn.XLOOKUP(main_table[[#This Row],[Order ID]],Returns!B:B,Returns!A:A,"No")</f>
        <v>No</v>
      </c>
    </row>
    <row r="7829" spans="1:22" ht="14.25">
      <c r="A7829" s="1">
        <v>7828</v>
      </c>
      <c r="B7829" s="2" t="s">
        <v>9876</v>
      </c>
      <c r="C7829" s="3">
        <v>43769</v>
      </c>
      <c r="D7829" s="3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24" t="str">
        <f>_xlfn.XLOOKUP(main_table[[#This Row],[Order ID]],Returns!B:B,Returns!A:A,"No")</f>
        <v>No</v>
      </c>
    </row>
    <row r="7830" spans="1:22" ht="14.25">
      <c r="A7830" s="1">
        <v>7829</v>
      </c>
      <c r="B7830" s="2" t="s">
        <v>9877</v>
      </c>
      <c r="C7830" s="3">
        <v>42851</v>
      </c>
      <c r="D7830" s="3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24" t="str">
        <f>_xlfn.XLOOKUP(main_table[[#This Row],[Order ID]],Returns!B:B,Returns!A:A,"No")</f>
        <v>No</v>
      </c>
    </row>
    <row r="7831" spans="1:22" ht="14.25">
      <c r="A7831" s="1">
        <v>7830</v>
      </c>
      <c r="B7831" s="2" t="s">
        <v>9877</v>
      </c>
      <c r="C7831" s="3">
        <v>42851</v>
      </c>
      <c r="D7831" s="3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24" t="str">
        <f>_xlfn.XLOOKUP(main_table[[#This Row],[Order ID]],Returns!B:B,Returns!A:A,"No")</f>
        <v>No</v>
      </c>
    </row>
    <row r="7832" spans="1:22" ht="14.25">
      <c r="A7832" s="1">
        <v>7831</v>
      </c>
      <c r="B7832" s="2" t="s">
        <v>9877</v>
      </c>
      <c r="C7832" s="3">
        <v>42851</v>
      </c>
      <c r="D7832" s="3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24" t="str">
        <f>_xlfn.XLOOKUP(main_table[[#This Row],[Order ID]],Returns!B:B,Returns!A:A,"No")</f>
        <v>No</v>
      </c>
    </row>
    <row r="7833" spans="1:22" ht="14.25">
      <c r="A7833" s="1">
        <v>7832</v>
      </c>
      <c r="B7833" s="2" t="s">
        <v>9877</v>
      </c>
      <c r="C7833" s="3">
        <v>42851</v>
      </c>
      <c r="D7833" s="3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24" t="str">
        <f>_xlfn.XLOOKUP(main_table[[#This Row],[Order ID]],Returns!B:B,Returns!A:A,"No")</f>
        <v>No</v>
      </c>
    </row>
    <row r="7834" spans="1:22" ht="14.25">
      <c r="A7834" s="1">
        <v>7833</v>
      </c>
      <c r="B7834" s="2" t="s">
        <v>9878</v>
      </c>
      <c r="C7834" s="3">
        <v>43229</v>
      </c>
      <c r="D7834" s="3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24" t="str">
        <f>_xlfn.XLOOKUP(main_table[[#This Row],[Order ID]],Returns!B:B,Returns!A:A,"No")</f>
        <v>No</v>
      </c>
    </row>
    <row r="7835" spans="1:22" ht="14.25">
      <c r="A7835" s="1">
        <v>7834</v>
      </c>
      <c r="B7835" s="2" t="s">
        <v>9879</v>
      </c>
      <c r="C7835" s="3">
        <v>42759</v>
      </c>
      <c r="D7835" s="3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24" t="str">
        <f>_xlfn.XLOOKUP(main_table[[#This Row],[Order ID]],Returns!B:B,Returns!A:A,"No")</f>
        <v>No</v>
      </c>
    </row>
    <row r="7836" spans="1:22" ht="14.25">
      <c r="A7836" s="1">
        <v>7835</v>
      </c>
      <c r="B7836" s="2" t="s">
        <v>9880</v>
      </c>
      <c r="C7836" s="3">
        <v>42838</v>
      </c>
      <c r="D7836" s="3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24" t="str">
        <f>_xlfn.XLOOKUP(main_table[[#This Row],[Order ID]],Returns!B:B,Returns!A:A,"No")</f>
        <v>No</v>
      </c>
    </row>
    <row r="7837" spans="1:22" ht="14.25">
      <c r="A7837" s="1">
        <v>7836</v>
      </c>
      <c r="B7837" s="2" t="s">
        <v>9880</v>
      </c>
      <c r="C7837" s="3">
        <v>42838</v>
      </c>
      <c r="D7837" s="3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24" t="str">
        <f>_xlfn.XLOOKUP(main_table[[#This Row],[Order ID]],Returns!B:B,Returns!A:A,"No")</f>
        <v>No</v>
      </c>
    </row>
    <row r="7838" spans="1:22" ht="14.25">
      <c r="A7838" s="1">
        <v>7837</v>
      </c>
      <c r="B7838" s="2" t="s">
        <v>9881</v>
      </c>
      <c r="C7838" s="3">
        <v>43003</v>
      </c>
      <c r="D7838" s="3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24" t="str">
        <f>_xlfn.XLOOKUP(main_table[[#This Row],[Order ID]],Returns!B:B,Returns!A:A,"No")</f>
        <v>No</v>
      </c>
    </row>
    <row r="7839" spans="1:22" ht="14.25">
      <c r="A7839" s="1">
        <v>7838</v>
      </c>
      <c r="B7839" s="2" t="s">
        <v>9881</v>
      </c>
      <c r="C7839" s="3">
        <v>43003</v>
      </c>
      <c r="D7839" s="3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24" t="str">
        <f>_xlfn.XLOOKUP(main_table[[#This Row],[Order ID]],Returns!B:B,Returns!A:A,"No")</f>
        <v>No</v>
      </c>
    </row>
    <row r="7840" spans="1:22" ht="14.25">
      <c r="A7840" s="1">
        <v>7839</v>
      </c>
      <c r="B7840" s="2" t="s">
        <v>9881</v>
      </c>
      <c r="C7840" s="3">
        <v>43003</v>
      </c>
      <c r="D7840" s="3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24" t="str">
        <f>_xlfn.XLOOKUP(main_table[[#This Row],[Order ID]],Returns!B:B,Returns!A:A,"No")</f>
        <v>No</v>
      </c>
    </row>
    <row r="7841" spans="1:22" ht="14.25">
      <c r="A7841" s="1">
        <v>7840</v>
      </c>
      <c r="B7841" s="2" t="s">
        <v>9882</v>
      </c>
      <c r="C7841" s="3">
        <v>42457</v>
      </c>
      <c r="D7841" s="3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24" t="str">
        <f>_xlfn.XLOOKUP(main_table[[#This Row],[Order ID]],Returns!B:B,Returns!A:A,"No")</f>
        <v>No</v>
      </c>
    </row>
    <row r="7842" spans="1:22" ht="14.25">
      <c r="A7842" s="1">
        <v>7841</v>
      </c>
      <c r="B7842" s="2" t="s">
        <v>9882</v>
      </c>
      <c r="C7842" s="3">
        <v>42457</v>
      </c>
      <c r="D7842" s="3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24" t="str">
        <f>_xlfn.XLOOKUP(main_table[[#This Row],[Order ID]],Returns!B:B,Returns!A:A,"No")</f>
        <v>No</v>
      </c>
    </row>
    <row r="7843" spans="1:22" ht="14.25">
      <c r="A7843" s="1">
        <v>7842</v>
      </c>
      <c r="B7843" s="2" t="s">
        <v>9883</v>
      </c>
      <c r="C7843" s="3">
        <v>43298</v>
      </c>
      <c r="D7843" s="3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24" t="str">
        <f>_xlfn.XLOOKUP(main_table[[#This Row],[Order ID]],Returns!B:B,Returns!A:A,"No")</f>
        <v>No</v>
      </c>
    </row>
    <row r="7844" spans="1:22" ht="14.25">
      <c r="A7844" s="1">
        <v>7843</v>
      </c>
      <c r="B7844" s="2" t="s">
        <v>9884</v>
      </c>
      <c r="C7844" s="3">
        <v>42479</v>
      </c>
      <c r="D7844" s="3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24" t="str">
        <f>_xlfn.XLOOKUP(main_table[[#This Row],[Order ID]],Returns!B:B,Returns!A:A,"No")</f>
        <v>No</v>
      </c>
    </row>
    <row r="7845" spans="1:22" ht="14.25">
      <c r="A7845" s="1">
        <v>7844</v>
      </c>
      <c r="B7845" s="2" t="s">
        <v>9884</v>
      </c>
      <c r="C7845" s="3">
        <v>42479</v>
      </c>
      <c r="D7845" s="3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24" t="str">
        <f>_xlfn.XLOOKUP(main_table[[#This Row],[Order ID]],Returns!B:B,Returns!A:A,"No")</f>
        <v>No</v>
      </c>
    </row>
    <row r="7846" spans="1:22" ht="14.25">
      <c r="A7846" s="1">
        <v>7845</v>
      </c>
      <c r="B7846" s="2" t="s">
        <v>6223</v>
      </c>
      <c r="C7846" s="3">
        <v>43667</v>
      </c>
      <c r="D7846" s="3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24" t="str">
        <f>_xlfn.XLOOKUP(main_table[[#This Row],[Order ID]],Returns!B:B,Returns!A:A,"No")</f>
        <v>Yes</v>
      </c>
    </row>
    <row r="7847" spans="1:22" ht="14.25">
      <c r="A7847" s="1">
        <v>7846</v>
      </c>
      <c r="B7847" s="2" t="s">
        <v>9885</v>
      </c>
      <c r="C7847" s="3">
        <v>43005</v>
      </c>
      <c r="D7847" s="3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24" t="str">
        <f>_xlfn.XLOOKUP(main_table[[#This Row],[Order ID]],Returns!B:B,Returns!A:A,"No")</f>
        <v>No</v>
      </c>
    </row>
    <row r="7848" spans="1:22" ht="14.25">
      <c r="A7848" s="1">
        <v>7847</v>
      </c>
      <c r="B7848" s="2" t="s">
        <v>9885</v>
      </c>
      <c r="C7848" s="3">
        <v>43005</v>
      </c>
      <c r="D7848" s="3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24" t="str">
        <f>_xlfn.XLOOKUP(main_table[[#This Row],[Order ID]],Returns!B:B,Returns!A:A,"No")</f>
        <v>No</v>
      </c>
    </row>
    <row r="7849" spans="1:22" ht="14.25">
      <c r="A7849" s="1">
        <v>7848</v>
      </c>
      <c r="B7849" s="2" t="s">
        <v>9886</v>
      </c>
      <c r="C7849" s="3">
        <v>43158</v>
      </c>
      <c r="D7849" s="3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24" t="str">
        <f>_xlfn.XLOOKUP(main_table[[#This Row],[Order ID]],Returns!B:B,Returns!A:A,"No")</f>
        <v>No</v>
      </c>
    </row>
    <row r="7850" spans="1:22" ht="14.25">
      <c r="A7850" s="1">
        <v>7849</v>
      </c>
      <c r="B7850" s="2" t="s">
        <v>9887</v>
      </c>
      <c r="C7850" s="3">
        <v>43222</v>
      </c>
      <c r="D7850" s="3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24" t="str">
        <f>_xlfn.XLOOKUP(main_table[[#This Row],[Order ID]],Returns!B:B,Returns!A:A,"No")</f>
        <v>No</v>
      </c>
    </row>
    <row r="7851" spans="1:22" ht="14.25">
      <c r="A7851" s="1">
        <v>7850</v>
      </c>
      <c r="B7851" s="2" t="s">
        <v>9887</v>
      </c>
      <c r="C7851" s="3">
        <v>43222</v>
      </c>
      <c r="D7851" s="3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24" t="str">
        <f>_xlfn.XLOOKUP(main_table[[#This Row],[Order ID]],Returns!B:B,Returns!A:A,"No")</f>
        <v>No</v>
      </c>
    </row>
    <row r="7852" spans="1:22" ht="14.25">
      <c r="A7852" s="1">
        <v>7851</v>
      </c>
      <c r="B7852" s="2" t="s">
        <v>9887</v>
      </c>
      <c r="C7852" s="3">
        <v>43222</v>
      </c>
      <c r="D7852" s="3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24" t="str">
        <f>_xlfn.XLOOKUP(main_table[[#This Row],[Order ID]],Returns!B:B,Returns!A:A,"No")</f>
        <v>No</v>
      </c>
    </row>
    <row r="7853" spans="1:22" ht="14.25">
      <c r="A7853" s="1">
        <v>7852</v>
      </c>
      <c r="B7853" s="2" t="s">
        <v>9888</v>
      </c>
      <c r="C7853" s="3">
        <v>42713</v>
      </c>
      <c r="D7853" s="3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24" t="str">
        <f>_xlfn.XLOOKUP(main_table[[#This Row],[Order ID]],Returns!B:B,Returns!A:A,"No")</f>
        <v>No</v>
      </c>
    </row>
    <row r="7854" spans="1:22" ht="14.25">
      <c r="A7854" s="1">
        <v>7853</v>
      </c>
      <c r="B7854" s="2" t="s">
        <v>9888</v>
      </c>
      <c r="C7854" s="3">
        <v>42713</v>
      </c>
      <c r="D7854" s="3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24" t="str">
        <f>_xlfn.XLOOKUP(main_table[[#This Row],[Order ID]],Returns!B:B,Returns!A:A,"No")</f>
        <v>No</v>
      </c>
    </row>
    <row r="7855" spans="1:22" ht="14.25">
      <c r="A7855" s="1">
        <v>7854</v>
      </c>
      <c r="B7855" s="2" t="s">
        <v>9889</v>
      </c>
      <c r="C7855" s="3">
        <v>43094</v>
      </c>
      <c r="D7855" s="3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24" t="str">
        <f>_xlfn.XLOOKUP(main_table[[#This Row],[Order ID]],Returns!B:B,Returns!A:A,"No")</f>
        <v>No</v>
      </c>
    </row>
    <row r="7856" spans="1:22" ht="14.25">
      <c r="A7856" s="1">
        <v>7855</v>
      </c>
      <c r="B7856" s="2" t="s">
        <v>9890</v>
      </c>
      <c r="C7856" s="3">
        <v>43806</v>
      </c>
      <c r="D7856" s="3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24" t="str">
        <f>_xlfn.XLOOKUP(main_table[[#This Row],[Order ID]],Returns!B:B,Returns!A:A,"No")</f>
        <v>No</v>
      </c>
    </row>
    <row r="7857" spans="1:22" ht="14.25">
      <c r="A7857" s="1">
        <v>7856</v>
      </c>
      <c r="B7857" s="2" t="s">
        <v>9890</v>
      </c>
      <c r="C7857" s="3">
        <v>43806</v>
      </c>
      <c r="D7857" s="3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24" t="str">
        <f>_xlfn.XLOOKUP(main_table[[#This Row],[Order ID]],Returns!B:B,Returns!A:A,"No")</f>
        <v>No</v>
      </c>
    </row>
    <row r="7858" spans="1:22" ht="14.25">
      <c r="A7858" s="1">
        <v>7857</v>
      </c>
      <c r="B7858" s="2" t="s">
        <v>9891</v>
      </c>
      <c r="C7858" s="3">
        <v>42520</v>
      </c>
      <c r="D7858" s="3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24" t="str">
        <f>_xlfn.XLOOKUP(main_table[[#This Row],[Order ID]],Returns!B:B,Returns!A:A,"No")</f>
        <v>No</v>
      </c>
    </row>
    <row r="7859" spans="1:22" ht="14.25">
      <c r="A7859" s="1">
        <v>7858</v>
      </c>
      <c r="B7859" s="2" t="s">
        <v>9891</v>
      </c>
      <c r="C7859" s="3">
        <v>42520</v>
      </c>
      <c r="D7859" s="3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24" t="str">
        <f>_xlfn.XLOOKUP(main_table[[#This Row],[Order ID]],Returns!B:B,Returns!A:A,"No")</f>
        <v>No</v>
      </c>
    </row>
    <row r="7860" spans="1:22" ht="14.25">
      <c r="A7860" s="1">
        <v>7859</v>
      </c>
      <c r="B7860" s="2" t="s">
        <v>9891</v>
      </c>
      <c r="C7860" s="3">
        <v>42520</v>
      </c>
      <c r="D7860" s="3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24" t="str">
        <f>_xlfn.XLOOKUP(main_table[[#This Row],[Order ID]],Returns!B:B,Returns!A:A,"No")</f>
        <v>No</v>
      </c>
    </row>
    <row r="7861" spans="1:22" ht="14.25">
      <c r="A7861" s="1">
        <v>7860</v>
      </c>
      <c r="B7861" s="2" t="s">
        <v>9891</v>
      </c>
      <c r="C7861" s="3">
        <v>42520</v>
      </c>
      <c r="D7861" s="3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24" t="str">
        <f>_xlfn.XLOOKUP(main_table[[#This Row],[Order ID]],Returns!B:B,Returns!A:A,"No")</f>
        <v>No</v>
      </c>
    </row>
    <row r="7862" spans="1:22" ht="14.25">
      <c r="A7862" s="1">
        <v>7861</v>
      </c>
      <c r="B7862" s="2" t="s">
        <v>9892</v>
      </c>
      <c r="C7862" s="3">
        <v>43526</v>
      </c>
      <c r="D7862" s="3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24" t="str">
        <f>_xlfn.XLOOKUP(main_table[[#This Row],[Order ID]],Returns!B:B,Returns!A:A,"No")</f>
        <v>No</v>
      </c>
    </row>
    <row r="7863" spans="1:22" ht="14.25">
      <c r="A7863" s="1">
        <v>7862</v>
      </c>
      <c r="B7863" s="2" t="s">
        <v>9893</v>
      </c>
      <c r="C7863" s="3">
        <v>43020</v>
      </c>
      <c r="D7863" s="3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24" t="str">
        <f>_xlfn.XLOOKUP(main_table[[#This Row],[Order ID]],Returns!B:B,Returns!A:A,"No")</f>
        <v>No</v>
      </c>
    </row>
    <row r="7864" spans="1:22" ht="14.25">
      <c r="A7864" s="1">
        <v>7863</v>
      </c>
      <c r="B7864" s="2" t="s">
        <v>9893</v>
      </c>
      <c r="C7864" s="3">
        <v>43020</v>
      </c>
      <c r="D7864" s="3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24" t="str">
        <f>_xlfn.XLOOKUP(main_table[[#This Row],[Order ID]],Returns!B:B,Returns!A:A,"No")</f>
        <v>No</v>
      </c>
    </row>
    <row r="7865" spans="1:22" ht="14.25">
      <c r="A7865" s="1">
        <v>7864</v>
      </c>
      <c r="B7865" s="2" t="s">
        <v>9894</v>
      </c>
      <c r="C7865" s="3">
        <v>42930</v>
      </c>
      <c r="D7865" s="3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24" t="str">
        <f>_xlfn.XLOOKUP(main_table[[#This Row],[Order ID]],Returns!B:B,Returns!A:A,"No")</f>
        <v>No</v>
      </c>
    </row>
    <row r="7866" spans="1:22" ht="14.25">
      <c r="A7866" s="1">
        <v>7865</v>
      </c>
      <c r="B7866" s="2" t="s">
        <v>9894</v>
      </c>
      <c r="C7866" s="3">
        <v>42930</v>
      </c>
      <c r="D7866" s="3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24" t="str">
        <f>_xlfn.XLOOKUP(main_table[[#This Row],[Order ID]],Returns!B:B,Returns!A:A,"No")</f>
        <v>No</v>
      </c>
    </row>
    <row r="7867" spans="1:22" ht="14.25">
      <c r="A7867" s="1">
        <v>7866</v>
      </c>
      <c r="B7867" s="2" t="s">
        <v>9894</v>
      </c>
      <c r="C7867" s="3">
        <v>42930</v>
      </c>
      <c r="D7867" s="3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24" t="str">
        <f>_xlfn.XLOOKUP(main_table[[#This Row],[Order ID]],Returns!B:B,Returns!A:A,"No")</f>
        <v>No</v>
      </c>
    </row>
    <row r="7868" spans="1:22" ht="14.25">
      <c r="A7868" s="1">
        <v>7867</v>
      </c>
      <c r="B7868" s="2" t="s">
        <v>9894</v>
      </c>
      <c r="C7868" s="3">
        <v>42930</v>
      </c>
      <c r="D7868" s="3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24" t="str">
        <f>_xlfn.XLOOKUP(main_table[[#This Row],[Order ID]],Returns!B:B,Returns!A:A,"No")</f>
        <v>No</v>
      </c>
    </row>
    <row r="7869" spans="1:22" ht="14.25">
      <c r="A7869" s="1">
        <v>7868</v>
      </c>
      <c r="B7869" s="2" t="s">
        <v>9895</v>
      </c>
      <c r="C7869" s="3">
        <v>42693</v>
      </c>
      <c r="D7869" s="3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24" t="str">
        <f>_xlfn.XLOOKUP(main_table[[#This Row],[Order ID]],Returns!B:B,Returns!A:A,"No")</f>
        <v>No</v>
      </c>
    </row>
    <row r="7870" spans="1:22" ht="14.25">
      <c r="A7870" s="1">
        <v>7869</v>
      </c>
      <c r="B7870" s="2" t="s">
        <v>9896</v>
      </c>
      <c r="C7870" s="3">
        <v>43247</v>
      </c>
      <c r="D7870" s="3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24" t="str">
        <f>_xlfn.XLOOKUP(main_table[[#This Row],[Order ID]],Returns!B:B,Returns!A:A,"No")</f>
        <v>No</v>
      </c>
    </row>
    <row r="7871" spans="1:22" ht="14.25">
      <c r="A7871" s="1">
        <v>7870</v>
      </c>
      <c r="B7871" s="2" t="s">
        <v>9897</v>
      </c>
      <c r="C7871" s="3">
        <v>43649</v>
      </c>
      <c r="D7871" s="3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24" t="str">
        <f>_xlfn.XLOOKUP(main_table[[#This Row],[Order ID]],Returns!B:B,Returns!A:A,"No")</f>
        <v>No</v>
      </c>
    </row>
    <row r="7872" spans="1:22" ht="14.25">
      <c r="A7872" s="1">
        <v>7871</v>
      </c>
      <c r="B7872" s="2" t="s">
        <v>9898</v>
      </c>
      <c r="C7872" s="3">
        <v>43733</v>
      </c>
      <c r="D7872" s="3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24" t="str">
        <f>_xlfn.XLOOKUP(main_table[[#This Row],[Order ID]],Returns!B:B,Returns!A:A,"No")</f>
        <v>No</v>
      </c>
    </row>
    <row r="7873" spans="1:22" ht="14.25">
      <c r="A7873" s="1">
        <v>7872</v>
      </c>
      <c r="B7873" s="2" t="s">
        <v>9899</v>
      </c>
      <c r="C7873" s="3">
        <v>43376</v>
      </c>
      <c r="D7873" s="3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24" t="str">
        <f>_xlfn.XLOOKUP(main_table[[#This Row],[Order ID]],Returns!B:B,Returns!A:A,"No")</f>
        <v>No</v>
      </c>
    </row>
    <row r="7874" spans="1:22" ht="14.25">
      <c r="A7874" s="1">
        <v>7873</v>
      </c>
      <c r="B7874" s="2" t="s">
        <v>9899</v>
      </c>
      <c r="C7874" s="3">
        <v>43376</v>
      </c>
      <c r="D7874" s="3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24" t="str">
        <f>_xlfn.XLOOKUP(main_table[[#This Row],[Order ID]],Returns!B:B,Returns!A:A,"No")</f>
        <v>No</v>
      </c>
    </row>
    <row r="7875" spans="1:22" ht="14.25">
      <c r="A7875" s="1">
        <v>7874</v>
      </c>
      <c r="B7875" s="2" t="s">
        <v>9899</v>
      </c>
      <c r="C7875" s="3">
        <v>43376</v>
      </c>
      <c r="D7875" s="3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24" t="str">
        <f>_xlfn.XLOOKUP(main_table[[#This Row],[Order ID]],Returns!B:B,Returns!A:A,"No")</f>
        <v>No</v>
      </c>
    </row>
    <row r="7876" spans="1:22" ht="14.25">
      <c r="A7876" s="1">
        <v>7875</v>
      </c>
      <c r="B7876" s="2" t="s">
        <v>9899</v>
      </c>
      <c r="C7876" s="3">
        <v>43376</v>
      </c>
      <c r="D7876" s="3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24" t="str">
        <f>_xlfn.XLOOKUP(main_table[[#This Row],[Order ID]],Returns!B:B,Returns!A:A,"No")</f>
        <v>No</v>
      </c>
    </row>
    <row r="7877" spans="1:22" ht="14.25">
      <c r="A7877" s="1">
        <v>7876</v>
      </c>
      <c r="B7877" s="2" t="s">
        <v>9900</v>
      </c>
      <c r="C7877" s="3">
        <v>43717</v>
      </c>
      <c r="D7877" s="3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24" t="str">
        <f>_xlfn.XLOOKUP(main_table[[#This Row],[Order ID]],Returns!B:B,Returns!A:A,"No")</f>
        <v>No</v>
      </c>
    </row>
    <row r="7878" spans="1:22" ht="14.25">
      <c r="A7878" s="1">
        <v>7877</v>
      </c>
      <c r="B7878" s="2" t="s">
        <v>9900</v>
      </c>
      <c r="C7878" s="3">
        <v>43717</v>
      </c>
      <c r="D7878" s="3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24" t="str">
        <f>_xlfn.XLOOKUP(main_table[[#This Row],[Order ID]],Returns!B:B,Returns!A:A,"No")</f>
        <v>No</v>
      </c>
    </row>
    <row r="7879" spans="1:22" ht="14.25">
      <c r="A7879" s="1">
        <v>7878</v>
      </c>
      <c r="B7879" s="2" t="s">
        <v>9901</v>
      </c>
      <c r="C7879" s="3">
        <v>42806</v>
      </c>
      <c r="D7879" s="3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24" t="str">
        <f>_xlfn.XLOOKUP(main_table[[#This Row],[Order ID]],Returns!B:B,Returns!A:A,"No")</f>
        <v>No</v>
      </c>
    </row>
    <row r="7880" spans="1:22" ht="14.25">
      <c r="A7880" s="1">
        <v>7879</v>
      </c>
      <c r="B7880" s="2" t="s">
        <v>9902</v>
      </c>
      <c r="C7880" s="3">
        <v>43433</v>
      </c>
      <c r="D7880" s="3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24" t="str">
        <f>_xlfn.XLOOKUP(main_table[[#This Row],[Order ID]],Returns!B:B,Returns!A:A,"No")</f>
        <v>No</v>
      </c>
    </row>
    <row r="7881" spans="1:22" ht="14.25">
      <c r="A7881" s="1">
        <v>7880</v>
      </c>
      <c r="B7881" s="2" t="s">
        <v>9903</v>
      </c>
      <c r="C7881" s="3">
        <v>43265</v>
      </c>
      <c r="D7881" s="3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24" t="str">
        <f>_xlfn.XLOOKUP(main_table[[#This Row],[Order ID]],Returns!B:B,Returns!A:A,"No")</f>
        <v>No</v>
      </c>
    </row>
    <row r="7882" spans="1:22" ht="14.25">
      <c r="A7882" s="1">
        <v>7881</v>
      </c>
      <c r="B7882" s="2" t="s">
        <v>9904</v>
      </c>
      <c r="C7882" s="3">
        <v>43802</v>
      </c>
      <c r="D7882" s="3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24" t="str">
        <f>_xlfn.XLOOKUP(main_table[[#This Row],[Order ID]],Returns!B:B,Returns!A:A,"No")</f>
        <v>No</v>
      </c>
    </row>
    <row r="7883" spans="1:22" ht="14.25">
      <c r="A7883" s="1">
        <v>7882</v>
      </c>
      <c r="B7883" s="2" t="s">
        <v>9904</v>
      </c>
      <c r="C7883" s="3">
        <v>43802</v>
      </c>
      <c r="D7883" s="3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24" t="str">
        <f>_xlfn.XLOOKUP(main_table[[#This Row],[Order ID]],Returns!B:B,Returns!A:A,"No")</f>
        <v>No</v>
      </c>
    </row>
    <row r="7884" spans="1:22" ht="14.25">
      <c r="A7884" s="1">
        <v>7883</v>
      </c>
      <c r="B7884" s="2" t="s">
        <v>9904</v>
      </c>
      <c r="C7884" s="3">
        <v>43802</v>
      </c>
      <c r="D7884" s="3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24" t="str">
        <f>_xlfn.XLOOKUP(main_table[[#This Row],[Order ID]],Returns!B:B,Returns!A:A,"No")</f>
        <v>No</v>
      </c>
    </row>
    <row r="7885" spans="1:22" ht="14.25">
      <c r="A7885" s="1">
        <v>7884</v>
      </c>
      <c r="B7885" s="2" t="s">
        <v>9904</v>
      </c>
      <c r="C7885" s="3">
        <v>43802</v>
      </c>
      <c r="D7885" s="3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24" t="str">
        <f>_xlfn.XLOOKUP(main_table[[#This Row],[Order ID]],Returns!B:B,Returns!A:A,"No")</f>
        <v>No</v>
      </c>
    </row>
    <row r="7886" spans="1:22" ht="14.25">
      <c r="A7886" s="1">
        <v>7885</v>
      </c>
      <c r="B7886" s="2" t="s">
        <v>9904</v>
      </c>
      <c r="C7886" s="3">
        <v>43802</v>
      </c>
      <c r="D7886" s="3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24" t="str">
        <f>_xlfn.XLOOKUP(main_table[[#This Row],[Order ID]],Returns!B:B,Returns!A:A,"No")</f>
        <v>No</v>
      </c>
    </row>
    <row r="7887" spans="1:22" ht="14.25">
      <c r="A7887" s="1">
        <v>7886</v>
      </c>
      <c r="B7887" s="2" t="s">
        <v>9904</v>
      </c>
      <c r="C7887" s="3">
        <v>43802</v>
      </c>
      <c r="D7887" s="3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24" t="str">
        <f>_xlfn.XLOOKUP(main_table[[#This Row],[Order ID]],Returns!B:B,Returns!A:A,"No")</f>
        <v>No</v>
      </c>
    </row>
    <row r="7888" spans="1:22" ht="14.25">
      <c r="A7888" s="1">
        <v>7887</v>
      </c>
      <c r="B7888" s="2" t="s">
        <v>9904</v>
      </c>
      <c r="C7888" s="3">
        <v>43802</v>
      </c>
      <c r="D7888" s="3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24" t="str">
        <f>_xlfn.XLOOKUP(main_table[[#This Row],[Order ID]],Returns!B:B,Returns!A:A,"No")</f>
        <v>No</v>
      </c>
    </row>
    <row r="7889" spans="1:22" ht="14.25">
      <c r="A7889" s="1">
        <v>7888</v>
      </c>
      <c r="B7889" s="2" t="s">
        <v>9904</v>
      </c>
      <c r="C7889" s="3">
        <v>43802</v>
      </c>
      <c r="D7889" s="3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24" t="str">
        <f>_xlfn.XLOOKUP(main_table[[#This Row],[Order ID]],Returns!B:B,Returns!A:A,"No")</f>
        <v>No</v>
      </c>
    </row>
    <row r="7890" spans="1:22" ht="14.25">
      <c r="A7890" s="1">
        <v>7889</v>
      </c>
      <c r="B7890" s="2" t="s">
        <v>9905</v>
      </c>
      <c r="C7890" s="3">
        <v>43328</v>
      </c>
      <c r="D7890" s="3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24" t="str">
        <f>_xlfn.XLOOKUP(main_table[[#This Row],[Order ID]],Returns!B:B,Returns!A:A,"No")</f>
        <v>No</v>
      </c>
    </row>
    <row r="7891" spans="1:22" ht="14.25">
      <c r="A7891" s="1">
        <v>7890</v>
      </c>
      <c r="B7891" s="2" t="s">
        <v>9906</v>
      </c>
      <c r="C7891" s="3">
        <v>43459</v>
      </c>
      <c r="D7891" s="3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24" t="str">
        <f>_xlfn.XLOOKUP(main_table[[#This Row],[Order ID]],Returns!B:B,Returns!A:A,"No")</f>
        <v>No</v>
      </c>
    </row>
    <row r="7892" spans="1:22" ht="14.25">
      <c r="A7892" s="1">
        <v>7891</v>
      </c>
      <c r="B7892" s="2" t="s">
        <v>9906</v>
      </c>
      <c r="C7892" s="3">
        <v>43459</v>
      </c>
      <c r="D7892" s="3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24" t="str">
        <f>_xlfn.XLOOKUP(main_table[[#This Row],[Order ID]],Returns!B:B,Returns!A:A,"No")</f>
        <v>No</v>
      </c>
    </row>
    <row r="7893" spans="1:22" ht="14.25">
      <c r="A7893" s="1">
        <v>7892</v>
      </c>
      <c r="B7893" s="2" t="s">
        <v>9906</v>
      </c>
      <c r="C7893" s="3">
        <v>43459</v>
      </c>
      <c r="D7893" s="3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24" t="str">
        <f>_xlfn.XLOOKUP(main_table[[#This Row],[Order ID]],Returns!B:B,Returns!A:A,"No")</f>
        <v>No</v>
      </c>
    </row>
    <row r="7894" spans="1:22" ht="14.25">
      <c r="A7894" s="1">
        <v>7893</v>
      </c>
      <c r="B7894" s="2" t="s">
        <v>9906</v>
      </c>
      <c r="C7894" s="3">
        <v>43459</v>
      </c>
      <c r="D7894" s="3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24" t="str">
        <f>_xlfn.XLOOKUP(main_table[[#This Row],[Order ID]],Returns!B:B,Returns!A:A,"No")</f>
        <v>No</v>
      </c>
    </row>
    <row r="7895" spans="1:22" ht="14.25">
      <c r="A7895" s="1">
        <v>7894</v>
      </c>
      <c r="B7895" s="2" t="s">
        <v>9907</v>
      </c>
      <c r="C7895" s="3">
        <v>43669</v>
      </c>
      <c r="D7895" s="3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24" t="str">
        <f>_xlfn.XLOOKUP(main_table[[#This Row],[Order ID]],Returns!B:B,Returns!A:A,"No")</f>
        <v>No</v>
      </c>
    </row>
    <row r="7896" spans="1:22" ht="14.25">
      <c r="A7896" s="1">
        <v>7895</v>
      </c>
      <c r="B7896" s="2" t="s">
        <v>9908</v>
      </c>
      <c r="C7896" s="3">
        <v>43637</v>
      </c>
      <c r="D7896" s="3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24" t="str">
        <f>_xlfn.XLOOKUP(main_table[[#This Row],[Order ID]],Returns!B:B,Returns!A:A,"No")</f>
        <v>No</v>
      </c>
    </row>
    <row r="7897" spans="1:22" ht="14.25">
      <c r="A7897" s="1">
        <v>7896</v>
      </c>
      <c r="B7897" s="2" t="s">
        <v>9908</v>
      </c>
      <c r="C7897" s="3">
        <v>43637</v>
      </c>
      <c r="D7897" s="3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24" t="str">
        <f>_xlfn.XLOOKUP(main_table[[#This Row],[Order ID]],Returns!B:B,Returns!A:A,"No")</f>
        <v>No</v>
      </c>
    </row>
    <row r="7898" spans="1:22" ht="14.25">
      <c r="A7898" s="1">
        <v>7897</v>
      </c>
      <c r="B7898" s="2" t="s">
        <v>9908</v>
      </c>
      <c r="C7898" s="3">
        <v>43637</v>
      </c>
      <c r="D7898" s="3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24" t="str">
        <f>_xlfn.XLOOKUP(main_table[[#This Row],[Order ID]],Returns!B:B,Returns!A:A,"No")</f>
        <v>No</v>
      </c>
    </row>
    <row r="7899" spans="1:22" ht="14.25">
      <c r="A7899" s="1">
        <v>7898</v>
      </c>
      <c r="B7899" s="2" t="s">
        <v>9909</v>
      </c>
      <c r="C7899" s="3">
        <v>43690</v>
      </c>
      <c r="D7899" s="3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24" t="str">
        <f>_xlfn.XLOOKUP(main_table[[#This Row],[Order ID]],Returns!B:B,Returns!A:A,"No")</f>
        <v>No</v>
      </c>
    </row>
    <row r="7900" spans="1:22" ht="14.25">
      <c r="A7900" s="1">
        <v>7899</v>
      </c>
      <c r="B7900" s="2" t="s">
        <v>9909</v>
      </c>
      <c r="C7900" s="3">
        <v>43690</v>
      </c>
      <c r="D7900" s="3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24" t="str">
        <f>_xlfn.XLOOKUP(main_table[[#This Row],[Order ID]],Returns!B:B,Returns!A:A,"No")</f>
        <v>No</v>
      </c>
    </row>
    <row r="7901" spans="1:22" ht="14.25">
      <c r="A7901" s="1">
        <v>7900</v>
      </c>
      <c r="B7901" s="2" t="s">
        <v>9909</v>
      </c>
      <c r="C7901" s="3">
        <v>43690</v>
      </c>
      <c r="D7901" s="3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24" t="str">
        <f>_xlfn.XLOOKUP(main_table[[#This Row],[Order ID]],Returns!B:B,Returns!A:A,"No")</f>
        <v>No</v>
      </c>
    </row>
    <row r="7902" spans="1:22" ht="14.25">
      <c r="A7902" s="1">
        <v>7901</v>
      </c>
      <c r="B7902" s="2" t="s">
        <v>9909</v>
      </c>
      <c r="C7902" s="3">
        <v>43690</v>
      </c>
      <c r="D7902" s="3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24" t="str">
        <f>_xlfn.XLOOKUP(main_table[[#This Row],[Order ID]],Returns!B:B,Returns!A:A,"No")</f>
        <v>No</v>
      </c>
    </row>
    <row r="7903" spans="1:22" ht="14.25">
      <c r="A7903" s="1">
        <v>7902</v>
      </c>
      <c r="B7903" s="2" t="s">
        <v>9909</v>
      </c>
      <c r="C7903" s="3">
        <v>43690</v>
      </c>
      <c r="D7903" s="3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24" t="str">
        <f>_xlfn.XLOOKUP(main_table[[#This Row],[Order ID]],Returns!B:B,Returns!A:A,"No")</f>
        <v>No</v>
      </c>
    </row>
    <row r="7904" spans="1:22" ht="14.25">
      <c r="A7904" s="1">
        <v>7903</v>
      </c>
      <c r="B7904" s="2" t="s">
        <v>9909</v>
      </c>
      <c r="C7904" s="3">
        <v>43690</v>
      </c>
      <c r="D7904" s="3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24" t="str">
        <f>_xlfn.XLOOKUP(main_table[[#This Row],[Order ID]],Returns!B:B,Returns!A:A,"No")</f>
        <v>No</v>
      </c>
    </row>
    <row r="7905" spans="1:22" ht="14.25">
      <c r="A7905" s="1">
        <v>7904</v>
      </c>
      <c r="B7905" s="2" t="s">
        <v>9909</v>
      </c>
      <c r="C7905" s="3">
        <v>43690</v>
      </c>
      <c r="D7905" s="3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24" t="str">
        <f>_xlfn.XLOOKUP(main_table[[#This Row],[Order ID]],Returns!B:B,Returns!A:A,"No")</f>
        <v>No</v>
      </c>
    </row>
    <row r="7906" spans="1:22" ht="14.25">
      <c r="A7906" s="1">
        <v>7905</v>
      </c>
      <c r="B7906" s="2" t="s">
        <v>9910</v>
      </c>
      <c r="C7906" s="3">
        <v>43046</v>
      </c>
      <c r="D7906" s="3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24" t="str">
        <f>_xlfn.XLOOKUP(main_table[[#This Row],[Order ID]],Returns!B:B,Returns!A:A,"No")</f>
        <v>No</v>
      </c>
    </row>
    <row r="7907" spans="1:22" ht="14.25">
      <c r="A7907" s="1">
        <v>7906</v>
      </c>
      <c r="B7907" s="2" t="s">
        <v>9911</v>
      </c>
      <c r="C7907" s="3">
        <v>43023</v>
      </c>
      <c r="D7907" s="3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24" t="str">
        <f>_xlfn.XLOOKUP(main_table[[#This Row],[Order ID]],Returns!B:B,Returns!A:A,"No")</f>
        <v>No</v>
      </c>
    </row>
    <row r="7908" spans="1:22" ht="14.25">
      <c r="A7908" s="1">
        <v>7907</v>
      </c>
      <c r="B7908" s="2" t="s">
        <v>9911</v>
      </c>
      <c r="C7908" s="3">
        <v>43023</v>
      </c>
      <c r="D7908" s="3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24" t="str">
        <f>_xlfn.XLOOKUP(main_table[[#This Row],[Order ID]],Returns!B:B,Returns!A:A,"No")</f>
        <v>No</v>
      </c>
    </row>
    <row r="7909" spans="1:22" ht="14.25">
      <c r="A7909" s="1">
        <v>7908</v>
      </c>
      <c r="B7909" s="2" t="s">
        <v>9912</v>
      </c>
      <c r="C7909" s="3">
        <v>43311</v>
      </c>
      <c r="D7909" s="3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24" t="str">
        <f>_xlfn.XLOOKUP(main_table[[#This Row],[Order ID]],Returns!B:B,Returns!A:A,"No")</f>
        <v>No</v>
      </c>
    </row>
    <row r="7910" spans="1:22" ht="14.25">
      <c r="A7910" s="1">
        <v>7909</v>
      </c>
      <c r="B7910" s="2" t="s">
        <v>9913</v>
      </c>
      <c r="C7910" s="3">
        <v>43437</v>
      </c>
      <c r="D7910" s="3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24" t="str">
        <f>_xlfn.XLOOKUP(main_table[[#This Row],[Order ID]],Returns!B:B,Returns!A:A,"No")</f>
        <v>No</v>
      </c>
    </row>
    <row r="7911" spans="1:22" ht="14.25">
      <c r="A7911" s="1">
        <v>7910</v>
      </c>
      <c r="B7911" s="2" t="s">
        <v>9913</v>
      </c>
      <c r="C7911" s="3">
        <v>43437</v>
      </c>
      <c r="D7911" s="3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24" t="str">
        <f>_xlfn.XLOOKUP(main_table[[#This Row],[Order ID]],Returns!B:B,Returns!A:A,"No")</f>
        <v>No</v>
      </c>
    </row>
    <row r="7912" spans="1:22" ht="14.25">
      <c r="A7912" s="1">
        <v>7911</v>
      </c>
      <c r="B7912" s="2" t="s">
        <v>9913</v>
      </c>
      <c r="C7912" s="3">
        <v>43437</v>
      </c>
      <c r="D7912" s="3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24" t="str">
        <f>_xlfn.XLOOKUP(main_table[[#This Row],[Order ID]],Returns!B:B,Returns!A:A,"No")</f>
        <v>No</v>
      </c>
    </row>
    <row r="7913" spans="1:22" ht="14.25">
      <c r="A7913" s="1">
        <v>7912</v>
      </c>
      <c r="B7913" s="2" t="s">
        <v>9913</v>
      </c>
      <c r="C7913" s="3">
        <v>43437</v>
      </c>
      <c r="D7913" s="3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24" t="str">
        <f>_xlfn.XLOOKUP(main_table[[#This Row],[Order ID]],Returns!B:B,Returns!A:A,"No")</f>
        <v>No</v>
      </c>
    </row>
    <row r="7914" spans="1:22" ht="14.25">
      <c r="A7914" s="1">
        <v>7913</v>
      </c>
      <c r="B7914" s="2" t="s">
        <v>9914</v>
      </c>
      <c r="C7914" s="3">
        <v>43218</v>
      </c>
      <c r="D7914" s="3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24" t="str">
        <f>_xlfn.XLOOKUP(main_table[[#This Row],[Order ID]],Returns!B:B,Returns!A:A,"No")</f>
        <v>No</v>
      </c>
    </row>
    <row r="7915" spans="1:22" ht="14.25">
      <c r="A7915" s="1">
        <v>7914</v>
      </c>
      <c r="B7915" s="2" t="s">
        <v>9915</v>
      </c>
      <c r="C7915" s="3">
        <v>43702</v>
      </c>
      <c r="D7915" s="3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24" t="str">
        <f>_xlfn.XLOOKUP(main_table[[#This Row],[Order ID]],Returns!B:B,Returns!A:A,"No")</f>
        <v>No</v>
      </c>
    </row>
    <row r="7916" spans="1:22" ht="14.25">
      <c r="A7916" s="1">
        <v>7915</v>
      </c>
      <c r="B7916" s="2" t="s">
        <v>9916</v>
      </c>
      <c r="C7916" s="3">
        <v>43633</v>
      </c>
      <c r="D7916" s="3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24" t="str">
        <f>_xlfn.XLOOKUP(main_table[[#This Row],[Order ID]],Returns!B:B,Returns!A:A,"No")</f>
        <v>No</v>
      </c>
    </row>
    <row r="7917" spans="1:22" ht="14.25">
      <c r="A7917" s="1">
        <v>7916</v>
      </c>
      <c r="B7917" s="2" t="s">
        <v>9916</v>
      </c>
      <c r="C7917" s="3">
        <v>43633</v>
      </c>
      <c r="D7917" s="3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24" t="str">
        <f>_xlfn.XLOOKUP(main_table[[#This Row],[Order ID]],Returns!B:B,Returns!A:A,"No")</f>
        <v>No</v>
      </c>
    </row>
    <row r="7918" spans="1:22" ht="14.25">
      <c r="A7918" s="1">
        <v>7917</v>
      </c>
      <c r="B7918" s="2" t="s">
        <v>9917</v>
      </c>
      <c r="C7918" s="3">
        <v>43059</v>
      </c>
      <c r="D7918" s="3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24" t="str">
        <f>_xlfn.XLOOKUP(main_table[[#This Row],[Order ID]],Returns!B:B,Returns!A:A,"No")</f>
        <v>No</v>
      </c>
    </row>
    <row r="7919" spans="1:22" ht="14.25">
      <c r="A7919" s="1">
        <v>7918</v>
      </c>
      <c r="B7919" s="2" t="s">
        <v>9918</v>
      </c>
      <c r="C7919" s="3">
        <v>43712</v>
      </c>
      <c r="D7919" s="3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24" t="str">
        <f>_xlfn.XLOOKUP(main_table[[#This Row],[Order ID]],Returns!B:B,Returns!A:A,"No")</f>
        <v>No</v>
      </c>
    </row>
    <row r="7920" spans="1:22" ht="14.25">
      <c r="A7920" s="1">
        <v>7919</v>
      </c>
      <c r="B7920" s="2" t="s">
        <v>9919</v>
      </c>
      <c r="C7920" s="3">
        <v>42920</v>
      </c>
      <c r="D7920" s="3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24" t="str">
        <f>_xlfn.XLOOKUP(main_table[[#This Row],[Order ID]],Returns!B:B,Returns!A:A,"No")</f>
        <v>No</v>
      </c>
    </row>
    <row r="7921" spans="1:22" ht="14.25">
      <c r="A7921" s="1">
        <v>7920</v>
      </c>
      <c r="B7921" s="2" t="s">
        <v>9920</v>
      </c>
      <c r="C7921" s="3">
        <v>43723</v>
      </c>
      <c r="D7921" s="3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24" t="str">
        <f>_xlfn.XLOOKUP(main_table[[#This Row],[Order ID]],Returns!B:B,Returns!A:A,"No")</f>
        <v>No</v>
      </c>
    </row>
    <row r="7922" spans="1:22" ht="14.25">
      <c r="A7922" s="1">
        <v>7921</v>
      </c>
      <c r="B7922" s="2" t="s">
        <v>9920</v>
      </c>
      <c r="C7922" s="3">
        <v>43723</v>
      </c>
      <c r="D7922" s="3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24" t="str">
        <f>_xlfn.XLOOKUP(main_table[[#This Row],[Order ID]],Returns!B:B,Returns!A:A,"No")</f>
        <v>No</v>
      </c>
    </row>
    <row r="7923" spans="1:22" ht="14.25">
      <c r="A7923" s="1">
        <v>7922</v>
      </c>
      <c r="B7923" s="2" t="s">
        <v>9921</v>
      </c>
      <c r="C7923" s="3">
        <v>43537</v>
      </c>
      <c r="D7923" s="3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24" t="str">
        <f>_xlfn.XLOOKUP(main_table[[#This Row],[Order ID]],Returns!B:B,Returns!A:A,"No")</f>
        <v>No</v>
      </c>
    </row>
    <row r="7924" spans="1:22" ht="14.25">
      <c r="A7924" s="1">
        <v>7923</v>
      </c>
      <c r="B7924" s="2" t="s">
        <v>9922</v>
      </c>
      <c r="C7924" s="3">
        <v>43732</v>
      </c>
      <c r="D7924" s="3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24" t="str">
        <f>_xlfn.XLOOKUP(main_table[[#This Row],[Order ID]],Returns!B:B,Returns!A:A,"No")</f>
        <v>No</v>
      </c>
    </row>
    <row r="7925" spans="1:22" ht="14.25">
      <c r="A7925" s="1">
        <v>7924</v>
      </c>
      <c r="B7925" s="2" t="s">
        <v>9922</v>
      </c>
      <c r="C7925" s="3">
        <v>43732</v>
      </c>
      <c r="D7925" s="3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24" t="str">
        <f>_xlfn.XLOOKUP(main_table[[#This Row],[Order ID]],Returns!B:B,Returns!A:A,"No")</f>
        <v>No</v>
      </c>
    </row>
    <row r="7926" spans="1:22" ht="14.25">
      <c r="A7926" s="1">
        <v>7925</v>
      </c>
      <c r="B7926" s="2" t="s">
        <v>9923</v>
      </c>
      <c r="C7926" s="3">
        <v>43325</v>
      </c>
      <c r="D7926" s="3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24" t="str">
        <f>_xlfn.XLOOKUP(main_table[[#This Row],[Order ID]],Returns!B:B,Returns!A:A,"No")</f>
        <v>No</v>
      </c>
    </row>
    <row r="7927" spans="1:22" ht="14.25">
      <c r="A7927" s="1">
        <v>7926</v>
      </c>
      <c r="B7927" s="2" t="s">
        <v>9923</v>
      </c>
      <c r="C7927" s="3">
        <v>43325</v>
      </c>
      <c r="D7927" s="3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24" t="str">
        <f>_xlfn.XLOOKUP(main_table[[#This Row],[Order ID]],Returns!B:B,Returns!A:A,"No")</f>
        <v>No</v>
      </c>
    </row>
    <row r="7928" spans="1:22" ht="14.25">
      <c r="A7928" s="1">
        <v>7927</v>
      </c>
      <c r="B7928" s="2" t="s">
        <v>9924</v>
      </c>
      <c r="C7928" s="3">
        <v>43789</v>
      </c>
      <c r="D7928" s="3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24" t="str">
        <f>_xlfn.XLOOKUP(main_table[[#This Row],[Order ID]],Returns!B:B,Returns!A:A,"No")</f>
        <v>No</v>
      </c>
    </row>
    <row r="7929" spans="1:22" ht="14.25">
      <c r="A7929" s="1">
        <v>7928</v>
      </c>
      <c r="B7929" s="2" t="s">
        <v>9924</v>
      </c>
      <c r="C7929" s="3">
        <v>43789</v>
      </c>
      <c r="D7929" s="3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24" t="str">
        <f>_xlfn.XLOOKUP(main_table[[#This Row],[Order ID]],Returns!B:B,Returns!A:A,"No")</f>
        <v>No</v>
      </c>
    </row>
    <row r="7930" spans="1:22" ht="14.25">
      <c r="A7930" s="1">
        <v>7929</v>
      </c>
      <c r="B7930" s="2" t="s">
        <v>9924</v>
      </c>
      <c r="C7930" s="3">
        <v>43789</v>
      </c>
      <c r="D7930" s="3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24" t="str">
        <f>_xlfn.XLOOKUP(main_table[[#This Row],[Order ID]],Returns!B:B,Returns!A:A,"No")</f>
        <v>No</v>
      </c>
    </row>
    <row r="7931" spans="1:22" ht="14.25">
      <c r="A7931" s="1">
        <v>7930</v>
      </c>
      <c r="B7931" s="2" t="s">
        <v>9925</v>
      </c>
      <c r="C7931" s="3">
        <v>43671</v>
      </c>
      <c r="D7931" s="3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24" t="str">
        <f>_xlfn.XLOOKUP(main_table[[#This Row],[Order ID]],Returns!B:B,Returns!A:A,"No")</f>
        <v>No</v>
      </c>
    </row>
    <row r="7932" spans="1:22" ht="14.25">
      <c r="A7932" s="1">
        <v>7931</v>
      </c>
      <c r="B7932" s="2" t="s">
        <v>9926</v>
      </c>
      <c r="C7932" s="3">
        <v>43184</v>
      </c>
      <c r="D7932" s="3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24" t="str">
        <f>_xlfn.XLOOKUP(main_table[[#This Row],[Order ID]],Returns!B:B,Returns!A:A,"No")</f>
        <v>No</v>
      </c>
    </row>
    <row r="7933" spans="1:22" ht="14.25">
      <c r="A7933" s="1">
        <v>7932</v>
      </c>
      <c r="B7933" s="2" t="s">
        <v>9927</v>
      </c>
      <c r="C7933" s="3">
        <v>43296</v>
      </c>
      <c r="D7933" s="3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24" t="str">
        <f>_xlfn.XLOOKUP(main_table[[#This Row],[Order ID]],Returns!B:B,Returns!A:A,"No")</f>
        <v>No</v>
      </c>
    </row>
    <row r="7934" spans="1:22" ht="14.25">
      <c r="A7934" s="1">
        <v>7933</v>
      </c>
      <c r="B7934" s="2" t="s">
        <v>9927</v>
      </c>
      <c r="C7934" s="3">
        <v>43296</v>
      </c>
      <c r="D7934" s="3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24" t="str">
        <f>_xlfn.XLOOKUP(main_table[[#This Row],[Order ID]],Returns!B:B,Returns!A:A,"No")</f>
        <v>No</v>
      </c>
    </row>
    <row r="7935" spans="1:22" ht="14.25">
      <c r="A7935" s="1">
        <v>7934</v>
      </c>
      <c r="B7935" s="2" t="s">
        <v>6177</v>
      </c>
      <c r="C7935" s="3">
        <v>43694</v>
      </c>
      <c r="D7935" s="3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24" t="str">
        <f>_xlfn.XLOOKUP(main_table[[#This Row],[Order ID]],Returns!B:B,Returns!A:A,"No")</f>
        <v>Yes</v>
      </c>
    </row>
    <row r="7936" spans="1:22" ht="14.25">
      <c r="A7936" s="1">
        <v>7935</v>
      </c>
      <c r="B7936" s="2" t="s">
        <v>6177</v>
      </c>
      <c r="C7936" s="3">
        <v>43694</v>
      </c>
      <c r="D7936" s="3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24" t="str">
        <f>_xlfn.XLOOKUP(main_table[[#This Row],[Order ID]],Returns!B:B,Returns!A:A,"No")</f>
        <v>Yes</v>
      </c>
    </row>
    <row r="7937" spans="1:22" ht="14.25">
      <c r="A7937" s="1">
        <v>7936</v>
      </c>
      <c r="B7937" s="2" t="s">
        <v>6177</v>
      </c>
      <c r="C7937" s="3">
        <v>43694</v>
      </c>
      <c r="D7937" s="3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24" t="str">
        <f>_xlfn.XLOOKUP(main_table[[#This Row],[Order ID]],Returns!B:B,Returns!A:A,"No")</f>
        <v>Yes</v>
      </c>
    </row>
    <row r="7938" spans="1:22" ht="14.25">
      <c r="A7938" s="1">
        <v>7937</v>
      </c>
      <c r="B7938" s="2" t="s">
        <v>6177</v>
      </c>
      <c r="C7938" s="3">
        <v>43694</v>
      </c>
      <c r="D7938" s="3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24" t="str">
        <f>_xlfn.XLOOKUP(main_table[[#This Row],[Order ID]],Returns!B:B,Returns!A:A,"No")</f>
        <v>Yes</v>
      </c>
    </row>
    <row r="7939" spans="1:22" ht="14.25">
      <c r="A7939" s="1">
        <v>7938</v>
      </c>
      <c r="B7939" s="2" t="s">
        <v>6177</v>
      </c>
      <c r="C7939" s="3">
        <v>43694</v>
      </c>
      <c r="D7939" s="3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24" t="str">
        <f>_xlfn.XLOOKUP(main_table[[#This Row],[Order ID]],Returns!B:B,Returns!A:A,"No")</f>
        <v>Yes</v>
      </c>
    </row>
    <row r="7940" spans="1:22" ht="14.25">
      <c r="A7940" s="1">
        <v>7939</v>
      </c>
      <c r="B7940" s="2" t="s">
        <v>6177</v>
      </c>
      <c r="C7940" s="3">
        <v>43694</v>
      </c>
      <c r="D7940" s="3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24" t="str">
        <f>_xlfn.XLOOKUP(main_table[[#This Row],[Order ID]],Returns!B:B,Returns!A:A,"No")</f>
        <v>Yes</v>
      </c>
    </row>
    <row r="7941" spans="1:22" ht="14.25">
      <c r="A7941" s="1">
        <v>7940</v>
      </c>
      <c r="B7941" s="2" t="s">
        <v>6177</v>
      </c>
      <c r="C7941" s="3">
        <v>43694</v>
      </c>
      <c r="D7941" s="3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24" t="str">
        <f>_xlfn.XLOOKUP(main_table[[#This Row],[Order ID]],Returns!B:B,Returns!A:A,"No")</f>
        <v>Yes</v>
      </c>
    </row>
    <row r="7942" spans="1:22" ht="14.25">
      <c r="A7942" s="1">
        <v>7941</v>
      </c>
      <c r="B7942" s="2" t="s">
        <v>9928</v>
      </c>
      <c r="C7942" s="3">
        <v>43448</v>
      </c>
      <c r="D7942" s="3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24" t="str">
        <f>_xlfn.XLOOKUP(main_table[[#This Row],[Order ID]],Returns!B:B,Returns!A:A,"No")</f>
        <v>No</v>
      </c>
    </row>
    <row r="7943" spans="1:22" ht="14.25">
      <c r="A7943" s="1">
        <v>7942</v>
      </c>
      <c r="B7943" s="2" t="s">
        <v>9928</v>
      </c>
      <c r="C7943" s="3">
        <v>43448</v>
      </c>
      <c r="D7943" s="3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24" t="str">
        <f>_xlfn.XLOOKUP(main_table[[#This Row],[Order ID]],Returns!B:B,Returns!A:A,"No")</f>
        <v>No</v>
      </c>
    </row>
    <row r="7944" spans="1:22" ht="14.25">
      <c r="A7944" s="1">
        <v>7943</v>
      </c>
      <c r="B7944" s="2" t="s">
        <v>6133</v>
      </c>
      <c r="C7944" s="3">
        <v>43824</v>
      </c>
      <c r="D7944" s="3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24" t="str">
        <f>_xlfn.XLOOKUP(main_table[[#This Row],[Order ID]],Returns!B:B,Returns!A:A,"No")</f>
        <v>Yes</v>
      </c>
    </row>
    <row r="7945" spans="1:22" ht="14.25">
      <c r="A7945" s="1">
        <v>7944</v>
      </c>
      <c r="B7945" s="2" t="s">
        <v>6133</v>
      </c>
      <c r="C7945" s="3">
        <v>43824</v>
      </c>
      <c r="D7945" s="3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24" t="str">
        <f>_xlfn.XLOOKUP(main_table[[#This Row],[Order ID]],Returns!B:B,Returns!A:A,"No")</f>
        <v>Yes</v>
      </c>
    </row>
    <row r="7946" spans="1:22" ht="14.25">
      <c r="A7946" s="1">
        <v>7945</v>
      </c>
      <c r="B7946" s="2" t="s">
        <v>6133</v>
      </c>
      <c r="C7946" s="3">
        <v>43824</v>
      </c>
      <c r="D7946" s="3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24" t="str">
        <f>_xlfn.XLOOKUP(main_table[[#This Row],[Order ID]],Returns!B:B,Returns!A:A,"No")</f>
        <v>Yes</v>
      </c>
    </row>
    <row r="7947" spans="1:22" ht="14.25">
      <c r="A7947" s="1">
        <v>7946</v>
      </c>
      <c r="B7947" s="2" t="s">
        <v>6133</v>
      </c>
      <c r="C7947" s="3">
        <v>43824</v>
      </c>
      <c r="D7947" s="3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24" t="str">
        <f>_xlfn.XLOOKUP(main_table[[#This Row],[Order ID]],Returns!B:B,Returns!A:A,"No")</f>
        <v>Yes</v>
      </c>
    </row>
    <row r="7948" spans="1:22" ht="14.25">
      <c r="A7948" s="1">
        <v>7947</v>
      </c>
      <c r="B7948" s="2" t="s">
        <v>6133</v>
      </c>
      <c r="C7948" s="3">
        <v>43824</v>
      </c>
      <c r="D7948" s="3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24" t="str">
        <f>_xlfn.XLOOKUP(main_table[[#This Row],[Order ID]],Returns!B:B,Returns!A:A,"No")</f>
        <v>Yes</v>
      </c>
    </row>
    <row r="7949" spans="1:22" ht="14.25">
      <c r="A7949" s="1">
        <v>7948</v>
      </c>
      <c r="B7949" s="2" t="s">
        <v>9929</v>
      </c>
      <c r="C7949" s="3">
        <v>42430</v>
      </c>
      <c r="D7949" s="3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24" t="str">
        <f>_xlfn.XLOOKUP(main_table[[#This Row],[Order ID]],Returns!B:B,Returns!A:A,"No")</f>
        <v>No</v>
      </c>
    </row>
    <row r="7950" spans="1:22" ht="14.25">
      <c r="A7950" s="1">
        <v>7949</v>
      </c>
      <c r="B7950" s="2" t="s">
        <v>9929</v>
      </c>
      <c r="C7950" s="3">
        <v>42430</v>
      </c>
      <c r="D7950" s="3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24" t="str">
        <f>_xlfn.XLOOKUP(main_table[[#This Row],[Order ID]],Returns!B:B,Returns!A:A,"No")</f>
        <v>No</v>
      </c>
    </row>
    <row r="7951" spans="1:22" ht="14.25">
      <c r="A7951" s="1">
        <v>7950</v>
      </c>
      <c r="B7951" s="2" t="s">
        <v>9929</v>
      </c>
      <c r="C7951" s="3">
        <v>42430</v>
      </c>
      <c r="D7951" s="3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24" t="str">
        <f>_xlfn.XLOOKUP(main_table[[#This Row],[Order ID]],Returns!B:B,Returns!A:A,"No")</f>
        <v>No</v>
      </c>
    </row>
    <row r="7952" spans="1:22" ht="14.25">
      <c r="A7952" s="1">
        <v>7951</v>
      </c>
      <c r="B7952" s="2" t="s">
        <v>9929</v>
      </c>
      <c r="C7952" s="3">
        <v>42430</v>
      </c>
      <c r="D7952" s="3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24" t="str">
        <f>_xlfn.XLOOKUP(main_table[[#This Row],[Order ID]],Returns!B:B,Returns!A:A,"No")</f>
        <v>No</v>
      </c>
    </row>
    <row r="7953" spans="1:22" ht="14.25">
      <c r="A7953" s="1">
        <v>7952</v>
      </c>
      <c r="B7953" s="2" t="s">
        <v>9930</v>
      </c>
      <c r="C7953" s="3">
        <v>43058</v>
      </c>
      <c r="D7953" s="3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24" t="str">
        <f>_xlfn.XLOOKUP(main_table[[#This Row],[Order ID]],Returns!B:B,Returns!A:A,"No")</f>
        <v>No</v>
      </c>
    </row>
    <row r="7954" spans="1:22" ht="14.25">
      <c r="A7954" s="1">
        <v>7953</v>
      </c>
      <c r="B7954" s="2" t="s">
        <v>9930</v>
      </c>
      <c r="C7954" s="3">
        <v>43058</v>
      </c>
      <c r="D7954" s="3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24" t="str">
        <f>_xlfn.XLOOKUP(main_table[[#This Row],[Order ID]],Returns!B:B,Returns!A:A,"No")</f>
        <v>No</v>
      </c>
    </row>
    <row r="7955" spans="1:22" ht="14.25">
      <c r="A7955" s="1">
        <v>7954</v>
      </c>
      <c r="B7955" s="2" t="s">
        <v>9931</v>
      </c>
      <c r="C7955" s="3">
        <v>42461</v>
      </c>
      <c r="D7955" s="3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24" t="str">
        <f>_xlfn.XLOOKUP(main_table[[#This Row],[Order ID]],Returns!B:B,Returns!A:A,"No")</f>
        <v>No</v>
      </c>
    </row>
    <row r="7956" spans="1:22" ht="14.25">
      <c r="A7956" s="1">
        <v>7955</v>
      </c>
      <c r="B7956" s="2" t="s">
        <v>9931</v>
      </c>
      <c r="C7956" s="3">
        <v>42461</v>
      </c>
      <c r="D7956" s="3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24" t="str">
        <f>_xlfn.XLOOKUP(main_table[[#This Row],[Order ID]],Returns!B:B,Returns!A:A,"No")</f>
        <v>No</v>
      </c>
    </row>
    <row r="7957" spans="1:22" ht="14.25">
      <c r="A7957" s="1">
        <v>7956</v>
      </c>
      <c r="B7957" s="2" t="s">
        <v>6130</v>
      </c>
      <c r="C7957" s="3">
        <v>43743</v>
      </c>
      <c r="D7957" s="3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24" t="str">
        <f>_xlfn.XLOOKUP(main_table[[#This Row],[Order ID]],Returns!B:B,Returns!A:A,"No")</f>
        <v>Yes</v>
      </c>
    </row>
    <row r="7958" spans="1:22" ht="14.25">
      <c r="A7958" s="1">
        <v>7957</v>
      </c>
      <c r="B7958" s="2" t="s">
        <v>6130</v>
      </c>
      <c r="C7958" s="3">
        <v>43743</v>
      </c>
      <c r="D7958" s="3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24" t="str">
        <f>_xlfn.XLOOKUP(main_table[[#This Row],[Order ID]],Returns!B:B,Returns!A:A,"No")</f>
        <v>Yes</v>
      </c>
    </row>
    <row r="7959" spans="1:22" ht="14.25">
      <c r="A7959" s="1">
        <v>7958</v>
      </c>
      <c r="B7959" s="2" t="s">
        <v>6130</v>
      </c>
      <c r="C7959" s="3">
        <v>43743</v>
      </c>
      <c r="D7959" s="3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24" t="str">
        <f>_xlfn.XLOOKUP(main_table[[#This Row],[Order ID]],Returns!B:B,Returns!A:A,"No")</f>
        <v>Yes</v>
      </c>
    </row>
    <row r="7960" spans="1:22" ht="14.25">
      <c r="A7960" s="1">
        <v>7959</v>
      </c>
      <c r="B7960" s="2" t="s">
        <v>6130</v>
      </c>
      <c r="C7960" s="3">
        <v>43743</v>
      </c>
      <c r="D7960" s="3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24" t="str">
        <f>_xlfn.XLOOKUP(main_table[[#This Row],[Order ID]],Returns!B:B,Returns!A:A,"No")</f>
        <v>Yes</v>
      </c>
    </row>
    <row r="7961" spans="1:22" ht="14.25">
      <c r="A7961" s="1">
        <v>7960</v>
      </c>
      <c r="B7961" s="2" t="s">
        <v>6130</v>
      </c>
      <c r="C7961" s="3">
        <v>43743</v>
      </c>
      <c r="D7961" s="3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24" t="str">
        <f>_xlfn.XLOOKUP(main_table[[#This Row],[Order ID]],Returns!B:B,Returns!A:A,"No")</f>
        <v>Yes</v>
      </c>
    </row>
    <row r="7962" spans="1:22" ht="14.25">
      <c r="A7962" s="1">
        <v>7961</v>
      </c>
      <c r="B7962" s="2" t="s">
        <v>6130</v>
      </c>
      <c r="C7962" s="3">
        <v>43743</v>
      </c>
      <c r="D7962" s="3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24" t="str">
        <f>_xlfn.XLOOKUP(main_table[[#This Row],[Order ID]],Returns!B:B,Returns!A:A,"No")</f>
        <v>Yes</v>
      </c>
    </row>
    <row r="7963" spans="1:22" ht="14.25">
      <c r="A7963" s="1">
        <v>7962</v>
      </c>
      <c r="B7963" s="2" t="s">
        <v>9932</v>
      </c>
      <c r="C7963" s="3">
        <v>43787</v>
      </c>
      <c r="D7963" s="3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24" t="str">
        <f>_xlfn.XLOOKUP(main_table[[#This Row],[Order ID]],Returns!B:B,Returns!A:A,"No")</f>
        <v>No</v>
      </c>
    </row>
    <row r="7964" spans="1:22" ht="14.25">
      <c r="A7964" s="1">
        <v>7963</v>
      </c>
      <c r="B7964" s="2" t="s">
        <v>9932</v>
      </c>
      <c r="C7964" s="3">
        <v>43787</v>
      </c>
      <c r="D7964" s="3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24" t="str">
        <f>_xlfn.XLOOKUP(main_table[[#This Row],[Order ID]],Returns!B:B,Returns!A:A,"No")</f>
        <v>No</v>
      </c>
    </row>
    <row r="7965" spans="1:22" ht="14.25">
      <c r="A7965" s="1">
        <v>7964</v>
      </c>
      <c r="B7965" s="2" t="s">
        <v>9932</v>
      </c>
      <c r="C7965" s="3">
        <v>43787</v>
      </c>
      <c r="D7965" s="3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24" t="str">
        <f>_xlfn.XLOOKUP(main_table[[#This Row],[Order ID]],Returns!B:B,Returns!A:A,"No")</f>
        <v>No</v>
      </c>
    </row>
    <row r="7966" spans="1:22" ht="14.25">
      <c r="A7966" s="1">
        <v>7965</v>
      </c>
      <c r="B7966" s="2" t="s">
        <v>9932</v>
      </c>
      <c r="C7966" s="3">
        <v>43787</v>
      </c>
      <c r="D7966" s="3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24" t="str">
        <f>_xlfn.XLOOKUP(main_table[[#This Row],[Order ID]],Returns!B:B,Returns!A:A,"No")</f>
        <v>No</v>
      </c>
    </row>
    <row r="7967" spans="1:22" ht="14.25">
      <c r="A7967" s="1">
        <v>7966</v>
      </c>
      <c r="B7967" s="2" t="s">
        <v>9932</v>
      </c>
      <c r="C7967" s="3">
        <v>43787</v>
      </c>
      <c r="D7967" s="3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24" t="str">
        <f>_xlfn.XLOOKUP(main_table[[#This Row],[Order ID]],Returns!B:B,Returns!A:A,"No")</f>
        <v>No</v>
      </c>
    </row>
    <row r="7968" spans="1:22" ht="14.25">
      <c r="A7968" s="1">
        <v>7967</v>
      </c>
      <c r="B7968" s="2" t="s">
        <v>9933</v>
      </c>
      <c r="C7968" s="3">
        <v>42817</v>
      </c>
      <c r="D7968" s="3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24" t="str">
        <f>_xlfn.XLOOKUP(main_table[[#This Row],[Order ID]],Returns!B:B,Returns!A:A,"No")</f>
        <v>No</v>
      </c>
    </row>
    <row r="7969" spans="1:22" ht="14.25">
      <c r="A7969" s="1">
        <v>7968</v>
      </c>
      <c r="B7969" s="2" t="s">
        <v>9934</v>
      </c>
      <c r="C7969" s="3">
        <v>43383</v>
      </c>
      <c r="D7969" s="3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24" t="str">
        <f>_xlfn.XLOOKUP(main_table[[#This Row],[Order ID]],Returns!B:B,Returns!A:A,"No")</f>
        <v>No</v>
      </c>
    </row>
    <row r="7970" spans="1:22" ht="14.25">
      <c r="A7970" s="1">
        <v>7969</v>
      </c>
      <c r="B7970" s="2" t="s">
        <v>9934</v>
      </c>
      <c r="C7970" s="3">
        <v>43383</v>
      </c>
      <c r="D7970" s="3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24" t="str">
        <f>_xlfn.XLOOKUP(main_table[[#This Row],[Order ID]],Returns!B:B,Returns!A:A,"No")</f>
        <v>No</v>
      </c>
    </row>
    <row r="7971" spans="1:22" ht="14.25">
      <c r="A7971" s="1">
        <v>7970</v>
      </c>
      <c r="B7971" s="2" t="s">
        <v>9934</v>
      </c>
      <c r="C7971" s="3">
        <v>43383</v>
      </c>
      <c r="D7971" s="3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24" t="str">
        <f>_xlfn.XLOOKUP(main_table[[#This Row],[Order ID]],Returns!B:B,Returns!A:A,"No")</f>
        <v>No</v>
      </c>
    </row>
    <row r="7972" spans="1:22" ht="14.25">
      <c r="A7972" s="1">
        <v>7971</v>
      </c>
      <c r="B7972" s="2" t="s">
        <v>9935</v>
      </c>
      <c r="C7972" s="3">
        <v>42963</v>
      </c>
      <c r="D7972" s="3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24" t="str">
        <f>_xlfn.XLOOKUP(main_table[[#This Row],[Order ID]],Returns!B:B,Returns!A:A,"No")</f>
        <v>No</v>
      </c>
    </row>
    <row r="7973" spans="1:22" ht="14.25">
      <c r="A7973" s="1">
        <v>7972</v>
      </c>
      <c r="B7973" s="2" t="s">
        <v>9935</v>
      </c>
      <c r="C7973" s="3">
        <v>42963</v>
      </c>
      <c r="D7973" s="3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24" t="str">
        <f>_xlfn.XLOOKUP(main_table[[#This Row],[Order ID]],Returns!B:B,Returns!A:A,"No")</f>
        <v>No</v>
      </c>
    </row>
    <row r="7974" spans="1:22" ht="14.25">
      <c r="A7974" s="1">
        <v>7973</v>
      </c>
      <c r="B7974" s="2" t="s">
        <v>9935</v>
      </c>
      <c r="C7974" s="3">
        <v>42963</v>
      </c>
      <c r="D7974" s="3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24" t="str">
        <f>_xlfn.XLOOKUP(main_table[[#This Row],[Order ID]],Returns!B:B,Returns!A:A,"No")</f>
        <v>No</v>
      </c>
    </row>
    <row r="7975" spans="1:22" ht="14.25">
      <c r="A7975" s="1">
        <v>7974</v>
      </c>
      <c r="B7975" s="2" t="s">
        <v>9935</v>
      </c>
      <c r="C7975" s="3">
        <v>42963</v>
      </c>
      <c r="D7975" s="3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24" t="str">
        <f>_xlfn.XLOOKUP(main_table[[#This Row],[Order ID]],Returns!B:B,Returns!A:A,"No")</f>
        <v>No</v>
      </c>
    </row>
    <row r="7976" spans="1:22" ht="14.25">
      <c r="A7976" s="1">
        <v>7975</v>
      </c>
      <c r="B7976" s="2" t="s">
        <v>9935</v>
      </c>
      <c r="C7976" s="3">
        <v>42963</v>
      </c>
      <c r="D7976" s="3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24" t="str">
        <f>_xlfn.XLOOKUP(main_table[[#This Row],[Order ID]],Returns!B:B,Returns!A:A,"No")</f>
        <v>No</v>
      </c>
    </row>
    <row r="7977" spans="1:22" ht="14.25">
      <c r="A7977" s="1">
        <v>7976</v>
      </c>
      <c r="B7977" s="2" t="s">
        <v>9935</v>
      </c>
      <c r="C7977" s="3">
        <v>42963</v>
      </c>
      <c r="D7977" s="3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24" t="str">
        <f>_xlfn.XLOOKUP(main_table[[#This Row],[Order ID]],Returns!B:B,Returns!A:A,"No")</f>
        <v>No</v>
      </c>
    </row>
    <row r="7978" spans="1:22" ht="14.25">
      <c r="A7978" s="1">
        <v>7977</v>
      </c>
      <c r="B7978" s="2" t="s">
        <v>9935</v>
      </c>
      <c r="C7978" s="3">
        <v>42963</v>
      </c>
      <c r="D7978" s="3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24" t="str">
        <f>_xlfn.XLOOKUP(main_table[[#This Row],[Order ID]],Returns!B:B,Returns!A:A,"No")</f>
        <v>No</v>
      </c>
    </row>
    <row r="7979" spans="1:22" ht="14.25">
      <c r="A7979" s="1">
        <v>7978</v>
      </c>
      <c r="B7979" s="2" t="s">
        <v>9936</v>
      </c>
      <c r="C7979" s="3">
        <v>42521</v>
      </c>
      <c r="D7979" s="3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24" t="str">
        <f>_xlfn.XLOOKUP(main_table[[#This Row],[Order ID]],Returns!B:B,Returns!A:A,"No")</f>
        <v>No</v>
      </c>
    </row>
    <row r="7980" spans="1:22" ht="14.25">
      <c r="A7980" s="1">
        <v>7979</v>
      </c>
      <c r="B7980" s="2" t="s">
        <v>9936</v>
      </c>
      <c r="C7980" s="3">
        <v>42521</v>
      </c>
      <c r="D7980" s="3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24" t="str">
        <f>_xlfn.XLOOKUP(main_table[[#This Row],[Order ID]],Returns!B:B,Returns!A:A,"No")</f>
        <v>No</v>
      </c>
    </row>
    <row r="7981" spans="1:22" ht="14.25">
      <c r="A7981" s="1">
        <v>7980</v>
      </c>
      <c r="B7981" s="2" t="s">
        <v>9937</v>
      </c>
      <c r="C7981" s="3">
        <v>42974</v>
      </c>
      <c r="D7981" s="3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24" t="str">
        <f>_xlfn.XLOOKUP(main_table[[#This Row],[Order ID]],Returns!B:B,Returns!A:A,"No")</f>
        <v>No</v>
      </c>
    </row>
    <row r="7982" spans="1:22" ht="14.25">
      <c r="A7982" s="1">
        <v>7981</v>
      </c>
      <c r="B7982" s="2" t="s">
        <v>9938</v>
      </c>
      <c r="C7982" s="3">
        <v>42372</v>
      </c>
      <c r="D7982" s="3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24" t="str">
        <f>_xlfn.XLOOKUP(main_table[[#This Row],[Order ID]],Returns!B:B,Returns!A:A,"No")</f>
        <v>No</v>
      </c>
    </row>
    <row r="7983" spans="1:22" ht="14.25">
      <c r="A7983" s="1">
        <v>7982</v>
      </c>
      <c r="B7983" s="2" t="s">
        <v>9939</v>
      </c>
      <c r="C7983" s="3">
        <v>42623</v>
      </c>
      <c r="D7983" s="3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24" t="str">
        <f>_xlfn.XLOOKUP(main_table[[#This Row],[Order ID]],Returns!B:B,Returns!A:A,"No")</f>
        <v>No</v>
      </c>
    </row>
    <row r="7984" spans="1:22" ht="14.25">
      <c r="A7984" s="1">
        <v>7983</v>
      </c>
      <c r="B7984" s="2" t="s">
        <v>9939</v>
      </c>
      <c r="C7984" s="3">
        <v>42623</v>
      </c>
      <c r="D7984" s="3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24" t="str">
        <f>_xlfn.XLOOKUP(main_table[[#This Row],[Order ID]],Returns!B:B,Returns!A:A,"No")</f>
        <v>No</v>
      </c>
    </row>
    <row r="7985" spans="1:22" ht="14.25">
      <c r="A7985" s="1">
        <v>7984</v>
      </c>
      <c r="B7985" s="2" t="s">
        <v>9940</v>
      </c>
      <c r="C7985" s="3">
        <v>43487</v>
      </c>
      <c r="D7985" s="3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24" t="str">
        <f>_xlfn.XLOOKUP(main_table[[#This Row],[Order ID]],Returns!B:B,Returns!A:A,"No")</f>
        <v>No</v>
      </c>
    </row>
    <row r="7986" spans="1:22" ht="14.25">
      <c r="A7986" s="1">
        <v>7985</v>
      </c>
      <c r="B7986" s="2" t="s">
        <v>9940</v>
      </c>
      <c r="C7986" s="3">
        <v>43487</v>
      </c>
      <c r="D7986" s="3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24" t="str">
        <f>_xlfn.XLOOKUP(main_table[[#This Row],[Order ID]],Returns!B:B,Returns!A:A,"No")</f>
        <v>No</v>
      </c>
    </row>
    <row r="7987" spans="1:22" ht="14.25">
      <c r="A7987" s="1">
        <v>7986</v>
      </c>
      <c r="B7987" s="2" t="s">
        <v>9941</v>
      </c>
      <c r="C7987" s="3">
        <v>43211</v>
      </c>
      <c r="D7987" s="3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24" t="str">
        <f>_xlfn.XLOOKUP(main_table[[#This Row],[Order ID]],Returns!B:B,Returns!A:A,"No")</f>
        <v>No</v>
      </c>
    </row>
    <row r="7988" spans="1:22" ht="14.25">
      <c r="A7988" s="1">
        <v>7987</v>
      </c>
      <c r="B7988" s="2" t="s">
        <v>9942</v>
      </c>
      <c r="C7988" s="3">
        <v>43301</v>
      </c>
      <c r="D7988" s="3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24" t="str">
        <f>_xlfn.XLOOKUP(main_table[[#This Row],[Order ID]],Returns!B:B,Returns!A:A,"No")</f>
        <v>No</v>
      </c>
    </row>
    <row r="7989" spans="1:22" ht="14.25">
      <c r="A7989" s="1">
        <v>7988</v>
      </c>
      <c r="B7989" s="2" t="s">
        <v>9943</v>
      </c>
      <c r="C7989" s="3">
        <v>43335</v>
      </c>
      <c r="D7989" s="3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24" t="str">
        <f>_xlfn.XLOOKUP(main_table[[#This Row],[Order ID]],Returns!B:B,Returns!A:A,"No")</f>
        <v>No</v>
      </c>
    </row>
    <row r="7990" spans="1:22" ht="14.25">
      <c r="A7990" s="1">
        <v>7989</v>
      </c>
      <c r="B7990" s="2" t="s">
        <v>9943</v>
      </c>
      <c r="C7990" s="3">
        <v>43335</v>
      </c>
      <c r="D7990" s="3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24" t="str">
        <f>_xlfn.XLOOKUP(main_table[[#This Row],[Order ID]],Returns!B:B,Returns!A:A,"No")</f>
        <v>No</v>
      </c>
    </row>
    <row r="7991" spans="1:22" ht="14.25">
      <c r="A7991" s="1">
        <v>7990</v>
      </c>
      <c r="B7991" s="2" t="s">
        <v>9943</v>
      </c>
      <c r="C7991" s="3">
        <v>43335</v>
      </c>
      <c r="D7991" s="3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24" t="str">
        <f>_xlfn.XLOOKUP(main_table[[#This Row],[Order ID]],Returns!B:B,Returns!A:A,"No")</f>
        <v>No</v>
      </c>
    </row>
    <row r="7992" spans="1:22" ht="14.25">
      <c r="A7992" s="1">
        <v>7991</v>
      </c>
      <c r="B7992" s="2" t="s">
        <v>9943</v>
      </c>
      <c r="C7992" s="3">
        <v>43335</v>
      </c>
      <c r="D7992" s="3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24" t="str">
        <f>_xlfn.XLOOKUP(main_table[[#This Row],[Order ID]],Returns!B:B,Returns!A:A,"No")</f>
        <v>No</v>
      </c>
    </row>
    <row r="7993" spans="1:22" ht="14.25">
      <c r="A7993" s="1">
        <v>7992</v>
      </c>
      <c r="B7993" s="2" t="s">
        <v>9944</v>
      </c>
      <c r="C7993" s="3">
        <v>43265</v>
      </c>
      <c r="D7993" s="3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24" t="str">
        <f>_xlfn.XLOOKUP(main_table[[#This Row],[Order ID]],Returns!B:B,Returns!A:A,"No")</f>
        <v>No</v>
      </c>
    </row>
    <row r="7994" spans="1:22" ht="14.25">
      <c r="A7994" s="1">
        <v>7993</v>
      </c>
      <c r="B7994" s="2" t="s">
        <v>9944</v>
      </c>
      <c r="C7994" s="3">
        <v>43265</v>
      </c>
      <c r="D7994" s="3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24" t="str">
        <f>_xlfn.XLOOKUP(main_table[[#This Row],[Order ID]],Returns!B:B,Returns!A:A,"No")</f>
        <v>No</v>
      </c>
    </row>
    <row r="7995" spans="1:22" ht="14.25">
      <c r="A7995" s="1">
        <v>7994</v>
      </c>
      <c r="B7995" s="2" t="s">
        <v>9945</v>
      </c>
      <c r="C7995" s="3">
        <v>43059</v>
      </c>
      <c r="D7995" s="3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24" t="str">
        <f>_xlfn.XLOOKUP(main_table[[#This Row],[Order ID]],Returns!B:B,Returns!A:A,"No")</f>
        <v>No</v>
      </c>
    </row>
    <row r="7996" spans="1:22" ht="14.25">
      <c r="A7996" s="1">
        <v>7995</v>
      </c>
      <c r="B7996" s="2" t="s">
        <v>9945</v>
      </c>
      <c r="C7996" s="3">
        <v>43059</v>
      </c>
      <c r="D7996" s="3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24" t="str">
        <f>_xlfn.XLOOKUP(main_table[[#This Row],[Order ID]],Returns!B:B,Returns!A:A,"No")</f>
        <v>No</v>
      </c>
    </row>
    <row r="7997" spans="1:22" ht="14.25">
      <c r="A7997" s="1">
        <v>7996</v>
      </c>
      <c r="B7997" s="2" t="s">
        <v>9945</v>
      </c>
      <c r="C7997" s="3">
        <v>43059</v>
      </c>
      <c r="D7997" s="3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24" t="str">
        <f>_xlfn.XLOOKUP(main_table[[#This Row],[Order ID]],Returns!B:B,Returns!A:A,"No")</f>
        <v>No</v>
      </c>
    </row>
    <row r="7998" spans="1:22" ht="14.25">
      <c r="A7998" s="1">
        <v>7997</v>
      </c>
      <c r="B7998" s="2" t="s">
        <v>9946</v>
      </c>
      <c r="C7998" s="3">
        <v>43772</v>
      </c>
      <c r="D7998" s="3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24" t="str">
        <f>_xlfn.XLOOKUP(main_table[[#This Row],[Order ID]],Returns!B:B,Returns!A:A,"No")</f>
        <v>No</v>
      </c>
    </row>
    <row r="7999" spans="1:22" ht="14.25">
      <c r="A7999" s="1">
        <v>7998</v>
      </c>
      <c r="B7999" s="2" t="s">
        <v>9946</v>
      </c>
      <c r="C7999" s="3">
        <v>43772</v>
      </c>
      <c r="D7999" s="3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24" t="str">
        <f>_xlfn.XLOOKUP(main_table[[#This Row],[Order ID]],Returns!B:B,Returns!A:A,"No")</f>
        <v>No</v>
      </c>
    </row>
    <row r="8000" spans="1:22" ht="14.25">
      <c r="A8000" s="1">
        <v>7999</v>
      </c>
      <c r="B8000" s="2" t="s">
        <v>9947</v>
      </c>
      <c r="C8000" s="3">
        <v>42494</v>
      </c>
      <c r="D8000" s="3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24" t="str">
        <f>_xlfn.XLOOKUP(main_table[[#This Row],[Order ID]],Returns!B:B,Returns!A:A,"No")</f>
        <v>No</v>
      </c>
    </row>
    <row r="8001" spans="1:22" ht="14.25">
      <c r="A8001" s="1">
        <v>8000</v>
      </c>
      <c r="B8001" s="2" t="s">
        <v>9947</v>
      </c>
      <c r="C8001" s="3">
        <v>42494</v>
      </c>
      <c r="D8001" s="3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24" t="str">
        <f>_xlfn.XLOOKUP(main_table[[#This Row],[Order ID]],Returns!B:B,Returns!A:A,"No")</f>
        <v>No</v>
      </c>
    </row>
    <row r="8002" spans="1:22" ht="14.25">
      <c r="A8002" s="1">
        <v>8001</v>
      </c>
      <c r="B8002" s="2" t="s">
        <v>9948</v>
      </c>
      <c r="C8002" s="3">
        <v>43047</v>
      </c>
      <c r="D8002" s="3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24" t="str">
        <f>_xlfn.XLOOKUP(main_table[[#This Row],[Order ID]],Returns!B:B,Returns!A:A,"No")</f>
        <v>No</v>
      </c>
    </row>
    <row r="8003" spans="1:22" ht="14.25">
      <c r="A8003" s="1">
        <v>8002</v>
      </c>
      <c r="B8003" s="2" t="s">
        <v>9949</v>
      </c>
      <c r="C8003" s="3">
        <v>43081</v>
      </c>
      <c r="D8003" s="3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24" t="str">
        <f>_xlfn.XLOOKUP(main_table[[#This Row],[Order ID]],Returns!B:B,Returns!A:A,"No")</f>
        <v>No</v>
      </c>
    </row>
    <row r="8004" spans="1:22" ht="14.25">
      <c r="A8004" s="1">
        <v>8003</v>
      </c>
      <c r="B8004" s="2" t="s">
        <v>9949</v>
      </c>
      <c r="C8004" s="3">
        <v>43081</v>
      </c>
      <c r="D8004" s="3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24" t="str">
        <f>_xlfn.XLOOKUP(main_table[[#This Row],[Order ID]],Returns!B:B,Returns!A:A,"No")</f>
        <v>No</v>
      </c>
    </row>
    <row r="8005" spans="1:22" ht="14.25">
      <c r="A8005" s="1">
        <v>8004</v>
      </c>
      <c r="B8005" s="2" t="s">
        <v>9950</v>
      </c>
      <c r="C8005" s="3">
        <v>42705</v>
      </c>
      <c r="D8005" s="3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24" t="str">
        <f>_xlfn.XLOOKUP(main_table[[#This Row],[Order ID]],Returns!B:B,Returns!A:A,"No")</f>
        <v>No</v>
      </c>
    </row>
    <row r="8006" spans="1:22" ht="14.25">
      <c r="A8006" s="1">
        <v>8005</v>
      </c>
      <c r="B8006" s="2" t="s">
        <v>9950</v>
      </c>
      <c r="C8006" s="3">
        <v>42705</v>
      </c>
      <c r="D8006" s="3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24" t="str">
        <f>_xlfn.XLOOKUP(main_table[[#This Row],[Order ID]],Returns!B:B,Returns!A:A,"No")</f>
        <v>No</v>
      </c>
    </row>
    <row r="8007" spans="1:22" ht="14.25">
      <c r="A8007" s="1">
        <v>8006</v>
      </c>
      <c r="B8007" s="2" t="s">
        <v>9950</v>
      </c>
      <c r="C8007" s="3">
        <v>42705</v>
      </c>
      <c r="D8007" s="3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24" t="str">
        <f>_xlfn.XLOOKUP(main_table[[#This Row],[Order ID]],Returns!B:B,Returns!A:A,"No")</f>
        <v>No</v>
      </c>
    </row>
    <row r="8008" spans="1:22" ht="14.25">
      <c r="A8008" s="1">
        <v>8007</v>
      </c>
      <c r="B8008" s="2" t="s">
        <v>9951</v>
      </c>
      <c r="C8008" s="3">
        <v>43380</v>
      </c>
      <c r="D8008" s="3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24" t="str">
        <f>_xlfn.XLOOKUP(main_table[[#This Row],[Order ID]],Returns!B:B,Returns!A:A,"No")</f>
        <v>No</v>
      </c>
    </row>
    <row r="8009" spans="1:22" ht="14.25">
      <c r="A8009" s="1">
        <v>8008</v>
      </c>
      <c r="B8009" s="2" t="s">
        <v>9952</v>
      </c>
      <c r="C8009" s="3">
        <v>43056</v>
      </c>
      <c r="D8009" s="3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24" t="str">
        <f>_xlfn.XLOOKUP(main_table[[#This Row],[Order ID]],Returns!B:B,Returns!A:A,"No")</f>
        <v>No</v>
      </c>
    </row>
    <row r="8010" spans="1:22" ht="14.25">
      <c r="A8010" s="1">
        <v>8009</v>
      </c>
      <c r="B8010" s="2" t="s">
        <v>9952</v>
      </c>
      <c r="C8010" s="3">
        <v>43056</v>
      </c>
      <c r="D8010" s="3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24" t="str">
        <f>_xlfn.XLOOKUP(main_table[[#This Row],[Order ID]],Returns!B:B,Returns!A:A,"No")</f>
        <v>No</v>
      </c>
    </row>
    <row r="8011" spans="1:22" ht="14.25">
      <c r="A8011" s="1">
        <v>8010</v>
      </c>
      <c r="B8011" s="2" t="s">
        <v>9952</v>
      </c>
      <c r="C8011" s="3">
        <v>43056</v>
      </c>
      <c r="D8011" s="3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24" t="str">
        <f>_xlfn.XLOOKUP(main_table[[#This Row],[Order ID]],Returns!B:B,Returns!A:A,"No")</f>
        <v>No</v>
      </c>
    </row>
    <row r="8012" spans="1:22" ht="14.25">
      <c r="A8012" s="1">
        <v>8011</v>
      </c>
      <c r="B8012" s="2" t="s">
        <v>9953</v>
      </c>
      <c r="C8012" s="3">
        <v>42446</v>
      </c>
      <c r="D8012" s="3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24" t="str">
        <f>_xlfn.XLOOKUP(main_table[[#This Row],[Order ID]],Returns!B:B,Returns!A:A,"No")</f>
        <v>No</v>
      </c>
    </row>
    <row r="8013" spans="1:22" ht="14.25">
      <c r="A8013" s="1">
        <v>8012</v>
      </c>
      <c r="B8013" s="2" t="s">
        <v>9954</v>
      </c>
      <c r="C8013" s="3">
        <v>42906</v>
      </c>
      <c r="D8013" s="3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24" t="str">
        <f>_xlfn.XLOOKUP(main_table[[#This Row],[Order ID]],Returns!B:B,Returns!A:A,"No")</f>
        <v>No</v>
      </c>
    </row>
    <row r="8014" spans="1:22" ht="14.25">
      <c r="A8014" s="1">
        <v>8013</v>
      </c>
      <c r="B8014" s="2" t="s">
        <v>9955</v>
      </c>
      <c r="C8014" s="3">
        <v>43610</v>
      </c>
      <c r="D8014" s="3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24" t="str">
        <f>_xlfn.XLOOKUP(main_table[[#This Row],[Order ID]],Returns!B:B,Returns!A:A,"No")</f>
        <v>No</v>
      </c>
    </row>
    <row r="8015" spans="1:22" ht="14.25">
      <c r="A8015" s="1">
        <v>8014</v>
      </c>
      <c r="B8015" s="2" t="s">
        <v>9955</v>
      </c>
      <c r="C8015" s="3">
        <v>43610</v>
      </c>
      <c r="D8015" s="3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24" t="str">
        <f>_xlfn.XLOOKUP(main_table[[#This Row],[Order ID]],Returns!B:B,Returns!A:A,"No")</f>
        <v>No</v>
      </c>
    </row>
    <row r="8016" spans="1:22" ht="14.25">
      <c r="A8016" s="1">
        <v>8015</v>
      </c>
      <c r="B8016" s="2" t="s">
        <v>9955</v>
      </c>
      <c r="C8016" s="3">
        <v>43610</v>
      </c>
      <c r="D8016" s="3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24" t="str">
        <f>_xlfn.XLOOKUP(main_table[[#This Row],[Order ID]],Returns!B:B,Returns!A:A,"No")</f>
        <v>No</v>
      </c>
    </row>
    <row r="8017" spans="1:22" ht="14.25">
      <c r="A8017" s="1">
        <v>8016</v>
      </c>
      <c r="B8017" s="2" t="s">
        <v>9955</v>
      </c>
      <c r="C8017" s="3">
        <v>43610</v>
      </c>
      <c r="D8017" s="3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24" t="str">
        <f>_xlfn.XLOOKUP(main_table[[#This Row],[Order ID]],Returns!B:B,Returns!A:A,"No")</f>
        <v>No</v>
      </c>
    </row>
    <row r="8018" spans="1:22" ht="14.25">
      <c r="A8018" s="1">
        <v>8017</v>
      </c>
      <c r="B8018" s="2" t="s">
        <v>9956</v>
      </c>
      <c r="C8018" s="3">
        <v>42622</v>
      </c>
      <c r="D8018" s="3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24" t="str">
        <f>_xlfn.XLOOKUP(main_table[[#This Row],[Order ID]],Returns!B:B,Returns!A:A,"No")</f>
        <v>No</v>
      </c>
    </row>
    <row r="8019" spans="1:22" ht="14.25">
      <c r="A8019" s="1">
        <v>8018</v>
      </c>
      <c r="B8019" s="2" t="s">
        <v>9956</v>
      </c>
      <c r="C8019" s="3">
        <v>42622</v>
      </c>
      <c r="D8019" s="3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24" t="str">
        <f>_xlfn.XLOOKUP(main_table[[#This Row],[Order ID]],Returns!B:B,Returns!A:A,"No")</f>
        <v>No</v>
      </c>
    </row>
    <row r="8020" spans="1:22" ht="14.25">
      <c r="A8020" s="1">
        <v>8019</v>
      </c>
      <c r="B8020" s="2" t="s">
        <v>9957</v>
      </c>
      <c r="C8020" s="3">
        <v>43755</v>
      </c>
      <c r="D8020" s="3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24" t="str">
        <f>_xlfn.XLOOKUP(main_table[[#This Row],[Order ID]],Returns!B:B,Returns!A:A,"No")</f>
        <v>No</v>
      </c>
    </row>
    <row r="8021" spans="1:22" ht="14.25">
      <c r="A8021" s="1">
        <v>8020</v>
      </c>
      <c r="B8021" s="2" t="s">
        <v>9958</v>
      </c>
      <c r="C8021" s="3">
        <v>43771</v>
      </c>
      <c r="D8021" s="3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24" t="str">
        <f>_xlfn.XLOOKUP(main_table[[#This Row],[Order ID]],Returns!B:B,Returns!A:A,"No")</f>
        <v>No</v>
      </c>
    </row>
    <row r="8022" spans="1:22" ht="14.25">
      <c r="A8022" s="1">
        <v>8021</v>
      </c>
      <c r="B8022" s="2" t="s">
        <v>9958</v>
      </c>
      <c r="C8022" s="3">
        <v>43771</v>
      </c>
      <c r="D8022" s="3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24" t="str">
        <f>_xlfn.XLOOKUP(main_table[[#This Row],[Order ID]],Returns!B:B,Returns!A:A,"No")</f>
        <v>No</v>
      </c>
    </row>
    <row r="8023" spans="1:22" ht="14.25">
      <c r="A8023" s="1">
        <v>8022</v>
      </c>
      <c r="B8023" s="2" t="s">
        <v>9959</v>
      </c>
      <c r="C8023" s="3">
        <v>42572</v>
      </c>
      <c r="D8023" s="3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24" t="str">
        <f>_xlfn.XLOOKUP(main_table[[#This Row],[Order ID]],Returns!B:B,Returns!A:A,"No")</f>
        <v>No</v>
      </c>
    </row>
    <row r="8024" spans="1:22" ht="14.25">
      <c r="A8024" s="1">
        <v>8023</v>
      </c>
      <c r="B8024" s="2" t="s">
        <v>9959</v>
      </c>
      <c r="C8024" s="3">
        <v>42572</v>
      </c>
      <c r="D8024" s="3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24" t="str">
        <f>_xlfn.XLOOKUP(main_table[[#This Row],[Order ID]],Returns!B:B,Returns!A:A,"No")</f>
        <v>No</v>
      </c>
    </row>
    <row r="8025" spans="1:22" ht="14.25">
      <c r="A8025" s="1">
        <v>8024</v>
      </c>
      <c r="B8025" s="2" t="s">
        <v>9959</v>
      </c>
      <c r="C8025" s="3">
        <v>42572</v>
      </c>
      <c r="D8025" s="3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24" t="str">
        <f>_xlfn.XLOOKUP(main_table[[#This Row],[Order ID]],Returns!B:B,Returns!A:A,"No")</f>
        <v>No</v>
      </c>
    </row>
    <row r="8026" spans="1:22" ht="14.25">
      <c r="A8026" s="1">
        <v>8025</v>
      </c>
      <c r="B8026" s="2" t="s">
        <v>9959</v>
      </c>
      <c r="C8026" s="3">
        <v>42572</v>
      </c>
      <c r="D8026" s="3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24" t="str">
        <f>_xlfn.XLOOKUP(main_table[[#This Row],[Order ID]],Returns!B:B,Returns!A:A,"No")</f>
        <v>No</v>
      </c>
    </row>
    <row r="8027" spans="1:22" ht="14.25">
      <c r="A8027" s="1">
        <v>8026</v>
      </c>
      <c r="B8027" s="2" t="s">
        <v>9960</v>
      </c>
      <c r="C8027" s="3">
        <v>42989</v>
      </c>
      <c r="D8027" s="3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24" t="str">
        <f>_xlfn.XLOOKUP(main_table[[#This Row],[Order ID]],Returns!B:B,Returns!A:A,"No")</f>
        <v>No</v>
      </c>
    </row>
    <row r="8028" spans="1:22" ht="14.25">
      <c r="A8028" s="1">
        <v>8027</v>
      </c>
      <c r="B8028" s="2" t="s">
        <v>9960</v>
      </c>
      <c r="C8028" s="3">
        <v>42989</v>
      </c>
      <c r="D8028" s="3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24" t="str">
        <f>_xlfn.XLOOKUP(main_table[[#This Row],[Order ID]],Returns!B:B,Returns!A:A,"No")</f>
        <v>No</v>
      </c>
    </row>
    <row r="8029" spans="1:22" ht="14.25">
      <c r="A8029" s="1">
        <v>8028</v>
      </c>
      <c r="B8029" s="2" t="s">
        <v>9960</v>
      </c>
      <c r="C8029" s="3">
        <v>42989</v>
      </c>
      <c r="D8029" s="3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24" t="str">
        <f>_xlfn.XLOOKUP(main_table[[#This Row],[Order ID]],Returns!B:B,Returns!A:A,"No")</f>
        <v>No</v>
      </c>
    </row>
    <row r="8030" spans="1:22" ht="14.25">
      <c r="A8030" s="1">
        <v>8029</v>
      </c>
      <c r="B8030" s="2" t="s">
        <v>9960</v>
      </c>
      <c r="C8030" s="3">
        <v>42989</v>
      </c>
      <c r="D8030" s="3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24" t="str">
        <f>_xlfn.XLOOKUP(main_table[[#This Row],[Order ID]],Returns!B:B,Returns!A:A,"No")</f>
        <v>No</v>
      </c>
    </row>
    <row r="8031" spans="1:22" ht="14.25">
      <c r="A8031" s="1">
        <v>8030</v>
      </c>
      <c r="B8031" s="2" t="s">
        <v>9961</v>
      </c>
      <c r="C8031" s="3">
        <v>43394</v>
      </c>
      <c r="D8031" s="3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24" t="str">
        <f>_xlfn.XLOOKUP(main_table[[#This Row],[Order ID]],Returns!B:B,Returns!A:A,"No")</f>
        <v>No</v>
      </c>
    </row>
    <row r="8032" spans="1:22" ht="14.25">
      <c r="A8032" s="1">
        <v>8031</v>
      </c>
      <c r="B8032" s="2" t="s">
        <v>9962</v>
      </c>
      <c r="C8032" s="3">
        <v>43107</v>
      </c>
      <c r="D8032" s="3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24" t="str">
        <f>_xlfn.XLOOKUP(main_table[[#This Row],[Order ID]],Returns!B:B,Returns!A:A,"No")</f>
        <v>No</v>
      </c>
    </row>
    <row r="8033" spans="1:22" ht="14.25">
      <c r="A8033" s="1">
        <v>8032</v>
      </c>
      <c r="B8033" s="2" t="s">
        <v>9962</v>
      </c>
      <c r="C8033" s="3">
        <v>43107</v>
      </c>
      <c r="D8033" s="3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24" t="str">
        <f>_xlfn.XLOOKUP(main_table[[#This Row],[Order ID]],Returns!B:B,Returns!A:A,"No")</f>
        <v>No</v>
      </c>
    </row>
    <row r="8034" spans="1:22" ht="14.25">
      <c r="A8034" s="1">
        <v>8033</v>
      </c>
      <c r="B8034" s="2" t="s">
        <v>9963</v>
      </c>
      <c r="C8034" s="3">
        <v>42911</v>
      </c>
      <c r="D8034" s="3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24" t="str">
        <f>_xlfn.XLOOKUP(main_table[[#This Row],[Order ID]],Returns!B:B,Returns!A:A,"No")</f>
        <v>No</v>
      </c>
    </row>
    <row r="8035" spans="1:22" ht="14.25">
      <c r="A8035" s="1">
        <v>8034</v>
      </c>
      <c r="B8035" s="2" t="s">
        <v>9963</v>
      </c>
      <c r="C8035" s="3">
        <v>42911</v>
      </c>
      <c r="D8035" s="3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24" t="str">
        <f>_xlfn.XLOOKUP(main_table[[#This Row],[Order ID]],Returns!B:B,Returns!A:A,"No")</f>
        <v>No</v>
      </c>
    </row>
    <row r="8036" spans="1:22" ht="14.25">
      <c r="A8036" s="1">
        <v>8035</v>
      </c>
      <c r="B8036" s="2" t="s">
        <v>9963</v>
      </c>
      <c r="C8036" s="3">
        <v>42911</v>
      </c>
      <c r="D8036" s="3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24" t="str">
        <f>_xlfn.XLOOKUP(main_table[[#This Row],[Order ID]],Returns!B:B,Returns!A:A,"No")</f>
        <v>No</v>
      </c>
    </row>
    <row r="8037" spans="1:22" ht="14.25">
      <c r="A8037" s="1">
        <v>8036</v>
      </c>
      <c r="B8037" s="2" t="s">
        <v>9963</v>
      </c>
      <c r="C8037" s="3">
        <v>42911</v>
      </c>
      <c r="D8037" s="3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24" t="str">
        <f>_xlfn.XLOOKUP(main_table[[#This Row],[Order ID]],Returns!B:B,Returns!A:A,"No")</f>
        <v>No</v>
      </c>
    </row>
    <row r="8038" spans="1:22" ht="14.25">
      <c r="A8038" s="1">
        <v>8037</v>
      </c>
      <c r="B8038" s="2" t="s">
        <v>9964</v>
      </c>
      <c r="C8038" s="3">
        <v>42998</v>
      </c>
      <c r="D8038" s="3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24" t="str">
        <f>_xlfn.XLOOKUP(main_table[[#This Row],[Order ID]],Returns!B:B,Returns!A:A,"No")</f>
        <v>No</v>
      </c>
    </row>
    <row r="8039" spans="1:22" ht="14.25">
      <c r="A8039" s="1">
        <v>8038</v>
      </c>
      <c r="B8039" s="2" t="s">
        <v>9965</v>
      </c>
      <c r="C8039" s="3">
        <v>43656</v>
      </c>
      <c r="D8039" s="3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24" t="str">
        <f>_xlfn.XLOOKUP(main_table[[#This Row],[Order ID]],Returns!B:B,Returns!A:A,"No")</f>
        <v>No</v>
      </c>
    </row>
    <row r="8040" spans="1:22" ht="14.25">
      <c r="A8040" s="1">
        <v>8039</v>
      </c>
      <c r="B8040" s="2" t="s">
        <v>9966</v>
      </c>
      <c r="C8040" s="3">
        <v>43646</v>
      </c>
      <c r="D8040" s="3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24" t="str">
        <f>_xlfn.XLOOKUP(main_table[[#This Row],[Order ID]],Returns!B:B,Returns!A:A,"No")</f>
        <v>No</v>
      </c>
    </row>
    <row r="8041" spans="1:22" ht="14.25">
      <c r="A8041" s="1">
        <v>8040</v>
      </c>
      <c r="B8041" s="2" t="s">
        <v>9967</v>
      </c>
      <c r="C8041" s="3">
        <v>43698</v>
      </c>
      <c r="D8041" s="3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24" t="str">
        <f>_xlfn.XLOOKUP(main_table[[#This Row],[Order ID]],Returns!B:B,Returns!A:A,"No")</f>
        <v>No</v>
      </c>
    </row>
    <row r="8042" spans="1:22" ht="14.25">
      <c r="A8042" s="1">
        <v>8041</v>
      </c>
      <c r="B8042" s="2" t="s">
        <v>9967</v>
      </c>
      <c r="C8042" s="3">
        <v>43698</v>
      </c>
      <c r="D8042" s="3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24" t="str">
        <f>_xlfn.XLOOKUP(main_table[[#This Row],[Order ID]],Returns!B:B,Returns!A:A,"No")</f>
        <v>No</v>
      </c>
    </row>
    <row r="8043" spans="1:22" ht="14.25">
      <c r="A8043" s="1">
        <v>8042</v>
      </c>
      <c r="B8043" s="2" t="s">
        <v>9967</v>
      </c>
      <c r="C8043" s="3">
        <v>43698</v>
      </c>
      <c r="D8043" s="3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24" t="str">
        <f>_xlfn.XLOOKUP(main_table[[#This Row],[Order ID]],Returns!B:B,Returns!A:A,"No")</f>
        <v>No</v>
      </c>
    </row>
    <row r="8044" spans="1:22" ht="14.25">
      <c r="A8044" s="1">
        <v>8043</v>
      </c>
      <c r="B8044" s="2" t="s">
        <v>9968</v>
      </c>
      <c r="C8044" s="3">
        <v>43535</v>
      </c>
      <c r="D8044" s="3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24" t="str">
        <f>_xlfn.XLOOKUP(main_table[[#This Row],[Order ID]],Returns!B:B,Returns!A:A,"No")</f>
        <v>No</v>
      </c>
    </row>
    <row r="8045" spans="1:22" ht="14.25">
      <c r="A8045" s="1">
        <v>8044</v>
      </c>
      <c r="B8045" s="2" t="s">
        <v>9968</v>
      </c>
      <c r="C8045" s="3">
        <v>43535</v>
      </c>
      <c r="D8045" s="3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24" t="str">
        <f>_xlfn.XLOOKUP(main_table[[#This Row],[Order ID]],Returns!B:B,Returns!A:A,"No")</f>
        <v>No</v>
      </c>
    </row>
    <row r="8046" spans="1:22" ht="14.25">
      <c r="A8046" s="1">
        <v>8045</v>
      </c>
      <c r="B8046" s="2" t="s">
        <v>6175</v>
      </c>
      <c r="C8046" s="3">
        <v>43723</v>
      </c>
      <c r="D8046" s="3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24" t="str">
        <f>_xlfn.XLOOKUP(main_table[[#This Row],[Order ID]],Returns!B:B,Returns!A:A,"No")</f>
        <v>Yes</v>
      </c>
    </row>
    <row r="8047" spans="1:22" ht="14.25">
      <c r="A8047" s="1">
        <v>8046</v>
      </c>
      <c r="B8047" s="2" t="s">
        <v>9969</v>
      </c>
      <c r="C8047" s="3">
        <v>43363</v>
      </c>
      <c r="D8047" s="3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24" t="str">
        <f>_xlfn.XLOOKUP(main_table[[#This Row],[Order ID]],Returns!B:B,Returns!A:A,"No")</f>
        <v>No</v>
      </c>
    </row>
    <row r="8048" spans="1:22" ht="14.25">
      <c r="A8048" s="1">
        <v>8047</v>
      </c>
      <c r="B8048" s="2" t="s">
        <v>9970</v>
      </c>
      <c r="C8048" s="3">
        <v>43449</v>
      </c>
      <c r="D8048" s="3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24" t="str">
        <f>_xlfn.XLOOKUP(main_table[[#This Row],[Order ID]],Returns!B:B,Returns!A:A,"No")</f>
        <v>No</v>
      </c>
    </row>
    <row r="8049" spans="1:22" ht="14.25">
      <c r="A8049" s="1">
        <v>8048</v>
      </c>
      <c r="B8049" s="2" t="s">
        <v>9971</v>
      </c>
      <c r="C8049" s="3">
        <v>43772</v>
      </c>
      <c r="D8049" s="3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24" t="str">
        <f>_xlfn.XLOOKUP(main_table[[#This Row],[Order ID]],Returns!B:B,Returns!A:A,"No")</f>
        <v>No</v>
      </c>
    </row>
    <row r="8050" spans="1:22" ht="14.25">
      <c r="A8050" s="1">
        <v>8049</v>
      </c>
      <c r="B8050" s="2" t="s">
        <v>9972</v>
      </c>
      <c r="C8050" s="3">
        <v>43284</v>
      </c>
      <c r="D8050" s="3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24" t="str">
        <f>_xlfn.XLOOKUP(main_table[[#This Row],[Order ID]],Returns!B:B,Returns!A:A,"No")</f>
        <v>No</v>
      </c>
    </row>
    <row r="8051" spans="1:22" ht="14.25">
      <c r="A8051" s="1">
        <v>8050</v>
      </c>
      <c r="B8051" s="2" t="s">
        <v>9973</v>
      </c>
      <c r="C8051" s="3">
        <v>42639</v>
      </c>
      <c r="D8051" s="3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24" t="str">
        <f>_xlfn.XLOOKUP(main_table[[#This Row],[Order ID]],Returns!B:B,Returns!A:A,"No")</f>
        <v>No</v>
      </c>
    </row>
    <row r="8052" spans="1:22" ht="14.25">
      <c r="A8052" s="1">
        <v>8051</v>
      </c>
      <c r="B8052" s="2" t="s">
        <v>9973</v>
      </c>
      <c r="C8052" s="3">
        <v>42639</v>
      </c>
      <c r="D8052" s="3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24" t="str">
        <f>_xlfn.XLOOKUP(main_table[[#This Row],[Order ID]],Returns!B:B,Returns!A:A,"No")</f>
        <v>No</v>
      </c>
    </row>
    <row r="8053" spans="1:22" ht="14.25">
      <c r="A8053" s="1">
        <v>8052</v>
      </c>
      <c r="B8053" s="2" t="s">
        <v>9973</v>
      </c>
      <c r="C8053" s="3">
        <v>42639</v>
      </c>
      <c r="D8053" s="3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24" t="str">
        <f>_xlfn.XLOOKUP(main_table[[#This Row],[Order ID]],Returns!B:B,Returns!A:A,"No")</f>
        <v>No</v>
      </c>
    </row>
    <row r="8054" spans="1:22" ht="14.25">
      <c r="A8054" s="1">
        <v>8053</v>
      </c>
      <c r="B8054" s="2" t="s">
        <v>9974</v>
      </c>
      <c r="C8054" s="3">
        <v>42565</v>
      </c>
      <c r="D8054" s="3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24" t="str">
        <f>_xlfn.XLOOKUP(main_table[[#This Row],[Order ID]],Returns!B:B,Returns!A:A,"No")</f>
        <v>No</v>
      </c>
    </row>
    <row r="8055" spans="1:22" ht="14.25">
      <c r="A8055" s="1">
        <v>8054</v>
      </c>
      <c r="B8055" s="2" t="s">
        <v>9975</v>
      </c>
      <c r="C8055" s="3">
        <v>43736</v>
      </c>
      <c r="D8055" s="3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24" t="str">
        <f>_xlfn.XLOOKUP(main_table[[#This Row],[Order ID]],Returns!B:B,Returns!A:A,"No")</f>
        <v>No</v>
      </c>
    </row>
    <row r="8056" spans="1:22" ht="14.25">
      <c r="A8056" s="1">
        <v>8055</v>
      </c>
      <c r="B8056" s="2" t="s">
        <v>9976</v>
      </c>
      <c r="C8056" s="3">
        <v>42975</v>
      </c>
      <c r="D8056" s="3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24" t="str">
        <f>_xlfn.XLOOKUP(main_table[[#This Row],[Order ID]],Returns!B:B,Returns!A:A,"No")</f>
        <v>No</v>
      </c>
    </row>
    <row r="8057" spans="1:22" ht="14.25">
      <c r="A8057" s="1">
        <v>8056</v>
      </c>
      <c r="B8057" s="2" t="s">
        <v>9976</v>
      </c>
      <c r="C8057" s="3">
        <v>42975</v>
      </c>
      <c r="D8057" s="3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24" t="str">
        <f>_xlfn.XLOOKUP(main_table[[#This Row],[Order ID]],Returns!B:B,Returns!A:A,"No")</f>
        <v>No</v>
      </c>
    </row>
    <row r="8058" spans="1:22" ht="14.25">
      <c r="A8058" s="1">
        <v>8057</v>
      </c>
      <c r="B8058" s="2" t="s">
        <v>9976</v>
      </c>
      <c r="C8058" s="3">
        <v>42975</v>
      </c>
      <c r="D8058" s="3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24" t="str">
        <f>_xlfn.XLOOKUP(main_table[[#This Row],[Order ID]],Returns!B:B,Returns!A:A,"No")</f>
        <v>No</v>
      </c>
    </row>
    <row r="8059" spans="1:22" ht="14.25">
      <c r="A8059" s="1">
        <v>8058</v>
      </c>
      <c r="B8059" s="2" t="s">
        <v>9976</v>
      </c>
      <c r="C8059" s="3">
        <v>42975</v>
      </c>
      <c r="D8059" s="3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24" t="str">
        <f>_xlfn.XLOOKUP(main_table[[#This Row],[Order ID]],Returns!B:B,Returns!A:A,"No")</f>
        <v>No</v>
      </c>
    </row>
    <row r="8060" spans="1:22" ht="14.25">
      <c r="A8060" s="1">
        <v>8059</v>
      </c>
      <c r="B8060" s="2" t="s">
        <v>9976</v>
      </c>
      <c r="C8060" s="3">
        <v>42975</v>
      </c>
      <c r="D8060" s="3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24" t="str">
        <f>_xlfn.XLOOKUP(main_table[[#This Row],[Order ID]],Returns!B:B,Returns!A:A,"No")</f>
        <v>No</v>
      </c>
    </row>
    <row r="8061" spans="1:22" ht="14.25">
      <c r="A8061" s="1">
        <v>8060</v>
      </c>
      <c r="B8061" s="2" t="s">
        <v>9976</v>
      </c>
      <c r="C8061" s="3">
        <v>42975</v>
      </c>
      <c r="D8061" s="3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24" t="str">
        <f>_xlfn.XLOOKUP(main_table[[#This Row],[Order ID]],Returns!B:B,Returns!A:A,"No")</f>
        <v>No</v>
      </c>
    </row>
    <row r="8062" spans="1:22" ht="14.25">
      <c r="A8062" s="1">
        <v>8061</v>
      </c>
      <c r="B8062" s="2" t="s">
        <v>9977</v>
      </c>
      <c r="C8062" s="3">
        <v>42998</v>
      </c>
      <c r="D8062" s="3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24" t="str">
        <f>_xlfn.XLOOKUP(main_table[[#This Row],[Order ID]],Returns!B:B,Returns!A:A,"No")</f>
        <v>No</v>
      </c>
    </row>
    <row r="8063" spans="1:22" ht="14.25">
      <c r="A8063" s="1">
        <v>8062</v>
      </c>
      <c r="B8063" s="2" t="s">
        <v>9977</v>
      </c>
      <c r="C8063" s="3">
        <v>42998</v>
      </c>
      <c r="D8063" s="3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24" t="str">
        <f>_xlfn.XLOOKUP(main_table[[#This Row],[Order ID]],Returns!B:B,Returns!A:A,"No")</f>
        <v>No</v>
      </c>
    </row>
    <row r="8064" spans="1:22" ht="14.25">
      <c r="A8064" s="1">
        <v>8063</v>
      </c>
      <c r="B8064" s="2" t="s">
        <v>9978</v>
      </c>
      <c r="C8064" s="3">
        <v>43411</v>
      </c>
      <c r="D8064" s="3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24" t="str">
        <f>_xlfn.XLOOKUP(main_table[[#This Row],[Order ID]],Returns!B:B,Returns!A:A,"No")</f>
        <v>No</v>
      </c>
    </row>
    <row r="8065" spans="1:22" ht="14.25">
      <c r="A8065" s="1">
        <v>8064</v>
      </c>
      <c r="B8065" s="2" t="s">
        <v>9978</v>
      </c>
      <c r="C8065" s="3">
        <v>43411</v>
      </c>
      <c r="D8065" s="3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24" t="str">
        <f>_xlfn.XLOOKUP(main_table[[#This Row],[Order ID]],Returns!B:B,Returns!A:A,"No")</f>
        <v>No</v>
      </c>
    </row>
    <row r="8066" spans="1:22" ht="14.25">
      <c r="A8066" s="1">
        <v>8065</v>
      </c>
      <c r="B8066" s="2" t="s">
        <v>9978</v>
      </c>
      <c r="C8066" s="3">
        <v>43411</v>
      </c>
      <c r="D8066" s="3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24" t="str">
        <f>_xlfn.XLOOKUP(main_table[[#This Row],[Order ID]],Returns!B:B,Returns!A:A,"No")</f>
        <v>No</v>
      </c>
    </row>
    <row r="8067" spans="1:22" ht="14.25">
      <c r="A8067" s="1">
        <v>8066</v>
      </c>
      <c r="B8067" s="2" t="s">
        <v>9978</v>
      </c>
      <c r="C8067" s="3">
        <v>43411</v>
      </c>
      <c r="D8067" s="3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24" t="str">
        <f>_xlfn.XLOOKUP(main_table[[#This Row],[Order ID]],Returns!B:B,Returns!A:A,"No")</f>
        <v>No</v>
      </c>
    </row>
    <row r="8068" spans="1:22" ht="14.25">
      <c r="A8068" s="1">
        <v>8067</v>
      </c>
      <c r="B8068" s="2" t="s">
        <v>9978</v>
      </c>
      <c r="C8068" s="3">
        <v>43411</v>
      </c>
      <c r="D8068" s="3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24" t="str">
        <f>_xlfn.XLOOKUP(main_table[[#This Row],[Order ID]],Returns!B:B,Returns!A:A,"No")</f>
        <v>No</v>
      </c>
    </row>
    <row r="8069" spans="1:22" ht="14.25">
      <c r="A8069" s="1">
        <v>8068</v>
      </c>
      <c r="B8069" s="2" t="s">
        <v>9979</v>
      </c>
      <c r="C8069" s="3">
        <v>43028</v>
      </c>
      <c r="D8069" s="3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24" t="str">
        <f>_xlfn.XLOOKUP(main_table[[#This Row],[Order ID]],Returns!B:B,Returns!A:A,"No")</f>
        <v>No</v>
      </c>
    </row>
    <row r="8070" spans="1:22" ht="14.25">
      <c r="A8070" s="1">
        <v>8069</v>
      </c>
      <c r="B8070" s="2" t="s">
        <v>9979</v>
      </c>
      <c r="C8070" s="3">
        <v>43028</v>
      </c>
      <c r="D8070" s="3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24" t="str">
        <f>_xlfn.XLOOKUP(main_table[[#This Row],[Order ID]],Returns!B:B,Returns!A:A,"No")</f>
        <v>No</v>
      </c>
    </row>
    <row r="8071" spans="1:22" ht="14.25">
      <c r="A8071" s="1">
        <v>8070</v>
      </c>
      <c r="B8071" s="2" t="s">
        <v>9980</v>
      </c>
      <c r="C8071" s="3">
        <v>43466</v>
      </c>
      <c r="D8071" s="3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24" t="str">
        <f>_xlfn.XLOOKUP(main_table[[#This Row],[Order ID]],Returns!B:B,Returns!A:A,"No")</f>
        <v>No</v>
      </c>
    </row>
    <row r="8072" spans="1:22" ht="14.25">
      <c r="A8072" s="1">
        <v>8071</v>
      </c>
      <c r="B8072" s="2" t="s">
        <v>9980</v>
      </c>
      <c r="C8072" s="3">
        <v>43466</v>
      </c>
      <c r="D8072" s="3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24" t="str">
        <f>_xlfn.XLOOKUP(main_table[[#This Row],[Order ID]],Returns!B:B,Returns!A:A,"No")</f>
        <v>No</v>
      </c>
    </row>
    <row r="8073" spans="1:22" ht="14.25">
      <c r="A8073" s="1">
        <v>8072</v>
      </c>
      <c r="B8073" s="2" t="s">
        <v>9980</v>
      </c>
      <c r="C8073" s="3">
        <v>43466</v>
      </c>
      <c r="D8073" s="3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24" t="str">
        <f>_xlfn.XLOOKUP(main_table[[#This Row],[Order ID]],Returns!B:B,Returns!A:A,"No")</f>
        <v>No</v>
      </c>
    </row>
    <row r="8074" spans="1:22" ht="14.25">
      <c r="A8074" s="1">
        <v>8073</v>
      </c>
      <c r="B8074" s="2" t="s">
        <v>9980</v>
      </c>
      <c r="C8074" s="3">
        <v>43466</v>
      </c>
      <c r="D8074" s="3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24" t="str">
        <f>_xlfn.XLOOKUP(main_table[[#This Row],[Order ID]],Returns!B:B,Returns!A:A,"No")</f>
        <v>No</v>
      </c>
    </row>
    <row r="8075" spans="1:22" ht="14.25">
      <c r="A8075" s="1">
        <v>8074</v>
      </c>
      <c r="B8075" s="2" t="s">
        <v>9980</v>
      </c>
      <c r="C8075" s="3">
        <v>43466</v>
      </c>
      <c r="D8075" s="3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24" t="str">
        <f>_xlfn.XLOOKUP(main_table[[#This Row],[Order ID]],Returns!B:B,Returns!A:A,"No")</f>
        <v>No</v>
      </c>
    </row>
    <row r="8076" spans="1:22" ht="14.25">
      <c r="A8076" s="1">
        <v>8075</v>
      </c>
      <c r="B8076" s="2" t="s">
        <v>9980</v>
      </c>
      <c r="C8076" s="3">
        <v>43466</v>
      </c>
      <c r="D8076" s="3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24" t="str">
        <f>_xlfn.XLOOKUP(main_table[[#This Row],[Order ID]],Returns!B:B,Returns!A:A,"No")</f>
        <v>No</v>
      </c>
    </row>
    <row r="8077" spans="1:22" ht="14.25">
      <c r="A8077" s="1">
        <v>8076</v>
      </c>
      <c r="B8077" s="2" t="s">
        <v>9980</v>
      </c>
      <c r="C8077" s="3">
        <v>43466</v>
      </c>
      <c r="D8077" s="3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24" t="str">
        <f>_xlfn.XLOOKUP(main_table[[#This Row],[Order ID]],Returns!B:B,Returns!A:A,"No")</f>
        <v>No</v>
      </c>
    </row>
    <row r="8078" spans="1:22" ht="14.25">
      <c r="A8078" s="1">
        <v>8077</v>
      </c>
      <c r="B8078" s="2" t="s">
        <v>9981</v>
      </c>
      <c r="C8078" s="3">
        <v>42909</v>
      </c>
      <c r="D8078" s="3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24" t="str">
        <f>_xlfn.XLOOKUP(main_table[[#This Row],[Order ID]],Returns!B:B,Returns!A:A,"No")</f>
        <v>No</v>
      </c>
    </row>
    <row r="8079" spans="1:22" ht="14.25">
      <c r="A8079" s="1">
        <v>8078</v>
      </c>
      <c r="B8079" s="2" t="s">
        <v>9981</v>
      </c>
      <c r="C8079" s="3">
        <v>42909</v>
      </c>
      <c r="D8079" s="3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24" t="str">
        <f>_xlfn.XLOOKUP(main_table[[#This Row],[Order ID]],Returns!B:B,Returns!A:A,"No")</f>
        <v>No</v>
      </c>
    </row>
    <row r="8080" spans="1:22" ht="14.25">
      <c r="A8080" s="1">
        <v>8079</v>
      </c>
      <c r="B8080" s="2" t="s">
        <v>9981</v>
      </c>
      <c r="C8080" s="3">
        <v>42909</v>
      </c>
      <c r="D8080" s="3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24" t="str">
        <f>_xlfn.XLOOKUP(main_table[[#This Row],[Order ID]],Returns!B:B,Returns!A:A,"No")</f>
        <v>No</v>
      </c>
    </row>
    <row r="8081" spans="1:22" ht="14.25">
      <c r="A8081" s="1">
        <v>8080</v>
      </c>
      <c r="B8081" s="2" t="s">
        <v>9982</v>
      </c>
      <c r="C8081" s="3">
        <v>43426</v>
      </c>
      <c r="D8081" s="3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24" t="str">
        <f>_xlfn.XLOOKUP(main_table[[#This Row],[Order ID]],Returns!B:B,Returns!A:A,"No")</f>
        <v>No</v>
      </c>
    </row>
    <row r="8082" spans="1:22" ht="14.25">
      <c r="A8082" s="1">
        <v>8081</v>
      </c>
      <c r="B8082" s="2" t="s">
        <v>9983</v>
      </c>
      <c r="C8082" s="3">
        <v>43034</v>
      </c>
      <c r="D8082" s="3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24" t="str">
        <f>_xlfn.XLOOKUP(main_table[[#This Row],[Order ID]],Returns!B:B,Returns!A:A,"No")</f>
        <v>No</v>
      </c>
    </row>
    <row r="8083" spans="1:22" ht="14.25">
      <c r="A8083" s="1">
        <v>8082</v>
      </c>
      <c r="B8083" s="2" t="s">
        <v>9983</v>
      </c>
      <c r="C8083" s="3">
        <v>43034</v>
      </c>
      <c r="D8083" s="3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24" t="str">
        <f>_xlfn.XLOOKUP(main_table[[#This Row],[Order ID]],Returns!B:B,Returns!A:A,"No")</f>
        <v>No</v>
      </c>
    </row>
    <row r="8084" spans="1:22" ht="14.25">
      <c r="A8084" s="1">
        <v>8083</v>
      </c>
      <c r="B8084" s="2" t="s">
        <v>9983</v>
      </c>
      <c r="C8084" s="3">
        <v>43034</v>
      </c>
      <c r="D8084" s="3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24" t="str">
        <f>_xlfn.XLOOKUP(main_table[[#This Row],[Order ID]],Returns!B:B,Returns!A:A,"No")</f>
        <v>No</v>
      </c>
    </row>
    <row r="8085" spans="1:22" ht="14.25">
      <c r="A8085" s="1">
        <v>8084</v>
      </c>
      <c r="B8085" s="2" t="s">
        <v>9983</v>
      </c>
      <c r="C8085" s="3">
        <v>43034</v>
      </c>
      <c r="D8085" s="3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24" t="str">
        <f>_xlfn.XLOOKUP(main_table[[#This Row],[Order ID]],Returns!B:B,Returns!A:A,"No")</f>
        <v>No</v>
      </c>
    </row>
    <row r="8086" spans="1:22" ht="14.25">
      <c r="A8086" s="1">
        <v>8085</v>
      </c>
      <c r="B8086" s="2" t="s">
        <v>9983</v>
      </c>
      <c r="C8086" s="3">
        <v>43034</v>
      </c>
      <c r="D8086" s="3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24" t="str">
        <f>_xlfn.XLOOKUP(main_table[[#This Row],[Order ID]],Returns!B:B,Returns!A:A,"No")</f>
        <v>No</v>
      </c>
    </row>
    <row r="8087" spans="1:22" ht="14.25">
      <c r="A8087" s="1">
        <v>8086</v>
      </c>
      <c r="B8087" s="2" t="s">
        <v>9984</v>
      </c>
      <c r="C8087" s="3">
        <v>43393</v>
      </c>
      <c r="D8087" s="3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24" t="str">
        <f>_xlfn.XLOOKUP(main_table[[#This Row],[Order ID]],Returns!B:B,Returns!A:A,"No")</f>
        <v>No</v>
      </c>
    </row>
    <row r="8088" spans="1:22" ht="14.25">
      <c r="A8088" s="1">
        <v>8087</v>
      </c>
      <c r="B8088" s="2" t="s">
        <v>9985</v>
      </c>
      <c r="C8088" s="3">
        <v>43583</v>
      </c>
      <c r="D8088" s="3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24" t="str">
        <f>_xlfn.XLOOKUP(main_table[[#This Row],[Order ID]],Returns!B:B,Returns!A:A,"No")</f>
        <v>No</v>
      </c>
    </row>
    <row r="8089" spans="1:22" ht="14.25">
      <c r="A8089" s="1">
        <v>8088</v>
      </c>
      <c r="B8089" s="2" t="s">
        <v>9986</v>
      </c>
      <c r="C8089" s="3">
        <v>43372</v>
      </c>
      <c r="D8089" s="3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24" t="str">
        <f>_xlfn.XLOOKUP(main_table[[#This Row],[Order ID]],Returns!B:B,Returns!A:A,"No")</f>
        <v>No</v>
      </c>
    </row>
    <row r="8090" spans="1:22" ht="14.25">
      <c r="A8090" s="1">
        <v>8089</v>
      </c>
      <c r="B8090" s="2" t="s">
        <v>9987</v>
      </c>
      <c r="C8090" s="3">
        <v>42926</v>
      </c>
      <c r="D8090" s="3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24" t="str">
        <f>_xlfn.XLOOKUP(main_table[[#This Row],[Order ID]],Returns!B:B,Returns!A:A,"No")</f>
        <v>No</v>
      </c>
    </row>
    <row r="8091" spans="1:22" ht="14.25">
      <c r="A8091" s="1">
        <v>8090</v>
      </c>
      <c r="B8091" s="2" t="s">
        <v>9988</v>
      </c>
      <c r="C8091" s="3">
        <v>42954</v>
      </c>
      <c r="D8091" s="3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24" t="str">
        <f>_xlfn.XLOOKUP(main_table[[#This Row],[Order ID]],Returns!B:B,Returns!A:A,"No")</f>
        <v>No</v>
      </c>
    </row>
    <row r="8092" spans="1:22" ht="14.25">
      <c r="A8092" s="1">
        <v>8091</v>
      </c>
      <c r="B8092" s="2" t="s">
        <v>9989</v>
      </c>
      <c r="C8092" s="3">
        <v>42711</v>
      </c>
      <c r="D8092" s="3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24" t="str">
        <f>_xlfn.XLOOKUP(main_table[[#This Row],[Order ID]],Returns!B:B,Returns!A:A,"No")</f>
        <v>No</v>
      </c>
    </row>
    <row r="8093" spans="1:22" ht="14.25">
      <c r="A8093" s="1">
        <v>8092</v>
      </c>
      <c r="B8093" s="2" t="s">
        <v>9990</v>
      </c>
      <c r="C8093" s="3">
        <v>43079</v>
      </c>
      <c r="D8093" s="3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24" t="str">
        <f>_xlfn.XLOOKUP(main_table[[#This Row],[Order ID]],Returns!B:B,Returns!A:A,"No")</f>
        <v>No</v>
      </c>
    </row>
    <row r="8094" spans="1:22" ht="14.25">
      <c r="A8094" s="1">
        <v>8093</v>
      </c>
      <c r="B8094" s="2" t="s">
        <v>9991</v>
      </c>
      <c r="C8094" s="3">
        <v>43777</v>
      </c>
      <c r="D8094" s="3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24" t="str">
        <f>_xlfn.XLOOKUP(main_table[[#This Row],[Order ID]],Returns!B:B,Returns!A:A,"No")</f>
        <v>No</v>
      </c>
    </row>
    <row r="8095" spans="1:22" ht="14.25">
      <c r="A8095" s="1">
        <v>8094</v>
      </c>
      <c r="B8095" s="2" t="s">
        <v>9992</v>
      </c>
      <c r="C8095" s="3">
        <v>43673</v>
      </c>
      <c r="D8095" s="3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24" t="str">
        <f>_xlfn.XLOOKUP(main_table[[#This Row],[Order ID]],Returns!B:B,Returns!A:A,"No")</f>
        <v>No</v>
      </c>
    </row>
    <row r="8096" spans="1:22" ht="14.25">
      <c r="A8096" s="1">
        <v>8095</v>
      </c>
      <c r="B8096" s="2" t="s">
        <v>9992</v>
      </c>
      <c r="C8096" s="3">
        <v>43673</v>
      </c>
      <c r="D8096" s="3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24" t="str">
        <f>_xlfn.XLOOKUP(main_table[[#This Row],[Order ID]],Returns!B:B,Returns!A:A,"No")</f>
        <v>No</v>
      </c>
    </row>
    <row r="8097" spans="1:22" ht="14.25">
      <c r="A8097" s="1">
        <v>8096</v>
      </c>
      <c r="B8097" s="2" t="s">
        <v>9992</v>
      </c>
      <c r="C8097" s="3">
        <v>43673</v>
      </c>
      <c r="D8097" s="3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24" t="str">
        <f>_xlfn.XLOOKUP(main_table[[#This Row],[Order ID]],Returns!B:B,Returns!A:A,"No")</f>
        <v>No</v>
      </c>
    </row>
    <row r="8098" spans="1:22" ht="14.25">
      <c r="A8098" s="1">
        <v>8097</v>
      </c>
      <c r="B8098" s="2" t="s">
        <v>9992</v>
      </c>
      <c r="C8098" s="3">
        <v>43673</v>
      </c>
      <c r="D8098" s="3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24" t="str">
        <f>_xlfn.XLOOKUP(main_table[[#This Row],[Order ID]],Returns!B:B,Returns!A:A,"No")</f>
        <v>No</v>
      </c>
    </row>
    <row r="8099" spans="1:22" ht="14.25">
      <c r="A8099" s="1">
        <v>8098</v>
      </c>
      <c r="B8099" s="2" t="s">
        <v>9993</v>
      </c>
      <c r="C8099" s="3">
        <v>43827</v>
      </c>
      <c r="D8099" s="3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24" t="str">
        <f>_xlfn.XLOOKUP(main_table[[#This Row],[Order ID]],Returns!B:B,Returns!A:A,"No")</f>
        <v>No</v>
      </c>
    </row>
    <row r="8100" spans="1:22" ht="14.25">
      <c r="A8100" s="1">
        <v>8099</v>
      </c>
      <c r="B8100" s="2" t="s">
        <v>9993</v>
      </c>
      <c r="C8100" s="3">
        <v>43827</v>
      </c>
      <c r="D8100" s="3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24" t="str">
        <f>_xlfn.XLOOKUP(main_table[[#This Row],[Order ID]],Returns!B:B,Returns!A:A,"No")</f>
        <v>No</v>
      </c>
    </row>
    <row r="8101" spans="1:22" ht="14.25">
      <c r="A8101" s="1">
        <v>8100</v>
      </c>
      <c r="B8101" s="2" t="s">
        <v>9994</v>
      </c>
      <c r="C8101" s="3">
        <v>43169</v>
      </c>
      <c r="D8101" s="3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24" t="str">
        <f>_xlfn.XLOOKUP(main_table[[#This Row],[Order ID]],Returns!B:B,Returns!A:A,"No")</f>
        <v>No</v>
      </c>
    </row>
    <row r="8102" spans="1:22" ht="14.25">
      <c r="A8102" s="1">
        <v>8101</v>
      </c>
      <c r="B8102" s="2" t="s">
        <v>9994</v>
      </c>
      <c r="C8102" s="3">
        <v>43169</v>
      </c>
      <c r="D8102" s="3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24" t="str">
        <f>_xlfn.XLOOKUP(main_table[[#This Row],[Order ID]],Returns!B:B,Returns!A:A,"No")</f>
        <v>No</v>
      </c>
    </row>
    <row r="8103" spans="1:22" ht="14.25">
      <c r="A8103" s="1">
        <v>8102</v>
      </c>
      <c r="B8103" s="2" t="s">
        <v>9995</v>
      </c>
      <c r="C8103" s="3">
        <v>42877</v>
      </c>
      <c r="D8103" s="3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24" t="str">
        <f>_xlfn.XLOOKUP(main_table[[#This Row],[Order ID]],Returns!B:B,Returns!A:A,"No")</f>
        <v>No</v>
      </c>
    </row>
    <row r="8104" spans="1:22" ht="14.25">
      <c r="A8104" s="1">
        <v>8103</v>
      </c>
      <c r="B8104" s="2" t="s">
        <v>9995</v>
      </c>
      <c r="C8104" s="3">
        <v>42877</v>
      </c>
      <c r="D8104" s="3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24" t="str">
        <f>_xlfn.XLOOKUP(main_table[[#This Row],[Order ID]],Returns!B:B,Returns!A:A,"No")</f>
        <v>No</v>
      </c>
    </row>
    <row r="8105" spans="1:22" ht="14.25">
      <c r="A8105" s="1">
        <v>8104</v>
      </c>
      <c r="B8105" s="2" t="s">
        <v>9995</v>
      </c>
      <c r="C8105" s="3">
        <v>42877</v>
      </c>
      <c r="D8105" s="3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24" t="str">
        <f>_xlfn.XLOOKUP(main_table[[#This Row],[Order ID]],Returns!B:B,Returns!A:A,"No")</f>
        <v>No</v>
      </c>
    </row>
    <row r="8106" spans="1:22" ht="14.25">
      <c r="A8106" s="1">
        <v>8105</v>
      </c>
      <c r="B8106" s="2" t="s">
        <v>9995</v>
      </c>
      <c r="C8106" s="3">
        <v>42877</v>
      </c>
      <c r="D8106" s="3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24" t="str">
        <f>_xlfn.XLOOKUP(main_table[[#This Row],[Order ID]],Returns!B:B,Returns!A:A,"No")</f>
        <v>No</v>
      </c>
    </row>
    <row r="8107" spans="1:22" ht="14.25">
      <c r="A8107" s="1">
        <v>8106</v>
      </c>
      <c r="B8107" s="2" t="s">
        <v>9996</v>
      </c>
      <c r="C8107" s="3">
        <v>43513</v>
      </c>
      <c r="D8107" s="3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24" t="str">
        <f>_xlfn.XLOOKUP(main_table[[#This Row],[Order ID]],Returns!B:B,Returns!A:A,"No")</f>
        <v>No</v>
      </c>
    </row>
    <row r="8108" spans="1:22" ht="14.25">
      <c r="A8108" s="1">
        <v>8107</v>
      </c>
      <c r="B8108" s="2" t="s">
        <v>9996</v>
      </c>
      <c r="C8108" s="3">
        <v>43513</v>
      </c>
      <c r="D8108" s="3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24" t="str">
        <f>_xlfn.XLOOKUP(main_table[[#This Row],[Order ID]],Returns!B:B,Returns!A:A,"No")</f>
        <v>No</v>
      </c>
    </row>
    <row r="8109" spans="1:22" ht="14.25">
      <c r="A8109" s="1">
        <v>8108</v>
      </c>
      <c r="B8109" s="2" t="s">
        <v>9996</v>
      </c>
      <c r="C8109" s="3">
        <v>43513</v>
      </c>
      <c r="D8109" s="3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24" t="str">
        <f>_xlfn.XLOOKUP(main_table[[#This Row],[Order ID]],Returns!B:B,Returns!A:A,"No")</f>
        <v>No</v>
      </c>
    </row>
    <row r="8110" spans="1:22" ht="14.25">
      <c r="A8110" s="1">
        <v>8109</v>
      </c>
      <c r="B8110" s="2" t="s">
        <v>9997</v>
      </c>
      <c r="C8110" s="3">
        <v>43807</v>
      </c>
      <c r="D8110" s="3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24" t="str">
        <f>_xlfn.XLOOKUP(main_table[[#This Row],[Order ID]],Returns!B:B,Returns!A:A,"No")</f>
        <v>No</v>
      </c>
    </row>
    <row r="8111" spans="1:22" ht="14.25">
      <c r="A8111" s="1">
        <v>8110</v>
      </c>
      <c r="B8111" s="2" t="s">
        <v>9998</v>
      </c>
      <c r="C8111" s="3">
        <v>43787</v>
      </c>
      <c r="D8111" s="3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24" t="str">
        <f>_xlfn.XLOOKUP(main_table[[#This Row],[Order ID]],Returns!B:B,Returns!A:A,"No")</f>
        <v>No</v>
      </c>
    </row>
    <row r="8112" spans="1:22" ht="14.25">
      <c r="A8112" s="1">
        <v>8111</v>
      </c>
      <c r="B8112" s="2" t="s">
        <v>9998</v>
      </c>
      <c r="C8112" s="3">
        <v>43787</v>
      </c>
      <c r="D8112" s="3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24" t="str">
        <f>_xlfn.XLOOKUP(main_table[[#This Row],[Order ID]],Returns!B:B,Returns!A:A,"No")</f>
        <v>No</v>
      </c>
    </row>
    <row r="8113" spans="1:22" ht="14.25">
      <c r="A8113" s="1">
        <v>8112</v>
      </c>
      <c r="B8113" s="2" t="s">
        <v>9999</v>
      </c>
      <c r="C8113" s="3">
        <v>43435</v>
      </c>
      <c r="D8113" s="3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24" t="str">
        <f>_xlfn.XLOOKUP(main_table[[#This Row],[Order ID]],Returns!B:B,Returns!A:A,"No")</f>
        <v>No</v>
      </c>
    </row>
    <row r="8114" spans="1:22" ht="14.25">
      <c r="A8114" s="1">
        <v>8113</v>
      </c>
      <c r="B8114" s="2" t="s">
        <v>9999</v>
      </c>
      <c r="C8114" s="3">
        <v>43435</v>
      </c>
      <c r="D8114" s="3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24" t="str">
        <f>_xlfn.XLOOKUP(main_table[[#This Row],[Order ID]],Returns!B:B,Returns!A:A,"No")</f>
        <v>No</v>
      </c>
    </row>
    <row r="8115" spans="1:22" ht="14.25">
      <c r="A8115" s="1">
        <v>8114</v>
      </c>
      <c r="B8115" s="2" t="s">
        <v>9999</v>
      </c>
      <c r="C8115" s="3">
        <v>43435</v>
      </c>
      <c r="D8115" s="3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24" t="str">
        <f>_xlfn.XLOOKUP(main_table[[#This Row],[Order ID]],Returns!B:B,Returns!A:A,"No")</f>
        <v>No</v>
      </c>
    </row>
    <row r="8116" spans="1:22" ht="14.25">
      <c r="A8116" s="1">
        <v>8115</v>
      </c>
      <c r="B8116" s="2" t="s">
        <v>10000</v>
      </c>
      <c r="C8116" s="3">
        <v>43741</v>
      </c>
      <c r="D8116" s="3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24" t="str">
        <f>_xlfn.XLOOKUP(main_table[[#This Row],[Order ID]],Returns!B:B,Returns!A:A,"No")</f>
        <v>No</v>
      </c>
    </row>
    <row r="8117" spans="1:22" ht="14.25">
      <c r="A8117" s="1">
        <v>8116</v>
      </c>
      <c r="B8117" s="2" t="s">
        <v>10001</v>
      </c>
      <c r="C8117" s="3">
        <v>43706</v>
      </c>
      <c r="D8117" s="3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24" t="str">
        <f>_xlfn.XLOOKUP(main_table[[#This Row],[Order ID]],Returns!B:B,Returns!A:A,"No")</f>
        <v>No</v>
      </c>
    </row>
    <row r="8118" spans="1:22" ht="14.25">
      <c r="A8118" s="1">
        <v>8117</v>
      </c>
      <c r="B8118" s="2" t="s">
        <v>10002</v>
      </c>
      <c r="C8118" s="3">
        <v>43793</v>
      </c>
      <c r="D8118" s="3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24" t="str">
        <f>_xlfn.XLOOKUP(main_table[[#This Row],[Order ID]],Returns!B:B,Returns!A:A,"No")</f>
        <v>No</v>
      </c>
    </row>
    <row r="8119" spans="1:22" ht="14.25">
      <c r="A8119" s="1">
        <v>8118</v>
      </c>
      <c r="B8119" s="2" t="s">
        <v>10003</v>
      </c>
      <c r="C8119" s="3">
        <v>43646</v>
      </c>
      <c r="D8119" s="3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24" t="str">
        <f>_xlfn.XLOOKUP(main_table[[#This Row],[Order ID]],Returns!B:B,Returns!A:A,"No")</f>
        <v>No</v>
      </c>
    </row>
    <row r="8120" spans="1:22" ht="14.25">
      <c r="A8120" s="1">
        <v>8119</v>
      </c>
      <c r="B8120" s="2" t="s">
        <v>10004</v>
      </c>
      <c r="C8120" s="3">
        <v>43668</v>
      </c>
      <c r="D8120" s="3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24" t="str">
        <f>_xlfn.XLOOKUP(main_table[[#This Row],[Order ID]],Returns!B:B,Returns!A:A,"No")</f>
        <v>No</v>
      </c>
    </row>
    <row r="8121" spans="1:22" ht="14.25">
      <c r="A8121" s="1">
        <v>8120</v>
      </c>
      <c r="B8121" s="2" t="s">
        <v>10005</v>
      </c>
      <c r="C8121" s="3">
        <v>43415</v>
      </c>
      <c r="D8121" s="3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24" t="str">
        <f>_xlfn.XLOOKUP(main_table[[#This Row],[Order ID]],Returns!B:B,Returns!A:A,"No")</f>
        <v>No</v>
      </c>
    </row>
    <row r="8122" spans="1:22" ht="14.25">
      <c r="A8122" s="1">
        <v>8121</v>
      </c>
      <c r="B8122" s="2" t="s">
        <v>10005</v>
      </c>
      <c r="C8122" s="3">
        <v>43415</v>
      </c>
      <c r="D8122" s="3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24" t="str">
        <f>_xlfn.XLOOKUP(main_table[[#This Row],[Order ID]],Returns!B:B,Returns!A:A,"No")</f>
        <v>No</v>
      </c>
    </row>
    <row r="8123" spans="1:22" ht="14.25">
      <c r="A8123" s="1">
        <v>8122</v>
      </c>
      <c r="B8123" s="2" t="s">
        <v>10005</v>
      </c>
      <c r="C8123" s="3">
        <v>43415</v>
      </c>
      <c r="D8123" s="3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24" t="str">
        <f>_xlfn.XLOOKUP(main_table[[#This Row],[Order ID]],Returns!B:B,Returns!A:A,"No")</f>
        <v>No</v>
      </c>
    </row>
    <row r="8124" spans="1:22" ht="14.25">
      <c r="A8124" s="1">
        <v>8123</v>
      </c>
      <c r="B8124" s="2" t="s">
        <v>10006</v>
      </c>
      <c r="C8124" s="3">
        <v>42713</v>
      </c>
      <c r="D8124" s="3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24" t="str">
        <f>_xlfn.XLOOKUP(main_table[[#This Row],[Order ID]],Returns!B:B,Returns!A:A,"No")</f>
        <v>No</v>
      </c>
    </row>
    <row r="8125" spans="1:22" ht="14.25">
      <c r="A8125" s="1">
        <v>8124</v>
      </c>
      <c r="B8125" s="2" t="s">
        <v>10006</v>
      </c>
      <c r="C8125" s="3">
        <v>42713</v>
      </c>
      <c r="D8125" s="3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24" t="str">
        <f>_xlfn.XLOOKUP(main_table[[#This Row],[Order ID]],Returns!B:B,Returns!A:A,"No")</f>
        <v>No</v>
      </c>
    </row>
    <row r="8126" spans="1:22" ht="14.25">
      <c r="A8126" s="1">
        <v>8125</v>
      </c>
      <c r="B8126" s="2" t="s">
        <v>10007</v>
      </c>
      <c r="C8126" s="3">
        <v>43715</v>
      </c>
      <c r="D8126" s="3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24" t="str">
        <f>_xlfn.XLOOKUP(main_table[[#This Row],[Order ID]],Returns!B:B,Returns!A:A,"No")</f>
        <v>No</v>
      </c>
    </row>
    <row r="8127" spans="1:22" ht="14.25">
      <c r="A8127" s="1">
        <v>8126</v>
      </c>
      <c r="B8127" s="2" t="s">
        <v>10008</v>
      </c>
      <c r="C8127" s="3">
        <v>42772</v>
      </c>
      <c r="D8127" s="3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24" t="str">
        <f>_xlfn.XLOOKUP(main_table[[#This Row],[Order ID]],Returns!B:B,Returns!A:A,"No")</f>
        <v>No</v>
      </c>
    </row>
    <row r="8128" spans="1:22" ht="14.25">
      <c r="A8128" s="1">
        <v>8127</v>
      </c>
      <c r="B8128" s="2" t="s">
        <v>10008</v>
      </c>
      <c r="C8128" s="3">
        <v>42772</v>
      </c>
      <c r="D8128" s="3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24" t="str">
        <f>_xlfn.XLOOKUP(main_table[[#This Row],[Order ID]],Returns!B:B,Returns!A:A,"No")</f>
        <v>No</v>
      </c>
    </row>
    <row r="8129" spans="1:22" ht="14.25">
      <c r="A8129" s="1">
        <v>8128</v>
      </c>
      <c r="B8129" s="2" t="s">
        <v>10008</v>
      </c>
      <c r="C8129" s="3">
        <v>42772</v>
      </c>
      <c r="D8129" s="3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24" t="str">
        <f>_xlfn.XLOOKUP(main_table[[#This Row],[Order ID]],Returns!B:B,Returns!A:A,"No")</f>
        <v>No</v>
      </c>
    </row>
    <row r="8130" spans="1:22" ht="14.25">
      <c r="A8130" s="1">
        <v>8129</v>
      </c>
      <c r="B8130" s="2" t="s">
        <v>10009</v>
      </c>
      <c r="C8130" s="3">
        <v>43703</v>
      </c>
      <c r="D8130" s="3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24" t="str">
        <f>_xlfn.XLOOKUP(main_table[[#This Row],[Order ID]],Returns!B:B,Returns!A:A,"No")</f>
        <v>No</v>
      </c>
    </row>
    <row r="8131" spans="1:22" ht="14.25">
      <c r="A8131" s="1">
        <v>8130</v>
      </c>
      <c r="B8131" s="2" t="s">
        <v>10010</v>
      </c>
      <c r="C8131" s="3">
        <v>42571</v>
      </c>
      <c r="D8131" s="3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24" t="str">
        <f>_xlfn.XLOOKUP(main_table[[#This Row],[Order ID]],Returns!B:B,Returns!A:A,"No")</f>
        <v>No</v>
      </c>
    </row>
    <row r="8132" spans="1:22" ht="14.25">
      <c r="A8132" s="1">
        <v>8131</v>
      </c>
      <c r="B8132" s="2" t="s">
        <v>10010</v>
      </c>
      <c r="C8132" s="3">
        <v>42571</v>
      </c>
      <c r="D8132" s="3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24" t="str">
        <f>_xlfn.XLOOKUP(main_table[[#This Row],[Order ID]],Returns!B:B,Returns!A:A,"No")</f>
        <v>No</v>
      </c>
    </row>
    <row r="8133" spans="1:22" ht="14.25">
      <c r="A8133" s="1">
        <v>8132</v>
      </c>
      <c r="B8133" s="2" t="s">
        <v>10010</v>
      </c>
      <c r="C8133" s="3">
        <v>42571</v>
      </c>
      <c r="D8133" s="3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24" t="str">
        <f>_xlfn.XLOOKUP(main_table[[#This Row],[Order ID]],Returns!B:B,Returns!A:A,"No")</f>
        <v>No</v>
      </c>
    </row>
    <row r="8134" spans="1:22" ht="14.25">
      <c r="A8134" s="1">
        <v>8133</v>
      </c>
      <c r="B8134" s="2" t="s">
        <v>10010</v>
      </c>
      <c r="C8134" s="3">
        <v>42571</v>
      </c>
      <c r="D8134" s="3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24" t="str">
        <f>_xlfn.XLOOKUP(main_table[[#This Row],[Order ID]],Returns!B:B,Returns!A:A,"No")</f>
        <v>No</v>
      </c>
    </row>
    <row r="8135" spans="1:22" ht="14.25">
      <c r="A8135" s="1">
        <v>8134</v>
      </c>
      <c r="B8135" s="2" t="s">
        <v>10011</v>
      </c>
      <c r="C8135" s="3">
        <v>43016</v>
      </c>
      <c r="D8135" s="3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24" t="str">
        <f>_xlfn.XLOOKUP(main_table[[#This Row],[Order ID]],Returns!B:B,Returns!A:A,"No")</f>
        <v>No</v>
      </c>
    </row>
    <row r="8136" spans="1:22" ht="14.25">
      <c r="A8136" s="1">
        <v>8135</v>
      </c>
      <c r="B8136" s="2" t="s">
        <v>10012</v>
      </c>
      <c r="C8136" s="3">
        <v>42782</v>
      </c>
      <c r="D8136" s="3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24" t="str">
        <f>_xlfn.XLOOKUP(main_table[[#This Row],[Order ID]],Returns!B:B,Returns!A:A,"No")</f>
        <v>No</v>
      </c>
    </row>
    <row r="8137" spans="1:22" ht="14.25">
      <c r="A8137" s="1">
        <v>8136</v>
      </c>
      <c r="B8137" s="2" t="s">
        <v>10012</v>
      </c>
      <c r="C8137" s="3">
        <v>42782</v>
      </c>
      <c r="D8137" s="3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24" t="str">
        <f>_xlfn.XLOOKUP(main_table[[#This Row],[Order ID]],Returns!B:B,Returns!A:A,"No")</f>
        <v>No</v>
      </c>
    </row>
    <row r="8138" spans="1:22" ht="14.25">
      <c r="A8138" s="1">
        <v>8137</v>
      </c>
      <c r="B8138" s="2" t="s">
        <v>10013</v>
      </c>
      <c r="C8138" s="3">
        <v>43324</v>
      </c>
      <c r="D8138" s="3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24" t="str">
        <f>_xlfn.XLOOKUP(main_table[[#This Row],[Order ID]],Returns!B:B,Returns!A:A,"No")</f>
        <v>No</v>
      </c>
    </row>
    <row r="8139" spans="1:22" ht="14.25">
      <c r="A8139" s="1">
        <v>8138</v>
      </c>
      <c r="B8139" s="2" t="s">
        <v>10014</v>
      </c>
      <c r="C8139" s="3">
        <v>42683</v>
      </c>
      <c r="D8139" s="3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24" t="str">
        <f>_xlfn.XLOOKUP(main_table[[#This Row],[Order ID]],Returns!B:B,Returns!A:A,"No")</f>
        <v>No</v>
      </c>
    </row>
    <row r="8140" spans="1:22" ht="14.25">
      <c r="A8140" s="1">
        <v>8139</v>
      </c>
      <c r="B8140" s="2" t="s">
        <v>10015</v>
      </c>
      <c r="C8140" s="3">
        <v>43299</v>
      </c>
      <c r="D8140" s="3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24" t="str">
        <f>_xlfn.XLOOKUP(main_table[[#This Row],[Order ID]],Returns!B:B,Returns!A:A,"No")</f>
        <v>No</v>
      </c>
    </row>
    <row r="8141" spans="1:22" ht="14.25">
      <c r="A8141" s="1">
        <v>8140</v>
      </c>
      <c r="B8141" s="2" t="s">
        <v>10015</v>
      </c>
      <c r="C8141" s="3">
        <v>43299</v>
      </c>
      <c r="D8141" s="3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24" t="str">
        <f>_xlfn.XLOOKUP(main_table[[#This Row],[Order ID]],Returns!B:B,Returns!A:A,"No")</f>
        <v>No</v>
      </c>
    </row>
    <row r="8142" spans="1:22" ht="14.25">
      <c r="A8142" s="1">
        <v>8141</v>
      </c>
      <c r="B8142" s="2" t="s">
        <v>10015</v>
      </c>
      <c r="C8142" s="3">
        <v>43299</v>
      </c>
      <c r="D8142" s="3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24" t="str">
        <f>_xlfn.XLOOKUP(main_table[[#This Row],[Order ID]],Returns!B:B,Returns!A:A,"No")</f>
        <v>No</v>
      </c>
    </row>
    <row r="8143" spans="1:22" ht="14.25">
      <c r="A8143" s="1">
        <v>8142</v>
      </c>
      <c r="B8143" s="2" t="s">
        <v>10016</v>
      </c>
      <c r="C8143" s="3">
        <v>43136</v>
      </c>
      <c r="D8143" s="3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24" t="str">
        <f>_xlfn.XLOOKUP(main_table[[#This Row],[Order ID]],Returns!B:B,Returns!A:A,"No")</f>
        <v>No</v>
      </c>
    </row>
    <row r="8144" spans="1:22" ht="14.25">
      <c r="A8144" s="1">
        <v>8143</v>
      </c>
      <c r="B8144" s="2" t="s">
        <v>10016</v>
      </c>
      <c r="C8144" s="3">
        <v>43136</v>
      </c>
      <c r="D8144" s="3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24" t="str">
        <f>_xlfn.XLOOKUP(main_table[[#This Row],[Order ID]],Returns!B:B,Returns!A:A,"No")</f>
        <v>No</v>
      </c>
    </row>
    <row r="8145" spans="1:22" ht="14.25">
      <c r="A8145" s="1">
        <v>8144</v>
      </c>
      <c r="B8145" s="2" t="s">
        <v>10016</v>
      </c>
      <c r="C8145" s="3">
        <v>43136</v>
      </c>
      <c r="D8145" s="3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24" t="str">
        <f>_xlfn.XLOOKUP(main_table[[#This Row],[Order ID]],Returns!B:B,Returns!A:A,"No")</f>
        <v>No</v>
      </c>
    </row>
    <row r="8146" spans="1:22" ht="14.25">
      <c r="A8146" s="1">
        <v>8145</v>
      </c>
      <c r="B8146" s="2" t="s">
        <v>10016</v>
      </c>
      <c r="C8146" s="3">
        <v>43136</v>
      </c>
      <c r="D8146" s="3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24" t="str">
        <f>_xlfn.XLOOKUP(main_table[[#This Row],[Order ID]],Returns!B:B,Returns!A:A,"No")</f>
        <v>No</v>
      </c>
    </row>
    <row r="8147" spans="1:22" ht="14.25">
      <c r="A8147" s="1">
        <v>8146</v>
      </c>
      <c r="B8147" s="2" t="s">
        <v>10017</v>
      </c>
      <c r="C8147" s="3">
        <v>42541</v>
      </c>
      <c r="D8147" s="3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24" t="str">
        <f>_xlfn.XLOOKUP(main_table[[#This Row],[Order ID]],Returns!B:B,Returns!A:A,"No")</f>
        <v>No</v>
      </c>
    </row>
    <row r="8148" spans="1:22" ht="14.25">
      <c r="A8148" s="1">
        <v>8147</v>
      </c>
      <c r="B8148" s="2" t="s">
        <v>10017</v>
      </c>
      <c r="C8148" s="3">
        <v>42541</v>
      </c>
      <c r="D8148" s="3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24" t="str">
        <f>_xlfn.XLOOKUP(main_table[[#This Row],[Order ID]],Returns!B:B,Returns!A:A,"No")</f>
        <v>No</v>
      </c>
    </row>
    <row r="8149" spans="1:22" ht="14.25">
      <c r="A8149" s="1">
        <v>8148</v>
      </c>
      <c r="B8149" s="2" t="s">
        <v>10018</v>
      </c>
      <c r="C8149" s="3">
        <v>43625</v>
      </c>
      <c r="D8149" s="3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24" t="str">
        <f>_xlfn.XLOOKUP(main_table[[#This Row],[Order ID]],Returns!B:B,Returns!A:A,"No")</f>
        <v>No</v>
      </c>
    </row>
    <row r="8150" spans="1:22" ht="14.25">
      <c r="A8150" s="1">
        <v>8149</v>
      </c>
      <c r="B8150" s="2" t="s">
        <v>10019</v>
      </c>
      <c r="C8150" s="3">
        <v>43461</v>
      </c>
      <c r="D8150" s="3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24" t="str">
        <f>_xlfn.XLOOKUP(main_table[[#This Row],[Order ID]],Returns!B:B,Returns!A:A,"No")</f>
        <v>No</v>
      </c>
    </row>
    <row r="8151" spans="1:22" ht="14.25">
      <c r="A8151" s="1">
        <v>8150</v>
      </c>
      <c r="B8151" s="2" t="s">
        <v>10020</v>
      </c>
      <c r="C8151" s="3">
        <v>42395</v>
      </c>
      <c r="D8151" s="3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24" t="str">
        <f>_xlfn.XLOOKUP(main_table[[#This Row],[Order ID]],Returns!B:B,Returns!A:A,"No")</f>
        <v>No</v>
      </c>
    </row>
    <row r="8152" spans="1:22" ht="14.25">
      <c r="A8152" s="1">
        <v>8151</v>
      </c>
      <c r="B8152" s="2" t="s">
        <v>10020</v>
      </c>
      <c r="C8152" s="3">
        <v>42395</v>
      </c>
      <c r="D8152" s="3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24" t="str">
        <f>_xlfn.XLOOKUP(main_table[[#This Row],[Order ID]],Returns!B:B,Returns!A:A,"No")</f>
        <v>No</v>
      </c>
    </row>
    <row r="8153" spans="1:22" ht="14.25">
      <c r="A8153" s="1">
        <v>8152</v>
      </c>
      <c r="B8153" s="2" t="s">
        <v>6144</v>
      </c>
      <c r="C8153" s="3">
        <v>43547</v>
      </c>
      <c r="D8153" s="3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24" t="str">
        <f>_xlfn.XLOOKUP(main_table[[#This Row],[Order ID]],Returns!B:B,Returns!A:A,"No")</f>
        <v>Yes</v>
      </c>
    </row>
    <row r="8154" spans="1:22" ht="14.25">
      <c r="A8154" s="1">
        <v>8153</v>
      </c>
      <c r="B8154" s="2" t="s">
        <v>6144</v>
      </c>
      <c r="C8154" s="3">
        <v>43547</v>
      </c>
      <c r="D8154" s="3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24" t="str">
        <f>_xlfn.XLOOKUP(main_table[[#This Row],[Order ID]],Returns!B:B,Returns!A:A,"No")</f>
        <v>Yes</v>
      </c>
    </row>
    <row r="8155" spans="1:22" ht="14.25">
      <c r="A8155" s="1">
        <v>8154</v>
      </c>
      <c r="B8155" s="2" t="s">
        <v>6144</v>
      </c>
      <c r="C8155" s="3">
        <v>43547</v>
      </c>
      <c r="D8155" s="3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24" t="str">
        <f>_xlfn.XLOOKUP(main_table[[#This Row],[Order ID]],Returns!B:B,Returns!A:A,"No")</f>
        <v>Yes</v>
      </c>
    </row>
    <row r="8156" spans="1:22" ht="14.25">
      <c r="A8156" s="1">
        <v>8155</v>
      </c>
      <c r="B8156" s="2" t="s">
        <v>10021</v>
      </c>
      <c r="C8156" s="3">
        <v>43544</v>
      </c>
      <c r="D8156" s="3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24" t="str">
        <f>_xlfn.XLOOKUP(main_table[[#This Row],[Order ID]],Returns!B:B,Returns!A:A,"No")</f>
        <v>No</v>
      </c>
    </row>
    <row r="8157" spans="1:22" ht="14.25">
      <c r="A8157" s="1">
        <v>8156</v>
      </c>
      <c r="B8157" s="2" t="s">
        <v>10021</v>
      </c>
      <c r="C8157" s="3">
        <v>43544</v>
      </c>
      <c r="D8157" s="3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24" t="str">
        <f>_xlfn.XLOOKUP(main_table[[#This Row],[Order ID]],Returns!B:B,Returns!A:A,"No")</f>
        <v>No</v>
      </c>
    </row>
    <row r="8158" spans="1:22" ht="14.25">
      <c r="A8158" s="1">
        <v>8157</v>
      </c>
      <c r="B8158" s="2" t="s">
        <v>10022</v>
      </c>
      <c r="C8158" s="3">
        <v>43377</v>
      </c>
      <c r="D8158" s="3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24" t="str">
        <f>_xlfn.XLOOKUP(main_table[[#This Row],[Order ID]],Returns!B:B,Returns!A:A,"No")</f>
        <v>No</v>
      </c>
    </row>
    <row r="8159" spans="1:22" ht="14.25">
      <c r="A8159" s="1">
        <v>8158</v>
      </c>
      <c r="B8159" s="2" t="s">
        <v>10023</v>
      </c>
      <c r="C8159" s="3">
        <v>43422</v>
      </c>
      <c r="D8159" s="3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24" t="str">
        <f>_xlfn.XLOOKUP(main_table[[#This Row],[Order ID]],Returns!B:B,Returns!A:A,"No")</f>
        <v>No</v>
      </c>
    </row>
    <row r="8160" spans="1:22" ht="14.25">
      <c r="A8160" s="1">
        <v>8159</v>
      </c>
      <c r="B8160" s="2" t="s">
        <v>10024</v>
      </c>
      <c r="C8160" s="3">
        <v>43825</v>
      </c>
      <c r="D8160" s="3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24" t="str">
        <f>_xlfn.XLOOKUP(main_table[[#This Row],[Order ID]],Returns!B:B,Returns!A:A,"No")</f>
        <v>No</v>
      </c>
    </row>
    <row r="8161" spans="1:22" ht="14.25">
      <c r="A8161" s="1">
        <v>8160</v>
      </c>
      <c r="B8161" s="2" t="s">
        <v>10025</v>
      </c>
      <c r="C8161" s="3">
        <v>43168</v>
      </c>
      <c r="D8161" s="3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24" t="str">
        <f>_xlfn.XLOOKUP(main_table[[#This Row],[Order ID]],Returns!B:B,Returns!A:A,"No")</f>
        <v>No</v>
      </c>
    </row>
    <row r="8162" spans="1:22" ht="14.25">
      <c r="A8162" s="1">
        <v>8161</v>
      </c>
      <c r="B8162" s="2" t="s">
        <v>10026</v>
      </c>
      <c r="C8162" s="3">
        <v>43147</v>
      </c>
      <c r="D8162" s="3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24" t="str">
        <f>_xlfn.XLOOKUP(main_table[[#This Row],[Order ID]],Returns!B:B,Returns!A:A,"No")</f>
        <v>No</v>
      </c>
    </row>
    <row r="8163" spans="1:22" ht="14.25">
      <c r="A8163" s="1">
        <v>8162</v>
      </c>
      <c r="B8163" s="2" t="s">
        <v>10027</v>
      </c>
      <c r="C8163" s="3">
        <v>43006</v>
      </c>
      <c r="D8163" s="3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24" t="str">
        <f>_xlfn.XLOOKUP(main_table[[#This Row],[Order ID]],Returns!B:B,Returns!A:A,"No")</f>
        <v>No</v>
      </c>
    </row>
    <row r="8164" spans="1:22" ht="14.25">
      <c r="A8164" s="1">
        <v>8163</v>
      </c>
      <c r="B8164" s="2" t="s">
        <v>10027</v>
      </c>
      <c r="C8164" s="3">
        <v>43006</v>
      </c>
      <c r="D8164" s="3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24" t="str">
        <f>_xlfn.XLOOKUP(main_table[[#This Row],[Order ID]],Returns!B:B,Returns!A:A,"No")</f>
        <v>No</v>
      </c>
    </row>
    <row r="8165" spans="1:22" ht="14.25">
      <c r="A8165" s="1">
        <v>8164</v>
      </c>
      <c r="B8165" s="2" t="s">
        <v>10028</v>
      </c>
      <c r="C8165" s="3">
        <v>43041</v>
      </c>
      <c r="D8165" s="3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24" t="str">
        <f>_xlfn.XLOOKUP(main_table[[#This Row],[Order ID]],Returns!B:B,Returns!A:A,"No")</f>
        <v>No</v>
      </c>
    </row>
    <row r="8166" spans="1:22" ht="14.25">
      <c r="A8166" s="1">
        <v>8165</v>
      </c>
      <c r="B8166" s="2" t="s">
        <v>10028</v>
      </c>
      <c r="C8166" s="3">
        <v>43041</v>
      </c>
      <c r="D8166" s="3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24" t="str">
        <f>_xlfn.XLOOKUP(main_table[[#This Row],[Order ID]],Returns!B:B,Returns!A:A,"No")</f>
        <v>No</v>
      </c>
    </row>
    <row r="8167" spans="1:22" ht="14.25">
      <c r="A8167" s="1">
        <v>8166</v>
      </c>
      <c r="B8167" s="2" t="s">
        <v>10028</v>
      </c>
      <c r="C8167" s="3">
        <v>43041</v>
      </c>
      <c r="D8167" s="3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24" t="str">
        <f>_xlfn.XLOOKUP(main_table[[#This Row],[Order ID]],Returns!B:B,Returns!A:A,"No")</f>
        <v>No</v>
      </c>
    </row>
    <row r="8168" spans="1:22" ht="14.25">
      <c r="A8168" s="1">
        <v>8167</v>
      </c>
      <c r="B8168" s="2" t="s">
        <v>10028</v>
      </c>
      <c r="C8168" s="3">
        <v>43041</v>
      </c>
      <c r="D8168" s="3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24" t="str">
        <f>_xlfn.XLOOKUP(main_table[[#This Row],[Order ID]],Returns!B:B,Returns!A:A,"No")</f>
        <v>No</v>
      </c>
    </row>
    <row r="8169" spans="1:22" ht="14.25">
      <c r="A8169" s="1">
        <v>8168</v>
      </c>
      <c r="B8169" s="2" t="s">
        <v>10029</v>
      </c>
      <c r="C8169" s="3">
        <v>43312</v>
      </c>
      <c r="D8169" s="3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24" t="str">
        <f>_xlfn.XLOOKUP(main_table[[#This Row],[Order ID]],Returns!B:B,Returns!A:A,"No")</f>
        <v>No</v>
      </c>
    </row>
    <row r="8170" spans="1:22" ht="14.25">
      <c r="A8170" s="1">
        <v>8169</v>
      </c>
      <c r="B8170" s="2" t="s">
        <v>10030</v>
      </c>
      <c r="C8170" s="3">
        <v>43775</v>
      </c>
      <c r="D8170" s="3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24" t="str">
        <f>_xlfn.XLOOKUP(main_table[[#This Row],[Order ID]],Returns!B:B,Returns!A:A,"No")</f>
        <v>No</v>
      </c>
    </row>
    <row r="8171" spans="1:22" ht="14.25">
      <c r="A8171" s="1">
        <v>8170</v>
      </c>
      <c r="B8171" s="2" t="s">
        <v>10030</v>
      </c>
      <c r="C8171" s="3">
        <v>43775</v>
      </c>
      <c r="D8171" s="3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24" t="str">
        <f>_xlfn.XLOOKUP(main_table[[#This Row],[Order ID]],Returns!B:B,Returns!A:A,"No")</f>
        <v>No</v>
      </c>
    </row>
    <row r="8172" spans="1:22" ht="14.25">
      <c r="A8172" s="1">
        <v>8171</v>
      </c>
      <c r="B8172" s="2" t="s">
        <v>10030</v>
      </c>
      <c r="C8172" s="3">
        <v>43775</v>
      </c>
      <c r="D8172" s="3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24" t="str">
        <f>_xlfn.XLOOKUP(main_table[[#This Row],[Order ID]],Returns!B:B,Returns!A:A,"No")</f>
        <v>No</v>
      </c>
    </row>
    <row r="8173" spans="1:22" ht="14.25">
      <c r="A8173" s="1">
        <v>8172</v>
      </c>
      <c r="B8173" s="2" t="s">
        <v>10031</v>
      </c>
      <c r="C8173" s="3">
        <v>43145</v>
      </c>
      <c r="D8173" s="3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24" t="str">
        <f>_xlfn.XLOOKUP(main_table[[#This Row],[Order ID]],Returns!B:B,Returns!A:A,"No")</f>
        <v>No</v>
      </c>
    </row>
    <row r="8174" spans="1:22" ht="14.25">
      <c r="A8174" s="1">
        <v>8173</v>
      </c>
      <c r="B8174" s="2" t="s">
        <v>10032</v>
      </c>
      <c r="C8174" s="3">
        <v>42560</v>
      </c>
      <c r="D8174" s="3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24" t="str">
        <f>_xlfn.XLOOKUP(main_table[[#This Row],[Order ID]],Returns!B:B,Returns!A:A,"No")</f>
        <v>No</v>
      </c>
    </row>
    <row r="8175" spans="1:22" ht="14.25">
      <c r="A8175" s="1">
        <v>8174</v>
      </c>
      <c r="B8175" s="2" t="s">
        <v>10032</v>
      </c>
      <c r="C8175" s="3">
        <v>42560</v>
      </c>
      <c r="D8175" s="3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24" t="str">
        <f>_xlfn.XLOOKUP(main_table[[#This Row],[Order ID]],Returns!B:B,Returns!A:A,"No")</f>
        <v>No</v>
      </c>
    </row>
    <row r="8176" spans="1:22" ht="14.25">
      <c r="A8176" s="1">
        <v>8175</v>
      </c>
      <c r="B8176" s="2" t="s">
        <v>10032</v>
      </c>
      <c r="C8176" s="3">
        <v>42560</v>
      </c>
      <c r="D8176" s="3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24" t="str">
        <f>_xlfn.XLOOKUP(main_table[[#This Row],[Order ID]],Returns!B:B,Returns!A:A,"No")</f>
        <v>No</v>
      </c>
    </row>
    <row r="8177" spans="1:22" ht="14.25">
      <c r="A8177" s="1">
        <v>8176</v>
      </c>
      <c r="B8177" s="2" t="s">
        <v>10033</v>
      </c>
      <c r="C8177" s="3">
        <v>43130</v>
      </c>
      <c r="D8177" s="3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24" t="str">
        <f>_xlfn.XLOOKUP(main_table[[#This Row],[Order ID]],Returns!B:B,Returns!A:A,"No")</f>
        <v>No</v>
      </c>
    </row>
    <row r="8178" spans="1:22" ht="14.25">
      <c r="A8178" s="1">
        <v>8177</v>
      </c>
      <c r="B8178" s="2" t="s">
        <v>10034</v>
      </c>
      <c r="C8178" s="3">
        <v>43365</v>
      </c>
      <c r="D8178" s="3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24" t="str">
        <f>_xlfn.XLOOKUP(main_table[[#This Row],[Order ID]],Returns!B:B,Returns!A:A,"No")</f>
        <v>No</v>
      </c>
    </row>
    <row r="8179" spans="1:22" ht="14.25">
      <c r="A8179" s="1">
        <v>8178</v>
      </c>
      <c r="B8179" s="2" t="s">
        <v>10035</v>
      </c>
      <c r="C8179" s="3">
        <v>43821</v>
      </c>
      <c r="D8179" s="3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24" t="str">
        <f>_xlfn.XLOOKUP(main_table[[#This Row],[Order ID]],Returns!B:B,Returns!A:A,"No")</f>
        <v>No</v>
      </c>
    </row>
    <row r="8180" spans="1:22" ht="14.25">
      <c r="A8180" s="1">
        <v>8179</v>
      </c>
      <c r="B8180" s="2" t="s">
        <v>10036</v>
      </c>
      <c r="C8180" s="3">
        <v>43345</v>
      </c>
      <c r="D8180" s="3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24" t="str">
        <f>_xlfn.XLOOKUP(main_table[[#This Row],[Order ID]],Returns!B:B,Returns!A:A,"No")</f>
        <v>No</v>
      </c>
    </row>
    <row r="8181" spans="1:22" ht="14.25">
      <c r="A8181" s="1">
        <v>8180</v>
      </c>
      <c r="B8181" s="2" t="s">
        <v>10037</v>
      </c>
      <c r="C8181" s="3">
        <v>42949</v>
      </c>
      <c r="D8181" s="3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24" t="str">
        <f>_xlfn.XLOOKUP(main_table[[#This Row],[Order ID]],Returns!B:B,Returns!A:A,"No")</f>
        <v>No</v>
      </c>
    </row>
    <row r="8182" spans="1:22" ht="14.25">
      <c r="A8182" s="1">
        <v>8181</v>
      </c>
      <c r="B8182" s="2" t="s">
        <v>10038</v>
      </c>
      <c r="C8182" s="3">
        <v>43060</v>
      </c>
      <c r="D8182" s="3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24" t="str">
        <f>_xlfn.XLOOKUP(main_table[[#This Row],[Order ID]],Returns!B:B,Returns!A:A,"No")</f>
        <v>No</v>
      </c>
    </row>
    <row r="8183" spans="1:22" ht="14.25">
      <c r="A8183" s="1">
        <v>8182</v>
      </c>
      <c r="B8183" s="2" t="s">
        <v>10038</v>
      </c>
      <c r="C8183" s="3">
        <v>43060</v>
      </c>
      <c r="D8183" s="3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24" t="str">
        <f>_xlfn.XLOOKUP(main_table[[#This Row],[Order ID]],Returns!B:B,Returns!A:A,"No")</f>
        <v>No</v>
      </c>
    </row>
    <row r="8184" spans="1:22" ht="14.25">
      <c r="A8184" s="1">
        <v>8183</v>
      </c>
      <c r="B8184" s="2" t="s">
        <v>10039</v>
      </c>
      <c r="C8184" s="3">
        <v>43603</v>
      </c>
      <c r="D8184" s="3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24" t="str">
        <f>_xlfn.XLOOKUP(main_table[[#This Row],[Order ID]],Returns!B:B,Returns!A:A,"No")</f>
        <v>No</v>
      </c>
    </row>
    <row r="8185" spans="1:22" ht="14.25">
      <c r="A8185" s="1">
        <v>8184</v>
      </c>
      <c r="B8185" s="2" t="s">
        <v>10039</v>
      </c>
      <c r="C8185" s="3">
        <v>43603</v>
      </c>
      <c r="D8185" s="3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24" t="str">
        <f>_xlfn.XLOOKUP(main_table[[#This Row],[Order ID]],Returns!B:B,Returns!A:A,"No")</f>
        <v>No</v>
      </c>
    </row>
    <row r="8186" spans="1:22" ht="14.25">
      <c r="A8186" s="1">
        <v>8185</v>
      </c>
      <c r="B8186" s="2" t="s">
        <v>10040</v>
      </c>
      <c r="C8186" s="3">
        <v>43669</v>
      </c>
      <c r="D8186" s="3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24" t="str">
        <f>_xlfn.XLOOKUP(main_table[[#This Row],[Order ID]],Returns!B:B,Returns!A:A,"No")</f>
        <v>No</v>
      </c>
    </row>
    <row r="8187" spans="1:22" ht="14.25">
      <c r="A8187" s="1">
        <v>8186</v>
      </c>
      <c r="B8187" s="2" t="s">
        <v>10041</v>
      </c>
      <c r="C8187" s="3">
        <v>42991</v>
      </c>
      <c r="D8187" s="3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24" t="str">
        <f>_xlfn.XLOOKUP(main_table[[#This Row],[Order ID]],Returns!B:B,Returns!A:A,"No")</f>
        <v>No</v>
      </c>
    </row>
    <row r="8188" spans="1:22" ht="14.25">
      <c r="A8188" s="1">
        <v>8187</v>
      </c>
      <c r="B8188" s="2" t="s">
        <v>10041</v>
      </c>
      <c r="C8188" s="3">
        <v>42991</v>
      </c>
      <c r="D8188" s="3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24" t="str">
        <f>_xlfn.XLOOKUP(main_table[[#This Row],[Order ID]],Returns!B:B,Returns!A:A,"No")</f>
        <v>No</v>
      </c>
    </row>
    <row r="8189" spans="1:22" ht="14.25">
      <c r="A8189" s="1">
        <v>8188</v>
      </c>
      <c r="B8189" s="2" t="s">
        <v>10042</v>
      </c>
      <c r="C8189" s="3">
        <v>43444</v>
      </c>
      <c r="D8189" s="3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24" t="str">
        <f>_xlfn.XLOOKUP(main_table[[#This Row],[Order ID]],Returns!B:B,Returns!A:A,"No")</f>
        <v>No</v>
      </c>
    </row>
    <row r="8190" spans="1:22" ht="14.25">
      <c r="A8190" s="1">
        <v>8189</v>
      </c>
      <c r="B8190" s="2" t="s">
        <v>10043</v>
      </c>
      <c r="C8190" s="3">
        <v>43010</v>
      </c>
      <c r="D8190" s="3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24" t="str">
        <f>_xlfn.XLOOKUP(main_table[[#This Row],[Order ID]],Returns!B:B,Returns!A:A,"No")</f>
        <v>No</v>
      </c>
    </row>
    <row r="8191" spans="1:22" ht="14.25">
      <c r="A8191" s="1">
        <v>8190</v>
      </c>
      <c r="B8191" s="2" t="s">
        <v>10043</v>
      </c>
      <c r="C8191" s="3">
        <v>43010</v>
      </c>
      <c r="D8191" s="3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24" t="str">
        <f>_xlfn.XLOOKUP(main_table[[#This Row],[Order ID]],Returns!B:B,Returns!A:A,"No")</f>
        <v>No</v>
      </c>
    </row>
    <row r="8192" spans="1:22" ht="14.25">
      <c r="A8192" s="1">
        <v>8191</v>
      </c>
      <c r="B8192" s="2" t="s">
        <v>10044</v>
      </c>
      <c r="C8192" s="3">
        <v>43786</v>
      </c>
      <c r="D8192" s="3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24" t="str">
        <f>_xlfn.XLOOKUP(main_table[[#This Row],[Order ID]],Returns!B:B,Returns!A:A,"No")</f>
        <v>No</v>
      </c>
    </row>
    <row r="8193" spans="1:22" ht="14.25">
      <c r="A8193" s="1">
        <v>8192</v>
      </c>
      <c r="B8193" s="2" t="s">
        <v>10044</v>
      </c>
      <c r="C8193" s="3">
        <v>43786</v>
      </c>
      <c r="D8193" s="3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24" t="str">
        <f>_xlfn.XLOOKUP(main_table[[#This Row],[Order ID]],Returns!B:B,Returns!A:A,"No")</f>
        <v>No</v>
      </c>
    </row>
    <row r="8194" spans="1:22" ht="14.25">
      <c r="A8194" s="1">
        <v>8193</v>
      </c>
      <c r="B8194" s="2" t="s">
        <v>10045</v>
      </c>
      <c r="C8194" s="3">
        <v>43069</v>
      </c>
      <c r="D8194" s="3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24" t="str">
        <f>_xlfn.XLOOKUP(main_table[[#This Row],[Order ID]],Returns!B:B,Returns!A:A,"No")</f>
        <v>No</v>
      </c>
    </row>
    <row r="8195" spans="1:22" ht="14.25">
      <c r="A8195" s="1">
        <v>8194</v>
      </c>
      <c r="B8195" s="2" t="s">
        <v>10045</v>
      </c>
      <c r="C8195" s="3">
        <v>43069</v>
      </c>
      <c r="D8195" s="3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24" t="str">
        <f>_xlfn.XLOOKUP(main_table[[#This Row],[Order ID]],Returns!B:B,Returns!A:A,"No")</f>
        <v>No</v>
      </c>
    </row>
    <row r="8196" spans="1:22" ht="14.25">
      <c r="A8196" s="1">
        <v>8195</v>
      </c>
      <c r="B8196" s="2" t="s">
        <v>10045</v>
      </c>
      <c r="C8196" s="3">
        <v>43069</v>
      </c>
      <c r="D8196" s="3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24" t="str">
        <f>_xlfn.XLOOKUP(main_table[[#This Row],[Order ID]],Returns!B:B,Returns!A:A,"No")</f>
        <v>No</v>
      </c>
    </row>
    <row r="8197" spans="1:22" ht="14.25">
      <c r="A8197" s="1">
        <v>8196</v>
      </c>
      <c r="B8197" s="2" t="s">
        <v>10046</v>
      </c>
      <c r="C8197" s="3">
        <v>43075</v>
      </c>
      <c r="D8197" s="3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24" t="str">
        <f>_xlfn.XLOOKUP(main_table[[#This Row],[Order ID]],Returns!B:B,Returns!A:A,"No")</f>
        <v>No</v>
      </c>
    </row>
    <row r="8198" spans="1:22" ht="14.25">
      <c r="A8198" s="1">
        <v>8197</v>
      </c>
      <c r="B8198" s="2" t="s">
        <v>10047</v>
      </c>
      <c r="C8198" s="3">
        <v>43713</v>
      </c>
      <c r="D8198" s="3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24" t="str">
        <f>_xlfn.XLOOKUP(main_table[[#This Row],[Order ID]],Returns!B:B,Returns!A:A,"No")</f>
        <v>No</v>
      </c>
    </row>
    <row r="8199" spans="1:22" ht="14.25">
      <c r="A8199" s="1">
        <v>8198</v>
      </c>
      <c r="B8199" s="2" t="s">
        <v>10047</v>
      </c>
      <c r="C8199" s="3">
        <v>43713</v>
      </c>
      <c r="D8199" s="3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24" t="str">
        <f>_xlfn.XLOOKUP(main_table[[#This Row],[Order ID]],Returns!B:B,Returns!A:A,"No")</f>
        <v>No</v>
      </c>
    </row>
    <row r="8200" spans="1:22" ht="14.25">
      <c r="A8200" s="1">
        <v>8199</v>
      </c>
      <c r="B8200" s="2" t="s">
        <v>10047</v>
      </c>
      <c r="C8200" s="3">
        <v>43713</v>
      </c>
      <c r="D8200" s="3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24" t="str">
        <f>_xlfn.XLOOKUP(main_table[[#This Row],[Order ID]],Returns!B:B,Returns!A:A,"No")</f>
        <v>No</v>
      </c>
    </row>
    <row r="8201" spans="1:22" ht="14.25">
      <c r="A8201" s="1">
        <v>8200</v>
      </c>
      <c r="B8201" s="2" t="s">
        <v>10048</v>
      </c>
      <c r="C8201" s="3">
        <v>43579</v>
      </c>
      <c r="D8201" s="3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24" t="str">
        <f>_xlfn.XLOOKUP(main_table[[#This Row],[Order ID]],Returns!B:B,Returns!A:A,"No")</f>
        <v>No</v>
      </c>
    </row>
    <row r="8202" spans="1:22" ht="14.25">
      <c r="A8202" s="1">
        <v>8201</v>
      </c>
      <c r="B8202" s="2" t="s">
        <v>10048</v>
      </c>
      <c r="C8202" s="3">
        <v>43579</v>
      </c>
      <c r="D8202" s="3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24" t="str">
        <f>_xlfn.XLOOKUP(main_table[[#This Row],[Order ID]],Returns!B:B,Returns!A:A,"No")</f>
        <v>No</v>
      </c>
    </row>
    <row r="8203" spans="1:22" ht="14.25">
      <c r="A8203" s="1">
        <v>8202</v>
      </c>
      <c r="B8203" s="2" t="s">
        <v>10049</v>
      </c>
      <c r="C8203" s="3">
        <v>43047</v>
      </c>
      <c r="D8203" s="3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24" t="str">
        <f>_xlfn.XLOOKUP(main_table[[#This Row],[Order ID]],Returns!B:B,Returns!A:A,"No")</f>
        <v>No</v>
      </c>
    </row>
    <row r="8204" spans="1:22" ht="14.25">
      <c r="A8204" s="1">
        <v>8203</v>
      </c>
      <c r="B8204" s="2" t="s">
        <v>10049</v>
      </c>
      <c r="C8204" s="3">
        <v>43047</v>
      </c>
      <c r="D8204" s="3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24" t="str">
        <f>_xlfn.XLOOKUP(main_table[[#This Row],[Order ID]],Returns!B:B,Returns!A:A,"No")</f>
        <v>No</v>
      </c>
    </row>
    <row r="8205" spans="1:22" ht="14.25">
      <c r="A8205" s="1">
        <v>8204</v>
      </c>
      <c r="B8205" s="2" t="s">
        <v>10049</v>
      </c>
      <c r="C8205" s="3">
        <v>43047</v>
      </c>
      <c r="D8205" s="3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24" t="str">
        <f>_xlfn.XLOOKUP(main_table[[#This Row],[Order ID]],Returns!B:B,Returns!A:A,"No")</f>
        <v>No</v>
      </c>
    </row>
    <row r="8206" spans="1:22" ht="14.25">
      <c r="A8206" s="1">
        <v>8205</v>
      </c>
      <c r="B8206" s="2" t="s">
        <v>10049</v>
      </c>
      <c r="C8206" s="3">
        <v>43047</v>
      </c>
      <c r="D8206" s="3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24" t="str">
        <f>_xlfn.XLOOKUP(main_table[[#This Row],[Order ID]],Returns!B:B,Returns!A:A,"No")</f>
        <v>No</v>
      </c>
    </row>
    <row r="8207" spans="1:22" ht="14.25">
      <c r="A8207" s="1">
        <v>8206</v>
      </c>
      <c r="B8207" s="2" t="s">
        <v>10049</v>
      </c>
      <c r="C8207" s="3">
        <v>43047</v>
      </c>
      <c r="D8207" s="3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24" t="str">
        <f>_xlfn.XLOOKUP(main_table[[#This Row],[Order ID]],Returns!B:B,Returns!A:A,"No")</f>
        <v>No</v>
      </c>
    </row>
    <row r="8208" spans="1:22" ht="14.25">
      <c r="A8208" s="1">
        <v>8207</v>
      </c>
      <c r="B8208" s="2" t="s">
        <v>10050</v>
      </c>
      <c r="C8208" s="3">
        <v>42851</v>
      </c>
      <c r="D8208" s="3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24" t="str">
        <f>_xlfn.XLOOKUP(main_table[[#This Row],[Order ID]],Returns!B:B,Returns!A:A,"No")</f>
        <v>No</v>
      </c>
    </row>
    <row r="8209" spans="1:22" ht="14.25">
      <c r="A8209" s="1">
        <v>8208</v>
      </c>
      <c r="B8209" s="2" t="s">
        <v>10050</v>
      </c>
      <c r="C8209" s="3">
        <v>42851</v>
      </c>
      <c r="D8209" s="3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24" t="str">
        <f>_xlfn.XLOOKUP(main_table[[#This Row],[Order ID]],Returns!B:B,Returns!A:A,"No")</f>
        <v>No</v>
      </c>
    </row>
    <row r="8210" spans="1:22" ht="14.25">
      <c r="A8210" s="1">
        <v>8209</v>
      </c>
      <c r="B8210" s="2" t="s">
        <v>10051</v>
      </c>
      <c r="C8210" s="3">
        <v>42998</v>
      </c>
      <c r="D8210" s="3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24" t="str">
        <f>_xlfn.XLOOKUP(main_table[[#This Row],[Order ID]],Returns!B:B,Returns!A:A,"No")</f>
        <v>No</v>
      </c>
    </row>
    <row r="8211" spans="1:22" ht="14.25">
      <c r="A8211" s="1">
        <v>8210</v>
      </c>
      <c r="B8211" s="2" t="s">
        <v>10051</v>
      </c>
      <c r="C8211" s="3">
        <v>42998</v>
      </c>
      <c r="D8211" s="3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24" t="str">
        <f>_xlfn.XLOOKUP(main_table[[#This Row],[Order ID]],Returns!B:B,Returns!A:A,"No")</f>
        <v>No</v>
      </c>
    </row>
    <row r="8212" spans="1:22" ht="14.25">
      <c r="A8212" s="1">
        <v>8211</v>
      </c>
      <c r="B8212" s="2" t="s">
        <v>10052</v>
      </c>
      <c r="C8212" s="3">
        <v>43715</v>
      </c>
      <c r="D8212" s="3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24" t="str">
        <f>_xlfn.XLOOKUP(main_table[[#This Row],[Order ID]],Returns!B:B,Returns!A:A,"No")</f>
        <v>No</v>
      </c>
    </row>
    <row r="8213" spans="1:22" ht="14.25">
      <c r="A8213" s="1">
        <v>8212</v>
      </c>
      <c r="B8213" s="2" t="s">
        <v>10053</v>
      </c>
      <c r="C8213" s="3">
        <v>43411</v>
      </c>
      <c r="D8213" s="3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24" t="str">
        <f>_xlfn.XLOOKUP(main_table[[#This Row],[Order ID]],Returns!B:B,Returns!A:A,"No")</f>
        <v>No</v>
      </c>
    </row>
    <row r="8214" spans="1:22" ht="14.25">
      <c r="A8214" s="1">
        <v>8213</v>
      </c>
      <c r="B8214" s="2" t="s">
        <v>10053</v>
      </c>
      <c r="C8214" s="3">
        <v>43411</v>
      </c>
      <c r="D8214" s="3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24" t="str">
        <f>_xlfn.XLOOKUP(main_table[[#This Row],[Order ID]],Returns!B:B,Returns!A:A,"No")</f>
        <v>No</v>
      </c>
    </row>
    <row r="8215" spans="1:22" ht="14.25">
      <c r="A8215" s="1">
        <v>8214</v>
      </c>
      <c r="B8215" s="2" t="s">
        <v>10054</v>
      </c>
      <c r="C8215" s="3">
        <v>43003</v>
      </c>
      <c r="D8215" s="3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24" t="str">
        <f>_xlfn.XLOOKUP(main_table[[#This Row],[Order ID]],Returns!B:B,Returns!A:A,"No")</f>
        <v>No</v>
      </c>
    </row>
    <row r="8216" spans="1:22" ht="14.25">
      <c r="A8216" s="1">
        <v>8215</v>
      </c>
      <c r="B8216" s="2" t="s">
        <v>10054</v>
      </c>
      <c r="C8216" s="3">
        <v>43003</v>
      </c>
      <c r="D8216" s="3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24" t="str">
        <f>_xlfn.XLOOKUP(main_table[[#This Row],[Order ID]],Returns!B:B,Returns!A:A,"No")</f>
        <v>No</v>
      </c>
    </row>
    <row r="8217" spans="1:22" ht="14.25">
      <c r="A8217" s="1">
        <v>8216</v>
      </c>
      <c r="B8217" s="2" t="s">
        <v>10054</v>
      </c>
      <c r="C8217" s="3">
        <v>43003</v>
      </c>
      <c r="D8217" s="3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24" t="str">
        <f>_xlfn.XLOOKUP(main_table[[#This Row],[Order ID]],Returns!B:B,Returns!A:A,"No")</f>
        <v>No</v>
      </c>
    </row>
    <row r="8218" spans="1:22" ht="14.25">
      <c r="A8218" s="1">
        <v>8217</v>
      </c>
      <c r="B8218" s="2" t="s">
        <v>10054</v>
      </c>
      <c r="C8218" s="3">
        <v>43003</v>
      </c>
      <c r="D8218" s="3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24" t="str">
        <f>_xlfn.XLOOKUP(main_table[[#This Row],[Order ID]],Returns!B:B,Returns!A:A,"No")</f>
        <v>No</v>
      </c>
    </row>
    <row r="8219" spans="1:22" ht="14.25">
      <c r="A8219" s="1">
        <v>8218</v>
      </c>
      <c r="B8219" s="2" t="s">
        <v>10055</v>
      </c>
      <c r="C8219" s="3">
        <v>42646</v>
      </c>
      <c r="D8219" s="3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24" t="str">
        <f>_xlfn.XLOOKUP(main_table[[#This Row],[Order ID]],Returns!B:B,Returns!A:A,"No")</f>
        <v>No</v>
      </c>
    </row>
    <row r="8220" spans="1:22" ht="14.25">
      <c r="A8220" s="1">
        <v>8219</v>
      </c>
      <c r="B8220" s="2" t="s">
        <v>10055</v>
      </c>
      <c r="C8220" s="3">
        <v>42646</v>
      </c>
      <c r="D8220" s="3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24" t="str">
        <f>_xlfn.XLOOKUP(main_table[[#This Row],[Order ID]],Returns!B:B,Returns!A:A,"No")</f>
        <v>No</v>
      </c>
    </row>
    <row r="8221" spans="1:22" ht="14.25">
      <c r="A8221" s="1">
        <v>8220</v>
      </c>
      <c r="B8221" s="2" t="s">
        <v>10055</v>
      </c>
      <c r="C8221" s="3">
        <v>42646</v>
      </c>
      <c r="D8221" s="3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24" t="str">
        <f>_xlfn.XLOOKUP(main_table[[#This Row],[Order ID]],Returns!B:B,Returns!A:A,"No")</f>
        <v>No</v>
      </c>
    </row>
    <row r="8222" spans="1:22" ht="14.25">
      <c r="A8222" s="1">
        <v>8221</v>
      </c>
      <c r="B8222" s="2" t="s">
        <v>10055</v>
      </c>
      <c r="C8222" s="3">
        <v>42646</v>
      </c>
      <c r="D8222" s="3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24" t="str">
        <f>_xlfn.XLOOKUP(main_table[[#This Row],[Order ID]],Returns!B:B,Returns!A:A,"No")</f>
        <v>No</v>
      </c>
    </row>
    <row r="8223" spans="1:22" ht="14.25">
      <c r="A8223" s="1">
        <v>8222</v>
      </c>
      <c r="B8223" s="2" t="s">
        <v>10055</v>
      </c>
      <c r="C8223" s="3">
        <v>42646</v>
      </c>
      <c r="D8223" s="3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24" t="str">
        <f>_xlfn.XLOOKUP(main_table[[#This Row],[Order ID]],Returns!B:B,Returns!A:A,"No")</f>
        <v>No</v>
      </c>
    </row>
    <row r="8224" spans="1:22" ht="14.25">
      <c r="A8224" s="1">
        <v>8223</v>
      </c>
      <c r="B8224" s="2" t="s">
        <v>10056</v>
      </c>
      <c r="C8224" s="3">
        <v>42418</v>
      </c>
      <c r="D8224" s="3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24" t="str">
        <f>_xlfn.XLOOKUP(main_table[[#This Row],[Order ID]],Returns!B:B,Returns!A:A,"No")</f>
        <v>No</v>
      </c>
    </row>
    <row r="8225" spans="1:22" ht="14.25">
      <c r="A8225" s="1">
        <v>8224</v>
      </c>
      <c r="B8225" s="2" t="s">
        <v>10057</v>
      </c>
      <c r="C8225" s="3">
        <v>43263</v>
      </c>
      <c r="D8225" s="3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24" t="str">
        <f>_xlfn.XLOOKUP(main_table[[#This Row],[Order ID]],Returns!B:B,Returns!A:A,"No")</f>
        <v>No</v>
      </c>
    </row>
    <row r="8226" spans="1:22" ht="14.25">
      <c r="A8226" s="1">
        <v>8225</v>
      </c>
      <c r="B8226" s="2" t="s">
        <v>10057</v>
      </c>
      <c r="C8226" s="3">
        <v>43263</v>
      </c>
      <c r="D8226" s="3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24" t="str">
        <f>_xlfn.XLOOKUP(main_table[[#This Row],[Order ID]],Returns!B:B,Returns!A:A,"No")</f>
        <v>No</v>
      </c>
    </row>
    <row r="8227" spans="1:22" ht="14.25">
      <c r="A8227" s="1">
        <v>8226</v>
      </c>
      <c r="B8227" s="2" t="s">
        <v>10058</v>
      </c>
      <c r="C8227" s="3">
        <v>43770</v>
      </c>
      <c r="D8227" s="3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24" t="str">
        <f>_xlfn.XLOOKUP(main_table[[#This Row],[Order ID]],Returns!B:B,Returns!A:A,"No")</f>
        <v>No</v>
      </c>
    </row>
    <row r="8228" spans="1:22" ht="14.25">
      <c r="A8228" s="1">
        <v>8227</v>
      </c>
      <c r="B8228" s="2" t="s">
        <v>10058</v>
      </c>
      <c r="C8228" s="3">
        <v>43770</v>
      </c>
      <c r="D8228" s="3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24" t="str">
        <f>_xlfn.XLOOKUP(main_table[[#This Row],[Order ID]],Returns!B:B,Returns!A:A,"No")</f>
        <v>No</v>
      </c>
    </row>
    <row r="8229" spans="1:22" ht="14.25">
      <c r="A8229" s="1">
        <v>8228</v>
      </c>
      <c r="B8229" s="2" t="s">
        <v>10059</v>
      </c>
      <c r="C8229" s="3">
        <v>43194</v>
      </c>
      <c r="D8229" s="3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24" t="str">
        <f>_xlfn.XLOOKUP(main_table[[#This Row],[Order ID]],Returns!B:B,Returns!A:A,"No")</f>
        <v>No</v>
      </c>
    </row>
    <row r="8230" spans="1:22" ht="14.25">
      <c r="A8230" s="1">
        <v>8229</v>
      </c>
      <c r="B8230" s="2" t="s">
        <v>10059</v>
      </c>
      <c r="C8230" s="3">
        <v>43194</v>
      </c>
      <c r="D8230" s="3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24" t="str">
        <f>_xlfn.XLOOKUP(main_table[[#This Row],[Order ID]],Returns!B:B,Returns!A:A,"No")</f>
        <v>No</v>
      </c>
    </row>
    <row r="8231" spans="1:22" ht="14.25">
      <c r="A8231" s="1">
        <v>8230</v>
      </c>
      <c r="B8231" s="2" t="s">
        <v>10059</v>
      </c>
      <c r="C8231" s="3">
        <v>43194</v>
      </c>
      <c r="D8231" s="3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24" t="str">
        <f>_xlfn.XLOOKUP(main_table[[#This Row],[Order ID]],Returns!B:B,Returns!A:A,"No")</f>
        <v>No</v>
      </c>
    </row>
    <row r="8232" spans="1:22" ht="14.25">
      <c r="A8232" s="1">
        <v>8231</v>
      </c>
      <c r="B8232" s="2" t="s">
        <v>10060</v>
      </c>
      <c r="C8232" s="3">
        <v>43281</v>
      </c>
      <c r="D8232" s="3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24" t="str">
        <f>_xlfn.XLOOKUP(main_table[[#This Row],[Order ID]],Returns!B:B,Returns!A:A,"No")</f>
        <v>No</v>
      </c>
    </row>
    <row r="8233" spans="1:22" ht="14.25">
      <c r="A8233" s="1">
        <v>8232</v>
      </c>
      <c r="B8233" s="2" t="s">
        <v>10060</v>
      </c>
      <c r="C8233" s="3">
        <v>43281</v>
      </c>
      <c r="D8233" s="3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24" t="str">
        <f>_xlfn.XLOOKUP(main_table[[#This Row],[Order ID]],Returns!B:B,Returns!A:A,"No")</f>
        <v>No</v>
      </c>
    </row>
    <row r="8234" spans="1:22" ht="14.25">
      <c r="A8234" s="1">
        <v>8233</v>
      </c>
      <c r="B8234" s="2" t="s">
        <v>10061</v>
      </c>
      <c r="C8234" s="3">
        <v>42635</v>
      </c>
      <c r="D8234" s="3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24" t="str">
        <f>_xlfn.XLOOKUP(main_table[[#This Row],[Order ID]],Returns!B:B,Returns!A:A,"No")</f>
        <v>No</v>
      </c>
    </row>
    <row r="8235" spans="1:22" ht="14.25">
      <c r="A8235" s="1">
        <v>8234</v>
      </c>
      <c r="B8235" s="2" t="s">
        <v>10061</v>
      </c>
      <c r="C8235" s="3">
        <v>42635</v>
      </c>
      <c r="D8235" s="3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24" t="str">
        <f>_xlfn.XLOOKUP(main_table[[#This Row],[Order ID]],Returns!B:B,Returns!A:A,"No")</f>
        <v>No</v>
      </c>
    </row>
    <row r="8236" spans="1:22" ht="14.25">
      <c r="A8236" s="1">
        <v>8235</v>
      </c>
      <c r="B8236" s="2" t="s">
        <v>10062</v>
      </c>
      <c r="C8236" s="3">
        <v>43586</v>
      </c>
      <c r="D8236" s="3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24" t="str">
        <f>_xlfn.XLOOKUP(main_table[[#This Row],[Order ID]],Returns!B:B,Returns!A:A,"No")</f>
        <v>No</v>
      </c>
    </row>
    <row r="8237" spans="1:22" ht="14.25">
      <c r="A8237" s="1">
        <v>8236</v>
      </c>
      <c r="B8237" s="2" t="s">
        <v>10062</v>
      </c>
      <c r="C8237" s="3">
        <v>43586</v>
      </c>
      <c r="D8237" s="3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24" t="str">
        <f>_xlfn.XLOOKUP(main_table[[#This Row],[Order ID]],Returns!B:B,Returns!A:A,"No")</f>
        <v>No</v>
      </c>
    </row>
    <row r="8238" spans="1:22" ht="14.25">
      <c r="A8238" s="1">
        <v>8237</v>
      </c>
      <c r="B8238" s="2" t="s">
        <v>10062</v>
      </c>
      <c r="C8238" s="3">
        <v>43586</v>
      </c>
      <c r="D8238" s="3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24" t="str">
        <f>_xlfn.XLOOKUP(main_table[[#This Row],[Order ID]],Returns!B:B,Returns!A:A,"No")</f>
        <v>No</v>
      </c>
    </row>
    <row r="8239" spans="1:22" ht="14.25">
      <c r="A8239" s="1">
        <v>8238</v>
      </c>
      <c r="B8239" s="2" t="s">
        <v>10063</v>
      </c>
      <c r="C8239" s="3">
        <v>43758</v>
      </c>
      <c r="D8239" s="3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24" t="str">
        <f>_xlfn.XLOOKUP(main_table[[#This Row],[Order ID]],Returns!B:B,Returns!A:A,"No")</f>
        <v>No</v>
      </c>
    </row>
    <row r="8240" spans="1:22" ht="14.25">
      <c r="A8240" s="1">
        <v>8239</v>
      </c>
      <c r="B8240" s="2" t="s">
        <v>10063</v>
      </c>
      <c r="C8240" s="3">
        <v>43758</v>
      </c>
      <c r="D8240" s="3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24" t="str">
        <f>_xlfn.XLOOKUP(main_table[[#This Row],[Order ID]],Returns!B:B,Returns!A:A,"No")</f>
        <v>No</v>
      </c>
    </row>
    <row r="8241" spans="1:22" ht="14.25">
      <c r="A8241" s="1">
        <v>8240</v>
      </c>
      <c r="B8241" s="2" t="s">
        <v>10063</v>
      </c>
      <c r="C8241" s="3">
        <v>43758</v>
      </c>
      <c r="D8241" s="3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24" t="str">
        <f>_xlfn.XLOOKUP(main_table[[#This Row],[Order ID]],Returns!B:B,Returns!A:A,"No")</f>
        <v>No</v>
      </c>
    </row>
    <row r="8242" spans="1:22" ht="14.25">
      <c r="A8242" s="1">
        <v>8241</v>
      </c>
      <c r="B8242" s="2" t="s">
        <v>10063</v>
      </c>
      <c r="C8242" s="3">
        <v>43758</v>
      </c>
      <c r="D8242" s="3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24" t="str">
        <f>_xlfn.XLOOKUP(main_table[[#This Row],[Order ID]],Returns!B:B,Returns!A:A,"No")</f>
        <v>No</v>
      </c>
    </row>
    <row r="8243" spans="1:22" ht="14.25">
      <c r="A8243" s="1">
        <v>8242</v>
      </c>
      <c r="B8243" s="2" t="s">
        <v>10064</v>
      </c>
      <c r="C8243" s="3">
        <v>42614</v>
      </c>
      <c r="D8243" s="3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24" t="str">
        <f>_xlfn.XLOOKUP(main_table[[#This Row],[Order ID]],Returns!B:B,Returns!A:A,"No")</f>
        <v>No</v>
      </c>
    </row>
    <row r="8244" spans="1:22" ht="14.25">
      <c r="A8244" s="1">
        <v>8243</v>
      </c>
      <c r="B8244" s="2" t="s">
        <v>10064</v>
      </c>
      <c r="C8244" s="3">
        <v>42614</v>
      </c>
      <c r="D8244" s="3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24" t="str">
        <f>_xlfn.XLOOKUP(main_table[[#This Row],[Order ID]],Returns!B:B,Returns!A:A,"No")</f>
        <v>No</v>
      </c>
    </row>
    <row r="8245" spans="1:22" ht="14.25">
      <c r="A8245" s="1">
        <v>8244</v>
      </c>
      <c r="B8245" s="2" t="s">
        <v>10065</v>
      </c>
      <c r="C8245" s="3">
        <v>42594</v>
      </c>
      <c r="D8245" s="3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24" t="str">
        <f>_xlfn.XLOOKUP(main_table[[#This Row],[Order ID]],Returns!B:B,Returns!A:A,"No")</f>
        <v>No</v>
      </c>
    </row>
    <row r="8246" spans="1:22" ht="14.25">
      <c r="A8246" s="1">
        <v>8245</v>
      </c>
      <c r="B8246" s="2" t="s">
        <v>10065</v>
      </c>
      <c r="C8246" s="3">
        <v>42594</v>
      </c>
      <c r="D8246" s="3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24" t="str">
        <f>_xlfn.XLOOKUP(main_table[[#This Row],[Order ID]],Returns!B:B,Returns!A:A,"No")</f>
        <v>No</v>
      </c>
    </row>
    <row r="8247" spans="1:22" ht="14.25">
      <c r="A8247" s="1">
        <v>8246</v>
      </c>
      <c r="B8247" s="2" t="s">
        <v>10066</v>
      </c>
      <c r="C8247" s="3">
        <v>42601</v>
      </c>
      <c r="D8247" s="3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24" t="str">
        <f>_xlfn.XLOOKUP(main_table[[#This Row],[Order ID]],Returns!B:B,Returns!A:A,"No")</f>
        <v>No</v>
      </c>
    </row>
    <row r="8248" spans="1:22" ht="14.25">
      <c r="A8248" s="1">
        <v>8247</v>
      </c>
      <c r="B8248" s="2" t="s">
        <v>10067</v>
      </c>
      <c r="C8248" s="3">
        <v>42865</v>
      </c>
      <c r="D8248" s="3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24" t="str">
        <f>_xlfn.XLOOKUP(main_table[[#This Row],[Order ID]],Returns!B:B,Returns!A:A,"No")</f>
        <v>No</v>
      </c>
    </row>
    <row r="8249" spans="1:22" ht="14.25">
      <c r="A8249" s="1">
        <v>8248</v>
      </c>
      <c r="B8249" s="2" t="s">
        <v>10067</v>
      </c>
      <c r="C8249" s="3">
        <v>42865</v>
      </c>
      <c r="D8249" s="3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24" t="str">
        <f>_xlfn.XLOOKUP(main_table[[#This Row],[Order ID]],Returns!B:B,Returns!A:A,"No")</f>
        <v>No</v>
      </c>
    </row>
    <row r="8250" spans="1:22" ht="14.25">
      <c r="A8250" s="1">
        <v>8249</v>
      </c>
      <c r="B8250" s="2" t="s">
        <v>10068</v>
      </c>
      <c r="C8250" s="3">
        <v>43230</v>
      </c>
      <c r="D8250" s="3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24" t="str">
        <f>_xlfn.XLOOKUP(main_table[[#This Row],[Order ID]],Returns!B:B,Returns!A:A,"No")</f>
        <v>No</v>
      </c>
    </row>
    <row r="8251" spans="1:22" ht="14.25">
      <c r="A8251" s="1">
        <v>8250</v>
      </c>
      <c r="B8251" s="2" t="s">
        <v>10069</v>
      </c>
      <c r="C8251" s="3">
        <v>42799</v>
      </c>
      <c r="D8251" s="3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24" t="str">
        <f>_xlfn.XLOOKUP(main_table[[#This Row],[Order ID]],Returns!B:B,Returns!A:A,"No")</f>
        <v>No</v>
      </c>
    </row>
    <row r="8252" spans="1:22" ht="14.25">
      <c r="A8252" s="1">
        <v>8251</v>
      </c>
      <c r="B8252" s="2" t="s">
        <v>10069</v>
      </c>
      <c r="C8252" s="3">
        <v>42799</v>
      </c>
      <c r="D8252" s="3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24" t="str">
        <f>_xlfn.XLOOKUP(main_table[[#This Row],[Order ID]],Returns!B:B,Returns!A:A,"No")</f>
        <v>No</v>
      </c>
    </row>
    <row r="8253" spans="1:22" ht="14.25">
      <c r="A8253" s="1">
        <v>8252</v>
      </c>
      <c r="B8253" s="2" t="s">
        <v>10069</v>
      </c>
      <c r="C8253" s="3">
        <v>42799</v>
      </c>
      <c r="D8253" s="3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24" t="str">
        <f>_xlfn.XLOOKUP(main_table[[#This Row],[Order ID]],Returns!B:B,Returns!A:A,"No")</f>
        <v>No</v>
      </c>
    </row>
    <row r="8254" spans="1:22" ht="14.25">
      <c r="A8254" s="1">
        <v>8253</v>
      </c>
      <c r="B8254" s="2" t="s">
        <v>10069</v>
      </c>
      <c r="C8254" s="3">
        <v>42799</v>
      </c>
      <c r="D8254" s="3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24" t="str">
        <f>_xlfn.XLOOKUP(main_table[[#This Row],[Order ID]],Returns!B:B,Returns!A:A,"No")</f>
        <v>No</v>
      </c>
    </row>
    <row r="8255" spans="1:22" ht="14.25">
      <c r="A8255" s="1">
        <v>8254</v>
      </c>
      <c r="B8255" s="2" t="s">
        <v>10070</v>
      </c>
      <c r="C8255" s="3">
        <v>43689</v>
      </c>
      <c r="D8255" s="3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24" t="str">
        <f>_xlfn.XLOOKUP(main_table[[#This Row],[Order ID]],Returns!B:B,Returns!A:A,"No")</f>
        <v>No</v>
      </c>
    </row>
    <row r="8256" spans="1:22" ht="14.25">
      <c r="A8256" s="1">
        <v>8255</v>
      </c>
      <c r="B8256" s="2" t="s">
        <v>10070</v>
      </c>
      <c r="C8256" s="3">
        <v>43689</v>
      </c>
      <c r="D8256" s="3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24" t="str">
        <f>_xlfn.XLOOKUP(main_table[[#This Row],[Order ID]],Returns!B:B,Returns!A:A,"No")</f>
        <v>No</v>
      </c>
    </row>
    <row r="8257" spans="1:22" ht="14.25">
      <c r="A8257" s="1">
        <v>8256</v>
      </c>
      <c r="B8257" s="2" t="s">
        <v>10070</v>
      </c>
      <c r="C8257" s="3">
        <v>43689</v>
      </c>
      <c r="D8257" s="3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24" t="str">
        <f>_xlfn.XLOOKUP(main_table[[#This Row],[Order ID]],Returns!B:B,Returns!A:A,"No")</f>
        <v>No</v>
      </c>
    </row>
    <row r="8258" spans="1:22" ht="14.25">
      <c r="A8258" s="1">
        <v>8257</v>
      </c>
      <c r="B8258" s="2" t="s">
        <v>10070</v>
      </c>
      <c r="C8258" s="3">
        <v>43689</v>
      </c>
      <c r="D8258" s="3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24" t="str">
        <f>_xlfn.XLOOKUP(main_table[[#This Row],[Order ID]],Returns!B:B,Returns!A:A,"No")</f>
        <v>No</v>
      </c>
    </row>
    <row r="8259" spans="1:22" ht="14.25">
      <c r="A8259" s="1">
        <v>8258</v>
      </c>
      <c r="B8259" s="2" t="s">
        <v>10070</v>
      </c>
      <c r="C8259" s="3">
        <v>43689</v>
      </c>
      <c r="D8259" s="3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24" t="str">
        <f>_xlfn.XLOOKUP(main_table[[#This Row],[Order ID]],Returns!B:B,Returns!A:A,"No")</f>
        <v>No</v>
      </c>
    </row>
    <row r="8260" spans="1:22" ht="14.25">
      <c r="A8260" s="1">
        <v>8259</v>
      </c>
      <c r="B8260" s="2" t="s">
        <v>10070</v>
      </c>
      <c r="C8260" s="3">
        <v>43689</v>
      </c>
      <c r="D8260" s="3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24" t="str">
        <f>_xlfn.XLOOKUP(main_table[[#This Row],[Order ID]],Returns!B:B,Returns!A:A,"No")</f>
        <v>No</v>
      </c>
    </row>
    <row r="8261" spans="1:22" ht="14.25">
      <c r="A8261" s="1">
        <v>8260</v>
      </c>
      <c r="B8261" s="2" t="s">
        <v>10071</v>
      </c>
      <c r="C8261" s="3">
        <v>43277</v>
      </c>
      <c r="D8261" s="3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24" t="str">
        <f>_xlfn.XLOOKUP(main_table[[#This Row],[Order ID]],Returns!B:B,Returns!A:A,"No")</f>
        <v>No</v>
      </c>
    </row>
    <row r="8262" spans="1:22" ht="14.25">
      <c r="A8262" s="1">
        <v>8261</v>
      </c>
      <c r="B8262" s="2" t="s">
        <v>10071</v>
      </c>
      <c r="C8262" s="3">
        <v>43277</v>
      </c>
      <c r="D8262" s="3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24" t="str">
        <f>_xlfn.XLOOKUP(main_table[[#This Row],[Order ID]],Returns!B:B,Returns!A:A,"No")</f>
        <v>No</v>
      </c>
    </row>
    <row r="8263" spans="1:22" ht="14.25">
      <c r="A8263" s="1">
        <v>8262</v>
      </c>
      <c r="B8263" s="2" t="s">
        <v>10071</v>
      </c>
      <c r="C8263" s="3">
        <v>43277</v>
      </c>
      <c r="D8263" s="3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24" t="str">
        <f>_xlfn.XLOOKUP(main_table[[#This Row],[Order ID]],Returns!B:B,Returns!A:A,"No")</f>
        <v>No</v>
      </c>
    </row>
    <row r="8264" spans="1:22" ht="14.25">
      <c r="A8264" s="1">
        <v>8263</v>
      </c>
      <c r="B8264" s="2" t="s">
        <v>10072</v>
      </c>
      <c r="C8264" s="3">
        <v>43449</v>
      </c>
      <c r="D8264" s="3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24" t="str">
        <f>_xlfn.XLOOKUP(main_table[[#This Row],[Order ID]],Returns!B:B,Returns!A:A,"No")</f>
        <v>No</v>
      </c>
    </row>
    <row r="8265" spans="1:22" ht="14.25">
      <c r="A8265" s="1">
        <v>8264</v>
      </c>
      <c r="B8265" s="2" t="s">
        <v>10073</v>
      </c>
      <c r="C8265" s="3">
        <v>42991</v>
      </c>
      <c r="D8265" s="3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24" t="str">
        <f>_xlfn.XLOOKUP(main_table[[#This Row],[Order ID]],Returns!B:B,Returns!A:A,"No")</f>
        <v>No</v>
      </c>
    </row>
    <row r="8266" spans="1:22" ht="14.25">
      <c r="A8266" s="1">
        <v>8265</v>
      </c>
      <c r="B8266" s="2" t="s">
        <v>10074</v>
      </c>
      <c r="C8266" s="3">
        <v>42734</v>
      </c>
      <c r="D8266" s="3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24" t="str">
        <f>_xlfn.XLOOKUP(main_table[[#This Row],[Order ID]],Returns!B:B,Returns!A:A,"No")</f>
        <v>No</v>
      </c>
    </row>
    <row r="8267" spans="1:22" ht="14.25">
      <c r="A8267" s="1">
        <v>8266</v>
      </c>
      <c r="B8267" s="2" t="s">
        <v>10074</v>
      </c>
      <c r="C8267" s="3">
        <v>42734</v>
      </c>
      <c r="D8267" s="3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24" t="str">
        <f>_xlfn.XLOOKUP(main_table[[#This Row],[Order ID]],Returns!B:B,Returns!A:A,"No")</f>
        <v>No</v>
      </c>
    </row>
    <row r="8268" spans="1:22" ht="14.25">
      <c r="A8268" s="1">
        <v>8267</v>
      </c>
      <c r="B8268" s="2" t="s">
        <v>10075</v>
      </c>
      <c r="C8268" s="3">
        <v>42489</v>
      </c>
      <c r="D8268" s="3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24" t="str">
        <f>_xlfn.XLOOKUP(main_table[[#This Row],[Order ID]],Returns!B:B,Returns!A:A,"No")</f>
        <v>No</v>
      </c>
    </row>
    <row r="8269" spans="1:22" ht="14.25">
      <c r="A8269" s="1">
        <v>8268</v>
      </c>
      <c r="B8269" s="2" t="s">
        <v>10076</v>
      </c>
      <c r="C8269" s="3">
        <v>43495</v>
      </c>
      <c r="D8269" s="3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24" t="str">
        <f>_xlfn.XLOOKUP(main_table[[#This Row],[Order ID]],Returns!B:B,Returns!A:A,"No")</f>
        <v>No</v>
      </c>
    </row>
    <row r="8270" spans="1:22" ht="14.25">
      <c r="A8270" s="1">
        <v>8269</v>
      </c>
      <c r="B8270" s="2" t="s">
        <v>10076</v>
      </c>
      <c r="C8270" s="3">
        <v>43495</v>
      </c>
      <c r="D8270" s="3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24" t="str">
        <f>_xlfn.XLOOKUP(main_table[[#This Row],[Order ID]],Returns!B:B,Returns!A:A,"No")</f>
        <v>No</v>
      </c>
    </row>
    <row r="8271" spans="1:22" ht="14.25">
      <c r="A8271" s="1">
        <v>8270</v>
      </c>
      <c r="B8271" s="2" t="s">
        <v>10076</v>
      </c>
      <c r="C8271" s="3">
        <v>43495</v>
      </c>
      <c r="D8271" s="3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24" t="str">
        <f>_xlfn.XLOOKUP(main_table[[#This Row],[Order ID]],Returns!B:B,Returns!A:A,"No")</f>
        <v>No</v>
      </c>
    </row>
    <row r="8272" spans="1:22" ht="14.25">
      <c r="A8272" s="1">
        <v>8271</v>
      </c>
      <c r="B8272" s="2" t="s">
        <v>10076</v>
      </c>
      <c r="C8272" s="3">
        <v>43495</v>
      </c>
      <c r="D8272" s="3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24" t="str">
        <f>_xlfn.XLOOKUP(main_table[[#This Row],[Order ID]],Returns!B:B,Returns!A:A,"No")</f>
        <v>No</v>
      </c>
    </row>
    <row r="8273" spans="1:22" ht="14.25">
      <c r="A8273" s="1">
        <v>8272</v>
      </c>
      <c r="B8273" s="2" t="s">
        <v>10077</v>
      </c>
      <c r="C8273" s="3">
        <v>43459</v>
      </c>
      <c r="D8273" s="3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24" t="str">
        <f>_xlfn.XLOOKUP(main_table[[#This Row],[Order ID]],Returns!B:B,Returns!A:A,"No")</f>
        <v>No</v>
      </c>
    </row>
    <row r="8274" spans="1:22" ht="14.25">
      <c r="A8274" s="1">
        <v>8273</v>
      </c>
      <c r="B8274" s="2" t="s">
        <v>10078</v>
      </c>
      <c r="C8274" s="3">
        <v>43393</v>
      </c>
      <c r="D8274" s="3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24" t="str">
        <f>_xlfn.XLOOKUP(main_table[[#This Row],[Order ID]],Returns!B:B,Returns!A:A,"No")</f>
        <v>No</v>
      </c>
    </row>
    <row r="8275" spans="1:22" ht="14.25">
      <c r="A8275" s="1">
        <v>8274</v>
      </c>
      <c r="B8275" s="2" t="s">
        <v>10079</v>
      </c>
      <c r="C8275" s="3">
        <v>42899</v>
      </c>
      <c r="D8275" s="3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24" t="str">
        <f>_xlfn.XLOOKUP(main_table[[#This Row],[Order ID]],Returns!B:B,Returns!A:A,"No")</f>
        <v>No</v>
      </c>
    </row>
    <row r="8276" spans="1:22" ht="14.25">
      <c r="A8276" s="1">
        <v>8275</v>
      </c>
      <c r="B8276" s="2" t="s">
        <v>10080</v>
      </c>
      <c r="C8276" s="3">
        <v>43646</v>
      </c>
      <c r="D8276" s="3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24" t="str">
        <f>_xlfn.XLOOKUP(main_table[[#This Row],[Order ID]],Returns!B:B,Returns!A:A,"No")</f>
        <v>No</v>
      </c>
    </row>
    <row r="8277" spans="1:22" ht="14.25">
      <c r="A8277" s="1">
        <v>8276</v>
      </c>
      <c r="B8277" s="2" t="s">
        <v>10081</v>
      </c>
      <c r="C8277" s="3">
        <v>42912</v>
      </c>
      <c r="D8277" s="3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24" t="str">
        <f>_xlfn.XLOOKUP(main_table[[#This Row],[Order ID]],Returns!B:B,Returns!A:A,"No")</f>
        <v>No</v>
      </c>
    </row>
    <row r="8278" spans="1:22" ht="14.25">
      <c r="A8278" s="1">
        <v>8277</v>
      </c>
      <c r="B8278" s="2" t="s">
        <v>10082</v>
      </c>
      <c r="C8278" s="3">
        <v>43152</v>
      </c>
      <c r="D8278" s="3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24" t="str">
        <f>_xlfn.XLOOKUP(main_table[[#This Row],[Order ID]],Returns!B:B,Returns!A:A,"No")</f>
        <v>No</v>
      </c>
    </row>
    <row r="8279" spans="1:22" ht="14.25">
      <c r="A8279" s="1">
        <v>8278</v>
      </c>
      <c r="B8279" s="2" t="s">
        <v>10082</v>
      </c>
      <c r="C8279" s="3">
        <v>43152</v>
      </c>
      <c r="D8279" s="3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24" t="str">
        <f>_xlfn.XLOOKUP(main_table[[#This Row],[Order ID]],Returns!B:B,Returns!A:A,"No")</f>
        <v>No</v>
      </c>
    </row>
    <row r="8280" spans="1:22" ht="14.25">
      <c r="A8280" s="1">
        <v>8279</v>
      </c>
      <c r="B8280" s="2" t="s">
        <v>10082</v>
      </c>
      <c r="C8280" s="3">
        <v>43152</v>
      </c>
      <c r="D8280" s="3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24" t="str">
        <f>_xlfn.XLOOKUP(main_table[[#This Row],[Order ID]],Returns!B:B,Returns!A:A,"No")</f>
        <v>No</v>
      </c>
    </row>
    <row r="8281" spans="1:22" ht="14.25">
      <c r="A8281" s="1">
        <v>8280</v>
      </c>
      <c r="B8281" s="2" t="s">
        <v>10083</v>
      </c>
      <c r="C8281" s="3">
        <v>43577</v>
      </c>
      <c r="D8281" s="3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24" t="str">
        <f>_xlfn.XLOOKUP(main_table[[#This Row],[Order ID]],Returns!B:B,Returns!A:A,"No")</f>
        <v>No</v>
      </c>
    </row>
    <row r="8282" spans="1:22" ht="14.25">
      <c r="A8282" s="1">
        <v>8281</v>
      </c>
      <c r="B8282" s="2" t="s">
        <v>10084</v>
      </c>
      <c r="C8282" s="3">
        <v>43594</v>
      </c>
      <c r="D8282" s="3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24" t="str">
        <f>_xlfn.XLOOKUP(main_table[[#This Row],[Order ID]],Returns!B:B,Returns!A:A,"No")</f>
        <v>No</v>
      </c>
    </row>
    <row r="8283" spans="1:22" ht="14.25">
      <c r="A8283" s="1">
        <v>8282</v>
      </c>
      <c r="B8283" s="2" t="s">
        <v>10084</v>
      </c>
      <c r="C8283" s="3">
        <v>43594</v>
      </c>
      <c r="D8283" s="3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24" t="str">
        <f>_xlfn.XLOOKUP(main_table[[#This Row],[Order ID]],Returns!B:B,Returns!A:A,"No")</f>
        <v>No</v>
      </c>
    </row>
    <row r="8284" spans="1:22" ht="14.25">
      <c r="A8284" s="1">
        <v>8283</v>
      </c>
      <c r="B8284" s="2" t="s">
        <v>10085</v>
      </c>
      <c r="C8284" s="3">
        <v>43090</v>
      </c>
      <c r="D8284" s="3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24" t="str">
        <f>_xlfn.XLOOKUP(main_table[[#This Row],[Order ID]],Returns!B:B,Returns!A:A,"No")</f>
        <v>No</v>
      </c>
    </row>
    <row r="8285" spans="1:22" ht="14.25">
      <c r="A8285" s="1">
        <v>8284</v>
      </c>
      <c r="B8285" s="2" t="s">
        <v>10085</v>
      </c>
      <c r="C8285" s="3">
        <v>43090</v>
      </c>
      <c r="D8285" s="3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24" t="str">
        <f>_xlfn.XLOOKUP(main_table[[#This Row],[Order ID]],Returns!B:B,Returns!A:A,"No")</f>
        <v>No</v>
      </c>
    </row>
    <row r="8286" spans="1:22" ht="14.25">
      <c r="A8286" s="1">
        <v>8285</v>
      </c>
      <c r="B8286" s="2" t="s">
        <v>10085</v>
      </c>
      <c r="C8286" s="3">
        <v>43090</v>
      </c>
      <c r="D8286" s="3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24" t="str">
        <f>_xlfn.XLOOKUP(main_table[[#This Row],[Order ID]],Returns!B:B,Returns!A:A,"No")</f>
        <v>No</v>
      </c>
    </row>
    <row r="8287" spans="1:22" ht="14.25">
      <c r="A8287" s="1">
        <v>8286</v>
      </c>
      <c r="B8287" s="2" t="s">
        <v>10085</v>
      </c>
      <c r="C8287" s="3">
        <v>43090</v>
      </c>
      <c r="D8287" s="3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24" t="str">
        <f>_xlfn.XLOOKUP(main_table[[#This Row],[Order ID]],Returns!B:B,Returns!A:A,"No")</f>
        <v>No</v>
      </c>
    </row>
    <row r="8288" spans="1:22" ht="14.25">
      <c r="A8288" s="1">
        <v>8287</v>
      </c>
      <c r="B8288" s="2" t="s">
        <v>10086</v>
      </c>
      <c r="C8288" s="3">
        <v>42594</v>
      </c>
      <c r="D8288" s="3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24" t="str">
        <f>_xlfn.XLOOKUP(main_table[[#This Row],[Order ID]],Returns!B:B,Returns!A:A,"No")</f>
        <v>No</v>
      </c>
    </row>
    <row r="8289" spans="1:22" ht="14.25">
      <c r="A8289" s="1">
        <v>8288</v>
      </c>
      <c r="B8289" s="2" t="s">
        <v>10086</v>
      </c>
      <c r="C8289" s="3">
        <v>42594</v>
      </c>
      <c r="D8289" s="3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24" t="str">
        <f>_xlfn.XLOOKUP(main_table[[#This Row],[Order ID]],Returns!B:B,Returns!A:A,"No")</f>
        <v>No</v>
      </c>
    </row>
    <row r="8290" spans="1:22" ht="14.25">
      <c r="A8290" s="1">
        <v>8289</v>
      </c>
      <c r="B8290" s="2" t="s">
        <v>10086</v>
      </c>
      <c r="C8290" s="3">
        <v>42594</v>
      </c>
      <c r="D8290" s="3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24" t="str">
        <f>_xlfn.XLOOKUP(main_table[[#This Row],[Order ID]],Returns!B:B,Returns!A:A,"No")</f>
        <v>No</v>
      </c>
    </row>
    <row r="8291" spans="1:22" ht="14.25">
      <c r="A8291" s="1">
        <v>8290</v>
      </c>
      <c r="B8291" s="2" t="s">
        <v>10086</v>
      </c>
      <c r="C8291" s="3">
        <v>42594</v>
      </c>
      <c r="D8291" s="3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24" t="str">
        <f>_xlfn.XLOOKUP(main_table[[#This Row],[Order ID]],Returns!B:B,Returns!A:A,"No")</f>
        <v>No</v>
      </c>
    </row>
    <row r="8292" spans="1:22" ht="14.25">
      <c r="A8292" s="1">
        <v>8291</v>
      </c>
      <c r="B8292" s="2" t="s">
        <v>10086</v>
      </c>
      <c r="C8292" s="3">
        <v>42594</v>
      </c>
      <c r="D8292" s="3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24" t="str">
        <f>_xlfn.XLOOKUP(main_table[[#This Row],[Order ID]],Returns!B:B,Returns!A:A,"No")</f>
        <v>No</v>
      </c>
    </row>
    <row r="8293" spans="1:22" ht="14.25">
      <c r="A8293" s="1">
        <v>8292</v>
      </c>
      <c r="B8293" s="2" t="s">
        <v>10086</v>
      </c>
      <c r="C8293" s="3">
        <v>42594</v>
      </c>
      <c r="D8293" s="3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24" t="str">
        <f>_xlfn.XLOOKUP(main_table[[#This Row],[Order ID]],Returns!B:B,Returns!A:A,"No")</f>
        <v>No</v>
      </c>
    </row>
    <row r="8294" spans="1:22" ht="14.25">
      <c r="A8294" s="1">
        <v>8293</v>
      </c>
      <c r="B8294" s="2" t="s">
        <v>10087</v>
      </c>
      <c r="C8294" s="3">
        <v>43080</v>
      </c>
      <c r="D8294" s="3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24" t="str">
        <f>_xlfn.XLOOKUP(main_table[[#This Row],[Order ID]],Returns!B:B,Returns!A:A,"No")</f>
        <v>No</v>
      </c>
    </row>
    <row r="8295" spans="1:22" ht="14.25">
      <c r="A8295" s="1">
        <v>8294</v>
      </c>
      <c r="B8295" s="2" t="s">
        <v>10088</v>
      </c>
      <c r="C8295" s="3">
        <v>43772</v>
      </c>
      <c r="D8295" s="3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24" t="str">
        <f>_xlfn.XLOOKUP(main_table[[#This Row],[Order ID]],Returns!B:B,Returns!A:A,"No")</f>
        <v>No</v>
      </c>
    </row>
    <row r="8296" spans="1:22" ht="14.25">
      <c r="A8296" s="1">
        <v>8295</v>
      </c>
      <c r="B8296" s="2" t="s">
        <v>10089</v>
      </c>
      <c r="C8296" s="3">
        <v>43537</v>
      </c>
      <c r="D8296" s="3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24" t="str">
        <f>_xlfn.XLOOKUP(main_table[[#This Row],[Order ID]],Returns!B:B,Returns!A:A,"No")</f>
        <v>No</v>
      </c>
    </row>
    <row r="8297" spans="1:22" ht="14.25">
      <c r="A8297" s="1">
        <v>8296</v>
      </c>
      <c r="B8297" s="2" t="s">
        <v>10090</v>
      </c>
      <c r="C8297" s="3">
        <v>43250</v>
      </c>
      <c r="D8297" s="3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24" t="str">
        <f>_xlfn.XLOOKUP(main_table[[#This Row],[Order ID]],Returns!B:B,Returns!A:A,"No")</f>
        <v>No</v>
      </c>
    </row>
    <row r="8298" spans="1:22" ht="14.25">
      <c r="A8298" s="1">
        <v>8297</v>
      </c>
      <c r="B8298" s="2" t="s">
        <v>10090</v>
      </c>
      <c r="C8298" s="3">
        <v>43250</v>
      </c>
      <c r="D8298" s="3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24" t="str">
        <f>_xlfn.XLOOKUP(main_table[[#This Row],[Order ID]],Returns!B:B,Returns!A:A,"No")</f>
        <v>No</v>
      </c>
    </row>
    <row r="8299" spans="1:22" ht="14.25">
      <c r="A8299" s="1">
        <v>8298</v>
      </c>
      <c r="B8299" s="2" t="s">
        <v>10091</v>
      </c>
      <c r="C8299" s="3">
        <v>42921</v>
      </c>
      <c r="D8299" s="3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24" t="str">
        <f>_xlfn.XLOOKUP(main_table[[#This Row],[Order ID]],Returns!B:B,Returns!A:A,"No")</f>
        <v>No</v>
      </c>
    </row>
    <row r="8300" spans="1:22" ht="14.25">
      <c r="A8300" s="1">
        <v>8299</v>
      </c>
      <c r="B8300" s="2" t="s">
        <v>10091</v>
      </c>
      <c r="C8300" s="3">
        <v>42921</v>
      </c>
      <c r="D8300" s="3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24" t="str">
        <f>_xlfn.XLOOKUP(main_table[[#This Row],[Order ID]],Returns!B:B,Returns!A:A,"No")</f>
        <v>No</v>
      </c>
    </row>
    <row r="8301" spans="1:22" ht="14.25">
      <c r="A8301" s="1">
        <v>8300</v>
      </c>
      <c r="B8301" s="2" t="s">
        <v>10092</v>
      </c>
      <c r="C8301" s="3">
        <v>42440</v>
      </c>
      <c r="D8301" s="3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24" t="str">
        <f>_xlfn.XLOOKUP(main_table[[#This Row],[Order ID]],Returns!B:B,Returns!A:A,"No")</f>
        <v>No</v>
      </c>
    </row>
    <row r="8302" spans="1:22" ht="14.25">
      <c r="A8302" s="1">
        <v>8301</v>
      </c>
      <c r="B8302" s="2" t="s">
        <v>10093</v>
      </c>
      <c r="C8302" s="3">
        <v>42845</v>
      </c>
      <c r="D8302" s="3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24" t="str">
        <f>_xlfn.XLOOKUP(main_table[[#This Row],[Order ID]],Returns!B:B,Returns!A:A,"No")</f>
        <v>No</v>
      </c>
    </row>
    <row r="8303" spans="1:22" ht="14.25">
      <c r="A8303" s="1">
        <v>8302</v>
      </c>
      <c r="B8303" s="2" t="s">
        <v>10094</v>
      </c>
      <c r="C8303" s="3">
        <v>43672</v>
      </c>
      <c r="D8303" s="3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24" t="str">
        <f>_xlfn.XLOOKUP(main_table[[#This Row],[Order ID]],Returns!B:B,Returns!A:A,"No")</f>
        <v>No</v>
      </c>
    </row>
    <row r="8304" spans="1:22" ht="14.25">
      <c r="A8304" s="1">
        <v>8303</v>
      </c>
      <c r="B8304" s="2" t="s">
        <v>10094</v>
      </c>
      <c r="C8304" s="3">
        <v>43672</v>
      </c>
      <c r="D8304" s="3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24" t="str">
        <f>_xlfn.XLOOKUP(main_table[[#This Row],[Order ID]],Returns!B:B,Returns!A:A,"No")</f>
        <v>No</v>
      </c>
    </row>
    <row r="8305" spans="1:22" ht="14.25">
      <c r="A8305" s="1">
        <v>8304</v>
      </c>
      <c r="B8305" s="2" t="s">
        <v>10095</v>
      </c>
      <c r="C8305" s="3">
        <v>42674</v>
      </c>
      <c r="D8305" s="3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24" t="str">
        <f>_xlfn.XLOOKUP(main_table[[#This Row],[Order ID]],Returns!B:B,Returns!A:A,"No")</f>
        <v>No</v>
      </c>
    </row>
    <row r="8306" spans="1:22" ht="14.25">
      <c r="A8306" s="1">
        <v>8305</v>
      </c>
      <c r="B8306" s="2" t="s">
        <v>10096</v>
      </c>
      <c r="C8306" s="3">
        <v>43772</v>
      </c>
      <c r="D8306" s="3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24" t="str">
        <f>_xlfn.XLOOKUP(main_table[[#This Row],[Order ID]],Returns!B:B,Returns!A:A,"No")</f>
        <v>No</v>
      </c>
    </row>
    <row r="8307" spans="1:22" ht="14.25">
      <c r="A8307" s="1">
        <v>8306</v>
      </c>
      <c r="B8307" s="2" t="s">
        <v>6057</v>
      </c>
      <c r="C8307" s="3">
        <v>43323</v>
      </c>
      <c r="D8307" s="3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24" t="str">
        <f>_xlfn.XLOOKUP(main_table[[#This Row],[Order ID]],Returns!B:B,Returns!A:A,"No")</f>
        <v>Yes</v>
      </c>
    </row>
    <row r="8308" spans="1:22" ht="14.25">
      <c r="A8308" s="1">
        <v>8307</v>
      </c>
      <c r="B8308" s="2" t="s">
        <v>6057</v>
      </c>
      <c r="C8308" s="3">
        <v>43323</v>
      </c>
      <c r="D8308" s="3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24" t="str">
        <f>_xlfn.XLOOKUP(main_table[[#This Row],[Order ID]],Returns!B:B,Returns!A:A,"No")</f>
        <v>Yes</v>
      </c>
    </row>
    <row r="8309" spans="1:22" ht="14.25">
      <c r="A8309" s="1">
        <v>8308</v>
      </c>
      <c r="B8309" s="2" t="s">
        <v>6057</v>
      </c>
      <c r="C8309" s="3">
        <v>43323</v>
      </c>
      <c r="D8309" s="3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24" t="str">
        <f>_xlfn.XLOOKUP(main_table[[#This Row],[Order ID]],Returns!B:B,Returns!A:A,"No")</f>
        <v>Yes</v>
      </c>
    </row>
    <row r="8310" spans="1:22" ht="14.25">
      <c r="A8310" s="1">
        <v>8309</v>
      </c>
      <c r="B8310" s="2" t="s">
        <v>10097</v>
      </c>
      <c r="C8310" s="3">
        <v>43306</v>
      </c>
      <c r="D8310" s="3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24" t="str">
        <f>_xlfn.XLOOKUP(main_table[[#This Row],[Order ID]],Returns!B:B,Returns!A:A,"No")</f>
        <v>No</v>
      </c>
    </row>
    <row r="8311" spans="1:22" ht="14.25">
      <c r="A8311" s="1">
        <v>8310</v>
      </c>
      <c r="B8311" s="2" t="s">
        <v>10098</v>
      </c>
      <c r="C8311" s="3">
        <v>42430</v>
      </c>
      <c r="D8311" s="3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24" t="str">
        <f>_xlfn.XLOOKUP(main_table[[#This Row],[Order ID]],Returns!B:B,Returns!A:A,"No")</f>
        <v>No</v>
      </c>
    </row>
    <row r="8312" spans="1:22" ht="14.25">
      <c r="A8312" s="1">
        <v>8311</v>
      </c>
      <c r="B8312" s="2" t="s">
        <v>10098</v>
      </c>
      <c r="C8312" s="3">
        <v>42430</v>
      </c>
      <c r="D8312" s="3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24" t="str">
        <f>_xlfn.XLOOKUP(main_table[[#This Row],[Order ID]],Returns!B:B,Returns!A:A,"No")</f>
        <v>No</v>
      </c>
    </row>
    <row r="8313" spans="1:22" ht="14.25">
      <c r="A8313" s="1">
        <v>8312</v>
      </c>
      <c r="B8313" s="2" t="s">
        <v>10099</v>
      </c>
      <c r="C8313" s="3">
        <v>43491</v>
      </c>
      <c r="D8313" s="3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24" t="str">
        <f>_xlfn.XLOOKUP(main_table[[#This Row],[Order ID]],Returns!B:B,Returns!A:A,"No")</f>
        <v>No</v>
      </c>
    </row>
    <row r="8314" spans="1:22" ht="14.25">
      <c r="A8314" s="1">
        <v>8313</v>
      </c>
      <c r="B8314" s="2" t="s">
        <v>10099</v>
      </c>
      <c r="C8314" s="3">
        <v>43491</v>
      </c>
      <c r="D8314" s="3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24" t="str">
        <f>_xlfn.XLOOKUP(main_table[[#This Row],[Order ID]],Returns!B:B,Returns!A:A,"No")</f>
        <v>No</v>
      </c>
    </row>
    <row r="8315" spans="1:22" ht="14.25">
      <c r="A8315" s="1">
        <v>8314</v>
      </c>
      <c r="B8315" s="2" t="s">
        <v>10100</v>
      </c>
      <c r="C8315" s="3">
        <v>42563</v>
      </c>
      <c r="D8315" s="3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24" t="str">
        <f>_xlfn.XLOOKUP(main_table[[#This Row],[Order ID]],Returns!B:B,Returns!A:A,"No")</f>
        <v>No</v>
      </c>
    </row>
    <row r="8316" spans="1:22" ht="14.25">
      <c r="A8316" s="1">
        <v>8315</v>
      </c>
      <c r="B8316" s="2" t="s">
        <v>10100</v>
      </c>
      <c r="C8316" s="3">
        <v>42563</v>
      </c>
      <c r="D8316" s="3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24" t="str">
        <f>_xlfn.XLOOKUP(main_table[[#This Row],[Order ID]],Returns!B:B,Returns!A:A,"No")</f>
        <v>No</v>
      </c>
    </row>
    <row r="8317" spans="1:22" ht="14.25">
      <c r="A8317" s="1">
        <v>8316</v>
      </c>
      <c r="B8317" s="2" t="s">
        <v>10100</v>
      </c>
      <c r="C8317" s="3">
        <v>42563</v>
      </c>
      <c r="D8317" s="3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24" t="str">
        <f>_xlfn.XLOOKUP(main_table[[#This Row],[Order ID]],Returns!B:B,Returns!A:A,"No")</f>
        <v>No</v>
      </c>
    </row>
    <row r="8318" spans="1:22" ht="14.25">
      <c r="A8318" s="1">
        <v>8317</v>
      </c>
      <c r="B8318" s="2" t="s">
        <v>10100</v>
      </c>
      <c r="C8318" s="3">
        <v>42563</v>
      </c>
      <c r="D8318" s="3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24" t="str">
        <f>_xlfn.XLOOKUP(main_table[[#This Row],[Order ID]],Returns!B:B,Returns!A:A,"No")</f>
        <v>No</v>
      </c>
    </row>
    <row r="8319" spans="1:22" ht="14.25">
      <c r="A8319" s="1">
        <v>8318</v>
      </c>
      <c r="B8319" s="2" t="s">
        <v>10101</v>
      </c>
      <c r="C8319" s="3">
        <v>43566</v>
      </c>
      <c r="D8319" s="3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24" t="str">
        <f>_xlfn.XLOOKUP(main_table[[#This Row],[Order ID]],Returns!B:B,Returns!A:A,"No")</f>
        <v>No</v>
      </c>
    </row>
    <row r="8320" spans="1:22" ht="14.25">
      <c r="A8320" s="1">
        <v>8319</v>
      </c>
      <c r="B8320" s="2" t="s">
        <v>10101</v>
      </c>
      <c r="C8320" s="3">
        <v>43566</v>
      </c>
      <c r="D8320" s="3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24" t="str">
        <f>_xlfn.XLOOKUP(main_table[[#This Row],[Order ID]],Returns!B:B,Returns!A:A,"No")</f>
        <v>No</v>
      </c>
    </row>
    <row r="8321" spans="1:22" ht="14.25">
      <c r="A8321" s="1">
        <v>8320</v>
      </c>
      <c r="B8321" s="2" t="s">
        <v>10102</v>
      </c>
      <c r="C8321" s="3">
        <v>43782</v>
      </c>
      <c r="D8321" s="3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24" t="str">
        <f>_xlfn.XLOOKUP(main_table[[#This Row],[Order ID]],Returns!B:B,Returns!A:A,"No")</f>
        <v>No</v>
      </c>
    </row>
    <row r="8322" spans="1:22" ht="14.25">
      <c r="A8322" s="1">
        <v>8321</v>
      </c>
      <c r="B8322" s="2" t="s">
        <v>10103</v>
      </c>
      <c r="C8322" s="3">
        <v>43074</v>
      </c>
      <c r="D8322" s="3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24" t="str">
        <f>_xlfn.XLOOKUP(main_table[[#This Row],[Order ID]],Returns!B:B,Returns!A:A,"No")</f>
        <v>No</v>
      </c>
    </row>
    <row r="8323" spans="1:22" ht="14.25">
      <c r="A8323" s="1">
        <v>8322</v>
      </c>
      <c r="B8323" s="2" t="s">
        <v>10104</v>
      </c>
      <c r="C8323" s="3">
        <v>43369</v>
      </c>
      <c r="D8323" s="3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24" t="str">
        <f>_xlfn.XLOOKUP(main_table[[#This Row],[Order ID]],Returns!B:B,Returns!A:A,"No")</f>
        <v>No</v>
      </c>
    </row>
    <row r="8324" spans="1:22" ht="14.25">
      <c r="A8324" s="1">
        <v>8323</v>
      </c>
      <c r="B8324" s="2" t="s">
        <v>10105</v>
      </c>
      <c r="C8324" s="3">
        <v>43423</v>
      </c>
      <c r="D8324" s="3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24" t="str">
        <f>_xlfn.XLOOKUP(main_table[[#This Row],[Order ID]],Returns!B:B,Returns!A:A,"No")</f>
        <v>No</v>
      </c>
    </row>
    <row r="8325" spans="1:22" ht="14.25">
      <c r="A8325" s="1">
        <v>8324</v>
      </c>
      <c r="B8325" s="2" t="s">
        <v>10105</v>
      </c>
      <c r="C8325" s="3">
        <v>43423</v>
      </c>
      <c r="D8325" s="3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24" t="str">
        <f>_xlfn.XLOOKUP(main_table[[#This Row],[Order ID]],Returns!B:B,Returns!A:A,"No")</f>
        <v>No</v>
      </c>
    </row>
    <row r="8326" spans="1:22" ht="14.25">
      <c r="A8326" s="1">
        <v>8325</v>
      </c>
      <c r="B8326" s="2" t="s">
        <v>10106</v>
      </c>
      <c r="C8326" s="3">
        <v>43716</v>
      </c>
      <c r="D8326" s="3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24" t="str">
        <f>_xlfn.XLOOKUP(main_table[[#This Row],[Order ID]],Returns!B:B,Returns!A:A,"No")</f>
        <v>No</v>
      </c>
    </row>
    <row r="8327" spans="1:22" ht="14.25">
      <c r="A8327" s="1">
        <v>8326</v>
      </c>
      <c r="B8327" s="2" t="s">
        <v>10106</v>
      </c>
      <c r="C8327" s="3">
        <v>43716</v>
      </c>
      <c r="D8327" s="3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24" t="str">
        <f>_xlfn.XLOOKUP(main_table[[#This Row],[Order ID]],Returns!B:B,Returns!A:A,"No")</f>
        <v>No</v>
      </c>
    </row>
    <row r="8328" spans="1:22" ht="14.25">
      <c r="A8328" s="1">
        <v>8327</v>
      </c>
      <c r="B8328" s="2" t="s">
        <v>10107</v>
      </c>
      <c r="C8328" s="3">
        <v>43667</v>
      </c>
      <c r="D8328" s="3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24" t="str">
        <f>_xlfn.XLOOKUP(main_table[[#This Row],[Order ID]],Returns!B:B,Returns!A:A,"No")</f>
        <v>No</v>
      </c>
    </row>
    <row r="8329" spans="1:22" ht="14.25">
      <c r="A8329" s="1">
        <v>8328</v>
      </c>
      <c r="B8329" s="2" t="s">
        <v>10107</v>
      </c>
      <c r="C8329" s="3">
        <v>43667</v>
      </c>
      <c r="D8329" s="3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24" t="str">
        <f>_xlfn.XLOOKUP(main_table[[#This Row],[Order ID]],Returns!B:B,Returns!A:A,"No")</f>
        <v>No</v>
      </c>
    </row>
    <row r="8330" spans="1:22" ht="14.25">
      <c r="A8330" s="1">
        <v>8329</v>
      </c>
      <c r="B8330" s="2" t="s">
        <v>10108</v>
      </c>
      <c r="C8330" s="3">
        <v>43744</v>
      </c>
      <c r="D8330" s="3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24" t="str">
        <f>_xlfn.XLOOKUP(main_table[[#This Row],[Order ID]],Returns!B:B,Returns!A:A,"No")</f>
        <v>No</v>
      </c>
    </row>
    <row r="8331" spans="1:22" ht="14.25">
      <c r="A8331" s="1">
        <v>8330</v>
      </c>
      <c r="B8331" s="2" t="s">
        <v>10108</v>
      </c>
      <c r="C8331" s="3">
        <v>43744</v>
      </c>
      <c r="D8331" s="3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24" t="str">
        <f>_xlfn.XLOOKUP(main_table[[#This Row],[Order ID]],Returns!B:B,Returns!A:A,"No")</f>
        <v>No</v>
      </c>
    </row>
    <row r="8332" spans="1:22" ht="14.25">
      <c r="A8332" s="1">
        <v>8331</v>
      </c>
      <c r="B8332" s="2" t="s">
        <v>10109</v>
      </c>
      <c r="C8332" s="3">
        <v>43776</v>
      </c>
      <c r="D8332" s="3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24" t="str">
        <f>_xlfn.XLOOKUP(main_table[[#This Row],[Order ID]],Returns!B:B,Returns!A:A,"No")</f>
        <v>No</v>
      </c>
    </row>
    <row r="8333" spans="1:22" ht="14.25">
      <c r="A8333" s="1">
        <v>8332</v>
      </c>
      <c r="B8333" s="2" t="s">
        <v>10110</v>
      </c>
      <c r="C8333" s="3">
        <v>43168</v>
      </c>
      <c r="D8333" s="3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24" t="str">
        <f>_xlfn.XLOOKUP(main_table[[#This Row],[Order ID]],Returns!B:B,Returns!A:A,"No")</f>
        <v>No</v>
      </c>
    </row>
    <row r="8334" spans="1:22" ht="14.25">
      <c r="A8334" s="1">
        <v>8333</v>
      </c>
      <c r="B8334" s="2" t="s">
        <v>10110</v>
      </c>
      <c r="C8334" s="3">
        <v>43168</v>
      </c>
      <c r="D8334" s="3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24" t="str">
        <f>_xlfn.XLOOKUP(main_table[[#This Row],[Order ID]],Returns!B:B,Returns!A:A,"No")</f>
        <v>No</v>
      </c>
    </row>
    <row r="8335" spans="1:22" ht="14.25">
      <c r="A8335" s="1">
        <v>8334</v>
      </c>
      <c r="B8335" s="2" t="s">
        <v>10110</v>
      </c>
      <c r="C8335" s="3">
        <v>43168</v>
      </c>
      <c r="D8335" s="3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24" t="str">
        <f>_xlfn.XLOOKUP(main_table[[#This Row],[Order ID]],Returns!B:B,Returns!A:A,"No")</f>
        <v>No</v>
      </c>
    </row>
    <row r="8336" spans="1:22" ht="14.25">
      <c r="A8336" s="1">
        <v>8335</v>
      </c>
      <c r="B8336" s="2" t="s">
        <v>10110</v>
      </c>
      <c r="C8336" s="3">
        <v>43168</v>
      </c>
      <c r="D8336" s="3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24" t="str">
        <f>_xlfn.XLOOKUP(main_table[[#This Row],[Order ID]],Returns!B:B,Returns!A:A,"No")</f>
        <v>No</v>
      </c>
    </row>
    <row r="8337" spans="1:22" ht="14.25">
      <c r="A8337" s="1">
        <v>8336</v>
      </c>
      <c r="B8337" s="2" t="s">
        <v>10111</v>
      </c>
      <c r="C8337" s="3">
        <v>43598</v>
      </c>
      <c r="D8337" s="3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24" t="str">
        <f>_xlfn.XLOOKUP(main_table[[#This Row],[Order ID]],Returns!B:B,Returns!A:A,"No")</f>
        <v>No</v>
      </c>
    </row>
    <row r="8338" spans="1:22" ht="14.25">
      <c r="A8338" s="1">
        <v>8337</v>
      </c>
      <c r="B8338" s="2" t="s">
        <v>10112</v>
      </c>
      <c r="C8338" s="3">
        <v>43283</v>
      </c>
      <c r="D8338" s="3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24" t="str">
        <f>_xlfn.XLOOKUP(main_table[[#This Row],[Order ID]],Returns!B:B,Returns!A:A,"No")</f>
        <v>No</v>
      </c>
    </row>
    <row r="8339" spans="1:22" ht="14.25">
      <c r="A8339" s="1">
        <v>8338</v>
      </c>
      <c r="B8339" s="2" t="s">
        <v>10113</v>
      </c>
      <c r="C8339" s="3">
        <v>42731</v>
      </c>
      <c r="D8339" s="3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24" t="str">
        <f>_xlfn.XLOOKUP(main_table[[#This Row],[Order ID]],Returns!B:B,Returns!A:A,"No")</f>
        <v>No</v>
      </c>
    </row>
    <row r="8340" spans="1:22" ht="14.25">
      <c r="A8340" s="1">
        <v>8339</v>
      </c>
      <c r="B8340" s="2" t="s">
        <v>10113</v>
      </c>
      <c r="C8340" s="3">
        <v>42731</v>
      </c>
      <c r="D8340" s="3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24" t="str">
        <f>_xlfn.XLOOKUP(main_table[[#This Row],[Order ID]],Returns!B:B,Returns!A:A,"No")</f>
        <v>No</v>
      </c>
    </row>
    <row r="8341" spans="1:22" ht="14.25">
      <c r="A8341" s="1">
        <v>8340</v>
      </c>
      <c r="B8341" s="2" t="s">
        <v>10114</v>
      </c>
      <c r="C8341" s="3">
        <v>43568</v>
      </c>
      <c r="D8341" s="3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24" t="str">
        <f>_xlfn.XLOOKUP(main_table[[#This Row],[Order ID]],Returns!B:B,Returns!A:A,"No")</f>
        <v>No</v>
      </c>
    </row>
    <row r="8342" spans="1:22" ht="14.25">
      <c r="A8342" s="1">
        <v>8341</v>
      </c>
      <c r="B8342" s="2" t="s">
        <v>10115</v>
      </c>
      <c r="C8342" s="3">
        <v>42688</v>
      </c>
      <c r="D8342" s="3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24" t="str">
        <f>_xlfn.XLOOKUP(main_table[[#This Row],[Order ID]],Returns!B:B,Returns!A:A,"No")</f>
        <v>No</v>
      </c>
    </row>
    <row r="8343" spans="1:22" ht="14.25">
      <c r="A8343" s="1">
        <v>8342</v>
      </c>
      <c r="B8343" s="2" t="s">
        <v>10116</v>
      </c>
      <c r="C8343" s="3">
        <v>43627</v>
      </c>
      <c r="D8343" s="3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24" t="str">
        <f>_xlfn.XLOOKUP(main_table[[#This Row],[Order ID]],Returns!B:B,Returns!A:A,"No")</f>
        <v>No</v>
      </c>
    </row>
    <row r="8344" spans="1:22" ht="14.25">
      <c r="A8344" s="1">
        <v>8343</v>
      </c>
      <c r="B8344" s="2" t="s">
        <v>10117</v>
      </c>
      <c r="C8344" s="3">
        <v>43429</v>
      </c>
      <c r="D8344" s="3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24" t="str">
        <f>_xlfn.XLOOKUP(main_table[[#This Row],[Order ID]],Returns!B:B,Returns!A:A,"No")</f>
        <v>No</v>
      </c>
    </row>
    <row r="8345" spans="1:22" ht="14.25">
      <c r="A8345" s="1">
        <v>8344</v>
      </c>
      <c r="B8345" s="2" t="s">
        <v>10118</v>
      </c>
      <c r="C8345" s="3">
        <v>42450</v>
      </c>
      <c r="D8345" s="3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24" t="str">
        <f>_xlfn.XLOOKUP(main_table[[#This Row],[Order ID]],Returns!B:B,Returns!A:A,"No")</f>
        <v>No</v>
      </c>
    </row>
    <row r="8346" spans="1:22" ht="14.25">
      <c r="A8346" s="1">
        <v>8345</v>
      </c>
      <c r="B8346" s="2" t="s">
        <v>10118</v>
      </c>
      <c r="C8346" s="3">
        <v>42450</v>
      </c>
      <c r="D8346" s="3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24" t="str">
        <f>_xlfn.XLOOKUP(main_table[[#This Row],[Order ID]],Returns!B:B,Returns!A:A,"No")</f>
        <v>No</v>
      </c>
    </row>
    <row r="8347" spans="1:22" ht="14.25">
      <c r="A8347" s="1">
        <v>8346</v>
      </c>
      <c r="B8347" s="2" t="s">
        <v>10118</v>
      </c>
      <c r="C8347" s="3">
        <v>42450</v>
      </c>
      <c r="D8347" s="3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24" t="str">
        <f>_xlfn.XLOOKUP(main_table[[#This Row],[Order ID]],Returns!B:B,Returns!A:A,"No")</f>
        <v>No</v>
      </c>
    </row>
    <row r="8348" spans="1:22" ht="14.25">
      <c r="A8348" s="1">
        <v>8347</v>
      </c>
      <c r="B8348" s="2" t="s">
        <v>10119</v>
      </c>
      <c r="C8348" s="3">
        <v>42855</v>
      </c>
      <c r="D8348" s="3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24" t="str">
        <f>_xlfn.XLOOKUP(main_table[[#This Row],[Order ID]],Returns!B:B,Returns!A:A,"No")</f>
        <v>No</v>
      </c>
    </row>
    <row r="8349" spans="1:22" ht="14.25">
      <c r="A8349" s="1">
        <v>8348</v>
      </c>
      <c r="B8349" s="2" t="s">
        <v>10119</v>
      </c>
      <c r="C8349" s="3">
        <v>42855</v>
      </c>
      <c r="D8349" s="3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24" t="str">
        <f>_xlfn.XLOOKUP(main_table[[#This Row],[Order ID]],Returns!B:B,Returns!A:A,"No")</f>
        <v>No</v>
      </c>
    </row>
    <row r="8350" spans="1:22" ht="14.25">
      <c r="A8350" s="1">
        <v>8349</v>
      </c>
      <c r="B8350" s="2" t="s">
        <v>10119</v>
      </c>
      <c r="C8350" s="3">
        <v>42855</v>
      </c>
      <c r="D8350" s="3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24" t="str">
        <f>_xlfn.XLOOKUP(main_table[[#This Row],[Order ID]],Returns!B:B,Returns!A:A,"No")</f>
        <v>No</v>
      </c>
    </row>
    <row r="8351" spans="1:22" ht="14.25">
      <c r="A8351" s="1">
        <v>8350</v>
      </c>
      <c r="B8351" s="2" t="s">
        <v>10119</v>
      </c>
      <c r="C8351" s="3">
        <v>42855</v>
      </c>
      <c r="D8351" s="3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24" t="str">
        <f>_xlfn.XLOOKUP(main_table[[#This Row],[Order ID]],Returns!B:B,Returns!A:A,"No")</f>
        <v>No</v>
      </c>
    </row>
    <row r="8352" spans="1:22" ht="14.25">
      <c r="A8352" s="1">
        <v>8351</v>
      </c>
      <c r="B8352" s="2" t="s">
        <v>10119</v>
      </c>
      <c r="C8352" s="3">
        <v>42855</v>
      </c>
      <c r="D8352" s="3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24" t="str">
        <f>_xlfn.XLOOKUP(main_table[[#This Row],[Order ID]],Returns!B:B,Returns!A:A,"No")</f>
        <v>No</v>
      </c>
    </row>
    <row r="8353" spans="1:22" ht="14.25">
      <c r="A8353" s="1">
        <v>8352</v>
      </c>
      <c r="B8353" s="2" t="s">
        <v>10120</v>
      </c>
      <c r="C8353" s="3">
        <v>43588</v>
      </c>
      <c r="D8353" s="3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24" t="str">
        <f>_xlfn.XLOOKUP(main_table[[#This Row],[Order ID]],Returns!B:B,Returns!A:A,"No")</f>
        <v>No</v>
      </c>
    </row>
    <row r="8354" spans="1:22" ht="14.25">
      <c r="A8354" s="1">
        <v>8353</v>
      </c>
      <c r="B8354" s="2" t="s">
        <v>10120</v>
      </c>
      <c r="C8354" s="3">
        <v>43588</v>
      </c>
      <c r="D8354" s="3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24" t="str">
        <f>_xlfn.XLOOKUP(main_table[[#This Row],[Order ID]],Returns!B:B,Returns!A:A,"No")</f>
        <v>No</v>
      </c>
    </row>
    <row r="8355" spans="1:22" ht="14.25">
      <c r="A8355" s="1">
        <v>8354</v>
      </c>
      <c r="B8355" s="2" t="s">
        <v>10120</v>
      </c>
      <c r="C8355" s="3">
        <v>43588</v>
      </c>
      <c r="D8355" s="3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24" t="str">
        <f>_xlfn.XLOOKUP(main_table[[#This Row],[Order ID]],Returns!B:B,Returns!A:A,"No")</f>
        <v>No</v>
      </c>
    </row>
    <row r="8356" spans="1:22" ht="14.25">
      <c r="A8356" s="1">
        <v>8355</v>
      </c>
      <c r="B8356" s="2" t="s">
        <v>10120</v>
      </c>
      <c r="C8356" s="3">
        <v>43588</v>
      </c>
      <c r="D8356" s="3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24" t="str">
        <f>_xlfn.XLOOKUP(main_table[[#This Row],[Order ID]],Returns!B:B,Returns!A:A,"No")</f>
        <v>No</v>
      </c>
    </row>
    <row r="8357" spans="1:22" ht="14.25">
      <c r="A8357" s="1">
        <v>8356</v>
      </c>
      <c r="B8357" s="2" t="s">
        <v>10120</v>
      </c>
      <c r="C8357" s="3">
        <v>43588</v>
      </c>
      <c r="D8357" s="3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24" t="str">
        <f>_xlfn.XLOOKUP(main_table[[#This Row],[Order ID]],Returns!B:B,Returns!A:A,"No")</f>
        <v>No</v>
      </c>
    </row>
    <row r="8358" spans="1:22" ht="14.25">
      <c r="A8358" s="1">
        <v>8357</v>
      </c>
      <c r="B8358" s="2" t="s">
        <v>10121</v>
      </c>
      <c r="C8358" s="3">
        <v>43338</v>
      </c>
      <c r="D8358" s="3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24" t="str">
        <f>_xlfn.XLOOKUP(main_table[[#This Row],[Order ID]],Returns!B:B,Returns!A:A,"No")</f>
        <v>No</v>
      </c>
    </row>
    <row r="8359" spans="1:22" ht="14.25">
      <c r="A8359" s="1">
        <v>8358</v>
      </c>
      <c r="B8359" s="2" t="s">
        <v>10122</v>
      </c>
      <c r="C8359" s="3">
        <v>42471</v>
      </c>
      <c r="D8359" s="3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24" t="str">
        <f>_xlfn.XLOOKUP(main_table[[#This Row],[Order ID]],Returns!B:B,Returns!A:A,"No")</f>
        <v>No</v>
      </c>
    </row>
    <row r="8360" spans="1:22" ht="14.25">
      <c r="A8360" s="1">
        <v>8359</v>
      </c>
      <c r="B8360" s="2" t="s">
        <v>10122</v>
      </c>
      <c r="C8360" s="3">
        <v>42471</v>
      </c>
      <c r="D8360" s="3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24" t="str">
        <f>_xlfn.XLOOKUP(main_table[[#This Row],[Order ID]],Returns!B:B,Returns!A:A,"No")</f>
        <v>No</v>
      </c>
    </row>
    <row r="8361" spans="1:22" ht="14.25">
      <c r="A8361" s="1">
        <v>8360</v>
      </c>
      <c r="B8361" s="2" t="s">
        <v>10122</v>
      </c>
      <c r="C8361" s="3">
        <v>42471</v>
      </c>
      <c r="D8361" s="3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24" t="str">
        <f>_xlfn.XLOOKUP(main_table[[#This Row],[Order ID]],Returns!B:B,Returns!A:A,"No")</f>
        <v>No</v>
      </c>
    </row>
    <row r="8362" spans="1:22" ht="14.25">
      <c r="A8362" s="1">
        <v>8361</v>
      </c>
      <c r="B8362" s="2" t="s">
        <v>10123</v>
      </c>
      <c r="C8362" s="3">
        <v>43467</v>
      </c>
      <c r="D8362" s="3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24" t="str">
        <f>_xlfn.XLOOKUP(main_table[[#This Row],[Order ID]],Returns!B:B,Returns!A:A,"No")</f>
        <v>No</v>
      </c>
    </row>
    <row r="8363" spans="1:22" ht="14.25">
      <c r="A8363" s="1">
        <v>8362</v>
      </c>
      <c r="B8363" s="2" t="s">
        <v>10123</v>
      </c>
      <c r="C8363" s="3">
        <v>43467</v>
      </c>
      <c r="D8363" s="3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24" t="str">
        <f>_xlfn.XLOOKUP(main_table[[#This Row],[Order ID]],Returns!B:B,Returns!A:A,"No")</f>
        <v>No</v>
      </c>
    </row>
    <row r="8364" spans="1:22" ht="14.25">
      <c r="A8364" s="1">
        <v>8363</v>
      </c>
      <c r="B8364" s="2" t="s">
        <v>10123</v>
      </c>
      <c r="C8364" s="3">
        <v>43467</v>
      </c>
      <c r="D8364" s="3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24" t="str">
        <f>_xlfn.XLOOKUP(main_table[[#This Row],[Order ID]],Returns!B:B,Returns!A:A,"No")</f>
        <v>No</v>
      </c>
    </row>
    <row r="8365" spans="1:22" ht="14.25">
      <c r="A8365" s="1">
        <v>8364</v>
      </c>
      <c r="B8365" s="2" t="s">
        <v>10123</v>
      </c>
      <c r="C8365" s="3">
        <v>43467</v>
      </c>
      <c r="D8365" s="3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24" t="str">
        <f>_xlfn.XLOOKUP(main_table[[#This Row],[Order ID]],Returns!B:B,Returns!A:A,"No")</f>
        <v>No</v>
      </c>
    </row>
    <row r="8366" spans="1:22" ht="14.25">
      <c r="A8366" s="1">
        <v>8365</v>
      </c>
      <c r="B8366" s="2" t="s">
        <v>10124</v>
      </c>
      <c r="C8366" s="3">
        <v>43583</v>
      </c>
      <c r="D8366" s="3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24" t="str">
        <f>_xlfn.XLOOKUP(main_table[[#This Row],[Order ID]],Returns!B:B,Returns!A:A,"No")</f>
        <v>No</v>
      </c>
    </row>
    <row r="8367" spans="1:22" ht="14.25">
      <c r="A8367" s="1">
        <v>8366</v>
      </c>
      <c r="B8367" s="2" t="s">
        <v>10125</v>
      </c>
      <c r="C8367" s="3">
        <v>43495</v>
      </c>
      <c r="D8367" s="3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24" t="str">
        <f>_xlfn.XLOOKUP(main_table[[#This Row],[Order ID]],Returns!B:B,Returns!A:A,"No")</f>
        <v>No</v>
      </c>
    </row>
    <row r="8368" spans="1:22" ht="14.25">
      <c r="A8368" s="1">
        <v>8367</v>
      </c>
      <c r="B8368" s="2" t="s">
        <v>5943</v>
      </c>
      <c r="C8368" s="3">
        <v>42620</v>
      </c>
      <c r="D8368" s="3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24" t="str">
        <f>_xlfn.XLOOKUP(main_table[[#This Row],[Order ID]],Returns!B:B,Returns!A:A,"No")</f>
        <v>Yes</v>
      </c>
    </row>
    <row r="8369" spans="1:22" ht="14.25">
      <c r="A8369" s="1">
        <v>8368</v>
      </c>
      <c r="B8369" s="2" t="s">
        <v>5943</v>
      </c>
      <c r="C8369" s="3">
        <v>42620</v>
      </c>
      <c r="D8369" s="3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24" t="str">
        <f>_xlfn.XLOOKUP(main_table[[#This Row],[Order ID]],Returns!B:B,Returns!A:A,"No")</f>
        <v>Yes</v>
      </c>
    </row>
    <row r="8370" spans="1:22" ht="14.25">
      <c r="A8370" s="1">
        <v>8369</v>
      </c>
      <c r="B8370" s="2" t="s">
        <v>5943</v>
      </c>
      <c r="C8370" s="3">
        <v>42620</v>
      </c>
      <c r="D8370" s="3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24" t="str">
        <f>_xlfn.XLOOKUP(main_table[[#This Row],[Order ID]],Returns!B:B,Returns!A:A,"No")</f>
        <v>Yes</v>
      </c>
    </row>
    <row r="8371" spans="1:22" ht="14.25">
      <c r="A8371" s="1">
        <v>8370</v>
      </c>
      <c r="B8371" s="2" t="s">
        <v>10126</v>
      </c>
      <c r="C8371" s="3">
        <v>43262</v>
      </c>
      <c r="D8371" s="3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24" t="str">
        <f>_xlfn.XLOOKUP(main_table[[#This Row],[Order ID]],Returns!B:B,Returns!A:A,"No")</f>
        <v>No</v>
      </c>
    </row>
    <row r="8372" spans="1:22" ht="14.25">
      <c r="A8372" s="1">
        <v>8371</v>
      </c>
      <c r="B8372" s="2" t="s">
        <v>10127</v>
      </c>
      <c r="C8372" s="3">
        <v>43390</v>
      </c>
      <c r="D8372" s="3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24" t="str">
        <f>_xlfn.XLOOKUP(main_table[[#This Row],[Order ID]],Returns!B:B,Returns!A:A,"No")</f>
        <v>No</v>
      </c>
    </row>
    <row r="8373" spans="1:22" ht="14.25">
      <c r="A8373" s="1">
        <v>8372</v>
      </c>
      <c r="B8373" s="2" t="s">
        <v>10128</v>
      </c>
      <c r="C8373" s="3">
        <v>42731</v>
      </c>
      <c r="D8373" s="3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24" t="str">
        <f>_xlfn.XLOOKUP(main_table[[#This Row],[Order ID]],Returns!B:B,Returns!A:A,"No")</f>
        <v>No</v>
      </c>
    </row>
    <row r="8374" spans="1:22" ht="14.25">
      <c r="A8374" s="1">
        <v>8373</v>
      </c>
      <c r="B8374" s="2" t="s">
        <v>10129</v>
      </c>
      <c r="C8374" s="3">
        <v>43428</v>
      </c>
      <c r="D8374" s="3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24" t="str">
        <f>_xlfn.XLOOKUP(main_table[[#This Row],[Order ID]],Returns!B:B,Returns!A:A,"No")</f>
        <v>No</v>
      </c>
    </row>
    <row r="8375" spans="1:22" ht="14.25">
      <c r="A8375" s="1">
        <v>8374</v>
      </c>
      <c r="B8375" s="2" t="s">
        <v>10130</v>
      </c>
      <c r="C8375" s="3">
        <v>43414</v>
      </c>
      <c r="D8375" s="3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24" t="str">
        <f>_xlfn.XLOOKUP(main_table[[#This Row],[Order ID]],Returns!B:B,Returns!A:A,"No")</f>
        <v>No</v>
      </c>
    </row>
    <row r="8376" spans="1:22" ht="14.25">
      <c r="A8376" s="1">
        <v>8375</v>
      </c>
      <c r="B8376" s="2" t="s">
        <v>10131</v>
      </c>
      <c r="C8376" s="3">
        <v>42740</v>
      </c>
      <c r="D8376" s="3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24" t="str">
        <f>_xlfn.XLOOKUP(main_table[[#This Row],[Order ID]],Returns!B:B,Returns!A:A,"No")</f>
        <v>No</v>
      </c>
    </row>
    <row r="8377" spans="1:22" ht="14.25">
      <c r="A8377" s="1">
        <v>8376</v>
      </c>
      <c r="B8377" s="2" t="s">
        <v>10131</v>
      </c>
      <c r="C8377" s="3">
        <v>42740</v>
      </c>
      <c r="D8377" s="3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24" t="str">
        <f>_xlfn.XLOOKUP(main_table[[#This Row],[Order ID]],Returns!B:B,Returns!A:A,"No")</f>
        <v>No</v>
      </c>
    </row>
    <row r="8378" spans="1:22" ht="14.25">
      <c r="A8378" s="1">
        <v>8377</v>
      </c>
      <c r="B8378" s="2" t="s">
        <v>10132</v>
      </c>
      <c r="C8378" s="3">
        <v>43545</v>
      </c>
      <c r="D8378" s="3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24" t="str">
        <f>_xlfn.XLOOKUP(main_table[[#This Row],[Order ID]],Returns!B:B,Returns!A:A,"No")</f>
        <v>No</v>
      </c>
    </row>
    <row r="8379" spans="1:22" ht="14.25">
      <c r="A8379" s="1">
        <v>8378</v>
      </c>
      <c r="B8379" s="2" t="s">
        <v>10133</v>
      </c>
      <c r="C8379" s="3">
        <v>43051</v>
      </c>
      <c r="D8379" s="3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24" t="str">
        <f>_xlfn.XLOOKUP(main_table[[#This Row],[Order ID]],Returns!B:B,Returns!A:A,"No")</f>
        <v>No</v>
      </c>
    </row>
    <row r="8380" spans="1:22" ht="14.25">
      <c r="A8380" s="1">
        <v>8379</v>
      </c>
      <c r="B8380" s="2" t="s">
        <v>10133</v>
      </c>
      <c r="C8380" s="3">
        <v>43051</v>
      </c>
      <c r="D8380" s="3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24" t="str">
        <f>_xlfn.XLOOKUP(main_table[[#This Row],[Order ID]],Returns!B:B,Returns!A:A,"No")</f>
        <v>No</v>
      </c>
    </row>
    <row r="8381" spans="1:22" ht="14.25">
      <c r="A8381" s="1">
        <v>8380</v>
      </c>
      <c r="B8381" s="2" t="s">
        <v>10133</v>
      </c>
      <c r="C8381" s="3">
        <v>43051</v>
      </c>
      <c r="D8381" s="3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24" t="str">
        <f>_xlfn.XLOOKUP(main_table[[#This Row],[Order ID]],Returns!B:B,Returns!A:A,"No")</f>
        <v>No</v>
      </c>
    </row>
    <row r="8382" spans="1:22" ht="14.25">
      <c r="A8382" s="1">
        <v>8381</v>
      </c>
      <c r="B8382" s="2" t="s">
        <v>10134</v>
      </c>
      <c r="C8382" s="3">
        <v>42622</v>
      </c>
      <c r="D8382" s="3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24" t="str">
        <f>_xlfn.XLOOKUP(main_table[[#This Row],[Order ID]],Returns!B:B,Returns!A:A,"No")</f>
        <v>No</v>
      </c>
    </row>
    <row r="8383" spans="1:22" ht="14.25">
      <c r="A8383" s="1">
        <v>8382</v>
      </c>
      <c r="B8383" s="2" t="s">
        <v>10135</v>
      </c>
      <c r="C8383" s="3">
        <v>43176</v>
      </c>
      <c r="D8383" s="3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24" t="str">
        <f>_xlfn.XLOOKUP(main_table[[#This Row],[Order ID]],Returns!B:B,Returns!A:A,"No")</f>
        <v>No</v>
      </c>
    </row>
    <row r="8384" spans="1:22" ht="14.25">
      <c r="A8384" s="1">
        <v>8383</v>
      </c>
      <c r="B8384" s="2" t="s">
        <v>10136</v>
      </c>
      <c r="C8384" s="3">
        <v>43139</v>
      </c>
      <c r="D8384" s="3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24" t="str">
        <f>_xlfn.XLOOKUP(main_table[[#This Row],[Order ID]],Returns!B:B,Returns!A:A,"No")</f>
        <v>No</v>
      </c>
    </row>
    <row r="8385" spans="1:22" ht="14.25">
      <c r="A8385" s="1">
        <v>8384</v>
      </c>
      <c r="B8385" s="2" t="s">
        <v>10137</v>
      </c>
      <c r="C8385" s="3">
        <v>43430</v>
      </c>
      <c r="D8385" s="3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24" t="str">
        <f>_xlfn.XLOOKUP(main_table[[#This Row],[Order ID]],Returns!B:B,Returns!A:A,"No")</f>
        <v>No</v>
      </c>
    </row>
    <row r="8386" spans="1:22" ht="14.25">
      <c r="A8386" s="1">
        <v>8385</v>
      </c>
      <c r="B8386" s="2" t="s">
        <v>10137</v>
      </c>
      <c r="C8386" s="3">
        <v>43430</v>
      </c>
      <c r="D8386" s="3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24" t="str">
        <f>_xlfn.XLOOKUP(main_table[[#This Row],[Order ID]],Returns!B:B,Returns!A:A,"No")</f>
        <v>No</v>
      </c>
    </row>
    <row r="8387" spans="1:22" ht="14.25">
      <c r="A8387" s="1">
        <v>8386</v>
      </c>
      <c r="B8387" s="2" t="s">
        <v>10138</v>
      </c>
      <c r="C8387" s="3">
        <v>43712</v>
      </c>
      <c r="D8387" s="3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24" t="str">
        <f>_xlfn.XLOOKUP(main_table[[#This Row],[Order ID]],Returns!B:B,Returns!A:A,"No")</f>
        <v>No</v>
      </c>
    </row>
    <row r="8388" spans="1:22" ht="14.25">
      <c r="A8388" s="1">
        <v>8387</v>
      </c>
      <c r="B8388" s="2" t="s">
        <v>10139</v>
      </c>
      <c r="C8388" s="3">
        <v>42883</v>
      </c>
      <c r="D8388" s="3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24" t="str">
        <f>_xlfn.XLOOKUP(main_table[[#This Row],[Order ID]],Returns!B:B,Returns!A:A,"No")</f>
        <v>No</v>
      </c>
    </row>
    <row r="8389" spans="1:22" ht="14.25">
      <c r="A8389" s="1">
        <v>8388</v>
      </c>
      <c r="B8389" s="2" t="s">
        <v>10139</v>
      </c>
      <c r="C8389" s="3">
        <v>42883</v>
      </c>
      <c r="D8389" s="3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24" t="str">
        <f>_xlfn.XLOOKUP(main_table[[#This Row],[Order ID]],Returns!B:B,Returns!A:A,"No")</f>
        <v>No</v>
      </c>
    </row>
    <row r="8390" spans="1:22" ht="14.25">
      <c r="A8390" s="1">
        <v>8389</v>
      </c>
      <c r="B8390" s="2" t="s">
        <v>10140</v>
      </c>
      <c r="C8390" s="3">
        <v>42675</v>
      </c>
      <c r="D8390" s="3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24" t="str">
        <f>_xlfn.XLOOKUP(main_table[[#This Row],[Order ID]],Returns!B:B,Returns!A:A,"No")</f>
        <v>No</v>
      </c>
    </row>
    <row r="8391" spans="1:22" ht="14.25">
      <c r="A8391" s="1">
        <v>8390</v>
      </c>
      <c r="B8391" s="2" t="s">
        <v>10141</v>
      </c>
      <c r="C8391" s="3">
        <v>43461</v>
      </c>
      <c r="D8391" s="3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24" t="str">
        <f>_xlfn.XLOOKUP(main_table[[#This Row],[Order ID]],Returns!B:B,Returns!A:A,"No")</f>
        <v>No</v>
      </c>
    </row>
    <row r="8392" spans="1:22" ht="14.25">
      <c r="A8392" s="1">
        <v>8391</v>
      </c>
      <c r="B8392" s="2" t="s">
        <v>10142</v>
      </c>
      <c r="C8392" s="3">
        <v>43803</v>
      </c>
      <c r="D8392" s="3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24" t="str">
        <f>_xlfn.XLOOKUP(main_table[[#This Row],[Order ID]],Returns!B:B,Returns!A:A,"No")</f>
        <v>No</v>
      </c>
    </row>
    <row r="8393" spans="1:22" ht="14.25">
      <c r="A8393" s="1">
        <v>8392</v>
      </c>
      <c r="B8393" s="2" t="s">
        <v>10143</v>
      </c>
      <c r="C8393" s="3">
        <v>43822</v>
      </c>
      <c r="D8393" s="3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24" t="str">
        <f>_xlfn.XLOOKUP(main_table[[#This Row],[Order ID]],Returns!B:B,Returns!A:A,"No")</f>
        <v>No</v>
      </c>
    </row>
    <row r="8394" spans="1:22" ht="14.25">
      <c r="A8394" s="1">
        <v>8393</v>
      </c>
      <c r="B8394" s="2" t="s">
        <v>10144</v>
      </c>
      <c r="C8394" s="3">
        <v>43435</v>
      </c>
      <c r="D8394" s="3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24" t="str">
        <f>_xlfn.XLOOKUP(main_table[[#This Row],[Order ID]],Returns!B:B,Returns!A:A,"No")</f>
        <v>No</v>
      </c>
    </row>
    <row r="8395" spans="1:22" ht="14.25">
      <c r="A8395" s="1">
        <v>8394</v>
      </c>
      <c r="B8395" s="2" t="s">
        <v>10144</v>
      </c>
      <c r="C8395" s="3">
        <v>43435</v>
      </c>
      <c r="D8395" s="3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24" t="str">
        <f>_xlfn.XLOOKUP(main_table[[#This Row],[Order ID]],Returns!B:B,Returns!A:A,"No")</f>
        <v>No</v>
      </c>
    </row>
    <row r="8396" spans="1:22" ht="14.25">
      <c r="A8396" s="1">
        <v>8395</v>
      </c>
      <c r="B8396" s="2" t="s">
        <v>10144</v>
      </c>
      <c r="C8396" s="3">
        <v>43435</v>
      </c>
      <c r="D8396" s="3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24" t="str">
        <f>_xlfn.XLOOKUP(main_table[[#This Row],[Order ID]],Returns!B:B,Returns!A:A,"No")</f>
        <v>No</v>
      </c>
    </row>
    <row r="8397" spans="1:22" ht="14.25">
      <c r="A8397" s="1">
        <v>8396</v>
      </c>
      <c r="B8397" s="2" t="s">
        <v>10144</v>
      </c>
      <c r="C8397" s="3">
        <v>43435</v>
      </c>
      <c r="D8397" s="3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24" t="str">
        <f>_xlfn.XLOOKUP(main_table[[#This Row],[Order ID]],Returns!B:B,Returns!A:A,"No")</f>
        <v>No</v>
      </c>
    </row>
    <row r="8398" spans="1:22" ht="14.25">
      <c r="A8398" s="1">
        <v>8397</v>
      </c>
      <c r="B8398" s="2" t="s">
        <v>10145</v>
      </c>
      <c r="C8398" s="3">
        <v>42551</v>
      </c>
      <c r="D8398" s="3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24" t="str">
        <f>_xlfn.XLOOKUP(main_table[[#This Row],[Order ID]],Returns!B:B,Returns!A:A,"No")</f>
        <v>No</v>
      </c>
    </row>
    <row r="8399" spans="1:22" ht="14.25">
      <c r="A8399" s="1">
        <v>8398</v>
      </c>
      <c r="B8399" s="2" t="s">
        <v>10146</v>
      </c>
      <c r="C8399" s="3">
        <v>42616</v>
      </c>
      <c r="D8399" s="3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24" t="str">
        <f>_xlfn.XLOOKUP(main_table[[#This Row],[Order ID]],Returns!B:B,Returns!A:A,"No")</f>
        <v>No</v>
      </c>
    </row>
    <row r="8400" spans="1:22" ht="14.25">
      <c r="A8400" s="1">
        <v>8399</v>
      </c>
      <c r="B8400" s="2" t="s">
        <v>10147</v>
      </c>
      <c r="C8400" s="3">
        <v>43771</v>
      </c>
      <c r="D8400" s="3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24" t="str">
        <f>_xlfn.XLOOKUP(main_table[[#This Row],[Order ID]],Returns!B:B,Returns!A:A,"No")</f>
        <v>No</v>
      </c>
    </row>
    <row r="8401" spans="1:22" ht="14.25">
      <c r="A8401" s="1">
        <v>8400</v>
      </c>
      <c r="B8401" s="2" t="s">
        <v>10148</v>
      </c>
      <c r="C8401" s="3">
        <v>42838</v>
      </c>
      <c r="D8401" s="3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24" t="str">
        <f>_xlfn.XLOOKUP(main_table[[#This Row],[Order ID]],Returns!B:B,Returns!A:A,"No")</f>
        <v>No</v>
      </c>
    </row>
    <row r="8402" spans="1:22" ht="14.25">
      <c r="A8402" s="1">
        <v>8401</v>
      </c>
      <c r="B8402" s="2" t="s">
        <v>5985</v>
      </c>
      <c r="C8402" s="3">
        <v>43074</v>
      </c>
      <c r="D8402" s="3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24" t="str">
        <f>_xlfn.XLOOKUP(main_table[[#This Row],[Order ID]],Returns!B:B,Returns!A:A,"No")</f>
        <v>Yes</v>
      </c>
    </row>
    <row r="8403" spans="1:22" ht="14.25">
      <c r="A8403" s="1">
        <v>8402</v>
      </c>
      <c r="B8403" s="2" t="s">
        <v>5985</v>
      </c>
      <c r="C8403" s="3">
        <v>43074</v>
      </c>
      <c r="D8403" s="3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24" t="str">
        <f>_xlfn.XLOOKUP(main_table[[#This Row],[Order ID]],Returns!B:B,Returns!A:A,"No")</f>
        <v>Yes</v>
      </c>
    </row>
    <row r="8404" spans="1:22" ht="14.25">
      <c r="A8404" s="1">
        <v>8403</v>
      </c>
      <c r="B8404" s="2" t="s">
        <v>5985</v>
      </c>
      <c r="C8404" s="3">
        <v>43074</v>
      </c>
      <c r="D8404" s="3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24" t="str">
        <f>_xlfn.XLOOKUP(main_table[[#This Row],[Order ID]],Returns!B:B,Returns!A:A,"No")</f>
        <v>Yes</v>
      </c>
    </row>
    <row r="8405" spans="1:22" ht="14.25">
      <c r="A8405" s="1">
        <v>8404</v>
      </c>
      <c r="B8405" s="2" t="s">
        <v>10149</v>
      </c>
      <c r="C8405" s="3">
        <v>43132</v>
      </c>
      <c r="D8405" s="3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24" t="str">
        <f>_xlfn.XLOOKUP(main_table[[#This Row],[Order ID]],Returns!B:B,Returns!A:A,"No")</f>
        <v>No</v>
      </c>
    </row>
    <row r="8406" spans="1:22" ht="14.25">
      <c r="A8406" s="1">
        <v>8405</v>
      </c>
      <c r="B8406" s="2" t="s">
        <v>10150</v>
      </c>
      <c r="C8406" s="3">
        <v>43654</v>
      </c>
      <c r="D8406" s="3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24" t="str">
        <f>_xlfn.XLOOKUP(main_table[[#This Row],[Order ID]],Returns!B:B,Returns!A:A,"No")</f>
        <v>No</v>
      </c>
    </row>
    <row r="8407" spans="1:22" ht="14.25">
      <c r="A8407" s="1">
        <v>8406</v>
      </c>
      <c r="B8407" s="2" t="s">
        <v>10150</v>
      </c>
      <c r="C8407" s="3">
        <v>43654</v>
      </c>
      <c r="D8407" s="3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24" t="str">
        <f>_xlfn.XLOOKUP(main_table[[#This Row],[Order ID]],Returns!B:B,Returns!A:A,"No")</f>
        <v>No</v>
      </c>
    </row>
    <row r="8408" spans="1:22" ht="14.25">
      <c r="A8408" s="1">
        <v>8407</v>
      </c>
      <c r="B8408" s="2" t="s">
        <v>10150</v>
      </c>
      <c r="C8408" s="3">
        <v>43654</v>
      </c>
      <c r="D8408" s="3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24" t="str">
        <f>_xlfn.XLOOKUP(main_table[[#This Row],[Order ID]],Returns!B:B,Returns!A:A,"No")</f>
        <v>No</v>
      </c>
    </row>
    <row r="8409" spans="1:22" ht="14.25">
      <c r="A8409" s="1">
        <v>8408</v>
      </c>
      <c r="B8409" s="2" t="s">
        <v>10150</v>
      </c>
      <c r="C8409" s="3">
        <v>43654</v>
      </c>
      <c r="D8409" s="3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24" t="str">
        <f>_xlfn.XLOOKUP(main_table[[#This Row],[Order ID]],Returns!B:B,Returns!A:A,"No")</f>
        <v>No</v>
      </c>
    </row>
    <row r="8410" spans="1:22" ht="14.25">
      <c r="A8410" s="1">
        <v>8409</v>
      </c>
      <c r="B8410" s="2" t="s">
        <v>10150</v>
      </c>
      <c r="C8410" s="3">
        <v>43654</v>
      </c>
      <c r="D8410" s="3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24" t="str">
        <f>_xlfn.XLOOKUP(main_table[[#This Row],[Order ID]],Returns!B:B,Returns!A:A,"No")</f>
        <v>No</v>
      </c>
    </row>
    <row r="8411" spans="1:22" ht="14.25">
      <c r="A8411" s="1">
        <v>8410</v>
      </c>
      <c r="B8411" s="2" t="s">
        <v>10151</v>
      </c>
      <c r="C8411" s="3">
        <v>43080</v>
      </c>
      <c r="D8411" s="3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24" t="str">
        <f>_xlfn.XLOOKUP(main_table[[#This Row],[Order ID]],Returns!B:B,Returns!A:A,"No")</f>
        <v>No</v>
      </c>
    </row>
    <row r="8412" spans="1:22" ht="14.25">
      <c r="A8412" s="1">
        <v>8411</v>
      </c>
      <c r="B8412" s="2" t="s">
        <v>10152</v>
      </c>
      <c r="C8412" s="3">
        <v>43419</v>
      </c>
      <c r="D8412" s="3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24" t="str">
        <f>_xlfn.XLOOKUP(main_table[[#This Row],[Order ID]],Returns!B:B,Returns!A:A,"No")</f>
        <v>No</v>
      </c>
    </row>
    <row r="8413" spans="1:22" ht="14.25">
      <c r="A8413" s="1">
        <v>8412</v>
      </c>
      <c r="B8413" s="2" t="s">
        <v>10153</v>
      </c>
      <c r="C8413" s="3">
        <v>43229</v>
      </c>
      <c r="D8413" s="3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24" t="str">
        <f>_xlfn.XLOOKUP(main_table[[#This Row],[Order ID]],Returns!B:B,Returns!A:A,"No")</f>
        <v>No</v>
      </c>
    </row>
    <row r="8414" spans="1:22" ht="14.25">
      <c r="A8414" s="1">
        <v>8413</v>
      </c>
      <c r="B8414" s="2" t="s">
        <v>10154</v>
      </c>
      <c r="C8414" s="3">
        <v>43534</v>
      </c>
      <c r="D8414" s="3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24" t="str">
        <f>_xlfn.XLOOKUP(main_table[[#This Row],[Order ID]],Returns!B:B,Returns!A:A,"No")</f>
        <v>No</v>
      </c>
    </row>
    <row r="8415" spans="1:22" ht="14.25">
      <c r="A8415" s="1">
        <v>8414</v>
      </c>
      <c r="B8415" s="2" t="s">
        <v>10155</v>
      </c>
      <c r="C8415" s="3">
        <v>43451</v>
      </c>
      <c r="D8415" s="3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24" t="str">
        <f>_xlfn.XLOOKUP(main_table[[#This Row],[Order ID]],Returns!B:B,Returns!A:A,"No")</f>
        <v>No</v>
      </c>
    </row>
    <row r="8416" spans="1:22" ht="14.25">
      <c r="A8416" s="1">
        <v>8415</v>
      </c>
      <c r="B8416" s="2" t="s">
        <v>10155</v>
      </c>
      <c r="C8416" s="3">
        <v>43451</v>
      </c>
      <c r="D8416" s="3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24" t="str">
        <f>_xlfn.XLOOKUP(main_table[[#This Row],[Order ID]],Returns!B:B,Returns!A:A,"No")</f>
        <v>No</v>
      </c>
    </row>
    <row r="8417" spans="1:22" ht="14.25">
      <c r="A8417" s="1">
        <v>8416</v>
      </c>
      <c r="B8417" s="2" t="s">
        <v>10156</v>
      </c>
      <c r="C8417" s="3">
        <v>43561</v>
      </c>
      <c r="D8417" s="3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24" t="str">
        <f>_xlfn.XLOOKUP(main_table[[#This Row],[Order ID]],Returns!B:B,Returns!A:A,"No")</f>
        <v>No</v>
      </c>
    </row>
    <row r="8418" spans="1:22" ht="14.25">
      <c r="A8418" s="1">
        <v>8417</v>
      </c>
      <c r="B8418" s="2" t="s">
        <v>10157</v>
      </c>
      <c r="C8418" s="3">
        <v>43594</v>
      </c>
      <c r="D8418" s="3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24" t="str">
        <f>_xlfn.XLOOKUP(main_table[[#This Row],[Order ID]],Returns!B:B,Returns!A:A,"No")</f>
        <v>No</v>
      </c>
    </row>
    <row r="8419" spans="1:22" ht="14.25">
      <c r="A8419" s="1">
        <v>8418</v>
      </c>
      <c r="B8419" s="2" t="s">
        <v>10157</v>
      </c>
      <c r="C8419" s="3">
        <v>43594</v>
      </c>
      <c r="D8419" s="3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24" t="str">
        <f>_xlfn.XLOOKUP(main_table[[#This Row],[Order ID]],Returns!B:B,Returns!A:A,"No")</f>
        <v>No</v>
      </c>
    </row>
    <row r="8420" spans="1:22" ht="14.25">
      <c r="A8420" s="1">
        <v>8419</v>
      </c>
      <c r="B8420" s="2" t="s">
        <v>10157</v>
      </c>
      <c r="C8420" s="3">
        <v>43594</v>
      </c>
      <c r="D8420" s="3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24" t="str">
        <f>_xlfn.XLOOKUP(main_table[[#This Row],[Order ID]],Returns!B:B,Returns!A:A,"No")</f>
        <v>No</v>
      </c>
    </row>
    <row r="8421" spans="1:22" ht="14.25">
      <c r="A8421" s="1">
        <v>8420</v>
      </c>
      <c r="B8421" s="2" t="s">
        <v>10157</v>
      </c>
      <c r="C8421" s="3">
        <v>43594</v>
      </c>
      <c r="D8421" s="3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24" t="str">
        <f>_xlfn.XLOOKUP(main_table[[#This Row],[Order ID]],Returns!B:B,Returns!A:A,"No")</f>
        <v>No</v>
      </c>
    </row>
    <row r="8422" spans="1:22" ht="14.25">
      <c r="A8422" s="1">
        <v>8421</v>
      </c>
      <c r="B8422" s="2" t="s">
        <v>10157</v>
      </c>
      <c r="C8422" s="3">
        <v>43594</v>
      </c>
      <c r="D8422" s="3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24" t="str">
        <f>_xlfn.XLOOKUP(main_table[[#This Row],[Order ID]],Returns!B:B,Returns!A:A,"No")</f>
        <v>No</v>
      </c>
    </row>
    <row r="8423" spans="1:22" ht="14.25">
      <c r="A8423" s="1">
        <v>8422</v>
      </c>
      <c r="B8423" s="2" t="s">
        <v>10158</v>
      </c>
      <c r="C8423" s="3">
        <v>43750</v>
      </c>
      <c r="D8423" s="3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24" t="str">
        <f>_xlfn.XLOOKUP(main_table[[#This Row],[Order ID]],Returns!B:B,Returns!A:A,"No")</f>
        <v>No</v>
      </c>
    </row>
    <row r="8424" spans="1:22" ht="14.25">
      <c r="A8424" s="1">
        <v>8423</v>
      </c>
      <c r="B8424" s="2" t="s">
        <v>10158</v>
      </c>
      <c r="C8424" s="3">
        <v>43750</v>
      </c>
      <c r="D8424" s="3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24" t="str">
        <f>_xlfn.XLOOKUP(main_table[[#This Row],[Order ID]],Returns!B:B,Returns!A:A,"No")</f>
        <v>No</v>
      </c>
    </row>
    <row r="8425" spans="1:22" ht="14.25">
      <c r="A8425" s="1">
        <v>8424</v>
      </c>
      <c r="B8425" s="2" t="s">
        <v>10158</v>
      </c>
      <c r="C8425" s="3">
        <v>43750</v>
      </c>
      <c r="D8425" s="3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24" t="str">
        <f>_xlfn.XLOOKUP(main_table[[#This Row],[Order ID]],Returns!B:B,Returns!A:A,"No")</f>
        <v>No</v>
      </c>
    </row>
    <row r="8426" spans="1:22" ht="14.25">
      <c r="A8426" s="1">
        <v>8425</v>
      </c>
      <c r="B8426" s="2" t="s">
        <v>10158</v>
      </c>
      <c r="C8426" s="3">
        <v>43750</v>
      </c>
      <c r="D8426" s="3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24" t="str">
        <f>_xlfn.XLOOKUP(main_table[[#This Row],[Order ID]],Returns!B:B,Returns!A:A,"No")</f>
        <v>No</v>
      </c>
    </row>
    <row r="8427" spans="1:22" ht="14.25">
      <c r="A8427" s="1">
        <v>8426</v>
      </c>
      <c r="B8427" s="2" t="s">
        <v>10159</v>
      </c>
      <c r="C8427" s="3">
        <v>43340</v>
      </c>
      <c r="D8427" s="3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24" t="str">
        <f>_xlfn.XLOOKUP(main_table[[#This Row],[Order ID]],Returns!B:B,Returns!A:A,"No")</f>
        <v>No</v>
      </c>
    </row>
    <row r="8428" spans="1:22" ht="14.25">
      <c r="A8428" s="1">
        <v>8427</v>
      </c>
      <c r="B8428" s="2" t="s">
        <v>10160</v>
      </c>
      <c r="C8428" s="3">
        <v>43010</v>
      </c>
      <c r="D8428" s="3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24" t="str">
        <f>_xlfn.XLOOKUP(main_table[[#This Row],[Order ID]],Returns!B:B,Returns!A:A,"No")</f>
        <v>No</v>
      </c>
    </row>
    <row r="8429" spans="1:22" ht="14.25">
      <c r="A8429" s="1">
        <v>8428</v>
      </c>
      <c r="B8429" s="2" t="s">
        <v>10161</v>
      </c>
      <c r="C8429" s="3">
        <v>43792</v>
      </c>
      <c r="D8429" s="3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24" t="str">
        <f>_xlfn.XLOOKUP(main_table[[#This Row],[Order ID]],Returns!B:B,Returns!A:A,"No")</f>
        <v>No</v>
      </c>
    </row>
    <row r="8430" spans="1:22" ht="14.25">
      <c r="A8430" s="1">
        <v>8429</v>
      </c>
      <c r="B8430" s="2" t="s">
        <v>10162</v>
      </c>
      <c r="C8430" s="3">
        <v>43781</v>
      </c>
      <c r="D8430" s="3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24" t="str">
        <f>_xlfn.XLOOKUP(main_table[[#This Row],[Order ID]],Returns!B:B,Returns!A:A,"No")</f>
        <v>No</v>
      </c>
    </row>
    <row r="8431" spans="1:22" ht="14.25">
      <c r="A8431" s="1">
        <v>8430</v>
      </c>
      <c r="B8431" s="2" t="s">
        <v>10163</v>
      </c>
      <c r="C8431" s="3">
        <v>43453</v>
      </c>
      <c r="D8431" s="3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24" t="str">
        <f>_xlfn.XLOOKUP(main_table[[#This Row],[Order ID]],Returns!B:B,Returns!A:A,"No")</f>
        <v>No</v>
      </c>
    </row>
    <row r="8432" spans="1:22" ht="14.25">
      <c r="A8432" s="1">
        <v>8431</v>
      </c>
      <c r="B8432" s="2" t="s">
        <v>10164</v>
      </c>
      <c r="C8432" s="3">
        <v>42459</v>
      </c>
      <c r="D8432" s="3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24" t="str">
        <f>_xlfn.XLOOKUP(main_table[[#This Row],[Order ID]],Returns!B:B,Returns!A:A,"No")</f>
        <v>No</v>
      </c>
    </row>
    <row r="8433" spans="1:22" ht="14.25">
      <c r="A8433" s="1">
        <v>8432</v>
      </c>
      <c r="B8433" s="2" t="s">
        <v>10165</v>
      </c>
      <c r="C8433" s="3">
        <v>43777</v>
      </c>
      <c r="D8433" s="3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24" t="str">
        <f>_xlfn.XLOOKUP(main_table[[#This Row],[Order ID]],Returns!B:B,Returns!A:A,"No")</f>
        <v>No</v>
      </c>
    </row>
    <row r="8434" spans="1:22" ht="14.25">
      <c r="A8434" s="1">
        <v>8433</v>
      </c>
      <c r="B8434" s="2" t="s">
        <v>10166</v>
      </c>
      <c r="C8434" s="3">
        <v>42627</v>
      </c>
      <c r="D8434" s="3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24" t="str">
        <f>_xlfn.XLOOKUP(main_table[[#This Row],[Order ID]],Returns!B:B,Returns!A:A,"No")</f>
        <v>No</v>
      </c>
    </row>
    <row r="8435" spans="1:22" ht="14.25">
      <c r="A8435" s="1">
        <v>8434</v>
      </c>
      <c r="B8435" s="2" t="s">
        <v>10166</v>
      </c>
      <c r="C8435" s="3">
        <v>42627</v>
      </c>
      <c r="D8435" s="3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24" t="str">
        <f>_xlfn.XLOOKUP(main_table[[#This Row],[Order ID]],Returns!B:B,Returns!A:A,"No")</f>
        <v>No</v>
      </c>
    </row>
    <row r="8436" spans="1:22" ht="14.25">
      <c r="A8436" s="1">
        <v>8435</v>
      </c>
      <c r="B8436" s="2" t="s">
        <v>10166</v>
      </c>
      <c r="C8436" s="3">
        <v>42627</v>
      </c>
      <c r="D8436" s="3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24" t="str">
        <f>_xlfn.XLOOKUP(main_table[[#This Row],[Order ID]],Returns!B:B,Returns!A:A,"No")</f>
        <v>No</v>
      </c>
    </row>
    <row r="8437" spans="1:22" ht="14.25">
      <c r="A8437" s="1">
        <v>8436</v>
      </c>
      <c r="B8437" s="2" t="s">
        <v>10166</v>
      </c>
      <c r="C8437" s="3">
        <v>42627</v>
      </c>
      <c r="D8437" s="3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24" t="str">
        <f>_xlfn.XLOOKUP(main_table[[#This Row],[Order ID]],Returns!B:B,Returns!A:A,"No")</f>
        <v>No</v>
      </c>
    </row>
    <row r="8438" spans="1:22" ht="14.25">
      <c r="A8438" s="1">
        <v>8437</v>
      </c>
      <c r="B8438" s="2" t="s">
        <v>10167</v>
      </c>
      <c r="C8438" s="3">
        <v>42998</v>
      </c>
      <c r="D8438" s="3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24" t="str">
        <f>_xlfn.XLOOKUP(main_table[[#This Row],[Order ID]],Returns!B:B,Returns!A:A,"No")</f>
        <v>No</v>
      </c>
    </row>
    <row r="8439" spans="1:22" ht="14.25">
      <c r="A8439" s="1">
        <v>8438</v>
      </c>
      <c r="B8439" s="2" t="s">
        <v>10168</v>
      </c>
      <c r="C8439" s="3">
        <v>43079</v>
      </c>
      <c r="D8439" s="3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24" t="str">
        <f>_xlfn.XLOOKUP(main_table[[#This Row],[Order ID]],Returns!B:B,Returns!A:A,"No")</f>
        <v>No</v>
      </c>
    </row>
    <row r="8440" spans="1:22" ht="14.25">
      <c r="A8440" s="1">
        <v>8439</v>
      </c>
      <c r="B8440" s="2" t="s">
        <v>5942</v>
      </c>
      <c r="C8440" s="3">
        <v>42518</v>
      </c>
      <c r="D8440" s="3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24" t="str">
        <f>_xlfn.XLOOKUP(main_table[[#This Row],[Order ID]],Returns!B:B,Returns!A:A,"No")</f>
        <v>Yes</v>
      </c>
    </row>
    <row r="8441" spans="1:22" ht="14.25">
      <c r="A8441" s="1">
        <v>8440</v>
      </c>
      <c r="B8441" s="2" t="s">
        <v>10169</v>
      </c>
      <c r="C8441" s="3">
        <v>43538</v>
      </c>
      <c r="D8441" s="3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24" t="str">
        <f>_xlfn.XLOOKUP(main_table[[#This Row],[Order ID]],Returns!B:B,Returns!A:A,"No")</f>
        <v>No</v>
      </c>
    </row>
    <row r="8442" spans="1:22" ht="14.25">
      <c r="A8442" s="1">
        <v>8441</v>
      </c>
      <c r="B8442" s="2" t="s">
        <v>10170</v>
      </c>
      <c r="C8442" s="3">
        <v>43442</v>
      </c>
      <c r="D8442" s="3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24" t="str">
        <f>_xlfn.XLOOKUP(main_table[[#This Row],[Order ID]],Returns!B:B,Returns!A:A,"No")</f>
        <v>No</v>
      </c>
    </row>
    <row r="8443" spans="1:22" ht="14.25">
      <c r="A8443" s="1">
        <v>8442</v>
      </c>
      <c r="B8443" s="2" t="s">
        <v>10171</v>
      </c>
      <c r="C8443" s="3">
        <v>43591</v>
      </c>
      <c r="D8443" s="3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24" t="str">
        <f>_xlfn.XLOOKUP(main_table[[#This Row],[Order ID]],Returns!B:B,Returns!A:A,"No")</f>
        <v>No</v>
      </c>
    </row>
    <row r="8444" spans="1:22" ht="14.25">
      <c r="A8444" s="1">
        <v>8443</v>
      </c>
      <c r="B8444" s="2" t="s">
        <v>10172</v>
      </c>
      <c r="C8444" s="3">
        <v>43165</v>
      </c>
      <c r="D8444" s="3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24" t="str">
        <f>_xlfn.XLOOKUP(main_table[[#This Row],[Order ID]],Returns!B:B,Returns!A:A,"No")</f>
        <v>No</v>
      </c>
    </row>
    <row r="8445" spans="1:22" ht="14.25">
      <c r="A8445" s="1">
        <v>8444</v>
      </c>
      <c r="B8445" s="2" t="s">
        <v>10172</v>
      </c>
      <c r="C8445" s="3">
        <v>43165</v>
      </c>
      <c r="D8445" s="3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24" t="str">
        <f>_xlfn.XLOOKUP(main_table[[#This Row],[Order ID]],Returns!B:B,Returns!A:A,"No")</f>
        <v>No</v>
      </c>
    </row>
    <row r="8446" spans="1:22" ht="14.25">
      <c r="A8446" s="1">
        <v>8445</v>
      </c>
      <c r="B8446" s="2" t="s">
        <v>10172</v>
      </c>
      <c r="C8446" s="3">
        <v>43165</v>
      </c>
      <c r="D8446" s="3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24" t="str">
        <f>_xlfn.XLOOKUP(main_table[[#This Row],[Order ID]],Returns!B:B,Returns!A:A,"No")</f>
        <v>No</v>
      </c>
    </row>
    <row r="8447" spans="1:22" ht="14.25">
      <c r="A8447" s="1">
        <v>8446</v>
      </c>
      <c r="B8447" s="2" t="s">
        <v>10173</v>
      </c>
      <c r="C8447" s="3">
        <v>43761</v>
      </c>
      <c r="D8447" s="3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24" t="str">
        <f>_xlfn.XLOOKUP(main_table[[#This Row],[Order ID]],Returns!B:B,Returns!A:A,"No")</f>
        <v>No</v>
      </c>
    </row>
    <row r="8448" spans="1:22" ht="14.25">
      <c r="A8448" s="1">
        <v>8447</v>
      </c>
      <c r="B8448" s="2" t="s">
        <v>10173</v>
      </c>
      <c r="C8448" s="3">
        <v>43761</v>
      </c>
      <c r="D8448" s="3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24" t="str">
        <f>_xlfn.XLOOKUP(main_table[[#This Row],[Order ID]],Returns!B:B,Returns!A:A,"No")</f>
        <v>No</v>
      </c>
    </row>
    <row r="8449" spans="1:22" ht="14.25">
      <c r="A8449" s="1">
        <v>8448</v>
      </c>
      <c r="B8449" s="2" t="s">
        <v>10173</v>
      </c>
      <c r="C8449" s="3">
        <v>43761</v>
      </c>
      <c r="D8449" s="3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24" t="str">
        <f>_xlfn.XLOOKUP(main_table[[#This Row],[Order ID]],Returns!B:B,Returns!A:A,"No")</f>
        <v>No</v>
      </c>
    </row>
    <row r="8450" spans="1:22" ht="14.25">
      <c r="A8450" s="1">
        <v>8449</v>
      </c>
      <c r="B8450" s="2" t="s">
        <v>10173</v>
      </c>
      <c r="C8450" s="3">
        <v>43761</v>
      </c>
      <c r="D8450" s="3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24" t="str">
        <f>_xlfn.XLOOKUP(main_table[[#This Row],[Order ID]],Returns!B:B,Returns!A:A,"No")</f>
        <v>No</v>
      </c>
    </row>
    <row r="8451" spans="1:22" ht="14.25">
      <c r="A8451" s="1">
        <v>8450</v>
      </c>
      <c r="B8451" s="2" t="s">
        <v>10173</v>
      </c>
      <c r="C8451" s="3">
        <v>43761</v>
      </c>
      <c r="D8451" s="3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24" t="str">
        <f>_xlfn.XLOOKUP(main_table[[#This Row],[Order ID]],Returns!B:B,Returns!A:A,"No")</f>
        <v>No</v>
      </c>
    </row>
    <row r="8452" spans="1:22" ht="14.25">
      <c r="A8452" s="1">
        <v>8451</v>
      </c>
      <c r="B8452" s="2" t="s">
        <v>10173</v>
      </c>
      <c r="C8452" s="3">
        <v>43761</v>
      </c>
      <c r="D8452" s="3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24" t="str">
        <f>_xlfn.XLOOKUP(main_table[[#This Row],[Order ID]],Returns!B:B,Returns!A:A,"No")</f>
        <v>No</v>
      </c>
    </row>
    <row r="8453" spans="1:22" ht="14.25">
      <c r="A8453" s="1">
        <v>8452</v>
      </c>
      <c r="B8453" s="2" t="s">
        <v>10174</v>
      </c>
      <c r="C8453" s="3">
        <v>42488</v>
      </c>
      <c r="D8453" s="3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24" t="str">
        <f>_xlfn.XLOOKUP(main_table[[#This Row],[Order ID]],Returns!B:B,Returns!A:A,"No")</f>
        <v>No</v>
      </c>
    </row>
    <row r="8454" spans="1:22" ht="14.25">
      <c r="A8454" s="1">
        <v>8453</v>
      </c>
      <c r="B8454" s="2" t="s">
        <v>10175</v>
      </c>
      <c r="C8454" s="3">
        <v>43208</v>
      </c>
      <c r="D8454" s="3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24" t="str">
        <f>_xlfn.XLOOKUP(main_table[[#This Row],[Order ID]],Returns!B:B,Returns!A:A,"No")</f>
        <v>No</v>
      </c>
    </row>
    <row r="8455" spans="1:22" ht="14.25">
      <c r="A8455" s="1">
        <v>8454</v>
      </c>
      <c r="B8455" s="2" t="s">
        <v>10175</v>
      </c>
      <c r="C8455" s="3">
        <v>43208</v>
      </c>
      <c r="D8455" s="3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24" t="str">
        <f>_xlfn.XLOOKUP(main_table[[#This Row],[Order ID]],Returns!B:B,Returns!A:A,"No")</f>
        <v>No</v>
      </c>
    </row>
    <row r="8456" spans="1:22" ht="14.25">
      <c r="A8456" s="1">
        <v>8455</v>
      </c>
      <c r="B8456" s="2" t="s">
        <v>10175</v>
      </c>
      <c r="C8456" s="3">
        <v>43208</v>
      </c>
      <c r="D8456" s="3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24" t="str">
        <f>_xlfn.XLOOKUP(main_table[[#This Row],[Order ID]],Returns!B:B,Returns!A:A,"No")</f>
        <v>No</v>
      </c>
    </row>
    <row r="8457" spans="1:22" ht="14.25">
      <c r="A8457" s="1">
        <v>8456</v>
      </c>
      <c r="B8457" s="2" t="s">
        <v>10176</v>
      </c>
      <c r="C8457" s="3">
        <v>43242</v>
      </c>
      <c r="D8457" s="3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24" t="str">
        <f>_xlfn.XLOOKUP(main_table[[#This Row],[Order ID]],Returns!B:B,Returns!A:A,"No")</f>
        <v>No</v>
      </c>
    </row>
    <row r="8458" spans="1:22" ht="14.25">
      <c r="A8458" s="1">
        <v>8457</v>
      </c>
      <c r="B8458" s="2" t="s">
        <v>10177</v>
      </c>
      <c r="C8458" s="3">
        <v>43613</v>
      </c>
      <c r="D8458" s="3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24" t="str">
        <f>_xlfn.XLOOKUP(main_table[[#This Row],[Order ID]],Returns!B:B,Returns!A:A,"No")</f>
        <v>No</v>
      </c>
    </row>
    <row r="8459" spans="1:22" ht="14.25">
      <c r="A8459" s="1">
        <v>8458</v>
      </c>
      <c r="B8459" s="2" t="s">
        <v>10177</v>
      </c>
      <c r="C8459" s="3">
        <v>43613</v>
      </c>
      <c r="D8459" s="3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24" t="str">
        <f>_xlfn.XLOOKUP(main_table[[#This Row],[Order ID]],Returns!B:B,Returns!A:A,"No")</f>
        <v>No</v>
      </c>
    </row>
    <row r="8460" spans="1:22" ht="14.25">
      <c r="A8460" s="1">
        <v>8459</v>
      </c>
      <c r="B8460" s="2" t="s">
        <v>10178</v>
      </c>
      <c r="C8460" s="3">
        <v>42607</v>
      </c>
      <c r="D8460" s="3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24" t="str">
        <f>_xlfn.XLOOKUP(main_table[[#This Row],[Order ID]],Returns!B:B,Returns!A:A,"No")</f>
        <v>No</v>
      </c>
    </row>
    <row r="8461" spans="1:22" ht="14.25">
      <c r="A8461" s="1">
        <v>8460</v>
      </c>
      <c r="B8461" s="2" t="s">
        <v>10178</v>
      </c>
      <c r="C8461" s="3">
        <v>42607</v>
      </c>
      <c r="D8461" s="3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24" t="str">
        <f>_xlfn.XLOOKUP(main_table[[#This Row],[Order ID]],Returns!B:B,Returns!A:A,"No")</f>
        <v>No</v>
      </c>
    </row>
    <row r="8462" spans="1:22" ht="14.25">
      <c r="A8462" s="1">
        <v>8461</v>
      </c>
      <c r="B8462" s="2" t="s">
        <v>10179</v>
      </c>
      <c r="C8462" s="3">
        <v>42612</v>
      </c>
      <c r="D8462" s="3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24" t="str">
        <f>_xlfn.XLOOKUP(main_table[[#This Row],[Order ID]],Returns!B:B,Returns!A:A,"No")</f>
        <v>No</v>
      </c>
    </row>
    <row r="8463" spans="1:22" ht="14.25">
      <c r="A8463" s="1">
        <v>8462</v>
      </c>
      <c r="B8463" s="2" t="s">
        <v>10179</v>
      </c>
      <c r="C8463" s="3">
        <v>42612</v>
      </c>
      <c r="D8463" s="3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24" t="str">
        <f>_xlfn.XLOOKUP(main_table[[#This Row],[Order ID]],Returns!B:B,Returns!A:A,"No")</f>
        <v>No</v>
      </c>
    </row>
    <row r="8464" spans="1:22" ht="14.25">
      <c r="A8464" s="1">
        <v>8463</v>
      </c>
      <c r="B8464" s="2" t="s">
        <v>10180</v>
      </c>
      <c r="C8464" s="3">
        <v>42981</v>
      </c>
      <c r="D8464" s="3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24" t="str">
        <f>_xlfn.XLOOKUP(main_table[[#This Row],[Order ID]],Returns!B:B,Returns!A:A,"No")</f>
        <v>No</v>
      </c>
    </row>
    <row r="8465" spans="1:22" ht="14.25">
      <c r="A8465" s="1">
        <v>8464</v>
      </c>
      <c r="B8465" s="2" t="s">
        <v>10181</v>
      </c>
      <c r="C8465" s="3">
        <v>42457</v>
      </c>
      <c r="D8465" s="3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24" t="str">
        <f>_xlfn.XLOOKUP(main_table[[#This Row],[Order ID]],Returns!B:B,Returns!A:A,"No")</f>
        <v>No</v>
      </c>
    </row>
    <row r="8466" spans="1:22" ht="14.25">
      <c r="A8466" s="1">
        <v>8465</v>
      </c>
      <c r="B8466" s="2" t="s">
        <v>10182</v>
      </c>
      <c r="C8466" s="3">
        <v>42865</v>
      </c>
      <c r="D8466" s="3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24" t="str">
        <f>_xlfn.XLOOKUP(main_table[[#This Row],[Order ID]],Returns!B:B,Returns!A:A,"No")</f>
        <v>No</v>
      </c>
    </row>
    <row r="8467" spans="1:22" ht="14.25">
      <c r="A8467" s="1">
        <v>8466</v>
      </c>
      <c r="B8467" s="2" t="s">
        <v>10183</v>
      </c>
      <c r="C8467" s="3">
        <v>42834</v>
      </c>
      <c r="D8467" s="3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24" t="str">
        <f>_xlfn.XLOOKUP(main_table[[#This Row],[Order ID]],Returns!B:B,Returns!A:A,"No")</f>
        <v>No</v>
      </c>
    </row>
    <row r="8468" spans="1:22" ht="14.25">
      <c r="A8468" s="1">
        <v>8467</v>
      </c>
      <c r="B8468" s="2" t="s">
        <v>10184</v>
      </c>
      <c r="C8468" s="3">
        <v>42834</v>
      </c>
      <c r="D8468" s="3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24" t="str">
        <f>_xlfn.XLOOKUP(main_table[[#This Row],[Order ID]],Returns!B:B,Returns!A:A,"No")</f>
        <v>No</v>
      </c>
    </row>
    <row r="8469" spans="1:22" ht="14.25">
      <c r="A8469" s="1">
        <v>8468</v>
      </c>
      <c r="B8469" s="2" t="s">
        <v>10185</v>
      </c>
      <c r="C8469" s="3">
        <v>43362</v>
      </c>
      <c r="D8469" s="3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24" t="str">
        <f>_xlfn.XLOOKUP(main_table[[#This Row],[Order ID]],Returns!B:B,Returns!A:A,"No")</f>
        <v>No</v>
      </c>
    </row>
    <row r="8470" spans="1:22" ht="14.25">
      <c r="A8470" s="1">
        <v>8469</v>
      </c>
      <c r="B8470" s="2" t="s">
        <v>10186</v>
      </c>
      <c r="C8470" s="3">
        <v>43415</v>
      </c>
      <c r="D8470" s="3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24" t="str">
        <f>_xlfn.XLOOKUP(main_table[[#This Row],[Order ID]],Returns!B:B,Returns!A:A,"No")</f>
        <v>No</v>
      </c>
    </row>
    <row r="8471" spans="1:22" ht="14.25">
      <c r="A8471" s="1">
        <v>8470</v>
      </c>
      <c r="B8471" s="2" t="s">
        <v>10187</v>
      </c>
      <c r="C8471" s="3">
        <v>43578</v>
      </c>
      <c r="D8471" s="3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24" t="str">
        <f>_xlfn.XLOOKUP(main_table[[#This Row],[Order ID]],Returns!B:B,Returns!A:A,"No")</f>
        <v>No</v>
      </c>
    </row>
    <row r="8472" spans="1:22" ht="14.25">
      <c r="A8472" s="1">
        <v>8471</v>
      </c>
      <c r="B8472" s="2" t="s">
        <v>10187</v>
      </c>
      <c r="C8472" s="3">
        <v>43578</v>
      </c>
      <c r="D8472" s="3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24" t="str">
        <f>_xlfn.XLOOKUP(main_table[[#This Row],[Order ID]],Returns!B:B,Returns!A:A,"No")</f>
        <v>No</v>
      </c>
    </row>
    <row r="8473" spans="1:22" ht="14.25">
      <c r="A8473" s="1">
        <v>8472</v>
      </c>
      <c r="B8473" s="2" t="s">
        <v>10187</v>
      </c>
      <c r="C8473" s="3">
        <v>43578</v>
      </c>
      <c r="D8473" s="3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24" t="str">
        <f>_xlfn.XLOOKUP(main_table[[#This Row],[Order ID]],Returns!B:B,Returns!A:A,"No")</f>
        <v>No</v>
      </c>
    </row>
    <row r="8474" spans="1:22" ht="14.25">
      <c r="A8474" s="1">
        <v>8473</v>
      </c>
      <c r="B8474" s="2" t="s">
        <v>10187</v>
      </c>
      <c r="C8474" s="3">
        <v>43578</v>
      </c>
      <c r="D8474" s="3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24" t="str">
        <f>_xlfn.XLOOKUP(main_table[[#This Row],[Order ID]],Returns!B:B,Returns!A:A,"No")</f>
        <v>No</v>
      </c>
    </row>
    <row r="8475" spans="1:22" ht="14.25">
      <c r="A8475" s="1">
        <v>8474</v>
      </c>
      <c r="B8475" s="2" t="s">
        <v>10188</v>
      </c>
      <c r="C8475" s="3">
        <v>43030</v>
      </c>
      <c r="D8475" s="3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24" t="str">
        <f>_xlfn.XLOOKUP(main_table[[#This Row],[Order ID]],Returns!B:B,Returns!A:A,"No")</f>
        <v>No</v>
      </c>
    </row>
    <row r="8476" spans="1:22" ht="14.25">
      <c r="A8476" s="1">
        <v>8475</v>
      </c>
      <c r="B8476" s="2" t="s">
        <v>10189</v>
      </c>
      <c r="C8476" s="3">
        <v>43564</v>
      </c>
      <c r="D8476" s="3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24" t="str">
        <f>_xlfn.XLOOKUP(main_table[[#This Row],[Order ID]],Returns!B:B,Returns!A:A,"No")</f>
        <v>No</v>
      </c>
    </row>
    <row r="8477" spans="1:22" ht="14.25">
      <c r="A8477" s="1">
        <v>8476</v>
      </c>
      <c r="B8477" s="2" t="s">
        <v>10189</v>
      </c>
      <c r="C8477" s="3">
        <v>43564</v>
      </c>
      <c r="D8477" s="3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24" t="str">
        <f>_xlfn.XLOOKUP(main_table[[#This Row],[Order ID]],Returns!B:B,Returns!A:A,"No")</f>
        <v>No</v>
      </c>
    </row>
    <row r="8478" spans="1:22" ht="14.25">
      <c r="A8478" s="1">
        <v>8477</v>
      </c>
      <c r="B8478" s="2" t="s">
        <v>10190</v>
      </c>
      <c r="C8478" s="3">
        <v>43765</v>
      </c>
      <c r="D8478" s="3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24" t="str">
        <f>_xlfn.XLOOKUP(main_table[[#This Row],[Order ID]],Returns!B:B,Returns!A:A,"No")</f>
        <v>No</v>
      </c>
    </row>
    <row r="8479" spans="1:22" ht="14.25">
      <c r="A8479" s="1">
        <v>8478</v>
      </c>
      <c r="B8479" s="2" t="s">
        <v>10191</v>
      </c>
      <c r="C8479" s="3">
        <v>43038</v>
      </c>
      <c r="D8479" s="3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24" t="str">
        <f>_xlfn.XLOOKUP(main_table[[#This Row],[Order ID]],Returns!B:B,Returns!A:A,"No")</f>
        <v>No</v>
      </c>
    </row>
    <row r="8480" spans="1:22" ht="14.25">
      <c r="A8480" s="1">
        <v>8479</v>
      </c>
      <c r="B8480" s="2" t="s">
        <v>10192</v>
      </c>
      <c r="C8480" s="3">
        <v>43817</v>
      </c>
      <c r="D8480" s="3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24" t="str">
        <f>_xlfn.XLOOKUP(main_table[[#This Row],[Order ID]],Returns!B:B,Returns!A:A,"No")</f>
        <v>No</v>
      </c>
    </row>
    <row r="8481" spans="1:22" ht="14.25">
      <c r="A8481" s="1">
        <v>8480</v>
      </c>
      <c r="B8481" s="2" t="s">
        <v>10193</v>
      </c>
      <c r="C8481" s="3">
        <v>43171</v>
      </c>
      <c r="D8481" s="3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24" t="str">
        <f>_xlfn.XLOOKUP(main_table[[#This Row],[Order ID]],Returns!B:B,Returns!A:A,"No")</f>
        <v>No</v>
      </c>
    </row>
    <row r="8482" spans="1:22" ht="14.25">
      <c r="A8482" s="1">
        <v>8481</v>
      </c>
      <c r="B8482" s="2" t="s">
        <v>10194</v>
      </c>
      <c r="C8482" s="3">
        <v>42572</v>
      </c>
      <c r="D8482" s="3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24" t="str">
        <f>_xlfn.XLOOKUP(main_table[[#This Row],[Order ID]],Returns!B:B,Returns!A:A,"No")</f>
        <v>No</v>
      </c>
    </row>
    <row r="8483" spans="1:22" ht="14.25">
      <c r="A8483" s="1">
        <v>8482</v>
      </c>
      <c r="B8483" s="2" t="s">
        <v>10195</v>
      </c>
      <c r="C8483" s="3">
        <v>43244</v>
      </c>
      <c r="D8483" s="3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24" t="str">
        <f>_xlfn.XLOOKUP(main_table[[#This Row],[Order ID]],Returns!B:B,Returns!A:A,"No")</f>
        <v>No</v>
      </c>
    </row>
    <row r="8484" spans="1:22" ht="14.25">
      <c r="A8484" s="1">
        <v>8483</v>
      </c>
      <c r="B8484" s="2" t="s">
        <v>10196</v>
      </c>
      <c r="C8484" s="3">
        <v>43507</v>
      </c>
      <c r="D8484" s="3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24" t="str">
        <f>_xlfn.XLOOKUP(main_table[[#This Row],[Order ID]],Returns!B:B,Returns!A:A,"No")</f>
        <v>No</v>
      </c>
    </row>
    <row r="8485" spans="1:22" ht="14.25">
      <c r="A8485" s="1">
        <v>8484</v>
      </c>
      <c r="B8485" s="2" t="s">
        <v>10197</v>
      </c>
      <c r="C8485" s="3">
        <v>43363</v>
      </c>
      <c r="D8485" s="3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24" t="str">
        <f>_xlfn.XLOOKUP(main_table[[#This Row],[Order ID]],Returns!B:B,Returns!A:A,"No")</f>
        <v>No</v>
      </c>
    </row>
    <row r="8486" spans="1:22" ht="14.25">
      <c r="A8486" s="1">
        <v>8485</v>
      </c>
      <c r="B8486" s="2" t="s">
        <v>10198</v>
      </c>
      <c r="C8486" s="3">
        <v>43732</v>
      </c>
      <c r="D8486" s="3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24" t="str">
        <f>_xlfn.XLOOKUP(main_table[[#This Row],[Order ID]],Returns!B:B,Returns!A:A,"No")</f>
        <v>No</v>
      </c>
    </row>
    <row r="8487" spans="1:22" ht="14.25">
      <c r="A8487" s="1">
        <v>8486</v>
      </c>
      <c r="B8487" s="2" t="s">
        <v>10199</v>
      </c>
      <c r="C8487" s="3">
        <v>43551</v>
      </c>
      <c r="D8487" s="3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24" t="str">
        <f>_xlfn.XLOOKUP(main_table[[#This Row],[Order ID]],Returns!B:B,Returns!A:A,"No")</f>
        <v>No</v>
      </c>
    </row>
    <row r="8488" spans="1:22" ht="14.25">
      <c r="A8488" s="1">
        <v>8487</v>
      </c>
      <c r="B8488" s="2" t="s">
        <v>10199</v>
      </c>
      <c r="C8488" s="3">
        <v>43551</v>
      </c>
      <c r="D8488" s="3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24" t="str">
        <f>_xlfn.XLOOKUP(main_table[[#This Row],[Order ID]],Returns!B:B,Returns!A:A,"No")</f>
        <v>No</v>
      </c>
    </row>
    <row r="8489" spans="1:22" ht="14.25">
      <c r="A8489" s="1">
        <v>8488</v>
      </c>
      <c r="B8489" s="2" t="s">
        <v>10199</v>
      </c>
      <c r="C8489" s="3">
        <v>43551</v>
      </c>
      <c r="D8489" s="3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24" t="str">
        <f>_xlfn.XLOOKUP(main_table[[#This Row],[Order ID]],Returns!B:B,Returns!A:A,"No")</f>
        <v>No</v>
      </c>
    </row>
    <row r="8490" spans="1:22" ht="14.25">
      <c r="A8490" s="1">
        <v>8489</v>
      </c>
      <c r="B8490" s="2" t="s">
        <v>10200</v>
      </c>
      <c r="C8490" s="3">
        <v>43133</v>
      </c>
      <c r="D8490" s="3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24" t="str">
        <f>_xlfn.XLOOKUP(main_table[[#This Row],[Order ID]],Returns!B:B,Returns!A:A,"No")</f>
        <v>No</v>
      </c>
    </row>
    <row r="8491" spans="1:22" ht="14.25">
      <c r="A8491" s="1">
        <v>8490</v>
      </c>
      <c r="B8491" s="2" t="s">
        <v>10200</v>
      </c>
      <c r="C8491" s="3">
        <v>43133</v>
      </c>
      <c r="D8491" s="3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24" t="str">
        <f>_xlfn.XLOOKUP(main_table[[#This Row],[Order ID]],Returns!B:B,Returns!A:A,"No")</f>
        <v>No</v>
      </c>
    </row>
    <row r="8492" spans="1:22" ht="14.25">
      <c r="A8492" s="1">
        <v>8491</v>
      </c>
      <c r="B8492" s="2" t="s">
        <v>10200</v>
      </c>
      <c r="C8492" s="3">
        <v>43133</v>
      </c>
      <c r="D8492" s="3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24" t="str">
        <f>_xlfn.XLOOKUP(main_table[[#This Row],[Order ID]],Returns!B:B,Returns!A:A,"No")</f>
        <v>No</v>
      </c>
    </row>
    <row r="8493" spans="1:22" ht="14.25">
      <c r="A8493" s="1">
        <v>8492</v>
      </c>
      <c r="B8493" s="2" t="s">
        <v>10201</v>
      </c>
      <c r="C8493" s="3">
        <v>43653</v>
      </c>
      <c r="D8493" s="3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24" t="str">
        <f>_xlfn.XLOOKUP(main_table[[#This Row],[Order ID]],Returns!B:B,Returns!A:A,"No")</f>
        <v>No</v>
      </c>
    </row>
    <row r="8494" spans="1:22" ht="14.25">
      <c r="A8494" s="1">
        <v>8493</v>
      </c>
      <c r="B8494" s="2" t="s">
        <v>10202</v>
      </c>
      <c r="C8494" s="3">
        <v>43031</v>
      </c>
      <c r="D8494" s="3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24" t="str">
        <f>_xlfn.XLOOKUP(main_table[[#This Row],[Order ID]],Returns!B:B,Returns!A:A,"No")</f>
        <v>No</v>
      </c>
    </row>
    <row r="8495" spans="1:22" ht="14.25">
      <c r="A8495" s="1">
        <v>8494</v>
      </c>
      <c r="B8495" s="2" t="s">
        <v>10202</v>
      </c>
      <c r="C8495" s="3">
        <v>43031</v>
      </c>
      <c r="D8495" s="3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24" t="str">
        <f>_xlfn.XLOOKUP(main_table[[#This Row],[Order ID]],Returns!B:B,Returns!A:A,"No")</f>
        <v>No</v>
      </c>
    </row>
    <row r="8496" spans="1:22" ht="14.25">
      <c r="A8496" s="1">
        <v>8495</v>
      </c>
      <c r="B8496" s="2" t="s">
        <v>10202</v>
      </c>
      <c r="C8496" s="3">
        <v>43031</v>
      </c>
      <c r="D8496" s="3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24" t="str">
        <f>_xlfn.XLOOKUP(main_table[[#This Row],[Order ID]],Returns!B:B,Returns!A:A,"No")</f>
        <v>No</v>
      </c>
    </row>
    <row r="8497" spans="1:22" ht="14.25">
      <c r="A8497" s="1">
        <v>8496</v>
      </c>
      <c r="B8497" s="2" t="s">
        <v>10203</v>
      </c>
      <c r="C8497" s="3">
        <v>43436</v>
      </c>
      <c r="D8497" s="3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24" t="str">
        <f>_xlfn.XLOOKUP(main_table[[#This Row],[Order ID]],Returns!B:B,Returns!A:A,"No")</f>
        <v>No</v>
      </c>
    </row>
    <row r="8498" spans="1:22" ht="14.25">
      <c r="A8498" s="1">
        <v>8497</v>
      </c>
      <c r="B8498" s="2" t="s">
        <v>10204</v>
      </c>
      <c r="C8498" s="3">
        <v>42434</v>
      </c>
      <c r="D8498" s="3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24" t="str">
        <f>_xlfn.XLOOKUP(main_table[[#This Row],[Order ID]],Returns!B:B,Returns!A:A,"No")</f>
        <v>No</v>
      </c>
    </row>
    <row r="8499" spans="1:22" ht="14.25">
      <c r="A8499" s="1">
        <v>8498</v>
      </c>
      <c r="B8499" s="2" t="s">
        <v>10204</v>
      </c>
      <c r="C8499" s="3">
        <v>42434</v>
      </c>
      <c r="D8499" s="3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24" t="str">
        <f>_xlfn.XLOOKUP(main_table[[#This Row],[Order ID]],Returns!B:B,Returns!A:A,"No")</f>
        <v>No</v>
      </c>
    </row>
    <row r="8500" spans="1:22" ht="14.25">
      <c r="A8500" s="1">
        <v>8499</v>
      </c>
      <c r="B8500" s="2" t="s">
        <v>10204</v>
      </c>
      <c r="C8500" s="3">
        <v>42434</v>
      </c>
      <c r="D8500" s="3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24" t="str">
        <f>_xlfn.XLOOKUP(main_table[[#This Row],[Order ID]],Returns!B:B,Returns!A:A,"No")</f>
        <v>No</v>
      </c>
    </row>
    <row r="8501" spans="1:22" ht="14.25">
      <c r="A8501" s="1">
        <v>8500</v>
      </c>
      <c r="B8501" s="2" t="s">
        <v>10204</v>
      </c>
      <c r="C8501" s="3">
        <v>42434</v>
      </c>
      <c r="D8501" s="3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24" t="str">
        <f>_xlfn.XLOOKUP(main_table[[#This Row],[Order ID]],Returns!B:B,Returns!A:A,"No")</f>
        <v>No</v>
      </c>
    </row>
    <row r="8502" spans="1:22" ht="14.25">
      <c r="A8502" s="1">
        <v>8501</v>
      </c>
      <c r="B8502" s="2" t="s">
        <v>10204</v>
      </c>
      <c r="C8502" s="3">
        <v>42434</v>
      </c>
      <c r="D8502" s="3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24" t="str">
        <f>_xlfn.XLOOKUP(main_table[[#This Row],[Order ID]],Returns!B:B,Returns!A:A,"No")</f>
        <v>No</v>
      </c>
    </row>
    <row r="8503" spans="1:22" ht="14.25">
      <c r="A8503" s="1">
        <v>8502</v>
      </c>
      <c r="B8503" s="2" t="s">
        <v>10205</v>
      </c>
      <c r="C8503" s="3">
        <v>42795</v>
      </c>
      <c r="D8503" s="3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24" t="str">
        <f>_xlfn.XLOOKUP(main_table[[#This Row],[Order ID]],Returns!B:B,Returns!A:A,"No")</f>
        <v>No</v>
      </c>
    </row>
    <row r="8504" spans="1:22" ht="14.25">
      <c r="A8504" s="1">
        <v>8503</v>
      </c>
      <c r="B8504" s="2" t="s">
        <v>10205</v>
      </c>
      <c r="C8504" s="3">
        <v>42795</v>
      </c>
      <c r="D8504" s="3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24" t="str">
        <f>_xlfn.XLOOKUP(main_table[[#This Row],[Order ID]],Returns!B:B,Returns!A:A,"No")</f>
        <v>No</v>
      </c>
    </row>
    <row r="8505" spans="1:22" ht="14.25">
      <c r="A8505" s="1">
        <v>8504</v>
      </c>
      <c r="B8505" s="2" t="s">
        <v>10206</v>
      </c>
      <c r="C8505" s="3">
        <v>42420</v>
      </c>
      <c r="D8505" s="3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24" t="str">
        <f>_xlfn.XLOOKUP(main_table[[#This Row],[Order ID]],Returns!B:B,Returns!A:A,"No")</f>
        <v>No</v>
      </c>
    </row>
    <row r="8506" spans="1:22" ht="14.25">
      <c r="A8506" s="1">
        <v>8505</v>
      </c>
      <c r="B8506" s="2" t="s">
        <v>10207</v>
      </c>
      <c r="C8506" s="3">
        <v>43222</v>
      </c>
      <c r="D8506" s="3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24" t="str">
        <f>_xlfn.XLOOKUP(main_table[[#This Row],[Order ID]],Returns!B:B,Returns!A:A,"No")</f>
        <v>No</v>
      </c>
    </row>
    <row r="8507" spans="1:22" ht="14.25">
      <c r="A8507" s="1">
        <v>8506</v>
      </c>
      <c r="B8507" s="2" t="s">
        <v>10208</v>
      </c>
      <c r="C8507" s="3">
        <v>43167</v>
      </c>
      <c r="D8507" s="3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24" t="str">
        <f>_xlfn.XLOOKUP(main_table[[#This Row],[Order ID]],Returns!B:B,Returns!A:A,"No")</f>
        <v>No</v>
      </c>
    </row>
    <row r="8508" spans="1:22" ht="14.25">
      <c r="A8508" s="1">
        <v>8507</v>
      </c>
      <c r="B8508" s="2" t="s">
        <v>10208</v>
      </c>
      <c r="C8508" s="3">
        <v>43167</v>
      </c>
      <c r="D8508" s="3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24" t="str">
        <f>_xlfn.XLOOKUP(main_table[[#This Row],[Order ID]],Returns!B:B,Returns!A:A,"No")</f>
        <v>No</v>
      </c>
    </row>
    <row r="8509" spans="1:22" ht="14.25">
      <c r="A8509" s="1">
        <v>8508</v>
      </c>
      <c r="B8509" s="2" t="s">
        <v>10208</v>
      </c>
      <c r="C8509" s="3">
        <v>43167</v>
      </c>
      <c r="D8509" s="3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24" t="str">
        <f>_xlfn.XLOOKUP(main_table[[#This Row],[Order ID]],Returns!B:B,Returns!A:A,"No")</f>
        <v>No</v>
      </c>
    </row>
    <row r="8510" spans="1:22" ht="14.25">
      <c r="A8510" s="1">
        <v>8509</v>
      </c>
      <c r="B8510" s="2" t="s">
        <v>10209</v>
      </c>
      <c r="C8510" s="3">
        <v>43080</v>
      </c>
      <c r="D8510" s="3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24" t="str">
        <f>_xlfn.XLOOKUP(main_table[[#This Row],[Order ID]],Returns!B:B,Returns!A:A,"No")</f>
        <v>No</v>
      </c>
    </row>
    <row r="8511" spans="1:22" ht="14.25">
      <c r="A8511" s="1">
        <v>8510</v>
      </c>
      <c r="B8511" s="2" t="s">
        <v>10209</v>
      </c>
      <c r="C8511" s="3">
        <v>43080</v>
      </c>
      <c r="D8511" s="3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24" t="str">
        <f>_xlfn.XLOOKUP(main_table[[#This Row],[Order ID]],Returns!B:B,Returns!A:A,"No")</f>
        <v>No</v>
      </c>
    </row>
    <row r="8512" spans="1:22" ht="14.25">
      <c r="A8512" s="1">
        <v>8511</v>
      </c>
      <c r="B8512" s="2" t="s">
        <v>10209</v>
      </c>
      <c r="C8512" s="3">
        <v>43080</v>
      </c>
      <c r="D8512" s="3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24" t="str">
        <f>_xlfn.XLOOKUP(main_table[[#This Row],[Order ID]],Returns!B:B,Returns!A:A,"No")</f>
        <v>No</v>
      </c>
    </row>
    <row r="8513" spans="1:22" ht="14.25">
      <c r="A8513" s="1">
        <v>8512</v>
      </c>
      <c r="B8513" s="2" t="s">
        <v>10210</v>
      </c>
      <c r="C8513" s="3">
        <v>43456</v>
      </c>
      <c r="D8513" s="3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24" t="str">
        <f>_xlfn.XLOOKUP(main_table[[#This Row],[Order ID]],Returns!B:B,Returns!A:A,"No")</f>
        <v>No</v>
      </c>
    </row>
    <row r="8514" spans="1:22" ht="14.25">
      <c r="A8514" s="1">
        <v>8513</v>
      </c>
      <c r="B8514" s="2" t="s">
        <v>10211</v>
      </c>
      <c r="C8514" s="3">
        <v>43133</v>
      </c>
      <c r="D8514" s="3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24" t="str">
        <f>_xlfn.XLOOKUP(main_table[[#This Row],[Order ID]],Returns!B:B,Returns!A:A,"No")</f>
        <v>No</v>
      </c>
    </row>
    <row r="8515" spans="1:22" ht="14.25">
      <c r="A8515" s="1">
        <v>8514</v>
      </c>
      <c r="B8515" s="2" t="s">
        <v>10212</v>
      </c>
      <c r="C8515" s="3">
        <v>43621</v>
      </c>
      <c r="D8515" s="3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24" t="str">
        <f>_xlfn.XLOOKUP(main_table[[#This Row],[Order ID]],Returns!B:B,Returns!A:A,"No")</f>
        <v>No</v>
      </c>
    </row>
    <row r="8516" spans="1:22" ht="14.25">
      <c r="A8516" s="1">
        <v>8515</v>
      </c>
      <c r="B8516" s="2" t="s">
        <v>10213</v>
      </c>
      <c r="C8516" s="3">
        <v>42968</v>
      </c>
      <c r="D8516" s="3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24" t="str">
        <f>_xlfn.XLOOKUP(main_table[[#This Row],[Order ID]],Returns!B:B,Returns!A:A,"No")</f>
        <v>No</v>
      </c>
    </row>
    <row r="8517" spans="1:22" ht="14.25">
      <c r="A8517" s="1">
        <v>8516</v>
      </c>
      <c r="B8517" s="2" t="s">
        <v>10213</v>
      </c>
      <c r="C8517" s="3">
        <v>42968</v>
      </c>
      <c r="D8517" s="3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24" t="str">
        <f>_xlfn.XLOOKUP(main_table[[#This Row],[Order ID]],Returns!B:B,Returns!A:A,"No")</f>
        <v>No</v>
      </c>
    </row>
    <row r="8518" spans="1:22" ht="14.25">
      <c r="A8518" s="1">
        <v>8517</v>
      </c>
      <c r="B8518" s="2" t="s">
        <v>10214</v>
      </c>
      <c r="C8518" s="3">
        <v>43197</v>
      </c>
      <c r="D8518" s="3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24" t="str">
        <f>_xlfn.XLOOKUP(main_table[[#This Row],[Order ID]],Returns!B:B,Returns!A:A,"No")</f>
        <v>No</v>
      </c>
    </row>
    <row r="8519" spans="1:22" ht="14.25">
      <c r="A8519" s="1">
        <v>8518</v>
      </c>
      <c r="B8519" s="2" t="s">
        <v>10215</v>
      </c>
      <c r="C8519" s="3">
        <v>43620</v>
      </c>
      <c r="D8519" s="3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24" t="str">
        <f>_xlfn.XLOOKUP(main_table[[#This Row],[Order ID]],Returns!B:B,Returns!A:A,"No")</f>
        <v>No</v>
      </c>
    </row>
    <row r="8520" spans="1:22" ht="14.25">
      <c r="A8520" s="1">
        <v>8519</v>
      </c>
      <c r="B8520" s="2" t="s">
        <v>10216</v>
      </c>
      <c r="C8520" s="3">
        <v>43803</v>
      </c>
      <c r="D8520" s="3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24" t="str">
        <f>_xlfn.XLOOKUP(main_table[[#This Row],[Order ID]],Returns!B:B,Returns!A:A,"No")</f>
        <v>No</v>
      </c>
    </row>
    <row r="8521" spans="1:22" ht="14.25">
      <c r="A8521" s="1">
        <v>8520</v>
      </c>
      <c r="B8521" s="2" t="s">
        <v>10216</v>
      </c>
      <c r="C8521" s="3">
        <v>43803</v>
      </c>
      <c r="D8521" s="3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24" t="str">
        <f>_xlfn.XLOOKUP(main_table[[#This Row],[Order ID]],Returns!B:B,Returns!A:A,"No")</f>
        <v>No</v>
      </c>
    </row>
    <row r="8522" spans="1:22" ht="14.25">
      <c r="A8522" s="1">
        <v>8521</v>
      </c>
      <c r="B8522" s="2" t="s">
        <v>10216</v>
      </c>
      <c r="C8522" s="3">
        <v>43803</v>
      </c>
      <c r="D8522" s="3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24" t="str">
        <f>_xlfn.XLOOKUP(main_table[[#This Row],[Order ID]],Returns!B:B,Returns!A:A,"No")</f>
        <v>No</v>
      </c>
    </row>
    <row r="8523" spans="1:22" ht="14.25">
      <c r="A8523" s="1">
        <v>8522</v>
      </c>
      <c r="B8523" s="2" t="s">
        <v>10217</v>
      </c>
      <c r="C8523" s="3">
        <v>43111</v>
      </c>
      <c r="D8523" s="3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24" t="str">
        <f>_xlfn.XLOOKUP(main_table[[#This Row],[Order ID]],Returns!B:B,Returns!A:A,"No")</f>
        <v>No</v>
      </c>
    </row>
    <row r="8524" spans="1:22" ht="14.25">
      <c r="A8524" s="1">
        <v>8523</v>
      </c>
      <c r="B8524" s="2" t="s">
        <v>10218</v>
      </c>
      <c r="C8524" s="3">
        <v>43191</v>
      </c>
      <c r="D8524" s="3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24" t="str">
        <f>_xlfn.XLOOKUP(main_table[[#This Row],[Order ID]],Returns!B:B,Returns!A:A,"No")</f>
        <v>No</v>
      </c>
    </row>
    <row r="8525" spans="1:22" ht="14.25">
      <c r="A8525" s="1">
        <v>8524</v>
      </c>
      <c r="B8525" s="2" t="s">
        <v>10219</v>
      </c>
      <c r="C8525" s="3">
        <v>43729</v>
      </c>
      <c r="D8525" s="3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24" t="str">
        <f>_xlfn.XLOOKUP(main_table[[#This Row],[Order ID]],Returns!B:B,Returns!A:A,"No")</f>
        <v>No</v>
      </c>
    </row>
    <row r="8526" spans="1:22" ht="14.25">
      <c r="A8526" s="1">
        <v>8525</v>
      </c>
      <c r="B8526" s="2" t="s">
        <v>10220</v>
      </c>
      <c r="C8526" s="3">
        <v>43540</v>
      </c>
      <c r="D8526" s="3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24" t="str">
        <f>_xlfn.XLOOKUP(main_table[[#This Row],[Order ID]],Returns!B:B,Returns!A:A,"No")</f>
        <v>No</v>
      </c>
    </row>
    <row r="8527" spans="1:22" ht="14.25">
      <c r="A8527" s="1">
        <v>8526</v>
      </c>
      <c r="B8527" s="2" t="s">
        <v>10220</v>
      </c>
      <c r="C8527" s="3">
        <v>43540</v>
      </c>
      <c r="D8527" s="3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24" t="str">
        <f>_xlfn.XLOOKUP(main_table[[#This Row],[Order ID]],Returns!B:B,Returns!A:A,"No")</f>
        <v>No</v>
      </c>
    </row>
    <row r="8528" spans="1:22" ht="14.25">
      <c r="A8528" s="1">
        <v>8527</v>
      </c>
      <c r="B8528" s="2" t="s">
        <v>10220</v>
      </c>
      <c r="C8528" s="3">
        <v>43540</v>
      </c>
      <c r="D8528" s="3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24" t="str">
        <f>_xlfn.XLOOKUP(main_table[[#This Row],[Order ID]],Returns!B:B,Returns!A:A,"No")</f>
        <v>No</v>
      </c>
    </row>
    <row r="8529" spans="1:22" ht="14.25">
      <c r="A8529" s="1">
        <v>8528</v>
      </c>
      <c r="B8529" s="2" t="s">
        <v>10220</v>
      </c>
      <c r="C8529" s="3">
        <v>43540</v>
      </c>
      <c r="D8529" s="3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24" t="str">
        <f>_xlfn.XLOOKUP(main_table[[#This Row],[Order ID]],Returns!B:B,Returns!A:A,"No")</f>
        <v>No</v>
      </c>
    </row>
    <row r="8530" spans="1:22" ht="14.25">
      <c r="A8530" s="1">
        <v>8529</v>
      </c>
      <c r="B8530" s="2" t="s">
        <v>10220</v>
      </c>
      <c r="C8530" s="3">
        <v>43540</v>
      </c>
      <c r="D8530" s="3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24" t="str">
        <f>_xlfn.XLOOKUP(main_table[[#This Row],[Order ID]],Returns!B:B,Returns!A:A,"No")</f>
        <v>No</v>
      </c>
    </row>
    <row r="8531" spans="1:22" ht="14.25">
      <c r="A8531" s="1">
        <v>8530</v>
      </c>
      <c r="B8531" s="2" t="s">
        <v>10221</v>
      </c>
      <c r="C8531" s="3">
        <v>43779</v>
      </c>
      <c r="D8531" s="3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24" t="str">
        <f>_xlfn.XLOOKUP(main_table[[#This Row],[Order ID]],Returns!B:B,Returns!A:A,"No")</f>
        <v>No</v>
      </c>
    </row>
    <row r="8532" spans="1:22" ht="14.25">
      <c r="A8532" s="1">
        <v>8531</v>
      </c>
      <c r="B8532" s="2" t="s">
        <v>10222</v>
      </c>
      <c r="C8532" s="3">
        <v>43434</v>
      </c>
      <c r="D8532" s="3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24" t="str">
        <f>_xlfn.XLOOKUP(main_table[[#This Row],[Order ID]],Returns!B:B,Returns!A:A,"No")</f>
        <v>No</v>
      </c>
    </row>
    <row r="8533" spans="1:22" ht="14.25">
      <c r="A8533" s="1">
        <v>8532</v>
      </c>
      <c r="B8533" s="2" t="s">
        <v>10222</v>
      </c>
      <c r="C8533" s="3">
        <v>43434</v>
      </c>
      <c r="D8533" s="3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24" t="str">
        <f>_xlfn.XLOOKUP(main_table[[#This Row],[Order ID]],Returns!B:B,Returns!A:A,"No")</f>
        <v>No</v>
      </c>
    </row>
    <row r="8534" spans="1:22" ht="14.25">
      <c r="A8534" s="1">
        <v>8533</v>
      </c>
      <c r="B8534" s="2" t="s">
        <v>10222</v>
      </c>
      <c r="C8534" s="3">
        <v>43434</v>
      </c>
      <c r="D8534" s="3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24" t="str">
        <f>_xlfn.XLOOKUP(main_table[[#This Row],[Order ID]],Returns!B:B,Returns!A:A,"No")</f>
        <v>No</v>
      </c>
    </row>
    <row r="8535" spans="1:22" ht="14.25">
      <c r="A8535" s="1">
        <v>8534</v>
      </c>
      <c r="B8535" s="2" t="s">
        <v>10222</v>
      </c>
      <c r="C8535" s="3">
        <v>43434</v>
      </c>
      <c r="D8535" s="3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24" t="str">
        <f>_xlfn.XLOOKUP(main_table[[#This Row],[Order ID]],Returns!B:B,Returns!A:A,"No")</f>
        <v>No</v>
      </c>
    </row>
    <row r="8536" spans="1:22" ht="14.25">
      <c r="A8536" s="1">
        <v>8535</v>
      </c>
      <c r="B8536" s="2" t="s">
        <v>10223</v>
      </c>
      <c r="C8536" s="3">
        <v>42748</v>
      </c>
      <c r="D8536" s="3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24" t="str">
        <f>_xlfn.XLOOKUP(main_table[[#This Row],[Order ID]],Returns!B:B,Returns!A:A,"No")</f>
        <v>No</v>
      </c>
    </row>
    <row r="8537" spans="1:22" ht="14.25">
      <c r="A8537" s="1">
        <v>8536</v>
      </c>
      <c r="B8537" s="2" t="s">
        <v>10224</v>
      </c>
      <c r="C8537" s="3">
        <v>42506</v>
      </c>
      <c r="D8537" s="3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24" t="str">
        <f>_xlfn.XLOOKUP(main_table[[#This Row],[Order ID]],Returns!B:B,Returns!A:A,"No")</f>
        <v>No</v>
      </c>
    </row>
    <row r="8538" spans="1:22" ht="14.25">
      <c r="A8538" s="1">
        <v>8537</v>
      </c>
      <c r="B8538" s="2" t="s">
        <v>10225</v>
      </c>
      <c r="C8538" s="3">
        <v>42893</v>
      </c>
      <c r="D8538" s="3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24" t="str">
        <f>_xlfn.XLOOKUP(main_table[[#This Row],[Order ID]],Returns!B:B,Returns!A:A,"No")</f>
        <v>No</v>
      </c>
    </row>
    <row r="8539" spans="1:22" ht="14.25">
      <c r="A8539" s="1">
        <v>8538</v>
      </c>
      <c r="B8539" s="2" t="s">
        <v>10225</v>
      </c>
      <c r="C8539" s="3">
        <v>42893</v>
      </c>
      <c r="D8539" s="3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24" t="str">
        <f>_xlfn.XLOOKUP(main_table[[#This Row],[Order ID]],Returns!B:B,Returns!A:A,"No")</f>
        <v>No</v>
      </c>
    </row>
    <row r="8540" spans="1:22" ht="14.25">
      <c r="A8540" s="1">
        <v>8539</v>
      </c>
      <c r="B8540" s="2" t="s">
        <v>10225</v>
      </c>
      <c r="C8540" s="3">
        <v>42893</v>
      </c>
      <c r="D8540" s="3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24" t="str">
        <f>_xlfn.XLOOKUP(main_table[[#This Row],[Order ID]],Returns!B:B,Returns!A:A,"No")</f>
        <v>No</v>
      </c>
    </row>
    <row r="8541" spans="1:22" ht="14.25">
      <c r="A8541" s="1">
        <v>8540</v>
      </c>
      <c r="B8541" s="2" t="s">
        <v>10226</v>
      </c>
      <c r="C8541" s="3">
        <v>43533</v>
      </c>
      <c r="D8541" s="3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24" t="str">
        <f>_xlfn.XLOOKUP(main_table[[#This Row],[Order ID]],Returns!B:B,Returns!A:A,"No")</f>
        <v>No</v>
      </c>
    </row>
    <row r="8542" spans="1:22" ht="14.25">
      <c r="A8542" s="1">
        <v>8541</v>
      </c>
      <c r="B8542" s="2" t="s">
        <v>10226</v>
      </c>
      <c r="C8542" s="3">
        <v>43533</v>
      </c>
      <c r="D8542" s="3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24" t="str">
        <f>_xlfn.XLOOKUP(main_table[[#This Row],[Order ID]],Returns!B:B,Returns!A:A,"No")</f>
        <v>No</v>
      </c>
    </row>
    <row r="8543" spans="1:22" ht="14.25">
      <c r="A8543" s="1">
        <v>8542</v>
      </c>
      <c r="B8543" s="2" t="s">
        <v>10227</v>
      </c>
      <c r="C8543" s="3">
        <v>43091</v>
      </c>
      <c r="D8543" s="3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24" t="str">
        <f>_xlfn.XLOOKUP(main_table[[#This Row],[Order ID]],Returns!B:B,Returns!A:A,"No")</f>
        <v>No</v>
      </c>
    </row>
    <row r="8544" spans="1:22" ht="14.25">
      <c r="A8544" s="1">
        <v>8543</v>
      </c>
      <c r="B8544" s="2" t="s">
        <v>10227</v>
      </c>
      <c r="C8544" s="3">
        <v>43091</v>
      </c>
      <c r="D8544" s="3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24" t="str">
        <f>_xlfn.XLOOKUP(main_table[[#This Row],[Order ID]],Returns!B:B,Returns!A:A,"No")</f>
        <v>No</v>
      </c>
    </row>
    <row r="8545" spans="1:22" ht="14.25">
      <c r="A8545" s="1">
        <v>8544</v>
      </c>
      <c r="B8545" s="2" t="s">
        <v>10228</v>
      </c>
      <c r="C8545" s="3">
        <v>42588</v>
      </c>
      <c r="D8545" s="3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24" t="str">
        <f>_xlfn.XLOOKUP(main_table[[#This Row],[Order ID]],Returns!B:B,Returns!A:A,"No")</f>
        <v>No</v>
      </c>
    </row>
    <row r="8546" spans="1:22" ht="14.25">
      <c r="A8546" s="1">
        <v>8545</v>
      </c>
      <c r="B8546" s="2" t="s">
        <v>10229</v>
      </c>
      <c r="C8546" s="3">
        <v>43186</v>
      </c>
      <c r="D8546" s="3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24" t="str">
        <f>_xlfn.XLOOKUP(main_table[[#This Row],[Order ID]],Returns!B:B,Returns!A:A,"No")</f>
        <v>No</v>
      </c>
    </row>
    <row r="8547" spans="1:22" ht="14.25">
      <c r="A8547" s="1">
        <v>8546</v>
      </c>
      <c r="B8547" s="2" t="s">
        <v>10229</v>
      </c>
      <c r="C8547" s="3">
        <v>43186</v>
      </c>
      <c r="D8547" s="3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24" t="str">
        <f>_xlfn.XLOOKUP(main_table[[#This Row],[Order ID]],Returns!B:B,Returns!A:A,"No")</f>
        <v>No</v>
      </c>
    </row>
    <row r="8548" spans="1:22" ht="14.25">
      <c r="A8548" s="1">
        <v>8547</v>
      </c>
      <c r="B8548" s="2" t="s">
        <v>10229</v>
      </c>
      <c r="C8548" s="3">
        <v>43186</v>
      </c>
      <c r="D8548" s="3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24" t="str">
        <f>_xlfn.XLOOKUP(main_table[[#This Row],[Order ID]],Returns!B:B,Returns!A:A,"No")</f>
        <v>No</v>
      </c>
    </row>
    <row r="8549" spans="1:22" ht="14.25">
      <c r="A8549" s="1">
        <v>8548</v>
      </c>
      <c r="B8549" s="2" t="s">
        <v>10230</v>
      </c>
      <c r="C8549" s="3">
        <v>43074</v>
      </c>
      <c r="D8549" s="3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24" t="str">
        <f>_xlfn.XLOOKUP(main_table[[#This Row],[Order ID]],Returns!B:B,Returns!A:A,"No")</f>
        <v>No</v>
      </c>
    </row>
    <row r="8550" spans="1:22" ht="14.25">
      <c r="A8550" s="1">
        <v>8549</v>
      </c>
      <c r="B8550" s="2" t="s">
        <v>10230</v>
      </c>
      <c r="C8550" s="3">
        <v>43074</v>
      </c>
      <c r="D8550" s="3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24" t="str">
        <f>_xlfn.XLOOKUP(main_table[[#This Row],[Order ID]],Returns!B:B,Returns!A:A,"No")</f>
        <v>No</v>
      </c>
    </row>
    <row r="8551" spans="1:22" ht="14.25">
      <c r="A8551" s="1">
        <v>8550</v>
      </c>
      <c r="B8551" s="2" t="s">
        <v>10231</v>
      </c>
      <c r="C8551" s="3">
        <v>42989</v>
      </c>
      <c r="D8551" s="3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24" t="str">
        <f>_xlfn.XLOOKUP(main_table[[#This Row],[Order ID]],Returns!B:B,Returns!A:A,"No")</f>
        <v>No</v>
      </c>
    </row>
    <row r="8552" spans="1:22" ht="14.25">
      <c r="A8552" s="1">
        <v>8551</v>
      </c>
      <c r="B8552" s="2" t="s">
        <v>10232</v>
      </c>
      <c r="C8552" s="3">
        <v>42933</v>
      </c>
      <c r="D8552" s="3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24" t="str">
        <f>_xlfn.XLOOKUP(main_table[[#This Row],[Order ID]],Returns!B:B,Returns!A:A,"No")</f>
        <v>No</v>
      </c>
    </row>
    <row r="8553" spans="1:22" ht="14.25">
      <c r="A8553" s="1">
        <v>8552</v>
      </c>
      <c r="B8553" s="2" t="s">
        <v>10232</v>
      </c>
      <c r="C8553" s="3">
        <v>42933</v>
      </c>
      <c r="D8553" s="3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24" t="str">
        <f>_xlfn.XLOOKUP(main_table[[#This Row],[Order ID]],Returns!B:B,Returns!A:A,"No")</f>
        <v>No</v>
      </c>
    </row>
    <row r="8554" spans="1:22" ht="14.25">
      <c r="A8554" s="1">
        <v>8553</v>
      </c>
      <c r="B8554" s="2" t="s">
        <v>10233</v>
      </c>
      <c r="C8554" s="3">
        <v>42520</v>
      </c>
      <c r="D8554" s="3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24" t="str">
        <f>_xlfn.XLOOKUP(main_table[[#This Row],[Order ID]],Returns!B:B,Returns!A:A,"No")</f>
        <v>No</v>
      </c>
    </row>
    <row r="8555" spans="1:22" ht="14.25">
      <c r="A8555" s="1">
        <v>8554</v>
      </c>
      <c r="B8555" s="2" t="s">
        <v>10234</v>
      </c>
      <c r="C8555" s="3">
        <v>43782</v>
      </c>
      <c r="D8555" s="3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24" t="str">
        <f>_xlfn.XLOOKUP(main_table[[#This Row],[Order ID]],Returns!B:B,Returns!A:A,"No")</f>
        <v>No</v>
      </c>
    </row>
    <row r="8556" spans="1:22" ht="14.25">
      <c r="A8556" s="1">
        <v>8555</v>
      </c>
      <c r="B8556" s="2" t="s">
        <v>10235</v>
      </c>
      <c r="C8556" s="3">
        <v>43443</v>
      </c>
      <c r="D8556" s="3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24" t="str">
        <f>_xlfn.XLOOKUP(main_table[[#This Row],[Order ID]],Returns!B:B,Returns!A:A,"No")</f>
        <v>No</v>
      </c>
    </row>
    <row r="8557" spans="1:22" ht="14.25">
      <c r="A8557" s="1">
        <v>8556</v>
      </c>
      <c r="B8557" s="2" t="s">
        <v>10236</v>
      </c>
      <c r="C8557" s="3">
        <v>42816</v>
      </c>
      <c r="D8557" s="3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24" t="str">
        <f>_xlfn.XLOOKUP(main_table[[#This Row],[Order ID]],Returns!B:B,Returns!A:A,"No")</f>
        <v>No</v>
      </c>
    </row>
    <row r="8558" spans="1:22" ht="14.25">
      <c r="A8558" s="1">
        <v>8557</v>
      </c>
      <c r="B8558" s="2" t="s">
        <v>10236</v>
      </c>
      <c r="C8558" s="3">
        <v>42816</v>
      </c>
      <c r="D8558" s="3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24" t="str">
        <f>_xlfn.XLOOKUP(main_table[[#This Row],[Order ID]],Returns!B:B,Returns!A:A,"No")</f>
        <v>No</v>
      </c>
    </row>
    <row r="8559" spans="1:22" ht="14.25">
      <c r="A8559" s="1">
        <v>8558</v>
      </c>
      <c r="B8559" s="2" t="s">
        <v>10237</v>
      </c>
      <c r="C8559" s="3">
        <v>43457</v>
      </c>
      <c r="D8559" s="3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24" t="str">
        <f>_xlfn.XLOOKUP(main_table[[#This Row],[Order ID]],Returns!B:B,Returns!A:A,"No")</f>
        <v>No</v>
      </c>
    </row>
    <row r="8560" spans="1:22" ht="14.25">
      <c r="A8560" s="1">
        <v>8559</v>
      </c>
      <c r="B8560" s="2" t="s">
        <v>10237</v>
      </c>
      <c r="C8560" s="3">
        <v>43457</v>
      </c>
      <c r="D8560" s="3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24" t="str">
        <f>_xlfn.XLOOKUP(main_table[[#This Row],[Order ID]],Returns!B:B,Returns!A:A,"No")</f>
        <v>No</v>
      </c>
    </row>
    <row r="8561" spans="1:22" ht="14.25">
      <c r="A8561" s="1">
        <v>8560</v>
      </c>
      <c r="B8561" s="2" t="s">
        <v>10237</v>
      </c>
      <c r="C8561" s="3">
        <v>43457</v>
      </c>
      <c r="D8561" s="3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24" t="str">
        <f>_xlfn.XLOOKUP(main_table[[#This Row],[Order ID]],Returns!B:B,Returns!A:A,"No")</f>
        <v>No</v>
      </c>
    </row>
    <row r="8562" spans="1:22" ht="14.25">
      <c r="A8562" s="1">
        <v>8561</v>
      </c>
      <c r="B8562" s="2" t="s">
        <v>10237</v>
      </c>
      <c r="C8562" s="3">
        <v>43457</v>
      </c>
      <c r="D8562" s="3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24" t="str">
        <f>_xlfn.XLOOKUP(main_table[[#This Row],[Order ID]],Returns!B:B,Returns!A:A,"No")</f>
        <v>No</v>
      </c>
    </row>
    <row r="8563" spans="1:22" ht="14.25">
      <c r="A8563" s="1">
        <v>8562</v>
      </c>
      <c r="B8563" s="2" t="s">
        <v>10237</v>
      </c>
      <c r="C8563" s="3">
        <v>43457</v>
      </c>
      <c r="D8563" s="3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24" t="str">
        <f>_xlfn.XLOOKUP(main_table[[#This Row],[Order ID]],Returns!B:B,Returns!A:A,"No")</f>
        <v>No</v>
      </c>
    </row>
    <row r="8564" spans="1:22" ht="14.25">
      <c r="A8564" s="1">
        <v>8563</v>
      </c>
      <c r="B8564" s="2" t="s">
        <v>10238</v>
      </c>
      <c r="C8564" s="3">
        <v>43192</v>
      </c>
      <c r="D8564" s="3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24" t="str">
        <f>_xlfn.XLOOKUP(main_table[[#This Row],[Order ID]],Returns!B:B,Returns!A:A,"No")</f>
        <v>No</v>
      </c>
    </row>
    <row r="8565" spans="1:22" ht="14.25">
      <c r="A8565" s="1">
        <v>8564</v>
      </c>
      <c r="B8565" s="2" t="s">
        <v>10239</v>
      </c>
      <c r="C8565" s="3">
        <v>43585</v>
      </c>
      <c r="D8565" s="3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24" t="str">
        <f>_xlfn.XLOOKUP(main_table[[#This Row],[Order ID]],Returns!B:B,Returns!A:A,"No")</f>
        <v>No</v>
      </c>
    </row>
    <row r="8566" spans="1:22" ht="14.25">
      <c r="A8566" s="1">
        <v>8565</v>
      </c>
      <c r="B8566" s="2" t="s">
        <v>10239</v>
      </c>
      <c r="C8566" s="3">
        <v>43585</v>
      </c>
      <c r="D8566" s="3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24" t="str">
        <f>_xlfn.XLOOKUP(main_table[[#This Row],[Order ID]],Returns!B:B,Returns!A:A,"No")</f>
        <v>No</v>
      </c>
    </row>
    <row r="8567" spans="1:22" ht="14.25">
      <c r="A8567" s="1">
        <v>8566</v>
      </c>
      <c r="B8567" s="2" t="s">
        <v>10240</v>
      </c>
      <c r="C8567" s="3">
        <v>43421</v>
      </c>
      <c r="D8567" s="3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24" t="str">
        <f>_xlfn.XLOOKUP(main_table[[#This Row],[Order ID]],Returns!B:B,Returns!A:A,"No")</f>
        <v>No</v>
      </c>
    </row>
    <row r="8568" spans="1:22" ht="14.25">
      <c r="A8568" s="1">
        <v>8567</v>
      </c>
      <c r="B8568" s="2" t="s">
        <v>10240</v>
      </c>
      <c r="C8568" s="3">
        <v>43421</v>
      </c>
      <c r="D8568" s="3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24" t="str">
        <f>_xlfn.XLOOKUP(main_table[[#This Row],[Order ID]],Returns!B:B,Returns!A:A,"No")</f>
        <v>No</v>
      </c>
    </row>
    <row r="8569" spans="1:22" ht="14.25">
      <c r="A8569" s="1">
        <v>8568</v>
      </c>
      <c r="B8569" s="2" t="s">
        <v>10241</v>
      </c>
      <c r="C8569" s="3">
        <v>43414</v>
      </c>
      <c r="D8569" s="3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24" t="str">
        <f>_xlfn.XLOOKUP(main_table[[#This Row],[Order ID]],Returns!B:B,Returns!A:A,"No")</f>
        <v>No</v>
      </c>
    </row>
    <row r="8570" spans="1:22" ht="14.25">
      <c r="A8570" s="1">
        <v>8569</v>
      </c>
      <c r="B8570" s="2" t="s">
        <v>10242</v>
      </c>
      <c r="C8570" s="3">
        <v>43440</v>
      </c>
      <c r="D8570" s="3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24" t="str">
        <f>_xlfn.XLOOKUP(main_table[[#This Row],[Order ID]],Returns!B:B,Returns!A:A,"No")</f>
        <v>No</v>
      </c>
    </row>
    <row r="8571" spans="1:22" ht="14.25">
      <c r="A8571" s="1">
        <v>8570</v>
      </c>
      <c r="B8571" s="2" t="s">
        <v>10242</v>
      </c>
      <c r="C8571" s="3">
        <v>43440</v>
      </c>
      <c r="D8571" s="3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24" t="str">
        <f>_xlfn.XLOOKUP(main_table[[#This Row],[Order ID]],Returns!B:B,Returns!A:A,"No")</f>
        <v>No</v>
      </c>
    </row>
    <row r="8572" spans="1:22" ht="14.25">
      <c r="A8572" s="1">
        <v>8571</v>
      </c>
      <c r="B8572" s="2" t="s">
        <v>10242</v>
      </c>
      <c r="C8572" s="3">
        <v>43440</v>
      </c>
      <c r="D8572" s="3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24" t="str">
        <f>_xlfn.XLOOKUP(main_table[[#This Row],[Order ID]],Returns!B:B,Returns!A:A,"No")</f>
        <v>No</v>
      </c>
    </row>
    <row r="8573" spans="1:22" ht="14.25">
      <c r="A8573" s="1">
        <v>8572</v>
      </c>
      <c r="B8573" s="2" t="s">
        <v>10243</v>
      </c>
      <c r="C8573" s="3">
        <v>43193</v>
      </c>
      <c r="D8573" s="3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24" t="str">
        <f>_xlfn.XLOOKUP(main_table[[#This Row],[Order ID]],Returns!B:B,Returns!A:A,"No")</f>
        <v>No</v>
      </c>
    </row>
    <row r="8574" spans="1:22" ht="14.25">
      <c r="A8574" s="1">
        <v>8573</v>
      </c>
      <c r="B8574" s="2" t="s">
        <v>10244</v>
      </c>
      <c r="C8574" s="3">
        <v>42702</v>
      </c>
      <c r="D8574" s="3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24" t="str">
        <f>_xlfn.XLOOKUP(main_table[[#This Row],[Order ID]],Returns!B:B,Returns!A:A,"No")</f>
        <v>No</v>
      </c>
    </row>
    <row r="8575" spans="1:22" ht="14.25">
      <c r="A8575" s="1">
        <v>8574</v>
      </c>
      <c r="B8575" s="2" t="s">
        <v>10245</v>
      </c>
      <c r="C8575" s="3">
        <v>43028</v>
      </c>
      <c r="D8575" s="3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24" t="str">
        <f>_xlfn.XLOOKUP(main_table[[#This Row],[Order ID]],Returns!B:B,Returns!A:A,"No")</f>
        <v>No</v>
      </c>
    </row>
    <row r="8576" spans="1:22" ht="14.25">
      <c r="A8576" s="1">
        <v>8575</v>
      </c>
      <c r="B8576" s="2" t="s">
        <v>10246</v>
      </c>
      <c r="C8576" s="3">
        <v>42632</v>
      </c>
      <c r="D8576" s="3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24" t="str">
        <f>_xlfn.XLOOKUP(main_table[[#This Row],[Order ID]],Returns!B:B,Returns!A:A,"No")</f>
        <v>No</v>
      </c>
    </row>
    <row r="8577" spans="1:22" ht="14.25">
      <c r="A8577" s="1">
        <v>8576</v>
      </c>
      <c r="B8577" s="2" t="s">
        <v>6094</v>
      </c>
      <c r="C8577" s="3">
        <v>43704</v>
      </c>
      <c r="D8577" s="3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24" t="str">
        <f>_xlfn.XLOOKUP(main_table[[#This Row],[Order ID]],Returns!B:B,Returns!A:A,"No")</f>
        <v>Yes</v>
      </c>
    </row>
    <row r="8578" spans="1:22" ht="14.25">
      <c r="A8578" s="1">
        <v>8577</v>
      </c>
      <c r="B8578" s="2" t="s">
        <v>10247</v>
      </c>
      <c r="C8578" s="3">
        <v>43649</v>
      </c>
      <c r="D8578" s="3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24" t="str">
        <f>_xlfn.XLOOKUP(main_table[[#This Row],[Order ID]],Returns!B:B,Returns!A:A,"No")</f>
        <v>No</v>
      </c>
    </row>
    <row r="8579" spans="1:22" ht="14.25">
      <c r="A8579" s="1">
        <v>8578</v>
      </c>
      <c r="B8579" s="2" t="s">
        <v>10248</v>
      </c>
      <c r="C8579" s="3">
        <v>43821</v>
      </c>
      <c r="D8579" s="3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24" t="str">
        <f>_xlfn.XLOOKUP(main_table[[#This Row],[Order ID]],Returns!B:B,Returns!A:A,"No")</f>
        <v>No</v>
      </c>
    </row>
    <row r="8580" spans="1:22" ht="14.25">
      <c r="A8580" s="1">
        <v>8579</v>
      </c>
      <c r="B8580" s="2" t="s">
        <v>10248</v>
      </c>
      <c r="C8580" s="3">
        <v>43821</v>
      </c>
      <c r="D8580" s="3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24" t="str">
        <f>_xlfn.XLOOKUP(main_table[[#This Row],[Order ID]],Returns!B:B,Returns!A:A,"No")</f>
        <v>No</v>
      </c>
    </row>
    <row r="8581" spans="1:22" ht="14.25">
      <c r="A8581" s="1">
        <v>8580</v>
      </c>
      <c r="B8581" s="2" t="s">
        <v>10249</v>
      </c>
      <c r="C8581" s="3">
        <v>43461</v>
      </c>
      <c r="D8581" s="3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24" t="str">
        <f>_xlfn.XLOOKUP(main_table[[#This Row],[Order ID]],Returns!B:B,Returns!A:A,"No")</f>
        <v>No</v>
      </c>
    </row>
    <row r="8582" spans="1:22" ht="14.25">
      <c r="A8582" s="1">
        <v>8581</v>
      </c>
      <c r="B8582" s="2" t="s">
        <v>10250</v>
      </c>
      <c r="C8582" s="3">
        <v>42510</v>
      </c>
      <c r="D8582" s="3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24" t="str">
        <f>_xlfn.XLOOKUP(main_table[[#This Row],[Order ID]],Returns!B:B,Returns!A:A,"No")</f>
        <v>No</v>
      </c>
    </row>
    <row r="8583" spans="1:22" ht="14.25">
      <c r="A8583" s="1">
        <v>8582</v>
      </c>
      <c r="B8583" s="2" t="s">
        <v>10250</v>
      </c>
      <c r="C8583" s="3">
        <v>42510</v>
      </c>
      <c r="D8583" s="3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24" t="str">
        <f>_xlfn.XLOOKUP(main_table[[#This Row],[Order ID]],Returns!B:B,Returns!A:A,"No")</f>
        <v>No</v>
      </c>
    </row>
    <row r="8584" spans="1:22" ht="14.25">
      <c r="A8584" s="1">
        <v>8583</v>
      </c>
      <c r="B8584" s="2" t="s">
        <v>10250</v>
      </c>
      <c r="C8584" s="3">
        <v>42510</v>
      </c>
      <c r="D8584" s="3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24" t="str">
        <f>_xlfn.XLOOKUP(main_table[[#This Row],[Order ID]],Returns!B:B,Returns!A:A,"No")</f>
        <v>No</v>
      </c>
    </row>
    <row r="8585" spans="1:22" ht="14.25">
      <c r="A8585" s="1">
        <v>8584</v>
      </c>
      <c r="B8585" s="2" t="s">
        <v>10250</v>
      </c>
      <c r="C8585" s="3">
        <v>42510</v>
      </c>
      <c r="D8585" s="3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24" t="str">
        <f>_xlfn.XLOOKUP(main_table[[#This Row],[Order ID]],Returns!B:B,Returns!A:A,"No")</f>
        <v>No</v>
      </c>
    </row>
    <row r="8586" spans="1:22" ht="14.25">
      <c r="A8586" s="1">
        <v>8585</v>
      </c>
      <c r="B8586" s="2" t="s">
        <v>10251</v>
      </c>
      <c r="C8586" s="3">
        <v>42404</v>
      </c>
      <c r="D8586" s="3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24" t="str">
        <f>_xlfn.XLOOKUP(main_table[[#This Row],[Order ID]],Returns!B:B,Returns!A:A,"No")</f>
        <v>No</v>
      </c>
    </row>
    <row r="8587" spans="1:22" ht="14.25">
      <c r="A8587" s="1">
        <v>8586</v>
      </c>
      <c r="B8587" s="2" t="s">
        <v>10252</v>
      </c>
      <c r="C8587" s="3">
        <v>43808</v>
      </c>
      <c r="D8587" s="3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24" t="str">
        <f>_xlfn.XLOOKUP(main_table[[#This Row],[Order ID]],Returns!B:B,Returns!A:A,"No")</f>
        <v>No</v>
      </c>
    </row>
    <row r="8588" spans="1:22" ht="14.25">
      <c r="A8588" s="1">
        <v>8587</v>
      </c>
      <c r="B8588" s="2" t="s">
        <v>6174</v>
      </c>
      <c r="C8588" s="3">
        <v>43657</v>
      </c>
      <c r="D8588" s="3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24" t="str">
        <f>_xlfn.XLOOKUP(main_table[[#This Row],[Order ID]],Returns!B:B,Returns!A:A,"No")</f>
        <v>Yes</v>
      </c>
    </row>
    <row r="8589" spans="1:22" ht="14.25">
      <c r="A8589" s="1">
        <v>8588</v>
      </c>
      <c r="B8589" s="2" t="s">
        <v>6174</v>
      </c>
      <c r="C8589" s="3">
        <v>43657</v>
      </c>
      <c r="D8589" s="3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24" t="str">
        <f>_xlfn.XLOOKUP(main_table[[#This Row],[Order ID]],Returns!B:B,Returns!A:A,"No")</f>
        <v>Yes</v>
      </c>
    </row>
    <row r="8590" spans="1:22" ht="14.25">
      <c r="A8590" s="1">
        <v>8589</v>
      </c>
      <c r="B8590" s="2" t="s">
        <v>10253</v>
      </c>
      <c r="C8590" s="3">
        <v>42870</v>
      </c>
      <c r="D8590" s="3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24" t="str">
        <f>_xlfn.XLOOKUP(main_table[[#This Row],[Order ID]],Returns!B:B,Returns!A:A,"No")</f>
        <v>No</v>
      </c>
    </row>
    <row r="8591" spans="1:22" ht="14.25">
      <c r="A8591" s="1">
        <v>8590</v>
      </c>
      <c r="B8591" s="2" t="s">
        <v>10254</v>
      </c>
      <c r="C8591" s="3">
        <v>43494</v>
      </c>
      <c r="D8591" s="3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24" t="str">
        <f>_xlfn.XLOOKUP(main_table[[#This Row],[Order ID]],Returns!B:B,Returns!A:A,"No")</f>
        <v>No</v>
      </c>
    </row>
    <row r="8592" spans="1:22" ht="14.25">
      <c r="A8592" s="1">
        <v>8591</v>
      </c>
      <c r="B8592" s="2" t="s">
        <v>10255</v>
      </c>
      <c r="C8592" s="3">
        <v>43737</v>
      </c>
      <c r="D8592" s="3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24" t="str">
        <f>_xlfn.XLOOKUP(main_table[[#This Row],[Order ID]],Returns!B:B,Returns!A:A,"No")</f>
        <v>No</v>
      </c>
    </row>
    <row r="8593" spans="1:22" ht="14.25">
      <c r="A8593" s="1">
        <v>8592</v>
      </c>
      <c r="B8593" s="2" t="s">
        <v>6096</v>
      </c>
      <c r="C8593" s="3">
        <v>43578</v>
      </c>
      <c r="D8593" s="3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24" t="str">
        <f>_xlfn.XLOOKUP(main_table[[#This Row],[Order ID]],Returns!B:B,Returns!A:A,"No")</f>
        <v>Yes</v>
      </c>
    </row>
    <row r="8594" spans="1:22" ht="14.25">
      <c r="A8594" s="1">
        <v>8593</v>
      </c>
      <c r="B8594" s="2" t="s">
        <v>6096</v>
      </c>
      <c r="C8594" s="3">
        <v>43578</v>
      </c>
      <c r="D8594" s="3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24" t="str">
        <f>_xlfn.XLOOKUP(main_table[[#This Row],[Order ID]],Returns!B:B,Returns!A:A,"No")</f>
        <v>Yes</v>
      </c>
    </row>
    <row r="8595" spans="1:22" ht="14.25">
      <c r="A8595" s="1">
        <v>8594</v>
      </c>
      <c r="B8595" s="2" t="s">
        <v>10256</v>
      </c>
      <c r="C8595" s="3">
        <v>43778</v>
      </c>
      <c r="D8595" s="3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24" t="str">
        <f>_xlfn.XLOOKUP(main_table[[#This Row],[Order ID]],Returns!B:B,Returns!A:A,"No")</f>
        <v>No</v>
      </c>
    </row>
    <row r="8596" spans="1:22" ht="14.25">
      <c r="A8596" s="1">
        <v>8595</v>
      </c>
      <c r="B8596" s="2" t="s">
        <v>10256</v>
      </c>
      <c r="C8596" s="3">
        <v>43778</v>
      </c>
      <c r="D8596" s="3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24" t="str">
        <f>_xlfn.XLOOKUP(main_table[[#This Row],[Order ID]],Returns!B:B,Returns!A:A,"No")</f>
        <v>No</v>
      </c>
    </row>
    <row r="8597" spans="1:22" ht="14.25">
      <c r="A8597" s="1">
        <v>8596</v>
      </c>
      <c r="B8597" s="2" t="s">
        <v>10257</v>
      </c>
      <c r="C8597" s="3">
        <v>42495</v>
      </c>
      <c r="D8597" s="3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24" t="str">
        <f>_xlfn.XLOOKUP(main_table[[#This Row],[Order ID]],Returns!B:B,Returns!A:A,"No")</f>
        <v>No</v>
      </c>
    </row>
    <row r="8598" spans="1:22" ht="14.25">
      <c r="A8598" s="1">
        <v>8597</v>
      </c>
      <c r="B8598" s="2" t="s">
        <v>10257</v>
      </c>
      <c r="C8598" s="3">
        <v>42495</v>
      </c>
      <c r="D8598" s="3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24" t="str">
        <f>_xlfn.XLOOKUP(main_table[[#This Row],[Order ID]],Returns!B:B,Returns!A:A,"No")</f>
        <v>No</v>
      </c>
    </row>
    <row r="8599" spans="1:22" ht="14.25">
      <c r="A8599" s="1">
        <v>8598</v>
      </c>
      <c r="B8599" s="2" t="s">
        <v>10258</v>
      </c>
      <c r="C8599" s="3">
        <v>43400</v>
      </c>
      <c r="D8599" s="3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24" t="str">
        <f>_xlfn.XLOOKUP(main_table[[#This Row],[Order ID]],Returns!B:B,Returns!A:A,"No")</f>
        <v>No</v>
      </c>
    </row>
    <row r="8600" spans="1:22" ht="14.25">
      <c r="A8600" s="1">
        <v>8599</v>
      </c>
      <c r="B8600" s="2" t="s">
        <v>10259</v>
      </c>
      <c r="C8600" s="3">
        <v>42700</v>
      </c>
      <c r="D8600" s="3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24" t="str">
        <f>_xlfn.XLOOKUP(main_table[[#This Row],[Order ID]],Returns!B:B,Returns!A:A,"No")</f>
        <v>No</v>
      </c>
    </row>
    <row r="8601" spans="1:22" ht="14.25">
      <c r="A8601" s="1">
        <v>8600</v>
      </c>
      <c r="B8601" s="2" t="s">
        <v>10259</v>
      </c>
      <c r="C8601" s="3">
        <v>42700</v>
      </c>
      <c r="D8601" s="3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24" t="str">
        <f>_xlfn.XLOOKUP(main_table[[#This Row],[Order ID]],Returns!B:B,Returns!A:A,"No")</f>
        <v>No</v>
      </c>
    </row>
    <row r="8602" spans="1:22" ht="14.25">
      <c r="A8602" s="1">
        <v>8601</v>
      </c>
      <c r="B8602" s="2" t="s">
        <v>10259</v>
      </c>
      <c r="C8602" s="3">
        <v>42700</v>
      </c>
      <c r="D8602" s="3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24" t="str">
        <f>_xlfn.XLOOKUP(main_table[[#This Row],[Order ID]],Returns!B:B,Returns!A:A,"No")</f>
        <v>No</v>
      </c>
    </row>
    <row r="8603" spans="1:22" ht="14.25">
      <c r="A8603" s="1">
        <v>8602</v>
      </c>
      <c r="B8603" s="2" t="s">
        <v>10259</v>
      </c>
      <c r="C8603" s="3">
        <v>42700</v>
      </c>
      <c r="D8603" s="3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24" t="str">
        <f>_xlfn.XLOOKUP(main_table[[#This Row],[Order ID]],Returns!B:B,Returns!A:A,"No")</f>
        <v>No</v>
      </c>
    </row>
    <row r="8604" spans="1:22" ht="14.25">
      <c r="A8604" s="1">
        <v>8603</v>
      </c>
      <c r="B8604" s="2" t="s">
        <v>10260</v>
      </c>
      <c r="C8604" s="3">
        <v>42735</v>
      </c>
      <c r="D8604" s="3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24" t="str">
        <f>_xlfn.XLOOKUP(main_table[[#This Row],[Order ID]],Returns!B:B,Returns!A:A,"No")</f>
        <v>No</v>
      </c>
    </row>
    <row r="8605" spans="1:22" ht="14.25">
      <c r="A8605" s="1">
        <v>8604</v>
      </c>
      <c r="B8605" s="2" t="s">
        <v>10261</v>
      </c>
      <c r="C8605" s="3">
        <v>43103</v>
      </c>
      <c r="D8605" s="3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24" t="str">
        <f>_xlfn.XLOOKUP(main_table[[#This Row],[Order ID]],Returns!B:B,Returns!A:A,"No")</f>
        <v>No</v>
      </c>
    </row>
    <row r="8606" spans="1:22" ht="14.25">
      <c r="A8606" s="1">
        <v>8605</v>
      </c>
      <c r="B8606" s="2" t="s">
        <v>10261</v>
      </c>
      <c r="C8606" s="3">
        <v>43103</v>
      </c>
      <c r="D8606" s="3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24" t="str">
        <f>_xlfn.XLOOKUP(main_table[[#This Row],[Order ID]],Returns!B:B,Returns!A:A,"No")</f>
        <v>No</v>
      </c>
    </row>
    <row r="8607" spans="1:22" ht="14.25">
      <c r="A8607" s="1">
        <v>8606</v>
      </c>
      <c r="B8607" s="2" t="s">
        <v>10261</v>
      </c>
      <c r="C8607" s="3">
        <v>43103</v>
      </c>
      <c r="D8607" s="3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24" t="str">
        <f>_xlfn.XLOOKUP(main_table[[#This Row],[Order ID]],Returns!B:B,Returns!A:A,"No")</f>
        <v>No</v>
      </c>
    </row>
    <row r="8608" spans="1:22" ht="14.25">
      <c r="A8608" s="1">
        <v>8607</v>
      </c>
      <c r="B8608" s="2" t="s">
        <v>10262</v>
      </c>
      <c r="C8608" s="3">
        <v>43695</v>
      </c>
      <c r="D8608" s="3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24" t="str">
        <f>_xlfn.XLOOKUP(main_table[[#This Row],[Order ID]],Returns!B:B,Returns!A:A,"No")</f>
        <v>No</v>
      </c>
    </row>
    <row r="8609" spans="1:22" ht="14.25">
      <c r="A8609" s="1">
        <v>8608</v>
      </c>
      <c r="B8609" s="2" t="s">
        <v>10263</v>
      </c>
      <c r="C8609" s="3">
        <v>42525</v>
      </c>
      <c r="D8609" s="3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24" t="str">
        <f>_xlfn.XLOOKUP(main_table[[#This Row],[Order ID]],Returns!B:B,Returns!A:A,"No")</f>
        <v>No</v>
      </c>
    </row>
    <row r="8610" spans="1:22" ht="14.25">
      <c r="A8610" s="1">
        <v>8609</v>
      </c>
      <c r="B8610" s="2" t="s">
        <v>10263</v>
      </c>
      <c r="C8610" s="3">
        <v>42525</v>
      </c>
      <c r="D8610" s="3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24" t="str">
        <f>_xlfn.XLOOKUP(main_table[[#This Row],[Order ID]],Returns!B:B,Returns!A:A,"No")</f>
        <v>No</v>
      </c>
    </row>
    <row r="8611" spans="1:22" ht="14.25">
      <c r="A8611" s="1">
        <v>8610</v>
      </c>
      <c r="B8611" s="2" t="s">
        <v>10263</v>
      </c>
      <c r="C8611" s="3">
        <v>42525</v>
      </c>
      <c r="D8611" s="3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24" t="str">
        <f>_xlfn.XLOOKUP(main_table[[#This Row],[Order ID]],Returns!B:B,Returns!A:A,"No")</f>
        <v>No</v>
      </c>
    </row>
    <row r="8612" spans="1:22" ht="14.25">
      <c r="A8612" s="1">
        <v>8611</v>
      </c>
      <c r="B8612" s="2" t="s">
        <v>10263</v>
      </c>
      <c r="C8612" s="3">
        <v>42525</v>
      </c>
      <c r="D8612" s="3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24" t="str">
        <f>_xlfn.XLOOKUP(main_table[[#This Row],[Order ID]],Returns!B:B,Returns!A:A,"No")</f>
        <v>No</v>
      </c>
    </row>
    <row r="8613" spans="1:22" ht="14.25">
      <c r="A8613" s="1">
        <v>8612</v>
      </c>
      <c r="B8613" s="2" t="s">
        <v>10264</v>
      </c>
      <c r="C8613" s="3">
        <v>43782</v>
      </c>
      <c r="D8613" s="3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24" t="str">
        <f>_xlfn.XLOOKUP(main_table[[#This Row],[Order ID]],Returns!B:B,Returns!A:A,"No")</f>
        <v>No</v>
      </c>
    </row>
    <row r="8614" spans="1:22" ht="14.25">
      <c r="A8614" s="1">
        <v>8613</v>
      </c>
      <c r="B8614" s="2" t="s">
        <v>10265</v>
      </c>
      <c r="C8614" s="3">
        <v>43128</v>
      </c>
      <c r="D8614" s="3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24" t="str">
        <f>_xlfn.XLOOKUP(main_table[[#This Row],[Order ID]],Returns!B:B,Returns!A:A,"No")</f>
        <v>No</v>
      </c>
    </row>
    <row r="8615" spans="1:22" ht="14.25">
      <c r="A8615" s="1">
        <v>8614</v>
      </c>
      <c r="B8615" s="2" t="s">
        <v>10266</v>
      </c>
      <c r="C8615" s="3">
        <v>43413</v>
      </c>
      <c r="D8615" s="3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24" t="str">
        <f>_xlfn.XLOOKUP(main_table[[#This Row],[Order ID]],Returns!B:B,Returns!A:A,"No")</f>
        <v>No</v>
      </c>
    </row>
    <row r="8616" spans="1:22" ht="14.25">
      <c r="A8616" s="1">
        <v>8615</v>
      </c>
      <c r="B8616" s="2" t="s">
        <v>10267</v>
      </c>
      <c r="C8616" s="3">
        <v>43353</v>
      </c>
      <c r="D8616" s="3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24" t="str">
        <f>_xlfn.XLOOKUP(main_table[[#This Row],[Order ID]],Returns!B:B,Returns!A:A,"No")</f>
        <v>No</v>
      </c>
    </row>
    <row r="8617" spans="1:22" ht="14.25">
      <c r="A8617" s="1">
        <v>8616</v>
      </c>
      <c r="B8617" s="2" t="s">
        <v>10267</v>
      </c>
      <c r="C8617" s="3">
        <v>43353</v>
      </c>
      <c r="D8617" s="3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24" t="str">
        <f>_xlfn.XLOOKUP(main_table[[#This Row],[Order ID]],Returns!B:B,Returns!A:A,"No")</f>
        <v>No</v>
      </c>
    </row>
    <row r="8618" spans="1:22" ht="14.25">
      <c r="A8618" s="1">
        <v>8617</v>
      </c>
      <c r="B8618" s="2" t="s">
        <v>10267</v>
      </c>
      <c r="C8618" s="3">
        <v>43353</v>
      </c>
      <c r="D8618" s="3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24" t="str">
        <f>_xlfn.XLOOKUP(main_table[[#This Row],[Order ID]],Returns!B:B,Returns!A:A,"No")</f>
        <v>No</v>
      </c>
    </row>
    <row r="8619" spans="1:22" ht="14.25">
      <c r="A8619" s="1">
        <v>8618</v>
      </c>
      <c r="B8619" s="2" t="s">
        <v>10267</v>
      </c>
      <c r="C8619" s="3">
        <v>43353</v>
      </c>
      <c r="D8619" s="3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24" t="str">
        <f>_xlfn.XLOOKUP(main_table[[#This Row],[Order ID]],Returns!B:B,Returns!A:A,"No")</f>
        <v>No</v>
      </c>
    </row>
    <row r="8620" spans="1:22" ht="14.25">
      <c r="A8620" s="1">
        <v>8619</v>
      </c>
      <c r="B8620" s="2" t="s">
        <v>6112</v>
      </c>
      <c r="C8620" s="3">
        <v>43527</v>
      </c>
      <c r="D8620" s="3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24" t="str">
        <f>_xlfn.XLOOKUP(main_table[[#This Row],[Order ID]],Returns!B:B,Returns!A:A,"No")</f>
        <v>Yes</v>
      </c>
    </row>
    <row r="8621" spans="1:22" ht="14.25">
      <c r="A8621" s="1">
        <v>8620</v>
      </c>
      <c r="B8621" s="2" t="s">
        <v>10268</v>
      </c>
      <c r="C8621" s="3">
        <v>43716</v>
      </c>
      <c r="D8621" s="3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24" t="str">
        <f>_xlfn.XLOOKUP(main_table[[#This Row],[Order ID]],Returns!B:B,Returns!A:A,"No")</f>
        <v>No</v>
      </c>
    </row>
    <row r="8622" spans="1:22" ht="14.25">
      <c r="A8622" s="1">
        <v>8621</v>
      </c>
      <c r="B8622" s="2" t="s">
        <v>10269</v>
      </c>
      <c r="C8622" s="3">
        <v>43775</v>
      </c>
      <c r="D8622" s="3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24" t="str">
        <f>_xlfn.XLOOKUP(main_table[[#This Row],[Order ID]],Returns!B:B,Returns!A:A,"No")</f>
        <v>No</v>
      </c>
    </row>
    <row r="8623" spans="1:22" ht="14.25">
      <c r="A8623" s="1">
        <v>8622</v>
      </c>
      <c r="B8623" s="2" t="s">
        <v>10270</v>
      </c>
      <c r="C8623" s="3">
        <v>43598</v>
      </c>
      <c r="D8623" s="3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24" t="str">
        <f>_xlfn.XLOOKUP(main_table[[#This Row],[Order ID]],Returns!B:B,Returns!A:A,"No")</f>
        <v>No</v>
      </c>
    </row>
    <row r="8624" spans="1:22" ht="14.25">
      <c r="A8624" s="1">
        <v>8623</v>
      </c>
      <c r="B8624" s="2" t="s">
        <v>6203</v>
      </c>
      <c r="C8624" s="3">
        <v>43431</v>
      </c>
      <c r="D8624" s="3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24" t="str">
        <f>_xlfn.XLOOKUP(main_table[[#This Row],[Order ID]],Returns!B:B,Returns!A:A,"No")</f>
        <v>Yes</v>
      </c>
    </row>
    <row r="8625" spans="1:22" ht="14.25">
      <c r="A8625" s="1">
        <v>8624</v>
      </c>
      <c r="B8625" s="2" t="s">
        <v>10271</v>
      </c>
      <c r="C8625" s="3">
        <v>43052</v>
      </c>
      <c r="D8625" s="3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24" t="str">
        <f>_xlfn.XLOOKUP(main_table[[#This Row],[Order ID]],Returns!B:B,Returns!A:A,"No")</f>
        <v>No</v>
      </c>
    </row>
    <row r="8626" spans="1:22" ht="14.25">
      <c r="A8626" s="1">
        <v>8625</v>
      </c>
      <c r="B8626" s="2" t="s">
        <v>10271</v>
      </c>
      <c r="C8626" s="3">
        <v>43052</v>
      </c>
      <c r="D8626" s="3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24" t="str">
        <f>_xlfn.XLOOKUP(main_table[[#This Row],[Order ID]],Returns!B:B,Returns!A:A,"No")</f>
        <v>No</v>
      </c>
    </row>
    <row r="8627" spans="1:22" ht="14.25">
      <c r="A8627" s="1">
        <v>8626</v>
      </c>
      <c r="B8627" s="2" t="s">
        <v>10272</v>
      </c>
      <c r="C8627" s="3">
        <v>43077</v>
      </c>
      <c r="D8627" s="3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24" t="str">
        <f>_xlfn.XLOOKUP(main_table[[#This Row],[Order ID]],Returns!B:B,Returns!A:A,"No")</f>
        <v>No</v>
      </c>
    </row>
    <row r="8628" spans="1:22" ht="14.25">
      <c r="A8628" s="1">
        <v>8627</v>
      </c>
      <c r="B8628" s="2" t="s">
        <v>10273</v>
      </c>
      <c r="C8628" s="3">
        <v>42985</v>
      </c>
      <c r="D8628" s="3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24" t="str">
        <f>_xlfn.XLOOKUP(main_table[[#This Row],[Order ID]],Returns!B:B,Returns!A:A,"No")</f>
        <v>No</v>
      </c>
    </row>
    <row r="8629" spans="1:22" ht="14.25">
      <c r="A8629" s="1">
        <v>8628</v>
      </c>
      <c r="B8629" s="2" t="s">
        <v>10273</v>
      </c>
      <c r="C8629" s="3">
        <v>42985</v>
      </c>
      <c r="D8629" s="3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24" t="str">
        <f>_xlfn.XLOOKUP(main_table[[#This Row],[Order ID]],Returns!B:B,Returns!A:A,"No")</f>
        <v>No</v>
      </c>
    </row>
    <row r="8630" spans="1:22" ht="14.25">
      <c r="A8630" s="1">
        <v>8629</v>
      </c>
      <c r="B8630" s="2" t="s">
        <v>10273</v>
      </c>
      <c r="C8630" s="3">
        <v>42985</v>
      </c>
      <c r="D8630" s="3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24" t="str">
        <f>_xlfn.XLOOKUP(main_table[[#This Row],[Order ID]],Returns!B:B,Returns!A:A,"No")</f>
        <v>No</v>
      </c>
    </row>
    <row r="8631" spans="1:22" ht="14.25">
      <c r="A8631" s="1">
        <v>8630</v>
      </c>
      <c r="B8631" s="2" t="s">
        <v>10273</v>
      </c>
      <c r="C8631" s="3">
        <v>42985</v>
      </c>
      <c r="D8631" s="3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24" t="str">
        <f>_xlfn.XLOOKUP(main_table[[#This Row],[Order ID]],Returns!B:B,Returns!A:A,"No")</f>
        <v>No</v>
      </c>
    </row>
    <row r="8632" spans="1:22" ht="14.25">
      <c r="A8632" s="1">
        <v>8631</v>
      </c>
      <c r="B8632" s="2" t="s">
        <v>10273</v>
      </c>
      <c r="C8632" s="3">
        <v>42985</v>
      </c>
      <c r="D8632" s="3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24" t="str">
        <f>_xlfn.XLOOKUP(main_table[[#This Row],[Order ID]],Returns!B:B,Returns!A:A,"No")</f>
        <v>No</v>
      </c>
    </row>
    <row r="8633" spans="1:22" ht="14.25">
      <c r="A8633" s="1">
        <v>8632</v>
      </c>
      <c r="B8633" s="2" t="s">
        <v>10274</v>
      </c>
      <c r="C8633" s="3">
        <v>43309</v>
      </c>
      <c r="D8633" s="3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24" t="str">
        <f>_xlfn.XLOOKUP(main_table[[#This Row],[Order ID]],Returns!B:B,Returns!A:A,"No")</f>
        <v>No</v>
      </c>
    </row>
    <row r="8634" spans="1:22" ht="14.25">
      <c r="A8634" s="1">
        <v>8633</v>
      </c>
      <c r="B8634" s="2" t="s">
        <v>10274</v>
      </c>
      <c r="C8634" s="3">
        <v>43309</v>
      </c>
      <c r="D8634" s="3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24" t="str">
        <f>_xlfn.XLOOKUP(main_table[[#This Row],[Order ID]],Returns!B:B,Returns!A:A,"No")</f>
        <v>No</v>
      </c>
    </row>
    <row r="8635" spans="1:22" ht="14.25">
      <c r="A8635" s="1">
        <v>8634</v>
      </c>
      <c r="B8635" s="2" t="s">
        <v>10274</v>
      </c>
      <c r="C8635" s="3">
        <v>43309</v>
      </c>
      <c r="D8635" s="3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24" t="str">
        <f>_xlfn.XLOOKUP(main_table[[#This Row],[Order ID]],Returns!B:B,Returns!A:A,"No")</f>
        <v>No</v>
      </c>
    </row>
    <row r="8636" spans="1:22" ht="14.25">
      <c r="A8636" s="1">
        <v>8635</v>
      </c>
      <c r="B8636" s="2" t="s">
        <v>10275</v>
      </c>
      <c r="C8636" s="3">
        <v>43702</v>
      </c>
      <c r="D8636" s="3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24" t="str">
        <f>_xlfn.XLOOKUP(main_table[[#This Row],[Order ID]],Returns!B:B,Returns!A:A,"No")</f>
        <v>No</v>
      </c>
    </row>
    <row r="8637" spans="1:22" ht="14.25">
      <c r="A8637" s="1">
        <v>8636</v>
      </c>
      <c r="B8637" s="2" t="s">
        <v>10276</v>
      </c>
      <c r="C8637" s="3">
        <v>42490</v>
      </c>
      <c r="D8637" s="3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24" t="str">
        <f>_xlfn.XLOOKUP(main_table[[#This Row],[Order ID]],Returns!B:B,Returns!A:A,"No")</f>
        <v>No</v>
      </c>
    </row>
    <row r="8638" spans="1:22" ht="14.25">
      <c r="A8638" s="1">
        <v>8637</v>
      </c>
      <c r="B8638" s="2" t="s">
        <v>10276</v>
      </c>
      <c r="C8638" s="3">
        <v>42490</v>
      </c>
      <c r="D8638" s="3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24" t="str">
        <f>_xlfn.XLOOKUP(main_table[[#This Row],[Order ID]],Returns!B:B,Returns!A:A,"No")</f>
        <v>No</v>
      </c>
    </row>
    <row r="8639" spans="1:22" ht="14.25">
      <c r="A8639" s="1">
        <v>8638</v>
      </c>
      <c r="B8639" s="2" t="s">
        <v>10277</v>
      </c>
      <c r="C8639" s="3">
        <v>43582</v>
      </c>
      <c r="D8639" s="3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24" t="str">
        <f>_xlfn.XLOOKUP(main_table[[#This Row],[Order ID]],Returns!B:B,Returns!A:A,"No")</f>
        <v>No</v>
      </c>
    </row>
    <row r="8640" spans="1:22" ht="14.25">
      <c r="A8640" s="1">
        <v>8639</v>
      </c>
      <c r="B8640" s="2" t="s">
        <v>10278</v>
      </c>
      <c r="C8640" s="3">
        <v>43669</v>
      </c>
      <c r="D8640" s="3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24" t="str">
        <f>_xlfn.XLOOKUP(main_table[[#This Row],[Order ID]],Returns!B:B,Returns!A:A,"No")</f>
        <v>No</v>
      </c>
    </row>
    <row r="8641" spans="1:22" ht="14.25">
      <c r="A8641" s="1">
        <v>8640</v>
      </c>
      <c r="B8641" s="2" t="s">
        <v>10279</v>
      </c>
      <c r="C8641" s="3">
        <v>42717</v>
      </c>
      <c r="D8641" s="3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24" t="str">
        <f>_xlfn.XLOOKUP(main_table[[#This Row],[Order ID]],Returns!B:B,Returns!A:A,"No")</f>
        <v>No</v>
      </c>
    </row>
    <row r="8642" spans="1:22" ht="14.25">
      <c r="A8642" s="1">
        <v>8641</v>
      </c>
      <c r="B8642" s="2" t="s">
        <v>10280</v>
      </c>
      <c r="C8642" s="3">
        <v>43477</v>
      </c>
      <c r="D8642" s="3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24" t="str">
        <f>_xlfn.XLOOKUP(main_table[[#This Row],[Order ID]],Returns!B:B,Returns!A:A,"No")</f>
        <v>No</v>
      </c>
    </row>
    <row r="8643" spans="1:22" ht="14.25">
      <c r="A8643" s="1">
        <v>8642</v>
      </c>
      <c r="B8643" s="2" t="s">
        <v>10281</v>
      </c>
      <c r="C8643" s="3">
        <v>43801</v>
      </c>
      <c r="D8643" s="3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24" t="str">
        <f>_xlfn.XLOOKUP(main_table[[#This Row],[Order ID]],Returns!B:B,Returns!A:A,"No")</f>
        <v>No</v>
      </c>
    </row>
    <row r="8644" spans="1:22" ht="14.25">
      <c r="A8644" s="1">
        <v>8643</v>
      </c>
      <c r="B8644" s="2" t="s">
        <v>10282</v>
      </c>
      <c r="C8644" s="3">
        <v>43047</v>
      </c>
      <c r="D8644" s="3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24" t="str">
        <f>_xlfn.XLOOKUP(main_table[[#This Row],[Order ID]],Returns!B:B,Returns!A:A,"No")</f>
        <v>No</v>
      </c>
    </row>
    <row r="8645" spans="1:22" ht="14.25">
      <c r="A8645" s="1">
        <v>8644</v>
      </c>
      <c r="B8645" s="2" t="s">
        <v>10282</v>
      </c>
      <c r="C8645" s="3">
        <v>43047</v>
      </c>
      <c r="D8645" s="3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24" t="str">
        <f>_xlfn.XLOOKUP(main_table[[#This Row],[Order ID]],Returns!B:B,Returns!A:A,"No")</f>
        <v>No</v>
      </c>
    </row>
    <row r="8646" spans="1:22" ht="14.25">
      <c r="A8646" s="1">
        <v>8645</v>
      </c>
      <c r="B8646" s="2" t="s">
        <v>10282</v>
      </c>
      <c r="C8646" s="3">
        <v>43047</v>
      </c>
      <c r="D8646" s="3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24" t="str">
        <f>_xlfn.XLOOKUP(main_table[[#This Row],[Order ID]],Returns!B:B,Returns!A:A,"No")</f>
        <v>No</v>
      </c>
    </row>
    <row r="8647" spans="1:22" ht="14.25">
      <c r="A8647" s="1">
        <v>8646</v>
      </c>
      <c r="B8647" s="2" t="s">
        <v>10282</v>
      </c>
      <c r="C8647" s="3">
        <v>43047</v>
      </c>
      <c r="D8647" s="3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24" t="str">
        <f>_xlfn.XLOOKUP(main_table[[#This Row],[Order ID]],Returns!B:B,Returns!A:A,"No")</f>
        <v>No</v>
      </c>
    </row>
    <row r="8648" spans="1:22" ht="14.25">
      <c r="A8648" s="1">
        <v>8647</v>
      </c>
      <c r="B8648" s="2" t="s">
        <v>6043</v>
      </c>
      <c r="C8648" s="3">
        <v>43429</v>
      </c>
      <c r="D8648" s="3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24" t="str">
        <f>_xlfn.XLOOKUP(main_table[[#This Row],[Order ID]],Returns!B:B,Returns!A:A,"No")</f>
        <v>Yes</v>
      </c>
    </row>
    <row r="8649" spans="1:22" ht="14.25">
      <c r="A8649" s="1">
        <v>8648</v>
      </c>
      <c r="B8649" s="2" t="s">
        <v>10283</v>
      </c>
      <c r="C8649" s="3">
        <v>43074</v>
      </c>
      <c r="D8649" s="3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24" t="str">
        <f>_xlfn.XLOOKUP(main_table[[#This Row],[Order ID]],Returns!B:B,Returns!A:A,"No")</f>
        <v>No</v>
      </c>
    </row>
    <row r="8650" spans="1:22" ht="14.25">
      <c r="A8650" s="1">
        <v>8649</v>
      </c>
      <c r="B8650" s="2" t="s">
        <v>10284</v>
      </c>
      <c r="C8650" s="3">
        <v>43310</v>
      </c>
      <c r="D8650" s="3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24" t="str">
        <f>_xlfn.XLOOKUP(main_table[[#This Row],[Order ID]],Returns!B:B,Returns!A:A,"No")</f>
        <v>No</v>
      </c>
    </row>
    <row r="8651" spans="1:22" ht="14.25">
      <c r="A8651" s="1">
        <v>8650</v>
      </c>
      <c r="B8651" s="2" t="s">
        <v>10284</v>
      </c>
      <c r="C8651" s="3">
        <v>43310</v>
      </c>
      <c r="D8651" s="3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24" t="str">
        <f>_xlfn.XLOOKUP(main_table[[#This Row],[Order ID]],Returns!B:B,Returns!A:A,"No")</f>
        <v>No</v>
      </c>
    </row>
    <row r="8652" spans="1:22" ht="14.25">
      <c r="A8652" s="1">
        <v>8651</v>
      </c>
      <c r="B8652" s="2" t="s">
        <v>5962</v>
      </c>
      <c r="C8652" s="3">
        <v>42626</v>
      </c>
      <c r="D8652" s="3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24" t="str">
        <f>_xlfn.XLOOKUP(main_table[[#This Row],[Order ID]],Returns!B:B,Returns!A:A,"No")</f>
        <v>Yes</v>
      </c>
    </row>
    <row r="8653" spans="1:22" ht="14.25">
      <c r="A8653" s="1">
        <v>8652</v>
      </c>
      <c r="B8653" s="2" t="s">
        <v>5962</v>
      </c>
      <c r="C8653" s="3">
        <v>42626</v>
      </c>
      <c r="D8653" s="3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24" t="str">
        <f>_xlfn.XLOOKUP(main_table[[#This Row],[Order ID]],Returns!B:B,Returns!A:A,"No")</f>
        <v>Yes</v>
      </c>
    </row>
    <row r="8654" spans="1:22" ht="14.25">
      <c r="A8654" s="1">
        <v>8653</v>
      </c>
      <c r="B8654" s="2" t="s">
        <v>5962</v>
      </c>
      <c r="C8654" s="3">
        <v>42626</v>
      </c>
      <c r="D8654" s="3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24" t="str">
        <f>_xlfn.XLOOKUP(main_table[[#This Row],[Order ID]],Returns!B:B,Returns!A:A,"No")</f>
        <v>Yes</v>
      </c>
    </row>
    <row r="8655" spans="1:22" ht="14.25">
      <c r="A8655" s="1">
        <v>8654</v>
      </c>
      <c r="B8655" s="2" t="s">
        <v>5962</v>
      </c>
      <c r="C8655" s="3">
        <v>42626</v>
      </c>
      <c r="D8655" s="3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24" t="str">
        <f>_xlfn.XLOOKUP(main_table[[#This Row],[Order ID]],Returns!B:B,Returns!A:A,"No")</f>
        <v>Yes</v>
      </c>
    </row>
    <row r="8656" spans="1:22" ht="14.25">
      <c r="A8656" s="1">
        <v>8655</v>
      </c>
      <c r="B8656" s="2" t="s">
        <v>5962</v>
      </c>
      <c r="C8656" s="3">
        <v>42626</v>
      </c>
      <c r="D8656" s="3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24" t="str">
        <f>_xlfn.XLOOKUP(main_table[[#This Row],[Order ID]],Returns!B:B,Returns!A:A,"No")</f>
        <v>Yes</v>
      </c>
    </row>
    <row r="8657" spans="1:22" ht="14.25">
      <c r="A8657" s="1">
        <v>8656</v>
      </c>
      <c r="B8657" s="2" t="s">
        <v>5962</v>
      </c>
      <c r="C8657" s="3">
        <v>42626</v>
      </c>
      <c r="D8657" s="3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24" t="str">
        <f>_xlfn.XLOOKUP(main_table[[#This Row],[Order ID]],Returns!B:B,Returns!A:A,"No")</f>
        <v>Yes</v>
      </c>
    </row>
    <row r="8658" spans="1:22" ht="14.25">
      <c r="A8658" s="1">
        <v>8657</v>
      </c>
      <c r="B8658" s="2" t="s">
        <v>5962</v>
      </c>
      <c r="C8658" s="3">
        <v>42626</v>
      </c>
      <c r="D8658" s="3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24" t="str">
        <f>_xlfn.XLOOKUP(main_table[[#This Row],[Order ID]],Returns!B:B,Returns!A:A,"No")</f>
        <v>Yes</v>
      </c>
    </row>
    <row r="8659" spans="1:22" ht="14.25">
      <c r="A8659" s="1">
        <v>8658</v>
      </c>
      <c r="B8659" s="2" t="s">
        <v>5962</v>
      </c>
      <c r="C8659" s="3">
        <v>42626</v>
      </c>
      <c r="D8659" s="3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24" t="str">
        <f>_xlfn.XLOOKUP(main_table[[#This Row],[Order ID]],Returns!B:B,Returns!A:A,"No")</f>
        <v>Yes</v>
      </c>
    </row>
    <row r="8660" spans="1:22" ht="14.25">
      <c r="A8660" s="1">
        <v>8659</v>
      </c>
      <c r="B8660" s="2" t="s">
        <v>10285</v>
      </c>
      <c r="C8660" s="3">
        <v>43272</v>
      </c>
      <c r="D8660" s="3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24" t="str">
        <f>_xlfn.XLOOKUP(main_table[[#This Row],[Order ID]],Returns!B:B,Returns!A:A,"No")</f>
        <v>No</v>
      </c>
    </row>
    <row r="8661" spans="1:22" ht="14.25">
      <c r="A8661" s="1">
        <v>8660</v>
      </c>
      <c r="B8661" s="2" t="s">
        <v>10286</v>
      </c>
      <c r="C8661" s="3">
        <v>43346</v>
      </c>
      <c r="D8661" s="3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24" t="str">
        <f>_xlfn.XLOOKUP(main_table[[#This Row],[Order ID]],Returns!B:B,Returns!A:A,"No")</f>
        <v>No</v>
      </c>
    </row>
    <row r="8662" spans="1:22" ht="14.25">
      <c r="A8662" s="1">
        <v>8661</v>
      </c>
      <c r="B8662" s="2" t="s">
        <v>10287</v>
      </c>
      <c r="C8662" s="3">
        <v>43794</v>
      </c>
      <c r="D8662" s="3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24" t="str">
        <f>_xlfn.XLOOKUP(main_table[[#This Row],[Order ID]],Returns!B:B,Returns!A:A,"No")</f>
        <v>No</v>
      </c>
    </row>
    <row r="8663" spans="1:22" ht="14.25">
      <c r="A8663" s="1">
        <v>8662</v>
      </c>
      <c r="B8663" s="2" t="s">
        <v>10288</v>
      </c>
      <c r="C8663" s="3">
        <v>42867</v>
      </c>
      <c r="D8663" s="3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24" t="str">
        <f>_xlfn.XLOOKUP(main_table[[#This Row],[Order ID]],Returns!B:B,Returns!A:A,"No")</f>
        <v>No</v>
      </c>
    </row>
    <row r="8664" spans="1:22" ht="14.25">
      <c r="A8664" s="1">
        <v>8663</v>
      </c>
      <c r="B8664" s="2" t="s">
        <v>10288</v>
      </c>
      <c r="C8664" s="3">
        <v>42867</v>
      </c>
      <c r="D8664" s="3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24" t="str">
        <f>_xlfn.XLOOKUP(main_table[[#This Row],[Order ID]],Returns!B:B,Returns!A:A,"No")</f>
        <v>No</v>
      </c>
    </row>
    <row r="8665" spans="1:22" ht="14.25">
      <c r="A8665" s="1">
        <v>8664</v>
      </c>
      <c r="B8665" s="2" t="s">
        <v>10288</v>
      </c>
      <c r="C8665" s="3">
        <v>42867</v>
      </c>
      <c r="D8665" s="3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24" t="str">
        <f>_xlfn.XLOOKUP(main_table[[#This Row],[Order ID]],Returns!B:B,Returns!A:A,"No")</f>
        <v>No</v>
      </c>
    </row>
    <row r="8666" spans="1:22" ht="14.25">
      <c r="A8666" s="1">
        <v>8665</v>
      </c>
      <c r="B8666" s="2" t="s">
        <v>10289</v>
      </c>
      <c r="C8666" s="3">
        <v>43554</v>
      </c>
      <c r="D8666" s="3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24" t="str">
        <f>_xlfn.XLOOKUP(main_table[[#This Row],[Order ID]],Returns!B:B,Returns!A:A,"No")</f>
        <v>No</v>
      </c>
    </row>
    <row r="8667" spans="1:22" ht="14.25">
      <c r="A8667" s="1">
        <v>8666</v>
      </c>
      <c r="B8667" s="2" t="s">
        <v>6050</v>
      </c>
      <c r="C8667" s="3">
        <v>43421</v>
      </c>
      <c r="D8667" s="3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24" t="str">
        <f>_xlfn.XLOOKUP(main_table[[#This Row],[Order ID]],Returns!B:B,Returns!A:A,"No")</f>
        <v>Yes</v>
      </c>
    </row>
    <row r="8668" spans="1:22" ht="14.25">
      <c r="A8668" s="1">
        <v>8667</v>
      </c>
      <c r="B8668" s="2" t="s">
        <v>10290</v>
      </c>
      <c r="C8668" s="3">
        <v>43464</v>
      </c>
      <c r="D8668" s="3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24" t="str">
        <f>_xlfn.XLOOKUP(main_table[[#This Row],[Order ID]],Returns!B:B,Returns!A:A,"No")</f>
        <v>No</v>
      </c>
    </row>
    <row r="8669" spans="1:22" ht="14.25">
      <c r="A8669" s="1">
        <v>8668</v>
      </c>
      <c r="B8669" s="2" t="s">
        <v>10291</v>
      </c>
      <c r="C8669" s="3">
        <v>43456</v>
      </c>
      <c r="D8669" s="3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24" t="str">
        <f>_xlfn.XLOOKUP(main_table[[#This Row],[Order ID]],Returns!B:B,Returns!A:A,"No")</f>
        <v>No</v>
      </c>
    </row>
    <row r="8670" spans="1:22" ht="14.25">
      <c r="A8670" s="1">
        <v>8669</v>
      </c>
      <c r="B8670" s="2" t="s">
        <v>10291</v>
      </c>
      <c r="C8670" s="3">
        <v>43456</v>
      </c>
      <c r="D8670" s="3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24" t="str">
        <f>_xlfn.XLOOKUP(main_table[[#This Row],[Order ID]],Returns!B:B,Returns!A:A,"No")</f>
        <v>No</v>
      </c>
    </row>
    <row r="8671" spans="1:22" ht="14.25">
      <c r="A8671" s="1">
        <v>8670</v>
      </c>
      <c r="B8671" s="2" t="s">
        <v>10292</v>
      </c>
      <c r="C8671" s="3">
        <v>43089</v>
      </c>
      <c r="D8671" s="3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24" t="str">
        <f>_xlfn.XLOOKUP(main_table[[#This Row],[Order ID]],Returns!B:B,Returns!A:A,"No")</f>
        <v>No</v>
      </c>
    </row>
    <row r="8672" spans="1:22" ht="14.25">
      <c r="A8672" s="1">
        <v>8671</v>
      </c>
      <c r="B8672" s="2" t="s">
        <v>10293</v>
      </c>
      <c r="C8672" s="3">
        <v>42731</v>
      </c>
      <c r="D8672" s="3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24" t="str">
        <f>_xlfn.XLOOKUP(main_table[[#This Row],[Order ID]],Returns!B:B,Returns!A:A,"No")</f>
        <v>No</v>
      </c>
    </row>
    <row r="8673" spans="1:22" ht="14.25">
      <c r="A8673" s="1">
        <v>8672</v>
      </c>
      <c r="B8673" s="2" t="s">
        <v>10293</v>
      </c>
      <c r="C8673" s="3">
        <v>42731</v>
      </c>
      <c r="D8673" s="3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24" t="str">
        <f>_xlfn.XLOOKUP(main_table[[#This Row],[Order ID]],Returns!B:B,Returns!A:A,"No")</f>
        <v>No</v>
      </c>
    </row>
    <row r="8674" spans="1:22" ht="14.25">
      <c r="A8674" s="1">
        <v>8673</v>
      </c>
      <c r="B8674" s="2" t="s">
        <v>10294</v>
      </c>
      <c r="C8674" s="3">
        <v>43512</v>
      </c>
      <c r="D8674" s="3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24" t="str">
        <f>_xlfn.XLOOKUP(main_table[[#This Row],[Order ID]],Returns!B:B,Returns!A:A,"No")</f>
        <v>No</v>
      </c>
    </row>
    <row r="8675" spans="1:22" ht="14.25">
      <c r="A8675" s="1">
        <v>8674</v>
      </c>
      <c r="B8675" s="2" t="s">
        <v>10294</v>
      </c>
      <c r="C8675" s="3">
        <v>43512</v>
      </c>
      <c r="D8675" s="3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24" t="str">
        <f>_xlfn.XLOOKUP(main_table[[#This Row],[Order ID]],Returns!B:B,Returns!A:A,"No")</f>
        <v>No</v>
      </c>
    </row>
    <row r="8676" spans="1:22" ht="14.25">
      <c r="A8676" s="1">
        <v>8675</v>
      </c>
      <c r="B8676" s="2" t="s">
        <v>10294</v>
      </c>
      <c r="C8676" s="3">
        <v>43512</v>
      </c>
      <c r="D8676" s="3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24" t="str">
        <f>_xlfn.XLOOKUP(main_table[[#This Row],[Order ID]],Returns!B:B,Returns!A:A,"No")</f>
        <v>No</v>
      </c>
    </row>
    <row r="8677" spans="1:22" ht="14.25">
      <c r="A8677" s="1">
        <v>8676</v>
      </c>
      <c r="B8677" s="2" t="s">
        <v>10294</v>
      </c>
      <c r="C8677" s="3">
        <v>43512</v>
      </c>
      <c r="D8677" s="3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24" t="str">
        <f>_xlfn.XLOOKUP(main_table[[#This Row],[Order ID]],Returns!B:B,Returns!A:A,"No")</f>
        <v>No</v>
      </c>
    </row>
    <row r="8678" spans="1:22" ht="14.25">
      <c r="A8678" s="1">
        <v>8677</v>
      </c>
      <c r="B8678" s="2" t="s">
        <v>10294</v>
      </c>
      <c r="C8678" s="3">
        <v>43512</v>
      </c>
      <c r="D8678" s="3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24" t="str">
        <f>_xlfn.XLOOKUP(main_table[[#This Row],[Order ID]],Returns!B:B,Returns!A:A,"No")</f>
        <v>No</v>
      </c>
    </row>
    <row r="8679" spans="1:22" ht="14.25">
      <c r="A8679" s="1">
        <v>8678</v>
      </c>
      <c r="B8679" s="2" t="s">
        <v>10295</v>
      </c>
      <c r="C8679" s="3">
        <v>43762</v>
      </c>
      <c r="D8679" s="3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24" t="str">
        <f>_xlfn.XLOOKUP(main_table[[#This Row],[Order ID]],Returns!B:B,Returns!A:A,"No")</f>
        <v>No</v>
      </c>
    </row>
    <row r="8680" spans="1:22" ht="14.25">
      <c r="A8680" s="1">
        <v>8679</v>
      </c>
      <c r="B8680" s="2" t="s">
        <v>10296</v>
      </c>
      <c r="C8680" s="3">
        <v>43345</v>
      </c>
      <c r="D8680" s="3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24" t="str">
        <f>_xlfn.XLOOKUP(main_table[[#This Row],[Order ID]],Returns!B:B,Returns!A:A,"No")</f>
        <v>No</v>
      </c>
    </row>
    <row r="8681" spans="1:22" ht="14.25">
      <c r="A8681" s="1">
        <v>8680</v>
      </c>
      <c r="B8681" s="2" t="s">
        <v>10296</v>
      </c>
      <c r="C8681" s="3">
        <v>43345</v>
      </c>
      <c r="D8681" s="3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24" t="str">
        <f>_xlfn.XLOOKUP(main_table[[#This Row],[Order ID]],Returns!B:B,Returns!A:A,"No")</f>
        <v>No</v>
      </c>
    </row>
    <row r="8682" spans="1:22" ht="14.25">
      <c r="A8682" s="1">
        <v>8681</v>
      </c>
      <c r="B8682" s="2" t="s">
        <v>10297</v>
      </c>
      <c r="C8682" s="3">
        <v>43435</v>
      </c>
      <c r="D8682" s="3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24" t="str">
        <f>_xlfn.XLOOKUP(main_table[[#This Row],[Order ID]],Returns!B:B,Returns!A:A,"No")</f>
        <v>No</v>
      </c>
    </row>
    <row r="8683" spans="1:22" ht="14.25">
      <c r="A8683" s="1">
        <v>8682</v>
      </c>
      <c r="B8683" s="2" t="s">
        <v>10297</v>
      </c>
      <c r="C8683" s="3">
        <v>43435</v>
      </c>
      <c r="D8683" s="3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24" t="str">
        <f>_xlfn.XLOOKUP(main_table[[#This Row],[Order ID]],Returns!B:B,Returns!A:A,"No")</f>
        <v>No</v>
      </c>
    </row>
    <row r="8684" spans="1:22" ht="14.25">
      <c r="A8684" s="1">
        <v>8683</v>
      </c>
      <c r="B8684" s="2" t="s">
        <v>10298</v>
      </c>
      <c r="C8684" s="3">
        <v>42679</v>
      </c>
      <c r="D8684" s="3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24" t="str">
        <f>_xlfn.XLOOKUP(main_table[[#This Row],[Order ID]],Returns!B:B,Returns!A:A,"No")</f>
        <v>No</v>
      </c>
    </row>
    <row r="8685" spans="1:22" ht="14.25">
      <c r="A8685" s="1">
        <v>8684</v>
      </c>
      <c r="B8685" s="2" t="s">
        <v>10299</v>
      </c>
      <c r="C8685" s="3">
        <v>43794</v>
      </c>
      <c r="D8685" s="3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24" t="str">
        <f>_xlfn.XLOOKUP(main_table[[#This Row],[Order ID]],Returns!B:B,Returns!A:A,"No")</f>
        <v>No</v>
      </c>
    </row>
    <row r="8686" spans="1:22" ht="14.25">
      <c r="A8686" s="1">
        <v>8685</v>
      </c>
      <c r="B8686" s="2" t="s">
        <v>10300</v>
      </c>
      <c r="C8686" s="3">
        <v>43450</v>
      </c>
      <c r="D8686" s="3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24" t="str">
        <f>_xlfn.XLOOKUP(main_table[[#This Row],[Order ID]],Returns!B:B,Returns!A:A,"No")</f>
        <v>No</v>
      </c>
    </row>
    <row r="8687" spans="1:22" ht="14.25">
      <c r="A8687" s="1">
        <v>8686</v>
      </c>
      <c r="B8687" s="2" t="s">
        <v>10301</v>
      </c>
      <c r="C8687" s="3">
        <v>43783</v>
      </c>
      <c r="D8687" s="3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24" t="str">
        <f>_xlfn.XLOOKUP(main_table[[#This Row],[Order ID]],Returns!B:B,Returns!A:A,"No")</f>
        <v>No</v>
      </c>
    </row>
    <row r="8688" spans="1:22" ht="14.25">
      <c r="A8688" s="1">
        <v>8687</v>
      </c>
      <c r="B8688" s="2" t="s">
        <v>10302</v>
      </c>
      <c r="C8688" s="3">
        <v>43277</v>
      </c>
      <c r="D8688" s="3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24" t="str">
        <f>_xlfn.XLOOKUP(main_table[[#This Row],[Order ID]],Returns!B:B,Returns!A:A,"No")</f>
        <v>No</v>
      </c>
    </row>
    <row r="8689" spans="1:22" ht="14.25">
      <c r="A8689" s="1">
        <v>8688</v>
      </c>
      <c r="B8689" s="2" t="s">
        <v>10302</v>
      </c>
      <c r="C8689" s="3">
        <v>43277</v>
      </c>
      <c r="D8689" s="3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24" t="str">
        <f>_xlfn.XLOOKUP(main_table[[#This Row],[Order ID]],Returns!B:B,Returns!A:A,"No")</f>
        <v>No</v>
      </c>
    </row>
    <row r="8690" spans="1:22" ht="14.25">
      <c r="A8690" s="1">
        <v>8689</v>
      </c>
      <c r="B8690" s="2" t="s">
        <v>10302</v>
      </c>
      <c r="C8690" s="3">
        <v>43277</v>
      </c>
      <c r="D8690" s="3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24" t="str">
        <f>_xlfn.XLOOKUP(main_table[[#This Row],[Order ID]],Returns!B:B,Returns!A:A,"No")</f>
        <v>No</v>
      </c>
    </row>
    <row r="8691" spans="1:22" ht="14.25">
      <c r="A8691" s="1">
        <v>8690</v>
      </c>
      <c r="B8691" s="2" t="s">
        <v>10303</v>
      </c>
      <c r="C8691" s="3">
        <v>42730</v>
      </c>
      <c r="D8691" s="3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24" t="str">
        <f>_xlfn.XLOOKUP(main_table[[#This Row],[Order ID]],Returns!B:B,Returns!A:A,"No")</f>
        <v>No</v>
      </c>
    </row>
    <row r="8692" spans="1:22" ht="14.25">
      <c r="A8692" s="1">
        <v>8691</v>
      </c>
      <c r="B8692" s="2" t="s">
        <v>10304</v>
      </c>
      <c r="C8692" s="3">
        <v>43326</v>
      </c>
      <c r="D8692" s="3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24" t="str">
        <f>_xlfn.XLOOKUP(main_table[[#This Row],[Order ID]],Returns!B:B,Returns!A:A,"No")</f>
        <v>No</v>
      </c>
    </row>
    <row r="8693" spans="1:22" ht="14.25">
      <c r="A8693" s="1">
        <v>8692</v>
      </c>
      <c r="B8693" s="2" t="s">
        <v>10304</v>
      </c>
      <c r="C8693" s="3">
        <v>43326</v>
      </c>
      <c r="D8693" s="3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24" t="str">
        <f>_xlfn.XLOOKUP(main_table[[#This Row],[Order ID]],Returns!B:B,Returns!A:A,"No")</f>
        <v>No</v>
      </c>
    </row>
    <row r="8694" spans="1:22" ht="14.25">
      <c r="A8694" s="1">
        <v>8693</v>
      </c>
      <c r="B8694" s="2" t="s">
        <v>10304</v>
      </c>
      <c r="C8694" s="3">
        <v>43326</v>
      </c>
      <c r="D8694" s="3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24" t="str">
        <f>_xlfn.XLOOKUP(main_table[[#This Row],[Order ID]],Returns!B:B,Returns!A:A,"No")</f>
        <v>No</v>
      </c>
    </row>
    <row r="8695" spans="1:22" ht="14.25">
      <c r="A8695" s="1">
        <v>8694</v>
      </c>
      <c r="B8695" s="2" t="s">
        <v>6049</v>
      </c>
      <c r="C8695" s="3">
        <v>43397</v>
      </c>
      <c r="D8695" s="3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24" t="str">
        <f>_xlfn.XLOOKUP(main_table[[#This Row],[Order ID]],Returns!B:B,Returns!A:A,"No")</f>
        <v>Yes</v>
      </c>
    </row>
    <row r="8696" spans="1:22" ht="14.25">
      <c r="A8696" s="1">
        <v>8695</v>
      </c>
      <c r="B8696" s="2" t="s">
        <v>10305</v>
      </c>
      <c r="C8696" s="3">
        <v>42605</v>
      </c>
      <c r="D8696" s="3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24" t="str">
        <f>_xlfn.XLOOKUP(main_table[[#This Row],[Order ID]],Returns!B:B,Returns!A:A,"No")</f>
        <v>No</v>
      </c>
    </row>
    <row r="8697" spans="1:22" ht="14.25">
      <c r="A8697" s="1">
        <v>8696</v>
      </c>
      <c r="B8697" s="2" t="s">
        <v>10306</v>
      </c>
      <c r="C8697" s="3">
        <v>43723</v>
      </c>
      <c r="D8697" s="3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24" t="str">
        <f>_xlfn.XLOOKUP(main_table[[#This Row],[Order ID]],Returns!B:B,Returns!A:A,"No")</f>
        <v>No</v>
      </c>
    </row>
    <row r="8698" spans="1:22" ht="14.25">
      <c r="A8698" s="1">
        <v>8697</v>
      </c>
      <c r="B8698" s="2" t="s">
        <v>6116</v>
      </c>
      <c r="C8698" s="3">
        <v>43631</v>
      </c>
      <c r="D8698" s="3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24" t="str">
        <f>_xlfn.XLOOKUP(main_table[[#This Row],[Order ID]],Returns!B:B,Returns!A:A,"No")</f>
        <v>Yes</v>
      </c>
    </row>
    <row r="8699" spans="1:22" ht="14.25">
      <c r="A8699" s="1">
        <v>8698</v>
      </c>
      <c r="B8699" s="2" t="s">
        <v>6116</v>
      </c>
      <c r="C8699" s="3">
        <v>43631</v>
      </c>
      <c r="D8699" s="3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24" t="str">
        <f>_xlfn.XLOOKUP(main_table[[#This Row],[Order ID]],Returns!B:B,Returns!A:A,"No")</f>
        <v>Yes</v>
      </c>
    </row>
    <row r="8700" spans="1:22" ht="14.25">
      <c r="A8700" s="1">
        <v>8699</v>
      </c>
      <c r="B8700" s="2" t="s">
        <v>6116</v>
      </c>
      <c r="C8700" s="3">
        <v>43631</v>
      </c>
      <c r="D8700" s="3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24" t="str">
        <f>_xlfn.XLOOKUP(main_table[[#This Row],[Order ID]],Returns!B:B,Returns!A:A,"No")</f>
        <v>Yes</v>
      </c>
    </row>
    <row r="8701" spans="1:22" ht="14.25">
      <c r="A8701" s="1">
        <v>8700</v>
      </c>
      <c r="B8701" s="2" t="s">
        <v>6116</v>
      </c>
      <c r="C8701" s="3">
        <v>43631</v>
      </c>
      <c r="D8701" s="3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24" t="str">
        <f>_xlfn.XLOOKUP(main_table[[#This Row],[Order ID]],Returns!B:B,Returns!A:A,"No")</f>
        <v>Yes</v>
      </c>
    </row>
    <row r="8702" spans="1:22" ht="14.25">
      <c r="A8702" s="1">
        <v>8701</v>
      </c>
      <c r="B8702" s="2" t="s">
        <v>6116</v>
      </c>
      <c r="C8702" s="3">
        <v>43631</v>
      </c>
      <c r="D8702" s="3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24" t="str">
        <f>_xlfn.XLOOKUP(main_table[[#This Row],[Order ID]],Returns!B:B,Returns!A:A,"No")</f>
        <v>Yes</v>
      </c>
    </row>
    <row r="8703" spans="1:22" ht="14.25">
      <c r="A8703" s="1">
        <v>8702</v>
      </c>
      <c r="B8703" s="2" t="s">
        <v>6116</v>
      </c>
      <c r="C8703" s="3">
        <v>43631</v>
      </c>
      <c r="D8703" s="3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24" t="str">
        <f>_xlfn.XLOOKUP(main_table[[#This Row],[Order ID]],Returns!B:B,Returns!A:A,"No")</f>
        <v>Yes</v>
      </c>
    </row>
    <row r="8704" spans="1:22" ht="14.25">
      <c r="A8704" s="1">
        <v>8703</v>
      </c>
      <c r="B8704" s="2" t="s">
        <v>6116</v>
      </c>
      <c r="C8704" s="3">
        <v>43631</v>
      </c>
      <c r="D8704" s="3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24" t="str">
        <f>_xlfn.XLOOKUP(main_table[[#This Row],[Order ID]],Returns!B:B,Returns!A:A,"No")</f>
        <v>Yes</v>
      </c>
    </row>
    <row r="8705" spans="1:22" ht="14.25">
      <c r="A8705" s="1">
        <v>8704</v>
      </c>
      <c r="B8705" s="2" t="s">
        <v>10307</v>
      </c>
      <c r="C8705" s="3">
        <v>42795</v>
      </c>
      <c r="D8705" s="3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24" t="str">
        <f>_xlfn.XLOOKUP(main_table[[#This Row],[Order ID]],Returns!B:B,Returns!A:A,"No")</f>
        <v>No</v>
      </c>
    </row>
    <row r="8706" spans="1:22" ht="14.25">
      <c r="A8706" s="1">
        <v>8705</v>
      </c>
      <c r="B8706" s="2" t="s">
        <v>10308</v>
      </c>
      <c r="C8706" s="3">
        <v>43304</v>
      </c>
      <c r="D8706" s="3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24" t="str">
        <f>_xlfn.XLOOKUP(main_table[[#This Row],[Order ID]],Returns!B:B,Returns!A:A,"No")</f>
        <v>No</v>
      </c>
    </row>
    <row r="8707" spans="1:22" ht="14.25">
      <c r="A8707" s="1">
        <v>8706</v>
      </c>
      <c r="B8707" s="2" t="s">
        <v>10309</v>
      </c>
      <c r="C8707" s="3">
        <v>42644</v>
      </c>
      <c r="D8707" s="3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24" t="str">
        <f>_xlfn.XLOOKUP(main_table[[#This Row],[Order ID]],Returns!B:B,Returns!A:A,"No")</f>
        <v>No</v>
      </c>
    </row>
    <row r="8708" spans="1:22" ht="14.25">
      <c r="A8708" s="1">
        <v>8707</v>
      </c>
      <c r="B8708" s="2" t="s">
        <v>10310</v>
      </c>
      <c r="C8708" s="3">
        <v>42621</v>
      </c>
      <c r="D8708" s="3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24" t="str">
        <f>_xlfn.XLOOKUP(main_table[[#This Row],[Order ID]],Returns!B:B,Returns!A:A,"No")</f>
        <v>No</v>
      </c>
    </row>
    <row r="8709" spans="1:22" ht="14.25">
      <c r="A8709" s="1">
        <v>8708</v>
      </c>
      <c r="B8709" s="2" t="s">
        <v>10310</v>
      </c>
      <c r="C8709" s="3">
        <v>42621</v>
      </c>
      <c r="D8709" s="3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24" t="str">
        <f>_xlfn.XLOOKUP(main_table[[#This Row],[Order ID]],Returns!B:B,Returns!A:A,"No")</f>
        <v>No</v>
      </c>
    </row>
    <row r="8710" spans="1:22" ht="14.25">
      <c r="A8710" s="1">
        <v>8709</v>
      </c>
      <c r="B8710" s="2" t="s">
        <v>10311</v>
      </c>
      <c r="C8710" s="3">
        <v>42690</v>
      </c>
      <c r="D8710" s="3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24" t="str">
        <f>_xlfn.XLOOKUP(main_table[[#This Row],[Order ID]],Returns!B:B,Returns!A:A,"No")</f>
        <v>No</v>
      </c>
    </row>
    <row r="8711" spans="1:22" ht="14.25">
      <c r="A8711" s="1">
        <v>8710</v>
      </c>
      <c r="B8711" s="2" t="s">
        <v>10311</v>
      </c>
      <c r="C8711" s="3">
        <v>42690</v>
      </c>
      <c r="D8711" s="3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24" t="str">
        <f>_xlfn.XLOOKUP(main_table[[#This Row],[Order ID]],Returns!B:B,Returns!A:A,"No")</f>
        <v>No</v>
      </c>
    </row>
    <row r="8712" spans="1:22" ht="14.25">
      <c r="A8712" s="1">
        <v>8711</v>
      </c>
      <c r="B8712" s="2" t="s">
        <v>10311</v>
      </c>
      <c r="C8712" s="3">
        <v>42690</v>
      </c>
      <c r="D8712" s="3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24" t="str">
        <f>_xlfn.XLOOKUP(main_table[[#This Row],[Order ID]],Returns!B:B,Returns!A:A,"No")</f>
        <v>No</v>
      </c>
    </row>
    <row r="8713" spans="1:22" ht="14.25">
      <c r="A8713" s="1">
        <v>8712</v>
      </c>
      <c r="B8713" s="2" t="s">
        <v>10312</v>
      </c>
      <c r="C8713" s="3">
        <v>42432</v>
      </c>
      <c r="D8713" s="3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24" t="str">
        <f>_xlfn.XLOOKUP(main_table[[#This Row],[Order ID]],Returns!B:B,Returns!A:A,"No")</f>
        <v>No</v>
      </c>
    </row>
    <row r="8714" spans="1:22" ht="14.25">
      <c r="A8714" s="1">
        <v>8713</v>
      </c>
      <c r="B8714" s="2" t="s">
        <v>10313</v>
      </c>
      <c r="C8714" s="3">
        <v>43072</v>
      </c>
      <c r="D8714" s="3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24" t="str">
        <f>_xlfn.XLOOKUP(main_table[[#This Row],[Order ID]],Returns!B:B,Returns!A:A,"No")</f>
        <v>No</v>
      </c>
    </row>
    <row r="8715" spans="1:22" ht="14.25">
      <c r="A8715" s="1">
        <v>8714</v>
      </c>
      <c r="B8715" s="2" t="s">
        <v>10314</v>
      </c>
      <c r="C8715" s="3">
        <v>43657</v>
      </c>
      <c r="D8715" s="3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24" t="str">
        <f>_xlfn.XLOOKUP(main_table[[#This Row],[Order ID]],Returns!B:B,Returns!A:A,"No")</f>
        <v>No</v>
      </c>
    </row>
    <row r="8716" spans="1:22" ht="14.25">
      <c r="A8716" s="1">
        <v>8715</v>
      </c>
      <c r="B8716" s="2" t="s">
        <v>10314</v>
      </c>
      <c r="C8716" s="3">
        <v>43657</v>
      </c>
      <c r="D8716" s="3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24" t="str">
        <f>_xlfn.XLOOKUP(main_table[[#This Row],[Order ID]],Returns!B:B,Returns!A:A,"No")</f>
        <v>No</v>
      </c>
    </row>
    <row r="8717" spans="1:22" ht="14.25">
      <c r="A8717" s="1">
        <v>8716</v>
      </c>
      <c r="B8717" s="2" t="s">
        <v>10315</v>
      </c>
      <c r="C8717" s="3">
        <v>43785</v>
      </c>
      <c r="D8717" s="3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24" t="str">
        <f>_xlfn.XLOOKUP(main_table[[#This Row],[Order ID]],Returns!B:B,Returns!A:A,"No")</f>
        <v>No</v>
      </c>
    </row>
    <row r="8718" spans="1:22" ht="14.25">
      <c r="A8718" s="1">
        <v>8717</v>
      </c>
      <c r="B8718" s="2" t="s">
        <v>10316</v>
      </c>
      <c r="C8718" s="3">
        <v>43263</v>
      </c>
      <c r="D8718" s="3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24" t="str">
        <f>_xlfn.XLOOKUP(main_table[[#This Row],[Order ID]],Returns!B:B,Returns!A:A,"No")</f>
        <v>No</v>
      </c>
    </row>
    <row r="8719" spans="1:22" ht="14.25">
      <c r="A8719" s="1">
        <v>8718</v>
      </c>
      <c r="B8719" s="2" t="s">
        <v>10316</v>
      </c>
      <c r="C8719" s="3">
        <v>43263</v>
      </c>
      <c r="D8719" s="3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24" t="str">
        <f>_xlfn.XLOOKUP(main_table[[#This Row],[Order ID]],Returns!B:B,Returns!A:A,"No")</f>
        <v>No</v>
      </c>
    </row>
    <row r="8720" spans="1:22" ht="14.25">
      <c r="A8720" s="1">
        <v>8719</v>
      </c>
      <c r="B8720" s="2" t="s">
        <v>10316</v>
      </c>
      <c r="C8720" s="3">
        <v>43263</v>
      </c>
      <c r="D8720" s="3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24" t="str">
        <f>_xlfn.XLOOKUP(main_table[[#This Row],[Order ID]],Returns!B:B,Returns!A:A,"No")</f>
        <v>No</v>
      </c>
    </row>
    <row r="8721" spans="1:22" ht="14.25">
      <c r="A8721" s="1">
        <v>8720</v>
      </c>
      <c r="B8721" s="2" t="s">
        <v>10316</v>
      </c>
      <c r="C8721" s="3">
        <v>43263</v>
      </c>
      <c r="D8721" s="3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24" t="str">
        <f>_xlfn.XLOOKUP(main_table[[#This Row],[Order ID]],Returns!B:B,Returns!A:A,"No")</f>
        <v>No</v>
      </c>
    </row>
    <row r="8722" spans="1:22" ht="14.25">
      <c r="A8722" s="1">
        <v>8721</v>
      </c>
      <c r="B8722" s="2" t="s">
        <v>10316</v>
      </c>
      <c r="C8722" s="3">
        <v>43263</v>
      </c>
      <c r="D8722" s="3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24" t="str">
        <f>_xlfn.XLOOKUP(main_table[[#This Row],[Order ID]],Returns!B:B,Returns!A:A,"No")</f>
        <v>No</v>
      </c>
    </row>
    <row r="8723" spans="1:22" ht="14.25">
      <c r="A8723" s="1">
        <v>8722</v>
      </c>
      <c r="B8723" s="2" t="s">
        <v>10316</v>
      </c>
      <c r="C8723" s="3">
        <v>43263</v>
      </c>
      <c r="D8723" s="3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24" t="str">
        <f>_xlfn.XLOOKUP(main_table[[#This Row],[Order ID]],Returns!B:B,Returns!A:A,"No")</f>
        <v>No</v>
      </c>
    </row>
    <row r="8724" spans="1:22" ht="14.25">
      <c r="A8724" s="1">
        <v>8723</v>
      </c>
      <c r="B8724" s="2" t="s">
        <v>10316</v>
      </c>
      <c r="C8724" s="3">
        <v>43263</v>
      </c>
      <c r="D8724" s="3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24" t="str">
        <f>_xlfn.XLOOKUP(main_table[[#This Row],[Order ID]],Returns!B:B,Returns!A:A,"No")</f>
        <v>No</v>
      </c>
    </row>
    <row r="8725" spans="1:22" ht="14.25">
      <c r="A8725" s="1">
        <v>8724</v>
      </c>
      <c r="B8725" s="2" t="s">
        <v>10317</v>
      </c>
      <c r="C8725" s="3">
        <v>43463</v>
      </c>
      <c r="D8725" s="3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24" t="str">
        <f>_xlfn.XLOOKUP(main_table[[#This Row],[Order ID]],Returns!B:B,Returns!A:A,"No")</f>
        <v>No</v>
      </c>
    </row>
    <row r="8726" spans="1:22" ht="14.25">
      <c r="A8726" s="1">
        <v>8725</v>
      </c>
      <c r="B8726" s="2" t="s">
        <v>10317</v>
      </c>
      <c r="C8726" s="3">
        <v>43463</v>
      </c>
      <c r="D8726" s="3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24" t="str">
        <f>_xlfn.XLOOKUP(main_table[[#This Row],[Order ID]],Returns!B:B,Returns!A:A,"No")</f>
        <v>No</v>
      </c>
    </row>
    <row r="8727" spans="1:22" ht="14.25">
      <c r="A8727" s="1">
        <v>8726</v>
      </c>
      <c r="B8727" s="2" t="s">
        <v>10318</v>
      </c>
      <c r="C8727" s="3">
        <v>43542</v>
      </c>
      <c r="D8727" s="3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24" t="str">
        <f>_xlfn.XLOOKUP(main_table[[#This Row],[Order ID]],Returns!B:B,Returns!A:A,"No")</f>
        <v>No</v>
      </c>
    </row>
    <row r="8728" spans="1:22" ht="14.25">
      <c r="A8728" s="1">
        <v>8727</v>
      </c>
      <c r="B8728" s="2" t="s">
        <v>10319</v>
      </c>
      <c r="C8728" s="3">
        <v>43096</v>
      </c>
      <c r="D8728" s="3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24" t="str">
        <f>_xlfn.XLOOKUP(main_table[[#This Row],[Order ID]],Returns!B:B,Returns!A:A,"No")</f>
        <v>No</v>
      </c>
    </row>
    <row r="8729" spans="1:22" ht="14.25">
      <c r="A8729" s="1">
        <v>8728</v>
      </c>
      <c r="B8729" s="2" t="s">
        <v>10319</v>
      </c>
      <c r="C8729" s="3">
        <v>43096</v>
      </c>
      <c r="D8729" s="3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24" t="str">
        <f>_xlfn.XLOOKUP(main_table[[#This Row],[Order ID]],Returns!B:B,Returns!A:A,"No")</f>
        <v>No</v>
      </c>
    </row>
    <row r="8730" spans="1:22" ht="14.25">
      <c r="A8730" s="1">
        <v>8729</v>
      </c>
      <c r="B8730" s="2" t="s">
        <v>10319</v>
      </c>
      <c r="C8730" s="3">
        <v>43096</v>
      </c>
      <c r="D8730" s="3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24" t="str">
        <f>_xlfn.XLOOKUP(main_table[[#This Row],[Order ID]],Returns!B:B,Returns!A:A,"No")</f>
        <v>No</v>
      </c>
    </row>
    <row r="8731" spans="1:22" ht="14.25">
      <c r="A8731" s="1">
        <v>8730</v>
      </c>
      <c r="B8731" s="2" t="s">
        <v>10319</v>
      </c>
      <c r="C8731" s="3">
        <v>43096</v>
      </c>
      <c r="D8731" s="3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24" t="str">
        <f>_xlfn.XLOOKUP(main_table[[#This Row],[Order ID]],Returns!B:B,Returns!A:A,"No")</f>
        <v>No</v>
      </c>
    </row>
    <row r="8732" spans="1:22" ht="14.25">
      <c r="A8732" s="1">
        <v>8731</v>
      </c>
      <c r="B8732" s="2" t="s">
        <v>10319</v>
      </c>
      <c r="C8732" s="3">
        <v>43096</v>
      </c>
      <c r="D8732" s="3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24" t="str">
        <f>_xlfn.XLOOKUP(main_table[[#This Row],[Order ID]],Returns!B:B,Returns!A:A,"No")</f>
        <v>No</v>
      </c>
    </row>
    <row r="8733" spans="1:22" ht="14.25">
      <c r="A8733" s="1">
        <v>8732</v>
      </c>
      <c r="B8733" s="2" t="s">
        <v>10320</v>
      </c>
      <c r="C8733" s="3">
        <v>42947</v>
      </c>
      <c r="D8733" s="3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24" t="str">
        <f>_xlfn.XLOOKUP(main_table[[#This Row],[Order ID]],Returns!B:B,Returns!A:A,"No")</f>
        <v>No</v>
      </c>
    </row>
    <row r="8734" spans="1:22" ht="14.25">
      <c r="A8734" s="1">
        <v>8733</v>
      </c>
      <c r="B8734" s="2" t="s">
        <v>10321</v>
      </c>
      <c r="C8734" s="3">
        <v>43643</v>
      </c>
      <c r="D8734" s="3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24" t="str">
        <f>_xlfn.XLOOKUP(main_table[[#This Row],[Order ID]],Returns!B:B,Returns!A:A,"No")</f>
        <v>No</v>
      </c>
    </row>
    <row r="8735" spans="1:22" ht="14.25">
      <c r="A8735" s="1">
        <v>8734</v>
      </c>
      <c r="B8735" s="2" t="s">
        <v>10321</v>
      </c>
      <c r="C8735" s="3">
        <v>43643</v>
      </c>
      <c r="D8735" s="3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24" t="str">
        <f>_xlfn.XLOOKUP(main_table[[#This Row],[Order ID]],Returns!B:B,Returns!A:A,"No")</f>
        <v>No</v>
      </c>
    </row>
    <row r="8736" spans="1:22" ht="14.25">
      <c r="A8736" s="1">
        <v>8735</v>
      </c>
      <c r="B8736" s="2" t="s">
        <v>10321</v>
      </c>
      <c r="C8736" s="3">
        <v>43643</v>
      </c>
      <c r="D8736" s="3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24" t="str">
        <f>_xlfn.XLOOKUP(main_table[[#This Row],[Order ID]],Returns!B:B,Returns!A:A,"No")</f>
        <v>No</v>
      </c>
    </row>
    <row r="8737" spans="1:22" ht="14.25">
      <c r="A8737" s="1">
        <v>8736</v>
      </c>
      <c r="B8737" s="2" t="s">
        <v>10322</v>
      </c>
      <c r="C8737" s="3">
        <v>42407</v>
      </c>
      <c r="D8737" s="3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24" t="str">
        <f>_xlfn.XLOOKUP(main_table[[#This Row],[Order ID]],Returns!B:B,Returns!A:A,"No")</f>
        <v>No</v>
      </c>
    </row>
    <row r="8738" spans="1:22" ht="14.25">
      <c r="A8738" s="1">
        <v>8737</v>
      </c>
      <c r="B8738" s="2" t="s">
        <v>10323</v>
      </c>
      <c r="C8738" s="3">
        <v>43347</v>
      </c>
      <c r="D8738" s="3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24" t="str">
        <f>_xlfn.XLOOKUP(main_table[[#This Row],[Order ID]],Returns!B:B,Returns!A:A,"No")</f>
        <v>No</v>
      </c>
    </row>
    <row r="8739" spans="1:22" ht="14.25">
      <c r="A8739" s="1">
        <v>8738</v>
      </c>
      <c r="B8739" s="2" t="s">
        <v>10324</v>
      </c>
      <c r="C8739" s="3">
        <v>43561</v>
      </c>
      <c r="D8739" s="3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24" t="str">
        <f>_xlfn.XLOOKUP(main_table[[#This Row],[Order ID]],Returns!B:B,Returns!A:A,"No")</f>
        <v>No</v>
      </c>
    </row>
    <row r="8740" spans="1:22" ht="14.25">
      <c r="A8740" s="1">
        <v>8739</v>
      </c>
      <c r="B8740" s="2" t="s">
        <v>10325</v>
      </c>
      <c r="C8740" s="3">
        <v>43807</v>
      </c>
      <c r="D8740" s="3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24" t="str">
        <f>_xlfn.XLOOKUP(main_table[[#This Row],[Order ID]],Returns!B:B,Returns!A:A,"No")</f>
        <v>No</v>
      </c>
    </row>
    <row r="8741" spans="1:22" ht="14.25">
      <c r="A8741" s="1">
        <v>8740</v>
      </c>
      <c r="B8741" s="2" t="s">
        <v>10325</v>
      </c>
      <c r="C8741" s="3">
        <v>43807</v>
      </c>
      <c r="D8741" s="3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24" t="str">
        <f>_xlfn.XLOOKUP(main_table[[#This Row],[Order ID]],Returns!B:B,Returns!A:A,"No")</f>
        <v>No</v>
      </c>
    </row>
    <row r="8742" spans="1:22" ht="14.25">
      <c r="A8742" s="1">
        <v>8741</v>
      </c>
      <c r="B8742" s="2" t="s">
        <v>10326</v>
      </c>
      <c r="C8742" s="3">
        <v>43305</v>
      </c>
      <c r="D8742" s="3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24" t="str">
        <f>_xlfn.XLOOKUP(main_table[[#This Row],[Order ID]],Returns!B:B,Returns!A:A,"No")</f>
        <v>No</v>
      </c>
    </row>
    <row r="8743" spans="1:22" ht="14.25">
      <c r="A8743" s="1">
        <v>8742</v>
      </c>
      <c r="B8743" s="2" t="s">
        <v>10327</v>
      </c>
      <c r="C8743" s="3">
        <v>43048</v>
      </c>
      <c r="D8743" s="3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24" t="str">
        <f>_xlfn.XLOOKUP(main_table[[#This Row],[Order ID]],Returns!B:B,Returns!A:A,"No")</f>
        <v>No</v>
      </c>
    </row>
    <row r="8744" spans="1:22" ht="14.25">
      <c r="A8744" s="1">
        <v>8743</v>
      </c>
      <c r="B8744" s="2" t="s">
        <v>10328</v>
      </c>
      <c r="C8744" s="3">
        <v>43010</v>
      </c>
      <c r="D8744" s="3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24" t="str">
        <f>_xlfn.XLOOKUP(main_table[[#This Row],[Order ID]],Returns!B:B,Returns!A:A,"No")</f>
        <v>No</v>
      </c>
    </row>
    <row r="8745" spans="1:22" ht="14.25">
      <c r="A8745" s="1">
        <v>8744</v>
      </c>
      <c r="B8745" s="2" t="s">
        <v>10328</v>
      </c>
      <c r="C8745" s="3">
        <v>43010</v>
      </c>
      <c r="D8745" s="3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24" t="str">
        <f>_xlfn.XLOOKUP(main_table[[#This Row],[Order ID]],Returns!B:B,Returns!A:A,"No")</f>
        <v>No</v>
      </c>
    </row>
    <row r="8746" spans="1:22" ht="14.25">
      <c r="A8746" s="1">
        <v>8745</v>
      </c>
      <c r="B8746" s="2" t="s">
        <v>10329</v>
      </c>
      <c r="C8746" s="3">
        <v>43061</v>
      </c>
      <c r="D8746" s="3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24" t="str">
        <f>_xlfn.XLOOKUP(main_table[[#This Row],[Order ID]],Returns!B:B,Returns!A:A,"No")</f>
        <v>No</v>
      </c>
    </row>
    <row r="8747" spans="1:22" ht="14.25">
      <c r="A8747" s="1">
        <v>8746</v>
      </c>
      <c r="B8747" s="2" t="s">
        <v>10329</v>
      </c>
      <c r="C8747" s="3">
        <v>43061</v>
      </c>
      <c r="D8747" s="3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24" t="str">
        <f>_xlfn.XLOOKUP(main_table[[#This Row],[Order ID]],Returns!B:B,Returns!A:A,"No")</f>
        <v>No</v>
      </c>
    </row>
    <row r="8748" spans="1:22" ht="14.25">
      <c r="A8748" s="1">
        <v>8747</v>
      </c>
      <c r="B8748" s="2" t="s">
        <v>10330</v>
      </c>
      <c r="C8748" s="3">
        <v>43498</v>
      </c>
      <c r="D8748" s="3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24" t="str">
        <f>_xlfn.XLOOKUP(main_table[[#This Row],[Order ID]],Returns!B:B,Returns!A:A,"No")</f>
        <v>No</v>
      </c>
    </row>
    <row r="8749" spans="1:22" ht="14.25">
      <c r="A8749" s="1">
        <v>8748</v>
      </c>
      <c r="B8749" s="2" t="s">
        <v>10330</v>
      </c>
      <c r="C8749" s="3">
        <v>43498</v>
      </c>
      <c r="D8749" s="3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24" t="str">
        <f>_xlfn.XLOOKUP(main_table[[#This Row],[Order ID]],Returns!B:B,Returns!A:A,"No")</f>
        <v>No</v>
      </c>
    </row>
    <row r="8750" spans="1:22" ht="14.25">
      <c r="A8750" s="1">
        <v>8749</v>
      </c>
      <c r="B8750" s="2" t="s">
        <v>10330</v>
      </c>
      <c r="C8750" s="3">
        <v>43498</v>
      </c>
      <c r="D8750" s="3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24" t="str">
        <f>_xlfn.XLOOKUP(main_table[[#This Row],[Order ID]],Returns!B:B,Returns!A:A,"No")</f>
        <v>No</v>
      </c>
    </row>
    <row r="8751" spans="1:22" ht="14.25">
      <c r="A8751" s="1">
        <v>8750</v>
      </c>
      <c r="B8751" s="2" t="s">
        <v>10331</v>
      </c>
      <c r="C8751" s="3">
        <v>42902</v>
      </c>
      <c r="D8751" s="3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24" t="str">
        <f>_xlfn.XLOOKUP(main_table[[#This Row],[Order ID]],Returns!B:B,Returns!A:A,"No")</f>
        <v>No</v>
      </c>
    </row>
    <row r="8752" spans="1:22" ht="14.25">
      <c r="A8752" s="1">
        <v>8751</v>
      </c>
      <c r="B8752" s="2" t="s">
        <v>10331</v>
      </c>
      <c r="C8752" s="3">
        <v>42902</v>
      </c>
      <c r="D8752" s="3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24" t="str">
        <f>_xlfn.XLOOKUP(main_table[[#This Row],[Order ID]],Returns!B:B,Returns!A:A,"No")</f>
        <v>No</v>
      </c>
    </row>
    <row r="8753" spans="1:22" ht="14.25">
      <c r="A8753" s="1">
        <v>8752</v>
      </c>
      <c r="B8753" s="2" t="s">
        <v>10332</v>
      </c>
      <c r="C8753" s="3">
        <v>43225</v>
      </c>
      <c r="D8753" s="3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24" t="str">
        <f>_xlfn.XLOOKUP(main_table[[#This Row],[Order ID]],Returns!B:B,Returns!A:A,"No")</f>
        <v>No</v>
      </c>
    </row>
    <row r="8754" spans="1:22" ht="14.25">
      <c r="A8754" s="1">
        <v>8753</v>
      </c>
      <c r="B8754" s="2" t="s">
        <v>10332</v>
      </c>
      <c r="C8754" s="3">
        <v>43225</v>
      </c>
      <c r="D8754" s="3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24" t="str">
        <f>_xlfn.XLOOKUP(main_table[[#This Row],[Order ID]],Returns!B:B,Returns!A:A,"No")</f>
        <v>No</v>
      </c>
    </row>
    <row r="8755" spans="1:22" ht="14.25">
      <c r="A8755" s="1">
        <v>8754</v>
      </c>
      <c r="B8755" s="2" t="s">
        <v>10333</v>
      </c>
      <c r="C8755" s="3">
        <v>43717</v>
      </c>
      <c r="D8755" s="3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24" t="str">
        <f>_xlfn.XLOOKUP(main_table[[#This Row],[Order ID]],Returns!B:B,Returns!A:A,"No")</f>
        <v>No</v>
      </c>
    </row>
    <row r="8756" spans="1:22" ht="14.25">
      <c r="A8756" s="1">
        <v>8755</v>
      </c>
      <c r="B8756" s="2" t="s">
        <v>10333</v>
      </c>
      <c r="C8756" s="3">
        <v>43717</v>
      </c>
      <c r="D8756" s="3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24" t="str">
        <f>_xlfn.XLOOKUP(main_table[[#This Row],[Order ID]],Returns!B:B,Returns!A:A,"No")</f>
        <v>No</v>
      </c>
    </row>
    <row r="8757" spans="1:22" ht="14.25">
      <c r="A8757" s="1">
        <v>8756</v>
      </c>
      <c r="B8757" s="2" t="s">
        <v>10333</v>
      </c>
      <c r="C8757" s="3">
        <v>43717</v>
      </c>
      <c r="D8757" s="3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24" t="str">
        <f>_xlfn.XLOOKUP(main_table[[#This Row],[Order ID]],Returns!B:B,Returns!A:A,"No")</f>
        <v>No</v>
      </c>
    </row>
    <row r="8758" spans="1:22" ht="14.25">
      <c r="A8758" s="1">
        <v>8757</v>
      </c>
      <c r="B8758" s="2" t="s">
        <v>6044</v>
      </c>
      <c r="C8758" s="3">
        <v>43303</v>
      </c>
      <c r="D8758" s="3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24" t="str">
        <f>_xlfn.XLOOKUP(main_table[[#This Row],[Order ID]],Returns!B:B,Returns!A:A,"No")</f>
        <v>Yes</v>
      </c>
    </row>
    <row r="8759" spans="1:22" ht="14.25">
      <c r="A8759" s="1">
        <v>8758</v>
      </c>
      <c r="B8759" s="2" t="s">
        <v>6044</v>
      </c>
      <c r="C8759" s="3">
        <v>43303</v>
      </c>
      <c r="D8759" s="3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24" t="str">
        <f>_xlfn.XLOOKUP(main_table[[#This Row],[Order ID]],Returns!B:B,Returns!A:A,"No")</f>
        <v>Yes</v>
      </c>
    </row>
    <row r="8760" spans="1:22" ht="14.25">
      <c r="A8760" s="1">
        <v>8759</v>
      </c>
      <c r="B8760" s="2" t="s">
        <v>6044</v>
      </c>
      <c r="C8760" s="3">
        <v>43303</v>
      </c>
      <c r="D8760" s="3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24" t="str">
        <f>_xlfn.XLOOKUP(main_table[[#This Row],[Order ID]],Returns!B:B,Returns!A:A,"No")</f>
        <v>Yes</v>
      </c>
    </row>
    <row r="8761" spans="1:22" ht="14.25">
      <c r="A8761" s="1">
        <v>8760</v>
      </c>
      <c r="B8761" s="2" t="s">
        <v>6044</v>
      </c>
      <c r="C8761" s="3">
        <v>43303</v>
      </c>
      <c r="D8761" s="3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24" t="str">
        <f>_xlfn.XLOOKUP(main_table[[#This Row],[Order ID]],Returns!B:B,Returns!A:A,"No")</f>
        <v>Yes</v>
      </c>
    </row>
    <row r="8762" spans="1:22" ht="14.25">
      <c r="A8762" s="1">
        <v>8761</v>
      </c>
      <c r="B8762" s="2" t="s">
        <v>10334</v>
      </c>
      <c r="C8762" s="3">
        <v>43131</v>
      </c>
      <c r="D8762" s="3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24" t="str">
        <f>_xlfn.XLOOKUP(main_table[[#This Row],[Order ID]],Returns!B:B,Returns!A:A,"No")</f>
        <v>No</v>
      </c>
    </row>
    <row r="8763" spans="1:22" ht="14.25">
      <c r="A8763" s="1">
        <v>8762</v>
      </c>
      <c r="B8763" s="2" t="s">
        <v>10334</v>
      </c>
      <c r="C8763" s="3">
        <v>43131</v>
      </c>
      <c r="D8763" s="3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24" t="str">
        <f>_xlfn.XLOOKUP(main_table[[#This Row],[Order ID]],Returns!B:B,Returns!A:A,"No")</f>
        <v>No</v>
      </c>
    </row>
    <row r="8764" spans="1:22" ht="14.25">
      <c r="A8764" s="1">
        <v>8763</v>
      </c>
      <c r="B8764" s="2" t="s">
        <v>10335</v>
      </c>
      <c r="C8764" s="3">
        <v>43463</v>
      </c>
      <c r="D8764" s="3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24" t="str">
        <f>_xlfn.XLOOKUP(main_table[[#This Row],[Order ID]],Returns!B:B,Returns!A:A,"No")</f>
        <v>No</v>
      </c>
    </row>
    <row r="8765" spans="1:22" ht="14.25">
      <c r="A8765" s="1">
        <v>8764</v>
      </c>
      <c r="B8765" s="2" t="s">
        <v>10335</v>
      </c>
      <c r="C8765" s="3">
        <v>43463</v>
      </c>
      <c r="D8765" s="3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24" t="str">
        <f>_xlfn.XLOOKUP(main_table[[#This Row],[Order ID]],Returns!B:B,Returns!A:A,"No")</f>
        <v>No</v>
      </c>
    </row>
    <row r="8766" spans="1:22" ht="14.25">
      <c r="A8766" s="1">
        <v>8765</v>
      </c>
      <c r="B8766" s="2" t="s">
        <v>10336</v>
      </c>
      <c r="C8766" s="3">
        <v>43060</v>
      </c>
      <c r="D8766" s="3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24" t="str">
        <f>_xlfn.XLOOKUP(main_table[[#This Row],[Order ID]],Returns!B:B,Returns!A:A,"No")</f>
        <v>No</v>
      </c>
    </row>
    <row r="8767" spans="1:22" ht="14.25">
      <c r="A8767" s="1">
        <v>8766</v>
      </c>
      <c r="B8767" s="2" t="s">
        <v>10336</v>
      </c>
      <c r="C8767" s="3">
        <v>43060</v>
      </c>
      <c r="D8767" s="3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24" t="str">
        <f>_xlfn.XLOOKUP(main_table[[#This Row],[Order ID]],Returns!B:B,Returns!A:A,"No")</f>
        <v>No</v>
      </c>
    </row>
    <row r="8768" spans="1:22" ht="14.25">
      <c r="A8768" s="1">
        <v>8767</v>
      </c>
      <c r="B8768" s="2" t="s">
        <v>10336</v>
      </c>
      <c r="C8768" s="3">
        <v>43060</v>
      </c>
      <c r="D8768" s="3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24" t="str">
        <f>_xlfn.XLOOKUP(main_table[[#This Row],[Order ID]],Returns!B:B,Returns!A:A,"No")</f>
        <v>No</v>
      </c>
    </row>
    <row r="8769" spans="1:22" ht="14.25">
      <c r="A8769" s="1">
        <v>8768</v>
      </c>
      <c r="B8769" s="2" t="s">
        <v>10336</v>
      </c>
      <c r="C8769" s="3">
        <v>43060</v>
      </c>
      <c r="D8769" s="3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24" t="str">
        <f>_xlfn.XLOOKUP(main_table[[#This Row],[Order ID]],Returns!B:B,Returns!A:A,"No")</f>
        <v>No</v>
      </c>
    </row>
    <row r="8770" spans="1:22" ht="14.25">
      <c r="A8770" s="1">
        <v>8769</v>
      </c>
      <c r="B8770" s="2" t="s">
        <v>10337</v>
      </c>
      <c r="C8770" s="3">
        <v>43013</v>
      </c>
      <c r="D8770" s="3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24" t="str">
        <f>_xlfn.XLOOKUP(main_table[[#This Row],[Order ID]],Returns!B:B,Returns!A:A,"No")</f>
        <v>No</v>
      </c>
    </row>
    <row r="8771" spans="1:22" ht="14.25">
      <c r="A8771" s="1">
        <v>8770</v>
      </c>
      <c r="B8771" s="2" t="s">
        <v>10338</v>
      </c>
      <c r="C8771" s="3">
        <v>43355</v>
      </c>
      <c r="D8771" s="3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24" t="str">
        <f>_xlfn.XLOOKUP(main_table[[#This Row],[Order ID]],Returns!B:B,Returns!A:A,"No")</f>
        <v>No</v>
      </c>
    </row>
    <row r="8772" spans="1:22" ht="14.25">
      <c r="A8772" s="1">
        <v>8771</v>
      </c>
      <c r="B8772" s="2" t="s">
        <v>10338</v>
      </c>
      <c r="C8772" s="3">
        <v>43355</v>
      </c>
      <c r="D8772" s="3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24" t="str">
        <f>_xlfn.XLOOKUP(main_table[[#This Row],[Order ID]],Returns!B:B,Returns!A:A,"No")</f>
        <v>No</v>
      </c>
    </row>
    <row r="8773" spans="1:22" ht="14.25">
      <c r="A8773" s="1">
        <v>8772</v>
      </c>
      <c r="B8773" s="2" t="s">
        <v>10339</v>
      </c>
      <c r="C8773" s="3">
        <v>43722</v>
      </c>
      <c r="D8773" s="3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24" t="str">
        <f>_xlfn.XLOOKUP(main_table[[#This Row],[Order ID]],Returns!B:B,Returns!A:A,"No")</f>
        <v>No</v>
      </c>
    </row>
    <row r="8774" spans="1:22" ht="14.25">
      <c r="A8774" s="1">
        <v>8773</v>
      </c>
      <c r="B8774" s="2" t="s">
        <v>10339</v>
      </c>
      <c r="C8774" s="3">
        <v>43722</v>
      </c>
      <c r="D8774" s="3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24" t="str">
        <f>_xlfn.XLOOKUP(main_table[[#This Row],[Order ID]],Returns!B:B,Returns!A:A,"No")</f>
        <v>No</v>
      </c>
    </row>
    <row r="8775" spans="1:22" ht="14.25">
      <c r="A8775" s="1">
        <v>8774</v>
      </c>
      <c r="B8775" s="2" t="s">
        <v>10340</v>
      </c>
      <c r="C8775" s="3">
        <v>42789</v>
      </c>
      <c r="D8775" s="3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24" t="str">
        <f>_xlfn.XLOOKUP(main_table[[#This Row],[Order ID]],Returns!B:B,Returns!A:A,"No")</f>
        <v>No</v>
      </c>
    </row>
    <row r="8776" spans="1:22" ht="14.25">
      <c r="A8776" s="1">
        <v>8775</v>
      </c>
      <c r="B8776" s="2" t="s">
        <v>10340</v>
      </c>
      <c r="C8776" s="3">
        <v>42789</v>
      </c>
      <c r="D8776" s="3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24" t="str">
        <f>_xlfn.XLOOKUP(main_table[[#This Row],[Order ID]],Returns!B:B,Returns!A:A,"No")</f>
        <v>No</v>
      </c>
    </row>
    <row r="8777" spans="1:22" ht="14.25">
      <c r="A8777" s="1">
        <v>8776</v>
      </c>
      <c r="B8777" s="2" t="s">
        <v>10341</v>
      </c>
      <c r="C8777" s="3">
        <v>43439</v>
      </c>
      <c r="D8777" s="3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24" t="str">
        <f>_xlfn.XLOOKUP(main_table[[#This Row],[Order ID]],Returns!B:B,Returns!A:A,"No")</f>
        <v>No</v>
      </c>
    </row>
    <row r="8778" spans="1:22" ht="14.25">
      <c r="A8778" s="1">
        <v>8777</v>
      </c>
      <c r="B8778" s="2" t="s">
        <v>10342</v>
      </c>
      <c r="C8778" s="3">
        <v>43283</v>
      </c>
      <c r="D8778" s="3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24" t="str">
        <f>_xlfn.XLOOKUP(main_table[[#This Row],[Order ID]],Returns!B:B,Returns!A:A,"No")</f>
        <v>No</v>
      </c>
    </row>
    <row r="8779" spans="1:22" ht="14.25">
      <c r="A8779" s="1">
        <v>8778</v>
      </c>
      <c r="B8779" s="2" t="s">
        <v>10342</v>
      </c>
      <c r="C8779" s="3">
        <v>43283</v>
      </c>
      <c r="D8779" s="3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24" t="str">
        <f>_xlfn.XLOOKUP(main_table[[#This Row],[Order ID]],Returns!B:B,Returns!A:A,"No")</f>
        <v>No</v>
      </c>
    </row>
    <row r="8780" spans="1:22" ht="14.25">
      <c r="A8780" s="1">
        <v>8779</v>
      </c>
      <c r="B8780" s="2" t="s">
        <v>10343</v>
      </c>
      <c r="C8780" s="3">
        <v>43812</v>
      </c>
      <c r="D8780" s="3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24" t="str">
        <f>_xlfn.XLOOKUP(main_table[[#This Row],[Order ID]],Returns!B:B,Returns!A:A,"No")</f>
        <v>No</v>
      </c>
    </row>
    <row r="8781" spans="1:22" ht="14.25">
      <c r="A8781" s="1">
        <v>8780</v>
      </c>
      <c r="B8781" s="2" t="s">
        <v>10344</v>
      </c>
      <c r="C8781" s="3">
        <v>42814</v>
      </c>
      <c r="D8781" s="3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24" t="str">
        <f>_xlfn.XLOOKUP(main_table[[#This Row],[Order ID]],Returns!B:B,Returns!A:A,"No")</f>
        <v>No</v>
      </c>
    </row>
    <row r="8782" spans="1:22" ht="14.25">
      <c r="A8782" s="1">
        <v>8781</v>
      </c>
      <c r="B8782" s="2" t="s">
        <v>10345</v>
      </c>
      <c r="C8782" s="3">
        <v>42795</v>
      </c>
      <c r="D8782" s="3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24" t="str">
        <f>_xlfn.XLOOKUP(main_table[[#This Row],[Order ID]],Returns!B:B,Returns!A:A,"No")</f>
        <v>No</v>
      </c>
    </row>
    <row r="8783" spans="1:22" ht="14.25">
      <c r="A8783" s="1">
        <v>8782</v>
      </c>
      <c r="B8783" s="2" t="s">
        <v>10345</v>
      </c>
      <c r="C8783" s="3">
        <v>42795</v>
      </c>
      <c r="D8783" s="3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24" t="str">
        <f>_xlfn.XLOOKUP(main_table[[#This Row],[Order ID]],Returns!B:B,Returns!A:A,"No")</f>
        <v>No</v>
      </c>
    </row>
    <row r="8784" spans="1:22" ht="14.25">
      <c r="A8784" s="1">
        <v>8783</v>
      </c>
      <c r="B8784" s="2" t="s">
        <v>10346</v>
      </c>
      <c r="C8784" s="3">
        <v>43358</v>
      </c>
      <c r="D8784" s="3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24" t="str">
        <f>_xlfn.XLOOKUP(main_table[[#This Row],[Order ID]],Returns!B:B,Returns!A:A,"No")</f>
        <v>No</v>
      </c>
    </row>
    <row r="8785" spans="1:22" ht="14.25">
      <c r="A8785" s="1">
        <v>8784</v>
      </c>
      <c r="B8785" s="2" t="s">
        <v>10346</v>
      </c>
      <c r="C8785" s="3">
        <v>43358</v>
      </c>
      <c r="D8785" s="3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24" t="str">
        <f>_xlfn.XLOOKUP(main_table[[#This Row],[Order ID]],Returns!B:B,Returns!A:A,"No")</f>
        <v>No</v>
      </c>
    </row>
    <row r="8786" spans="1:22" ht="14.25">
      <c r="A8786" s="1">
        <v>8785</v>
      </c>
      <c r="B8786" s="2" t="s">
        <v>10347</v>
      </c>
      <c r="C8786" s="3">
        <v>43541</v>
      </c>
      <c r="D8786" s="3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24" t="str">
        <f>_xlfn.XLOOKUP(main_table[[#This Row],[Order ID]],Returns!B:B,Returns!A:A,"No")</f>
        <v>No</v>
      </c>
    </row>
    <row r="8787" spans="1:22" ht="14.25">
      <c r="A8787" s="1">
        <v>8786</v>
      </c>
      <c r="B8787" s="2" t="s">
        <v>10348</v>
      </c>
      <c r="C8787" s="3">
        <v>43613</v>
      </c>
      <c r="D8787" s="3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24" t="str">
        <f>_xlfn.XLOOKUP(main_table[[#This Row],[Order ID]],Returns!B:B,Returns!A:A,"No")</f>
        <v>No</v>
      </c>
    </row>
    <row r="8788" spans="1:22" ht="14.25">
      <c r="A8788" s="1">
        <v>8787</v>
      </c>
      <c r="B8788" s="2" t="s">
        <v>10348</v>
      </c>
      <c r="C8788" s="3">
        <v>43613</v>
      </c>
      <c r="D8788" s="3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24" t="str">
        <f>_xlfn.XLOOKUP(main_table[[#This Row],[Order ID]],Returns!B:B,Returns!A:A,"No")</f>
        <v>No</v>
      </c>
    </row>
    <row r="8789" spans="1:22" ht="14.25">
      <c r="A8789" s="1">
        <v>8788</v>
      </c>
      <c r="B8789" s="2" t="s">
        <v>10348</v>
      </c>
      <c r="C8789" s="3">
        <v>43613</v>
      </c>
      <c r="D8789" s="3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24" t="str">
        <f>_xlfn.XLOOKUP(main_table[[#This Row],[Order ID]],Returns!B:B,Returns!A:A,"No")</f>
        <v>No</v>
      </c>
    </row>
    <row r="8790" spans="1:22" ht="14.25">
      <c r="A8790" s="1">
        <v>8789</v>
      </c>
      <c r="B8790" s="2" t="s">
        <v>10349</v>
      </c>
      <c r="C8790" s="3">
        <v>43631</v>
      </c>
      <c r="D8790" s="3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24" t="str">
        <f>_xlfn.XLOOKUP(main_table[[#This Row],[Order ID]],Returns!B:B,Returns!A:A,"No")</f>
        <v>No</v>
      </c>
    </row>
    <row r="8791" spans="1:22" ht="14.25">
      <c r="A8791" s="1">
        <v>8790</v>
      </c>
      <c r="B8791" s="2" t="s">
        <v>10349</v>
      </c>
      <c r="C8791" s="3">
        <v>43631</v>
      </c>
      <c r="D8791" s="3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24" t="str">
        <f>_xlfn.XLOOKUP(main_table[[#This Row],[Order ID]],Returns!B:B,Returns!A:A,"No")</f>
        <v>No</v>
      </c>
    </row>
    <row r="8792" spans="1:22" ht="14.25">
      <c r="A8792" s="1">
        <v>8791</v>
      </c>
      <c r="B8792" s="2" t="s">
        <v>10350</v>
      </c>
      <c r="C8792" s="3">
        <v>42984</v>
      </c>
      <c r="D8792" s="3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24" t="str">
        <f>_xlfn.XLOOKUP(main_table[[#This Row],[Order ID]],Returns!B:B,Returns!A:A,"No")</f>
        <v>No</v>
      </c>
    </row>
    <row r="8793" spans="1:22" ht="14.25">
      <c r="A8793" s="1">
        <v>8792</v>
      </c>
      <c r="B8793" s="2" t="s">
        <v>10351</v>
      </c>
      <c r="C8793" s="3">
        <v>43542</v>
      </c>
      <c r="D8793" s="3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24" t="str">
        <f>_xlfn.XLOOKUP(main_table[[#This Row],[Order ID]],Returns!B:B,Returns!A:A,"No")</f>
        <v>No</v>
      </c>
    </row>
    <row r="8794" spans="1:22" ht="14.25">
      <c r="A8794" s="1">
        <v>8793</v>
      </c>
      <c r="B8794" s="2" t="s">
        <v>10352</v>
      </c>
      <c r="C8794" s="3">
        <v>42723</v>
      </c>
      <c r="D8794" s="3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24" t="str">
        <f>_xlfn.XLOOKUP(main_table[[#This Row],[Order ID]],Returns!B:B,Returns!A:A,"No")</f>
        <v>No</v>
      </c>
    </row>
    <row r="8795" spans="1:22" ht="14.25">
      <c r="A8795" s="1">
        <v>8794</v>
      </c>
      <c r="B8795" s="2" t="s">
        <v>10352</v>
      </c>
      <c r="C8795" s="3">
        <v>42723</v>
      </c>
      <c r="D8795" s="3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24" t="str">
        <f>_xlfn.XLOOKUP(main_table[[#This Row],[Order ID]],Returns!B:B,Returns!A:A,"No")</f>
        <v>No</v>
      </c>
    </row>
    <row r="8796" spans="1:22" ht="14.25">
      <c r="A8796" s="1">
        <v>8795</v>
      </c>
      <c r="B8796" s="2" t="s">
        <v>10352</v>
      </c>
      <c r="C8796" s="3">
        <v>42723</v>
      </c>
      <c r="D8796" s="3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24" t="str">
        <f>_xlfn.XLOOKUP(main_table[[#This Row],[Order ID]],Returns!B:B,Returns!A:A,"No")</f>
        <v>No</v>
      </c>
    </row>
    <row r="8797" spans="1:22" ht="14.25">
      <c r="A8797" s="1">
        <v>8796</v>
      </c>
      <c r="B8797" s="2" t="s">
        <v>10352</v>
      </c>
      <c r="C8797" s="3">
        <v>42723</v>
      </c>
      <c r="D8797" s="3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24" t="str">
        <f>_xlfn.XLOOKUP(main_table[[#This Row],[Order ID]],Returns!B:B,Returns!A:A,"No")</f>
        <v>No</v>
      </c>
    </row>
    <row r="8798" spans="1:22" ht="14.25">
      <c r="A8798" s="1">
        <v>8797</v>
      </c>
      <c r="B8798" s="2" t="s">
        <v>10353</v>
      </c>
      <c r="C8798" s="3">
        <v>43288</v>
      </c>
      <c r="D8798" s="3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24" t="str">
        <f>_xlfn.XLOOKUP(main_table[[#This Row],[Order ID]],Returns!B:B,Returns!A:A,"No")</f>
        <v>No</v>
      </c>
    </row>
    <row r="8799" spans="1:22" ht="14.25">
      <c r="A8799" s="1">
        <v>8798</v>
      </c>
      <c r="B8799" s="2" t="s">
        <v>10353</v>
      </c>
      <c r="C8799" s="3">
        <v>43288</v>
      </c>
      <c r="D8799" s="3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24" t="str">
        <f>_xlfn.XLOOKUP(main_table[[#This Row],[Order ID]],Returns!B:B,Returns!A:A,"No")</f>
        <v>No</v>
      </c>
    </row>
    <row r="8800" spans="1:22" ht="14.25">
      <c r="A8800" s="1">
        <v>8799</v>
      </c>
      <c r="B8800" s="2" t="s">
        <v>10354</v>
      </c>
      <c r="C8800" s="3">
        <v>43196</v>
      </c>
      <c r="D8800" s="3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L8800" s="2"/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24" t="str">
        <f>_xlfn.XLOOKUP(main_table[[#This Row],[Order ID]],Returns!B:B,Returns!A:A,"No")</f>
        <v>No</v>
      </c>
    </row>
    <row r="8801" spans="1:22" ht="14.25">
      <c r="A8801" s="1">
        <v>8800</v>
      </c>
      <c r="B8801" s="2" t="s">
        <v>10355</v>
      </c>
      <c r="C8801" s="3">
        <v>42498</v>
      </c>
      <c r="D8801" s="3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24" t="str">
        <f>_xlfn.XLOOKUP(main_table[[#This Row],[Order ID]],Returns!B:B,Returns!A:A,"No")</f>
        <v>No</v>
      </c>
    </row>
    <row r="8802" spans="1:22" ht="14.25">
      <c r="A8802" s="1">
        <v>8801</v>
      </c>
      <c r="B8802" s="2" t="s">
        <v>10356</v>
      </c>
      <c r="C8802" s="3">
        <v>43792</v>
      </c>
      <c r="D8802" s="3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24" t="str">
        <f>_xlfn.XLOOKUP(main_table[[#This Row],[Order ID]],Returns!B:B,Returns!A:A,"No")</f>
        <v>No</v>
      </c>
    </row>
    <row r="8803" spans="1:22" ht="14.25">
      <c r="A8803" s="1">
        <v>8802</v>
      </c>
      <c r="B8803" s="2" t="s">
        <v>10357</v>
      </c>
      <c r="C8803" s="3">
        <v>43414</v>
      </c>
      <c r="D8803" s="3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24" t="str">
        <f>_xlfn.XLOOKUP(main_table[[#This Row],[Order ID]],Returns!B:B,Returns!A:A,"No")</f>
        <v>No</v>
      </c>
    </row>
    <row r="8804" spans="1:22" ht="14.25">
      <c r="A8804" s="1">
        <v>8803</v>
      </c>
      <c r="B8804" s="2" t="s">
        <v>10357</v>
      </c>
      <c r="C8804" s="3">
        <v>43414</v>
      </c>
      <c r="D8804" s="3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24" t="str">
        <f>_xlfn.XLOOKUP(main_table[[#This Row],[Order ID]],Returns!B:B,Returns!A:A,"No")</f>
        <v>No</v>
      </c>
    </row>
    <row r="8805" spans="1:22" ht="14.25">
      <c r="A8805" s="1">
        <v>8804</v>
      </c>
      <c r="B8805" s="2" t="s">
        <v>10358</v>
      </c>
      <c r="C8805" s="3">
        <v>42735</v>
      </c>
      <c r="D8805" s="3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24" t="str">
        <f>_xlfn.XLOOKUP(main_table[[#This Row],[Order ID]],Returns!B:B,Returns!A:A,"No")</f>
        <v>No</v>
      </c>
    </row>
    <row r="8806" spans="1:22" ht="14.25">
      <c r="A8806" s="1">
        <v>8805</v>
      </c>
      <c r="B8806" s="2" t="s">
        <v>10358</v>
      </c>
      <c r="C8806" s="3">
        <v>42735</v>
      </c>
      <c r="D8806" s="3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24" t="str">
        <f>_xlfn.XLOOKUP(main_table[[#This Row],[Order ID]],Returns!B:B,Returns!A:A,"No")</f>
        <v>No</v>
      </c>
    </row>
    <row r="8807" spans="1:22" ht="14.25">
      <c r="A8807" s="1">
        <v>8806</v>
      </c>
      <c r="B8807" s="2" t="s">
        <v>10359</v>
      </c>
      <c r="C8807" s="3">
        <v>43696</v>
      </c>
      <c r="D8807" s="3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24" t="str">
        <f>_xlfn.XLOOKUP(main_table[[#This Row],[Order ID]],Returns!B:B,Returns!A:A,"No")</f>
        <v>No</v>
      </c>
    </row>
    <row r="8808" spans="1:22" ht="14.25">
      <c r="A8808" s="1">
        <v>8807</v>
      </c>
      <c r="B8808" s="2" t="s">
        <v>10360</v>
      </c>
      <c r="C8808" s="3">
        <v>43355</v>
      </c>
      <c r="D8808" s="3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24" t="str">
        <f>_xlfn.XLOOKUP(main_table[[#This Row],[Order ID]],Returns!B:B,Returns!A:A,"No")</f>
        <v>No</v>
      </c>
    </row>
    <row r="8809" spans="1:22" ht="14.25">
      <c r="A8809" s="1">
        <v>8808</v>
      </c>
      <c r="B8809" s="2" t="s">
        <v>10361</v>
      </c>
      <c r="C8809" s="3">
        <v>43764</v>
      </c>
      <c r="D8809" s="3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24" t="str">
        <f>_xlfn.XLOOKUP(main_table[[#This Row],[Order ID]],Returns!B:B,Returns!A:A,"No")</f>
        <v>No</v>
      </c>
    </row>
    <row r="8810" spans="1:22" ht="14.25">
      <c r="A8810" s="1">
        <v>8809</v>
      </c>
      <c r="B8810" s="2" t="s">
        <v>10361</v>
      </c>
      <c r="C8810" s="3">
        <v>43764</v>
      </c>
      <c r="D8810" s="3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24" t="str">
        <f>_xlfn.XLOOKUP(main_table[[#This Row],[Order ID]],Returns!B:B,Returns!A:A,"No")</f>
        <v>No</v>
      </c>
    </row>
    <row r="8811" spans="1:22" ht="14.25">
      <c r="A8811" s="1">
        <v>8810</v>
      </c>
      <c r="B8811" s="2" t="s">
        <v>10361</v>
      </c>
      <c r="C8811" s="3">
        <v>43764</v>
      </c>
      <c r="D8811" s="3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24" t="str">
        <f>_xlfn.XLOOKUP(main_table[[#This Row],[Order ID]],Returns!B:B,Returns!A:A,"No")</f>
        <v>No</v>
      </c>
    </row>
    <row r="8812" spans="1:22" ht="14.25">
      <c r="A8812" s="1">
        <v>8811</v>
      </c>
      <c r="B8812" s="2" t="s">
        <v>10362</v>
      </c>
      <c r="C8812" s="3">
        <v>43615</v>
      </c>
      <c r="D8812" s="3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24" t="str">
        <f>_xlfn.XLOOKUP(main_table[[#This Row],[Order ID]],Returns!B:B,Returns!A:A,"No")</f>
        <v>No</v>
      </c>
    </row>
    <row r="8813" spans="1:22" ht="14.25">
      <c r="A8813" s="1">
        <v>8812</v>
      </c>
      <c r="B8813" s="2" t="s">
        <v>6210</v>
      </c>
      <c r="C8813" s="3">
        <v>43167</v>
      </c>
      <c r="D8813" s="3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24" t="str">
        <f>_xlfn.XLOOKUP(main_table[[#This Row],[Order ID]],Returns!B:B,Returns!A:A,"No")</f>
        <v>Yes</v>
      </c>
    </row>
    <row r="8814" spans="1:22" ht="14.25">
      <c r="A8814" s="1">
        <v>8813</v>
      </c>
      <c r="B8814" s="2" t="s">
        <v>6210</v>
      </c>
      <c r="C8814" s="3">
        <v>43167</v>
      </c>
      <c r="D8814" s="3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24" t="str">
        <f>_xlfn.XLOOKUP(main_table[[#This Row],[Order ID]],Returns!B:B,Returns!A:A,"No")</f>
        <v>Yes</v>
      </c>
    </row>
    <row r="8815" spans="1:22" ht="14.25">
      <c r="A8815" s="1">
        <v>8814</v>
      </c>
      <c r="B8815" s="2" t="s">
        <v>10363</v>
      </c>
      <c r="C8815" s="3">
        <v>42942</v>
      </c>
      <c r="D8815" s="3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24" t="str">
        <f>_xlfn.XLOOKUP(main_table[[#This Row],[Order ID]],Returns!B:B,Returns!A:A,"No")</f>
        <v>No</v>
      </c>
    </row>
    <row r="8816" spans="1:22" ht="14.25">
      <c r="A8816" s="1">
        <v>8815</v>
      </c>
      <c r="B8816" s="2" t="s">
        <v>10364</v>
      </c>
      <c r="C8816" s="3">
        <v>43062</v>
      </c>
      <c r="D8816" s="3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24" t="str">
        <f>_xlfn.XLOOKUP(main_table[[#This Row],[Order ID]],Returns!B:B,Returns!A:A,"No")</f>
        <v>No</v>
      </c>
    </row>
    <row r="8817" spans="1:22" ht="14.25">
      <c r="A8817" s="1">
        <v>8816</v>
      </c>
      <c r="B8817" s="2" t="s">
        <v>10364</v>
      </c>
      <c r="C8817" s="3">
        <v>43062</v>
      </c>
      <c r="D8817" s="3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24" t="str">
        <f>_xlfn.XLOOKUP(main_table[[#This Row],[Order ID]],Returns!B:B,Returns!A:A,"No")</f>
        <v>No</v>
      </c>
    </row>
    <row r="8818" spans="1:22" ht="14.25">
      <c r="A8818" s="1">
        <v>8817</v>
      </c>
      <c r="B8818" s="2" t="s">
        <v>10364</v>
      </c>
      <c r="C8818" s="3">
        <v>43062</v>
      </c>
      <c r="D8818" s="3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24" t="str">
        <f>_xlfn.XLOOKUP(main_table[[#This Row],[Order ID]],Returns!B:B,Returns!A:A,"No")</f>
        <v>No</v>
      </c>
    </row>
    <row r="8819" spans="1:22" ht="14.25">
      <c r="A8819" s="1">
        <v>8818</v>
      </c>
      <c r="B8819" s="2" t="s">
        <v>10364</v>
      </c>
      <c r="C8819" s="3">
        <v>43062</v>
      </c>
      <c r="D8819" s="3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24" t="str">
        <f>_xlfn.XLOOKUP(main_table[[#This Row],[Order ID]],Returns!B:B,Returns!A:A,"No")</f>
        <v>No</v>
      </c>
    </row>
    <row r="8820" spans="1:22" ht="14.25">
      <c r="A8820" s="1">
        <v>8819</v>
      </c>
      <c r="B8820" s="2" t="s">
        <v>10364</v>
      </c>
      <c r="C8820" s="3">
        <v>43062</v>
      </c>
      <c r="D8820" s="3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24" t="str">
        <f>_xlfn.XLOOKUP(main_table[[#This Row],[Order ID]],Returns!B:B,Returns!A:A,"No")</f>
        <v>No</v>
      </c>
    </row>
    <row r="8821" spans="1:22" ht="14.25">
      <c r="A8821" s="1">
        <v>8820</v>
      </c>
      <c r="B8821" s="2" t="s">
        <v>10365</v>
      </c>
      <c r="C8821" s="3">
        <v>43067</v>
      </c>
      <c r="D8821" s="3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24" t="str">
        <f>_xlfn.XLOOKUP(main_table[[#This Row],[Order ID]],Returns!B:B,Returns!A:A,"No")</f>
        <v>No</v>
      </c>
    </row>
    <row r="8822" spans="1:22" ht="14.25">
      <c r="A8822" s="1">
        <v>8821</v>
      </c>
      <c r="B8822" s="2" t="s">
        <v>10366</v>
      </c>
      <c r="C8822" s="3">
        <v>43772</v>
      </c>
      <c r="D8822" s="3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24" t="str">
        <f>_xlfn.XLOOKUP(main_table[[#This Row],[Order ID]],Returns!B:B,Returns!A:A,"No")</f>
        <v>No</v>
      </c>
    </row>
    <row r="8823" spans="1:22" ht="14.25">
      <c r="A8823" s="1">
        <v>8822</v>
      </c>
      <c r="B8823" s="2" t="s">
        <v>10366</v>
      </c>
      <c r="C8823" s="3">
        <v>43772</v>
      </c>
      <c r="D8823" s="3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24" t="str">
        <f>_xlfn.XLOOKUP(main_table[[#This Row],[Order ID]],Returns!B:B,Returns!A:A,"No")</f>
        <v>No</v>
      </c>
    </row>
    <row r="8824" spans="1:22" ht="14.25">
      <c r="A8824" s="1">
        <v>8823</v>
      </c>
      <c r="B8824" s="2" t="s">
        <v>10366</v>
      </c>
      <c r="C8824" s="3">
        <v>43772</v>
      </c>
      <c r="D8824" s="3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24" t="str">
        <f>_xlfn.XLOOKUP(main_table[[#This Row],[Order ID]],Returns!B:B,Returns!A:A,"No")</f>
        <v>No</v>
      </c>
    </row>
    <row r="8825" spans="1:22" ht="14.25">
      <c r="A8825" s="1">
        <v>8824</v>
      </c>
      <c r="B8825" s="2" t="s">
        <v>10366</v>
      </c>
      <c r="C8825" s="3">
        <v>43772</v>
      </c>
      <c r="D8825" s="3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24" t="str">
        <f>_xlfn.XLOOKUP(main_table[[#This Row],[Order ID]],Returns!B:B,Returns!A:A,"No")</f>
        <v>No</v>
      </c>
    </row>
    <row r="8826" spans="1:22" ht="14.25">
      <c r="A8826" s="1">
        <v>8825</v>
      </c>
      <c r="B8826" s="2" t="s">
        <v>10367</v>
      </c>
      <c r="C8826" s="3">
        <v>43545</v>
      </c>
      <c r="D8826" s="3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24" t="str">
        <f>_xlfn.XLOOKUP(main_table[[#This Row],[Order ID]],Returns!B:B,Returns!A:A,"No")</f>
        <v>No</v>
      </c>
    </row>
    <row r="8827" spans="1:22" ht="14.25">
      <c r="A8827" s="1">
        <v>8826</v>
      </c>
      <c r="B8827" s="2" t="s">
        <v>10368</v>
      </c>
      <c r="C8827" s="3">
        <v>43088</v>
      </c>
      <c r="D8827" s="3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24" t="str">
        <f>_xlfn.XLOOKUP(main_table[[#This Row],[Order ID]],Returns!B:B,Returns!A:A,"No")</f>
        <v>No</v>
      </c>
    </row>
    <row r="8828" spans="1:22" ht="14.25">
      <c r="A8828" s="1">
        <v>8827</v>
      </c>
      <c r="B8828" s="2" t="s">
        <v>10369</v>
      </c>
      <c r="C8828" s="3">
        <v>42462</v>
      </c>
      <c r="D8828" s="3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24" t="str">
        <f>_xlfn.XLOOKUP(main_table[[#This Row],[Order ID]],Returns!B:B,Returns!A:A,"No")</f>
        <v>No</v>
      </c>
    </row>
    <row r="8829" spans="1:22" ht="14.25">
      <c r="A8829" s="1">
        <v>8828</v>
      </c>
      <c r="B8829" s="2" t="s">
        <v>10369</v>
      </c>
      <c r="C8829" s="3">
        <v>42462</v>
      </c>
      <c r="D8829" s="3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24" t="str">
        <f>_xlfn.XLOOKUP(main_table[[#This Row],[Order ID]],Returns!B:B,Returns!A:A,"No")</f>
        <v>No</v>
      </c>
    </row>
    <row r="8830" spans="1:22" ht="14.25">
      <c r="A8830" s="1">
        <v>8829</v>
      </c>
      <c r="B8830" s="2" t="s">
        <v>10370</v>
      </c>
      <c r="C8830" s="3">
        <v>42891</v>
      </c>
      <c r="D8830" s="3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24" t="str">
        <f>_xlfn.XLOOKUP(main_table[[#This Row],[Order ID]],Returns!B:B,Returns!A:A,"No")</f>
        <v>No</v>
      </c>
    </row>
    <row r="8831" spans="1:22" ht="14.25">
      <c r="A8831" s="1">
        <v>8830</v>
      </c>
      <c r="B8831" s="2" t="s">
        <v>10371</v>
      </c>
      <c r="C8831" s="3">
        <v>42649</v>
      </c>
      <c r="D8831" s="3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24" t="str">
        <f>_xlfn.XLOOKUP(main_table[[#This Row],[Order ID]],Returns!B:B,Returns!A:A,"No")</f>
        <v>No</v>
      </c>
    </row>
    <row r="8832" spans="1:22" ht="14.25">
      <c r="A8832" s="1">
        <v>8831</v>
      </c>
      <c r="B8832" s="2" t="s">
        <v>10372</v>
      </c>
      <c r="C8832" s="3">
        <v>43333</v>
      </c>
      <c r="D8832" s="3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24" t="str">
        <f>_xlfn.XLOOKUP(main_table[[#This Row],[Order ID]],Returns!B:B,Returns!A:A,"No")</f>
        <v>No</v>
      </c>
    </row>
    <row r="8833" spans="1:22" ht="14.25">
      <c r="A8833" s="1">
        <v>8832</v>
      </c>
      <c r="B8833" s="2" t="s">
        <v>10373</v>
      </c>
      <c r="C8833" s="3">
        <v>43054</v>
      </c>
      <c r="D8833" s="3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24" t="str">
        <f>_xlfn.XLOOKUP(main_table[[#This Row],[Order ID]],Returns!B:B,Returns!A:A,"No")</f>
        <v>No</v>
      </c>
    </row>
    <row r="8834" spans="1:22" ht="14.25">
      <c r="A8834" s="1">
        <v>8833</v>
      </c>
      <c r="B8834" s="2" t="s">
        <v>10374</v>
      </c>
      <c r="C8834" s="3">
        <v>42908</v>
      </c>
      <c r="D8834" s="3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24" t="str">
        <f>_xlfn.XLOOKUP(main_table[[#This Row],[Order ID]],Returns!B:B,Returns!A:A,"No")</f>
        <v>No</v>
      </c>
    </row>
    <row r="8835" spans="1:22" ht="14.25">
      <c r="A8835" s="1">
        <v>8834</v>
      </c>
      <c r="B8835" s="2" t="s">
        <v>10375</v>
      </c>
      <c r="C8835" s="3">
        <v>43732</v>
      </c>
      <c r="D8835" s="3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24" t="str">
        <f>_xlfn.XLOOKUP(main_table[[#This Row],[Order ID]],Returns!B:B,Returns!A:A,"No")</f>
        <v>No</v>
      </c>
    </row>
    <row r="8836" spans="1:22" ht="14.25">
      <c r="A8836" s="1">
        <v>8835</v>
      </c>
      <c r="B8836" s="2" t="s">
        <v>10375</v>
      </c>
      <c r="C8836" s="3">
        <v>43732</v>
      </c>
      <c r="D8836" s="3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24" t="str">
        <f>_xlfn.XLOOKUP(main_table[[#This Row],[Order ID]],Returns!B:B,Returns!A:A,"No")</f>
        <v>No</v>
      </c>
    </row>
    <row r="8837" spans="1:22" ht="14.25">
      <c r="A8837" s="1">
        <v>8836</v>
      </c>
      <c r="B8837" s="2" t="s">
        <v>10375</v>
      </c>
      <c r="C8837" s="3">
        <v>43732</v>
      </c>
      <c r="D8837" s="3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24" t="str">
        <f>_xlfn.XLOOKUP(main_table[[#This Row],[Order ID]],Returns!B:B,Returns!A:A,"No")</f>
        <v>No</v>
      </c>
    </row>
    <row r="8838" spans="1:22" ht="14.25">
      <c r="A8838" s="1">
        <v>8837</v>
      </c>
      <c r="B8838" s="2" t="s">
        <v>10375</v>
      </c>
      <c r="C8838" s="3">
        <v>43732</v>
      </c>
      <c r="D8838" s="3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24" t="str">
        <f>_xlfn.XLOOKUP(main_table[[#This Row],[Order ID]],Returns!B:B,Returns!A:A,"No")</f>
        <v>No</v>
      </c>
    </row>
    <row r="8839" spans="1:22" ht="14.25">
      <c r="A8839" s="1">
        <v>8838</v>
      </c>
      <c r="B8839" s="2" t="s">
        <v>10375</v>
      </c>
      <c r="C8839" s="3">
        <v>43732</v>
      </c>
      <c r="D8839" s="3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24" t="str">
        <f>_xlfn.XLOOKUP(main_table[[#This Row],[Order ID]],Returns!B:B,Returns!A:A,"No")</f>
        <v>No</v>
      </c>
    </row>
    <row r="8840" spans="1:22" ht="14.25">
      <c r="A8840" s="1">
        <v>8839</v>
      </c>
      <c r="B8840" s="2" t="s">
        <v>10376</v>
      </c>
      <c r="C8840" s="3">
        <v>42466</v>
      </c>
      <c r="D8840" s="3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24" t="str">
        <f>_xlfn.XLOOKUP(main_table[[#This Row],[Order ID]],Returns!B:B,Returns!A:A,"No")</f>
        <v>No</v>
      </c>
    </row>
    <row r="8841" spans="1:22" ht="14.25">
      <c r="A8841" s="1">
        <v>8840</v>
      </c>
      <c r="B8841" s="2" t="s">
        <v>10376</v>
      </c>
      <c r="C8841" s="3">
        <v>42466</v>
      </c>
      <c r="D8841" s="3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24" t="str">
        <f>_xlfn.XLOOKUP(main_table[[#This Row],[Order ID]],Returns!B:B,Returns!A:A,"No")</f>
        <v>No</v>
      </c>
    </row>
    <row r="8842" spans="1:22" ht="14.25">
      <c r="A8842" s="1">
        <v>8841</v>
      </c>
      <c r="B8842" s="2" t="s">
        <v>10376</v>
      </c>
      <c r="C8842" s="3">
        <v>42466</v>
      </c>
      <c r="D8842" s="3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24" t="str">
        <f>_xlfn.XLOOKUP(main_table[[#This Row],[Order ID]],Returns!B:B,Returns!A:A,"No")</f>
        <v>No</v>
      </c>
    </row>
    <row r="8843" spans="1:22" ht="14.25">
      <c r="A8843" s="1">
        <v>8842</v>
      </c>
      <c r="B8843" s="2" t="s">
        <v>10377</v>
      </c>
      <c r="C8843" s="3">
        <v>43140</v>
      </c>
      <c r="D8843" s="3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24" t="str">
        <f>_xlfn.XLOOKUP(main_table[[#This Row],[Order ID]],Returns!B:B,Returns!A:A,"No")</f>
        <v>No</v>
      </c>
    </row>
    <row r="8844" spans="1:22" ht="14.25">
      <c r="A8844" s="1">
        <v>8843</v>
      </c>
      <c r="B8844" s="2" t="s">
        <v>10377</v>
      </c>
      <c r="C8844" s="3">
        <v>43140</v>
      </c>
      <c r="D8844" s="3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24" t="str">
        <f>_xlfn.XLOOKUP(main_table[[#This Row],[Order ID]],Returns!B:B,Returns!A:A,"No")</f>
        <v>No</v>
      </c>
    </row>
    <row r="8845" spans="1:22" ht="14.25">
      <c r="A8845" s="1">
        <v>8844</v>
      </c>
      <c r="B8845" s="2" t="s">
        <v>10378</v>
      </c>
      <c r="C8845" s="3">
        <v>42692</v>
      </c>
      <c r="D8845" s="3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24" t="str">
        <f>_xlfn.XLOOKUP(main_table[[#This Row],[Order ID]],Returns!B:B,Returns!A:A,"No")</f>
        <v>No</v>
      </c>
    </row>
    <row r="8846" spans="1:22" ht="14.25">
      <c r="A8846" s="1">
        <v>8845</v>
      </c>
      <c r="B8846" s="2" t="s">
        <v>10379</v>
      </c>
      <c r="C8846" s="3">
        <v>43817</v>
      </c>
      <c r="D8846" s="3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24" t="str">
        <f>_xlfn.XLOOKUP(main_table[[#This Row],[Order ID]],Returns!B:B,Returns!A:A,"No")</f>
        <v>No</v>
      </c>
    </row>
    <row r="8847" spans="1:22" ht="14.25">
      <c r="A8847" s="1">
        <v>8846</v>
      </c>
      <c r="B8847" s="2" t="s">
        <v>10379</v>
      </c>
      <c r="C8847" s="3">
        <v>43817</v>
      </c>
      <c r="D8847" s="3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24" t="str">
        <f>_xlfn.XLOOKUP(main_table[[#This Row],[Order ID]],Returns!B:B,Returns!A:A,"No")</f>
        <v>No</v>
      </c>
    </row>
    <row r="8848" spans="1:22" ht="14.25">
      <c r="A8848" s="1">
        <v>8847</v>
      </c>
      <c r="B8848" s="2" t="s">
        <v>10379</v>
      </c>
      <c r="C8848" s="3">
        <v>43817</v>
      </c>
      <c r="D8848" s="3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24" t="str">
        <f>_xlfn.XLOOKUP(main_table[[#This Row],[Order ID]],Returns!B:B,Returns!A:A,"No")</f>
        <v>No</v>
      </c>
    </row>
    <row r="8849" spans="1:22" ht="14.25">
      <c r="A8849" s="1">
        <v>8848</v>
      </c>
      <c r="B8849" s="2" t="s">
        <v>10379</v>
      </c>
      <c r="C8849" s="3">
        <v>43817</v>
      </c>
      <c r="D8849" s="3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24" t="str">
        <f>_xlfn.XLOOKUP(main_table[[#This Row],[Order ID]],Returns!B:B,Returns!A:A,"No")</f>
        <v>No</v>
      </c>
    </row>
    <row r="8850" spans="1:22" ht="14.25">
      <c r="A8850" s="1">
        <v>8849</v>
      </c>
      <c r="B8850" s="2" t="s">
        <v>10380</v>
      </c>
      <c r="C8850" s="3">
        <v>42918</v>
      </c>
      <c r="D8850" s="3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24" t="str">
        <f>_xlfn.XLOOKUP(main_table[[#This Row],[Order ID]],Returns!B:B,Returns!A:A,"No")</f>
        <v>No</v>
      </c>
    </row>
    <row r="8851" spans="1:22" ht="14.25">
      <c r="A8851" s="1">
        <v>8850</v>
      </c>
      <c r="B8851" s="2" t="s">
        <v>10380</v>
      </c>
      <c r="C8851" s="3">
        <v>42918</v>
      </c>
      <c r="D8851" s="3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24" t="str">
        <f>_xlfn.XLOOKUP(main_table[[#This Row],[Order ID]],Returns!B:B,Returns!A:A,"No")</f>
        <v>No</v>
      </c>
    </row>
    <row r="8852" spans="1:22" ht="14.25">
      <c r="A8852" s="1">
        <v>8851</v>
      </c>
      <c r="B8852" s="2" t="s">
        <v>10380</v>
      </c>
      <c r="C8852" s="3">
        <v>42918</v>
      </c>
      <c r="D8852" s="3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24" t="str">
        <f>_xlfn.XLOOKUP(main_table[[#This Row],[Order ID]],Returns!B:B,Returns!A:A,"No")</f>
        <v>No</v>
      </c>
    </row>
    <row r="8853" spans="1:22" ht="14.25">
      <c r="A8853" s="1">
        <v>8852</v>
      </c>
      <c r="B8853" s="2" t="s">
        <v>10380</v>
      </c>
      <c r="C8853" s="3">
        <v>42918</v>
      </c>
      <c r="D8853" s="3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24" t="str">
        <f>_xlfn.XLOOKUP(main_table[[#This Row],[Order ID]],Returns!B:B,Returns!A:A,"No")</f>
        <v>No</v>
      </c>
    </row>
    <row r="8854" spans="1:22" ht="14.25">
      <c r="A8854" s="1">
        <v>8853</v>
      </c>
      <c r="B8854" s="2" t="s">
        <v>10381</v>
      </c>
      <c r="C8854" s="3">
        <v>42651</v>
      </c>
      <c r="D8854" s="3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24" t="str">
        <f>_xlfn.XLOOKUP(main_table[[#This Row],[Order ID]],Returns!B:B,Returns!A:A,"No")</f>
        <v>No</v>
      </c>
    </row>
    <row r="8855" spans="1:22" ht="14.25">
      <c r="A8855" s="1">
        <v>8854</v>
      </c>
      <c r="B8855" s="2" t="s">
        <v>10382</v>
      </c>
      <c r="C8855" s="3">
        <v>43000</v>
      </c>
      <c r="D8855" s="3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24" t="str">
        <f>_xlfn.XLOOKUP(main_table[[#This Row],[Order ID]],Returns!B:B,Returns!A:A,"No")</f>
        <v>No</v>
      </c>
    </row>
    <row r="8856" spans="1:22" ht="14.25">
      <c r="A8856" s="1">
        <v>8855</v>
      </c>
      <c r="B8856" s="2" t="s">
        <v>10382</v>
      </c>
      <c r="C8856" s="3">
        <v>43000</v>
      </c>
      <c r="D8856" s="3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24" t="str">
        <f>_xlfn.XLOOKUP(main_table[[#This Row],[Order ID]],Returns!B:B,Returns!A:A,"No")</f>
        <v>No</v>
      </c>
    </row>
    <row r="8857" spans="1:22" ht="14.25">
      <c r="A8857" s="1">
        <v>8856</v>
      </c>
      <c r="B8857" s="2" t="s">
        <v>10383</v>
      </c>
      <c r="C8857" s="3">
        <v>43823</v>
      </c>
      <c r="D8857" s="3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24" t="str">
        <f>_xlfn.XLOOKUP(main_table[[#This Row],[Order ID]],Returns!B:B,Returns!A:A,"No")</f>
        <v>No</v>
      </c>
    </row>
    <row r="8858" spans="1:22" ht="14.25">
      <c r="A8858" s="1">
        <v>8857</v>
      </c>
      <c r="B8858" s="2" t="s">
        <v>10384</v>
      </c>
      <c r="C8858" s="3">
        <v>43751</v>
      </c>
      <c r="D8858" s="3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24" t="str">
        <f>_xlfn.XLOOKUP(main_table[[#This Row],[Order ID]],Returns!B:B,Returns!A:A,"No")</f>
        <v>No</v>
      </c>
    </row>
    <row r="8859" spans="1:22" ht="14.25">
      <c r="A8859" s="1">
        <v>8858</v>
      </c>
      <c r="B8859" s="2" t="s">
        <v>10384</v>
      </c>
      <c r="C8859" s="3">
        <v>43751</v>
      </c>
      <c r="D8859" s="3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24" t="str">
        <f>_xlfn.XLOOKUP(main_table[[#This Row],[Order ID]],Returns!B:B,Returns!A:A,"No")</f>
        <v>No</v>
      </c>
    </row>
    <row r="8860" spans="1:22" ht="14.25">
      <c r="A8860" s="1">
        <v>8859</v>
      </c>
      <c r="B8860" s="2" t="s">
        <v>10384</v>
      </c>
      <c r="C8860" s="3">
        <v>43751</v>
      </c>
      <c r="D8860" s="3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24" t="str">
        <f>_xlfn.XLOOKUP(main_table[[#This Row],[Order ID]],Returns!B:B,Returns!A:A,"No")</f>
        <v>No</v>
      </c>
    </row>
    <row r="8861" spans="1:22" ht="14.25">
      <c r="A8861" s="1">
        <v>8860</v>
      </c>
      <c r="B8861" s="2" t="s">
        <v>10385</v>
      </c>
      <c r="C8861" s="3">
        <v>43697</v>
      </c>
      <c r="D8861" s="3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24" t="str">
        <f>_xlfn.XLOOKUP(main_table[[#This Row],[Order ID]],Returns!B:B,Returns!A:A,"No")</f>
        <v>No</v>
      </c>
    </row>
    <row r="8862" spans="1:22" ht="14.25">
      <c r="A8862" s="1">
        <v>8861</v>
      </c>
      <c r="B8862" s="2" t="s">
        <v>10386</v>
      </c>
      <c r="C8862" s="3">
        <v>42989</v>
      </c>
      <c r="D8862" s="3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24" t="str">
        <f>_xlfn.XLOOKUP(main_table[[#This Row],[Order ID]],Returns!B:B,Returns!A:A,"No")</f>
        <v>No</v>
      </c>
    </row>
    <row r="8863" spans="1:22" ht="14.25">
      <c r="A8863" s="1">
        <v>8862</v>
      </c>
      <c r="B8863" s="2" t="s">
        <v>10386</v>
      </c>
      <c r="C8863" s="3">
        <v>42989</v>
      </c>
      <c r="D8863" s="3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24" t="str">
        <f>_xlfn.XLOOKUP(main_table[[#This Row],[Order ID]],Returns!B:B,Returns!A:A,"No")</f>
        <v>No</v>
      </c>
    </row>
    <row r="8864" spans="1:22" ht="14.25">
      <c r="A8864" s="1">
        <v>8863</v>
      </c>
      <c r="B8864" s="2" t="s">
        <v>10386</v>
      </c>
      <c r="C8864" s="3">
        <v>42989</v>
      </c>
      <c r="D8864" s="3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24" t="str">
        <f>_xlfn.XLOOKUP(main_table[[#This Row],[Order ID]],Returns!B:B,Returns!A:A,"No")</f>
        <v>No</v>
      </c>
    </row>
    <row r="8865" spans="1:22" ht="14.25">
      <c r="A8865" s="1">
        <v>8864</v>
      </c>
      <c r="B8865" s="2" t="s">
        <v>10386</v>
      </c>
      <c r="C8865" s="3">
        <v>42989</v>
      </c>
      <c r="D8865" s="3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24" t="str">
        <f>_xlfn.XLOOKUP(main_table[[#This Row],[Order ID]],Returns!B:B,Returns!A:A,"No")</f>
        <v>No</v>
      </c>
    </row>
    <row r="8866" spans="1:22" ht="14.25">
      <c r="A8866" s="1">
        <v>8865</v>
      </c>
      <c r="B8866" s="2" t="s">
        <v>10386</v>
      </c>
      <c r="C8866" s="3">
        <v>42989</v>
      </c>
      <c r="D8866" s="3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24" t="str">
        <f>_xlfn.XLOOKUP(main_table[[#This Row],[Order ID]],Returns!B:B,Returns!A:A,"No")</f>
        <v>No</v>
      </c>
    </row>
    <row r="8867" spans="1:22" ht="14.25">
      <c r="A8867" s="1">
        <v>8866</v>
      </c>
      <c r="B8867" s="2" t="s">
        <v>10387</v>
      </c>
      <c r="C8867" s="3">
        <v>43089</v>
      </c>
      <c r="D8867" s="3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24" t="str">
        <f>_xlfn.XLOOKUP(main_table[[#This Row],[Order ID]],Returns!B:B,Returns!A:A,"No")</f>
        <v>No</v>
      </c>
    </row>
    <row r="8868" spans="1:22" ht="14.25">
      <c r="A8868" s="1">
        <v>8867</v>
      </c>
      <c r="B8868" s="2" t="s">
        <v>10388</v>
      </c>
      <c r="C8868" s="3">
        <v>42633</v>
      </c>
      <c r="D8868" s="3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24" t="str">
        <f>_xlfn.XLOOKUP(main_table[[#This Row],[Order ID]],Returns!B:B,Returns!A:A,"No")</f>
        <v>No</v>
      </c>
    </row>
    <row r="8869" spans="1:22" ht="14.25">
      <c r="A8869" s="1">
        <v>8868</v>
      </c>
      <c r="B8869" s="2" t="s">
        <v>10388</v>
      </c>
      <c r="C8869" s="3">
        <v>42633</v>
      </c>
      <c r="D8869" s="3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24" t="str">
        <f>_xlfn.XLOOKUP(main_table[[#This Row],[Order ID]],Returns!B:B,Returns!A:A,"No")</f>
        <v>No</v>
      </c>
    </row>
    <row r="8870" spans="1:22" ht="14.25">
      <c r="A8870" s="1">
        <v>8869</v>
      </c>
      <c r="B8870" s="2" t="s">
        <v>10389</v>
      </c>
      <c r="C8870" s="3">
        <v>43408</v>
      </c>
      <c r="D8870" s="3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24" t="str">
        <f>_xlfn.XLOOKUP(main_table[[#This Row],[Order ID]],Returns!B:B,Returns!A:A,"No")</f>
        <v>No</v>
      </c>
    </row>
    <row r="8871" spans="1:22" ht="14.25">
      <c r="A8871" s="1">
        <v>8870</v>
      </c>
      <c r="B8871" s="2" t="s">
        <v>6097</v>
      </c>
      <c r="C8871" s="3">
        <v>43800</v>
      </c>
      <c r="D8871" s="3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24" t="str">
        <f>_xlfn.XLOOKUP(main_table[[#This Row],[Order ID]],Returns!B:B,Returns!A:A,"No")</f>
        <v>Yes</v>
      </c>
    </row>
    <row r="8872" spans="1:22" ht="14.25">
      <c r="A8872" s="1">
        <v>8871</v>
      </c>
      <c r="B8872" s="2" t="s">
        <v>6097</v>
      </c>
      <c r="C8872" s="3">
        <v>43800</v>
      </c>
      <c r="D8872" s="3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24" t="str">
        <f>_xlfn.XLOOKUP(main_table[[#This Row],[Order ID]],Returns!B:B,Returns!A:A,"No")</f>
        <v>Yes</v>
      </c>
    </row>
    <row r="8873" spans="1:22" ht="14.25">
      <c r="A8873" s="1">
        <v>8872</v>
      </c>
      <c r="B8873" s="2" t="s">
        <v>6097</v>
      </c>
      <c r="C8873" s="3">
        <v>43800</v>
      </c>
      <c r="D8873" s="3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24" t="str">
        <f>_xlfn.XLOOKUP(main_table[[#This Row],[Order ID]],Returns!B:B,Returns!A:A,"No")</f>
        <v>Yes</v>
      </c>
    </row>
    <row r="8874" spans="1:22" ht="14.25">
      <c r="A8874" s="1">
        <v>8873</v>
      </c>
      <c r="B8874" s="2" t="s">
        <v>6186</v>
      </c>
      <c r="C8874" s="3">
        <v>42653</v>
      </c>
      <c r="D8874" s="3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24" t="str">
        <f>_xlfn.XLOOKUP(main_table[[#This Row],[Order ID]],Returns!B:B,Returns!A:A,"No")</f>
        <v>Yes</v>
      </c>
    </row>
    <row r="8875" spans="1:22" ht="14.25">
      <c r="A8875" s="1">
        <v>8874</v>
      </c>
      <c r="B8875" s="2" t="s">
        <v>6186</v>
      </c>
      <c r="C8875" s="3">
        <v>42653</v>
      </c>
      <c r="D8875" s="3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24" t="str">
        <f>_xlfn.XLOOKUP(main_table[[#This Row],[Order ID]],Returns!B:B,Returns!A:A,"No")</f>
        <v>Yes</v>
      </c>
    </row>
    <row r="8876" spans="1:22" ht="14.25">
      <c r="A8876" s="1">
        <v>8875</v>
      </c>
      <c r="B8876" s="2" t="s">
        <v>10390</v>
      </c>
      <c r="C8876" s="3">
        <v>43783</v>
      </c>
      <c r="D8876" s="3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24" t="str">
        <f>_xlfn.XLOOKUP(main_table[[#This Row],[Order ID]],Returns!B:B,Returns!A:A,"No")</f>
        <v>No</v>
      </c>
    </row>
    <row r="8877" spans="1:22" ht="14.25">
      <c r="A8877" s="1">
        <v>8876</v>
      </c>
      <c r="B8877" s="2" t="s">
        <v>10391</v>
      </c>
      <c r="C8877" s="3">
        <v>43325</v>
      </c>
      <c r="D8877" s="3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24" t="str">
        <f>_xlfn.XLOOKUP(main_table[[#This Row],[Order ID]],Returns!B:B,Returns!A:A,"No")</f>
        <v>No</v>
      </c>
    </row>
    <row r="8878" spans="1:22" ht="14.25">
      <c r="A8878" s="1">
        <v>8877</v>
      </c>
      <c r="B8878" s="2" t="s">
        <v>10391</v>
      </c>
      <c r="C8878" s="3">
        <v>43325</v>
      </c>
      <c r="D8878" s="3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24" t="str">
        <f>_xlfn.XLOOKUP(main_table[[#This Row],[Order ID]],Returns!B:B,Returns!A:A,"No")</f>
        <v>No</v>
      </c>
    </row>
    <row r="8879" spans="1:22" ht="14.25">
      <c r="A8879" s="1">
        <v>8878</v>
      </c>
      <c r="B8879" s="2" t="s">
        <v>10392</v>
      </c>
      <c r="C8879" s="3">
        <v>43725</v>
      </c>
      <c r="D8879" s="3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24" t="str">
        <f>_xlfn.XLOOKUP(main_table[[#This Row],[Order ID]],Returns!B:B,Returns!A:A,"No")</f>
        <v>No</v>
      </c>
    </row>
    <row r="8880" spans="1:22" ht="14.25">
      <c r="A8880" s="1">
        <v>8879</v>
      </c>
      <c r="B8880" s="2" t="s">
        <v>10392</v>
      </c>
      <c r="C8880" s="3">
        <v>43725</v>
      </c>
      <c r="D8880" s="3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24" t="str">
        <f>_xlfn.XLOOKUP(main_table[[#This Row],[Order ID]],Returns!B:B,Returns!A:A,"No")</f>
        <v>No</v>
      </c>
    </row>
    <row r="8881" spans="1:22" ht="14.25">
      <c r="A8881" s="1">
        <v>8880</v>
      </c>
      <c r="B8881" s="2" t="s">
        <v>10393</v>
      </c>
      <c r="C8881" s="3">
        <v>42817</v>
      </c>
      <c r="D8881" s="3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24" t="str">
        <f>_xlfn.XLOOKUP(main_table[[#This Row],[Order ID]],Returns!B:B,Returns!A:A,"No")</f>
        <v>No</v>
      </c>
    </row>
    <row r="8882" spans="1:22" ht="14.25">
      <c r="A8882" s="1">
        <v>8881</v>
      </c>
      <c r="B8882" s="2" t="s">
        <v>10393</v>
      </c>
      <c r="C8882" s="3">
        <v>42817</v>
      </c>
      <c r="D8882" s="3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24" t="str">
        <f>_xlfn.XLOOKUP(main_table[[#This Row],[Order ID]],Returns!B:B,Returns!A:A,"No")</f>
        <v>No</v>
      </c>
    </row>
    <row r="8883" spans="1:22" ht="14.25">
      <c r="A8883" s="1">
        <v>8882</v>
      </c>
      <c r="B8883" s="2" t="s">
        <v>10394</v>
      </c>
      <c r="C8883" s="3">
        <v>43281</v>
      </c>
      <c r="D8883" s="3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24" t="str">
        <f>_xlfn.XLOOKUP(main_table[[#This Row],[Order ID]],Returns!B:B,Returns!A:A,"No")</f>
        <v>No</v>
      </c>
    </row>
    <row r="8884" spans="1:22" ht="14.25">
      <c r="A8884" s="1">
        <v>8883</v>
      </c>
      <c r="B8884" s="2" t="s">
        <v>10395</v>
      </c>
      <c r="C8884" s="3">
        <v>43758</v>
      </c>
      <c r="D8884" s="3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24" t="str">
        <f>_xlfn.XLOOKUP(main_table[[#This Row],[Order ID]],Returns!B:B,Returns!A:A,"No")</f>
        <v>No</v>
      </c>
    </row>
    <row r="8885" spans="1:22" ht="14.25">
      <c r="A8885" s="1">
        <v>8884</v>
      </c>
      <c r="B8885" s="2" t="s">
        <v>10395</v>
      </c>
      <c r="C8885" s="3">
        <v>43758</v>
      </c>
      <c r="D8885" s="3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24" t="str">
        <f>_xlfn.XLOOKUP(main_table[[#This Row],[Order ID]],Returns!B:B,Returns!A:A,"No")</f>
        <v>No</v>
      </c>
    </row>
    <row r="8886" spans="1:22" ht="14.25">
      <c r="A8886" s="1">
        <v>8885</v>
      </c>
      <c r="B8886" s="2" t="s">
        <v>10396</v>
      </c>
      <c r="C8886" s="3">
        <v>42607</v>
      </c>
      <c r="D8886" s="3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24" t="str">
        <f>_xlfn.XLOOKUP(main_table[[#This Row],[Order ID]],Returns!B:B,Returns!A:A,"No")</f>
        <v>No</v>
      </c>
    </row>
    <row r="8887" spans="1:22" ht="14.25">
      <c r="A8887" s="1">
        <v>8886</v>
      </c>
      <c r="B8887" s="2" t="s">
        <v>10396</v>
      </c>
      <c r="C8887" s="3">
        <v>42607</v>
      </c>
      <c r="D8887" s="3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24" t="str">
        <f>_xlfn.XLOOKUP(main_table[[#This Row],[Order ID]],Returns!B:B,Returns!A:A,"No")</f>
        <v>No</v>
      </c>
    </row>
    <row r="8888" spans="1:22" ht="14.25">
      <c r="A8888" s="1">
        <v>8887</v>
      </c>
      <c r="B8888" s="2" t="s">
        <v>10396</v>
      </c>
      <c r="C8888" s="3">
        <v>42607</v>
      </c>
      <c r="D8888" s="3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24" t="str">
        <f>_xlfn.XLOOKUP(main_table[[#This Row],[Order ID]],Returns!B:B,Returns!A:A,"No")</f>
        <v>No</v>
      </c>
    </row>
    <row r="8889" spans="1:22" ht="14.25">
      <c r="A8889" s="1">
        <v>8888</v>
      </c>
      <c r="B8889" s="2" t="s">
        <v>10397</v>
      </c>
      <c r="C8889" s="3">
        <v>42578</v>
      </c>
      <c r="D8889" s="3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24" t="str">
        <f>_xlfn.XLOOKUP(main_table[[#This Row],[Order ID]],Returns!B:B,Returns!A:A,"No")</f>
        <v>No</v>
      </c>
    </row>
    <row r="8890" spans="1:22" ht="14.25">
      <c r="A8890" s="1">
        <v>8889</v>
      </c>
      <c r="B8890" s="2" t="s">
        <v>10398</v>
      </c>
      <c r="C8890" s="3">
        <v>43800</v>
      </c>
      <c r="D8890" s="3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24" t="str">
        <f>_xlfn.XLOOKUP(main_table[[#This Row],[Order ID]],Returns!B:B,Returns!A:A,"No")</f>
        <v>No</v>
      </c>
    </row>
    <row r="8891" spans="1:22" ht="14.25">
      <c r="A8891" s="1">
        <v>8890</v>
      </c>
      <c r="B8891" s="2" t="s">
        <v>10399</v>
      </c>
      <c r="C8891" s="3">
        <v>43390</v>
      </c>
      <c r="D8891" s="3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24" t="str">
        <f>_xlfn.XLOOKUP(main_table[[#This Row],[Order ID]],Returns!B:B,Returns!A:A,"No")</f>
        <v>No</v>
      </c>
    </row>
    <row r="8892" spans="1:22" ht="14.25">
      <c r="A8892" s="1">
        <v>8891</v>
      </c>
      <c r="B8892" s="2" t="s">
        <v>10399</v>
      </c>
      <c r="C8892" s="3">
        <v>43390</v>
      </c>
      <c r="D8892" s="3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24" t="str">
        <f>_xlfn.XLOOKUP(main_table[[#This Row],[Order ID]],Returns!B:B,Returns!A:A,"No")</f>
        <v>No</v>
      </c>
    </row>
    <row r="8893" spans="1:22" ht="14.25">
      <c r="A8893" s="1">
        <v>8892</v>
      </c>
      <c r="B8893" s="2" t="s">
        <v>6088</v>
      </c>
      <c r="C8893" s="3">
        <v>43359</v>
      </c>
      <c r="D8893" s="3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24" t="str">
        <f>_xlfn.XLOOKUP(main_table[[#This Row],[Order ID]],Returns!B:B,Returns!A:A,"No")</f>
        <v>Yes</v>
      </c>
    </row>
    <row r="8894" spans="1:22" ht="14.25">
      <c r="A8894" s="1">
        <v>8893</v>
      </c>
      <c r="B8894" s="2" t="s">
        <v>10400</v>
      </c>
      <c r="C8894" s="3">
        <v>43070</v>
      </c>
      <c r="D8894" s="3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24" t="str">
        <f>_xlfn.XLOOKUP(main_table[[#This Row],[Order ID]],Returns!B:B,Returns!A:A,"No")</f>
        <v>No</v>
      </c>
    </row>
    <row r="8895" spans="1:22" ht="14.25">
      <c r="A8895" s="1">
        <v>8894</v>
      </c>
      <c r="B8895" s="2" t="s">
        <v>10401</v>
      </c>
      <c r="C8895" s="3">
        <v>42587</v>
      </c>
      <c r="D8895" s="3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24" t="str">
        <f>_xlfn.XLOOKUP(main_table[[#This Row],[Order ID]],Returns!B:B,Returns!A:A,"No")</f>
        <v>No</v>
      </c>
    </row>
    <row r="8896" spans="1:22" ht="14.25">
      <c r="A8896" s="1">
        <v>8895</v>
      </c>
      <c r="B8896" s="2" t="s">
        <v>10402</v>
      </c>
      <c r="C8896" s="3">
        <v>43327</v>
      </c>
      <c r="D8896" s="3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24" t="str">
        <f>_xlfn.XLOOKUP(main_table[[#This Row],[Order ID]],Returns!B:B,Returns!A:A,"No")</f>
        <v>No</v>
      </c>
    </row>
    <row r="8897" spans="1:22" ht="14.25">
      <c r="A8897" s="1">
        <v>8896</v>
      </c>
      <c r="B8897" s="2" t="s">
        <v>10402</v>
      </c>
      <c r="C8897" s="3">
        <v>43327</v>
      </c>
      <c r="D8897" s="3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24" t="str">
        <f>_xlfn.XLOOKUP(main_table[[#This Row],[Order ID]],Returns!B:B,Returns!A:A,"No")</f>
        <v>No</v>
      </c>
    </row>
    <row r="8898" spans="1:22" ht="14.25">
      <c r="A8898" s="1">
        <v>8897</v>
      </c>
      <c r="B8898" s="2" t="s">
        <v>10402</v>
      </c>
      <c r="C8898" s="3">
        <v>43327</v>
      </c>
      <c r="D8898" s="3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24" t="str">
        <f>_xlfn.XLOOKUP(main_table[[#This Row],[Order ID]],Returns!B:B,Returns!A:A,"No")</f>
        <v>No</v>
      </c>
    </row>
    <row r="8899" spans="1:22" ht="14.25">
      <c r="A8899" s="1">
        <v>8898</v>
      </c>
      <c r="B8899" s="2" t="s">
        <v>10402</v>
      </c>
      <c r="C8899" s="3">
        <v>43327</v>
      </c>
      <c r="D8899" s="3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24" t="str">
        <f>_xlfn.XLOOKUP(main_table[[#This Row],[Order ID]],Returns!B:B,Returns!A:A,"No")</f>
        <v>No</v>
      </c>
    </row>
    <row r="8900" spans="1:22" ht="14.25">
      <c r="A8900" s="1">
        <v>8899</v>
      </c>
      <c r="B8900" s="2" t="s">
        <v>10403</v>
      </c>
      <c r="C8900" s="3">
        <v>42954</v>
      </c>
      <c r="D8900" s="3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24" t="str">
        <f>_xlfn.XLOOKUP(main_table[[#This Row],[Order ID]],Returns!B:B,Returns!A:A,"No")</f>
        <v>No</v>
      </c>
    </row>
    <row r="8901" spans="1:22" ht="14.25">
      <c r="A8901" s="1">
        <v>8900</v>
      </c>
      <c r="B8901" s="2" t="s">
        <v>10403</v>
      </c>
      <c r="C8901" s="3">
        <v>42954</v>
      </c>
      <c r="D8901" s="3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24" t="str">
        <f>_xlfn.XLOOKUP(main_table[[#This Row],[Order ID]],Returns!B:B,Returns!A:A,"No")</f>
        <v>No</v>
      </c>
    </row>
    <row r="8902" spans="1:22" ht="14.25">
      <c r="A8902" s="1">
        <v>8901</v>
      </c>
      <c r="B8902" s="2" t="s">
        <v>10404</v>
      </c>
      <c r="C8902" s="3">
        <v>43251</v>
      </c>
      <c r="D8902" s="3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24" t="str">
        <f>_xlfn.XLOOKUP(main_table[[#This Row],[Order ID]],Returns!B:B,Returns!A:A,"No")</f>
        <v>No</v>
      </c>
    </row>
    <row r="8903" spans="1:22" ht="14.25">
      <c r="A8903" s="1">
        <v>8902</v>
      </c>
      <c r="B8903" s="2" t="s">
        <v>10404</v>
      </c>
      <c r="C8903" s="3">
        <v>43251</v>
      </c>
      <c r="D8903" s="3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24" t="str">
        <f>_xlfn.XLOOKUP(main_table[[#This Row],[Order ID]],Returns!B:B,Returns!A:A,"No")</f>
        <v>No</v>
      </c>
    </row>
    <row r="8904" spans="1:22" ht="14.25">
      <c r="A8904" s="1">
        <v>8903</v>
      </c>
      <c r="B8904" s="2" t="s">
        <v>10404</v>
      </c>
      <c r="C8904" s="3">
        <v>43251</v>
      </c>
      <c r="D8904" s="3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24" t="str">
        <f>_xlfn.XLOOKUP(main_table[[#This Row],[Order ID]],Returns!B:B,Returns!A:A,"No")</f>
        <v>No</v>
      </c>
    </row>
    <row r="8905" spans="1:22" ht="14.25">
      <c r="A8905" s="1">
        <v>8904</v>
      </c>
      <c r="B8905" s="2" t="s">
        <v>10404</v>
      </c>
      <c r="C8905" s="3">
        <v>43251</v>
      </c>
      <c r="D8905" s="3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24" t="str">
        <f>_xlfn.XLOOKUP(main_table[[#This Row],[Order ID]],Returns!B:B,Returns!A:A,"No")</f>
        <v>No</v>
      </c>
    </row>
    <row r="8906" spans="1:22" ht="14.25">
      <c r="A8906" s="1">
        <v>8905</v>
      </c>
      <c r="B8906" s="2" t="s">
        <v>10405</v>
      </c>
      <c r="C8906" s="3">
        <v>43282</v>
      </c>
      <c r="D8906" s="3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24" t="str">
        <f>_xlfn.XLOOKUP(main_table[[#This Row],[Order ID]],Returns!B:B,Returns!A:A,"No")</f>
        <v>No</v>
      </c>
    </row>
    <row r="8907" spans="1:22" ht="14.25">
      <c r="A8907" s="1">
        <v>8906</v>
      </c>
      <c r="B8907" s="2" t="s">
        <v>10405</v>
      </c>
      <c r="C8907" s="3">
        <v>43282</v>
      </c>
      <c r="D8907" s="3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24" t="str">
        <f>_xlfn.XLOOKUP(main_table[[#This Row],[Order ID]],Returns!B:B,Returns!A:A,"No")</f>
        <v>No</v>
      </c>
    </row>
    <row r="8908" spans="1:22" ht="14.25">
      <c r="A8908" s="1">
        <v>8907</v>
      </c>
      <c r="B8908" s="2" t="s">
        <v>10405</v>
      </c>
      <c r="C8908" s="3">
        <v>43282</v>
      </c>
      <c r="D8908" s="3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24" t="str">
        <f>_xlfn.XLOOKUP(main_table[[#This Row],[Order ID]],Returns!B:B,Returns!A:A,"No")</f>
        <v>No</v>
      </c>
    </row>
    <row r="8909" spans="1:22" ht="14.25">
      <c r="A8909" s="1">
        <v>8908</v>
      </c>
      <c r="B8909" s="2" t="s">
        <v>10406</v>
      </c>
      <c r="C8909" s="3">
        <v>43452</v>
      </c>
      <c r="D8909" s="3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24" t="str">
        <f>_xlfn.XLOOKUP(main_table[[#This Row],[Order ID]],Returns!B:B,Returns!A:A,"No")</f>
        <v>No</v>
      </c>
    </row>
    <row r="8910" spans="1:22" ht="14.25">
      <c r="A8910" s="1">
        <v>8909</v>
      </c>
      <c r="B8910" s="2" t="s">
        <v>10407</v>
      </c>
      <c r="C8910" s="3">
        <v>42761</v>
      </c>
      <c r="D8910" s="3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24" t="str">
        <f>_xlfn.XLOOKUP(main_table[[#This Row],[Order ID]],Returns!B:B,Returns!A:A,"No")</f>
        <v>No</v>
      </c>
    </row>
    <row r="8911" spans="1:22" ht="14.25">
      <c r="A8911" s="1">
        <v>8910</v>
      </c>
      <c r="B8911" s="2" t="s">
        <v>10408</v>
      </c>
      <c r="C8911" s="3">
        <v>43766</v>
      </c>
      <c r="D8911" s="3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24" t="str">
        <f>_xlfn.XLOOKUP(main_table[[#This Row],[Order ID]],Returns!B:B,Returns!A:A,"No")</f>
        <v>No</v>
      </c>
    </row>
    <row r="8912" spans="1:22" ht="14.25">
      <c r="A8912" s="1">
        <v>8911</v>
      </c>
      <c r="B8912" s="2" t="s">
        <v>10409</v>
      </c>
      <c r="C8912" s="3">
        <v>43773</v>
      </c>
      <c r="D8912" s="3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24" t="str">
        <f>_xlfn.XLOOKUP(main_table[[#This Row],[Order ID]],Returns!B:B,Returns!A:A,"No")</f>
        <v>No</v>
      </c>
    </row>
    <row r="8913" spans="1:22" ht="14.25">
      <c r="A8913" s="1">
        <v>8912</v>
      </c>
      <c r="B8913" s="2" t="s">
        <v>10409</v>
      </c>
      <c r="C8913" s="3">
        <v>43773</v>
      </c>
      <c r="D8913" s="3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24" t="str">
        <f>_xlfn.XLOOKUP(main_table[[#This Row],[Order ID]],Returns!B:B,Returns!A:A,"No")</f>
        <v>No</v>
      </c>
    </row>
    <row r="8914" spans="1:22" ht="14.25">
      <c r="A8914" s="1">
        <v>8913</v>
      </c>
      <c r="B8914" s="2" t="s">
        <v>10409</v>
      </c>
      <c r="C8914" s="3">
        <v>43773</v>
      </c>
      <c r="D8914" s="3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24" t="str">
        <f>_xlfn.XLOOKUP(main_table[[#This Row],[Order ID]],Returns!B:B,Returns!A:A,"No")</f>
        <v>No</v>
      </c>
    </row>
    <row r="8915" spans="1:22" ht="14.25">
      <c r="A8915" s="1">
        <v>8914</v>
      </c>
      <c r="B8915" s="2" t="s">
        <v>10409</v>
      </c>
      <c r="C8915" s="3">
        <v>43773</v>
      </c>
      <c r="D8915" s="3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24" t="str">
        <f>_xlfn.XLOOKUP(main_table[[#This Row],[Order ID]],Returns!B:B,Returns!A:A,"No")</f>
        <v>No</v>
      </c>
    </row>
    <row r="8916" spans="1:22" ht="14.25">
      <c r="A8916" s="1">
        <v>8915</v>
      </c>
      <c r="B8916" s="2" t="s">
        <v>6211</v>
      </c>
      <c r="C8916" s="3">
        <v>43229</v>
      </c>
      <c r="D8916" s="3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24" t="str">
        <f>_xlfn.XLOOKUP(main_table[[#This Row],[Order ID]],Returns!B:B,Returns!A:A,"No")</f>
        <v>Yes</v>
      </c>
    </row>
    <row r="8917" spans="1:22" ht="14.25">
      <c r="A8917" s="1">
        <v>8916</v>
      </c>
      <c r="B8917" s="2" t="s">
        <v>6211</v>
      </c>
      <c r="C8917" s="3">
        <v>43229</v>
      </c>
      <c r="D8917" s="3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24" t="str">
        <f>_xlfn.XLOOKUP(main_table[[#This Row],[Order ID]],Returns!B:B,Returns!A:A,"No")</f>
        <v>Yes</v>
      </c>
    </row>
    <row r="8918" spans="1:22" ht="14.25">
      <c r="A8918" s="1">
        <v>8917</v>
      </c>
      <c r="B8918" s="2" t="s">
        <v>6211</v>
      </c>
      <c r="C8918" s="3">
        <v>43229</v>
      </c>
      <c r="D8918" s="3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24" t="str">
        <f>_xlfn.XLOOKUP(main_table[[#This Row],[Order ID]],Returns!B:B,Returns!A:A,"No")</f>
        <v>Yes</v>
      </c>
    </row>
    <row r="8919" spans="1:22" ht="14.25">
      <c r="A8919" s="1">
        <v>8918</v>
      </c>
      <c r="B8919" s="2" t="s">
        <v>6211</v>
      </c>
      <c r="C8919" s="3">
        <v>43229</v>
      </c>
      <c r="D8919" s="3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24" t="str">
        <f>_xlfn.XLOOKUP(main_table[[#This Row],[Order ID]],Returns!B:B,Returns!A:A,"No")</f>
        <v>Yes</v>
      </c>
    </row>
    <row r="8920" spans="1:22" ht="14.25">
      <c r="A8920" s="1">
        <v>8919</v>
      </c>
      <c r="B8920" s="2" t="s">
        <v>6211</v>
      </c>
      <c r="C8920" s="3">
        <v>43229</v>
      </c>
      <c r="D8920" s="3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24" t="str">
        <f>_xlfn.XLOOKUP(main_table[[#This Row],[Order ID]],Returns!B:B,Returns!A:A,"No")</f>
        <v>Yes</v>
      </c>
    </row>
    <row r="8921" spans="1:22" ht="14.25">
      <c r="A8921" s="1">
        <v>8920</v>
      </c>
      <c r="B8921" s="2" t="s">
        <v>10410</v>
      </c>
      <c r="C8921" s="3">
        <v>42462</v>
      </c>
      <c r="D8921" s="3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24" t="str">
        <f>_xlfn.XLOOKUP(main_table[[#This Row],[Order ID]],Returns!B:B,Returns!A:A,"No")</f>
        <v>No</v>
      </c>
    </row>
    <row r="8922" spans="1:22" ht="14.25">
      <c r="A8922" s="1">
        <v>8921</v>
      </c>
      <c r="B8922" s="2" t="s">
        <v>10411</v>
      </c>
      <c r="C8922" s="3">
        <v>42488</v>
      </c>
      <c r="D8922" s="3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24" t="str">
        <f>_xlfn.XLOOKUP(main_table[[#This Row],[Order ID]],Returns!B:B,Returns!A:A,"No")</f>
        <v>No</v>
      </c>
    </row>
    <row r="8923" spans="1:22" ht="14.25">
      <c r="A8923" s="1">
        <v>8922</v>
      </c>
      <c r="B8923" s="2" t="s">
        <v>10412</v>
      </c>
      <c r="C8923" s="3">
        <v>43377</v>
      </c>
      <c r="D8923" s="3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24" t="str">
        <f>_xlfn.XLOOKUP(main_table[[#This Row],[Order ID]],Returns!B:B,Returns!A:A,"No")</f>
        <v>No</v>
      </c>
    </row>
    <row r="8924" spans="1:22" ht="14.25">
      <c r="A8924" s="1">
        <v>8923</v>
      </c>
      <c r="B8924" s="2" t="s">
        <v>10412</v>
      </c>
      <c r="C8924" s="3">
        <v>43377</v>
      </c>
      <c r="D8924" s="3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24" t="str">
        <f>_xlfn.XLOOKUP(main_table[[#This Row],[Order ID]],Returns!B:B,Returns!A:A,"No")</f>
        <v>No</v>
      </c>
    </row>
    <row r="8925" spans="1:22" ht="14.25">
      <c r="A8925" s="1">
        <v>8924</v>
      </c>
      <c r="B8925" s="2" t="s">
        <v>10413</v>
      </c>
      <c r="C8925" s="3">
        <v>43627</v>
      </c>
      <c r="D8925" s="3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24" t="str">
        <f>_xlfn.XLOOKUP(main_table[[#This Row],[Order ID]],Returns!B:B,Returns!A:A,"No")</f>
        <v>No</v>
      </c>
    </row>
    <row r="8926" spans="1:22" ht="14.25">
      <c r="A8926" s="1">
        <v>8925</v>
      </c>
      <c r="B8926" s="2" t="s">
        <v>10414</v>
      </c>
      <c r="C8926" s="3">
        <v>43130</v>
      </c>
      <c r="D8926" s="3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24" t="str">
        <f>_xlfn.XLOOKUP(main_table[[#This Row],[Order ID]],Returns!B:B,Returns!A:A,"No")</f>
        <v>No</v>
      </c>
    </row>
    <row r="8927" spans="1:22" ht="14.25">
      <c r="A8927" s="1">
        <v>8926</v>
      </c>
      <c r="B8927" s="2" t="s">
        <v>10414</v>
      </c>
      <c r="C8927" s="3">
        <v>43130</v>
      </c>
      <c r="D8927" s="3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24" t="str">
        <f>_xlfn.XLOOKUP(main_table[[#This Row],[Order ID]],Returns!B:B,Returns!A:A,"No")</f>
        <v>No</v>
      </c>
    </row>
    <row r="8928" spans="1:22" ht="14.25">
      <c r="A8928" s="1">
        <v>8927</v>
      </c>
      <c r="B8928" s="2" t="s">
        <v>10414</v>
      </c>
      <c r="C8928" s="3">
        <v>43130</v>
      </c>
      <c r="D8928" s="3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24" t="str">
        <f>_xlfn.XLOOKUP(main_table[[#This Row],[Order ID]],Returns!B:B,Returns!A:A,"No")</f>
        <v>No</v>
      </c>
    </row>
    <row r="8929" spans="1:22" ht="14.25">
      <c r="A8929" s="1">
        <v>8928</v>
      </c>
      <c r="B8929" s="2" t="s">
        <v>10415</v>
      </c>
      <c r="C8929" s="3">
        <v>43005</v>
      </c>
      <c r="D8929" s="3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24" t="str">
        <f>_xlfn.XLOOKUP(main_table[[#This Row],[Order ID]],Returns!B:B,Returns!A:A,"No")</f>
        <v>No</v>
      </c>
    </row>
    <row r="8930" spans="1:22" ht="14.25">
      <c r="A8930" s="1">
        <v>8929</v>
      </c>
      <c r="B8930" s="2" t="s">
        <v>10416</v>
      </c>
      <c r="C8930" s="3">
        <v>42838</v>
      </c>
      <c r="D8930" s="3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24" t="str">
        <f>_xlfn.XLOOKUP(main_table[[#This Row],[Order ID]],Returns!B:B,Returns!A:A,"No")</f>
        <v>No</v>
      </c>
    </row>
    <row r="8931" spans="1:22" ht="14.25">
      <c r="A8931" s="1">
        <v>8930</v>
      </c>
      <c r="B8931" s="2" t="s">
        <v>10416</v>
      </c>
      <c r="C8931" s="3">
        <v>42838</v>
      </c>
      <c r="D8931" s="3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24" t="str">
        <f>_xlfn.XLOOKUP(main_table[[#This Row],[Order ID]],Returns!B:B,Returns!A:A,"No")</f>
        <v>No</v>
      </c>
    </row>
    <row r="8932" spans="1:22" ht="14.25">
      <c r="A8932" s="1">
        <v>8931</v>
      </c>
      <c r="B8932" s="2" t="s">
        <v>10416</v>
      </c>
      <c r="C8932" s="3">
        <v>42838</v>
      </c>
      <c r="D8932" s="3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24" t="str">
        <f>_xlfn.XLOOKUP(main_table[[#This Row],[Order ID]],Returns!B:B,Returns!A:A,"No")</f>
        <v>No</v>
      </c>
    </row>
    <row r="8933" spans="1:22" ht="14.25">
      <c r="A8933" s="1">
        <v>8932</v>
      </c>
      <c r="B8933" s="2" t="s">
        <v>10417</v>
      </c>
      <c r="C8933" s="3">
        <v>43817</v>
      </c>
      <c r="D8933" s="3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24" t="str">
        <f>_xlfn.XLOOKUP(main_table[[#This Row],[Order ID]],Returns!B:B,Returns!A:A,"No")</f>
        <v>No</v>
      </c>
    </row>
    <row r="8934" spans="1:22" ht="14.25">
      <c r="A8934" s="1">
        <v>8933</v>
      </c>
      <c r="B8934" s="2" t="s">
        <v>10417</v>
      </c>
      <c r="C8934" s="3">
        <v>43817</v>
      </c>
      <c r="D8934" s="3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24" t="str">
        <f>_xlfn.XLOOKUP(main_table[[#This Row],[Order ID]],Returns!B:B,Returns!A:A,"No")</f>
        <v>No</v>
      </c>
    </row>
    <row r="8935" spans="1:22" ht="14.25">
      <c r="A8935" s="1">
        <v>8934</v>
      </c>
      <c r="B8935" s="2" t="s">
        <v>10418</v>
      </c>
      <c r="C8935" s="3">
        <v>43173</v>
      </c>
      <c r="D8935" s="3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24" t="str">
        <f>_xlfn.XLOOKUP(main_table[[#This Row],[Order ID]],Returns!B:B,Returns!A:A,"No")</f>
        <v>No</v>
      </c>
    </row>
    <row r="8936" spans="1:22" ht="14.25">
      <c r="A8936" s="1">
        <v>8935</v>
      </c>
      <c r="B8936" s="2" t="s">
        <v>10419</v>
      </c>
      <c r="C8936" s="3">
        <v>43704</v>
      </c>
      <c r="D8936" s="3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24" t="str">
        <f>_xlfn.XLOOKUP(main_table[[#This Row],[Order ID]],Returns!B:B,Returns!A:A,"No")</f>
        <v>No</v>
      </c>
    </row>
    <row r="8937" spans="1:22" ht="14.25">
      <c r="A8937" s="1">
        <v>8936</v>
      </c>
      <c r="B8937" s="2" t="s">
        <v>10419</v>
      </c>
      <c r="C8937" s="3">
        <v>43704</v>
      </c>
      <c r="D8937" s="3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24" t="str">
        <f>_xlfn.XLOOKUP(main_table[[#This Row],[Order ID]],Returns!B:B,Returns!A:A,"No")</f>
        <v>No</v>
      </c>
    </row>
    <row r="8938" spans="1:22" ht="14.25">
      <c r="A8938" s="1">
        <v>8937</v>
      </c>
      <c r="B8938" s="2" t="s">
        <v>10420</v>
      </c>
      <c r="C8938" s="3">
        <v>43086</v>
      </c>
      <c r="D8938" s="3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24" t="str">
        <f>_xlfn.XLOOKUP(main_table[[#This Row],[Order ID]],Returns!B:B,Returns!A:A,"No")</f>
        <v>No</v>
      </c>
    </row>
    <row r="8939" spans="1:22" ht="14.25">
      <c r="A8939" s="1">
        <v>8938</v>
      </c>
      <c r="B8939" s="2" t="s">
        <v>10420</v>
      </c>
      <c r="C8939" s="3">
        <v>43086</v>
      </c>
      <c r="D8939" s="3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24" t="str">
        <f>_xlfn.XLOOKUP(main_table[[#This Row],[Order ID]],Returns!B:B,Returns!A:A,"No")</f>
        <v>No</v>
      </c>
    </row>
    <row r="8940" spans="1:22" ht="14.25">
      <c r="A8940" s="1">
        <v>8939</v>
      </c>
      <c r="B8940" s="2" t="s">
        <v>10420</v>
      </c>
      <c r="C8940" s="3">
        <v>43086</v>
      </c>
      <c r="D8940" s="3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24" t="str">
        <f>_xlfn.XLOOKUP(main_table[[#This Row],[Order ID]],Returns!B:B,Returns!A:A,"No")</f>
        <v>No</v>
      </c>
    </row>
    <row r="8941" spans="1:22" ht="14.25">
      <c r="A8941" s="1">
        <v>8940</v>
      </c>
      <c r="B8941" s="2" t="s">
        <v>10420</v>
      </c>
      <c r="C8941" s="3">
        <v>43086</v>
      </c>
      <c r="D8941" s="3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24" t="str">
        <f>_xlfn.XLOOKUP(main_table[[#This Row],[Order ID]],Returns!B:B,Returns!A:A,"No")</f>
        <v>No</v>
      </c>
    </row>
    <row r="8942" spans="1:22" ht="14.25">
      <c r="A8942" s="1">
        <v>8941</v>
      </c>
      <c r="B8942" s="2" t="s">
        <v>10421</v>
      </c>
      <c r="C8942" s="3">
        <v>42604</v>
      </c>
      <c r="D8942" s="3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24" t="str">
        <f>_xlfn.XLOOKUP(main_table[[#This Row],[Order ID]],Returns!B:B,Returns!A:A,"No")</f>
        <v>No</v>
      </c>
    </row>
    <row r="8943" spans="1:22" ht="14.25">
      <c r="A8943" s="1">
        <v>8942</v>
      </c>
      <c r="B8943" s="2" t="s">
        <v>6083</v>
      </c>
      <c r="C8943" s="3">
        <v>43407</v>
      </c>
      <c r="D8943" s="3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24" t="str">
        <f>_xlfn.XLOOKUP(main_table[[#This Row],[Order ID]],Returns!B:B,Returns!A:A,"No")</f>
        <v>Yes</v>
      </c>
    </row>
    <row r="8944" spans="1:22" ht="14.25">
      <c r="A8944" s="1">
        <v>8943</v>
      </c>
      <c r="B8944" s="2" t="s">
        <v>6083</v>
      </c>
      <c r="C8944" s="3">
        <v>43407</v>
      </c>
      <c r="D8944" s="3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24" t="str">
        <f>_xlfn.XLOOKUP(main_table[[#This Row],[Order ID]],Returns!B:B,Returns!A:A,"No")</f>
        <v>Yes</v>
      </c>
    </row>
    <row r="8945" spans="1:22" ht="14.25">
      <c r="A8945" s="1">
        <v>8944</v>
      </c>
      <c r="B8945" s="2" t="s">
        <v>10422</v>
      </c>
      <c r="C8945" s="3">
        <v>43748</v>
      </c>
      <c r="D8945" s="3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24" t="str">
        <f>_xlfn.XLOOKUP(main_table[[#This Row],[Order ID]],Returns!B:B,Returns!A:A,"No")</f>
        <v>No</v>
      </c>
    </row>
    <row r="8946" spans="1:22" ht="14.25">
      <c r="A8946" s="1">
        <v>8945</v>
      </c>
      <c r="B8946" s="2" t="s">
        <v>10423</v>
      </c>
      <c r="C8946" s="3">
        <v>42711</v>
      </c>
      <c r="D8946" s="3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24" t="str">
        <f>_xlfn.XLOOKUP(main_table[[#This Row],[Order ID]],Returns!B:B,Returns!A:A,"No")</f>
        <v>No</v>
      </c>
    </row>
    <row r="8947" spans="1:22" ht="14.25">
      <c r="A8947" s="1">
        <v>8946</v>
      </c>
      <c r="B8947" s="2" t="s">
        <v>10424</v>
      </c>
      <c r="C8947" s="3">
        <v>42689</v>
      </c>
      <c r="D8947" s="3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24" t="str">
        <f>_xlfn.XLOOKUP(main_table[[#This Row],[Order ID]],Returns!B:B,Returns!A:A,"No")</f>
        <v>No</v>
      </c>
    </row>
    <row r="8948" spans="1:22" ht="14.25">
      <c r="A8948" s="1">
        <v>8947</v>
      </c>
      <c r="B8948" s="2" t="s">
        <v>10425</v>
      </c>
      <c r="C8948" s="3">
        <v>43823</v>
      </c>
      <c r="D8948" s="3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24" t="str">
        <f>_xlfn.XLOOKUP(main_table[[#This Row],[Order ID]],Returns!B:B,Returns!A:A,"No")</f>
        <v>No</v>
      </c>
    </row>
    <row r="8949" spans="1:22" ht="14.25">
      <c r="A8949" s="1">
        <v>8948</v>
      </c>
      <c r="B8949" s="2" t="s">
        <v>10425</v>
      </c>
      <c r="C8949" s="3">
        <v>43823</v>
      </c>
      <c r="D8949" s="3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24" t="str">
        <f>_xlfn.XLOOKUP(main_table[[#This Row],[Order ID]],Returns!B:B,Returns!A:A,"No")</f>
        <v>No</v>
      </c>
    </row>
    <row r="8950" spans="1:22" ht="14.25">
      <c r="A8950" s="1">
        <v>8949</v>
      </c>
      <c r="B8950" s="2" t="s">
        <v>10426</v>
      </c>
      <c r="C8950" s="3">
        <v>42728</v>
      </c>
      <c r="D8950" s="3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24" t="str">
        <f>_xlfn.XLOOKUP(main_table[[#This Row],[Order ID]],Returns!B:B,Returns!A:A,"No")</f>
        <v>No</v>
      </c>
    </row>
    <row r="8951" spans="1:22" ht="14.25">
      <c r="A8951" s="1">
        <v>8950</v>
      </c>
      <c r="B8951" s="2" t="s">
        <v>6159</v>
      </c>
      <c r="C8951" s="3">
        <v>43821</v>
      </c>
      <c r="D8951" s="3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24" t="str">
        <f>_xlfn.XLOOKUP(main_table[[#This Row],[Order ID]],Returns!B:B,Returns!A:A,"No")</f>
        <v>Yes</v>
      </c>
    </row>
    <row r="8952" spans="1:22" ht="14.25">
      <c r="A8952" s="1">
        <v>8951</v>
      </c>
      <c r="B8952" s="2" t="s">
        <v>6159</v>
      </c>
      <c r="C8952" s="3">
        <v>43821</v>
      </c>
      <c r="D8952" s="3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24" t="str">
        <f>_xlfn.XLOOKUP(main_table[[#This Row],[Order ID]],Returns!B:B,Returns!A:A,"No")</f>
        <v>Yes</v>
      </c>
    </row>
    <row r="8953" spans="1:22" ht="14.25">
      <c r="A8953" s="1">
        <v>8952</v>
      </c>
      <c r="B8953" s="2" t="s">
        <v>6159</v>
      </c>
      <c r="C8953" s="3">
        <v>43821</v>
      </c>
      <c r="D8953" s="3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24" t="str">
        <f>_xlfn.XLOOKUP(main_table[[#This Row],[Order ID]],Returns!B:B,Returns!A:A,"No")</f>
        <v>Yes</v>
      </c>
    </row>
    <row r="8954" spans="1:22" ht="14.25">
      <c r="A8954" s="1">
        <v>8953</v>
      </c>
      <c r="B8954" s="2" t="s">
        <v>6159</v>
      </c>
      <c r="C8954" s="3">
        <v>43821</v>
      </c>
      <c r="D8954" s="3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24" t="str">
        <f>_xlfn.XLOOKUP(main_table[[#This Row],[Order ID]],Returns!B:B,Returns!A:A,"No")</f>
        <v>Yes</v>
      </c>
    </row>
    <row r="8955" spans="1:22" ht="14.25">
      <c r="A8955" s="1">
        <v>8954</v>
      </c>
      <c r="B8955" s="2" t="s">
        <v>6159</v>
      </c>
      <c r="C8955" s="3">
        <v>43821</v>
      </c>
      <c r="D8955" s="3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24" t="str">
        <f>_xlfn.XLOOKUP(main_table[[#This Row],[Order ID]],Returns!B:B,Returns!A:A,"No")</f>
        <v>Yes</v>
      </c>
    </row>
    <row r="8956" spans="1:22" ht="14.25">
      <c r="A8956" s="1">
        <v>8955</v>
      </c>
      <c r="B8956" s="2" t="s">
        <v>10427</v>
      </c>
      <c r="C8956" s="3">
        <v>42590</v>
      </c>
      <c r="D8956" s="3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24" t="str">
        <f>_xlfn.XLOOKUP(main_table[[#This Row],[Order ID]],Returns!B:B,Returns!A:A,"No")</f>
        <v>No</v>
      </c>
    </row>
    <row r="8957" spans="1:22" ht="14.25">
      <c r="A8957" s="1">
        <v>8956</v>
      </c>
      <c r="B8957" s="2" t="s">
        <v>10428</v>
      </c>
      <c r="C8957" s="3">
        <v>42633</v>
      </c>
      <c r="D8957" s="3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24" t="str">
        <f>_xlfn.XLOOKUP(main_table[[#This Row],[Order ID]],Returns!B:B,Returns!A:A,"No")</f>
        <v>No</v>
      </c>
    </row>
    <row r="8958" spans="1:22" ht="14.25">
      <c r="A8958" s="1">
        <v>8957</v>
      </c>
      <c r="B8958" s="2" t="s">
        <v>10429</v>
      </c>
      <c r="C8958" s="3">
        <v>43824</v>
      </c>
      <c r="D8958" s="3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24" t="str">
        <f>_xlfn.XLOOKUP(main_table[[#This Row],[Order ID]],Returns!B:B,Returns!A:A,"No")</f>
        <v>No</v>
      </c>
    </row>
    <row r="8959" spans="1:22" ht="14.25">
      <c r="A8959" s="1">
        <v>8958</v>
      </c>
      <c r="B8959" s="2" t="s">
        <v>10429</v>
      </c>
      <c r="C8959" s="3">
        <v>43824</v>
      </c>
      <c r="D8959" s="3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24" t="str">
        <f>_xlfn.XLOOKUP(main_table[[#This Row],[Order ID]],Returns!B:B,Returns!A:A,"No")</f>
        <v>No</v>
      </c>
    </row>
    <row r="8960" spans="1:22" ht="14.25">
      <c r="A8960" s="1">
        <v>8959</v>
      </c>
      <c r="B8960" s="2" t="s">
        <v>10430</v>
      </c>
      <c r="C8960" s="3">
        <v>43794</v>
      </c>
      <c r="D8960" s="3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24" t="str">
        <f>_xlfn.XLOOKUP(main_table[[#This Row],[Order ID]],Returns!B:B,Returns!A:A,"No")</f>
        <v>No</v>
      </c>
    </row>
    <row r="8961" spans="1:22" ht="14.25">
      <c r="A8961" s="1">
        <v>8960</v>
      </c>
      <c r="B8961" s="2" t="s">
        <v>10430</v>
      </c>
      <c r="C8961" s="3">
        <v>43794</v>
      </c>
      <c r="D8961" s="3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24" t="str">
        <f>_xlfn.XLOOKUP(main_table[[#This Row],[Order ID]],Returns!B:B,Returns!A:A,"No")</f>
        <v>No</v>
      </c>
    </row>
    <row r="8962" spans="1:22" ht="14.25">
      <c r="A8962" s="1">
        <v>8961</v>
      </c>
      <c r="B8962" s="2" t="s">
        <v>10430</v>
      </c>
      <c r="C8962" s="3">
        <v>43794</v>
      </c>
      <c r="D8962" s="3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24" t="str">
        <f>_xlfn.XLOOKUP(main_table[[#This Row],[Order ID]],Returns!B:B,Returns!A:A,"No")</f>
        <v>No</v>
      </c>
    </row>
    <row r="8963" spans="1:22" ht="14.25">
      <c r="A8963" s="1">
        <v>8962</v>
      </c>
      <c r="B8963" s="2" t="s">
        <v>10430</v>
      </c>
      <c r="C8963" s="3">
        <v>43794</v>
      </c>
      <c r="D8963" s="3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24" t="str">
        <f>_xlfn.XLOOKUP(main_table[[#This Row],[Order ID]],Returns!B:B,Returns!A:A,"No")</f>
        <v>No</v>
      </c>
    </row>
    <row r="8964" spans="1:22" ht="14.25">
      <c r="A8964" s="1">
        <v>8963</v>
      </c>
      <c r="B8964" s="2" t="s">
        <v>6082</v>
      </c>
      <c r="C8964" s="3">
        <v>43409</v>
      </c>
      <c r="D8964" s="3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24" t="str">
        <f>_xlfn.XLOOKUP(main_table[[#This Row],[Order ID]],Returns!B:B,Returns!A:A,"No")</f>
        <v>Yes</v>
      </c>
    </row>
    <row r="8965" spans="1:22" ht="14.25">
      <c r="A8965" s="1">
        <v>8964</v>
      </c>
      <c r="B8965" s="2" t="s">
        <v>6082</v>
      </c>
      <c r="C8965" s="3">
        <v>43409</v>
      </c>
      <c r="D8965" s="3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24" t="str">
        <f>_xlfn.XLOOKUP(main_table[[#This Row],[Order ID]],Returns!B:B,Returns!A:A,"No")</f>
        <v>Yes</v>
      </c>
    </row>
    <row r="8966" spans="1:22" ht="14.25">
      <c r="A8966" s="1">
        <v>8965</v>
      </c>
      <c r="B8966" s="2" t="s">
        <v>6082</v>
      </c>
      <c r="C8966" s="3">
        <v>43409</v>
      </c>
      <c r="D8966" s="3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24" t="str">
        <f>_xlfn.XLOOKUP(main_table[[#This Row],[Order ID]],Returns!B:B,Returns!A:A,"No")</f>
        <v>Yes</v>
      </c>
    </row>
    <row r="8967" spans="1:22" ht="14.25">
      <c r="A8967" s="1">
        <v>8966</v>
      </c>
      <c r="B8967" s="2" t="s">
        <v>10431</v>
      </c>
      <c r="C8967" s="3">
        <v>43775</v>
      </c>
      <c r="D8967" s="3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24" t="str">
        <f>_xlfn.XLOOKUP(main_table[[#This Row],[Order ID]],Returns!B:B,Returns!A:A,"No")</f>
        <v>No</v>
      </c>
    </row>
    <row r="8968" spans="1:22" ht="14.25">
      <c r="A8968" s="1">
        <v>8967</v>
      </c>
      <c r="B8968" s="2" t="s">
        <v>10432</v>
      </c>
      <c r="C8968" s="3">
        <v>43407</v>
      </c>
      <c r="D8968" s="3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24" t="str">
        <f>_xlfn.XLOOKUP(main_table[[#This Row],[Order ID]],Returns!B:B,Returns!A:A,"No")</f>
        <v>No</v>
      </c>
    </row>
    <row r="8969" spans="1:22" ht="14.25">
      <c r="A8969" s="1">
        <v>8968</v>
      </c>
      <c r="B8969" s="2" t="s">
        <v>10432</v>
      </c>
      <c r="C8969" s="3">
        <v>43407</v>
      </c>
      <c r="D8969" s="3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24" t="str">
        <f>_xlfn.XLOOKUP(main_table[[#This Row],[Order ID]],Returns!B:B,Returns!A:A,"No")</f>
        <v>No</v>
      </c>
    </row>
    <row r="8970" spans="1:22" ht="14.25">
      <c r="A8970" s="1">
        <v>8969</v>
      </c>
      <c r="B8970" s="2" t="s">
        <v>10433</v>
      </c>
      <c r="C8970" s="3">
        <v>42734</v>
      </c>
      <c r="D8970" s="3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24" t="str">
        <f>_xlfn.XLOOKUP(main_table[[#This Row],[Order ID]],Returns!B:B,Returns!A:A,"No")</f>
        <v>No</v>
      </c>
    </row>
    <row r="8971" spans="1:22" ht="14.25">
      <c r="A8971" s="1">
        <v>8970</v>
      </c>
      <c r="B8971" s="2" t="s">
        <v>10434</v>
      </c>
      <c r="C8971" s="3">
        <v>43801</v>
      </c>
      <c r="D8971" s="3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24" t="str">
        <f>_xlfn.XLOOKUP(main_table[[#This Row],[Order ID]],Returns!B:B,Returns!A:A,"No")</f>
        <v>No</v>
      </c>
    </row>
    <row r="8972" spans="1:22" ht="14.25">
      <c r="A8972" s="1">
        <v>8971</v>
      </c>
      <c r="B8972" s="2" t="s">
        <v>10434</v>
      </c>
      <c r="C8972" s="3">
        <v>43801</v>
      </c>
      <c r="D8972" s="3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24" t="str">
        <f>_xlfn.XLOOKUP(main_table[[#This Row],[Order ID]],Returns!B:B,Returns!A:A,"No")</f>
        <v>No</v>
      </c>
    </row>
    <row r="8973" spans="1:22" ht="14.25">
      <c r="A8973" s="1">
        <v>8972</v>
      </c>
      <c r="B8973" s="2" t="s">
        <v>10435</v>
      </c>
      <c r="C8973" s="3">
        <v>43548</v>
      </c>
      <c r="D8973" s="3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24" t="str">
        <f>_xlfn.XLOOKUP(main_table[[#This Row],[Order ID]],Returns!B:B,Returns!A:A,"No")</f>
        <v>No</v>
      </c>
    </row>
    <row r="8974" spans="1:22" ht="14.25">
      <c r="A8974" s="1">
        <v>8973</v>
      </c>
      <c r="B8974" s="2" t="s">
        <v>10436</v>
      </c>
      <c r="C8974" s="3">
        <v>42693</v>
      </c>
      <c r="D8974" s="3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24" t="str">
        <f>_xlfn.XLOOKUP(main_table[[#This Row],[Order ID]],Returns!B:B,Returns!A:A,"No")</f>
        <v>No</v>
      </c>
    </row>
    <row r="8975" spans="1:22" ht="14.25">
      <c r="A8975" s="1">
        <v>8974</v>
      </c>
      <c r="B8975" s="2" t="s">
        <v>10437</v>
      </c>
      <c r="C8975" s="3">
        <v>43580</v>
      </c>
      <c r="D8975" s="3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24" t="str">
        <f>_xlfn.XLOOKUP(main_table[[#This Row],[Order ID]],Returns!B:B,Returns!A:A,"No")</f>
        <v>No</v>
      </c>
    </row>
    <row r="8976" spans="1:22" ht="14.25">
      <c r="A8976" s="1">
        <v>8975</v>
      </c>
      <c r="B8976" s="2" t="s">
        <v>10438</v>
      </c>
      <c r="C8976" s="3">
        <v>43792</v>
      </c>
      <c r="D8976" s="3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24" t="str">
        <f>_xlfn.XLOOKUP(main_table[[#This Row],[Order ID]],Returns!B:B,Returns!A:A,"No")</f>
        <v>No</v>
      </c>
    </row>
    <row r="8977" spans="1:22" ht="14.25">
      <c r="A8977" s="1">
        <v>8976</v>
      </c>
      <c r="B8977" s="2" t="s">
        <v>10438</v>
      </c>
      <c r="C8977" s="3">
        <v>43792</v>
      </c>
      <c r="D8977" s="3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24" t="str">
        <f>_xlfn.XLOOKUP(main_table[[#This Row],[Order ID]],Returns!B:B,Returns!A:A,"No")</f>
        <v>No</v>
      </c>
    </row>
    <row r="8978" spans="1:22" ht="14.25">
      <c r="A8978" s="1">
        <v>8977</v>
      </c>
      <c r="B8978" s="2" t="s">
        <v>10438</v>
      </c>
      <c r="C8978" s="3">
        <v>43792</v>
      </c>
      <c r="D8978" s="3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24" t="str">
        <f>_xlfn.XLOOKUP(main_table[[#This Row],[Order ID]],Returns!B:B,Returns!A:A,"No")</f>
        <v>No</v>
      </c>
    </row>
    <row r="8979" spans="1:22" ht="14.25">
      <c r="A8979" s="1">
        <v>8978</v>
      </c>
      <c r="B8979" s="2" t="s">
        <v>10438</v>
      </c>
      <c r="C8979" s="3">
        <v>43792</v>
      </c>
      <c r="D8979" s="3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24" t="str">
        <f>_xlfn.XLOOKUP(main_table[[#This Row],[Order ID]],Returns!B:B,Returns!A:A,"No")</f>
        <v>No</v>
      </c>
    </row>
    <row r="8980" spans="1:22" ht="14.25">
      <c r="A8980" s="1">
        <v>8979</v>
      </c>
      <c r="B8980" s="2" t="s">
        <v>10439</v>
      </c>
      <c r="C8980" s="3">
        <v>42677</v>
      </c>
      <c r="D8980" s="3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24" t="str">
        <f>_xlfn.XLOOKUP(main_table[[#This Row],[Order ID]],Returns!B:B,Returns!A:A,"No")</f>
        <v>No</v>
      </c>
    </row>
    <row r="8981" spans="1:22" ht="14.25">
      <c r="A8981" s="1">
        <v>8980</v>
      </c>
      <c r="B8981" s="2" t="s">
        <v>10440</v>
      </c>
      <c r="C8981" s="3">
        <v>43027</v>
      </c>
      <c r="D8981" s="3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24" t="str">
        <f>_xlfn.XLOOKUP(main_table[[#This Row],[Order ID]],Returns!B:B,Returns!A:A,"No")</f>
        <v>No</v>
      </c>
    </row>
    <row r="8982" spans="1:22" ht="14.25">
      <c r="A8982" s="1">
        <v>8981</v>
      </c>
      <c r="B8982" s="2" t="s">
        <v>10441</v>
      </c>
      <c r="C8982" s="3">
        <v>42406</v>
      </c>
      <c r="D8982" s="3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24" t="str">
        <f>_xlfn.XLOOKUP(main_table[[#This Row],[Order ID]],Returns!B:B,Returns!A:A,"No")</f>
        <v>No</v>
      </c>
    </row>
    <row r="8983" spans="1:22" ht="14.25">
      <c r="A8983" s="1">
        <v>8982</v>
      </c>
      <c r="B8983" s="2" t="s">
        <v>10442</v>
      </c>
      <c r="C8983" s="3">
        <v>43165</v>
      </c>
      <c r="D8983" s="3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24" t="str">
        <f>_xlfn.XLOOKUP(main_table[[#This Row],[Order ID]],Returns!B:B,Returns!A:A,"No")</f>
        <v>No</v>
      </c>
    </row>
    <row r="8984" spans="1:22" ht="14.25">
      <c r="A8984" s="1">
        <v>8983</v>
      </c>
      <c r="B8984" s="2" t="s">
        <v>10442</v>
      </c>
      <c r="C8984" s="3">
        <v>43165</v>
      </c>
      <c r="D8984" s="3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24" t="str">
        <f>_xlfn.XLOOKUP(main_table[[#This Row],[Order ID]],Returns!B:B,Returns!A:A,"No")</f>
        <v>No</v>
      </c>
    </row>
    <row r="8985" spans="1:22" ht="14.25">
      <c r="A8985" s="1">
        <v>8984</v>
      </c>
      <c r="B8985" s="2" t="s">
        <v>10442</v>
      </c>
      <c r="C8985" s="3">
        <v>43165</v>
      </c>
      <c r="D8985" s="3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24" t="str">
        <f>_xlfn.XLOOKUP(main_table[[#This Row],[Order ID]],Returns!B:B,Returns!A:A,"No")</f>
        <v>No</v>
      </c>
    </row>
    <row r="8986" spans="1:22" ht="14.25">
      <c r="A8986" s="1">
        <v>8985</v>
      </c>
      <c r="B8986" s="2" t="s">
        <v>10442</v>
      </c>
      <c r="C8986" s="3">
        <v>43165</v>
      </c>
      <c r="D8986" s="3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24" t="str">
        <f>_xlfn.XLOOKUP(main_table[[#This Row],[Order ID]],Returns!B:B,Returns!A:A,"No")</f>
        <v>No</v>
      </c>
    </row>
    <row r="8987" spans="1:22" ht="14.25">
      <c r="A8987" s="1">
        <v>8986</v>
      </c>
      <c r="B8987" s="2" t="s">
        <v>10443</v>
      </c>
      <c r="C8987" s="3">
        <v>43072</v>
      </c>
      <c r="D8987" s="3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24" t="str">
        <f>_xlfn.XLOOKUP(main_table[[#This Row],[Order ID]],Returns!B:B,Returns!A:A,"No")</f>
        <v>No</v>
      </c>
    </row>
    <row r="8988" spans="1:22" ht="14.25">
      <c r="A8988" s="1">
        <v>8987</v>
      </c>
      <c r="B8988" s="2" t="s">
        <v>10443</v>
      </c>
      <c r="C8988" s="3">
        <v>43072</v>
      </c>
      <c r="D8988" s="3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24" t="str">
        <f>_xlfn.XLOOKUP(main_table[[#This Row],[Order ID]],Returns!B:B,Returns!A:A,"No")</f>
        <v>No</v>
      </c>
    </row>
    <row r="8989" spans="1:22" ht="14.25">
      <c r="A8989" s="1">
        <v>8988</v>
      </c>
      <c r="B8989" s="2" t="s">
        <v>10443</v>
      </c>
      <c r="C8989" s="3">
        <v>43072</v>
      </c>
      <c r="D8989" s="3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24" t="str">
        <f>_xlfn.XLOOKUP(main_table[[#This Row],[Order ID]],Returns!B:B,Returns!A:A,"No")</f>
        <v>No</v>
      </c>
    </row>
    <row r="8990" spans="1:22" ht="14.25">
      <c r="A8990" s="1">
        <v>8989</v>
      </c>
      <c r="B8990" s="2" t="s">
        <v>10443</v>
      </c>
      <c r="C8990" s="3">
        <v>43072</v>
      </c>
      <c r="D8990" s="3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24" t="str">
        <f>_xlfn.XLOOKUP(main_table[[#This Row],[Order ID]],Returns!B:B,Returns!A:A,"No")</f>
        <v>No</v>
      </c>
    </row>
    <row r="8991" spans="1:22" ht="14.25">
      <c r="A8991" s="1">
        <v>8990</v>
      </c>
      <c r="B8991" s="2" t="s">
        <v>10444</v>
      </c>
      <c r="C8991" s="3">
        <v>43093</v>
      </c>
      <c r="D8991" s="3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24" t="str">
        <f>_xlfn.XLOOKUP(main_table[[#This Row],[Order ID]],Returns!B:B,Returns!A:A,"No")</f>
        <v>No</v>
      </c>
    </row>
    <row r="8992" spans="1:22" ht="14.25">
      <c r="A8992" s="1">
        <v>8991</v>
      </c>
      <c r="B8992" s="2" t="s">
        <v>10444</v>
      </c>
      <c r="C8992" s="3">
        <v>43093</v>
      </c>
      <c r="D8992" s="3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24" t="str">
        <f>_xlfn.XLOOKUP(main_table[[#This Row],[Order ID]],Returns!B:B,Returns!A:A,"No")</f>
        <v>No</v>
      </c>
    </row>
    <row r="8993" spans="1:22" ht="14.25">
      <c r="A8993" s="1">
        <v>8992</v>
      </c>
      <c r="B8993" s="2" t="s">
        <v>10445</v>
      </c>
      <c r="C8993" s="3">
        <v>43739</v>
      </c>
      <c r="D8993" s="3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24" t="str">
        <f>_xlfn.XLOOKUP(main_table[[#This Row],[Order ID]],Returns!B:B,Returns!A:A,"No")</f>
        <v>No</v>
      </c>
    </row>
    <row r="8994" spans="1:22" ht="14.25">
      <c r="A8994" s="1">
        <v>8993</v>
      </c>
      <c r="B8994" s="2" t="s">
        <v>10446</v>
      </c>
      <c r="C8994" s="3">
        <v>43754</v>
      </c>
      <c r="D8994" s="3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24" t="str">
        <f>_xlfn.XLOOKUP(main_table[[#This Row],[Order ID]],Returns!B:B,Returns!A:A,"No")</f>
        <v>No</v>
      </c>
    </row>
    <row r="8995" spans="1:22" ht="14.25">
      <c r="A8995" s="1">
        <v>8994</v>
      </c>
      <c r="B8995" s="2" t="s">
        <v>10446</v>
      </c>
      <c r="C8995" s="3">
        <v>43754</v>
      </c>
      <c r="D8995" s="3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24" t="str">
        <f>_xlfn.XLOOKUP(main_table[[#This Row],[Order ID]],Returns!B:B,Returns!A:A,"No")</f>
        <v>No</v>
      </c>
    </row>
    <row r="8996" spans="1:22" ht="14.25">
      <c r="A8996" s="1">
        <v>8995</v>
      </c>
      <c r="B8996" s="2" t="s">
        <v>10447</v>
      </c>
      <c r="C8996" s="3">
        <v>42597</v>
      </c>
      <c r="D8996" s="3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24" t="str">
        <f>_xlfn.XLOOKUP(main_table[[#This Row],[Order ID]],Returns!B:B,Returns!A:A,"No")</f>
        <v>No</v>
      </c>
    </row>
    <row r="8997" spans="1:22" ht="14.25">
      <c r="A8997" s="1">
        <v>8996</v>
      </c>
      <c r="B8997" s="2" t="s">
        <v>10447</v>
      </c>
      <c r="C8997" s="3">
        <v>42597</v>
      </c>
      <c r="D8997" s="3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24" t="str">
        <f>_xlfn.XLOOKUP(main_table[[#This Row],[Order ID]],Returns!B:B,Returns!A:A,"No")</f>
        <v>No</v>
      </c>
    </row>
    <row r="8998" spans="1:22" ht="14.25">
      <c r="A8998" s="1">
        <v>8997</v>
      </c>
      <c r="B8998" s="2" t="s">
        <v>10448</v>
      </c>
      <c r="C8998" s="3">
        <v>43780</v>
      </c>
      <c r="D8998" s="3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24" t="str">
        <f>_xlfn.XLOOKUP(main_table[[#This Row],[Order ID]],Returns!B:B,Returns!A:A,"No")</f>
        <v>No</v>
      </c>
    </row>
    <row r="8999" spans="1:22" ht="14.25">
      <c r="A8999" s="1">
        <v>8998</v>
      </c>
      <c r="B8999" s="2" t="s">
        <v>10449</v>
      </c>
      <c r="C8999" s="3">
        <v>43544</v>
      </c>
      <c r="D8999" s="3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24" t="str">
        <f>_xlfn.XLOOKUP(main_table[[#This Row],[Order ID]],Returns!B:B,Returns!A:A,"No")</f>
        <v>No</v>
      </c>
    </row>
    <row r="9000" spans="1:22" ht="14.25">
      <c r="A9000" s="1">
        <v>8999</v>
      </c>
      <c r="B9000" s="2" t="s">
        <v>10449</v>
      </c>
      <c r="C9000" s="3">
        <v>43544</v>
      </c>
      <c r="D9000" s="3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24" t="str">
        <f>_xlfn.XLOOKUP(main_table[[#This Row],[Order ID]],Returns!B:B,Returns!A:A,"No")</f>
        <v>No</v>
      </c>
    </row>
    <row r="9001" spans="1:22" ht="14.25">
      <c r="A9001" s="1">
        <v>9000</v>
      </c>
      <c r="B9001" s="2" t="s">
        <v>10450</v>
      </c>
      <c r="C9001" s="3">
        <v>43598</v>
      </c>
      <c r="D9001" s="3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24" t="str">
        <f>_xlfn.XLOOKUP(main_table[[#This Row],[Order ID]],Returns!B:B,Returns!A:A,"No")</f>
        <v>No</v>
      </c>
    </row>
    <row r="9002" spans="1:22" ht="14.25">
      <c r="A9002" s="1">
        <v>9001</v>
      </c>
      <c r="B9002" s="2" t="s">
        <v>10451</v>
      </c>
      <c r="C9002" s="3">
        <v>42543</v>
      </c>
      <c r="D9002" s="3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24" t="str">
        <f>_xlfn.XLOOKUP(main_table[[#This Row],[Order ID]],Returns!B:B,Returns!A:A,"No")</f>
        <v>No</v>
      </c>
    </row>
    <row r="9003" spans="1:22" ht="14.25">
      <c r="A9003" s="1">
        <v>9002</v>
      </c>
      <c r="B9003" s="2" t="s">
        <v>10452</v>
      </c>
      <c r="C9003" s="3">
        <v>42706</v>
      </c>
      <c r="D9003" s="3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24" t="str">
        <f>_xlfn.XLOOKUP(main_table[[#This Row],[Order ID]],Returns!B:B,Returns!A:A,"No")</f>
        <v>No</v>
      </c>
    </row>
    <row r="9004" spans="1:22" ht="14.25">
      <c r="A9004" s="1">
        <v>9003</v>
      </c>
      <c r="B9004" s="2" t="s">
        <v>10452</v>
      </c>
      <c r="C9004" s="3">
        <v>42706</v>
      </c>
      <c r="D9004" s="3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24" t="str">
        <f>_xlfn.XLOOKUP(main_table[[#This Row],[Order ID]],Returns!B:B,Returns!A:A,"No")</f>
        <v>No</v>
      </c>
    </row>
    <row r="9005" spans="1:22" ht="14.25">
      <c r="A9005" s="1">
        <v>9004</v>
      </c>
      <c r="B9005" s="2" t="s">
        <v>10453</v>
      </c>
      <c r="C9005" s="3">
        <v>42830</v>
      </c>
      <c r="D9005" s="3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24" t="str">
        <f>_xlfn.XLOOKUP(main_table[[#This Row],[Order ID]],Returns!B:B,Returns!A:A,"No")</f>
        <v>No</v>
      </c>
    </row>
    <row r="9006" spans="1:22" ht="14.25">
      <c r="A9006" s="1">
        <v>9005</v>
      </c>
      <c r="B9006" s="2" t="s">
        <v>10453</v>
      </c>
      <c r="C9006" s="3">
        <v>42830</v>
      </c>
      <c r="D9006" s="3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24" t="str">
        <f>_xlfn.XLOOKUP(main_table[[#This Row],[Order ID]],Returns!B:B,Returns!A:A,"No")</f>
        <v>No</v>
      </c>
    </row>
    <row r="9007" spans="1:22" ht="14.25">
      <c r="A9007" s="1">
        <v>9006</v>
      </c>
      <c r="B9007" s="2" t="s">
        <v>6100</v>
      </c>
      <c r="C9007" s="3">
        <v>43787</v>
      </c>
      <c r="D9007" s="3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24" t="str">
        <f>_xlfn.XLOOKUP(main_table[[#This Row],[Order ID]],Returns!B:B,Returns!A:A,"No")</f>
        <v>Yes</v>
      </c>
    </row>
    <row r="9008" spans="1:22" ht="14.25">
      <c r="A9008" s="1">
        <v>9007</v>
      </c>
      <c r="B9008" s="2" t="s">
        <v>6100</v>
      </c>
      <c r="C9008" s="3">
        <v>43787</v>
      </c>
      <c r="D9008" s="3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24" t="str">
        <f>_xlfn.XLOOKUP(main_table[[#This Row],[Order ID]],Returns!B:B,Returns!A:A,"No")</f>
        <v>Yes</v>
      </c>
    </row>
    <row r="9009" spans="1:22" ht="14.25">
      <c r="A9009" s="1">
        <v>9008</v>
      </c>
      <c r="B9009" s="2" t="s">
        <v>6100</v>
      </c>
      <c r="C9009" s="3">
        <v>43787</v>
      </c>
      <c r="D9009" s="3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24" t="str">
        <f>_xlfn.XLOOKUP(main_table[[#This Row],[Order ID]],Returns!B:B,Returns!A:A,"No")</f>
        <v>Yes</v>
      </c>
    </row>
    <row r="9010" spans="1:22" ht="14.25">
      <c r="A9010" s="1">
        <v>9009</v>
      </c>
      <c r="B9010" s="2" t="s">
        <v>6100</v>
      </c>
      <c r="C9010" s="3">
        <v>43787</v>
      </c>
      <c r="D9010" s="3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24" t="str">
        <f>_xlfn.XLOOKUP(main_table[[#This Row],[Order ID]],Returns!B:B,Returns!A:A,"No")</f>
        <v>Yes</v>
      </c>
    </row>
    <row r="9011" spans="1:22" ht="14.25">
      <c r="A9011" s="1">
        <v>9010</v>
      </c>
      <c r="B9011" s="2" t="s">
        <v>10454</v>
      </c>
      <c r="C9011" s="3">
        <v>43658</v>
      </c>
      <c r="D9011" s="3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24" t="str">
        <f>_xlfn.XLOOKUP(main_table[[#This Row],[Order ID]],Returns!B:B,Returns!A:A,"No")</f>
        <v>No</v>
      </c>
    </row>
    <row r="9012" spans="1:22" ht="14.25">
      <c r="A9012" s="1">
        <v>9011</v>
      </c>
      <c r="B9012" s="2" t="s">
        <v>10455</v>
      </c>
      <c r="C9012" s="3">
        <v>43604</v>
      </c>
      <c r="D9012" s="3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24" t="str">
        <f>_xlfn.XLOOKUP(main_table[[#This Row],[Order ID]],Returns!B:B,Returns!A:A,"No")</f>
        <v>No</v>
      </c>
    </row>
    <row r="9013" spans="1:22" ht="14.25">
      <c r="A9013" s="1">
        <v>9012</v>
      </c>
      <c r="B9013" s="2" t="s">
        <v>10456</v>
      </c>
      <c r="C9013" s="3">
        <v>43089</v>
      </c>
      <c r="D9013" s="3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24" t="str">
        <f>_xlfn.XLOOKUP(main_table[[#This Row],[Order ID]],Returns!B:B,Returns!A:A,"No")</f>
        <v>No</v>
      </c>
    </row>
    <row r="9014" spans="1:22" ht="14.25">
      <c r="A9014" s="1">
        <v>9013</v>
      </c>
      <c r="B9014" s="2" t="s">
        <v>10457</v>
      </c>
      <c r="C9014" s="3">
        <v>43152</v>
      </c>
      <c r="D9014" s="3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24" t="str">
        <f>_xlfn.XLOOKUP(main_table[[#This Row],[Order ID]],Returns!B:B,Returns!A:A,"No")</f>
        <v>No</v>
      </c>
    </row>
    <row r="9015" spans="1:22" ht="14.25">
      <c r="A9015" s="1">
        <v>9014</v>
      </c>
      <c r="B9015" s="2" t="s">
        <v>6153</v>
      </c>
      <c r="C9015" s="3">
        <v>43542</v>
      </c>
      <c r="D9015" s="3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24" t="str">
        <f>_xlfn.XLOOKUP(main_table[[#This Row],[Order ID]],Returns!B:B,Returns!A:A,"No")</f>
        <v>Yes</v>
      </c>
    </row>
    <row r="9016" spans="1:22" ht="14.25">
      <c r="A9016" s="1">
        <v>9015</v>
      </c>
      <c r="B9016" s="2" t="s">
        <v>6153</v>
      </c>
      <c r="C9016" s="3">
        <v>43542</v>
      </c>
      <c r="D9016" s="3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24" t="str">
        <f>_xlfn.XLOOKUP(main_table[[#This Row],[Order ID]],Returns!B:B,Returns!A:A,"No")</f>
        <v>Yes</v>
      </c>
    </row>
    <row r="9017" spans="1:22" ht="14.25">
      <c r="A9017" s="1">
        <v>9016</v>
      </c>
      <c r="B9017" s="2" t="s">
        <v>10458</v>
      </c>
      <c r="C9017" s="3">
        <v>43451</v>
      </c>
      <c r="D9017" s="3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24" t="str">
        <f>_xlfn.XLOOKUP(main_table[[#This Row],[Order ID]],Returns!B:B,Returns!A:A,"No")</f>
        <v>No</v>
      </c>
    </row>
    <row r="9018" spans="1:22" ht="14.25">
      <c r="A9018" s="1">
        <v>9017</v>
      </c>
      <c r="B9018" s="2" t="s">
        <v>10458</v>
      </c>
      <c r="C9018" s="3">
        <v>43451</v>
      </c>
      <c r="D9018" s="3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24" t="str">
        <f>_xlfn.XLOOKUP(main_table[[#This Row],[Order ID]],Returns!B:B,Returns!A:A,"No")</f>
        <v>No</v>
      </c>
    </row>
    <row r="9019" spans="1:22" ht="14.25">
      <c r="A9019" s="1">
        <v>9018</v>
      </c>
      <c r="B9019" s="2" t="s">
        <v>10459</v>
      </c>
      <c r="C9019" s="3">
        <v>43185</v>
      </c>
      <c r="D9019" s="3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24" t="str">
        <f>_xlfn.XLOOKUP(main_table[[#This Row],[Order ID]],Returns!B:B,Returns!A:A,"No")</f>
        <v>No</v>
      </c>
    </row>
    <row r="9020" spans="1:22" ht="14.25">
      <c r="A9020" s="1">
        <v>9019</v>
      </c>
      <c r="B9020" s="2" t="s">
        <v>10459</v>
      </c>
      <c r="C9020" s="3">
        <v>43185</v>
      </c>
      <c r="D9020" s="3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24" t="str">
        <f>_xlfn.XLOOKUP(main_table[[#This Row],[Order ID]],Returns!B:B,Returns!A:A,"No")</f>
        <v>No</v>
      </c>
    </row>
    <row r="9021" spans="1:22" ht="14.25">
      <c r="A9021" s="1">
        <v>9020</v>
      </c>
      <c r="B9021" s="2" t="s">
        <v>10460</v>
      </c>
      <c r="C9021" s="3">
        <v>42720</v>
      </c>
      <c r="D9021" s="3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24" t="str">
        <f>_xlfn.XLOOKUP(main_table[[#This Row],[Order ID]],Returns!B:B,Returns!A:A,"No")</f>
        <v>No</v>
      </c>
    </row>
    <row r="9022" spans="1:22" ht="14.25">
      <c r="A9022" s="1">
        <v>9021</v>
      </c>
      <c r="B9022" s="2" t="s">
        <v>10460</v>
      </c>
      <c r="C9022" s="3">
        <v>42720</v>
      </c>
      <c r="D9022" s="3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24" t="str">
        <f>_xlfn.XLOOKUP(main_table[[#This Row],[Order ID]],Returns!B:B,Returns!A:A,"No")</f>
        <v>No</v>
      </c>
    </row>
    <row r="9023" spans="1:22" ht="14.25">
      <c r="A9023" s="1">
        <v>9022</v>
      </c>
      <c r="B9023" s="2" t="s">
        <v>10461</v>
      </c>
      <c r="C9023" s="3">
        <v>43054</v>
      </c>
      <c r="D9023" s="3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24" t="str">
        <f>_xlfn.XLOOKUP(main_table[[#This Row],[Order ID]],Returns!B:B,Returns!A:A,"No")</f>
        <v>No</v>
      </c>
    </row>
    <row r="9024" spans="1:22" ht="14.25">
      <c r="A9024" s="1">
        <v>9023</v>
      </c>
      <c r="B9024" s="2" t="s">
        <v>10462</v>
      </c>
      <c r="C9024" s="3">
        <v>43334</v>
      </c>
      <c r="D9024" s="3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24" t="str">
        <f>_xlfn.XLOOKUP(main_table[[#This Row],[Order ID]],Returns!B:B,Returns!A:A,"No")</f>
        <v>No</v>
      </c>
    </row>
    <row r="9025" spans="1:22" ht="14.25">
      <c r="A9025" s="1">
        <v>9024</v>
      </c>
      <c r="B9025" s="2" t="s">
        <v>10463</v>
      </c>
      <c r="C9025" s="3">
        <v>42915</v>
      </c>
      <c r="D9025" s="3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24" t="str">
        <f>_xlfn.XLOOKUP(main_table[[#This Row],[Order ID]],Returns!B:B,Returns!A:A,"No")</f>
        <v>No</v>
      </c>
    </row>
    <row r="9026" spans="1:22" ht="14.25">
      <c r="A9026" s="1">
        <v>9025</v>
      </c>
      <c r="B9026" s="2" t="s">
        <v>10464</v>
      </c>
      <c r="C9026" s="3">
        <v>43277</v>
      </c>
      <c r="D9026" s="3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24" t="str">
        <f>_xlfn.XLOOKUP(main_table[[#This Row],[Order ID]],Returns!B:B,Returns!A:A,"No")</f>
        <v>No</v>
      </c>
    </row>
    <row r="9027" spans="1:22" ht="14.25">
      <c r="A9027" s="1">
        <v>9026</v>
      </c>
      <c r="B9027" s="2" t="s">
        <v>10464</v>
      </c>
      <c r="C9027" s="3">
        <v>43277</v>
      </c>
      <c r="D9027" s="3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24" t="str">
        <f>_xlfn.XLOOKUP(main_table[[#This Row],[Order ID]],Returns!B:B,Returns!A:A,"No")</f>
        <v>No</v>
      </c>
    </row>
    <row r="9028" spans="1:22" ht="14.25">
      <c r="A9028" s="1">
        <v>9027</v>
      </c>
      <c r="B9028" s="2" t="s">
        <v>10464</v>
      </c>
      <c r="C9028" s="3">
        <v>43277</v>
      </c>
      <c r="D9028" s="3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24" t="str">
        <f>_xlfn.XLOOKUP(main_table[[#This Row],[Order ID]],Returns!B:B,Returns!A:A,"No")</f>
        <v>No</v>
      </c>
    </row>
    <row r="9029" spans="1:22" ht="14.25">
      <c r="A9029" s="1">
        <v>9028</v>
      </c>
      <c r="B9029" s="2" t="s">
        <v>10465</v>
      </c>
      <c r="C9029" s="3">
        <v>43360</v>
      </c>
      <c r="D9029" s="3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24" t="str">
        <f>_xlfn.XLOOKUP(main_table[[#This Row],[Order ID]],Returns!B:B,Returns!A:A,"No")</f>
        <v>No</v>
      </c>
    </row>
    <row r="9030" spans="1:22" ht="14.25">
      <c r="A9030" s="1">
        <v>9029</v>
      </c>
      <c r="B9030" s="2" t="s">
        <v>10465</v>
      </c>
      <c r="C9030" s="3">
        <v>43360</v>
      </c>
      <c r="D9030" s="3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24" t="str">
        <f>_xlfn.XLOOKUP(main_table[[#This Row],[Order ID]],Returns!B:B,Returns!A:A,"No")</f>
        <v>No</v>
      </c>
    </row>
    <row r="9031" spans="1:22" ht="14.25">
      <c r="A9031" s="1">
        <v>9030</v>
      </c>
      <c r="B9031" s="2" t="s">
        <v>10466</v>
      </c>
      <c r="C9031" s="3">
        <v>42569</v>
      </c>
      <c r="D9031" s="3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24" t="str">
        <f>_xlfn.XLOOKUP(main_table[[#This Row],[Order ID]],Returns!B:B,Returns!A:A,"No")</f>
        <v>No</v>
      </c>
    </row>
    <row r="9032" spans="1:22" ht="14.25">
      <c r="A9032" s="1">
        <v>9031</v>
      </c>
      <c r="B9032" s="2" t="s">
        <v>10467</v>
      </c>
      <c r="C9032" s="3">
        <v>43709</v>
      </c>
      <c r="D9032" s="3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24" t="str">
        <f>_xlfn.XLOOKUP(main_table[[#This Row],[Order ID]],Returns!B:B,Returns!A:A,"No")</f>
        <v>No</v>
      </c>
    </row>
    <row r="9033" spans="1:22" ht="14.25">
      <c r="A9033" s="1">
        <v>9032</v>
      </c>
      <c r="B9033" s="2" t="s">
        <v>10467</v>
      </c>
      <c r="C9033" s="3">
        <v>43709</v>
      </c>
      <c r="D9033" s="3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24" t="str">
        <f>_xlfn.XLOOKUP(main_table[[#This Row],[Order ID]],Returns!B:B,Returns!A:A,"No")</f>
        <v>No</v>
      </c>
    </row>
    <row r="9034" spans="1:22" ht="14.25">
      <c r="A9034" s="1">
        <v>9033</v>
      </c>
      <c r="B9034" s="2" t="s">
        <v>10468</v>
      </c>
      <c r="C9034" s="3">
        <v>43638</v>
      </c>
      <c r="D9034" s="3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24" t="str">
        <f>_xlfn.XLOOKUP(main_table[[#This Row],[Order ID]],Returns!B:B,Returns!A:A,"No")</f>
        <v>No</v>
      </c>
    </row>
    <row r="9035" spans="1:22" ht="14.25">
      <c r="A9035" s="1">
        <v>9034</v>
      </c>
      <c r="B9035" s="2" t="s">
        <v>10469</v>
      </c>
      <c r="C9035" s="3">
        <v>42615</v>
      </c>
      <c r="D9035" s="3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24" t="str">
        <f>_xlfn.XLOOKUP(main_table[[#This Row],[Order ID]],Returns!B:B,Returns!A:A,"No")</f>
        <v>No</v>
      </c>
    </row>
    <row r="9036" spans="1:22" ht="14.25">
      <c r="A9036" s="1">
        <v>9035</v>
      </c>
      <c r="B9036" s="2" t="s">
        <v>6014</v>
      </c>
      <c r="C9036" s="3">
        <v>43009</v>
      </c>
      <c r="D9036" s="3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24" t="str">
        <f>_xlfn.XLOOKUP(main_table[[#This Row],[Order ID]],Returns!B:B,Returns!A:A,"No")</f>
        <v>Yes</v>
      </c>
    </row>
    <row r="9037" spans="1:22" ht="14.25">
      <c r="A9037" s="1">
        <v>9036</v>
      </c>
      <c r="B9037" s="2" t="s">
        <v>6014</v>
      </c>
      <c r="C9037" s="3">
        <v>43009</v>
      </c>
      <c r="D9037" s="3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24" t="str">
        <f>_xlfn.XLOOKUP(main_table[[#This Row],[Order ID]],Returns!B:B,Returns!A:A,"No")</f>
        <v>Yes</v>
      </c>
    </row>
    <row r="9038" spans="1:22" ht="14.25">
      <c r="A9038" s="1">
        <v>9037</v>
      </c>
      <c r="B9038" s="2" t="s">
        <v>10470</v>
      </c>
      <c r="C9038" s="3">
        <v>42832</v>
      </c>
      <c r="D9038" s="3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24" t="str">
        <f>_xlfn.XLOOKUP(main_table[[#This Row],[Order ID]],Returns!B:B,Returns!A:A,"No")</f>
        <v>No</v>
      </c>
    </row>
    <row r="9039" spans="1:22" ht="14.25">
      <c r="A9039" s="1">
        <v>9038</v>
      </c>
      <c r="B9039" s="2" t="s">
        <v>10470</v>
      </c>
      <c r="C9039" s="3">
        <v>42832</v>
      </c>
      <c r="D9039" s="3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24" t="str">
        <f>_xlfn.XLOOKUP(main_table[[#This Row],[Order ID]],Returns!B:B,Returns!A:A,"No")</f>
        <v>No</v>
      </c>
    </row>
    <row r="9040" spans="1:22" ht="14.25">
      <c r="A9040" s="1">
        <v>9039</v>
      </c>
      <c r="B9040" s="2" t="s">
        <v>10471</v>
      </c>
      <c r="C9040" s="3">
        <v>43790</v>
      </c>
      <c r="D9040" s="3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24" t="str">
        <f>_xlfn.XLOOKUP(main_table[[#This Row],[Order ID]],Returns!B:B,Returns!A:A,"No")</f>
        <v>No</v>
      </c>
    </row>
    <row r="9041" spans="1:22" ht="14.25">
      <c r="A9041" s="1">
        <v>9040</v>
      </c>
      <c r="B9041" s="2" t="s">
        <v>10472</v>
      </c>
      <c r="C9041" s="3">
        <v>43451</v>
      </c>
      <c r="D9041" s="3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24" t="str">
        <f>_xlfn.XLOOKUP(main_table[[#This Row],[Order ID]],Returns!B:B,Returns!A:A,"No")</f>
        <v>No</v>
      </c>
    </row>
    <row r="9042" spans="1:22" ht="14.25">
      <c r="A9042" s="1">
        <v>9041</v>
      </c>
      <c r="B9042" s="2" t="s">
        <v>10473</v>
      </c>
      <c r="C9042" s="3">
        <v>42632</v>
      </c>
      <c r="D9042" s="3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24" t="str">
        <f>_xlfn.XLOOKUP(main_table[[#This Row],[Order ID]],Returns!B:B,Returns!A:A,"No")</f>
        <v>No</v>
      </c>
    </row>
    <row r="9043" spans="1:22" ht="14.25">
      <c r="A9043" s="1">
        <v>9042</v>
      </c>
      <c r="B9043" s="2" t="s">
        <v>10474</v>
      </c>
      <c r="C9043" s="3">
        <v>42641</v>
      </c>
      <c r="D9043" s="3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24" t="str">
        <f>_xlfn.XLOOKUP(main_table[[#This Row],[Order ID]],Returns!B:B,Returns!A:A,"No")</f>
        <v>No</v>
      </c>
    </row>
    <row r="9044" spans="1:22" ht="14.25">
      <c r="A9044" s="1">
        <v>9043</v>
      </c>
      <c r="B9044" s="2" t="s">
        <v>10475</v>
      </c>
      <c r="C9044" s="3">
        <v>43000</v>
      </c>
      <c r="D9044" s="3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24" t="str">
        <f>_xlfn.XLOOKUP(main_table[[#This Row],[Order ID]],Returns!B:B,Returns!A:A,"No")</f>
        <v>No</v>
      </c>
    </row>
    <row r="9045" spans="1:22" ht="14.25">
      <c r="A9045" s="1">
        <v>9044</v>
      </c>
      <c r="B9045" s="2" t="s">
        <v>10476</v>
      </c>
      <c r="C9045" s="3">
        <v>43411</v>
      </c>
      <c r="D9045" s="3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24" t="str">
        <f>_xlfn.XLOOKUP(main_table[[#This Row],[Order ID]],Returns!B:B,Returns!A:A,"No")</f>
        <v>No</v>
      </c>
    </row>
    <row r="9046" spans="1:22" ht="14.25">
      <c r="A9046" s="1">
        <v>9045</v>
      </c>
      <c r="B9046" s="2" t="s">
        <v>10477</v>
      </c>
      <c r="C9046" s="3">
        <v>43815</v>
      </c>
      <c r="D9046" s="3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24" t="str">
        <f>_xlfn.XLOOKUP(main_table[[#This Row],[Order ID]],Returns!B:B,Returns!A:A,"No")</f>
        <v>No</v>
      </c>
    </row>
    <row r="9047" spans="1:22" ht="14.25">
      <c r="A9047" s="1">
        <v>9046</v>
      </c>
      <c r="B9047" s="2" t="s">
        <v>10477</v>
      </c>
      <c r="C9047" s="3">
        <v>43815</v>
      </c>
      <c r="D9047" s="3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24" t="str">
        <f>_xlfn.XLOOKUP(main_table[[#This Row],[Order ID]],Returns!B:B,Returns!A:A,"No")</f>
        <v>No</v>
      </c>
    </row>
    <row r="9048" spans="1:22" ht="14.25">
      <c r="A9048" s="1">
        <v>9047</v>
      </c>
      <c r="B9048" s="2" t="s">
        <v>10477</v>
      </c>
      <c r="C9048" s="3">
        <v>43815</v>
      </c>
      <c r="D9048" s="3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24" t="str">
        <f>_xlfn.XLOOKUP(main_table[[#This Row],[Order ID]],Returns!B:B,Returns!A:A,"No")</f>
        <v>No</v>
      </c>
    </row>
    <row r="9049" spans="1:22" ht="14.25">
      <c r="A9049" s="1">
        <v>9048</v>
      </c>
      <c r="B9049" s="2" t="s">
        <v>10477</v>
      </c>
      <c r="C9049" s="3">
        <v>43815</v>
      </c>
      <c r="D9049" s="3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24" t="str">
        <f>_xlfn.XLOOKUP(main_table[[#This Row],[Order ID]],Returns!B:B,Returns!A:A,"No")</f>
        <v>No</v>
      </c>
    </row>
    <row r="9050" spans="1:22" ht="14.25">
      <c r="A9050" s="1">
        <v>9049</v>
      </c>
      <c r="B9050" s="2" t="s">
        <v>10477</v>
      </c>
      <c r="C9050" s="3">
        <v>43815</v>
      </c>
      <c r="D9050" s="3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24" t="str">
        <f>_xlfn.XLOOKUP(main_table[[#This Row],[Order ID]],Returns!B:B,Returns!A:A,"No")</f>
        <v>No</v>
      </c>
    </row>
    <row r="9051" spans="1:22" ht="14.25">
      <c r="A9051" s="1">
        <v>9050</v>
      </c>
      <c r="B9051" s="2" t="s">
        <v>10478</v>
      </c>
      <c r="C9051" s="3">
        <v>42634</v>
      </c>
      <c r="D9051" s="3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24" t="str">
        <f>_xlfn.XLOOKUP(main_table[[#This Row],[Order ID]],Returns!B:B,Returns!A:A,"No")</f>
        <v>No</v>
      </c>
    </row>
    <row r="9052" spans="1:22" ht="14.25">
      <c r="A9052" s="1">
        <v>9051</v>
      </c>
      <c r="B9052" s="2" t="s">
        <v>10479</v>
      </c>
      <c r="C9052" s="3">
        <v>42873</v>
      </c>
      <c r="D9052" s="3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24" t="str">
        <f>_xlfn.XLOOKUP(main_table[[#This Row],[Order ID]],Returns!B:B,Returns!A:A,"No")</f>
        <v>No</v>
      </c>
    </row>
    <row r="9053" spans="1:22" ht="14.25">
      <c r="A9053" s="1">
        <v>9052</v>
      </c>
      <c r="B9053" s="2" t="s">
        <v>10480</v>
      </c>
      <c r="C9053" s="3">
        <v>42455</v>
      </c>
      <c r="D9053" s="3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24" t="str">
        <f>_xlfn.XLOOKUP(main_table[[#This Row],[Order ID]],Returns!B:B,Returns!A:A,"No")</f>
        <v>No</v>
      </c>
    </row>
    <row r="9054" spans="1:22" ht="14.25">
      <c r="A9054" s="1">
        <v>9053</v>
      </c>
      <c r="B9054" s="2" t="s">
        <v>10480</v>
      </c>
      <c r="C9054" s="3">
        <v>42455</v>
      </c>
      <c r="D9054" s="3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24" t="str">
        <f>_xlfn.XLOOKUP(main_table[[#This Row],[Order ID]],Returns!B:B,Returns!A:A,"No")</f>
        <v>No</v>
      </c>
    </row>
    <row r="9055" spans="1:22" ht="14.25">
      <c r="A9055" s="1">
        <v>9054</v>
      </c>
      <c r="B9055" s="2" t="s">
        <v>10480</v>
      </c>
      <c r="C9055" s="3">
        <v>42455</v>
      </c>
      <c r="D9055" s="3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24" t="str">
        <f>_xlfn.XLOOKUP(main_table[[#This Row],[Order ID]],Returns!B:B,Returns!A:A,"No")</f>
        <v>No</v>
      </c>
    </row>
    <row r="9056" spans="1:22" ht="14.25">
      <c r="A9056" s="1">
        <v>9055</v>
      </c>
      <c r="B9056" s="2" t="s">
        <v>10481</v>
      </c>
      <c r="C9056" s="3">
        <v>43730</v>
      </c>
      <c r="D9056" s="3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24" t="str">
        <f>_xlfn.XLOOKUP(main_table[[#This Row],[Order ID]],Returns!B:B,Returns!A:A,"No")</f>
        <v>No</v>
      </c>
    </row>
    <row r="9057" spans="1:22" ht="14.25">
      <c r="A9057" s="1">
        <v>9056</v>
      </c>
      <c r="B9057" s="2" t="s">
        <v>10482</v>
      </c>
      <c r="C9057" s="3">
        <v>42990</v>
      </c>
      <c r="D9057" s="3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24" t="str">
        <f>_xlfn.XLOOKUP(main_table[[#This Row],[Order ID]],Returns!B:B,Returns!A:A,"No")</f>
        <v>No</v>
      </c>
    </row>
    <row r="9058" spans="1:22" ht="14.25">
      <c r="A9058" s="1">
        <v>9057</v>
      </c>
      <c r="B9058" s="2" t="s">
        <v>10483</v>
      </c>
      <c r="C9058" s="3">
        <v>43041</v>
      </c>
      <c r="D9058" s="3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24" t="str">
        <f>_xlfn.XLOOKUP(main_table[[#This Row],[Order ID]],Returns!B:B,Returns!A:A,"No")</f>
        <v>No</v>
      </c>
    </row>
    <row r="9059" spans="1:22" ht="14.25">
      <c r="A9059" s="1">
        <v>9058</v>
      </c>
      <c r="B9059" s="2" t="s">
        <v>10484</v>
      </c>
      <c r="C9059" s="3">
        <v>43028</v>
      </c>
      <c r="D9059" s="3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24" t="str">
        <f>_xlfn.XLOOKUP(main_table[[#This Row],[Order ID]],Returns!B:B,Returns!A:A,"No")</f>
        <v>No</v>
      </c>
    </row>
    <row r="9060" spans="1:22" ht="14.25">
      <c r="A9060" s="1">
        <v>9059</v>
      </c>
      <c r="B9060" s="2" t="s">
        <v>10484</v>
      </c>
      <c r="C9060" s="3">
        <v>43028</v>
      </c>
      <c r="D9060" s="3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24" t="str">
        <f>_xlfn.XLOOKUP(main_table[[#This Row],[Order ID]],Returns!B:B,Returns!A:A,"No")</f>
        <v>No</v>
      </c>
    </row>
    <row r="9061" spans="1:22" ht="14.25">
      <c r="A9061" s="1">
        <v>9060</v>
      </c>
      <c r="B9061" s="2" t="s">
        <v>10485</v>
      </c>
      <c r="C9061" s="3">
        <v>43265</v>
      </c>
      <c r="D9061" s="3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24" t="str">
        <f>_xlfn.XLOOKUP(main_table[[#This Row],[Order ID]],Returns!B:B,Returns!A:A,"No")</f>
        <v>No</v>
      </c>
    </row>
    <row r="9062" spans="1:22" ht="14.25">
      <c r="A9062" s="1">
        <v>9061</v>
      </c>
      <c r="B9062" s="2" t="s">
        <v>10486</v>
      </c>
      <c r="C9062" s="3">
        <v>43059</v>
      </c>
      <c r="D9062" s="3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24" t="str">
        <f>_xlfn.XLOOKUP(main_table[[#This Row],[Order ID]],Returns!B:B,Returns!A:A,"No")</f>
        <v>No</v>
      </c>
    </row>
    <row r="9063" spans="1:22" ht="14.25">
      <c r="A9063" s="1">
        <v>9062</v>
      </c>
      <c r="B9063" s="2" t="s">
        <v>10486</v>
      </c>
      <c r="C9063" s="3">
        <v>43059</v>
      </c>
      <c r="D9063" s="3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24" t="str">
        <f>_xlfn.XLOOKUP(main_table[[#This Row],[Order ID]],Returns!B:B,Returns!A:A,"No")</f>
        <v>No</v>
      </c>
    </row>
    <row r="9064" spans="1:22" ht="14.25">
      <c r="A9064" s="1">
        <v>9063</v>
      </c>
      <c r="B9064" s="2" t="s">
        <v>10487</v>
      </c>
      <c r="C9064" s="3">
        <v>43159</v>
      </c>
      <c r="D9064" s="3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24" t="str">
        <f>_xlfn.XLOOKUP(main_table[[#This Row],[Order ID]],Returns!B:B,Returns!A:A,"No")</f>
        <v>No</v>
      </c>
    </row>
    <row r="9065" spans="1:22" ht="14.25">
      <c r="A9065" s="1">
        <v>9064</v>
      </c>
      <c r="B9065" s="2" t="s">
        <v>10488</v>
      </c>
      <c r="C9065" s="3">
        <v>42657</v>
      </c>
      <c r="D9065" s="3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24" t="str">
        <f>_xlfn.XLOOKUP(main_table[[#This Row],[Order ID]],Returns!B:B,Returns!A:A,"No")</f>
        <v>No</v>
      </c>
    </row>
    <row r="9066" spans="1:22" ht="14.25">
      <c r="A9066" s="1">
        <v>9065</v>
      </c>
      <c r="B9066" s="2" t="s">
        <v>10488</v>
      </c>
      <c r="C9066" s="3">
        <v>42657</v>
      </c>
      <c r="D9066" s="3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24" t="str">
        <f>_xlfn.XLOOKUP(main_table[[#This Row],[Order ID]],Returns!B:B,Returns!A:A,"No")</f>
        <v>No</v>
      </c>
    </row>
    <row r="9067" spans="1:22" ht="14.25">
      <c r="A9067" s="1">
        <v>9066</v>
      </c>
      <c r="B9067" s="2" t="s">
        <v>10488</v>
      </c>
      <c r="C9067" s="3">
        <v>42657</v>
      </c>
      <c r="D9067" s="3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24" t="str">
        <f>_xlfn.XLOOKUP(main_table[[#This Row],[Order ID]],Returns!B:B,Returns!A:A,"No")</f>
        <v>No</v>
      </c>
    </row>
    <row r="9068" spans="1:22" ht="14.25">
      <c r="A9068" s="1">
        <v>9067</v>
      </c>
      <c r="B9068" s="2" t="s">
        <v>10489</v>
      </c>
      <c r="C9068" s="3">
        <v>43611</v>
      </c>
      <c r="D9068" s="3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24" t="str">
        <f>_xlfn.XLOOKUP(main_table[[#This Row],[Order ID]],Returns!B:B,Returns!A:A,"No")</f>
        <v>No</v>
      </c>
    </row>
    <row r="9069" spans="1:22" ht="14.25">
      <c r="A9069" s="1">
        <v>9068</v>
      </c>
      <c r="B9069" s="2" t="s">
        <v>6078</v>
      </c>
      <c r="C9069" s="3">
        <v>43135</v>
      </c>
      <c r="D9069" s="3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24" t="str">
        <f>_xlfn.XLOOKUP(main_table[[#This Row],[Order ID]],Returns!B:B,Returns!A:A,"No")</f>
        <v>Yes</v>
      </c>
    </row>
    <row r="9070" spans="1:22" ht="14.25">
      <c r="A9070" s="1">
        <v>9069</v>
      </c>
      <c r="B9070" s="2" t="s">
        <v>10490</v>
      </c>
      <c r="C9070" s="3">
        <v>43345</v>
      </c>
      <c r="D9070" s="3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24" t="str">
        <f>_xlfn.XLOOKUP(main_table[[#This Row],[Order ID]],Returns!B:B,Returns!A:A,"No")</f>
        <v>No</v>
      </c>
    </row>
    <row r="9071" spans="1:22" ht="14.25">
      <c r="A9071" s="1">
        <v>9070</v>
      </c>
      <c r="B9071" s="2" t="s">
        <v>10490</v>
      </c>
      <c r="C9071" s="3">
        <v>43345</v>
      </c>
      <c r="D9071" s="3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24" t="str">
        <f>_xlfn.XLOOKUP(main_table[[#This Row],[Order ID]],Returns!B:B,Returns!A:A,"No")</f>
        <v>No</v>
      </c>
    </row>
    <row r="9072" spans="1:22" ht="14.25">
      <c r="A9072" s="1">
        <v>9071</v>
      </c>
      <c r="B9072" s="2" t="s">
        <v>10491</v>
      </c>
      <c r="C9072" s="3">
        <v>43803</v>
      </c>
      <c r="D9072" s="3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24" t="str">
        <f>_xlfn.XLOOKUP(main_table[[#This Row],[Order ID]],Returns!B:B,Returns!A:A,"No")</f>
        <v>No</v>
      </c>
    </row>
    <row r="9073" spans="1:22" ht="14.25">
      <c r="A9073" s="1">
        <v>9072</v>
      </c>
      <c r="B9073" s="2" t="s">
        <v>10492</v>
      </c>
      <c r="C9073" s="3">
        <v>42898</v>
      </c>
      <c r="D9073" s="3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24" t="str">
        <f>_xlfn.XLOOKUP(main_table[[#This Row],[Order ID]],Returns!B:B,Returns!A:A,"No")</f>
        <v>No</v>
      </c>
    </row>
    <row r="9074" spans="1:22" ht="14.25">
      <c r="A9074" s="1">
        <v>9073</v>
      </c>
      <c r="B9074" s="2" t="s">
        <v>10493</v>
      </c>
      <c r="C9074" s="3">
        <v>43347</v>
      </c>
      <c r="D9074" s="3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24" t="str">
        <f>_xlfn.XLOOKUP(main_table[[#This Row],[Order ID]],Returns!B:B,Returns!A:A,"No")</f>
        <v>No</v>
      </c>
    </row>
    <row r="9075" spans="1:22" ht="14.25">
      <c r="A9075" s="1">
        <v>9074</v>
      </c>
      <c r="B9075" s="2" t="s">
        <v>10493</v>
      </c>
      <c r="C9075" s="3">
        <v>43347</v>
      </c>
      <c r="D9075" s="3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24" t="str">
        <f>_xlfn.XLOOKUP(main_table[[#This Row],[Order ID]],Returns!B:B,Returns!A:A,"No")</f>
        <v>No</v>
      </c>
    </row>
    <row r="9076" spans="1:22" ht="14.25">
      <c r="A9076" s="1">
        <v>9075</v>
      </c>
      <c r="B9076" s="2" t="s">
        <v>10494</v>
      </c>
      <c r="C9076" s="3">
        <v>42481</v>
      </c>
      <c r="D9076" s="3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24" t="str">
        <f>_xlfn.XLOOKUP(main_table[[#This Row],[Order ID]],Returns!B:B,Returns!A:A,"No")</f>
        <v>No</v>
      </c>
    </row>
    <row r="9077" spans="1:22" ht="14.25">
      <c r="A9077" s="1">
        <v>9076</v>
      </c>
      <c r="B9077" s="2" t="s">
        <v>10495</v>
      </c>
      <c r="C9077" s="3">
        <v>43044</v>
      </c>
      <c r="D9077" s="3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24" t="str">
        <f>_xlfn.XLOOKUP(main_table[[#This Row],[Order ID]],Returns!B:B,Returns!A:A,"No")</f>
        <v>No</v>
      </c>
    </row>
    <row r="9078" spans="1:22" ht="14.25">
      <c r="A9078" s="1">
        <v>9077</v>
      </c>
      <c r="B9078" s="2" t="s">
        <v>10495</v>
      </c>
      <c r="C9078" s="3">
        <v>43044</v>
      </c>
      <c r="D9078" s="3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24" t="str">
        <f>_xlfn.XLOOKUP(main_table[[#This Row],[Order ID]],Returns!B:B,Returns!A:A,"No")</f>
        <v>No</v>
      </c>
    </row>
    <row r="9079" spans="1:22" ht="14.25">
      <c r="A9079" s="1">
        <v>9078</v>
      </c>
      <c r="B9079" s="2" t="s">
        <v>10496</v>
      </c>
      <c r="C9079" s="3">
        <v>42677</v>
      </c>
      <c r="D9079" s="3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24" t="str">
        <f>_xlfn.XLOOKUP(main_table[[#This Row],[Order ID]],Returns!B:B,Returns!A:A,"No")</f>
        <v>No</v>
      </c>
    </row>
    <row r="9080" spans="1:22" ht="14.25">
      <c r="A9080" s="1">
        <v>9079</v>
      </c>
      <c r="B9080" s="2" t="s">
        <v>10497</v>
      </c>
      <c r="C9080" s="3">
        <v>43147</v>
      </c>
      <c r="D9080" s="3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24" t="str">
        <f>_xlfn.XLOOKUP(main_table[[#This Row],[Order ID]],Returns!B:B,Returns!A:A,"No")</f>
        <v>No</v>
      </c>
    </row>
    <row r="9081" spans="1:22" ht="14.25">
      <c r="A9081" s="1">
        <v>9080</v>
      </c>
      <c r="B9081" s="2" t="s">
        <v>10497</v>
      </c>
      <c r="C9081" s="3">
        <v>43147</v>
      </c>
      <c r="D9081" s="3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24" t="str">
        <f>_xlfn.XLOOKUP(main_table[[#This Row],[Order ID]],Returns!B:B,Returns!A:A,"No")</f>
        <v>No</v>
      </c>
    </row>
    <row r="9082" spans="1:22" ht="14.25">
      <c r="A9082" s="1">
        <v>9081</v>
      </c>
      <c r="B9082" s="2" t="s">
        <v>6179</v>
      </c>
      <c r="C9082" s="3">
        <v>43719</v>
      </c>
      <c r="D9082" s="3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24" t="str">
        <f>_xlfn.XLOOKUP(main_table[[#This Row],[Order ID]],Returns!B:B,Returns!A:A,"No")</f>
        <v>Yes</v>
      </c>
    </row>
    <row r="9083" spans="1:22" ht="14.25">
      <c r="A9083" s="1">
        <v>9082</v>
      </c>
      <c r="B9083" s="2" t="s">
        <v>6179</v>
      </c>
      <c r="C9083" s="3">
        <v>43719</v>
      </c>
      <c r="D9083" s="3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24" t="str">
        <f>_xlfn.XLOOKUP(main_table[[#This Row],[Order ID]],Returns!B:B,Returns!A:A,"No")</f>
        <v>Yes</v>
      </c>
    </row>
    <row r="9084" spans="1:22" ht="14.25">
      <c r="A9084" s="1">
        <v>9083</v>
      </c>
      <c r="B9084" s="2" t="s">
        <v>10498</v>
      </c>
      <c r="C9084" s="3">
        <v>43771</v>
      </c>
      <c r="D9084" s="3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24" t="str">
        <f>_xlfn.XLOOKUP(main_table[[#This Row],[Order ID]],Returns!B:B,Returns!A:A,"No")</f>
        <v>No</v>
      </c>
    </row>
    <row r="9085" spans="1:22" ht="14.25">
      <c r="A9085" s="1">
        <v>9084</v>
      </c>
      <c r="B9085" s="2" t="s">
        <v>10499</v>
      </c>
      <c r="C9085" s="3">
        <v>42772</v>
      </c>
      <c r="D9085" s="3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24" t="str">
        <f>_xlfn.XLOOKUP(main_table[[#This Row],[Order ID]],Returns!B:B,Returns!A:A,"No")</f>
        <v>No</v>
      </c>
    </row>
    <row r="9086" spans="1:22" ht="14.25">
      <c r="A9086" s="1">
        <v>9085</v>
      </c>
      <c r="B9086" s="2" t="s">
        <v>10499</v>
      </c>
      <c r="C9086" s="3">
        <v>42772</v>
      </c>
      <c r="D9086" s="3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24" t="str">
        <f>_xlfn.XLOOKUP(main_table[[#This Row],[Order ID]],Returns!B:B,Returns!A:A,"No")</f>
        <v>No</v>
      </c>
    </row>
    <row r="9087" spans="1:22" ht="14.25">
      <c r="A9087" s="1">
        <v>9086</v>
      </c>
      <c r="B9087" s="2" t="s">
        <v>10500</v>
      </c>
      <c r="C9087" s="3">
        <v>43353</v>
      </c>
      <c r="D9087" s="3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24" t="str">
        <f>_xlfn.XLOOKUP(main_table[[#This Row],[Order ID]],Returns!B:B,Returns!A:A,"No")</f>
        <v>No</v>
      </c>
    </row>
    <row r="9088" spans="1:22" ht="14.25">
      <c r="A9088" s="1">
        <v>9087</v>
      </c>
      <c r="B9088" s="2" t="s">
        <v>10501</v>
      </c>
      <c r="C9088" s="3">
        <v>43369</v>
      </c>
      <c r="D9088" s="3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24" t="str">
        <f>_xlfn.XLOOKUP(main_table[[#This Row],[Order ID]],Returns!B:B,Returns!A:A,"No")</f>
        <v>No</v>
      </c>
    </row>
    <row r="9089" spans="1:22" ht="14.25">
      <c r="A9089" s="1">
        <v>9088</v>
      </c>
      <c r="B9089" s="2" t="s">
        <v>10501</v>
      </c>
      <c r="C9089" s="3">
        <v>43369</v>
      </c>
      <c r="D9089" s="3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24" t="str">
        <f>_xlfn.XLOOKUP(main_table[[#This Row],[Order ID]],Returns!B:B,Returns!A:A,"No")</f>
        <v>No</v>
      </c>
    </row>
    <row r="9090" spans="1:22" ht="14.25">
      <c r="A9090" s="1">
        <v>9089</v>
      </c>
      <c r="B9090" s="2" t="s">
        <v>10502</v>
      </c>
      <c r="C9090" s="3">
        <v>43084</v>
      </c>
      <c r="D9090" s="3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24" t="str">
        <f>_xlfn.XLOOKUP(main_table[[#This Row],[Order ID]],Returns!B:B,Returns!A:A,"No")</f>
        <v>No</v>
      </c>
    </row>
    <row r="9091" spans="1:22" ht="14.25">
      <c r="A9091" s="1">
        <v>9090</v>
      </c>
      <c r="B9091" s="2" t="s">
        <v>10503</v>
      </c>
      <c r="C9091" s="3">
        <v>43360</v>
      </c>
      <c r="D9091" s="3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24" t="str">
        <f>_xlfn.XLOOKUP(main_table[[#This Row],[Order ID]],Returns!B:B,Returns!A:A,"No")</f>
        <v>No</v>
      </c>
    </row>
    <row r="9092" spans="1:22" ht="14.25">
      <c r="A9092" s="1">
        <v>9091</v>
      </c>
      <c r="B9092" s="2" t="s">
        <v>10504</v>
      </c>
      <c r="C9092" s="3">
        <v>43751</v>
      </c>
      <c r="D9092" s="3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24" t="str">
        <f>_xlfn.XLOOKUP(main_table[[#This Row],[Order ID]],Returns!B:B,Returns!A:A,"No")</f>
        <v>No</v>
      </c>
    </row>
    <row r="9093" spans="1:22" ht="14.25">
      <c r="A9093" s="1">
        <v>9092</v>
      </c>
      <c r="B9093" s="2" t="s">
        <v>10505</v>
      </c>
      <c r="C9093" s="3">
        <v>42914</v>
      </c>
      <c r="D9093" s="3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24" t="str">
        <f>_xlfn.XLOOKUP(main_table[[#This Row],[Order ID]],Returns!B:B,Returns!A:A,"No")</f>
        <v>No</v>
      </c>
    </row>
    <row r="9094" spans="1:22" ht="14.25">
      <c r="A9094" s="1">
        <v>9093</v>
      </c>
      <c r="B9094" s="2" t="s">
        <v>10505</v>
      </c>
      <c r="C9094" s="3">
        <v>42914</v>
      </c>
      <c r="D9094" s="3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24" t="str">
        <f>_xlfn.XLOOKUP(main_table[[#This Row],[Order ID]],Returns!B:B,Returns!A:A,"No")</f>
        <v>No</v>
      </c>
    </row>
    <row r="9095" spans="1:22" ht="14.25">
      <c r="A9095" s="1">
        <v>9094</v>
      </c>
      <c r="B9095" s="2" t="s">
        <v>10506</v>
      </c>
      <c r="C9095" s="3">
        <v>42887</v>
      </c>
      <c r="D9095" s="3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24" t="str">
        <f>_xlfn.XLOOKUP(main_table[[#This Row],[Order ID]],Returns!B:B,Returns!A:A,"No")</f>
        <v>No</v>
      </c>
    </row>
    <row r="9096" spans="1:22" ht="14.25">
      <c r="A9096" s="1">
        <v>9095</v>
      </c>
      <c r="B9096" s="2" t="s">
        <v>10506</v>
      </c>
      <c r="C9096" s="3">
        <v>42887</v>
      </c>
      <c r="D9096" s="3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24" t="str">
        <f>_xlfn.XLOOKUP(main_table[[#This Row],[Order ID]],Returns!B:B,Returns!A:A,"No")</f>
        <v>No</v>
      </c>
    </row>
    <row r="9097" spans="1:22" ht="14.25">
      <c r="A9097" s="1">
        <v>9096</v>
      </c>
      <c r="B9097" s="2" t="s">
        <v>10506</v>
      </c>
      <c r="C9097" s="3">
        <v>42887</v>
      </c>
      <c r="D9097" s="3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24" t="str">
        <f>_xlfn.XLOOKUP(main_table[[#This Row],[Order ID]],Returns!B:B,Returns!A:A,"No")</f>
        <v>No</v>
      </c>
    </row>
    <row r="9098" spans="1:22" ht="14.25">
      <c r="A9098" s="1">
        <v>9097</v>
      </c>
      <c r="B9098" s="2" t="s">
        <v>10506</v>
      </c>
      <c r="C9098" s="3">
        <v>42887</v>
      </c>
      <c r="D9098" s="3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24" t="str">
        <f>_xlfn.XLOOKUP(main_table[[#This Row],[Order ID]],Returns!B:B,Returns!A:A,"No")</f>
        <v>No</v>
      </c>
    </row>
    <row r="9099" spans="1:22" ht="14.25">
      <c r="A9099" s="1">
        <v>9098</v>
      </c>
      <c r="B9099" s="2" t="s">
        <v>10507</v>
      </c>
      <c r="C9099" s="3">
        <v>42472</v>
      </c>
      <c r="D9099" s="3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24" t="str">
        <f>_xlfn.XLOOKUP(main_table[[#This Row],[Order ID]],Returns!B:B,Returns!A:A,"No")</f>
        <v>No</v>
      </c>
    </row>
    <row r="9100" spans="1:22" ht="14.25">
      <c r="A9100" s="1">
        <v>9099</v>
      </c>
      <c r="B9100" s="2" t="s">
        <v>10508</v>
      </c>
      <c r="C9100" s="3">
        <v>43750</v>
      </c>
      <c r="D9100" s="3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24" t="str">
        <f>_xlfn.XLOOKUP(main_table[[#This Row],[Order ID]],Returns!B:B,Returns!A:A,"No")</f>
        <v>No</v>
      </c>
    </row>
    <row r="9101" spans="1:22" ht="14.25">
      <c r="A9101" s="1">
        <v>9100</v>
      </c>
      <c r="B9101" s="2" t="s">
        <v>10508</v>
      </c>
      <c r="C9101" s="3">
        <v>43750</v>
      </c>
      <c r="D9101" s="3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24" t="str">
        <f>_xlfn.XLOOKUP(main_table[[#This Row],[Order ID]],Returns!B:B,Returns!A:A,"No")</f>
        <v>No</v>
      </c>
    </row>
    <row r="9102" spans="1:22" ht="14.25">
      <c r="A9102" s="1">
        <v>9101</v>
      </c>
      <c r="B9102" s="2" t="s">
        <v>10508</v>
      </c>
      <c r="C9102" s="3">
        <v>43750</v>
      </c>
      <c r="D9102" s="3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24" t="str">
        <f>_xlfn.XLOOKUP(main_table[[#This Row],[Order ID]],Returns!B:B,Returns!A:A,"No")</f>
        <v>No</v>
      </c>
    </row>
    <row r="9103" spans="1:22" ht="14.25">
      <c r="A9103" s="1">
        <v>9102</v>
      </c>
      <c r="B9103" s="2" t="s">
        <v>10509</v>
      </c>
      <c r="C9103" s="3">
        <v>43046</v>
      </c>
      <c r="D9103" s="3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24" t="str">
        <f>_xlfn.XLOOKUP(main_table[[#This Row],[Order ID]],Returns!B:B,Returns!A:A,"No")</f>
        <v>No</v>
      </c>
    </row>
    <row r="9104" spans="1:22" ht="14.25">
      <c r="A9104" s="1">
        <v>9103</v>
      </c>
      <c r="B9104" s="2" t="s">
        <v>10509</v>
      </c>
      <c r="C9104" s="3">
        <v>43046</v>
      </c>
      <c r="D9104" s="3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24" t="str">
        <f>_xlfn.XLOOKUP(main_table[[#This Row],[Order ID]],Returns!B:B,Returns!A:A,"No")</f>
        <v>No</v>
      </c>
    </row>
    <row r="9105" spans="1:22" ht="14.25">
      <c r="A9105" s="1">
        <v>9104</v>
      </c>
      <c r="B9105" s="2" t="s">
        <v>10509</v>
      </c>
      <c r="C9105" s="3">
        <v>43046</v>
      </c>
      <c r="D9105" s="3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24" t="str">
        <f>_xlfn.XLOOKUP(main_table[[#This Row],[Order ID]],Returns!B:B,Returns!A:A,"No")</f>
        <v>No</v>
      </c>
    </row>
    <row r="9106" spans="1:22" ht="14.25">
      <c r="A9106" s="1">
        <v>9105</v>
      </c>
      <c r="B9106" s="2" t="s">
        <v>10509</v>
      </c>
      <c r="C9106" s="3">
        <v>43046</v>
      </c>
      <c r="D9106" s="3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24" t="str">
        <f>_xlfn.XLOOKUP(main_table[[#This Row],[Order ID]],Returns!B:B,Returns!A:A,"No")</f>
        <v>No</v>
      </c>
    </row>
    <row r="9107" spans="1:22" ht="14.25">
      <c r="A9107" s="1">
        <v>9106</v>
      </c>
      <c r="B9107" s="2" t="s">
        <v>10509</v>
      </c>
      <c r="C9107" s="3">
        <v>43046</v>
      </c>
      <c r="D9107" s="3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24" t="str">
        <f>_xlfn.XLOOKUP(main_table[[#This Row],[Order ID]],Returns!B:B,Returns!A:A,"No")</f>
        <v>No</v>
      </c>
    </row>
    <row r="9108" spans="1:22" ht="14.25">
      <c r="A9108" s="1">
        <v>9107</v>
      </c>
      <c r="B9108" s="2" t="s">
        <v>10509</v>
      </c>
      <c r="C9108" s="3">
        <v>43046</v>
      </c>
      <c r="D9108" s="3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24" t="str">
        <f>_xlfn.XLOOKUP(main_table[[#This Row],[Order ID]],Returns!B:B,Returns!A:A,"No")</f>
        <v>No</v>
      </c>
    </row>
    <row r="9109" spans="1:22" ht="14.25">
      <c r="A9109" s="1">
        <v>9108</v>
      </c>
      <c r="B9109" s="2" t="s">
        <v>5998</v>
      </c>
      <c r="C9109" s="3">
        <v>42880</v>
      </c>
      <c r="D9109" s="3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24" t="str">
        <f>_xlfn.XLOOKUP(main_table[[#This Row],[Order ID]],Returns!B:B,Returns!A:A,"No")</f>
        <v>Yes</v>
      </c>
    </row>
    <row r="9110" spans="1:22" ht="14.25">
      <c r="A9110" s="1">
        <v>9109</v>
      </c>
      <c r="B9110" s="2" t="s">
        <v>5998</v>
      </c>
      <c r="C9110" s="3">
        <v>42880</v>
      </c>
      <c r="D9110" s="3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24" t="str">
        <f>_xlfn.XLOOKUP(main_table[[#This Row],[Order ID]],Returns!B:B,Returns!A:A,"No")</f>
        <v>Yes</v>
      </c>
    </row>
    <row r="9111" spans="1:22" ht="14.25">
      <c r="A9111" s="1">
        <v>9110</v>
      </c>
      <c r="B9111" s="2" t="s">
        <v>5998</v>
      </c>
      <c r="C9111" s="3">
        <v>42880</v>
      </c>
      <c r="D9111" s="3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24" t="str">
        <f>_xlfn.XLOOKUP(main_table[[#This Row],[Order ID]],Returns!B:B,Returns!A:A,"No")</f>
        <v>Yes</v>
      </c>
    </row>
    <row r="9112" spans="1:22" ht="14.25">
      <c r="A9112" s="1">
        <v>9111</v>
      </c>
      <c r="B9112" s="2" t="s">
        <v>10510</v>
      </c>
      <c r="C9112" s="3">
        <v>42656</v>
      </c>
      <c r="D9112" s="3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24" t="str">
        <f>_xlfn.XLOOKUP(main_table[[#This Row],[Order ID]],Returns!B:B,Returns!A:A,"No")</f>
        <v>No</v>
      </c>
    </row>
    <row r="9113" spans="1:22" ht="14.25">
      <c r="A9113" s="1">
        <v>9112</v>
      </c>
      <c r="B9113" s="2" t="s">
        <v>10510</v>
      </c>
      <c r="C9113" s="3">
        <v>42656</v>
      </c>
      <c r="D9113" s="3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24" t="str">
        <f>_xlfn.XLOOKUP(main_table[[#This Row],[Order ID]],Returns!B:B,Returns!A:A,"No")</f>
        <v>No</v>
      </c>
    </row>
    <row r="9114" spans="1:22" ht="14.25">
      <c r="A9114" s="1">
        <v>9113</v>
      </c>
      <c r="B9114" s="2" t="s">
        <v>10510</v>
      </c>
      <c r="C9114" s="3">
        <v>42656</v>
      </c>
      <c r="D9114" s="3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24" t="str">
        <f>_xlfn.XLOOKUP(main_table[[#This Row],[Order ID]],Returns!B:B,Returns!A:A,"No")</f>
        <v>No</v>
      </c>
    </row>
    <row r="9115" spans="1:22" ht="14.25">
      <c r="A9115" s="1">
        <v>9114</v>
      </c>
      <c r="B9115" s="2" t="s">
        <v>10510</v>
      </c>
      <c r="C9115" s="3">
        <v>42656</v>
      </c>
      <c r="D9115" s="3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24" t="str">
        <f>_xlfn.XLOOKUP(main_table[[#This Row],[Order ID]],Returns!B:B,Returns!A:A,"No")</f>
        <v>No</v>
      </c>
    </row>
    <row r="9116" spans="1:22" ht="14.25">
      <c r="A9116" s="1">
        <v>9115</v>
      </c>
      <c r="B9116" s="2" t="s">
        <v>10511</v>
      </c>
      <c r="C9116" s="3">
        <v>43138</v>
      </c>
      <c r="D9116" s="3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24" t="str">
        <f>_xlfn.XLOOKUP(main_table[[#This Row],[Order ID]],Returns!B:B,Returns!A:A,"No")</f>
        <v>No</v>
      </c>
    </row>
    <row r="9117" spans="1:22" ht="14.25">
      <c r="A9117" s="1">
        <v>9116</v>
      </c>
      <c r="B9117" s="2" t="s">
        <v>10512</v>
      </c>
      <c r="C9117" s="3">
        <v>43484</v>
      </c>
      <c r="D9117" s="3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24" t="str">
        <f>_xlfn.XLOOKUP(main_table[[#This Row],[Order ID]],Returns!B:B,Returns!A:A,"No")</f>
        <v>No</v>
      </c>
    </row>
    <row r="9118" spans="1:22" ht="14.25">
      <c r="A9118" s="1">
        <v>9117</v>
      </c>
      <c r="B9118" s="2" t="s">
        <v>10512</v>
      </c>
      <c r="C9118" s="3">
        <v>43484</v>
      </c>
      <c r="D9118" s="3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24" t="str">
        <f>_xlfn.XLOOKUP(main_table[[#This Row],[Order ID]],Returns!B:B,Returns!A:A,"No")</f>
        <v>No</v>
      </c>
    </row>
    <row r="9119" spans="1:22" ht="14.25">
      <c r="A9119" s="1">
        <v>9118</v>
      </c>
      <c r="B9119" s="2" t="s">
        <v>10512</v>
      </c>
      <c r="C9119" s="3">
        <v>43484</v>
      </c>
      <c r="D9119" s="3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24" t="str">
        <f>_xlfn.XLOOKUP(main_table[[#This Row],[Order ID]],Returns!B:B,Returns!A:A,"No")</f>
        <v>No</v>
      </c>
    </row>
    <row r="9120" spans="1:22" ht="14.25">
      <c r="A9120" s="1">
        <v>9119</v>
      </c>
      <c r="B9120" s="2" t="s">
        <v>10512</v>
      </c>
      <c r="C9120" s="3">
        <v>43484</v>
      </c>
      <c r="D9120" s="3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24" t="str">
        <f>_xlfn.XLOOKUP(main_table[[#This Row],[Order ID]],Returns!B:B,Returns!A:A,"No")</f>
        <v>No</v>
      </c>
    </row>
    <row r="9121" spans="1:22" ht="14.25">
      <c r="A9121" s="1">
        <v>9120</v>
      </c>
      <c r="B9121" s="2" t="s">
        <v>10513</v>
      </c>
      <c r="C9121" s="3">
        <v>43257</v>
      </c>
      <c r="D9121" s="3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24" t="str">
        <f>_xlfn.XLOOKUP(main_table[[#This Row],[Order ID]],Returns!B:B,Returns!A:A,"No")</f>
        <v>No</v>
      </c>
    </row>
    <row r="9122" spans="1:22" ht="14.25">
      <c r="A9122" s="1">
        <v>9121</v>
      </c>
      <c r="B9122" s="2" t="s">
        <v>10513</v>
      </c>
      <c r="C9122" s="3">
        <v>43257</v>
      </c>
      <c r="D9122" s="3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24" t="str">
        <f>_xlfn.XLOOKUP(main_table[[#This Row],[Order ID]],Returns!B:B,Returns!A:A,"No")</f>
        <v>No</v>
      </c>
    </row>
    <row r="9123" spans="1:22" ht="14.25">
      <c r="A9123" s="1">
        <v>9122</v>
      </c>
      <c r="B9123" s="2" t="s">
        <v>6119</v>
      </c>
      <c r="C9123" s="3">
        <v>43542</v>
      </c>
      <c r="D9123" s="3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24" t="str">
        <f>_xlfn.XLOOKUP(main_table[[#This Row],[Order ID]],Returns!B:B,Returns!A:A,"No")</f>
        <v>Yes</v>
      </c>
    </row>
    <row r="9124" spans="1:22" ht="14.25">
      <c r="A9124" s="1">
        <v>9123</v>
      </c>
      <c r="B9124" s="2" t="s">
        <v>10514</v>
      </c>
      <c r="C9124" s="3">
        <v>43793</v>
      </c>
      <c r="D9124" s="3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24" t="str">
        <f>_xlfn.XLOOKUP(main_table[[#This Row],[Order ID]],Returns!B:B,Returns!A:A,"No")</f>
        <v>No</v>
      </c>
    </row>
    <row r="9125" spans="1:22" ht="14.25">
      <c r="A9125" s="1">
        <v>9124</v>
      </c>
      <c r="B9125" s="2" t="s">
        <v>10515</v>
      </c>
      <c r="C9125" s="3">
        <v>43430</v>
      </c>
      <c r="D9125" s="3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24" t="str">
        <f>_xlfn.XLOOKUP(main_table[[#This Row],[Order ID]],Returns!B:B,Returns!A:A,"No")</f>
        <v>No</v>
      </c>
    </row>
    <row r="9126" spans="1:22" ht="14.25">
      <c r="A9126" s="1">
        <v>9125</v>
      </c>
      <c r="B9126" s="2" t="s">
        <v>10516</v>
      </c>
      <c r="C9126" s="3">
        <v>43330</v>
      </c>
      <c r="D9126" s="3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24" t="str">
        <f>_xlfn.XLOOKUP(main_table[[#This Row],[Order ID]],Returns!B:B,Returns!A:A,"No")</f>
        <v>No</v>
      </c>
    </row>
    <row r="9127" spans="1:22" ht="14.25">
      <c r="A9127" s="1">
        <v>9126</v>
      </c>
      <c r="B9127" s="2" t="s">
        <v>10516</v>
      </c>
      <c r="C9127" s="3">
        <v>43330</v>
      </c>
      <c r="D9127" s="3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24" t="str">
        <f>_xlfn.XLOOKUP(main_table[[#This Row],[Order ID]],Returns!B:B,Returns!A:A,"No")</f>
        <v>No</v>
      </c>
    </row>
    <row r="9128" spans="1:22" ht="14.25">
      <c r="A9128" s="1">
        <v>9127</v>
      </c>
      <c r="B9128" s="2" t="s">
        <v>10517</v>
      </c>
      <c r="C9128" s="3">
        <v>43067</v>
      </c>
      <c r="D9128" s="3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24" t="str">
        <f>_xlfn.XLOOKUP(main_table[[#This Row],[Order ID]],Returns!B:B,Returns!A:A,"No")</f>
        <v>No</v>
      </c>
    </row>
    <row r="9129" spans="1:22" ht="14.25">
      <c r="A9129" s="1">
        <v>9128</v>
      </c>
      <c r="B9129" s="2" t="s">
        <v>10518</v>
      </c>
      <c r="C9129" s="3">
        <v>43610</v>
      </c>
      <c r="D9129" s="3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24" t="str">
        <f>_xlfn.XLOOKUP(main_table[[#This Row],[Order ID]],Returns!B:B,Returns!A:A,"No")</f>
        <v>No</v>
      </c>
    </row>
    <row r="9130" spans="1:22" ht="14.25">
      <c r="A9130" s="1">
        <v>9129</v>
      </c>
      <c r="B9130" s="2" t="s">
        <v>10519</v>
      </c>
      <c r="C9130" s="3">
        <v>43712</v>
      </c>
      <c r="D9130" s="3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24" t="str">
        <f>_xlfn.XLOOKUP(main_table[[#This Row],[Order ID]],Returns!B:B,Returns!A:A,"No")</f>
        <v>No</v>
      </c>
    </row>
    <row r="9131" spans="1:22" ht="14.25">
      <c r="A9131" s="1">
        <v>9130</v>
      </c>
      <c r="B9131" s="2" t="s">
        <v>10520</v>
      </c>
      <c r="C9131" s="3">
        <v>43183</v>
      </c>
      <c r="D9131" s="3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24" t="str">
        <f>_xlfn.XLOOKUP(main_table[[#This Row],[Order ID]],Returns!B:B,Returns!A:A,"No")</f>
        <v>No</v>
      </c>
    </row>
    <row r="9132" spans="1:22" ht="14.25">
      <c r="A9132" s="1">
        <v>9131</v>
      </c>
      <c r="B9132" s="2" t="s">
        <v>10520</v>
      </c>
      <c r="C9132" s="3">
        <v>43183</v>
      </c>
      <c r="D9132" s="3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24" t="str">
        <f>_xlfn.XLOOKUP(main_table[[#This Row],[Order ID]],Returns!B:B,Returns!A:A,"No")</f>
        <v>No</v>
      </c>
    </row>
    <row r="9133" spans="1:22" ht="14.25">
      <c r="A9133" s="1">
        <v>9132</v>
      </c>
      <c r="B9133" s="2" t="s">
        <v>10521</v>
      </c>
      <c r="C9133" s="3">
        <v>43613</v>
      </c>
      <c r="D9133" s="3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24" t="str">
        <f>_xlfn.XLOOKUP(main_table[[#This Row],[Order ID]],Returns!B:B,Returns!A:A,"No")</f>
        <v>No</v>
      </c>
    </row>
    <row r="9134" spans="1:22" ht="14.25">
      <c r="A9134" s="1">
        <v>9133</v>
      </c>
      <c r="B9134" s="2" t="s">
        <v>10521</v>
      </c>
      <c r="C9134" s="3">
        <v>43613</v>
      </c>
      <c r="D9134" s="3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24" t="str">
        <f>_xlfn.XLOOKUP(main_table[[#This Row],[Order ID]],Returns!B:B,Returns!A:A,"No")</f>
        <v>No</v>
      </c>
    </row>
    <row r="9135" spans="1:22" ht="14.25">
      <c r="A9135" s="1">
        <v>9134</v>
      </c>
      <c r="B9135" s="2" t="s">
        <v>10522</v>
      </c>
      <c r="C9135" s="3">
        <v>42978</v>
      </c>
      <c r="D9135" s="3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24" t="str">
        <f>_xlfn.XLOOKUP(main_table[[#This Row],[Order ID]],Returns!B:B,Returns!A:A,"No")</f>
        <v>No</v>
      </c>
    </row>
    <row r="9136" spans="1:22" ht="14.25">
      <c r="A9136" s="1">
        <v>9135</v>
      </c>
      <c r="B9136" s="2" t="s">
        <v>10523</v>
      </c>
      <c r="C9136" s="3">
        <v>43202</v>
      </c>
      <c r="D9136" s="3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24" t="str">
        <f>_xlfn.XLOOKUP(main_table[[#This Row],[Order ID]],Returns!B:B,Returns!A:A,"No")</f>
        <v>No</v>
      </c>
    </row>
    <row r="9137" spans="1:22" ht="14.25">
      <c r="A9137" s="1">
        <v>9136</v>
      </c>
      <c r="B9137" s="2" t="s">
        <v>10523</v>
      </c>
      <c r="C9137" s="3">
        <v>43202</v>
      </c>
      <c r="D9137" s="3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24" t="str">
        <f>_xlfn.XLOOKUP(main_table[[#This Row],[Order ID]],Returns!B:B,Returns!A:A,"No")</f>
        <v>No</v>
      </c>
    </row>
    <row r="9138" spans="1:22" ht="14.25">
      <c r="A9138" s="1">
        <v>9137</v>
      </c>
      <c r="B9138" s="2" t="s">
        <v>10523</v>
      </c>
      <c r="C9138" s="3">
        <v>43202</v>
      </c>
      <c r="D9138" s="3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24" t="str">
        <f>_xlfn.XLOOKUP(main_table[[#This Row],[Order ID]],Returns!B:B,Returns!A:A,"No")</f>
        <v>No</v>
      </c>
    </row>
    <row r="9139" spans="1:22" ht="14.25">
      <c r="A9139" s="1">
        <v>9138</v>
      </c>
      <c r="B9139" s="2" t="s">
        <v>10524</v>
      </c>
      <c r="C9139" s="3">
        <v>42402</v>
      </c>
      <c r="D9139" s="3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24" t="str">
        <f>_xlfn.XLOOKUP(main_table[[#This Row],[Order ID]],Returns!B:B,Returns!A:A,"No")</f>
        <v>No</v>
      </c>
    </row>
    <row r="9140" spans="1:22" ht="14.25">
      <c r="A9140" s="1">
        <v>9139</v>
      </c>
      <c r="B9140" s="2" t="s">
        <v>10524</v>
      </c>
      <c r="C9140" s="3">
        <v>42402</v>
      </c>
      <c r="D9140" s="3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24" t="str">
        <f>_xlfn.XLOOKUP(main_table[[#This Row],[Order ID]],Returns!B:B,Returns!A:A,"No")</f>
        <v>No</v>
      </c>
    </row>
    <row r="9141" spans="1:22" ht="14.25">
      <c r="A9141" s="1">
        <v>9140</v>
      </c>
      <c r="B9141" s="2" t="s">
        <v>10525</v>
      </c>
      <c r="C9141" s="3">
        <v>42615</v>
      </c>
      <c r="D9141" s="3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24" t="str">
        <f>_xlfn.XLOOKUP(main_table[[#This Row],[Order ID]],Returns!B:B,Returns!A:A,"No")</f>
        <v>No</v>
      </c>
    </row>
    <row r="9142" spans="1:22" ht="14.25">
      <c r="A9142" s="1">
        <v>9141</v>
      </c>
      <c r="B9142" s="2" t="s">
        <v>10526</v>
      </c>
      <c r="C9142" s="3">
        <v>43738</v>
      </c>
      <c r="D9142" s="3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24" t="str">
        <f>_xlfn.XLOOKUP(main_table[[#This Row],[Order ID]],Returns!B:B,Returns!A:A,"No")</f>
        <v>No</v>
      </c>
    </row>
    <row r="9143" spans="1:22" ht="14.25">
      <c r="A9143" s="1">
        <v>9142</v>
      </c>
      <c r="B9143" s="2" t="s">
        <v>10527</v>
      </c>
      <c r="C9143" s="3">
        <v>43348</v>
      </c>
      <c r="D9143" s="3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24" t="str">
        <f>_xlfn.XLOOKUP(main_table[[#This Row],[Order ID]],Returns!B:B,Returns!A:A,"No")</f>
        <v>No</v>
      </c>
    </row>
    <row r="9144" spans="1:22" ht="14.25">
      <c r="A9144" s="1">
        <v>9143</v>
      </c>
      <c r="B9144" s="2" t="s">
        <v>10528</v>
      </c>
      <c r="C9144" s="3">
        <v>43605</v>
      </c>
      <c r="D9144" s="3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24" t="str">
        <f>_xlfn.XLOOKUP(main_table[[#This Row],[Order ID]],Returns!B:B,Returns!A:A,"No")</f>
        <v>No</v>
      </c>
    </row>
    <row r="9145" spans="1:22" ht="14.25">
      <c r="A9145" s="1">
        <v>9144</v>
      </c>
      <c r="B9145" s="2" t="s">
        <v>10528</v>
      </c>
      <c r="C9145" s="3">
        <v>43605</v>
      </c>
      <c r="D9145" s="3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24" t="str">
        <f>_xlfn.XLOOKUP(main_table[[#This Row],[Order ID]],Returns!B:B,Returns!A:A,"No")</f>
        <v>No</v>
      </c>
    </row>
    <row r="9146" spans="1:22" ht="14.25">
      <c r="A9146" s="1">
        <v>9145</v>
      </c>
      <c r="B9146" s="2" t="s">
        <v>10528</v>
      </c>
      <c r="C9146" s="3">
        <v>43605</v>
      </c>
      <c r="D9146" s="3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24" t="str">
        <f>_xlfn.XLOOKUP(main_table[[#This Row],[Order ID]],Returns!B:B,Returns!A:A,"No")</f>
        <v>No</v>
      </c>
    </row>
    <row r="9147" spans="1:22" ht="14.25">
      <c r="A9147" s="1">
        <v>9146</v>
      </c>
      <c r="B9147" s="2" t="s">
        <v>10529</v>
      </c>
      <c r="C9147" s="3">
        <v>42998</v>
      </c>
      <c r="D9147" s="3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24" t="str">
        <f>_xlfn.XLOOKUP(main_table[[#This Row],[Order ID]],Returns!B:B,Returns!A:A,"No")</f>
        <v>No</v>
      </c>
    </row>
    <row r="9148" spans="1:22" ht="14.25">
      <c r="A9148" s="1">
        <v>9147</v>
      </c>
      <c r="B9148" s="2" t="s">
        <v>10530</v>
      </c>
      <c r="C9148" s="3">
        <v>43123</v>
      </c>
      <c r="D9148" s="3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L9148" s="2"/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24" t="str">
        <f>_xlfn.XLOOKUP(main_table[[#This Row],[Order ID]],Returns!B:B,Returns!A:A,"No")</f>
        <v>No</v>
      </c>
    </row>
    <row r="9149" spans="1:22" ht="14.25">
      <c r="A9149" s="1">
        <v>9148</v>
      </c>
      <c r="B9149" s="2" t="s">
        <v>10530</v>
      </c>
      <c r="C9149" s="3">
        <v>43123</v>
      </c>
      <c r="D9149" s="3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L9149" s="2"/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24" t="str">
        <f>_xlfn.XLOOKUP(main_table[[#This Row],[Order ID]],Returns!B:B,Returns!A:A,"No")</f>
        <v>No</v>
      </c>
    </row>
    <row r="9150" spans="1:22" ht="14.25">
      <c r="A9150" s="1">
        <v>9149</v>
      </c>
      <c r="B9150" s="2" t="s">
        <v>10530</v>
      </c>
      <c r="C9150" s="3">
        <v>43123</v>
      </c>
      <c r="D9150" s="3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L9150" s="2"/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24" t="str">
        <f>_xlfn.XLOOKUP(main_table[[#This Row],[Order ID]],Returns!B:B,Returns!A:A,"No")</f>
        <v>No</v>
      </c>
    </row>
    <row r="9151" spans="1:22" ht="14.25">
      <c r="A9151" s="1">
        <v>9150</v>
      </c>
      <c r="B9151" s="2" t="s">
        <v>10531</v>
      </c>
      <c r="C9151" s="3">
        <v>42522</v>
      </c>
      <c r="D9151" s="3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24" t="str">
        <f>_xlfn.XLOOKUP(main_table[[#This Row],[Order ID]],Returns!B:B,Returns!A:A,"No")</f>
        <v>No</v>
      </c>
    </row>
    <row r="9152" spans="1:22" ht="14.25">
      <c r="A9152" s="1">
        <v>9151</v>
      </c>
      <c r="B9152" s="2" t="s">
        <v>10531</v>
      </c>
      <c r="C9152" s="3">
        <v>42522</v>
      </c>
      <c r="D9152" s="3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24" t="str">
        <f>_xlfn.XLOOKUP(main_table[[#This Row],[Order ID]],Returns!B:B,Returns!A:A,"No")</f>
        <v>No</v>
      </c>
    </row>
    <row r="9153" spans="1:22" ht="14.25">
      <c r="A9153" s="1">
        <v>9152</v>
      </c>
      <c r="B9153" s="2" t="s">
        <v>10532</v>
      </c>
      <c r="C9153" s="3">
        <v>43002</v>
      </c>
      <c r="D9153" s="3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24" t="str">
        <f>_xlfn.XLOOKUP(main_table[[#This Row],[Order ID]],Returns!B:B,Returns!A:A,"No")</f>
        <v>No</v>
      </c>
    </row>
    <row r="9154" spans="1:22" ht="14.25">
      <c r="A9154" s="1">
        <v>9153</v>
      </c>
      <c r="B9154" s="2" t="s">
        <v>10532</v>
      </c>
      <c r="C9154" s="3">
        <v>43002</v>
      </c>
      <c r="D9154" s="3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24" t="str">
        <f>_xlfn.XLOOKUP(main_table[[#This Row],[Order ID]],Returns!B:B,Returns!A:A,"No")</f>
        <v>No</v>
      </c>
    </row>
    <row r="9155" spans="1:22" ht="14.25">
      <c r="A9155" s="1">
        <v>9154</v>
      </c>
      <c r="B9155" s="2" t="s">
        <v>10532</v>
      </c>
      <c r="C9155" s="3">
        <v>43002</v>
      </c>
      <c r="D9155" s="3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24" t="str">
        <f>_xlfn.XLOOKUP(main_table[[#This Row],[Order ID]],Returns!B:B,Returns!A:A,"No")</f>
        <v>No</v>
      </c>
    </row>
    <row r="9156" spans="1:22" ht="14.25">
      <c r="A9156" s="1">
        <v>9155</v>
      </c>
      <c r="B9156" s="2" t="s">
        <v>10533</v>
      </c>
      <c r="C9156" s="3">
        <v>43313</v>
      </c>
      <c r="D9156" s="3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24" t="str">
        <f>_xlfn.XLOOKUP(main_table[[#This Row],[Order ID]],Returns!B:B,Returns!A:A,"No")</f>
        <v>No</v>
      </c>
    </row>
    <row r="9157" spans="1:22" ht="14.25">
      <c r="A9157" s="1">
        <v>9156</v>
      </c>
      <c r="B9157" s="2" t="s">
        <v>10534</v>
      </c>
      <c r="C9157" s="3">
        <v>42392</v>
      </c>
      <c r="D9157" s="3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24" t="str">
        <f>_xlfn.XLOOKUP(main_table[[#This Row],[Order ID]],Returns!B:B,Returns!A:A,"No")</f>
        <v>No</v>
      </c>
    </row>
    <row r="9158" spans="1:22" ht="14.25">
      <c r="A9158" s="1">
        <v>9157</v>
      </c>
      <c r="B9158" s="2" t="s">
        <v>10535</v>
      </c>
      <c r="C9158" s="3">
        <v>42586</v>
      </c>
      <c r="D9158" s="3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24" t="str">
        <f>_xlfn.XLOOKUP(main_table[[#This Row],[Order ID]],Returns!B:B,Returns!A:A,"No")</f>
        <v>No</v>
      </c>
    </row>
    <row r="9159" spans="1:22" ht="14.25">
      <c r="A9159" s="1">
        <v>9158</v>
      </c>
      <c r="B9159" s="2" t="s">
        <v>10535</v>
      </c>
      <c r="C9159" s="3">
        <v>42586</v>
      </c>
      <c r="D9159" s="3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24" t="str">
        <f>_xlfn.XLOOKUP(main_table[[#This Row],[Order ID]],Returns!B:B,Returns!A:A,"No")</f>
        <v>No</v>
      </c>
    </row>
    <row r="9160" spans="1:22" ht="14.25">
      <c r="A9160" s="1">
        <v>9159</v>
      </c>
      <c r="B9160" s="2" t="s">
        <v>10535</v>
      </c>
      <c r="C9160" s="3">
        <v>42586</v>
      </c>
      <c r="D9160" s="3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24" t="str">
        <f>_xlfn.XLOOKUP(main_table[[#This Row],[Order ID]],Returns!B:B,Returns!A:A,"No")</f>
        <v>No</v>
      </c>
    </row>
    <row r="9161" spans="1:22" ht="14.25">
      <c r="A9161" s="1">
        <v>9160</v>
      </c>
      <c r="B9161" s="2" t="s">
        <v>10536</v>
      </c>
      <c r="C9161" s="3">
        <v>43321</v>
      </c>
      <c r="D9161" s="3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24" t="str">
        <f>_xlfn.XLOOKUP(main_table[[#This Row],[Order ID]],Returns!B:B,Returns!A:A,"No")</f>
        <v>No</v>
      </c>
    </row>
    <row r="9162" spans="1:22" ht="14.25">
      <c r="A9162" s="1">
        <v>9161</v>
      </c>
      <c r="B9162" s="2" t="s">
        <v>10536</v>
      </c>
      <c r="C9162" s="3">
        <v>43321</v>
      </c>
      <c r="D9162" s="3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24" t="str">
        <f>_xlfn.XLOOKUP(main_table[[#This Row],[Order ID]],Returns!B:B,Returns!A:A,"No")</f>
        <v>No</v>
      </c>
    </row>
    <row r="9163" spans="1:22" ht="14.25">
      <c r="A9163" s="1">
        <v>9162</v>
      </c>
      <c r="B9163" s="2" t="s">
        <v>10537</v>
      </c>
      <c r="C9163" s="3">
        <v>43442</v>
      </c>
      <c r="D9163" s="3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24" t="str">
        <f>_xlfn.XLOOKUP(main_table[[#This Row],[Order ID]],Returns!B:B,Returns!A:A,"No")</f>
        <v>No</v>
      </c>
    </row>
    <row r="9164" spans="1:22" ht="14.25">
      <c r="A9164" s="1">
        <v>9163</v>
      </c>
      <c r="B9164" s="2" t="s">
        <v>10537</v>
      </c>
      <c r="C9164" s="3">
        <v>43442</v>
      </c>
      <c r="D9164" s="3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24" t="str">
        <f>_xlfn.XLOOKUP(main_table[[#This Row],[Order ID]],Returns!B:B,Returns!A:A,"No")</f>
        <v>No</v>
      </c>
    </row>
    <row r="9165" spans="1:22" ht="14.25">
      <c r="A9165" s="1">
        <v>9164</v>
      </c>
      <c r="B9165" s="2" t="s">
        <v>10538</v>
      </c>
      <c r="C9165" s="3">
        <v>42894</v>
      </c>
      <c r="D9165" s="3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24" t="str">
        <f>_xlfn.XLOOKUP(main_table[[#This Row],[Order ID]],Returns!B:B,Returns!A:A,"No")</f>
        <v>No</v>
      </c>
    </row>
    <row r="9166" spans="1:22" ht="14.25">
      <c r="A9166" s="1">
        <v>9165</v>
      </c>
      <c r="B9166" s="2" t="s">
        <v>10538</v>
      </c>
      <c r="C9166" s="3">
        <v>42894</v>
      </c>
      <c r="D9166" s="3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24" t="str">
        <f>_xlfn.XLOOKUP(main_table[[#This Row],[Order ID]],Returns!B:B,Returns!A:A,"No")</f>
        <v>No</v>
      </c>
    </row>
    <row r="9167" spans="1:22" ht="14.25">
      <c r="A9167" s="1">
        <v>9166</v>
      </c>
      <c r="B9167" s="2" t="s">
        <v>10539</v>
      </c>
      <c r="C9167" s="3">
        <v>43275</v>
      </c>
      <c r="D9167" s="3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24" t="str">
        <f>_xlfn.XLOOKUP(main_table[[#This Row],[Order ID]],Returns!B:B,Returns!A:A,"No")</f>
        <v>No</v>
      </c>
    </row>
    <row r="9168" spans="1:22" ht="14.25">
      <c r="A9168" s="1">
        <v>9167</v>
      </c>
      <c r="B9168" s="2" t="s">
        <v>10539</v>
      </c>
      <c r="C9168" s="3">
        <v>43275</v>
      </c>
      <c r="D9168" s="3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24" t="str">
        <f>_xlfn.XLOOKUP(main_table[[#This Row],[Order ID]],Returns!B:B,Returns!A:A,"No")</f>
        <v>No</v>
      </c>
    </row>
    <row r="9169" spans="1:22" ht="14.25">
      <c r="A9169" s="1">
        <v>9168</v>
      </c>
      <c r="B9169" s="2" t="s">
        <v>10539</v>
      </c>
      <c r="C9169" s="3">
        <v>43275</v>
      </c>
      <c r="D9169" s="3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24" t="str">
        <f>_xlfn.XLOOKUP(main_table[[#This Row],[Order ID]],Returns!B:B,Returns!A:A,"No")</f>
        <v>No</v>
      </c>
    </row>
    <row r="9170" spans="1:22" ht="14.25">
      <c r="A9170" s="1">
        <v>9169</v>
      </c>
      <c r="B9170" s="2" t="s">
        <v>10540</v>
      </c>
      <c r="C9170" s="3">
        <v>43174</v>
      </c>
      <c r="D9170" s="3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24" t="str">
        <f>_xlfn.XLOOKUP(main_table[[#This Row],[Order ID]],Returns!B:B,Returns!A:A,"No")</f>
        <v>No</v>
      </c>
    </row>
    <row r="9171" spans="1:22" ht="14.25">
      <c r="A9171" s="1">
        <v>9170</v>
      </c>
      <c r="B9171" s="2" t="s">
        <v>10540</v>
      </c>
      <c r="C9171" s="3">
        <v>43174</v>
      </c>
      <c r="D9171" s="3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24" t="str">
        <f>_xlfn.XLOOKUP(main_table[[#This Row],[Order ID]],Returns!B:B,Returns!A:A,"No")</f>
        <v>No</v>
      </c>
    </row>
    <row r="9172" spans="1:22" ht="14.25">
      <c r="A9172" s="1">
        <v>9171</v>
      </c>
      <c r="B9172" s="2" t="s">
        <v>10541</v>
      </c>
      <c r="C9172" s="3">
        <v>43435</v>
      </c>
      <c r="D9172" s="3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24" t="str">
        <f>_xlfn.XLOOKUP(main_table[[#This Row],[Order ID]],Returns!B:B,Returns!A:A,"No")</f>
        <v>No</v>
      </c>
    </row>
    <row r="9173" spans="1:22" ht="14.25">
      <c r="A9173" s="1">
        <v>9172</v>
      </c>
      <c r="B9173" s="2" t="s">
        <v>10541</v>
      </c>
      <c r="C9173" s="3">
        <v>43435</v>
      </c>
      <c r="D9173" s="3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24" t="str">
        <f>_xlfn.XLOOKUP(main_table[[#This Row],[Order ID]],Returns!B:B,Returns!A:A,"No")</f>
        <v>No</v>
      </c>
    </row>
    <row r="9174" spans="1:22" ht="14.25">
      <c r="A9174" s="1">
        <v>9173</v>
      </c>
      <c r="B9174" s="2" t="s">
        <v>10541</v>
      </c>
      <c r="C9174" s="3">
        <v>43435</v>
      </c>
      <c r="D9174" s="3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24" t="str">
        <f>_xlfn.XLOOKUP(main_table[[#This Row],[Order ID]],Returns!B:B,Returns!A:A,"No")</f>
        <v>No</v>
      </c>
    </row>
    <row r="9175" spans="1:22" ht="14.25">
      <c r="A9175" s="1">
        <v>9174</v>
      </c>
      <c r="B9175" s="2" t="s">
        <v>10541</v>
      </c>
      <c r="C9175" s="3">
        <v>43435</v>
      </c>
      <c r="D9175" s="3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24" t="str">
        <f>_xlfn.XLOOKUP(main_table[[#This Row],[Order ID]],Returns!B:B,Returns!A:A,"No")</f>
        <v>No</v>
      </c>
    </row>
    <row r="9176" spans="1:22" ht="14.25">
      <c r="A9176" s="1">
        <v>9175</v>
      </c>
      <c r="B9176" s="2" t="s">
        <v>10542</v>
      </c>
      <c r="C9176" s="3">
        <v>43628</v>
      </c>
      <c r="D9176" s="3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24" t="str">
        <f>_xlfn.XLOOKUP(main_table[[#This Row],[Order ID]],Returns!B:B,Returns!A:A,"No")</f>
        <v>No</v>
      </c>
    </row>
    <row r="9177" spans="1:22" ht="14.25">
      <c r="A9177" s="1">
        <v>9176</v>
      </c>
      <c r="B9177" s="2" t="s">
        <v>10542</v>
      </c>
      <c r="C9177" s="3">
        <v>43628</v>
      </c>
      <c r="D9177" s="3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24" t="str">
        <f>_xlfn.XLOOKUP(main_table[[#This Row],[Order ID]],Returns!B:B,Returns!A:A,"No")</f>
        <v>No</v>
      </c>
    </row>
    <row r="9178" spans="1:22" ht="14.25">
      <c r="A9178" s="1">
        <v>9177</v>
      </c>
      <c r="B9178" s="2" t="s">
        <v>10543</v>
      </c>
      <c r="C9178" s="3">
        <v>43178</v>
      </c>
      <c r="D9178" s="3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24" t="str">
        <f>_xlfn.XLOOKUP(main_table[[#This Row],[Order ID]],Returns!B:B,Returns!A:A,"No")</f>
        <v>No</v>
      </c>
    </row>
    <row r="9179" spans="1:22" ht="14.25">
      <c r="A9179" s="1">
        <v>9178</v>
      </c>
      <c r="B9179" s="2" t="s">
        <v>10544</v>
      </c>
      <c r="C9179" s="3">
        <v>43418</v>
      </c>
      <c r="D9179" s="3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24" t="str">
        <f>_xlfn.XLOOKUP(main_table[[#This Row],[Order ID]],Returns!B:B,Returns!A:A,"No")</f>
        <v>No</v>
      </c>
    </row>
    <row r="9180" spans="1:22" ht="14.25">
      <c r="A9180" s="1">
        <v>9179</v>
      </c>
      <c r="B9180" s="2" t="s">
        <v>10544</v>
      </c>
      <c r="C9180" s="3">
        <v>43418</v>
      </c>
      <c r="D9180" s="3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24" t="str">
        <f>_xlfn.XLOOKUP(main_table[[#This Row],[Order ID]],Returns!B:B,Returns!A:A,"No")</f>
        <v>No</v>
      </c>
    </row>
    <row r="9181" spans="1:22" ht="14.25">
      <c r="A9181" s="1">
        <v>9180</v>
      </c>
      <c r="B9181" s="2" t="s">
        <v>10545</v>
      </c>
      <c r="C9181" s="3">
        <v>43684</v>
      </c>
      <c r="D9181" s="3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24" t="str">
        <f>_xlfn.XLOOKUP(main_table[[#This Row],[Order ID]],Returns!B:B,Returns!A:A,"No")</f>
        <v>No</v>
      </c>
    </row>
    <row r="9182" spans="1:22" ht="14.25">
      <c r="A9182" s="1">
        <v>9181</v>
      </c>
      <c r="B9182" s="2" t="s">
        <v>10545</v>
      </c>
      <c r="C9182" s="3">
        <v>43684</v>
      </c>
      <c r="D9182" s="3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24" t="str">
        <f>_xlfn.XLOOKUP(main_table[[#This Row],[Order ID]],Returns!B:B,Returns!A:A,"No")</f>
        <v>No</v>
      </c>
    </row>
    <row r="9183" spans="1:22" ht="14.25">
      <c r="A9183" s="1">
        <v>9182</v>
      </c>
      <c r="B9183" s="2" t="s">
        <v>10545</v>
      </c>
      <c r="C9183" s="3">
        <v>43684</v>
      </c>
      <c r="D9183" s="3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24" t="str">
        <f>_xlfn.XLOOKUP(main_table[[#This Row],[Order ID]],Returns!B:B,Returns!A:A,"No")</f>
        <v>No</v>
      </c>
    </row>
    <row r="9184" spans="1:22" ht="14.25">
      <c r="A9184" s="1">
        <v>9183</v>
      </c>
      <c r="B9184" s="2" t="s">
        <v>10545</v>
      </c>
      <c r="C9184" s="3">
        <v>43684</v>
      </c>
      <c r="D9184" s="3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24" t="str">
        <f>_xlfn.XLOOKUP(main_table[[#This Row],[Order ID]],Returns!B:B,Returns!A:A,"No")</f>
        <v>No</v>
      </c>
    </row>
    <row r="9185" spans="1:22" ht="14.25">
      <c r="A9185" s="1">
        <v>9184</v>
      </c>
      <c r="B9185" s="2" t="s">
        <v>10545</v>
      </c>
      <c r="C9185" s="3">
        <v>43684</v>
      </c>
      <c r="D9185" s="3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24" t="str">
        <f>_xlfn.XLOOKUP(main_table[[#This Row],[Order ID]],Returns!B:B,Returns!A:A,"No")</f>
        <v>No</v>
      </c>
    </row>
    <row r="9186" spans="1:22" ht="14.25">
      <c r="A9186" s="1">
        <v>9185</v>
      </c>
      <c r="B9186" s="2" t="s">
        <v>10545</v>
      </c>
      <c r="C9186" s="3">
        <v>43684</v>
      </c>
      <c r="D9186" s="3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24" t="str">
        <f>_xlfn.XLOOKUP(main_table[[#This Row],[Order ID]],Returns!B:B,Returns!A:A,"No")</f>
        <v>No</v>
      </c>
    </row>
    <row r="9187" spans="1:22" ht="14.25">
      <c r="A9187" s="1">
        <v>9186</v>
      </c>
      <c r="B9187" s="2" t="s">
        <v>10545</v>
      </c>
      <c r="C9187" s="3">
        <v>43684</v>
      </c>
      <c r="D9187" s="3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24" t="str">
        <f>_xlfn.XLOOKUP(main_table[[#This Row],[Order ID]],Returns!B:B,Returns!A:A,"No")</f>
        <v>No</v>
      </c>
    </row>
    <row r="9188" spans="1:22" ht="14.25">
      <c r="A9188" s="1">
        <v>9187</v>
      </c>
      <c r="B9188" s="2" t="s">
        <v>10545</v>
      </c>
      <c r="C9188" s="3">
        <v>43684</v>
      </c>
      <c r="D9188" s="3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24" t="str">
        <f>_xlfn.XLOOKUP(main_table[[#This Row],[Order ID]],Returns!B:B,Returns!A:A,"No")</f>
        <v>No</v>
      </c>
    </row>
    <row r="9189" spans="1:22" ht="14.25">
      <c r="A9189" s="1">
        <v>9188</v>
      </c>
      <c r="B9189" s="2" t="s">
        <v>10546</v>
      </c>
      <c r="C9189" s="3">
        <v>42968</v>
      </c>
      <c r="D9189" s="3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24" t="str">
        <f>_xlfn.XLOOKUP(main_table[[#This Row],[Order ID]],Returns!B:B,Returns!A:A,"No")</f>
        <v>No</v>
      </c>
    </row>
    <row r="9190" spans="1:22" ht="14.25">
      <c r="A9190" s="1">
        <v>9189</v>
      </c>
      <c r="B9190" s="2" t="s">
        <v>10546</v>
      </c>
      <c r="C9190" s="3">
        <v>42968</v>
      </c>
      <c r="D9190" s="3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24" t="str">
        <f>_xlfn.XLOOKUP(main_table[[#This Row],[Order ID]],Returns!B:B,Returns!A:A,"No")</f>
        <v>No</v>
      </c>
    </row>
    <row r="9191" spans="1:22" ht="14.25">
      <c r="A9191" s="1">
        <v>9190</v>
      </c>
      <c r="B9191" s="2" t="s">
        <v>10546</v>
      </c>
      <c r="C9191" s="3">
        <v>42968</v>
      </c>
      <c r="D9191" s="3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24" t="str">
        <f>_xlfn.XLOOKUP(main_table[[#This Row],[Order ID]],Returns!B:B,Returns!A:A,"No")</f>
        <v>No</v>
      </c>
    </row>
    <row r="9192" spans="1:22" ht="14.25">
      <c r="A9192" s="1">
        <v>9191</v>
      </c>
      <c r="B9192" s="2" t="s">
        <v>10546</v>
      </c>
      <c r="C9192" s="3">
        <v>42968</v>
      </c>
      <c r="D9192" s="3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24" t="str">
        <f>_xlfn.XLOOKUP(main_table[[#This Row],[Order ID]],Returns!B:B,Returns!A:A,"No")</f>
        <v>No</v>
      </c>
    </row>
    <row r="9193" spans="1:22" ht="14.25">
      <c r="A9193" s="1">
        <v>9192</v>
      </c>
      <c r="B9193" s="2" t="s">
        <v>10546</v>
      </c>
      <c r="C9193" s="3">
        <v>42968</v>
      </c>
      <c r="D9193" s="3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24" t="str">
        <f>_xlfn.XLOOKUP(main_table[[#This Row],[Order ID]],Returns!B:B,Returns!A:A,"No")</f>
        <v>No</v>
      </c>
    </row>
    <row r="9194" spans="1:22" ht="14.25">
      <c r="A9194" s="1">
        <v>9193</v>
      </c>
      <c r="B9194" s="2" t="s">
        <v>10547</v>
      </c>
      <c r="C9194" s="3">
        <v>43041</v>
      </c>
      <c r="D9194" s="3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24" t="str">
        <f>_xlfn.XLOOKUP(main_table[[#This Row],[Order ID]],Returns!B:B,Returns!A:A,"No")</f>
        <v>No</v>
      </c>
    </row>
    <row r="9195" spans="1:22" ht="14.25">
      <c r="A9195" s="1">
        <v>9194</v>
      </c>
      <c r="B9195" s="2" t="s">
        <v>10547</v>
      </c>
      <c r="C9195" s="3">
        <v>43041</v>
      </c>
      <c r="D9195" s="3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24" t="str">
        <f>_xlfn.XLOOKUP(main_table[[#This Row],[Order ID]],Returns!B:B,Returns!A:A,"No")</f>
        <v>No</v>
      </c>
    </row>
    <row r="9196" spans="1:22" ht="14.25">
      <c r="A9196" s="1">
        <v>9195</v>
      </c>
      <c r="B9196" s="2" t="s">
        <v>10548</v>
      </c>
      <c r="C9196" s="3">
        <v>42704</v>
      </c>
      <c r="D9196" s="3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24" t="str">
        <f>_xlfn.XLOOKUP(main_table[[#This Row],[Order ID]],Returns!B:B,Returns!A:A,"No")</f>
        <v>No</v>
      </c>
    </row>
    <row r="9197" spans="1:22" ht="14.25">
      <c r="A9197" s="1">
        <v>9196</v>
      </c>
      <c r="B9197" s="2" t="s">
        <v>10548</v>
      </c>
      <c r="C9197" s="3">
        <v>42704</v>
      </c>
      <c r="D9197" s="3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24" t="str">
        <f>_xlfn.XLOOKUP(main_table[[#This Row],[Order ID]],Returns!B:B,Returns!A:A,"No")</f>
        <v>No</v>
      </c>
    </row>
    <row r="9198" spans="1:22" ht="14.25">
      <c r="A9198" s="1">
        <v>9197</v>
      </c>
      <c r="B9198" s="2" t="s">
        <v>10549</v>
      </c>
      <c r="C9198" s="3">
        <v>42500</v>
      </c>
      <c r="D9198" s="3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24" t="str">
        <f>_xlfn.XLOOKUP(main_table[[#This Row],[Order ID]],Returns!B:B,Returns!A:A,"No")</f>
        <v>No</v>
      </c>
    </row>
    <row r="9199" spans="1:22" ht="14.25">
      <c r="A9199" s="1">
        <v>9198</v>
      </c>
      <c r="B9199" s="2" t="s">
        <v>10549</v>
      </c>
      <c r="C9199" s="3">
        <v>42500</v>
      </c>
      <c r="D9199" s="3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24" t="str">
        <f>_xlfn.XLOOKUP(main_table[[#This Row],[Order ID]],Returns!B:B,Returns!A:A,"No")</f>
        <v>No</v>
      </c>
    </row>
    <row r="9200" spans="1:22" ht="14.25">
      <c r="A9200" s="1">
        <v>9199</v>
      </c>
      <c r="B9200" s="2" t="s">
        <v>10549</v>
      </c>
      <c r="C9200" s="3">
        <v>42500</v>
      </c>
      <c r="D9200" s="3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24" t="str">
        <f>_xlfn.XLOOKUP(main_table[[#This Row],[Order ID]],Returns!B:B,Returns!A:A,"No")</f>
        <v>No</v>
      </c>
    </row>
    <row r="9201" spans="1:22" ht="14.25">
      <c r="A9201" s="1">
        <v>9200</v>
      </c>
      <c r="B9201" s="2" t="s">
        <v>10549</v>
      </c>
      <c r="C9201" s="3">
        <v>42500</v>
      </c>
      <c r="D9201" s="3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24" t="str">
        <f>_xlfn.XLOOKUP(main_table[[#This Row],[Order ID]],Returns!B:B,Returns!A:A,"No")</f>
        <v>No</v>
      </c>
    </row>
    <row r="9202" spans="1:22" ht="14.25">
      <c r="A9202" s="1">
        <v>9201</v>
      </c>
      <c r="B9202" s="2" t="s">
        <v>10550</v>
      </c>
      <c r="C9202" s="3">
        <v>43390</v>
      </c>
      <c r="D9202" s="3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24" t="str">
        <f>_xlfn.XLOOKUP(main_table[[#This Row],[Order ID]],Returns!B:B,Returns!A:A,"No")</f>
        <v>No</v>
      </c>
    </row>
    <row r="9203" spans="1:22" ht="14.25">
      <c r="A9203" s="1">
        <v>9202</v>
      </c>
      <c r="B9203" s="2" t="s">
        <v>10550</v>
      </c>
      <c r="C9203" s="3">
        <v>43390</v>
      </c>
      <c r="D9203" s="3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24" t="str">
        <f>_xlfn.XLOOKUP(main_table[[#This Row],[Order ID]],Returns!B:B,Returns!A:A,"No")</f>
        <v>No</v>
      </c>
    </row>
    <row r="9204" spans="1:22" ht="14.25">
      <c r="A9204" s="1">
        <v>9203</v>
      </c>
      <c r="B9204" s="2" t="s">
        <v>10551</v>
      </c>
      <c r="C9204" s="3">
        <v>43403</v>
      </c>
      <c r="D9204" s="3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24" t="str">
        <f>_xlfn.XLOOKUP(main_table[[#This Row],[Order ID]],Returns!B:B,Returns!A:A,"No")</f>
        <v>No</v>
      </c>
    </row>
    <row r="9205" spans="1:22" ht="14.25">
      <c r="A9205" s="1">
        <v>9204</v>
      </c>
      <c r="B9205" s="2" t="s">
        <v>10551</v>
      </c>
      <c r="C9205" s="3">
        <v>43403</v>
      </c>
      <c r="D9205" s="3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24" t="str">
        <f>_xlfn.XLOOKUP(main_table[[#This Row],[Order ID]],Returns!B:B,Returns!A:A,"No")</f>
        <v>No</v>
      </c>
    </row>
    <row r="9206" spans="1:22" ht="14.25">
      <c r="A9206" s="1">
        <v>9205</v>
      </c>
      <c r="B9206" s="2" t="s">
        <v>6033</v>
      </c>
      <c r="C9206" s="3">
        <v>43435</v>
      </c>
      <c r="D9206" s="3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24" t="str">
        <f>_xlfn.XLOOKUP(main_table[[#This Row],[Order ID]],Returns!B:B,Returns!A:A,"No")</f>
        <v>Yes</v>
      </c>
    </row>
    <row r="9207" spans="1:22" ht="14.25">
      <c r="A9207" s="1">
        <v>9206</v>
      </c>
      <c r="B9207" s="2" t="s">
        <v>10552</v>
      </c>
      <c r="C9207" s="3">
        <v>43211</v>
      </c>
      <c r="D9207" s="3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24" t="str">
        <f>_xlfn.XLOOKUP(main_table[[#This Row],[Order ID]],Returns!B:B,Returns!A:A,"No")</f>
        <v>No</v>
      </c>
    </row>
    <row r="9208" spans="1:22" ht="14.25">
      <c r="A9208" s="1">
        <v>9207</v>
      </c>
      <c r="B9208" s="2" t="s">
        <v>10552</v>
      </c>
      <c r="C9208" s="3">
        <v>43211</v>
      </c>
      <c r="D9208" s="3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24" t="str">
        <f>_xlfn.XLOOKUP(main_table[[#This Row],[Order ID]],Returns!B:B,Returns!A:A,"No")</f>
        <v>No</v>
      </c>
    </row>
    <row r="9209" spans="1:22" ht="14.25">
      <c r="A9209" s="1">
        <v>9208</v>
      </c>
      <c r="B9209" s="2" t="s">
        <v>10553</v>
      </c>
      <c r="C9209" s="3">
        <v>43680</v>
      </c>
      <c r="D9209" s="3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24" t="str">
        <f>_xlfn.XLOOKUP(main_table[[#This Row],[Order ID]],Returns!B:B,Returns!A:A,"No")</f>
        <v>No</v>
      </c>
    </row>
    <row r="9210" spans="1:22" ht="14.25">
      <c r="A9210" s="1">
        <v>9209</v>
      </c>
      <c r="B9210" s="2" t="s">
        <v>10554</v>
      </c>
      <c r="C9210" s="3">
        <v>43680</v>
      </c>
      <c r="D9210" s="3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24" t="str">
        <f>_xlfn.XLOOKUP(main_table[[#This Row],[Order ID]],Returns!B:B,Returns!A:A,"No")</f>
        <v>No</v>
      </c>
    </row>
    <row r="9211" spans="1:22" ht="14.25">
      <c r="A9211" s="1">
        <v>9210</v>
      </c>
      <c r="B9211" s="2" t="s">
        <v>10555</v>
      </c>
      <c r="C9211" s="3">
        <v>43810</v>
      </c>
      <c r="D9211" s="3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24" t="str">
        <f>_xlfn.XLOOKUP(main_table[[#This Row],[Order ID]],Returns!B:B,Returns!A:A,"No")</f>
        <v>No</v>
      </c>
    </row>
    <row r="9212" spans="1:22" ht="14.25">
      <c r="A9212" s="1">
        <v>9211</v>
      </c>
      <c r="B9212" s="2" t="s">
        <v>10555</v>
      </c>
      <c r="C9212" s="3">
        <v>43810</v>
      </c>
      <c r="D9212" s="3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24" t="str">
        <f>_xlfn.XLOOKUP(main_table[[#This Row],[Order ID]],Returns!B:B,Returns!A:A,"No")</f>
        <v>No</v>
      </c>
    </row>
    <row r="9213" spans="1:22" ht="14.25">
      <c r="A9213" s="1">
        <v>9212</v>
      </c>
      <c r="B9213" s="2" t="s">
        <v>10556</v>
      </c>
      <c r="C9213" s="3">
        <v>42808</v>
      </c>
      <c r="D9213" s="3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24" t="str">
        <f>_xlfn.XLOOKUP(main_table[[#This Row],[Order ID]],Returns!B:B,Returns!A:A,"No")</f>
        <v>No</v>
      </c>
    </row>
    <row r="9214" spans="1:22" ht="14.25">
      <c r="A9214" s="1">
        <v>9213</v>
      </c>
      <c r="B9214" s="2" t="s">
        <v>10557</v>
      </c>
      <c r="C9214" s="3">
        <v>42712</v>
      </c>
      <c r="D9214" s="3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24" t="str">
        <f>_xlfn.XLOOKUP(main_table[[#This Row],[Order ID]],Returns!B:B,Returns!A:A,"No")</f>
        <v>No</v>
      </c>
    </row>
    <row r="9215" spans="1:22" ht="14.25">
      <c r="A9215" s="1">
        <v>9214</v>
      </c>
      <c r="B9215" s="2" t="s">
        <v>10557</v>
      </c>
      <c r="C9215" s="3">
        <v>42712</v>
      </c>
      <c r="D9215" s="3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24" t="str">
        <f>_xlfn.XLOOKUP(main_table[[#This Row],[Order ID]],Returns!B:B,Returns!A:A,"No")</f>
        <v>No</v>
      </c>
    </row>
    <row r="9216" spans="1:22" ht="14.25">
      <c r="A9216" s="1">
        <v>9215</v>
      </c>
      <c r="B9216" s="2" t="s">
        <v>10558</v>
      </c>
      <c r="C9216" s="3">
        <v>43738</v>
      </c>
      <c r="D9216" s="3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24" t="str">
        <f>_xlfn.XLOOKUP(main_table[[#This Row],[Order ID]],Returns!B:B,Returns!A:A,"No")</f>
        <v>No</v>
      </c>
    </row>
    <row r="9217" spans="1:22" ht="14.25">
      <c r="A9217" s="1">
        <v>9216</v>
      </c>
      <c r="B9217" s="2" t="s">
        <v>10559</v>
      </c>
      <c r="C9217" s="3">
        <v>43425</v>
      </c>
      <c r="D9217" s="3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24" t="str">
        <f>_xlfn.XLOOKUP(main_table[[#This Row],[Order ID]],Returns!B:B,Returns!A:A,"No")</f>
        <v>No</v>
      </c>
    </row>
    <row r="9218" spans="1:22" ht="14.25">
      <c r="A9218" s="1">
        <v>9217</v>
      </c>
      <c r="B9218" s="2" t="s">
        <v>10560</v>
      </c>
      <c r="C9218" s="3">
        <v>43793</v>
      </c>
      <c r="D9218" s="3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24" t="str">
        <f>_xlfn.XLOOKUP(main_table[[#This Row],[Order ID]],Returns!B:B,Returns!A:A,"No")</f>
        <v>No</v>
      </c>
    </row>
    <row r="9219" spans="1:22" ht="14.25">
      <c r="A9219" s="1">
        <v>9218</v>
      </c>
      <c r="B9219" s="2" t="s">
        <v>10561</v>
      </c>
      <c r="C9219" s="3">
        <v>43783</v>
      </c>
      <c r="D9219" s="3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24" t="str">
        <f>_xlfn.XLOOKUP(main_table[[#This Row],[Order ID]],Returns!B:B,Returns!A:A,"No")</f>
        <v>No</v>
      </c>
    </row>
    <row r="9220" spans="1:22" ht="14.25">
      <c r="A9220" s="1">
        <v>9219</v>
      </c>
      <c r="B9220" s="2" t="s">
        <v>10562</v>
      </c>
      <c r="C9220" s="3">
        <v>42963</v>
      </c>
      <c r="D9220" s="3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24" t="str">
        <f>_xlfn.XLOOKUP(main_table[[#This Row],[Order ID]],Returns!B:B,Returns!A:A,"No")</f>
        <v>No</v>
      </c>
    </row>
    <row r="9221" spans="1:22" ht="14.25">
      <c r="A9221" s="1">
        <v>9220</v>
      </c>
      <c r="B9221" s="2" t="s">
        <v>10562</v>
      </c>
      <c r="C9221" s="3">
        <v>42963</v>
      </c>
      <c r="D9221" s="3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24" t="str">
        <f>_xlfn.XLOOKUP(main_table[[#This Row],[Order ID]],Returns!B:B,Returns!A:A,"No")</f>
        <v>No</v>
      </c>
    </row>
    <row r="9222" spans="1:22" ht="14.25">
      <c r="A9222" s="1">
        <v>9221</v>
      </c>
      <c r="B9222" s="2" t="s">
        <v>10563</v>
      </c>
      <c r="C9222" s="3">
        <v>43751</v>
      </c>
      <c r="D9222" s="3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24" t="str">
        <f>_xlfn.XLOOKUP(main_table[[#This Row],[Order ID]],Returns!B:B,Returns!A:A,"No")</f>
        <v>No</v>
      </c>
    </row>
    <row r="9223" spans="1:22" ht="14.25">
      <c r="A9223" s="1">
        <v>9222</v>
      </c>
      <c r="B9223" s="2" t="s">
        <v>10563</v>
      </c>
      <c r="C9223" s="3">
        <v>43751</v>
      </c>
      <c r="D9223" s="3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24" t="str">
        <f>_xlfn.XLOOKUP(main_table[[#This Row],[Order ID]],Returns!B:B,Returns!A:A,"No")</f>
        <v>No</v>
      </c>
    </row>
    <row r="9224" spans="1:22" ht="14.25">
      <c r="A9224" s="1">
        <v>9223</v>
      </c>
      <c r="B9224" s="2" t="s">
        <v>10563</v>
      </c>
      <c r="C9224" s="3">
        <v>43751</v>
      </c>
      <c r="D9224" s="3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24" t="str">
        <f>_xlfn.XLOOKUP(main_table[[#This Row],[Order ID]],Returns!B:B,Returns!A:A,"No")</f>
        <v>No</v>
      </c>
    </row>
    <row r="9225" spans="1:22" ht="14.25">
      <c r="A9225" s="1">
        <v>9224</v>
      </c>
      <c r="B9225" s="2" t="s">
        <v>10564</v>
      </c>
      <c r="C9225" s="3">
        <v>43773</v>
      </c>
      <c r="D9225" s="3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24" t="str">
        <f>_xlfn.XLOOKUP(main_table[[#This Row],[Order ID]],Returns!B:B,Returns!A:A,"No")</f>
        <v>No</v>
      </c>
    </row>
    <row r="9226" spans="1:22" ht="14.25">
      <c r="A9226" s="1">
        <v>9225</v>
      </c>
      <c r="B9226" s="2" t="s">
        <v>10564</v>
      </c>
      <c r="C9226" s="3">
        <v>43773</v>
      </c>
      <c r="D9226" s="3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24" t="str">
        <f>_xlfn.XLOOKUP(main_table[[#This Row],[Order ID]],Returns!B:B,Returns!A:A,"No")</f>
        <v>No</v>
      </c>
    </row>
    <row r="9227" spans="1:22" ht="14.25">
      <c r="A9227" s="1">
        <v>9226</v>
      </c>
      <c r="B9227" s="2" t="s">
        <v>10564</v>
      </c>
      <c r="C9227" s="3">
        <v>43773</v>
      </c>
      <c r="D9227" s="3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24" t="str">
        <f>_xlfn.XLOOKUP(main_table[[#This Row],[Order ID]],Returns!B:B,Returns!A:A,"No")</f>
        <v>No</v>
      </c>
    </row>
    <row r="9228" spans="1:22" ht="14.25">
      <c r="A9228" s="1">
        <v>9227</v>
      </c>
      <c r="B9228" s="2" t="s">
        <v>10564</v>
      </c>
      <c r="C9228" s="3">
        <v>43773</v>
      </c>
      <c r="D9228" s="3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24" t="str">
        <f>_xlfn.XLOOKUP(main_table[[#This Row],[Order ID]],Returns!B:B,Returns!A:A,"No")</f>
        <v>No</v>
      </c>
    </row>
    <row r="9229" spans="1:22" ht="14.25">
      <c r="A9229" s="1">
        <v>9228</v>
      </c>
      <c r="B9229" s="2" t="s">
        <v>10565</v>
      </c>
      <c r="C9229" s="3">
        <v>43543</v>
      </c>
      <c r="D9229" s="3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24" t="str">
        <f>_xlfn.XLOOKUP(main_table[[#This Row],[Order ID]],Returns!B:B,Returns!A:A,"No")</f>
        <v>No</v>
      </c>
    </row>
    <row r="9230" spans="1:22" ht="14.25">
      <c r="A9230" s="1">
        <v>9229</v>
      </c>
      <c r="B9230" s="2" t="s">
        <v>10566</v>
      </c>
      <c r="C9230" s="3">
        <v>42677</v>
      </c>
      <c r="D9230" s="3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24" t="str">
        <f>_xlfn.XLOOKUP(main_table[[#This Row],[Order ID]],Returns!B:B,Returns!A:A,"No")</f>
        <v>No</v>
      </c>
    </row>
    <row r="9231" spans="1:22" ht="14.25">
      <c r="A9231" s="1">
        <v>9230</v>
      </c>
      <c r="B9231" s="2" t="s">
        <v>10567</v>
      </c>
      <c r="C9231" s="3">
        <v>43669</v>
      </c>
      <c r="D9231" s="3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24" t="str">
        <f>_xlfn.XLOOKUP(main_table[[#This Row],[Order ID]],Returns!B:B,Returns!A:A,"No")</f>
        <v>No</v>
      </c>
    </row>
    <row r="9232" spans="1:22" ht="14.25">
      <c r="A9232" s="1">
        <v>9231</v>
      </c>
      <c r="B9232" s="2" t="s">
        <v>10567</v>
      </c>
      <c r="C9232" s="3">
        <v>43669</v>
      </c>
      <c r="D9232" s="3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24" t="str">
        <f>_xlfn.XLOOKUP(main_table[[#This Row],[Order ID]],Returns!B:B,Returns!A:A,"No")</f>
        <v>No</v>
      </c>
    </row>
    <row r="9233" spans="1:22" ht="14.25">
      <c r="A9233" s="1">
        <v>9232</v>
      </c>
      <c r="B9233" s="2" t="s">
        <v>10568</v>
      </c>
      <c r="C9233" s="3">
        <v>42731</v>
      </c>
      <c r="D9233" s="3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24" t="str">
        <f>_xlfn.XLOOKUP(main_table[[#This Row],[Order ID]],Returns!B:B,Returns!A:A,"No")</f>
        <v>No</v>
      </c>
    </row>
    <row r="9234" spans="1:22" ht="14.25">
      <c r="A9234" s="1">
        <v>9233</v>
      </c>
      <c r="B9234" s="2" t="s">
        <v>6056</v>
      </c>
      <c r="C9234" s="3">
        <v>43345</v>
      </c>
      <c r="D9234" s="3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24" t="str">
        <f>_xlfn.XLOOKUP(main_table[[#This Row],[Order ID]],Returns!B:B,Returns!A:A,"No")</f>
        <v>Yes</v>
      </c>
    </row>
    <row r="9235" spans="1:22" ht="14.25">
      <c r="A9235" s="1">
        <v>9234</v>
      </c>
      <c r="B9235" s="2" t="s">
        <v>6056</v>
      </c>
      <c r="C9235" s="3">
        <v>43345</v>
      </c>
      <c r="D9235" s="3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24" t="str">
        <f>_xlfn.XLOOKUP(main_table[[#This Row],[Order ID]],Returns!B:B,Returns!A:A,"No")</f>
        <v>Yes</v>
      </c>
    </row>
    <row r="9236" spans="1:22" ht="14.25">
      <c r="A9236" s="1">
        <v>9235</v>
      </c>
      <c r="B9236" s="2" t="s">
        <v>6056</v>
      </c>
      <c r="C9236" s="3">
        <v>43345</v>
      </c>
      <c r="D9236" s="3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24" t="str">
        <f>_xlfn.XLOOKUP(main_table[[#This Row],[Order ID]],Returns!B:B,Returns!A:A,"No")</f>
        <v>Yes</v>
      </c>
    </row>
    <row r="9237" spans="1:22" ht="14.25">
      <c r="A9237" s="1">
        <v>9236</v>
      </c>
      <c r="B9237" s="2" t="s">
        <v>6056</v>
      </c>
      <c r="C9237" s="3">
        <v>43345</v>
      </c>
      <c r="D9237" s="3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24" t="str">
        <f>_xlfn.XLOOKUP(main_table[[#This Row],[Order ID]],Returns!B:B,Returns!A:A,"No")</f>
        <v>Yes</v>
      </c>
    </row>
    <row r="9238" spans="1:22" ht="14.25">
      <c r="A9238" s="1">
        <v>9237</v>
      </c>
      <c r="B9238" s="2" t="s">
        <v>6056</v>
      </c>
      <c r="C9238" s="3">
        <v>43345</v>
      </c>
      <c r="D9238" s="3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24" t="str">
        <f>_xlfn.XLOOKUP(main_table[[#This Row],[Order ID]],Returns!B:B,Returns!A:A,"No")</f>
        <v>Yes</v>
      </c>
    </row>
    <row r="9239" spans="1:22" ht="14.25">
      <c r="A9239" s="1">
        <v>9238</v>
      </c>
      <c r="B9239" s="2" t="s">
        <v>6056</v>
      </c>
      <c r="C9239" s="3">
        <v>43345</v>
      </c>
      <c r="D9239" s="3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24" t="str">
        <f>_xlfn.XLOOKUP(main_table[[#This Row],[Order ID]],Returns!B:B,Returns!A:A,"No")</f>
        <v>Yes</v>
      </c>
    </row>
    <row r="9240" spans="1:22" ht="14.25">
      <c r="A9240" s="1">
        <v>9239</v>
      </c>
      <c r="B9240" s="2" t="s">
        <v>10569</v>
      </c>
      <c r="C9240" s="3">
        <v>43507</v>
      </c>
      <c r="D9240" s="3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24" t="str">
        <f>_xlfn.XLOOKUP(main_table[[#This Row],[Order ID]],Returns!B:B,Returns!A:A,"No")</f>
        <v>No</v>
      </c>
    </row>
    <row r="9241" spans="1:22" ht="14.25">
      <c r="A9241" s="1">
        <v>9240</v>
      </c>
      <c r="B9241" s="2" t="s">
        <v>10570</v>
      </c>
      <c r="C9241" s="3">
        <v>43765</v>
      </c>
      <c r="D9241" s="3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24" t="str">
        <f>_xlfn.XLOOKUP(main_table[[#This Row],[Order ID]],Returns!B:B,Returns!A:A,"No")</f>
        <v>No</v>
      </c>
    </row>
    <row r="9242" spans="1:22" ht="14.25">
      <c r="A9242" s="1">
        <v>9241</v>
      </c>
      <c r="B9242" s="2" t="s">
        <v>10570</v>
      </c>
      <c r="C9242" s="3">
        <v>43765</v>
      </c>
      <c r="D9242" s="3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24" t="str">
        <f>_xlfn.XLOOKUP(main_table[[#This Row],[Order ID]],Returns!B:B,Returns!A:A,"No")</f>
        <v>No</v>
      </c>
    </row>
    <row r="9243" spans="1:22" ht="14.25">
      <c r="A9243" s="1">
        <v>9242</v>
      </c>
      <c r="B9243" s="2" t="s">
        <v>10570</v>
      </c>
      <c r="C9243" s="3">
        <v>43765</v>
      </c>
      <c r="D9243" s="3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24" t="str">
        <f>_xlfn.XLOOKUP(main_table[[#This Row],[Order ID]],Returns!B:B,Returns!A:A,"No")</f>
        <v>No</v>
      </c>
    </row>
    <row r="9244" spans="1:22" ht="14.25">
      <c r="A9244" s="1">
        <v>9243</v>
      </c>
      <c r="B9244" s="2" t="s">
        <v>10571</v>
      </c>
      <c r="C9244" s="3">
        <v>42560</v>
      </c>
      <c r="D9244" s="3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24" t="str">
        <f>_xlfn.XLOOKUP(main_table[[#This Row],[Order ID]],Returns!B:B,Returns!A:A,"No")</f>
        <v>No</v>
      </c>
    </row>
    <row r="9245" spans="1:22" ht="14.25">
      <c r="A9245" s="1">
        <v>9244</v>
      </c>
      <c r="B9245" s="2" t="s">
        <v>10571</v>
      </c>
      <c r="C9245" s="3">
        <v>42560</v>
      </c>
      <c r="D9245" s="3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24" t="str">
        <f>_xlfn.XLOOKUP(main_table[[#This Row],[Order ID]],Returns!B:B,Returns!A:A,"No")</f>
        <v>No</v>
      </c>
    </row>
    <row r="9246" spans="1:22" ht="14.25">
      <c r="A9246" s="1">
        <v>9245</v>
      </c>
      <c r="B9246" s="2" t="s">
        <v>10571</v>
      </c>
      <c r="C9246" s="3">
        <v>42560</v>
      </c>
      <c r="D9246" s="3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24" t="str">
        <f>_xlfn.XLOOKUP(main_table[[#This Row],[Order ID]],Returns!B:B,Returns!A:A,"No")</f>
        <v>No</v>
      </c>
    </row>
    <row r="9247" spans="1:22" ht="14.25">
      <c r="A9247" s="1">
        <v>9246</v>
      </c>
      <c r="B9247" s="2" t="s">
        <v>10571</v>
      </c>
      <c r="C9247" s="3">
        <v>42560</v>
      </c>
      <c r="D9247" s="3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24" t="str">
        <f>_xlfn.XLOOKUP(main_table[[#This Row],[Order ID]],Returns!B:B,Returns!A:A,"No")</f>
        <v>No</v>
      </c>
    </row>
    <row r="9248" spans="1:22" ht="14.25">
      <c r="A9248" s="1">
        <v>9247</v>
      </c>
      <c r="B9248" s="2" t="s">
        <v>10572</v>
      </c>
      <c r="C9248" s="3">
        <v>43607</v>
      </c>
      <c r="D9248" s="3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24" t="str">
        <f>_xlfn.XLOOKUP(main_table[[#This Row],[Order ID]],Returns!B:B,Returns!A:A,"No")</f>
        <v>No</v>
      </c>
    </row>
    <row r="9249" spans="1:22" ht="14.25">
      <c r="A9249" s="1">
        <v>9248</v>
      </c>
      <c r="B9249" s="2" t="s">
        <v>10572</v>
      </c>
      <c r="C9249" s="3">
        <v>43607</v>
      </c>
      <c r="D9249" s="3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24" t="str">
        <f>_xlfn.XLOOKUP(main_table[[#This Row],[Order ID]],Returns!B:B,Returns!A:A,"No")</f>
        <v>No</v>
      </c>
    </row>
    <row r="9250" spans="1:22" ht="14.25">
      <c r="A9250" s="1">
        <v>9249</v>
      </c>
      <c r="B9250" s="2" t="s">
        <v>10573</v>
      </c>
      <c r="C9250" s="3">
        <v>43414</v>
      </c>
      <c r="D9250" s="3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24" t="str">
        <f>_xlfn.XLOOKUP(main_table[[#This Row],[Order ID]],Returns!B:B,Returns!A:A,"No")</f>
        <v>No</v>
      </c>
    </row>
    <row r="9251" spans="1:22" ht="14.25">
      <c r="A9251" s="1">
        <v>9250</v>
      </c>
      <c r="B9251" s="2" t="s">
        <v>10573</v>
      </c>
      <c r="C9251" s="3">
        <v>43414</v>
      </c>
      <c r="D9251" s="3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24" t="str">
        <f>_xlfn.XLOOKUP(main_table[[#This Row],[Order ID]],Returns!B:B,Returns!A:A,"No")</f>
        <v>No</v>
      </c>
    </row>
    <row r="9252" spans="1:22" ht="14.25">
      <c r="A9252" s="1">
        <v>9251</v>
      </c>
      <c r="B9252" s="2" t="s">
        <v>10574</v>
      </c>
      <c r="C9252" s="3">
        <v>43436</v>
      </c>
      <c r="D9252" s="3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24" t="str">
        <f>_xlfn.XLOOKUP(main_table[[#This Row],[Order ID]],Returns!B:B,Returns!A:A,"No")</f>
        <v>No</v>
      </c>
    </row>
    <row r="9253" spans="1:22" ht="14.25">
      <c r="A9253" s="1">
        <v>9252</v>
      </c>
      <c r="B9253" s="2" t="s">
        <v>6165</v>
      </c>
      <c r="C9253" s="3">
        <v>43526</v>
      </c>
      <c r="D9253" s="3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24" t="str">
        <f>_xlfn.XLOOKUP(main_table[[#This Row],[Order ID]],Returns!B:B,Returns!A:A,"No")</f>
        <v>Yes</v>
      </c>
    </row>
    <row r="9254" spans="1:22" ht="14.25">
      <c r="A9254" s="1">
        <v>9253</v>
      </c>
      <c r="B9254" s="2" t="s">
        <v>10575</v>
      </c>
      <c r="C9254" s="3">
        <v>43731</v>
      </c>
      <c r="D9254" s="3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24" t="str">
        <f>_xlfn.XLOOKUP(main_table[[#This Row],[Order ID]],Returns!B:B,Returns!A:A,"No")</f>
        <v>No</v>
      </c>
    </row>
    <row r="9255" spans="1:22" ht="14.25">
      <c r="A9255" s="1">
        <v>9254</v>
      </c>
      <c r="B9255" s="2" t="s">
        <v>10575</v>
      </c>
      <c r="C9255" s="3">
        <v>43731</v>
      </c>
      <c r="D9255" s="3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24" t="str">
        <f>_xlfn.XLOOKUP(main_table[[#This Row],[Order ID]],Returns!B:B,Returns!A:A,"No")</f>
        <v>No</v>
      </c>
    </row>
    <row r="9256" spans="1:22" ht="14.25">
      <c r="A9256" s="1">
        <v>9255</v>
      </c>
      <c r="B9256" s="2" t="s">
        <v>10576</v>
      </c>
      <c r="C9256" s="3">
        <v>42411</v>
      </c>
      <c r="D9256" s="3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24" t="str">
        <f>_xlfn.XLOOKUP(main_table[[#This Row],[Order ID]],Returns!B:B,Returns!A:A,"No")</f>
        <v>No</v>
      </c>
    </row>
    <row r="9257" spans="1:22" ht="14.25">
      <c r="A9257" s="1">
        <v>9256</v>
      </c>
      <c r="B9257" s="2" t="s">
        <v>10576</v>
      </c>
      <c r="C9257" s="3">
        <v>42411</v>
      </c>
      <c r="D9257" s="3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24" t="str">
        <f>_xlfn.XLOOKUP(main_table[[#This Row],[Order ID]],Returns!B:B,Returns!A:A,"No")</f>
        <v>No</v>
      </c>
    </row>
    <row r="9258" spans="1:22" ht="14.25">
      <c r="A9258" s="1">
        <v>9257</v>
      </c>
      <c r="B9258" s="2" t="s">
        <v>10576</v>
      </c>
      <c r="C9258" s="3">
        <v>42411</v>
      </c>
      <c r="D9258" s="3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24" t="str">
        <f>_xlfn.XLOOKUP(main_table[[#This Row],[Order ID]],Returns!B:B,Returns!A:A,"No")</f>
        <v>No</v>
      </c>
    </row>
    <row r="9259" spans="1:22" ht="14.25">
      <c r="A9259" s="1">
        <v>9258</v>
      </c>
      <c r="B9259" s="2" t="s">
        <v>10576</v>
      </c>
      <c r="C9259" s="3">
        <v>42411</v>
      </c>
      <c r="D9259" s="3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24" t="str">
        <f>_xlfn.XLOOKUP(main_table[[#This Row],[Order ID]],Returns!B:B,Returns!A:A,"No")</f>
        <v>No</v>
      </c>
    </row>
    <row r="9260" spans="1:22" ht="14.25">
      <c r="A9260" s="1">
        <v>9259</v>
      </c>
      <c r="B9260" s="2" t="s">
        <v>10576</v>
      </c>
      <c r="C9260" s="3">
        <v>42411</v>
      </c>
      <c r="D9260" s="3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24" t="str">
        <f>_xlfn.XLOOKUP(main_table[[#This Row],[Order ID]],Returns!B:B,Returns!A:A,"No")</f>
        <v>No</v>
      </c>
    </row>
    <row r="9261" spans="1:22" ht="14.25">
      <c r="A9261" s="1">
        <v>9260</v>
      </c>
      <c r="B9261" s="2" t="s">
        <v>10576</v>
      </c>
      <c r="C9261" s="3">
        <v>42411</v>
      </c>
      <c r="D9261" s="3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24" t="str">
        <f>_xlfn.XLOOKUP(main_table[[#This Row],[Order ID]],Returns!B:B,Returns!A:A,"No")</f>
        <v>No</v>
      </c>
    </row>
    <row r="9262" spans="1:22" ht="14.25">
      <c r="A9262" s="1">
        <v>9261</v>
      </c>
      <c r="B9262" s="2" t="s">
        <v>10577</v>
      </c>
      <c r="C9262" s="3">
        <v>43780</v>
      </c>
      <c r="D9262" s="3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24" t="str">
        <f>_xlfn.XLOOKUP(main_table[[#This Row],[Order ID]],Returns!B:B,Returns!A:A,"No")</f>
        <v>No</v>
      </c>
    </row>
    <row r="9263" spans="1:22" ht="14.25">
      <c r="A9263" s="1">
        <v>9262</v>
      </c>
      <c r="B9263" s="2" t="s">
        <v>10578</v>
      </c>
      <c r="C9263" s="3">
        <v>43710</v>
      </c>
      <c r="D9263" s="3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24" t="str">
        <f>_xlfn.XLOOKUP(main_table[[#This Row],[Order ID]],Returns!B:B,Returns!A:A,"No")</f>
        <v>No</v>
      </c>
    </row>
    <row r="9264" spans="1:22" ht="14.25">
      <c r="A9264" s="1">
        <v>9263</v>
      </c>
      <c r="B9264" s="2" t="s">
        <v>10579</v>
      </c>
      <c r="C9264" s="3">
        <v>43017</v>
      </c>
      <c r="D9264" s="3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24" t="str">
        <f>_xlfn.XLOOKUP(main_table[[#This Row],[Order ID]],Returns!B:B,Returns!A:A,"No")</f>
        <v>No</v>
      </c>
    </row>
    <row r="9265" spans="1:22" ht="14.25">
      <c r="A9265" s="1">
        <v>9264</v>
      </c>
      <c r="B9265" s="2" t="s">
        <v>10579</v>
      </c>
      <c r="C9265" s="3">
        <v>43017</v>
      </c>
      <c r="D9265" s="3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24" t="str">
        <f>_xlfn.XLOOKUP(main_table[[#This Row],[Order ID]],Returns!B:B,Returns!A:A,"No")</f>
        <v>No</v>
      </c>
    </row>
    <row r="9266" spans="1:22" ht="14.25">
      <c r="A9266" s="1">
        <v>9265</v>
      </c>
      <c r="B9266" s="2" t="s">
        <v>10580</v>
      </c>
      <c r="C9266" s="3">
        <v>43793</v>
      </c>
      <c r="D9266" s="3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24" t="str">
        <f>_xlfn.XLOOKUP(main_table[[#This Row],[Order ID]],Returns!B:B,Returns!A:A,"No")</f>
        <v>No</v>
      </c>
    </row>
    <row r="9267" spans="1:22" ht="14.25">
      <c r="A9267" s="1">
        <v>9266</v>
      </c>
      <c r="B9267" s="2" t="s">
        <v>10580</v>
      </c>
      <c r="C9267" s="3">
        <v>43793</v>
      </c>
      <c r="D9267" s="3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24" t="str">
        <f>_xlfn.XLOOKUP(main_table[[#This Row],[Order ID]],Returns!B:B,Returns!A:A,"No")</f>
        <v>No</v>
      </c>
    </row>
    <row r="9268" spans="1:22" ht="14.25">
      <c r="A9268" s="1">
        <v>9267</v>
      </c>
      <c r="B9268" s="2" t="s">
        <v>10581</v>
      </c>
      <c r="C9268" s="3">
        <v>42408</v>
      </c>
      <c r="D9268" s="3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24" t="str">
        <f>_xlfn.XLOOKUP(main_table[[#This Row],[Order ID]],Returns!B:B,Returns!A:A,"No")</f>
        <v>No</v>
      </c>
    </row>
    <row r="9269" spans="1:22" ht="14.25">
      <c r="A9269" s="1">
        <v>9268</v>
      </c>
      <c r="B9269" s="2" t="s">
        <v>10582</v>
      </c>
      <c r="C9269" s="3">
        <v>43003</v>
      </c>
      <c r="D9269" s="3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24" t="str">
        <f>_xlfn.XLOOKUP(main_table[[#This Row],[Order ID]],Returns!B:B,Returns!A:A,"No")</f>
        <v>No</v>
      </c>
    </row>
    <row r="9270" spans="1:22" ht="14.25">
      <c r="A9270" s="1">
        <v>9269</v>
      </c>
      <c r="B9270" s="2" t="s">
        <v>10582</v>
      </c>
      <c r="C9270" s="3">
        <v>43003</v>
      </c>
      <c r="D9270" s="3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24" t="str">
        <f>_xlfn.XLOOKUP(main_table[[#This Row],[Order ID]],Returns!B:B,Returns!A:A,"No")</f>
        <v>No</v>
      </c>
    </row>
    <row r="9271" spans="1:22" ht="14.25">
      <c r="A9271" s="1">
        <v>9270</v>
      </c>
      <c r="B9271" s="2" t="s">
        <v>10583</v>
      </c>
      <c r="C9271" s="3">
        <v>43698</v>
      </c>
      <c r="D9271" s="3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24" t="str">
        <f>_xlfn.XLOOKUP(main_table[[#This Row],[Order ID]],Returns!B:B,Returns!A:A,"No")</f>
        <v>No</v>
      </c>
    </row>
    <row r="9272" spans="1:22" ht="14.25">
      <c r="A9272" s="1">
        <v>9271</v>
      </c>
      <c r="B9272" s="2" t="s">
        <v>10583</v>
      </c>
      <c r="C9272" s="3">
        <v>43698</v>
      </c>
      <c r="D9272" s="3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24" t="str">
        <f>_xlfn.XLOOKUP(main_table[[#This Row],[Order ID]],Returns!B:B,Returns!A:A,"No")</f>
        <v>No</v>
      </c>
    </row>
    <row r="9273" spans="1:22" ht="14.25">
      <c r="A9273" s="1">
        <v>9272</v>
      </c>
      <c r="B9273" s="2" t="s">
        <v>10584</v>
      </c>
      <c r="C9273" s="3">
        <v>43232</v>
      </c>
      <c r="D9273" s="3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24" t="str">
        <f>_xlfn.XLOOKUP(main_table[[#This Row],[Order ID]],Returns!B:B,Returns!A:A,"No")</f>
        <v>No</v>
      </c>
    </row>
    <row r="9274" spans="1:22" ht="14.25">
      <c r="A9274" s="1">
        <v>9273</v>
      </c>
      <c r="B9274" s="2" t="s">
        <v>10584</v>
      </c>
      <c r="C9274" s="3">
        <v>43232</v>
      </c>
      <c r="D9274" s="3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24" t="str">
        <f>_xlfn.XLOOKUP(main_table[[#This Row],[Order ID]],Returns!B:B,Returns!A:A,"No")</f>
        <v>No</v>
      </c>
    </row>
    <row r="9275" spans="1:22" ht="14.25">
      <c r="A9275" s="1">
        <v>9274</v>
      </c>
      <c r="B9275" s="2" t="s">
        <v>10585</v>
      </c>
      <c r="C9275" s="3">
        <v>43710</v>
      </c>
      <c r="D9275" s="3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24" t="str">
        <f>_xlfn.XLOOKUP(main_table[[#This Row],[Order ID]],Returns!B:B,Returns!A:A,"No")</f>
        <v>No</v>
      </c>
    </row>
    <row r="9276" spans="1:22" ht="14.25">
      <c r="A9276" s="1">
        <v>9275</v>
      </c>
      <c r="B9276" s="2" t="s">
        <v>10586</v>
      </c>
      <c r="C9276" s="3">
        <v>42653</v>
      </c>
      <c r="D9276" s="3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24" t="str">
        <f>_xlfn.XLOOKUP(main_table[[#This Row],[Order ID]],Returns!B:B,Returns!A:A,"No")</f>
        <v>No</v>
      </c>
    </row>
    <row r="9277" spans="1:22" ht="14.25">
      <c r="A9277" s="1">
        <v>9276</v>
      </c>
      <c r="B9277" s="2" t="s">
        <v>10587</v>
      </c>
      <c r="C9277" s="3">
        <v>43246</v>
      </c>
      <c r="D9277" s="3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24" t="str">
        <f>_xlfn.XLOOKUP(main_table[[#This Row],[Order ID]],Returns!B:B,Returns!A:A,"No")</f>
        <v>No</v>
      </c>
    </row>
    <row r="9278" spans="1:22" ht="14.25">
      <c r="A9278" s="1">
        <v>9277</v>
      </c>
      <c r="B9278" s="2" t="s">
        <v>10587</v>
      </c>
      <c r="C9278" s="3">
        <v>43246</v>
      </c>
      <c r="D9278" s="3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24" t="str">
        <f>_xlfn.XLOOKUP(main_table[[#This Row],[Order ID]],Returns!B:B,Returns!A:A,"No")</f>
        <v>No</v>
      </c>
    </row>
    <row r="9279" spans="1:22" ht="14.25">
      <c r="A9279" s="1">
        <v>9278</v>
      </c>
      <c r="B9279" s="2" t="s">
        <v>10588</v>
      </c>
      <c r="C9279" s="3">
        <v>43800</v>
      </c>
      <c r="D9279" s="3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24" t="str">
        <f>_xlfn.XLOOKUP(main_table[[#This Row],[Order ID]],Returns!B:B,Returns!A:A,"No")</f>
        <v>No</v>
      </c>
    </row>
    <row r="9280" spans="1:22" ht="14.25">
      <c r="A9280" s="1">
        <v>9279</v>
      </c>
      <c r="B9280" s="2" t="s">
        <v>10588</v>
      </c>
      <c r="C9280" s="3">
        <v>43800</v>
      </c>
      <c r="D9280" s="3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24" t="str">
        <f>_xlfn.XLOOKUP(main_table[[#This Row],[Order ID]],Returns!B:B,Returns!A:A,"No")</f>
        <v>No</v>
      </c>
    </row>
    <row r="9281" spans="1:22" ht="14.25">
      <c r="A9281" s="1">
        <v>9280</v>
      </c>
      <c r="B9281" s="2" t="s">
        <v>10588</v>
      </c>
      <c r="C9281" s="3">
        <v>43800</v>
      </c>
      <c r="D9281" s="3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24" t="str">
        <f>_xlfn.XLOOKUP(main_table[[#This Row],[Order ID]],Returns!B:B,Returns!A:A,"No")</f>
        <v>No</v>
      </c>
    </row>
    <row r="9282" spans="1:22" ht="14.25">
      <c r="A9282" s="1">
        <v>9281</v>
      </c>
      <c r="B9282" s="2" t="s">
        <v>10589</v>
      </c>
      <c r="C9282" s="3">
        <v>43363</v>
      </c>
      <c r="D9282" s="3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24" t="str">
        <f>_xlfn.XLOOKUP(main_table[[#This Row],[Order ID]],Returns!B:B,Returns!A:A,"No")</f>
        <v>No</v>
      </c>
    </row>
    <row r="9283" spans="1:22" ht="14.25">
      <c r="A9283" s="1">
        <v>9282</v>
      </c>
      <c r="B9283" s="2" t="s">
        <v>10590</v>
      </c>
      <c r="C9283" s="3">
        <v>43719</v>
      </c>
      <c r="D9283" s="3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24" t="str">
        <f>_xlfn.XLOOKUP(main_table[[#This Row],[Order ID]],Returns!B:B,Returns!A:A,"No")</f>
        <v>No</v>
      </c>
    </row>
    <row r="9284" spans="1:22" ht="14.25">
      <c r="A9284" s="1">
        <v>9283</v>
      </c>
      <c r="B9284" s="2" t="s">
        <v>10591</v>
      </c>
      <c r="C9284" s="3">
        <v>43464</v>
      </c>
      <c r="D9284" s="3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24" t="str">
        <f>_xlfn.XLOOKUP(main_table[[#This Row],[Order ID]],Returns!B:B,Returns!A:A,"No")</f>
        <v>No</v>
      </c>
    </row>
    <row r="9285" spans="1:22" ht="14.25">
      <c r="A9285" s="1">
        <v>9284</v>
      </c>
      <c r="B9285" s="2" t="s">
        <v>10592</v>
      </c>
      <c r="C9285" s="3">
        <v>43710</v>
      </c>
      <c r="D9285" s="3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24" t="str">
        <f>_xlfn.XLOOKUP(main_table[[#This Row],[Order ID]],Returns!B:B,Returns!A:A,"No")</f>
        <v>No</v>
      </c>
    </row>
    <row r="9286" spans="1:22" ht="14.25">
      <c r="A9286" s="1">
        <v>9285</v>
      </c>
      <c r="B9286" s="2" t="s">
        <v>10593</v>
      </c>
      <c r="C9286" s="3">
        <v>42692</v>
      </c>
      <c r="D9286" s="3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24" t="str">
        <f>_xlfn.XLOOKUP(main_table[[#This Row],[Order ID]],Returns!B:B,Returns!A:A,"No")</f>
        <v>No</v>
      </c>
    </row>
    <row r="9287" spans="1:22" ht="14.25">
      <c r="A9287" s="1">
        <v>9286</v>
      </c>
      <c r="B9287" s="2" t="s">
        <v>10594</v>
      </c>
      <c r="C9287" s="3">
        <v>43060</v>
      </c>
      <c r="D9287" s="3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24" t="str">
        <f>_xlfn.XLOOKUP(main_table[[#This Row],[Order ID]],Returns!B:B,Returns!A:A,"No")</f>
        <v>No</v>
      </c>
    </row>
    <row r="9288" spans="1:22" ht="14.25">
      <c r="A9288" s="1">
        <v>9287</v>
      </c>
      <c r="B9288" s="2" t="s">
        <v>10595</v>
      </c>
      <c r="C9288" s="3">
        <v>43635</v>
      </c>
      <c r="D9288" s="3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24" t="str">
        <f>_xlfn.XLOOKUP(main_table[[#This Row],[Order ID]],Returns!B:B,Returns!A:A,"No")</f>
        <v>No</v>
      </c>
    </row>
    <row r="9289" spans="1:22" ht="14.25">
      <c r="A9289" s="1">
        <v>9288</v>
      </c>
      <c r="B9289" s="2" t="s">
        <v>10595</v>
      </c>
      <c r="C9289" s="3">
        <v>43635</v>
      </c>
      <c r="D9289" s="3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24" t="str">
        <f>_xlfn.XLOOKUP(main_table[[#This Row],[Order ID]],Returns!B:B,Returns!A:A,"No")</f>
        <v>No</v>
      </c>
    </row>
    <row r="9290" spans="1:22" ht="14.25">
      <c r="A9290" s="1">
        <v>9289</v>
      </c>
      <c r="B9290" s="2" t="s">
        <v>10596</v>
      </c>
      <c r="C9290" s="3">
        <v>43799</v>
      </c>
      <c r="D9290" s="3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24" t="str">
        <f>_xlfn.XLOOKUP(main_table[[#This Row],[Order ID]],Returns!B:B,Returns!A:A,"No")</f>
        <v>No</v>
      </c>
    </row>
    <row r="9291" spans="1:22" ht="14.25">
      <c r="A9291" s="1">
        <v>9290</v>
      </c>
      <c r="B9291" s="2" t="s">
        <v>10597</v>
      </c>
      <c r="C9291" s="3">
        <v>42483</v>
      </c>
      <c r="D9291" s="3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24" t="str">
        <f>_xlfn.XLOOKUP(main_table[[#This Row],[Order ID]],Returns!B:B,Returns!A:A,"No")</f>
        <v>No</v>
      </c>
    </row>
    <row r="9292" spans="1:22" ht="14.25">
      <c r="A9292" s="1">
        <v>9291</v>
      </c>
      <c r="B9292" s="2" t="s">
        <v>10598</v>
      </c>
      <c r="C9292" s="3">
        <v>42636</v>
      </c>
      <c r="D9292" s="3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24" t="str">
        <f>_xlfn.XLOOKUP(main_table[[#This Row],[Order ID]],Returns!B:B,Returns!A:A,"No")</f>
        <v>No</v>
      </c>
    </row>
    <row r="9293" spans="1:22" ht="14.25">
      <c r="A9293" s="1">
        <v>9292</v>
      </c>
      <c r="B9293" s="2" t="s">
        <v>10598</v>
      </c>
      <c r="C9293" s="3">
        <v>42636</v>
      </c>
      <c r="D9293" s="3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24" t="str">
        <f>_xlfn.XLOOKUP(main_table[[#This Row],[Order ID]],Returns!B:B,Returns!A:A,"No")</f>
        <v>No</v>
      </c>
    </row>
    <row r="9294" spans="1:22" ht="14.25">
      <c r="A9294" s="1">
        <v>9293</v>
      </c>
      <c r="B9294" s="2" t="s">
        <v>10599</v>
      </c>
      <c r="C9294" s="3">
        <v>43526</v>
      </c>
      <c r="D9294" s="3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24" t="str">
        <f>_xlfn.XLOOKUP(main_table[[#This Row],[Order ID]],Returns!B:B,Returns!A:A,"No")</f>
        <v>No</v>
      </c>
    </row>
    <row r="9295" spans="1:22" ht="14.25">
      <c r="A9295" s="1">
        <v>9294</v>
      </c>
      <c r="B9295" s="2" t="s">
        <v>10600</v>
      </c>
      <c r="C9295" s="3">
        <v>43786</v>
      </c>
      <c r="D9295" s="3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24" t="str">
        <f>_xlfn.XLOOKUP(main_table[[#This Row],[Order ID]],Returns!B:B,Returns!A:A,"No")</f>
        <v>No</v>
      </c>
    </row>
    <row r="9296" spans="1:22" ht="14.25">
      <c r="A9296" s="1">
        <v>9295</v>
      </c>
      <c r="B9296" s="2" t="s">
        <v>10601</v>
      </c>
      <c r="C9296" s="3">
        <v>43613</v>
      </c>
      <c r="D9296" s="3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24" t="str">
        <f>_xlfn.XLOOKUP(main_table[[#This Row],[Order ID]],Returns!B:B,Returns!A:A,"No")</f>
        <v>No</v>
      </c>
    </row>
    <row r="9297" spans="1:22" ht="14.25">
      <c r="A9297" s="1">
        <v>9296</v>
      </c>
      <c r="B9297" s="2" t="s">
        <v>10601</v>
      </c>
      <c r="C9297" s="3">
        <v>43613</v>
      </c>
      <c r="D9297" s="3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24" t="str">
        <f>_xlfn.XLOOKUP(main_table[[#This Row],[Order ID]],Returns!B:B,Returns!A:A,"No")</f>
        <v>No</v>
      </c>
    </row>
    <row r="9298" spans="1:22" ht="14.25">
      <c r="A9298" s="1">
        <v>9297</v>
      </c>
      <c r="B9298" s="2" t="s">
        <v>10602</v>
      </c>
      <c r="C9298" s="3">
        <v>42843</v>
      </c>
      <c r="D9298" s="3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24" t="str">
        <f>_xlfn.XLOOKUP(main_table[[#This Row],[Order ID]],Returns!B:B,Returns!A:A,"No")</f>
        <v>No</v>
      </c>
    </row>
    <row r="9299" spans="1:22" ht="14.25">
      <c r="A9299" s="1">
        <v>9298</v>
      </c>
      <c r="B9299" s="2" t="s">
        <v>10602</v>
      </c>
      <c r="C9299" s="3">
        <v>42843</v>
      </c>
      <c r="D9299" s="3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24" t="str">
        <f>_xlfn.XLOOKUP(main_table[[#This Row],[Order ID]],Returns!B:B,Returns!A:A,"No")</f>
        <v>No</v>
      </c>
    </row>
    <row r="9300" spans="1:22" ht="14.25">
      <c r="A9300" s="1">
        <v>9299</v>
      </c>
      <c r="B9300" s="2" t="s">
        <v>10602</v>
      </c>
      <c r="C9300" s="3">
        <v>42843</v>
      </c>
      <c r="D9300" s="3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24" t="str">
        <f>_xlfn.XLOOKUP(main_table[[#This Row],[Order ID]],Returns!B:B,Returns!A:A,"No")</f>
        <v>No</v>
      </c>
    </row>
    <row r="9301" spans="1:22" ht="14.25">
      <c r="A9301" s="1">
        <v>9300</v>
      </c>
      <c r="B9301" s="2" t="s">
        <v>10602</v>
      </c>
      <c r="C9301" s="3">
        <v>42843</v>
      </c>
      <c r="D9301" s="3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24" t="str">
        <f>_xlfn.XLOOKUP(main_table[[#This Row],[Order ID]],Returns!B:B,Returns!A:A,"No")</f>
        <v>No</v>
      </c>
    </row>
    <row r="9302" spans="1:22" ht="14.25">
      <c r="A9302" s="1">
        <v>9301</v>
      </c>
      <c r="B9302" s="2" t="s">
        <v>10602</v>
      </c>
      <c r="C9302" s="3">
        <v>42843</v>
      </c>
      <c r="D9302" s="3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24" t="str">
        <f>_xlfn.XLOOKUP(main_table[[#This Row],[Order ID]],Returns!B:B,Returns!A:A,"No")</f>
        <v>No</v>
      </c>
    </row>
    <row r="9303" spans="1:22" ht="14.25">
      <c r="A9303" s="1">
        <v>9302</v>
      </c>
      <c r="B9303" s="2" t="s">
        <v>10602</v>
      </c>
      <c r="C9303" s="3">
        <v>42843</v>
      </c>
      <c r="D9303" s="3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24" t="str">
        <f>_xlfn.XLOOKUP(main_table[[#This Row],[Order ID]],Returns!B:B,Returns!A:A,"No")</f>
        <v>No</v>
      </c>
    </row>
    <row r="9304" spans="1:22" ht="14.25">
      <c r="A9304" s="1">
        <v>9303</v>
      </c>
      <c r="B9304" s="2" t="s">
        <v>10602</v>
      </c>
      <c r="C9304" s="3">
        <v>42843</v>
      </c>
      <c r="D9304" s="3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24" t="str">
        <f>_xlfn.XLOOKUP(main_table[[#This Row],[Order ID]],Returns!B:B,Returns!A:A,"No")</f>
        <v>No</v>
      </c>
    </row>
    <row r="9305" spans="1:22" ht="14.25">
      <c r="A9305" s="1">
        <v>9304</v>
      </c>
      <c r="B9305" s="2" t="s">
        <v>10602</v>
      </c>
      <c r="C9305" s="3">
        <v>42843</v>
      </c>
      <c r="D9305" s="3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24" t="str">
        <f>_xlfn.XLOOKUP(main_table[[#This Row],[Order ID]],Returns!B:B,Returns!A:A,"No")</f>
        <v>No</v>
      </c>
    </row>
    <row r="9306" spans="1:22" ht="14.25">
      <c r="A9306" s="1">
        <v>9305</v>
      </c>
      <c r="B9306" s="2" t="s">
        <v>10602</v>
      </c>
      <c r="C9306" s="3">
        <v>42843</v>
      </c>
      <c r="D9306" s="3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24" t="str">
        <f>_xlfn.XLOOKUP(main_table[[#This Row],[Order ID]],Returns!B:B,Returns!A:A,"No")</f>
        <v>No</v>
      </c>
    </row>
    <row r="9307" spans="1:22" ht="14.25">
      <c r="A9307" s="1">
        <v>9306</v>
      </c>
      <c r="B9307" s="2" t="s">
        <v>10603</v>
      </c>
      <c r="C9307" s="3">
        <v>42997</v>
      </c>
      <c r="D9307" s="3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24" t="str">
        <f>_xlfn.XLOOKUP(main_table[[#This Row],[Order ID]],Returns!B:B,Returns!A:A,"No")</f>
        <v>No</v>
      </c>
    </row>
    <row r="9308" spans="1:22" ht="14.25">
      <c r="A9308" s="1">
        <v>9307</v>
      </c>
      <c r="B9308" s="2" t="s">
        <v>10604</v>
      </c>
      <c r="C9308" s="3">
        <v>42454</v>
      </c>
      <c r="D9308" s="3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24" t="str">
        <f>_xlfn.XLOOKUP(main_table[[#This Row],[Order ID]],Returns!B:B,Returns!A:A,"No")</f>
        <v>No</v>
      </c>
    </row>
    <row r="9309" spans="1:22" ht="14.25">
      <c r="A9309" s="1">
        <v>9308</v>
      </c>
      <c r="B9309" s="2" t="s">
        <v>10604</v>
      </c>
      <c r="C9309" s="3">
        <v>42454</v>
      </c>
      <c r="D9309" s="3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24" t="str">
        <f>_xlfn.XLOOKUP(main_table[[#This Row],[Order ID]],Returns!B:B,Returns!A:A,"No")</f>
        <v>No</v>
      </c>
    </row>
    <row r="9310" spans="1:22" ht="14.25">
      <c r="A9310" s="1">
        <v>9309</v>
      </c>
      <c r="B9310" s="2" t="s">
        <v>10604</v>
      </c>
      <c r="C9310" s="3">
        <v>42454</v>
      </c>
      <c r="D9310" s="3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24" t="str">
        <f>_xlfn.XLOOKUP(main_table[[#This Row],[Order ID]],Returns!B:B,Returns!A:A,"No")</f>
        <v>No</v>
      </c>
    </row>
    <row r="9311" spans="1:22" ht="14.25">
      <c r="A9311" s="1">
        <v>9310</v>
      </c>
      <c r="B9311" s="2" t="s">
        <v>10604</v>
      </c>
      <c r="C9311" s="3">
        <v>42454</v>
      </c>
      <c r="D9311" s="3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24" t="str">
        <f>_xlfn.XLOOKUP(main_table[[#This Row],[Order ID]],Returns!B:B,Returns!A:A,"No")</f>
        <v>No</v>
      </c>
    </row>
    <row r="9312" spans="1:22" ht="14.25">
      <c r="A9312" s="1">
        <v>9311</v>
      </c>
      <c r="B9312" s="2" t="s">
        <v>10605</v>
      </c>
      <c r="C9312" s="3">
        <v>43338</v>
      </c>
      <c r="D9312" s="3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24" t="str">
        <f>_xlfn.XLOOKUP(main_table[[#This Row],[Order ID]],Returns!B:B,Returns!A:A,"No")</f>
        <v>No</v>
      </c>
    </row>
    <row r="9313" spans="1:22" ht="14.25">
      <c r="A9313" s="1">
        <v>9312</v>
      </c>
      <c r="B9313" s="2" t="s">
        <v>10606</v>
      </c>
      <c r="C9313" s="3">
        <v>43530</v>
      </c>
      <c r="D9313" s="3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24" t="str">
        <f>_xlfn.XLOOKUP(main_table[[#This Row],[Order ID]],Returns!B:B,Returns!A:A,"No")</f>
        <v>No</v>
      </c>
    </row>
    <row r="9314" spans="1:22" ht="14.25">
      <c r="A9314" s="1">
        <v>9313</v>
      </c>
      <c r="B9314" s="2" t="s">
        <v>10606</v>
      </c>
      <c r="C9314" s="3">
        <v>43530</v>
      </c>
      <c r="D9314" s="3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24" t="str">
        <f>_xlfn.XLOOKUP(main_table[[#This Row],[Order ID]],Returns!B:B,Returns!A:A,"No")</f>
        <v>No</v>
      </c>
    </row>
    <row r="9315" spans="1:22" ht="14.25">
      <c r="A9315" s="1">
        <v>9314</v>
      </c>
      <c r="B9315" s="2" t="s">
        <v>5986</v>
      </c>
      <c r="C9315" s="3">
        <v>43050</v>
      </c>
      <c r="D9315" s="3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24" t="str">
        <f>_xlfn.XLOOKUP(main_table[[#This Row],[Order ID]],Returns!B:B,Returns!A:A,"No")</f>
        <v>Yes</v>
      </c>
    </row>
    <row r="9316" spans="1:22" ht="14.25">
      <c r="A9316" s="1">
        <v>9315</v>
      </c>
      <c r="B9316" s="2" t="s">
        <v>5986</v>
      </c>
      <c r="C9316" s="3">
        <v>43050</v>
      </c>
      <c r="D9316" s="3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24" t="str">
        <f>_xlfn.XLOOKUP(main_table[[#This Row],[Order ID]],Returns!B:B,Returns!A:A,"No")</f>
        <v>Yes</v>
      </c>
    </row>
    <row r="9317" spans="1:22" ht="14.25">
      <c r="A9317" s="1">
        <v>9316</v>
      </c>
      <c r="B9317" s="2" t="s">
        <v>10607</v>
      </c>
      <c r="C9317" s="3">
        <v>43195</v>
      </c>
      <c r="D9317" s="3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24" t="str">
        <f>_xlfn.XLOOKUP(main_table[[#This Row],[Order ID]],Returns!B:B,Returns!A:A,"No")</f>
        <v>No</v>
      </c>
    </row>
    <row r="9318" spans="1:22" ht="14.25">
      <c r="A9318" s="1">
        <v>9317</v>
      </c>
      <c r="B9318" s="2" t="s">
        <v>10607</v>
      </c>
      <c r="C9318" s="3">
        <v>43195</v>
      </c>
      <c r="D9318" s="3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24" t="str">
        <f>_xlfn.XLOOKUP(main_table[[#This Row],[Order ID]],Returns!B:B,Returns!A:A,"No")</f>
        <v>No</v>
      </c>
    </row>
    <row r="9319" spans="1:22" ht="14.25">
      <c r="A9319" s="1">
        <v>9318</v>
      </c>
      <c r="B9319" s="2" t="s">
        <v>10608</v>
      </c>
      <c r="C9319" s="3">
        <v>43517</v>
      </c>
      <c r="D9319" s="3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24" t="str">
        <f>_xlfn.XLOOKUP(main_table[[#This Row],[Order ID]],Returns!B:B,Returns!A:A,"No")</f>
        <v>No</v>
      </c>
    </row>
    <row r="9320" spans="1:22" ht="14.25">
      <c r="A9320" s="1">
        <v>9319</v>
      </c>
      <c r="B9320" s="2" t="s">
        <v>10609</v>
      </c>
      <c r="C9320" s="3">
        <v>43666</v>
      </c>
      <c r="D9320" s="3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24" t="str">
        <f>_xlfn.XLOOKUP(main_table[[#This Row],[Order ID]],Returns!B:B,Returns!A:A,"No")</f>
        <v>No</v>
      </c>
    </row>
    <row r="9321" spans="1:22" ht="14.25">
      <c r="A9321" s="1">
        <v>9320</v>
      </c>
      <c r="B9321" s="2" t="s">
        <v>10609</v>
      </c>
      <c r="C9321" s="3">
        <v>43666</v>
      </c>
      <c r="D9321" s="3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24" t="str">
        <f>_xlfn.XLOOKUP(main_table[[#This Row],[Order ID]],Returns!B:B,Returns!A:A,"No")</f>
        <v>No</v>
      </c>
    </row>
    <row r="9322" spans="1:22" ht="14.25">
      <c r="A9322" s="1">
        <v>9321</v>
      </c>
      <c r="B9322" s="2" t="s">
        <v>10609</v>
      </c>
      <c r="C9322" s="3">
        <v>43666</v>
      </c>
      <c r="D9322" s="3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24" t="str">
        <f>_xlfn.XLOOKUP(main_table[[#This Row],[Order ID]],Returns!B:B,Returns!A:A,"No")</f>
        <v>No</v>
      </c>
    </row>
    <row r="9323" spans="1:22" ht="14.25">
      <c r="A9323" s="1">
        <v>9322</v>
      </c>
      <c r="B9323" s="2" t="s">
        <v>10610</v>
      </c>
      <c r="C9323" s="3">
        <v>43408</v>
      </c>
      <c r="D9323" s="3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24" t="str">
        <f>_xlfn.XLOOKUP(main_table[[#This Row],[Order ID]],Returns!B:B,Returns!A:A,"No")</f>
        <v>No</v>
      </c>
    </row>
    <row r="9324" spans="1:22" ht="14.25">
      <c r="A9324" s="1">
        <v>9323</v>
      </c>
      <c r="B9324" s="2" t="s">
        <v>10610</v>
      </c>
      <c r="C9324" s="3">
        <v>43408</v>
      </c>
      <c r="D9324" s="3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24" t="str">
        <f>_xlfn.XLOOKUP(main_table[[#This Row],[Order ID]],Returns!B:B,Returns!A:A,"No")</f>
        <v>No</v>
      </c>
    </row>
    <row r="9325" spans="1:22" ht="14.25">
      <c r="A9325" s="1">
        <v>9324</v>
      </c>
      <c r="B9325" s="2" t="s">
        <v>6118</v>
      </c>
      <c r="C9325" s="3">
        <v>43731</v>
      </c>
      <c r="D9325" s="3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24" t="str">
        <f>_xlfn.XLOOKUP(main_table[[#This Row],[Order ID]],Returns!B:B,Returns!A:A,"No")</f>
        <v>Yes</v>
      </c>
    </row>
    <row r="9326" spans="1:22" ht="14.25">
      <c r="A9326" s="1">
        <v>9325</v>
      </c>
      <c r="B9326" s="2" t="s">
        <v>6118</v>
      </c>
      <c r="C9326" s="3">
        <v>43731</v>
      </c>
      <c r="D9326" s="3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24" t="str">
        <f>_xlfn.XLOOKUP(main_table[[#This Row],[Order ID]],Returns!B:B,Returns!A:A,"No")</f>
        <v>Yes</v>
      </c>
    </row>
    <row r="9327" spans="1:22" ht="14.25">
      <c r="A9327" s="1">
        <v>9326</v>
      </c>
      <c r="B9327" s="2" t="s">
        <v>6118</v>
      </c>
      <c r="C9327" s="3">
        <v>43731</v>
      </c>
      <c r="D9327" s="3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24" t="str">
        <f>_xlfn.XLOOKUP(main_table[[#This Row],[Order ID]],Returns!B:B,Returns!A:A,"No")</f>
        <v>Yes</v>
      </c>
    </row>
    <row r="9328" spans="1:22" ht="14.25">
      <c r="A9328" s="1">
        <v>9327</v>
      </c>
      <c r="B9328" s="2" t="s">
        <v>10611</v>
      </c>
      <c r="C9328" s="3">
        <v>43715</v>
      </c>
      <c r="D9328" s="3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24" t="str">
        <f>_xlfn.XLOOKUP(main_table[[#This Row],[Order ID]],Returns!B:B,Returns!A:A,"No")</f>
        <v>No</v>
      </c>
    </row>
    <row r="9329" spans="1:22" ht="14.25">
      <c r="A9329" s="1">
        <v>9328</v>
      </c>
      <c r="B9329" s="2" t="s">
        <v>10611</v>
      </c>
      <c r="C9329" s="3">
        <v>43715</v>
      </c>
      <c r="D9329" s="3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24" t="str">
        <f>_xlfn.XLOOKUP(main_table[[#This Row],[Order ID]],Returns!B:B,Returns!A:A,"No")</f>
        <v>No</v>
      </c>
    </row>
    <row r="9330" spans="1:22" ht="14.25">
      <c r="A9330" s="1">
        <v>9329</v>
      </c>
      <c r="B9330" s="2" t="s">
        <v>10611</v>
      </c>
      <c r="C9330" s="3">
        <v>43715</v>
      </c>
      <c r="D9330" s="3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24" t="str">
        <f>_xlfn.XLOOKUP(main_table[[#This Row],[Order ID]],Returns!B:B,Returns!A:A,"No")</f>
        <v>No</v>
      </c>
    </row>
    <row r="9331" spans="1:22" ht="14.25">
      <c r="A9331" s="1">
        <v>9330</v>
      </c>
      <c r="B9331" s="2" t="s">
        <v>10612</v>
      </c>
      <c r="C9331" s="3">
        <v>43067</v>
      </c>
      <c r="D9331" s="3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24" t="str">
        <f>_xlfn.XLOOKUP(main_table[[#This Row],[Order ID]],Returns!B:B,Returns!A:A,"No")</f>
        <v>No</v>
      </c>
    </row>
    <row r="9332" spans="1:22" ht="14.25">
      <c r="A9332" s="1">
        <v>9331</v>
      </c>
      <c r="B9332" s="2" t="s">
        <v>10613</v>
      </c>
      <c r="C9332" s="3">
        <v>43051</v>
      </c>
      <c r="D9332" s="3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24" t="str">
        <f>_xlfn.XLOOKUP(main_table[[#This Row],[Order ID]],Returns!B:B,Returns!A:A,"No")</f>
        <v>No</v>
      </c>
    </row>
    <row r="9333" spans="1:22" ht="14.25">
      <c r="A9333" s="1">
        <v>9332</v>
      </c>
      <c r="B9333" s="2" t="s">
        <v>10614</v>
      </c>
      <c r="C9333" s="3">
        <v>43372</v>
      </c>
      <c r="D9333" s="3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24" t="str">
        <f>_xlfn.XLOOKUP(main_table[[#This Row],[Order ID]],Returns!B:B,Returns!A:A,"No")</f>
        <v>No</v>
      </c>
    </row>
    <row r="9334" spans="1:22" ht="14.25">
      <c r="A9334" s="1">
        <v>9333</v>
      </c>
      <c r="B9334" s="2" t="s">
        <v>10615</v>
      </c>
      <c r="C9334" s="3">
        <v>43719</v>
      </c>
      <c r="D9334" s="3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24" t="str">
        <f>_xlfn.XLOOKUP(main_table[[#This Row],[Order ID]],Returns!B:B,Returns!A:A,"No")</f>
        <v>No</v>
      </c>
    </row>
    <row r="9335" spans="1:22" ht="14.25">
      <c r="A9335" s="1">
        <v>9334</v>
      </c>
      <c r="B9335" s="2" t="s">
        <v>10615</v>
      </c>
      <c r="C9335" s="3">
        <v>43719</v>
      </c>
      <c r="D9335" s="3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24" t="str">
        <f>_xlfn.XLOOKUP(main_table[[#This Row],[Order ID]],Returns!B:B,Returns!A:A,"No")</f>
        <v>No</v>
      </c>
    </row>
    <row r="9336" spans="1:22" ht="14.25">
      <c r="A9336" s="1">
        <v>9335</v>
      </c>
      <c r="B9336" s="2" t="s">
        <v>10616</v>
      </c>
      <c r="C9336" s="3">
        <v>43586</v>
      </c>
      <c r="D9336" s="3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24" t="str">
        <f>_xlfn.XLOOKUP(main_table[[#This Row],[Order ID]],Returns!B:B,Returns!A:A,"No")</f>
        <v>No</v>
      </c>
    </row>
    <row r="9337" spans="1:22" ht="14.25">
      <c r="A9337" s="1">
        <v>9336</v>
      </c>
      <c r="B9337" s="2" t="s">
        <v>10616</v>
      </c>
      <c r="C9337" s="3">
        <v>43586</v>
      </c>
      <c r="D9337" s="3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24" t="str">
        <f>_xlfn.XLOOKUP(main_table[[#This Row],[Order ID]],Returns!B:B,Returns!A:A,"No")</f>
        <v>No</v>
      </c>
    </row>
    <row r="9338" spans="1:22" ht="14.25">
      <c r="A9338" s="1">
        <v>9337</v>
      </c>
      <c r="B9338" s="2" t="s">
        <v>10617</v>
      </c>
      <c r="C9338" s="3">
        <v>43724</v>
      </c>
      <c r="D9338" s="3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24" t="str">
        <f>_xlfn.XLOOKUP(main_table[[#This Row],[Order ID]],Returns!B:B,Returns!A:A,"No")</f>
        <v>No</v>
      </c>
    </row>
    <row r="9339" spans="1:22" ht="14.25">
      <c r="A9339" s="1">
        <v>9338</v>
      </c>
      <c r="B9339" s="2" t="s">
        <v>10618</v>
      </c>
      <c r="C9339" s="3">
        <v>42662</v>
      </c>
      <c r="D9339" s="3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24" t="str">
        <f>_xlfn.XLOOKUP(main_table[[#This Row],[Order ID]],Returns!B:B,Returns!A:A,"No")</f>
        <v>No</v>
      </c>
    </row>
    <row r="9340" spans="1:22" ht="14.25">
      <c r="A9340" s="1">
        <v>9339</v>
      </c>
      <c r="B9340" s="2" t="s">
        <v>10618</v>
      </c>
      <c r="C9340" s="3">
        <v>42662</v>
      </c>
      <c r="D9340" s="3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24" t="str">
        <f>_xlfn.XLOOKUP(main_table[[#This Row],[Order ID]],Returns!B:B,Returns!A:A,"No")</f>
        <v>No</v>
      </c>
    </row>
    <row r="9341" spans="1:22" ht="14.25">
      <c r="A9341" s="1">
        <v>9340</v>
      </c>
      <c r="B9341" s="2" t="s">
        <v>10618</v>
      </c>
      <c r="C9341" s="3">
        <v>42662</v>
      </c>
      <c r="D9341" s="3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24" t="str">
        <f>_xlfn.XLOOKUP(main_table[[#This Row],[Order ID]],Returns!B:B,Returns!A:A,"No")</f>
        <v>No</v>
      </c>
    </row>
    <row r="9342" spans="1:22" ht="14.25">
      <c r="A9342" s="1">
        <v>9341</v>
      </c>
      <c r="B9342" s="2" t="s">
        <v>10618</v>
      </c>
      <c r="C9342" s="3">
        <v>42662</v>
      </c>
      <c r="D9342" s="3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24" t="str">
        <f>_xlfn.XLOOKUP(main_table[[#This Row],[Order ID]],Returns!B:B,Returns!A:A,"No")</f>
        <v>No</v>
      </c>
    </row>
    <row r="9343" spans="1:22" ht="14.25">
      <c r="A9343" s="1">
        <v>9342</v>
      </c>
      <c r="B9343" s="2" t="s">
        <v>10618</v>
      </c>
      <c r="C9343" s="3">
        <v>42662</v>
      </c>
      <c r="D9343" s="3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24" t="str">
        <f>_xlfn.XLOOKUP(main_table[[#This Row],[Order ID]],Returns!B:B,Returns!A:A,"No")</f>
        <v>No</v>
      </c>
    </row>
    <row r="9344" spans="1:22" ht="14.25">
      <c r="A9344" s="1">
        <v>9343</v>
      </c>
      <c r="B9344" s="2" t="s">
        <v>10619</v>
      </c>
      <c r="C9344" s="3">
        <v>43172</v>
      </c>
      <c r="D9344" s="3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24" t="str">
        <f>_xlfn.XLOOKUP(main_table[[#This Row],[Order ID]],Returns!B:B,Returns!A:A,"No")</f>
        <v>No</v>
      </c>
    </row>
    <row r="9345" spans="1:22" ht="14.25">
      <c r="A9345" s="1">
        <v>9344</v>
      </c>
      <c r="B9345" s="2" t="s">
        <v>6103</v>
      </c>
      <c r="C9345" s="3">
        <v>43513</v>
      </c>
      <c r="D9345" s="3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24" t="str">
        <f>_xlfn.XLOOKUP(main_table[[#This Row],[Order ID]],Returns!B:B,Returns!A:A,"No")</f>
        <v>Yes</v>
      </c>
    </row>
    <row r="9346" spans="1:22" ht="14.25">
      <c r="A9346" s="1">
        <v>9345</v>
      </c>
      <c r="B9346" s="2" t="s">
        <v>6103</v>
      </c>
      <c r="C9346" s="3">
        <v>43513</v>
      </c>
      <c r="D9346" s="3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24" t="str">
        <f>_xlfn.XLOOKUP(main_table[[#This Row],[Order ID]],Returns!B:B,Returns!A:A,"No")</f>
        <v>Yes</v>
      </c>
    </row>
    <row r="9347" spans="1:22" ht="14.25">
      <c r="A9347" s="1">
        <v>9346</v>
      </c>
      <c r="B9347" s="2" t="s">
        <v>6103</v>
      </c>
      <c r="C9347" s="3">
        <v>43513</v>
      </c>
      <c r="D9347" s="3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24" t="str">
        <f>_xlfn.XLOOKUP(main_table[[#This Row],[Order ID]],Returns!B:B,Returns!A:A,"No")</f>
        <v>Yes</v>
      </c>
    </row>
    <row r="9348" spans="1:22" ht="14.25">
      <c r="A9348" s="1">
        <v>9347</v>
      </c>
      <c r="B9348" s="2" t="s">
        <v>6103</v>
      </c>
      <c r="C9348" s="3">
        <v>43513</v>
      </c>
      <c r="D9348" s="3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24" t="str">
        <f>_xlfn.XLOOKUP(main_table[[#This Row],[Order ID]],Returns!B:B,Returns!A:A,"No")</f>
        <v>Yes</v>
      </c>
    </row>
    <row r="9349" spans="1:22" ht="14.25">
      <c r="A9349" s="1">
        <v>9348</v>
      </c>
      <c r="B9349" s="2" t="s">
        <v>6103</v>
      </c>
      <c r="C9349" s="3">
        <v>43513</v>
      </c>
      <c r="D9349" s="3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24" t="str">
        <f>_xlfn.XLOOKUP(main_table[[#This Row],[Order ID]],Returns!B:B,Returns!A:A,"No")</f>
        <v>Yes</v>
      </c>
    </row>
    <row r="9350" spans="1:22" ht="14.25">
      <c r="A9350" s="1">
        <v>9349</v>
      </c>
      <c r="B9350" s="2" t="s">
        <v>10620</v>
      </c>
      <c r="C9350" s="3">
        <v>43456</v>
      </c>
      <c r="D9350" s="3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24" t="str">
        <f>_xlfn.XLOOKUP(main_table[[#This Row],[Order ID]],Returns!B:B,Returns!A:A,"No")</f>
        <v>No</v>
      </c>
    </row>
    <row r="9351" spans="1:22" ht="14.25">
      <c r="A9351" s="1">
        <v>9350</v>
      </c>
      <c r="B9351" s="2" t="s">
        <v>10620</v>
      </c>
      <c r="C9351" s="3">
        <v>43456</v>
      </c>
      <c r="D9351" s="3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24" t="str">
        <f>_xlfn.XLOOKUP(main_table[[#This Row],[Order ID]],Returns!B:B,Returns!A:A,"No")</f>
        <v>No</v>
      </c>
    </row>
    <row r="9352" spans="1:22" ht="14.25">
      <c r="A9352" s="1">
        <v>9351</v>
      </c>
      <c r="B9352" s="2" t="s">
        <v>10621</v>
      </c>
      <c r="C9352" s="3">
        <v>43366</v>
      </c>
      <c r="D9352" s="3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24" t="str">
        <f>_xlfn.XLOOKUP(main_table[[#This Row],[Order ID]],Returns!B:B,Returns!A:A,"No")</f>
        <v>No</v>
      </c>
    </row>
    <row r="9353" spans="1:22" ht="14.25">
      <c r="A9353" s="1">
        <v>9352</v>
      </c>
      <c r="B9353" s="2" t="s">
        <v>10621</v>
      </c>
      <c r="C9353" s="3">
        <v>43366</v>
      </c>
      <c r="D9353" s="3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24" t="str">
        <f>_xlfn.XLOOKUP(main_table[[#This Row],[Order ID]],Returns!B:B,Returns!A:A,"No")</f>
        <v>No</v>
      </c>
    </row>
    <row r="9354" spans="1:22" ht="14.25">
      <c r="A9354" s="1">
        <v>9353</v>
      </c>
      <c r="B9354" s="2" t="s">
        <v>10622</v>
      </c>
      <c r="C9354" s="3">
        <v>43732</v>
      </c>
      <c r="D9354" s="3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24" t="str">
        <f>_xlfn.XLOOKUP(main_table[[#This Row],[Order ID]],Returns!B:B,Returns!A:A,"No")</f>
        <v>No</v>
      </c>
    </row>
    <row r="9355" spans="1:22" ht="14.25">
      <c r="A9355" s="1">
        <v>9354</v>
      </c>
      <c r="B9355" s="2" t="s">
        <v>10622</v>
      </c>
      <c r="C9355" s="3">
        <v>43732</v>
      </c>
      <c r="D9355" s="3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24" t="str">
        <f>_xlfn.XLOOKUP(main_table[[#This Row],[Order ID]],Returns!B:B,Returns!A:A,"No")</f>
        <v>No</v>
      </c>
    </row>
    <row r="9356" spans="1:22" ht="14.25">
      <c r="A9356" s="1">
        <v>9355</v>
      </c>
      <c r="B9356" s="2" t="s">
        <v>10623</v>
      </c>
      <c r="C9356" s="3">
        <v>43070</v>
      </c>
      <c r="D9356" s="3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24" t="str">
        <f>_xlfn.XLOOKUP(main_table[[#This Row],[Order ID]],Returns!B:B,Returns!A:A,"No")</f>
        <v>No</v>
      </c>
    </row>
    <row r="9357" spans="1:22" ht="14.25">
      <c r="A9357" s="1">
        <v>9356</v>
      </c>
      <c r="B9357" s="2" t="s">
        <v>10623</v>
      </c>
      <c r="C9357" s="3">
        <v>43070</v>
      </c>
      <c r="D9357" s="3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24" t="str">
        <f>_xlfn.XLOOKUP(main_table[[#This Row],[Order ID]],Returns!B:B,Returns!A:A,"No")</f>
        <v>No</v>
      </c>
    </row>
    <row r="9358" spans="1:22" ht="14.25">
      <c r="A9358" s="1">
        <v>9357</v>
      </c>
      <c r="B9358" s="2" t="s">
        <v>10623</v>
      </c>
      <c r="C9358" s="3">
        <v>43070</v>
      </c>
      <c r="D9358" s="3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24" t="str">
        <f>_xlfn.XLOOKUP(main_table[[#This Row],[Order ID]],Returns!B:B,Returns!A:A,"No")</f>
        <v>No</v>
      </c>
    </row>
    <row r="9359" spans="1:22" ht="14.25">
      <c r="A9359" s="1">
        <v>9358</v>
      </c>
      <c r="B9359" s="2" t="s">
        <v>10624</v>
      </c>
      <c r="C9359" s="3">
        <v>43125</v>
      </c>
      <c r="D9359" s="3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24" t="str">
        <f>_xlfn.XLOOKUP(main_table[[#This Row],[Order ID]],Returns!B:B,Returns!A:A,"No")</f>
        <v>No</v>
      </c>
    </row>
    <row r="9360" spans="1:22" ht="14.25">
      <c r="A9360" s="1">
        <v>9359</v>
      </c>
      <c r="B9360" s="2" t="s">
        <v>10624</v>
      </c>
      <c r="C9360" s="3">
        <v>43125</v>
      </c>
      <c r="D9360" s="3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24" t="str">
        <f>_xlfn.XLOOKUP(main_table[[#This Row],[Order ID]],Returns!B:B,Returns!A:A,"No")</f>
        <v>No</v>
      </c>
    </row>
    <row r="9361" spans="1:22" ht="14.25">
      <c r="A9361" s="1">
        <v>9360</v>
      </c>
      <c r="B9361" s="2" t="s">
        <v>10624</v>
      </c>
      <c r="C9361" s="3">
        <v>43125</v>
      </c>
      <c r="D9361" s="3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24" t="str">
        <f>_xlfn.XLOOKUP(main_table[[#This Row],[Order ID]],Returns!B:B,Returns!A:A,"No")</f>
        <v>No</v>
      </c>
    </row>
    <row r="9362" spans="1:22" ht="14.25">
      <c r="A9362" s="1">
        <v>9361</v>
      </c>
      <c r="B9362" s="2" t="s">
        <v>10624</v>
      </c>
      <c r="C9362" s="3">
        <v>43125</v>
      </c>
      <c r="D9362" s="3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24" t="str">
        <f>_xlfn.XLOOKUP(main_table[[#This Row],[Order ID]],Returns!B:B,Returns!A:A,"No")</f>
        <v>No</v>
      </c>
    </row>
    <row r="9363" spans="1:22" ht="14.25">
      <c r="A9363" s="1">
        <v>9362</v>
      </c>
      <c r="B9363" s="2" t="s">
        <v>10625</v>
      </c>
      <c r="C9363" s="3">
        <v>43545</v>
      </c>
      <c r="D9363" s="3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24" t="str">
        <f>_xlfn.XLOOKUP(main_table[[#This Row],[Order ID]],Returns!B:B,Returns!A:A,"No")</f>
        <v>No</v>
      </c>
    </row>
    <row r="9364" spans="1:22" ht="14.25">
      <c r="A9364" s="1">
        <v>9363</v>
      </c>
      <c r="B9364" s="2" t="s">
        <v>10625</v>
      </c>
      <c r="C9364" s="3">
        <v>43545</v>
      </c>
      <c r="D9364" s="3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24" t="str">
        <f>_xlfn.XLOOKUP(main_table[[#This Row],[Order ID]],Returns!B:B,Returns!A:A,"No")</f>
        <v>No</v>
      </c>
    </row>
    <row r="9365" spans="1:22" ht="14.25">
      <c r="A9365" s="1">
        <v>9364</v>
      </c>
      <c r="B9365" s="2" t="s">
        <v>10625</v>
      </c>
      <c r="C9365" s="3">
        <v>43545</v>
      </c>
      <c r="D9365" s="3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24" t="str">
        <f>_xlfn.XLOOKUP(main_table[[#This Row],[Order ID]],Returns!B:B,Returns!A:A,"No")</f>
        <v>No</v>
      </c>
    </row>
    <row r="9366" spans="1:22" ht="14.25">
      <c r="A9366" s="1">
        <v>9365</v>
      </c>
      <c r="B9366" s="2" t="s">
        <v>10625</v>
      </c>
      <c r="C9366" s="3">
        <v>43545</v>
      </c>
      <c r="D9366" s="3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24" t="str">
        <f>_xlfn.XLOOKUP(main_table[[#This Row],[Order ID]],Returns!B:B,Returns!A:A,"No")</f>
        <v>No</v>
      </c>
    </row>
    <row r="9367" spans="1:22" ht="14.25">
      <c r="A9367" s="1">
        <v>9366</v>
      </c>
      <c r="B9367" s="2" t="s">
        <v>10626</v>
      </c>
      <c r="C9367" s="3">
        <v>42604</v>
      </c>
      <c r="D9367" s="3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24" t="str">
        <f>_xlfn.XLOOKUP(main_table[[#This Row],[Order ID]],Returns!B:B,Returns!A:A,"No")</f>
        <v>No</v>
      </c>
    </row>
    <row r="9368" spans="1:22" ht="14.25">
      <c r="A9368" s="1">
        <v>9367</v>
      </c>
      <c r="B9368" s="2" t="s">
        <v>10627</v>
      </c>
      <c r="C9368" s="3">
        <v>42529</v>
      </c>
      <c r="D9368" s="3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24" t="str">
        <f>_xlfn.XLOOKUP(main_table[[#This Row],[Order ID]],Returns!B:B,Returns!A:A,"No")</f>
        <v>No</v>
      </c>
    </row>
    <row r="9369" spans="1:22" ht="14.25">
      <c r="A9369" s="1">
        <v>9368</v>
      </c>
      <c r="B9369" s="2" t="s">
        <v>10627</v>
      </c>
      <c r="C9369" s="3">
        <v>42529</v>
      </c>
      <c r="D9369" s="3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24" t="str">
        <f>_xlfn.XLOOKUP(main_table[[#This Row],[Order ID]],Returns!B:B,Returns!A:A,"No")</f>
        <v>No</v>
      </c>
    </row>
    <row r="9370" spans="1:22" ht="14.25">
      <c r="A9370" s="1">
        <v>9369</v>
      </c>
      <c r="B9370" s="2" t="s">
        <v>10628</v>
      </c>
      <c r="C9370" s="3">
        <v>43197</v>
      </c>
      <c r="D9370" s="3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24" t="str">
        <f>_xlfn.XLOOKUP(main_table[[#This Row],[Order ID]],Returns!B:B,Returns!A:A,"No")</f>
        <v>No</v>
      </c>
    </row>
    <row r="9371" spans="1:22" ht="14.25">
      <c r="A9371" s="1">
        <v>9370</v>
      </c>
      <c r="B9371" s="2" t="s">
        <v>10629</v>
      </c>
      <c r="C9371" s="3">
        <v>43776</v>
      </c>
      <c r="D9371" s="3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24" t="str">
        <f>_xlfn.XLOOKUP(main_table[[#This Row],[Order ID]],Returns!B:B,Returns!A:A,"No")</f>
        <v>No</v>
      </c>
    </row>
    <row r="9372" spans="1:22" ht="14.25">
      <c r="A9372" s="1">
        <v>9371</v>
      </c>
      <c r="B9372" s="2" t="s">
        <v>10630</v>
      </c>
      <c r="C9372" s="3">
        <v>42884</v>
      </c>
      <c r="D9372" s="3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24" t="str">
        <f>_xlfn.XLOOKUP(main_table[[#This Row],[Order ID]],Returns!B:B,Returns!A:A,"No")</f>
        <v>No</v>
      </c>
    </row>
    <row r="9373" spans="1:22" ht="14.25">
      <c r="A9373" s="1">
        <v>9372</v>
      </c>
      <c r="B9373" s="2" t="s">
        <v>10630</v>
      </c>
      <c r="C9373" s="3">
        <v>42884</v>
      </c>
      <c r="D9373" s="3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24" t="str">
        <f>_xlfn.XLOOKUP(main_table[[#This Row],[Order ID]],Returns!B:B,Returns!A:A,"No")</f>
        <v>No</v>
      </c>
    </row>
    <row r="9374" spans="1:22" ht="14.25">
      <c r="A9374" s="1">
        <v>9373</v>
      </c>
      <c r="B9374" s="2" t="s">
        <v>10630</v>
      </c>
      <c r="C9374" s="3">
        <v>42884</v>
      </c>
      <c r="D9374" s="3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24" t="str">
        <f>_xlfn.XLOOKUP(main_table[[#This Row],[Order ID]],Returns!B:B,Returns!A:A,"No")</f>
        <v>No</v>
      </c>
    </row>
    <row r="9375" spans="1:22" ht="14.25">
      <c r="A9375" s="1">
        <v>9374</v>
      </c>
      <c r="B9375" s="2" t="s">
        <v>10631</v>
      </c>
      <c r="C9375" s="3">
        <v>43592</v>
      </c>
      <c r="D9375" s="3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24" t="str">
        <f>_xlfn.XLOOKUP(main_table[[#This Row],[Order ID]],Returns!B:B,Returns!A:A,"No")</f>
        <v>No</v>
      </c>
    </row>
    <row r="9376" spans="1:22" ht="14.25">
      <c r="A9376" s="1">
        <v>9375</v>
      </c>
      <c r="B9376" s="2" t="s">
        <v>10632</v>
      </c>
      <c r="C9376" s="3">
        <v>43256</v>
      </c>
      <c r="D9376" s="3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24" t="str">
        <f>_xlfn.XLOOKUP(main_table[[#This Row],[Order ID]],Returns!B:B,Returns!A:A,"No")</f>
        <v>No</v>
      </c>
    </row>
    <row r="9377" spans="1:22" ht="14.25">
      <c r="A9377" s="1">
        <v>9376</v>
      </c>
      <c r="B9377" s="2" t="s">
        <v>10633</v>
      </c>
      <c r="C9377" s="3">
        <v>43083</v>
      </c>
      <c r="D9377" s="3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24" t="str">
        <f>_xlfn.XLOOKUP(main_table[[#This Row],[Order ID]],Returns!B:B,Returns!A:A,"No")</f>
        <v>No</v>
      </c>
    </row>
    <row r="9378" spans="1:22" ht="14.25">
      <c r="A9378" s="1">
        <v>9377</v>
      </c>
      <c r="B9378" s="2" t="s">
        <v>10634</v>
      </c>
      <c r="C9378" s="3">
        <v>43824</v>
      </c>
      <c r="D9378" s="3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24" t="str">
        <f>_xlfn.XLOOKUP(main_table[[#This Row],[Order ID]],Returns!B:B,Returns!A:A,"No")</f>
        <v>No</v>
      </c>
    </row>
    <row r="9379" spans="1:22" ht="14.25">
      <c r="A9379" s="1">
        <v>9378</v>
      </c>
      <c r="B9379" s="2" t="s">
        <v>10635</v>
      </c>
      <c r="C9379" s="3">
        <v>43816</v>
      </c>
      <c r="D9379" s="3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24" t="str">
        <f>_xlfn.XLOOKUP(main_table[[#This Row],[Order ID]],Returns!B:B,Returns!A:A,"No")</f>
        <v>No</v>
      </c>
    </row>
    <row r="9380" spans="1:22" ht="14.25">
      <c r="A9380" s="1">
        <v>9379</v>
      </c>
      <c r="B9380" s="2" t="s">
        <v>10636</v>
      </c>
      <c r="C9380" s="3">
        <v>43230</v>
      </c>
      <c r="D9380" s="3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24" t="str">
        <f>_xlfn.XLOOKUP(main_table[[#This Row],[Order ID]],Returns!B:B,Returns!A:A,"No")</f>
        <v>No</v>
      </c>
    </row>
    <row r="9381" spans="1:22" ht="14.25">
      <c r="A9381" s="1">
        <v>9380</v>
      </c>
      <c r="B9381" s="2" t="s">
        <v>10637</v>
      </c>
      <c r="C9381" s="3">
        <v>42727</v>
      </c>
      <c r="D9381" s="3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24" t="str">
        <f>_xlfn.XLOOKUP(main_table[[#This Row],[Order ID]],Returns!B:B,Returns!A:A,"No")</f>
        <v>No</v>
      </c>
    </row>
    <row r="9382" spans="1:22" ht="14.25">
      <c r="A9382" s="1">
        <v>9381</v>
      </c>
      <c r="B9382" s="2" t="s">
        <v>10637</v>
      </c>
      <c r="C9382" s="3">
        <v>42727</v>
      </c>
      <c r="D9382" s="3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24" t="str">
        <f>_xlfn.XLOOKUP(main_table[[#This Row],[Order ID]],Returns!B:B,Returns!A:A,"No")</f>
        <v>No</v>
      </c>
    </row>
    <row r="9383" spans="1:22" ht="14.25">
      <c r="A9383" s="1">
        <v>9382</v>
      </c>
      <c r="B9383" s="2" t="s">
        <v>10637</v>
      </c>
      <c r="C9383" s="3">
        <v>42727</v>
      </c>
      <c r="D9383" s="3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24" t="str">
        <f>_xlfn.XLOOKUP(main_table[[#This Row],[Order ID]],Returns!B:B,Returns!A:A,"No")</f>
        <v>No</v>
      </c>
    </row>
    <row r="9384" spans="1:22" ht="14.25">
      <c r="A9384" s="1">
        <v>9383</v>
      </c>
      <c r="B9384" s="2" t="s">
        <v>10637</v>
      </c>
      <c r="C9384" s="3">
        <v>42727</v>
      </c>
      <c r="D9384" s="3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24" t="str">
        <f>_xlfn.XLOOKUP(main_table[[#This Row],[Order ID]],Returns!B:B,Returns!A:A,"No")</f>
        <v>No</v>
      </c>
    </row>
    <row r="9385" spans="1:22" ht="14.25">
      <c r="A9385" s="1">
        <v>9384</v>
      </c>
      <c r="B9385" s="2" t="s">
        <v>10637</v>
      </c>
      <c r="C9385" s="3">
        <v>42727</v>
      </c>
      <c r="D9385" s="3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24" t="str">
        <f>_xlfn.XLOOKUP(main_table[[#This Row],[Order ID]],Returns!B:B,Returns!A:A,"No")</f>
        <v>No</v>
      </c>
    </row>
    <row r="9386" spans="1:22" ht="14.25">
      <c r="A9386" s="1">
        <v>9385</v>
      </c>
      <c r="B9386" s="2" t="s">
        <v>10638</v>
      </c>
      <c r="C9386" s="3">
        <v>43688</v>
      </c>
      <c r="D9386" s="3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24" t="str">
        <f>_xlfn.XLOOKUP(main_table[[#This Row],[Order ID]],Returns!B:B,Returns!A:A,"No")</f>
        <v>No</v>
      </c>
    </row>
    <row r="9387" spans="1:22" ht="14.25">
      <c r="A9387" s="1">
        <v>9386</v>
      </c>
      <c r="B9387" s="2" t="s">
        <v>10639</v>
      </c>
      <c r="C9387" s="3">
        <v>43704</v>
      </c>
      <c r="D9387" s="3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24" t="str">
        <f>_xlfn.XLOOKUP(main_table[[#This Row],[Order ID]],Returns!B:B,Returns!A:A,"No")</f>
        <v>No</v>
      </c>
    </row>
    <row r="9388" spans="1:22" ht="14.25">
      <c r="A9388" s="1">
        <v>9387</v>
      </c>
      <c r="B9388" s="2" t="s">
        <v>10640</v>
      </c>
      <c r="C9388" s="3">
        <v>43484</v>
      </c>
      <c r="D9388" s="3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L9388" s="2"/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24" t="str">
        <f>_xlfn.XLOOKUP(main_table[[#This Row],[Order ID]],Returns!B:B,Returns!A:A,"No")</f>
        <v>No</v>
      </c>
    </row>
    <row r="9389" spans="1:22" ht="14.25">
      <c r="A9389" s="1">
        <v>9388</v>
      </c>
      <c r="B9389" s="2" t="s">
        <v>10640</v>
      </c>
      <c r="C9389" s="3">
        <v>43484</v>
      </c>
      <c r="D9389" s="3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L9389" s="2"/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24" t="str">
        <f>_xlfn.XLOOKUP(main_table[[#This Row],[Order ID]],Returns!B:B,Returns!A:A,"No")</f>
        <v>No</v>
      </c>
    </row>
    <row r="9390" spans="1:22" ht="14.25">
      <c r="A9390" s="1">
        <v>9389</v>
      </c>
      <c r="B9390" s="2" t="s">
        <v>10640</v>
      </c>
      <c r="C9390" s="3">
        <v>43484</v>
      </c>
      <c r="D9390" s="3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L9390" s="2"/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24" t="str">
        <f>_xlfn.XLOOKUP(main_table[[#This Row],[Order ID]],Returns!B:B,Returns!A:A,"No")</f>
        <v>No</v>
      </c>
    </row>
    <row r="9391" spans="1:22" ht="14.25">
      <c r="A9391" s="1">
        <v>9390</v>
      </c>
      <c r="B9391" s="2" t="s">
        <v>10640</v>
      </c>
      <c r="C9391" s="3">
        <v>43484</v>
      </c>
      <c r="D9391" s="3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L9391" s="2"/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24" t="str">
        <f>_xlfn.XLOOKUP(main_table[[#This Row],[Order ID]],Returns!B:B,Returns!A:A,"No")</f>
        <v>No</v>
      </c>
    </row>
    <row r="9392" spans="1:22" ht="14.25">
      <c r="A9392" s="1">
        <v>9391</v>
      </c>
      <c r="B9392" s="2" t="s">
        <v>10641</v>
      </c>
      <c r="C9392" s="3">
        <v>42905</v>
      </c>
      <c r="D9392" s="3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24" t="str">
        <f>_xlfn.XLOOKUP(main_table[[#This Row],[Order ID]],Returns!B:B,Returns!A:A,"No")</f>
        <v>No</v>
      </c>
    </row>
    <row r="9393" spans="1:22" ht="14.25">
      <c r="A9393" s="1">
        <v>9392</v>
      </c>
      <c r="B9393" s="2" t="s">
        <v>10642</v>
      </c>
      <c r="C9393" s="3">
        <v>43537</v>
      </c>
      <c r="D9393" s="3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24" t="str">
        <f>_xlfn.XLOOKUP(main_table[[#This Row],[Order ID]],Returns!B:B,Returns!A:A,"No")</f>
        <v>No</v>
      </c>
    </row>
    <row r="9394" spans="1:22" ht="14.25">
      <c r="A9394" s="1">
        <v>9393</v>
      </c>
      <c r="B9394" s="2" t="s">
        <v>10643</v>
      </c>
      <c r="C9394" s="3">
        <v>43033</v>
      </c>
      <c r="D9394" s="3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24" t="str">
        <f>_xlfn.XLOOKUP(main_table[[#This Row],[Order ID]],Returns!B:B,Returns!A:A,"No")</f>
        <v>No</v>
      </c>
    </row>
    <row r="9395" spans="1:22" ht="14.25">
      <c r="A9395" s="1">
        <v>9394</v>
      </c>
      <c r="B9395" s="2" t="s">
        <v>10644</v>
      </c>
      <c r="C9395" s="3">
        <v>42633</v>
      </c>
      <c r="D9395" s="3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24" t="str">
        <f>_xlfn.XLOOKUP(main_table[[#This Row],[Order ID]],Returns!B:B,Returns!A:A,"No")</f>
        <v>No</v>
      </c>
    </row>
    <row r="9396" spans="1:22" ht="14.25">
      <c r="A9396" s="1">
        <v>9395</v>
      </c>
      <c r="B9396" s="2" t="s">
        <v>10644</v>
      </c>
      <c r="C9396" s="3">
        <v>42633</v>
      </c>
      <c r="D9396" s="3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24" t="str">
        <f>_xlfn.XLOOKUP(main_table[[#This Row],[Order ID]],Returns!B:B,Returns!A:A,"No")</f>
        <v>No</v>
      </c>
    </row>
    <row r="9397" spans="1:22" ht="14.25">
      <c r="A9397" s="1">
        <v>9396</v>
      </c>
      <c r="B9397" s="2" t="s">
        <v>10644</v>
      </c>
      <c r="C9397" s="3">
        <v>42633</v>
      </c>
      <c r="D9397" s="3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24" t="str">
        <f>_xlfn.XLOOKUP(main_table[[#This Row],[Order ID]],Returns!B:B,Returns!A:A,"No")</f>
        <v>No</v>
      </c>
    </row>
    <row r="9398" spans="1:22" ht="14.25">
      <c r="A9398" s="1">
        <v>9397</v>
      </c>
      <c r="B9398" s="2" t="s">
        <v>10644</v>
      </c>
      <c r="C9398" s="3">
        <v>42633</v>
      </c>
      <c r="D9398" s="3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24" t="str">
        <f>_xlfn.XLOOKUP(main_table[[#This Row],[Order ID]],Returns!B:B,Returns!A:A,"No")</f>
        <v>No</v>
      </c>
    </row>
    <row r="9399" spans="1:22" ht="14.25">
      <c r="A9399" s="1">
        <v>9398</v>
      </c>
      <c r="B9399" s="2" t="s">
        <v>10644</v>
      </c>
      <c r="C9399" s="3">
        <v>42633</v>
      </c>
      <c r="D9399" s="3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24" t="str">
        <f>_xlfn.XLOOKUP(main_table[[#This Row],[Order ID]],Returns!B:B,Returns!A:A,"No")</f>
        <v>No</v>
      </c>
    </row>
    <row r="9400" spans="1:22" ht="14.25">
      <c r="A9400" s="1">
        <v>9399</v>
      </c>
      <c r="B9400" s="2" t="s">
        <v>10644</v>
      </c>
      <c r="C9400" s="3">
        <v>42633</v>
      </c>
      <c r="D9400" s="3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24" t="str">
        <f>_xlfn.XLOOKUP(main_table[[#This Row],[Order ID]],Returns!B:B,Returns!A:A,"No")</f>
        <v>No</v>
      </c>
    </row>
    <row r="9401" spans="1:22" ht="14.25">
      <c r="A9401" s="1">
        <v>9400</v>
      </c>
      <c r="B9401" s="2" t="s">
        <v>10645</v>
      </c>
      <c r="C9401" s="3">
        <v>43415</v>
      </c>
      <c r="D9401" s="3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24" t="str">
        <f>_xlfn.XLOOKUP(main_table[[#This Row],[Order ID]],Returns!B:B,Returns!A:A,"No")</f>
        <v>No</v>
      </c>
    </row>
    <row r="9402" spans="1:22" ht="14.25">
      <c r="A9402" s="1">
        <v>9401</v>
      </c>
      <c r="B9402" s="2" t="s">
        <v>10646</v>
      </c>
      <c r="C9402" s="3">
        <v>42994</v>
      </c>
      <c r="D9402" s="3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24" t="str">
        <f>_xlfn.XLOOKUP(main_table[[#This Row],[Order ID]],Returns!B:B,Returns!A:A,"No")</f>
        <v>No</v>
      </c>
    </row>
    <row r="9403" spans="1:22" ht="14.25">
      <c r="A9403" s="1">
        <v>9402</v>
      </c>
      <c r="B9403" s="2" t="s">
        <v>10647</v>
      </c>
      <c r="C9403" s="3">
        <v>42545</v>
      </c>
      <c r="D9403" s="3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24" t="str">
        <f>_xlfn.XLOOKUP(main_table[[#This Row],[Order ID]],Returns!B:B,Returns!A:A,"No")</f>
        <v>No</v>
      </c>
    </row>
    <row r="9404" spans="1:22" ht="14.25">
      <c r="A9404" s="1">
        <v>9403</v>
      </c>
      <c r="B9404" s="2" t="s">
        <v>10648</v>
      </c>
      <c r="C9404" s="3">
        <v>43324</v>
      </c>
      <c r="D9404" s="3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24" t="str">
        <f>_xlfn.XLOOKUP(main_table[[#This Row],[Order ID]],Returns!B:B,Returns!A:A,"No")</f>
        <v>No</v>
      </c>
    </row>
    <row r="9405" spans="1:22" ht="14.25">
      <c r="A9405" s="1">
        <v>9404</v>
      </c>
      <c r="B9405" s="2" t="s">
        <v>10648</v>
      </c>
      <c r="C9405" s="3">
        <v>43324</v>
      </c>
      <c r="D9405" s="3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24" t="str">
        <f>_xlfn.XLOOKUP(main_table[[#This Row],[Order ID]],Returns!B:B,Returns!A:A,"No")</f>
        <v>No</v>
      </c>
    </row>
    <row r="9406" spans="1:22" ht="14.25">
      <c r="A9406" s="1">
        <v>9405</v>
      </c>
      <c r="B9406" s="2" t="s">
        <v>10649</v>
      </c>
      <c r="C9406" s="3">
        <v>43568</v>
      </c>
      <c r="D9406" s="3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24" t="str">
        <f>_xlfn.XLOOKUP(main_table[[#This Row],[Order ID]],Returns!B:B,Returns!A:A,"No")</f>
        <v>No</v>
      </c>
    </row>
    <row r="9407" spans="1:22" ht="14.25">
      <c r="A9407" s="1">
        <v>9406</v>
      </c>
      <c r="B9407" s="2" t="s">
        <v>10650</v>
      </c>
      <c r="C9407" s="3">
        <v>42443</v>
      </c>
      <c r="D9407" s="3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24" t="str">
        <f>_xlfn.XLOOKUP(main_table[[#This Row],[Order ID]],Returns!B:B,Returns!A:A,"No")</f>
        <v>No</v>
      </c>
    </row>
    <row r="9408" spans="1:22" ht="14.25">
      <c r="A9408" s="1">
        <v>9407</v>
      </c>
      <c r="B9408" s="2" t="s">
        <v>10650</v>
      </c>
      <c r="C9408" s="3">
        <v>42443</v>
      </c>
      <c r="D9408" s="3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24" t="str">
        <f>_xlfn.XLOOKUP(main_table[[#This Row],[Order ID]],Returns!B:B,Returns!A:A,"No")</f>
        <v>No</v>
      </c>
    </row>
    <row r="9409" spans="1:22" ht="14.25">
      <c r="A9409" s="1">
        <v>9408</v>
      </c>
      <c r="B9409" s="2" t="s">
        <v>10651</v>
      </c>
      <c r="C9409" s="3">
        <v>43730</v>
      </c>
      <c r="D9409" s="3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24" t="str">
        <f>_xlfn.XLOOKUP(main_table[[#This Row],[Order ID]],Returns!B:B,Returns!A:A,"No")</f>
        <v>No</v>
      </c>
    </row>
    <row r="9410" spans="1:22" ht="14.25">
      <c r="A9410" s="1">
        <v>9409</v>
      </c>
      <c r="B9410" s="2" t="s">
        <v>10651</v>
      </c>
      <c r="C9410" s="3">
        <v>43730</v>
      </c>
      <c r="D9410" s="3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24" t="str">
        <f>_xlfn.XLOOKUP(main_table[[#This Row],[Order ID]],Returns!B:B,Returns!A:A,"No")</f>
        <v>No</v>
      </c>
    </row>
    <row r="9411" spans="1:22" ht="14.25">
      <c r="A9411" s="1">
        <v>9410</v>
      </c>
      <c r="B9411" s="2" t="s">
        <v>10652</v>
      </c>
      <c r="C9411" s="3">
        <v>43809</v>
      </c>
      <c r="D9411" s="3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24" t="str">
        <f>_xlfn.XLOOKUP(main_table[[#This Row],[Order ID]],Returns!B:B,Returns!A:A,"No")</f>
        <v>No</v>
      </c>
    </row>
    <row r="9412" spans="1:22" ht="14.25">
      <c r="A9412" s="1">
        <v>9411</v>
      </c>
      <c r="B9412" s="2" t="s">
        <v>10652</v>
      </c>
      <c r="C9412" s="3">
        <v>43809</v>
      </c>
      <c r="D9412" s="3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24" t="str">
        <f>_xlfn.XLOOKUP(main_table[[#This Row],[Order ID]],Returns!B:B,Returns!A:A,"No")</f>
        <v>No</v>
      </c>
    </row>
    <row r="9413" spans="1:22" ht="14.25">
      <c r="A9413" s="1">
        <v>9412</v>
      </c>
      <c r="B9413" s="2" t="s">
        <v>10653</v>
      </c>
      <c r="C9413" s="3">
        <v>43169</v>
      </c>
      <c r="D9413" s="3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24" t="str">
        <f>_xlfn.XLOOKUP(main_table[[#This Row],[Order ID]],Returns!B:B,Returns!A:A,"No")</f>
        <v>No</v>
      </c>
    </row>
    <row r="9414" spans="1:22" ht="14.25">
      <c r="A9414" s="1">
        <v>9413</v>
      </c>
      <c r="B9414" s="2" t="s">
        <v>10654</v>
      </c>
      <c r="C9414" s="3">
        <v>42762</v>
      </c>
      <c r="D9414" s="3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24" t="str">
        <f>_xlfn.XLOOKUP(main_table[[#This Row],[Order ID]],Returns!B:B,Returns!A:A,"No")</f>
        <v>No</v>
      </c>
    </row>
    <row r="9415" spans="1:22" ht="14.25">
      <c r="A9415" s="1">
        <v>9414</v>
      </c>
      <c r="B9415" s="2" t="s">
        <v>10655</v>
      </c>
      <c r="C9415" s="3">
        <v>43369</v>
      </c>
      <c r="D9415" s="3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24" t="str">
        <f>_xlfn.XLOOKUP(main_table[[#This Row],[Order ID]],Returns!B:B,Returns!A:A,"No")</f>
        <v>No</v>
      </c>
    </row>
    <row r="9416" spans="1:22" ht="14.25">
      <c r="A9416" s="1">
        <v>9415</v>
      </c>
      <c r="B9416" s="2" t="s">
        <v>10656</v>
      </c>
      <c r="C9416" s="3">
        <v>43026</v>
      </c>
      <c r="D9416" s="3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24" t="str">
        <f>_xlfn.XLOOKUP(main_table[[#This Row],[Order ID]],Returns!B:B,Returns!A:A,"No")</f>
        <v>No</v>
      </c>
    </row>
    <row r="9417" spans="1:22" ht="14.25">
      <c r="A9417" s="1">
        <v>9416</v>
      </c>
      <c r="B9417" s="2" t="s">
        <v>10656</v>
      </c>
      <c r="C9417" s="3">
        <v>43026</v>
      </c>
      <c r="D9417" s="3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24" t="str">
        <f>_xlfn.XLOOKUP(main_table[[#This Row],[Order ID]],Returns!B:B,Returns!A:A,"No")</f>
        <v>No</v>
      </c>
    </row>
    <row r="9418" spans="1:22" ht="14.25">
      <c r="A9418" s="1">
        <v>9417</v>
      </c>
      <c r="B9418" s="2" t="s">
        <v>10656</v>
      </c>
      <c r="C9418" s="3">
        <v>43026</v>
      </c>
      <c r="D9418" s="3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24" t="str">
        <f>_xlfn.XLOOKUP(main_table[[#This Row],[Order ID]],Returns!B:B,Returns!A:A,"No")</f>
        <v>No</v>
      </c>
    </row>
    <row r="9419" spans="1:22" ht="14.25">
      <c r="A9419" s="1">
        <v>9418</v>
      </c>
      <c r="B9419" s="2" t="s">
        <v>10657</v>
      </c>
      <c r="C9419" s="3">
        <v>42670</v>
      </c>
      <c r="D9419" s="3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24" t="str">
        <f>_xlfn.XLOOKUP(main_table[[#This Row],[Order ID]],Returns!B:B,Returns!A:A,"No")</f>
        <v>No</v>
      </c>
    </row>
    <row r="9420" spans="1:22" ht="14.25">
      <c r="A9420" s="1">
        <v>9419</v>
      </c>
      <c r="B9420" s="2" t="s">
        <v>10657</v>
      </c>
      <c r="C9420" s="3">
        <v>42670</v>
      </c>
      <c r="D9420" s="3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24" t="str">
        <f>_xlfn.XLOOKUP(main_table[[#This Row],[Order ID]],Returns!B:B,Returns!A:A,"No")</f>
        <v>No</v>
      </c>
    </row>
    <row r="9421" spans="1:22" ht="14.25">
      <c r="A9421" s="1">
        <v>9420</v>
      </c>
      <c r="B9421" s="2" t="s">
        <v>10658</v>
      </c>
      <c r="C9421" s="3">
        <v>43740</v>
      </c>
      <c r="D9421" s="3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24" t="str">
        <f>_xlfn.XLOOKUP(main_table[[#This Row],[Order ID]],Returns!B:B,Returns!A:A,"No")</f>
        <v>No</v>
      </c>
    </row>
    <row r="9422" spans="1:22" ht="14.25">
      <c r="A9422" s="1">
        <v>9421</v>
      </c>
      <c r="B9422" s="2" t="s">
        <v>10658</v>
      </c>
      <c r="C9422" s="3">
        <v>43740</v>
      </c>
      <c r="D9422" s="3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24" t="str">
        <f>_xlfn.XLOOKUP(main_table[[#This Row],[Order ID]],Returns!B:B,Returns!A:A,"No")</f>
        <v>No</v>
      </c>
    </row>
    <row r="9423" spans="1:22" ht="14.25">
      <c r="A9423" s="1">
        <v>9422</v>
      </c>
      <c r="B9423" s="2" t="s">
        <v>10659</v>
      </c>
      <c r="C9423" s="3">
        <v>42574</v>
      </c>
      <c r="D9423" s="3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24" t="str">
        <f>_xlfn.XLOOKUP(main_table[[#This Row],[Order ID]],Returns!B:B,Returns!A:A,"No")</f>
        <v>No</v>
      </c>
    </row>
    <row r="9424" spans="1:22" ht="14.25">
      <c r="A9424" s="1">
        <v>9423</v>
      </c>
      <c r="B9424" s="2" t="s">
        <v>10659</v>
      </c>
      <c r="C9424" s="3">
        <v>42574</v>
      </c>
      <c r="D9424" s="3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24" t="str">
        <f>_xlfn.XLOOKUP(main_table[[#This Row],[Order ID]],Returns!B:B,Returns!A:A,"No")</f>
        <v>No</v>
      </c>
    </row>
    <row r="9425" spans="1:22" ht="14.25">
      <c r="A9425" s="1">
        <v>9424</v>
      </c>
      <c r="B9425" s="2" t="s">
        <v>10659</v>
      </c>
      <c r="C9425" s="3">
        <v>42574</v>
      </c>
      <c r="D9425" s="3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24" t="str">
        <f>_xlfn.XLOOKUP(main_table[[#This Row],[Order ID]],Returns!B:B,Returns!A:A,"No")</f>
        <v>No</v>
      </c>
    </row>
    <row r="9426" spans="1:22" ht="14.25">
      <c r="A9426" s="1">
        <v>9425</v>
      </c>
      <c r="B9426" s="2" t="s">
        <v>10659</v>
      </c>
      <c r="C9426" s="3">
        <v>42574</v>
      </c>
      <c r="D9426" s="3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24" t="str">
        <f>_xlfn.XLOOKUP(main_table[[#This Row],[Order ID]],Returns!B:B,Returns!A:A,"No")</f>
        <v>No</v>
      </c>
    </row>
    <row r="9427" spans="1:22" ht="14.25">
      <c r="A9427" s="1">
        <v>9426</v>
      </c>
      <c r="B9427" s="2" t="s">
        <v>10660</v>
      </c>
      <c r="C9427" s="3">
        <v>42625</v>
      </c>
      <c r="D9427" s="3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24" t="str">
        <f>_xlfn.XLOOKUP(main_table[[#This Row],[Order ID]],Returns!B:B,Returns!A:A,"No")</f>
        <v>No</v>
      </c>
    </row>
    <row r="9428" spans="1:22" ht="14.25">
      <c r="A9428" s="1">
        <v>9427</v>
      </c>
      <c r="B9428" s="2" t="s">
        <v>10661</v>
      </c>
      <c r="C9428" s="3">
        <v>43358</v>
      </c>
      <c r="D9428" s="3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24" t="str">
        <f>_xlfn.XLOOKUP(main_table[[#This Row],[Order ID]],Returns!B:B,Returns!A:A,"No")</f>
        <v>No</v>
      </c>
    </row>
    <row r="9429" spans="1:22" ht="14.25">
      <c r="A9429" s="1">
        <v>9428</v>
      </c>
      <c r="B9429" s="2" t="s">
        <v>10662</v>
      </c>
      <c r="C9429" s="3">
        <v>42701</v>
      </c>
      <c r="D9429" s="3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24" t="str">
        <f>_xlfn.XLOOKUP(main_table[[#This Row],[Order ID]],Returns!B:B,Returns!A:A,"No")</f>
        <v>No</v>
      </c>
    </row>
    <row r="9430" spans="1:22" ht="14.25">
      <c r="A9430" s="1">
        <v>9429</v>
      </c>
      <c r="B9430" s="2" t="s">
        <v>10663</v>
      </c>
      <c r="C9430" s="3">
        <v>42501</v>
      </c>
      <c r="D9430" s="3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24" t="str">
        <f>_xlfn.XLOOKUP(main_table[[#This Row],[Order ID]],Returns!B:B,Returns!A:A,"No")</f>
        <v>No</v>
      </c>
    </row>
    <row r="9431" spans="1:22" ht="14.25">
      <c r="A9431" s="1">
        <v>9430</v>
      </c>
      <c r="B9431" s="2" t="s">
        <v>10664</v>
      </c>
      <c r="C9431" s="3">
        <v>42975</v>
      </c>
      <c r="D9431" s="3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24" t="str">
        <f>_xlfn.XLOOKUP(main_table[[#This Row],[Order ID]],Returns!B:B,Returns!A:A,"No")</f>
        <v>No</v>
      </c>
    </row>
    <row r="9432" spans="1:22" ht="14.25">
      <c r="A9432" s="1">
        <v>9431</v>
      </c>
      <c r="B9432" s="2" t="s">
        <v>10664</v>
      </c>
      <c r="C9432" s="3">
        <v>42975</v>
      </c>
      <c r="D9432" s="3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24" t="str">
        <f>_xlfn.XLOOKUP(main_table[[#This Row],[Order ID]],Returns!B:B,Returns!A:A,"No")</f>
        <v>No</v>
      </c>
    </row>
    <row r="9433" spans="1:22" ht="14.25">
      <c r="A9433" s="1">
        <v>9432</v>
      </c>
      <c r="B9433" s="2" t="s">
        <v>10665</v>
      </c>
      <c r="C9433" s="3">
        <v>42905</v>
      </c>
      <c r="D9433" s="3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24" t="str">
        <f>_xlfn.XLOOKUP(main_table[[#This Row],[Order ID]],Returns!B:B,Returns!A:A,"No")</f>
        <v>No</v>
      </c>
    </row>
    <row r="9434" spans="1:22" ht="14.25">
      <c r="A9434" s="1">
        <v>9433</v>
      </c>
      <c r="B9434" s="2" t="s">
        <v>10666</v>
      </c>
      <c r="C9434" s="3">
        <v>42964</v>
      </c>
      <c r="D9434" s="3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24" t="str">
        <f>_xlfn.XLOOKUP(main_table[[#This Row],[Order ID]],Returns!B:B,Returns!A:A,"No")</f>
        <v>No</v>
      </c>
    </row>
    <row r="9435" spans="1:22" ht="14.25">
      <c r="A9435" s="1">
        <v>9434</v>
      </c>
      <c r="B9435" s="2" t="s">
        <v>10666</v>
      </c>
      <c r="C9435" s="3">
        <v>42964</v>
      </c>
      <c r="D9435" s="3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24" t="str">
        <f>_xlfn.XLOOKUP(main_table[[#This Row],[Order ID]],Returns!B:B,Returns!A:A,"No")</f>
        <v>No</v>
      </c>
    </row>
    <row r="9436" spans="1:22" ht="14.25">
      <c r="A9436" s="1">
        <v>9435</v>
      </c>
      <c r="B9436" s="2" t="s">
        <v>10666</v>
      </c>
      <c r="C9436" s="3">
        <v>42964</v>
      </c>
      <c r="D9436" s="3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24" t="str">
        <f>_xlfn.XLOOKUP(main_table[[#This Row],[Order ID]],Returns!B:B,Returns!A:A,"No")</f>
        <v>No</v>
      </c>
    </row>
    <row r="9437" spans="1:22" ht="14.25">
      <c r="A9437" s="1">
        <v>9436</v>
      </c>
      <c r="B9437" s="2" t="s">
        <v>10666</v>
      </c>
      <c r="C9437" s="3">
        <v>42964</v>
      </c>
      <c r="D9437" s="3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24" t="str">
        <f>_xlfn.XLOOKUP(main_table[[#This Row],[Order ID]],Returns!B:B,Returns!A:A,"No")</f>
        <v>No</v>
      </c>
    </row>
    <row r="9438" spans="1:22" ht="14.25">
      <c r="A9438" s="1">
        <v>9437</v>
      </c>
      <c r="B9438" s="2" t="s">
        <v>10667</v>
      </c>
      <c r="C9438" s="3">
        <v>43003</v>
      </c>
      <c r="D9438" s="3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24" t="str">
        <f>_xlfn.XLOOKUP(main_table[[#This Row],[Order ID]],Returns!B:B,Returns!A:A,"No")</f>
        <v>No</v>
      </c>
    </row>
    <row r="9439" spans="1:22" ht="14.25">
      <c r="A9439" s="1">
        <v>9438</v>
      </c>
      <c r="B9439" s="2" t="s">
        <v>10668</v>
      </c>
      <c r="C9439" s="3">
        <v>43611</v>
      </c>
      <c r="D9439" s="3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24" t="str">
        <f>_xlfn.XLOOKUP(main_table[[#This Row],[Order ID]],Returns!B:B,Returns!A:A,"No")</f>
        <v>No</v>
      </c>
    </row>
    <row r="9440" spans="1:22" ht="14.25">
      <c r="A9440" s="1">
        <v>9439</v>
      </c>
      <c r="B9440" s="2" t="s">
        <v>10669</v>
      </c>
      <c r="C9440" s="3">
        <v>43677</v>
      </c>
      <c r="D9440" s="3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24" t="str">
        <f>_xlfn.XLOOKUP(main_table[[#This Row],[Order ID]],Returns!B:B,Returns!A:A,"No")</f>
        <v>No</v>
      </c>
    </row>
    <row r="9441" spans="1:22" ht="14.25">
      <c r="A9441" s="1">
        <v>9440</v>
      </c>
      <c r="B9441" s="2" t="s">
        <v>10670</v>
      </c>
      <c r="C9441" s="3">
        <v>42655</v>
      </c>
      <c r="D9441" s="3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24" t="str">
        <f>_xlfn.XLOOKUP(main_table[[#This Row],[Order ID]],Returns!B:B,Returns!A:A,"No")</f>
        <v>No</v>
      </c>
    </row>
    <row r="9442" spans="1:22" ht="14.25">
      <c r="A9442" s="1">
        <v>9441</v>
      </c>
      <c r="B9442" s="2" t="s">
        <v>10671</v>
      </c>
      <c r="C9442" s="3">
        <v>42515</v>
      </c>
      <c r="D9442" s="3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24" t="str">
        <f>_xlfn.XLOOKUP(main_table[[#This Row],[Order ID]],Returns!B:B,Returns!A:A,"No")</f>
        <v>No</v>
      </c>
    </row>
    <row r="9443" spans="1:22" ht="14.25">
      <c r="A9443" s="1">
        <v>9442</v>
      </c>
      <c r="B9443" s="2" t="s">
        <v>10672</v>
      </c>
      <c r="C9443" s="3">
        <v>42733</v>
      </c>
      <c r="D9443" s="3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24" t="str">
        <f>_xlfn.XLOOKUP(main_table[[#This Row],[Order ID]],Returns!B:B,Returns!A:A,"No")</f>
        <v>No</v>
      </c>
    </row>
    <row r="9444" spans="1:22" ht="14.25">
      <c r="A9444" s="1">
        <v>9443</v>
      </c>
      <c r="B9444" s="2" t="s">
        <v>10673</v>
      </c>
      <c r="C9444" s="3">
        <v>43562</v>
      </c>
      <c r="D9444" s="3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24" t="str">
        <f>_xlfn.XLOOKUP(main_table[[#This Row],[Order ID]],Returns!B:B,Returns!A:A,"No")</f>
        <v>No</v>
      </c>
    </row>
    <row r="9445" spans="1:22" ht="14.25">
      <c r="A9445" s="1">
        <v>9444</v>
      </c>
      <c r="B9445" s="2" t="s">
        <v>10673</v>
      </c>
      <c r="C9445" s="3">
        <v>43562</v>
      </c>
      <c r="D9445" s="3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24" t="str">
        <f>_xlfn.XLOOKUP(main_table[[#This Row],[Order ID]],Returns!B:B,Returns!A:A,"No")</f>
        <v>No</v>
      </c>
    </row>
    <row r="9446" spans="1:22" ht="14.25">
      <c r="A9446" s="1">
        <v>9445</v>
      </c>
      <c r="B9446" s="2" t="s">
        <v>10674</v>
      </c>
      <c r="C9446" s="3">
        <v>42795</v>
      </c>
      <c r="D9446" s="3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24" t="str">
        <f>_xlfn.XLOOKUP(main_table[[#This Row],[Order ID]],Returns!B:B,Returns!A:A,"No")</f>
        <v>No</v>
      </c>
    </row>
    <row r="9447" spans="1:22" ht="14.25">
      <c r="A9447" s="1">
        <v>9446</v>
      </c>
      <c r="B9447" s="2" t="s">
        <v>10675</v>
      </c>
      <c r="C9447" s="3">
        <v>42884</v>
      </c>
      <c r="D9447" s="3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24" t="str">
        <f>_xlfn.XLOOKUP(main_table[[#This Row],[Order ID]],Returns!B:B,Returns!A:A,"No")</f>
        <v>No</v>
      </c>
    </row>
    <row r="9448" spans="1:22" ht="14.25">
      <c r="A9448" s="1">
        <v>9447</v>
      </c>
      <c r="B9448" s="2" t="s">
        <v>10676</v>
      </c>
      <c r="C9448" s="3">
        <v>43365</v>
      </c>
      <c r="D9448" s="3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24" t="str">
        <f>_xlfn.XLOOKUP(main_table[[#This Row],[Order ID]],Returns!B:B,Returns!A:A,"No")</f>
        <v>No</v>
      </c>
    </row>
    <row r="9449" spans="1:22" ht="14.25">
      <c r="A9449" s="1">
        <v>9448</v>
      </c>
      <c r="B9449" s="2" t="s">
        <v>10677</v>
      </c>
      <c r="C9449" s="3">
        <v>43612</v>
      </c>
      <c r="D9449" s="3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24" t="str">
        <f>_xlfn.XLOOKUP(main_table[[#This Row],[Order ID]],Returns!B:B,Returns!A:A,"No")</f>
        <v>No</v>
      </c>
    </row>
    <row r="9450" spans="1:22" ht="14.25">
      <c r="A9450" s="1">
        <v>9449</v>
      </c>
      <c r="B9450" s="2" t="s">
        <v>6212</v>
      </c>
      <c r="C9450" s="3">
        <v>43360</v>
      </c>
      <c r="D9450" s="3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24" t="str">
        <f>_xlfn.XLOOKUP(main_table[[#This Row],[Order ID]],Returns!B:B,Returns!A:A,"No")</f>
        <v>Yes</v>
      </c>
    </row>
    <row r="9451" spans="1:22" ht="14.25">
      <c r="A9451" s="1">
        <v>9450</v>
      </c>
      <c r="B9451" s="2" t="s">
        <v>10678</v>
      </c>
      <c r="C9451" s="3">
        <v>42621</v>
      </c>
      <c r="D9451" s="3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24" t="str">
        <f>_xlfn.XLOOKUP(main_table[[#This Row],[Order ID]],Returns!B:B,Returns!A:A,"No")</f>
        <v>No</v>
      </c>
    </row>
    <row r="9452" spans="1:22" ht="14.25">
      <c r="A9452" s="1">
        <v>9451</v>
      </c>
      <c r="B9452" s="2" t="s">
        <v>10679</v>
      </c>
      <c r="C9452" s="3">
        <v>43619</v>
      </c>
      <c r="D9452" s="3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24" t="str">
        <f>_xlfn.XLOOKUP(main_table[[#This Row],[Order ID]],Returns!B:B,Returns!A:A,"No")</f>
        <v>No</v>
      </c>
    </row>
    <row r="9453" spans="1:22" ht="14.25">
      <c r="A9453" s="1">
        <v>9452</v>
      </c>
      <c r="B9453" s="2" t="s">
        <v>10680</v>
      </c>
      <c r="C9453" s="3">
        <v>43006</v>
      </c>
      <c r="D9453" s="3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24" t="str">
        <f>_xlfn.XLOOKUP(main_table[[#This Row],[Order ID]],Returns!B:B,Returns!A:A,"No")</f>
        <v>No</v>
      </c>
    </row>
    <row r="9454" spans="1:22" ht="14.25">
      <c r="A9454" s="1">
        <v>9453</v>
      </c>
      <c r="B9454" s="2" t="s">
        <v>10680</v>
      </c>
      <c r="C9454" s="3">
        <v>43006</v>
      </c>
      <c r="D9454" s="3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24" t="str">
        <f>_xlfn.XLOOKUP(main_table[[#This Row],[Order ID]],Returns!B:B,Returns!A:A,"No")</f>
        <v>No</v>
      </c>
    </row>
    <row r="9455" spans="1:22" ht="14.25">
      <c r="A9455" s="1">
        <v>9454</v>
      </c>
      <c r="B9455" s="2" t="s">
        <v>10680</v>
      </c>
      <c r="C9455" s="3">
        <v>43006</v>
      </c>
      <c r="D9455" s="3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24" t="str">
        <f>_xlfn.XLOOKUP(main_table[[#This Row],[Order ID]],Returns!B:B,Returns!A:A,"No")</f>
        <v>No</v>
      </c>
    </row>
    <row r="9456" spans="1:22" ht="14.25">
      <c r="A9456" s="1">
        <v>9455</v>
      </c>
      <c r="B9456" s="2" t="s">
        <v>10680</v>
      </c>
      <c r="C9456" s="3">
        <v>43006</v>
      </c>
      <c r="D9456" s="3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24" t="str">
        <f>_xlfn.XLOOKUP(main_table[[#This Row],[Order ID]],Returns!B:B,Returns!A:A,"No")</f>
        <v>No</v>
      </c>
    </row>
    <row r="9457" spans="1:22" ht="14.25">
      <c r="A9457" s="1">
        <v>9456</v>
      </c>
      <c r="B9457" s="2" t="s">
        <v>10681</v>
      </c>
      <c r="C9457" s="3">
        <v>43267</v>
      </c>
      <c r="D9457" s="3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24" t="str">
        <f>_xlfn.XLOOKUP(main_table[[#This Row],[Order ID]],Returns!B:B,Returns!A:A,"No")</f>
        <v>No</v>
      </c>
    </row>
    <row r="9458" spans="1:22" ht="14.25">
      <c r="A9458" s="1">
        <v>9457</v>
      </c>
      <c r="B9458" s="2" t="s">
        <v>10682</v>
      </c>
      <c r="C9458" s="3">
        <v>43612</v>
      </c>
      <c r="D9458" s="3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24" t="str">
        <f>_xlfn.XLOOKUP(main_table[[#This Row],[Order ID]],Returns!B:B,Returns!A:A,"No")</f>
        <v>No</v>
      </c>
    </row>
    <row r="9459" spans="1:22" ht="14.25">
      <c r="A9459" s="1">
        <v>9458</v>
      </c>
      <c r="B9459" s="2" t="s">
        <v>10682</v>
      </c>
      <c r="C9459" s="3">
        <v>43612</v>
      </c>
      <c r="D9459" s="3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24" t="str">
        <f>_xlfn.XLOOKUP(main_table[[#This Row],[Order ID]],Returns!B:B,Returns!A:A,"No")</f>
        <v>No</v>
      </c>
    </row>
    <row r="9460" spans="1:22" ht="14.25">
      <c r="A9460" s="1">
        <v>9459</v>
      </c>
      <c r="B9460" s="2" t="s">
        <v>10683</v>
      </c>
      <c r="C9460" s="3">
        <v>42652</v>
      </c>
      <c r="D9460" s="3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24" t="str">
        <f>_xlfn.XLOOKUP(main_table[[#This Row],[Order ID]],Returns!B:B,Returns!A:A,"No")</f>
        <v>No</v>
      </c>
    </row>
    <row r="9461" spans="1:22" ht="14.25">
      <c r="A9461" s="1">
        <v>9460</v>
      </c>
      <c r="B9461" s="2" t="s">
        <v>10683</v>
      </c>
      <c r="C9461" s="3">
        <v>42652</v>
      </c>
      <c r="D9461" s="3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24" t="str">
        <f>_xlfn.XLOOKUP(main_table[[#This Row],[Order ID]],Returns!B:B,Returns!A:A,"No")</f>
        <v>No</v>
      </c>
    </row>
    <row r="9462" spans="1:22" ht="14.25">
      <c r="A9462" s="1">
        <v>9461</v>
      </c>
      <c r="B9462" s="2" t="s">
        <v>10684</v>
      </c>
      <c r="C9462" s="3">
        <v>42691</v>
      </c>
      <c r="D9462" s="3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24" t="str">
        <f>_xlfn.XLOOKUP(main_table[[#This Row],[Order ID]],Returns!B:B,Returns!A:A,"No")</f>
        <v>No</v>
      </c>
    </row>
    <row r="9463" spans="1:22" ht="14.25">
      <c r="A9463" s="1">
        <v>9462</v>
      </c>
      <c r="B9463" s="2" t="s">
        <v>5934</v>
      </c>
      <c r="C9463" s="3">
        <v>42662</v>
      </c>
      <c r="D9463" s="3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24" t="str">
        <f>_xlfn.XLOOKUP(main_table[[#This Row],[Order ID]],Returns!B:B,Returns!A:A,"No")</f>
        <v>Yes</v>
      </c>
    </row>
    <row r="9464" spans="1:22" ht="14.25">
      <c r="A9464" s="1">
        <v>9463</v>
      </c>
      <c r="B9464" s="2" t="s">
        <v>10685</v>
      </c>
      <c r="C9464" s="3">
        <v>43794</v>
      </c>
      <c r="D9464" s="3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24" t="str">
        <f>_xlfn.XLOOKUP(main_table[[#This Row],[Order ID]],Returns!B:B,Returns!A:A,"No")</f>
        <v>No</v>
      </c>
    </row>
    <row r="9465" spans="1:22" ht="14.25">
      <c r="A9465" s="1">
        <v>9464</v>
      </c>
      <c r="B9465" s="2" t="s">
        <v>10686</v>
      </c>
      <c r="C9465" s="3">
        <v>42427</v>
      </c>
      <c r="D9465" s="3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24" t="str">
        <f>_xlfn.XLOOKUP(main_table[[#This Row],[Order ID]],Returns!B:B,Returns!A:A,"No")</f>
        <v>No</v>
      </c>
    </row>
    <row r="9466" spans="1:22" ht="14.25">
      <c r="A9466" s="1">
        <v>9465</v>
      </c>
      <c r="B9466" s="2" t="s">
        <v>10687</v>
      </c>
      <c r="C9466" s="3">
        <v>42725</v>
      </c>
      <c r="D9466" s="3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24" t="str">
        <f>_xlfn.XLOOKUP(main_table[[#This Row],[Order ID]],Returns!B:B,Returns!A:A,"No")</f>
        <v>No</v>
      </c>
    </row>
    <row r="9467" spans="1:22" ht="14.25">
      <c r="A9467" s="1">
        <v>9466</v>
      </c>
      <c r="B9467" s="2" t="s">
        <v>10688</v>
      </c>
      <c r="C9467" s="3">
        <v>43423</v>
      </c>
      <c r="D9467" s="3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24" t="str">
        <f>_xlfn.XLOOKUP(main_table[[#This Row],[Order ID]],Returns!B:B,Returns!A:A,"No")</f>
        <v>No</v>
      </c>
    </row>
    <row r="9468" spans="1:22" ht="14.25">
      <c r="A9468" s="1">
        <v>9467</v>
      </c>
      <c r="B9468" s="2" t="s">
        <v>10689</v>
      </c>
      <c r="C9468" s="3">
        <v>43774</v>
      </c>
      <c r="D9468" s="3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24" t="str">
        <f>_xlfn.XLOOKUP(main_table[[#This Row],[Order ID]],Returns!B:B,Returns!A:A,"No")</f>
        <v>No</v>
      </c>
    </row>
    <row r="9469" spans="1:22" ht="14.25">
      <c r="A9469" s="1">
        <v>9468</v>
      </c>
      <c r="B9469" s="2" t="s">
        <v>10689</v>
      </c>
      <c r="C9469" s="3">
        <v>43774</v>
      </c>
      <c r="D9469" s="3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24" t="str">
        <f>_xlfn.XLOOKUP(main_table[[#This Row],[Order ID]],Returns!B:B,Returns!A:A,"No")</f>
        <v>No</v>
      </c>
    </row>
    <row r="9470" spans="1:22" ht="14.25">
      <c r="A9470" s="1">
        <v>9469</v>
      </c>
      <c r="B9470" s="2" t="s">
        <v>10689</v>
      </c>
      <c r="C9470" s="3">
        <v>43774</v>
      </c>
      <c r="D9470" s="3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24" t="str">
        <f>_xlfn.XLOOKUP(main_table[[#This Row],[Order ID]],Returns!B:B,Returns!A:A,"No")</f>
        <v>No</v>
      </c>
    </row>
    <row r="9471" spans="1:22" ht="14.25">
      <c r="A9471" s="1">
        <v>9470</v>
      </c>
      <c r="B9471" s="2" t="s">
        <v>10689</v>
      </c>
      <c r="C9471" s="3">
        <v>43774</v>
      </c>
      <c r="D9471" s="3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24" t="str">
        <f>_xlfn.XLOOKUP(main_table[[#This Row],[Order ID]],Returns!B:B,Returns!A:A,"No")</f>
        <v>No</v>
      </c>
    </row>
    <row r="9472" spans="1:22" ht="14.25">
      <c r="A9472" s="1">
        <v>9471</v>
      </c>
      <c r="B9472" s="2" t="s">
        <v>10689</v>
      </c>
      <c r="C9472" s="3">
        <v>43774</v>
      </c>
      <c r="D9472" s="3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24" t="str">
        <f>_xlfn.XLOOKUP(main_table[[#This Row],[Order ID]],Returns!B:B,Returns!A:A,"No")</f>
        <v>No</v>
      </c>
    </row>
    <row r="9473" spans="1:22" ht="14.25">
      <c r="A9473" s="1">
        <v>9472</v>
      </c>
      <c r="B9473" s="2" t="s">
        <v>10689</v>
      </c>
      <c r="C9473" s="3">
        <v>43774</v>
      </c>
      <c r="D9473" s="3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24" t="str">
        <f>_xlfn.XLOOKUP(main_table[[#This Row],[Order ID]],Returns!B:B,Returns!A:A,"No")</f>
        <v>No</v>
      </c>
    </row>
    <row r="9474" spans="1:22" ht="14.25">
      <c r="A9474" s="1">
        <v>9473</v>
      </c>
      <c r="B9474" s="2" t="s">
        <v>10689</v>
      </c>
      <c r="C9474" s="3">
        <v>43774</v>
      </c>
      <c r="D9474" s="3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24" t="str">
        <f>_xlfn.XLOOKUP(main_table[[#This Row],[Order ID]],Returns!B:B,Returns!A:A,"No")</f>
        <v>No</v>
      </c>
    </row>
    <row r="9475" spans="1:22" ht="14.25">
      <c r="A9475" s="1">
        <v>9474</v>
      </c>
      <c r="B9475" s="2" t="s">
        <v>10689</v>
      </c>
      <c r="C9475" s="3">
        <v>43774</v>
      </c>
      <c r="D9475" s="3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24" t="str">
        <f>_xlfn.XLOOKUP(main_table[[#This Row],[Order ID]],Returns!B:B,Returns!A:A,"No")</f>
        <v>No</v>
      </c>
    </row>
    <row r="9476" spans="1:22" ht="14.25">
      <c r="A9476" s="1">
        <v>9475</v>
      </c>
      <c r="B9476" s="2" t="s">
        <v>10690</v>
      </c>
      <c r="C9476" s="3">
        <v>42886</v>
      </c>
      <c r="D9476" s="3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24" t="str">
        <f>_xlfn.XLOOKUP(main_table[[#This Row],[Order ID]],Returns!B:B,Returns!A:A,"No")</f>
        <v>No</v>
      </c>
    </row>
    <row r="9477" spans="1:22" ht="14.25">
      <c r="A9477" s="1">
        <v>9476</v>
      </c>
      <c r="B9477" s="2" t="s">
        <v>10690</v>
      </c>
      <c r="C9477" s="3">
        <v>42886</v>
      </c>
      <c r="D9477" s="3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24" t="str">
        <f>_xlfn.XLOOKUP(main_table[[#This Row],[Order ID]],Returns!B:B,Returns!A:A,"No")</f>
        <v>No</v>
      </c>
    </row>
    <row r="9478" spans="1:22" ht="14.25">
      <c r="A9478" s="1">
        <v>9477</v>
      </c>
      <c r="B9478" s="2" t="s">
        <v>10690</v>
      </c>
      <c r="C9478" s="3">
        <v>42886</v>
      </c>
      <c r="D9478" s="3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24" t="str">
        <f>_xlfn.XLOOKUP(main_table[[#This Row],[Order ID]],Returns!B:B,Returns!A:A,"No")</f>
        <v>No</v>
      </c>
    </row>
    <row r="9479" spans="1:22" ht="14.25">
      <c r="A9479" s="1">
        <v>9478</v>
      </c>
      <c r="B9479" s="2" t="s">
        <v>10690</v>
      </c>
      <c r="C9479" s="3">
        <v>42886</v>
      </c>
      <c r="D9479" s="3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24" t="str">
        <f>_xlfn.XLOOKUP(main_table[[#This Row],[Order ID]],Returns!B:B,Returns!A:A,"No")</f>
        <v>No</v>
      </c>
    </row>
    <row r="9480" spans="1:22" ht="14.25">
      <c r="A9480" s="1">
        <v>9479</v>
      </c>
      <c r="B9480" s="2" t="s">
        <v>10691</v>
      </c>
      <c r="C9480" s="3">
        <v>42620</v>
      </c>
      <c r="D9480" s="3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24" t="str">
        <f>_xlfn.XLOOKUP(main_table[[#This Row],[Order ID]],Returns!B:B,Returns!A:A,"No")</f>
        <v>No</v>
      </c>
    </row>
    <row r="9481" spans="1:22" ht="14.25">
      <c r="A9481" s="1">
        <v>9480</v>
      </c>
      <c r="B9481" s="2" t="s">
        <v>10691</v>
      </c>
      <c r="C9481" s="3">
        <v>42620</v>
      </c>
      <c r="D9481" s="3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24" t="str">
        <f>_xlfn.XLOOKUP(main_table[[#This Row],[Order ID]],Returns!B:B,Returns!A:A,"No")</f>
        <v>No</v>
      </c>
    </row>
    <row r="9482" spans="1:22" ht="14.25">
      <c r="A9482" s="1">
        <v>9481</v>
      </c>
      <c r="B9482" s="2" t="s">
        <v>10691</v>
      </c>
      <c r="C9482" s="3">
        <v>42620</v>
      </c>
      <c r="D9482" s="3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24" t="str">
        <f>_xlfn.XLOOKUP(main_table[[#This Row],[Order ID]],Returns!B:B,Returns!A:A,"No")</f>
        <v>No</v>
      </c>
    </row>
    <row r="9483" spans="1:22" ht="14.25">
      <c r="A9483" s="1">
        <v>9482</v>
      </c>
      <c r="B9483" s="2" t="s">
        <v>10692</v>
      </c>
      <c r="C9483" s="3">
        <v>43775</v>
      </c>
      <c r="D9483" s="3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24" t="str">
        <f>_xlfn.XLOOKUP(main_table[[#This Row],[Order ID]],Returns!B:B,Returns!A:A,"No")</f>
        <v>No</v>
      </c>
    </row>
    <row r="9484" spans="1:22" ht="14.25">
      <c r="A9484" s="1">
        <v>9483</v>
      </c>
      <c r="B9484" s="2" t="s">
        <v>10693</v>
      </c>
      <c r="C9484" s="3">
        <v>42906</v>
      </c>
      <c r="D9484" s="3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24" t="str">
        <f>_xlfn.XLOOKUP(main_table[[#This Row],[Order ID]],Returns!B:B,Returns!A:A,"No")</f>
        <v>No</v>
      </c>
    </row>
    <row r="9485" spans="1:22" ht="14.25">
      <c r="A9485" s="1">
        <v>9484</v>
      </c>
      <c r="B9485" s="2" t="s">
        <v>10694</v>
      </c>
      <c r="C9485" s="3">
        <v>42573</v>
      </c>
      <c r="D9485" s="3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24" t="str">
        <f>_xlfn.XLOOKUP(main_table[[#This Row],[Order ID]],Returns!B:B,Returns!A:A,"No")</f>
        <v>No</v>
      </c>
    </row>
    <row r="9486" spans="1:22" ht="14.25">
      <c r="A9486" s="1">
        <v>9485</v>
      </c>
      <c r="B9486" s="2" t="s">
        <v>10695</v>
      </c>
      <c r="C9486" s="3">
        <v>43436</v>
      </c>
      <c r="D9486" s="3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24" t="str">
        <f>_xlfn.XLOOKUP(main_table[[#This Row],[Order ID]],Returns!B:B,Returns!A:A,"No")</f>
        <v>No</v>
      </c>
    </row>
    <row r="9487" spans="1:22" ht="14.25">
      <c r="A9487" s="1">
        <v>9486</v>
      </c>
      <c r="B9487" s="2" t="s">
        <v>10695</v>
      </c>
      <c r="C9487" s="3">
        <v>43436</v>
      </c>
      <c r="D9487" s="3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24" t="str">
        <f>_xlfn.XLOOKUP(main_table[[#This Row],[Order ID]],Returns!B:B,Returns!A:A,"No")</f>
        <v>No</v>
      </c>
    </row>
    <row r="9488" spans="1:22" ht="14.25">
      <c r="A9488" s="1">
        <v>9487</v>
      </c>
      <c r="B9488" s="2" t="s">
        <v>10696</v>
      </c>
      <c r="C9488" s="3">
        <v>43750</v>
      </c>
      <c r="D9488" s="3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24" t="str">
        <f>_xlfn.XLOOKUP(main_table[[#This Row],[Order ID]],Returns!B:B,Returns!A:A,"No")</f>
        <v>No</v>
      </c>
    </row>
    <row r="9489" spans="1:22" ht="14.25">
      <c r="A9489" s="1">
        <v>9488</v>
      </c>
      <c r="B9489" s="2" t="s">
        <v>10697</v>
      </c>
      <c r="C9489" s="3">
        <v>43810</v>
      </c>
      <c r="D9489" s="3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24" t="str">
        <f>_xlfn.XLOOKUP(main_table[[#This Row],[Order ID]],Returns!B:B,Returns!A:A,"No")</f>
        <v>No</v>
      </c>
    </row>
    <row r="9490" spans="1:22" ht="14.25">
      <c r="A9490" s="1">
        <v>9489</v>
      </c>
      <c r="B9490" s="2" t="s">
        <v>10698</v>
      </c>
      <c r="C9490" s="3">
        <v>43009</v>
      </c>
      <c r="D9490" s="3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24" t="str">
        <f>_xlfn.XLOOKUP(main_table[[#This Row],[Order ID]],Returns!B:B,Returns!A:A,"No")</f>
        <v>No</v>
      </c>
    </row>
    <row r="9491" spans="1:22" ht="14.25">
      <c r="A9491" s="1">
        <v>9490</v>
      </c>
      <c r="B9491" s="2" t="s">
        <v>10699</v>
      </c>
      <c r="C9491" s="3">
        <v>43317</v>
      </c>
      <c r="D9491" s="3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24" t="str">
        <f>_xlfn.XLOOKUP(main_table[[#This Row],[Order ID]],Returns!B:B,Returns!A:A,"No")</f>
        <v>No</v>
      </c>
    </row>
    <row r="9492" spans="1:22" ht="14.25">
      <c r="A9492" s="1">
        <v>9491</v>
      </c>
      <c r="B9492" s="2" t="s">
        <v>10700</v>
      </c>
      <c r="C9492" s="3">
        <v>43468</v>
      </c>
      <c r="D9492" s="3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24" t="str">
        <f>_xlfn.XLOOKUP(main_table[[#This Row],[Order ID]],Returns!B:B,Returns!A:A,"No")</f>
        <v>No</v>
      </c>
    </row>
    <row r="9493" spans="1:22" ht="14.25">
      <c r="A9493" s="1">
        <v>9492</v>
      </c>
      <c r="B9493" s="2" t="s">
        <v>10700</v>
      </c>
      <c r="C9493" s="3">
        <v>43468</v>
      </c>
      <c r="D9493" s="3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24" t="str">
        <f>_xlfn.XLOOKUP(main_table[[#This Row],[Order ID]],Returns!B:B,Returns!A:A,"No")</f>
        <v>No</v>
      </c>
    </row>
    <row r="9494" spans="1:22" ht="14.25">
      <c r="A9494" s="1">
        <v>9493</v>
      </c>
      <c r="B9494" s="2" t="s">
        <v>10701</v>
      </c>
      <c r="C9494" s="3">
        <v>43776</v>
      </c>
      <c r="D9494" s="3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24" t="str">
        <f>_xlfn.XLOOKUP(main_table[[#This Row],[Order ID]],Returns!B:B,Returns!A:A,"No")</f>
        <v>No</v>
      </c>
    </row>
    <row r="9495" spans="1:22" ht="14.25">
      <c r="A9495" s="1">
        <v>9494</v>
      </c>
      <c r="B9495" s="2" t="s">
        <v>10702</v>
      </c>
      <c r="C9495" s="3">
        <v>43103</v>
      </c>
      <c r="D9495" s="3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24" t="str">
        <f>_xlfn.XLOOKUP(main_table[[#This Row],[Order ID]],Returns!B:B,Returns!A:A,"No")</f>
        <v>No</v>
      </c>
    </row>
    <row r="9496" spans="1:22" ht="14.25">
      <c r="A9496" s="1">
        <v>9495</v>
      </c>
      <c r="B9496" s="2" t="s">
        <v>10702</v>
      </c>
      <c r="C9496" s="3">
        <v>43103</v>
      </c>
      <c r="D9496" s="3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24" t="str">
        <f>_xlfn.XLOOKUP(main_table[[#This Row],[Order ID]],Returns!B:B,Returns!A:A,"No")</f>
        <v>No</v>
      </c>
    </row>
    <row r="9497" spans="1:22" ht="14.25">
      <c r="A9497" s="1">
        <v>9496</v>
      </c>
      <c r="B9497" s="2" t="s">
        <v>10703</v>
      </c>
      <c r="C9497" s="3">
        <v>43232</v>
      </c>
      <c r="D9497" s="3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24" t="str">
        <f>_xlfn.XLOOKUP(main_table[[#This Row],[Order ID]],Returns!B:B,Returns!A:A,"No")</f>
        <v>No</v>
      </c>
    </row>
    <row r="9498" spans="1:22" ht="14.25">
      <c r="A9498" s="1">
        <v>9497</v>
      </c>
      <c r="B9498" s="2" t="s">
        <v>10703</v>
      </c>
      <c r="C9498" s="3">
        <v>43232</v>
      </c>
      <c r="D9498" s="3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24" t="str">
        <f>_xlfn.XLOOKUP(main_table[[#This Row],[Order ID]],Returns!B:B,Returns!A:A,"No")</f>
        <v>No</v>
      </c>
    </row>
    <row r="9499" spans="1:22" ht="14.25">
      <c r="A9499" s="1">
        <v>9498</v>
      </c>
      <c r="B9499" s="2" t="s">
        <v>10704</v>
      </c>
      <c r="C9499" s="3">
        <v>43774</v>
      </c>
      <c r="D9499" s="3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24" t="str">
        <f>_xlfn.XLOOKUP(main_table[[#This Row],[Order ID]],Returns!B:B,Returns!A:A,"No")</f>
        <v>No</v>
      </c>
    </row>
    <row r="9500" spans="1:22" ht="14.25">
      <c r="A9500" s="1">
        <v>9499</v>
      </c>
      <c r="B9500" s="2" t="s">
        <v>10704</v>
      </c>
      <c r="C9500" s="3">
        <v>43774</v>
      </c>
      <c r="D9500" s="3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24" t="str">
        <f>_xlfn.XLOOKUP(main_table[[#This Row],[Order ID]],Returns!B:B,Returns!A:A,"No")</f>
        <v>No</v>
      </c>
    </row>
    <row r="9501" spans="1:22" ht="14.25">
      <c r="A9501" s="1">
        <v>9500</v>
      </c>
      <c r="B9501" s="2" t="s">
        <v>10704</v>
      </c>
      <c r="C9501" s="3">
        <v>43774</v>
      </c>
      <c r="D9501" s="3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24" t="str">
        <f>_xlfn.XLOOKUP(main_table[[#This Row],[Order ID]],Returns!B:B,Returns!A:A,"No")</f>
        <v>No</v>
      </c>
    </row>
    <row r="9502" spans="1:22" ht="14.25">
      <c r="A9502" s="1">
        <v>9501</v>
      </c>
      <c r="B9502" s="2" t="s">
        <v>10705</v>
      </c>
      <c r="C9502" s="3">
        <v>43246</v>
      </c>
      <c r="D9502" s="3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24" t="str">
        <f>_xlfn.XLOOKUP(main_table[[#This Row],[Order ID]],Returns!B:B,Returns!A:A,"No")</f>
        <v>No</v>
      </c>
    </row>
    <row r="9503" spans="1:22" ht="14.25">
      <c r="A9503" s="1">
        <v>9502</v>
      </c>
      <c r="B9503" s="2" t="s">
        <v>10706</v>
      </c>
      <c r="C9503" s="3">
        <v>43059</v>
      </c>
      <c r="D9503" s="3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24" t="str">
        <f>_xlfn.XLOOKUP(main_table[[#This Row],[Order ID]],Returns!B:B,Returns!A:A,"No")</f>
        <v>No</v>
      </c>
    </row>
    <row r="9504" spans="1:22" ht="14.25">
      <c r="A9504" s="1">
        <v>9503</v>
      </c>
      <c r="B9504" s="2" t="s">
        <v>10707</v>
      </c>
      <c r="C9504" s="3">
        <v>43212</v>
      </c>
      <c r="D9504" s="3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24" t="str">
        <f>_xlfn.XLOOKUP(main_table[[#This Row],[Order ID]],Returns!B:B,Returns!A:A,"No")</f>
        <v>No</v>
      </c>
    </row>
    <row r="9505" spans="1:22" ht="14.25">
      <c r="A9505" s="1">
        <v>9504</v>
      </c>
      <c r="B9505" s="2" t="s">
        <v>10707</v>
      </c>
      <c r="C9505" s="3">
        <v>43212</v>
      </c>
      <c r="D9505" s="3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24" t="str">
        <f>_xlfn.XLOOKUP(main_table[[#This Row],[Order ID]],Returns!B:B,Returns!A:A,"No")</f>
        <v>No</v>
      </c>
    </row>
    <row r="9506" spans="1:22" ht="14.25">
      <c r="A9506" s="1">
        <v>9505</v>
      </c>
      <c r="B9506" s="2" t="s">
        <v>10708</v>
      </c>
      <c r="C9506" s="3">
        <v>43387</v>
      </c>
      <c r="D9506" s="3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24" t="str">
        <f>_xlfn.XLOOKUP(main_table[[#This Row],[Order ID]],Returns!B:B,Returns!A:A,"No")</f>
        <v>No</v>
      </c>
    </row>
    <row r="9507" spans="1:22" ht="14.25">
      <c r="A9507" s="1">
        <v>9506</v>
      </c>
      <c r="B9507" s="2" t="s">
        <v>10708</v>
      </c>
      <c r="C9507" s="3">
        <v>43387</v>
      </c>
      <c r="D9507" s="3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24" t="str">
        <f>_xlfn.XLOOKUP(main_table[[#This Row],[Order ID]],Returns!B:B,Returns!A:A,"No")</f>
        <v>No</v>
      </c>
    </row>
    <row r="9508" spans="1:22" ht="14.25">
      <c r="A9508" s="1">
        <v>9507</v>
      </c>
      <c r="B9508" s="2" t="s">
        <v>10709</v>
      </c>
      <c r="C9508" s="3">
        <v>42465</v>
      </c>
      <c r="D9508" s="3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24" t="str">
        <f>_xlfn.XLOOKUP(main_table[[#This Row],[Order ID]],Returns!B:B,Returns!A:A,"No")</f>
        <v>No</v>
      </c>
    </row>
    <row r="9509" spans="1:22" ht="14.25">
      <c r="A9509" s="1">
        <v>9508</v>
      </c>
      <c r="B9509" s="2" t="s">
        <v>10709</v>
      </c>
      <c r="C9509" s="3">
        <v>42465</v>
      </c>
      <c r="D9509" s="3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24" t="str">
        <f>_xlfn.XLOOKUP(main_table[[#This Row],[Order ID]],Returns!B:B,Returns!A:A,"No")</f>
        <v>No</v>
      </c>
    </row>
    <row r="9510" spans="1:22" ht="14.25">
      <c r="A9510" s="1">
        <v>9509</v>
      </c>
      <c r="B9510" s="2" t="s">
        <v>10709</v>
      </c>
      <c r="C9510" s="3">
        <v>42465</v>
      </c>
      <c r="D9510" s="3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24" t="str">
        <f>_xlfn.XLOOKUP(main_table[[#This Row],[Order ID]],Returns!B:B,Returns!A:A,"No")</f>
        <v>No</v>
      </c>
    </row>
    <row r="9511" spans="1:22" ht="14.25">
      <c r="A9511" s="1">
        <v>9510</v>
      </c>
      <c r="B9511" s="2" t="s">
        <v>10709</v>
      </c>
      <c r="C9511" s="3">
        <v>42465</v>
      </c>
      <c r="D9511" s="3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24" t="str">
        <f>_xlfn.XLOOKUP(main_table[[#This Row],[Order ID]],Returns!B:B,Returns!A:A,"No")</f>
        <v>No</v>
      </c>
    </row>
    <row r="9512" spans="1:22" ht="14.25">
      <c r="A9512" s="1">
        <v>9511</v>
      </c>
      <c r="B9512" s="2" t="s">
        <v>10710</v>
      </c>
      <c r="C9512" s="3">
        <v>43318</v>
      </c>
      <c r="D9512" s="3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24" t="str">
        <f>_xlfn.XLOOKUP(main_table[[#This Row],[Order ID]],Returns!B:B,Returns!A:A,"No")</f>
        <v>No</v>
      </c>
    </row>
    <row r="9513" spans="1:22" ht="14.25">
      <c r="A9513" s="1">
        <v>9512</v>
      </c>
      <c r="B9513" s="2" t="s">
        <v>10711</v>
      </c>
      <c r="C9513" s="3">
        <v>42718</v>
      </c>
      <c r="D9513" s="3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24" t="str">
        <f>_xlfn.XLOOKUP(main_table[[#This Row],[Order ID]],Returns!B:B,Returns!A:A,"No")</f>
        <v>No</v>
      </c>
    </row>
    <row r="9514" spans="1:22" ht="14.25">
      <c r="A9514" s="1">
        <v>9513</v>
      </c>
      <c r="B9514" s="2" t="s">
        <v>10712</v>
      </c>
      <c r="C9514" s="3">
        <v>43615</v>
      </c>
      <c r="D9514" s="3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24" t="str">
        <f>_xlfn.XLOOKUP(main_table[[#This Row],[Order ID]],Returns!B:B,Returns!A:A,"No")</f>
        <v>No</v>
      </c>
    </row>
    <row r="9515" spans="1:22" ht="14.25">
      <c r="A9515" s="1">
        <v>9514</v>
      </c>
      <c r="B9515" s="2" t="s">
        <v>10713</v>
      </c>
      <c r="C9515" s="3">
        <v>43387</v>
      </c>
      <c r="D9515" s="3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24" t="str">
        <f>_xlfn.XLOOKUP(main_table[[#This Row],[Order ID]],Returns!B:B,Returns!A:A,"No")</f>
        <v>No</v>
      </c>
    </row>
    <row r="9516" spans="1:22" ht="14.25">
      <c r="A9516" s="1">
        <v>9515</v>
      </c>
      <c r="B9516" s="2" t="s">
        <v>10714</v>
      </c>
      <c r="C9516" s="3">
        <v>42443</v>
      </c>
      <c r="D9516" s="3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24" t="str">
        <f>_xlfn.XLOOKUP(main_table[[#This Row],[Order ID]],Returns!B:B,Returns!A:A,"No")</f>
        <v>No</v>
      </c>
    </row>
    <row r="9517" spans="1:22" ht="14.25">
      <c r="A9517" s="1">
        <v>9516</v>
      </c>
      <c r="B9517" s="2" t="s">
        <v>10715</v>
      </c>
      <c r="C9517" s="3">
        <v>42417</v>
      </c>
      <c r="D9517" s="3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24" t="str">
        <f>_xlfn.XLOOKUP(main_table[[#This Row],[Order ID]],Returns!B:B,Returns!A:A,"No")</f>
        <v>No</v>
      </c>
    </row>
    <row r="9518" spans="1:22" ht="14.25">
      <c r="A9518" s="1">
        <v>9517</v>
      </c>
      <c r="B9518" s="2" t="s">
        <v>10716</v>
      </c>
      <c r="C9518" s="3">
        <v>42971</v>
      </c>
      <c r="D9518" s="3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24" t="str">
        <f>_xlfn.XLOOKUP(main_table[[#This Row],[Order ID]],Returns!B:B,Returns!A:A,"No")</f>
        <v>No</v>
      </c>
    </row>
    <row r="9519" spans="1:22" ht="14.25">
      <c r="A9519" s="1">
        <v>9518</v>
      </c>
      <c r="B9519" s="2" t="s">
        <v>10716</v>
      </c>
      <c r="C9519" s="3">
        <v>42971</v>
      </c>
      <c r="D9519" s="3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24" t="str">
        <f>_xlfn.XLOOKUP(main_table[[#This Row],[Order ID]],Returns!B:B,Returns!A:A,"No")</f>
        <v>No</v>
      </c>
    </row>
    <row r="9520" spans="1:22" ht="14.25">
      <c r="A9520" s="1">
        <v>9519</v>
      </c>
      <c r="B9520" s="2" t="s">
        <v>10716</v>
      </c>
      <c r="C9520" s="3">
        <v>42971</v>
      </c>
      <c r="D9520" s="3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24" t="str">
        <f>_xlfn.XLOOKUP(main_table[[#This Row],[Order ID]],Returns!B:B,Returns!A:A,"No")</f>
        <v>No</v>
      </c>
    </row>
    <row r="9521" spans="1:22" ht="14.25">
      <c r="A9521" s="1">
        <v>9520</v>
      </c>
      <c r="B9521" s="2" t="s">
        <v>10717</v>
      </c>
      <c r="C9521" s="3">
        <v>43593</v>
      </c>
      <c r="D9521" s="3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24" t="str">
        <f>_xlfn.XLOOKUP(main_table[[#This Row],[Order ID]],Returns!B:B,Returns!A:A,"No")</f>
        <v>No</v>
      </c>
    </row>
    <row r="9522" spans="1:22" ht="14.25">
      <c r="A9522" s="1">
        <v>9521</v>
      </c>
      <c r="B9522" s="2" t="s">
        <v>10718</v>
      </c>
      <c r="C9522" s="3">
        <v>43135</v>
      </c>
      <c r="D9522" s="3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24" t="str">
        <f>_xlfn.XLOOKUP(main_table[[#This Row],[Order ID]],Returns!B:B,Returns!A:A,"No")</f>
        <v>No</v>
      </c>
    </row>
    <row r="9523" spans="1:22" ht="14.25">
      <c r="A9523" s="1">
        <v>9522</v>
      </c>
      <c r="B9523" s="2" t="s">
        <v>10719</v>
      </c>
      <c r="C9523" s="3">
        <v>42723</v>
      </c>
      <c r="D9523" s="3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24" t="str">
        <f>_xlfn.XLOOKUP(main_table[[#This Row],[Order ID]],Returns!B:B,Returns!A:A,"No")</f>
        <v>No</v>
      </c>
    </row>
    <row r="9524" spans="1:22" ht="14.25">
      <c r="A9524" s="1">
        <v>9523</v>
      </c>
      <c r="B9524" s="2" t="s">
        <v>10719</v>
      </c>
      <c r="C9524" s="3">
        <v>42723</v>
      </c>
      <c r="D9524" s="3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24" t="str">
        <f>_xlfn.XLOOKUP(main_table[[#This Row],[Order ID]],Returns!B:B,Returns!A:A,"No")</f>
        <v>No</v>
      </c>
    </row>
    <row r="9525" spans="1:22" ht="14.25">
      <c r="A9525" s="1">
        <v>9524</v>
      </c>
      <c r="B9525" s="2" t="s">
        <v>10719</v>
      </c>
      <c r="C9525" s="3">
        <v>42723</v>
      </c>
      <c r="D9525" s="3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24" t="str">
        <f>_xlfn.XLOOKUP(main_table[[#This Row],[Order ID]],Returns!B:B,Returns!A:A,"No")</f>
        <v>No</v>
      </c>
    </row>
    <row r="9526" spans="1:22" ht="14.25">
      <c r="A9526" s="1">
        <v>9525</v>
      </c>
      <c r="B9526" s="2" t="s">
        <v>6167</v>
      </c>
      <c r="C9526" s="3">
        <v>43804</v>
      </c>
      <c r="D9526" s="3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24" t="str">
        <f>_xlfn.XLOOKUP(main_table[[#This Row],[Order ID]],Returns!B:B,Returns!A:A,"No")</f>
        <v>Yes</v>
      </c>
    </row>
    <row r="9527" spans="1:22" ht="14.25">
      <c r="A9527" s="1">
        <v>9526</v>
      </c>
      <c r="B9527" s="2" t="s">
        <v>6167</v>
      </c>
      <c r="C9527" s="3">
        <v>43804</v>
      </c>
      <c r="D9527" s="3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24" t="str">
        <f>_xlfn.XLOOKUP(main_table[[#This Row],[Order ID]],Returns!B:B,Returns!A:A,"No")</f>
        <v>Yes</v>
      </c>
    </row>
    <row r="9528" spans="1:22" ht="14.25">
      <c r="A9528" s="1">
        <v>9527</v>
      </c>
      <c r="B9528" s="2" t="s">
        <v>6167</v>
      </c>
      <c r="C9528" s="3">
        <v>43804</v>
      </c>
      <c r="D9528" s="3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24" t="str">
        <f>_xlfn.XLOOKUP(main_table[[#This Row],[Order ID]],Returns!B:B,Returns!A:A,"No")</f>
        <v>Yes</v>
      </c>
    </row>
    <row r="9529" spans="1:22" ht="14.25">
      <c r="A9529" s="1">
        <v>9528</v>
      </c>
      <c r="B9529" s="2" t="s">
        <v>6167</v>
      </c>
      <c r="C9529" s="3">
        <v>43804</v>
      </c>
      <c r="D9529" s="3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24" t="str">
        <f>_xlfn.XLOOKUP(main_table[[#This Row],[Order ID]],Returns!B:B,Returns!A:A,"No")</f>
        <v>Yes</v>
      </c>
    </row>
    <row r="9530" spans="1:22" ht="14.25">
      <c r="A9530" s="1">
        <v>9529</v>
      </c>
      <c r="B9530" s="2" t="s">
        <v>6167</v>
      </c>
      <c r="C9530" s="3">
        <v>43804</v>
      </c>
      <c r="D9530" s="3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24" t="str">
        <f>_xlfn.XLOOKUP(main_table[[#This Row],[Order ID]],Returns!B:B,Returns!A:A,"No")</f>
        <v>Yes</v>
      </c>
    </row>
    <row r="9531" spans="1:22" ht="14.25">
      <c r="A9531" s="1">
        <v>9530</v>
      </c>
      <c r="B9531" s="2" t="s">
        <v>10720</v>
      </c>
      <c r="C9531" s="3">
        <v>43548</v>
      </c>
      <c r="D9531" s="3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24" t="str">
        <f>_xlfn.XLOOKUP(main_table[[#This Row],[Order ID]],Returns!B:B,Returns!A:A,"No")</f>
        <v>No</v>
      </c>
    </row>
    <row r="9532" spans="1:22" ht="14.25">
      <c r="A9532" s="1">
        <v>9531</v>
      </c>
      <c r="B9532" s="2" t="s">
        <v>10721</v>
      </c>
      <c r="C9532" s="3">
        <v>43654</v>
      </c>
      <c r="D9532" s="3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24" t="str">
        <f>_xlfn.XLOOKUP(main_table[[#This Row],[Order ID]],Returns!B:B,Returns!A:A,"No")</f>
        <v>No</v>
      </c>
    </row>
    <row r="9533" spans="1:22" ht="14.25">
      <c r="A9533" s="1">
        <v>9532</v>
      </c>
      <c r="B9533" s="2" t="s">
        <v>10722</v>
      </c>
      <c r="C9533" s="3">
        <v>43764</v>
      </c>
      <c r="D9533" s="3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24" t="str">
        <f>_xlfn.XLOOKUP(main_table[[#This Row],[Order ID]],Returns!B:B,Returns!A:A,"No")</f>
        <v>No</v>
      </c>
    </row>
    <row r="9534" spans="1:22" ht="14.25">
      <c r="A9534" s="1">
        <v>9533</v>
      </c>
      <c r="B9534" s="2" t="s">
        <v>10723</v>
      </c>
      <c r="C9534" s="3">
        <v>43400</v>
      </c>
      <c r="D9534" s="3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24" t="str">
        <f>_xlfn.XLOOKUP(main_table[[#This Row],[Order ID]],Returns!B:B,Returns!A:A,"No")</f>
        <v>No</v>
      </c>
    </row>
    <row r="9535" spans="1:22" ht="14.25">
      <c r="A9535" s="1">
        <v>9534</v>
      </c>
      <c r="B9535" s="2" t="s">
        <v>10723</v>
      </c>
      <c r="C9535" s="3">
        <v>43400</v>
      </c>
      <c r="D9535" s="3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24" t="str">
        <f>_xlfn.XLOOKUP(main_table[[#This Row],[Order ID]],Returns!B:B,Returns!A:A,"No")</f>
        <v>No</v>
      </c>
    </row>
    <row r="9536" spans="1:22" ht="14.25">
      <c r="A9536" s="1">
        <v>9535</v>
      </c>
      <c r="B9536" s="2" t="s">
        <v>10723</v>
      </c>
      <c r="C9536" s="3">
        <v>43400</v>
      </c>
      <c r="D9536" s="3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24" t="str">
        <f>_xlfn.XLOOKUP(main_table[[#This Row],[Order ID]],Returns!B:B,Returns!A:A,"No")</f>
        <v>No</v>
      </c>
    </row>
    <row r="9537" spans="1:22" ht="14.25">
      <c r="A9537" s="1">
        <v>9536</v>
      </c>
      <c r="B9537" s="2" t="s">
        <v>10723</v>
      </c>
      <c r="C9537" s="3">
        <v>43400</v>
      </c>
      <c r="D9537" s="3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24" t="str">
        <f>_xlfn.XLOOKUP(main_table[[#This Row],[Order ID]],Returns!B:B,Returns!A:A,"No")</f>
        <v>No</v>
      </c>
    </row>
    <row r="9538" spans="1:22" ht="14.25">
      <c r="A9538" s="1">
        <v>9537</v>
      </c>
      <c r="B9538" s="2" t="s">
        <v>10724</v>
      </c>
      <c r="C9538" s="3">
        <v>43628</v>
      </c>
      <c r="D9538" s="3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24" t="str">
        <f>_xlfn.XLOOKUP(main_table[[#This Row],[Order ID]],Returns!B:B,Returns!A:A,"No")</f>
        <v>No</v>
      </c>
    </row>
    <row r="9539" spans="1:22" ht="14.25">
      <c r="A9539" s="1">
        <v>9538</v>
      </c>
      <c r="B9539" s="2" t="s">
        <v>10725</v>
      </c>
      <c r="C9539" s="3">
        <v>43368</v>
      </c>
      <c r="D9539" s="3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24" t="str">
        <f>_xlfn.XLOOKUP(main_table[[#This Row],[Order ID]],Returns!B:B,Returns!A:A,"No")</f>
        <v>No</v>
      </c>
    </row>
    <row r="9540" spans="1:22" ht="14.25">
      <c r="A9540" s="1">
        <v>9539</v>
      </c>
      <c r="B9540" s="2" t="s">
        <v>10726</v>
      </c>
      <c r="C9540" s="3">
        <v>43715</v>
      </c>
      <c r="D9540" s="3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24" t="str">
        <f>_xlfn.XLOOKUP(main_table[[#This Row],[Order ID]],Returns!B:B,Returns!A:A,"No")</f>
        <v>No</v>
      </c>
    </row>
    <row r="9541" spans="1:22" ht="14.25">
      <c r="A9541" s="1">
        <v>9540</v>
      </c>
      <c r="B9541" s="2" t="s">
        <v>10726</v>
      </c>
      <c r="C9541" s="3">
        <v>43715</v>
      </c>
      <c r="D9541" s="3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24" t="str">
        <f>_xlfn.XLOOKUP(main_table[[#This Row],[Order ID]],Returns!B:B,Returns!A:A,"No")</f>
        <v>No</v>
      </c>
    </row>
    <row r="9542" spans="1:22" ht="14.25">
      <c r="A9542" s="1">
        <v>9541</v>
      </c>
      <c r="B9542" s="2" t="s">
        <v>10727</v>
      </c>
      <c r="C9542" s="3">
        <v>42866</v>
      </c>
      <c r="D9542" s="3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24" t="str">
        <f>_xlfn.XLOOKUP(main_table[[#This Row],[Order ID]],Returns!B:B,Returns!A:A,"No")</f>
        <v>No</v>
      </c>
    </row>
    <row r="9543" spans="1:22" ht="14.25">
      <c r="A9543" s="1">
        <v>9542</v>
      </c>
      <c r="B9543" s="2" t="s">
        <v>10728</v>
      </c>
      <c r="C9543" s="3">
        <v>42953</v>
      </c>
      <c r="D9543" s="3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24" t="str">
        <f>_xlfn.XLOOKUP(main_table[[#This Row],[Order ID]],Returns!B:B,Returns!A:A,"No")</f>
        <v>No</v>
      </c>
    </row>
    <row r="9544" spans="1:22" ht="14.25">
      <c r="A9544" s="1">
        <v>9543</v>
      </c>
      <c r="B9544" s="2" t="s">
        <v>10728</v>
      </c>
      <c r="C9544" s="3">
        <v>42953</v>
      </c>
      <c r="D9544" s="3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24" t="str">
        <f>_xlfn.XLOOKUP(main_table[[#This Row],[Order ID]],Returns!B:B,Returns!A:A,"No")</f>
        <v>No</v>
      </c>
    </row>
    <row r="9545" spans="1:22" ht="14.25">
      <c r="A9545" s="1">
        <v>9544</v>
      </c>
      <c r="B9545" s="2" t="s">
        <v>10728</v>
      </c>
      <c r="C9545" s="3">
        <v>42953</v>
      </c>
      <c r="D9545" s="3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24" t="str">
        <f>_xlfn.XLOOKUP(main_table[[#This Row],[Order ID]],Returns!B:B,Returns!A:A,"No")</f>
        <v>No</v>
      </c>
    </row>
    <row r="9546" spans="1:22" ht="14.25">
      <c r="A9546" s="1">
        <v>9545</v>
      </c>
      <c r="B9546" s="2" t="s">
        <v>10728</v>
      </c>
      <c r="C9546" s="3">
        <v>42953</v>
      </c>
      <c r="D9546" s="3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24" t="str">
        <f>_xlfn.XLOOKUP(main_table[[#This Row],[Order ID]],Returns!B:B,Returns!A:A,"No")</f>
        <v>No</v>
      </c>
    </row>
    <row r="9547" spans="1:22" ht="14.25">
      <c r="A9547" s="1">
        <v>9546</v>
      </c>
      <c r="B9547" s="2" t="s">
        <v>10729</v>
      </c>
      <c r="C9547" s="3">
        <v>42672</v>
      </c>
      <c r="D9547" s="3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24" t="str">
        <f>_xlfn.XLOOKUP(main_table[[#This Row],[Order ID]],Returns!B:B,Returns!A:A,"No")</f>
        <v>No</v>
      </c>
    </row>
    <row r="9548" spans="1:22" ht="14.25">
      <c r="A9548" s="1">
        <v>9547</v>
      </c>
      <c r="B9548" s="2" t="s">
        <v>10729</v>
      </c>
      <c r="C9548" s="3">
        <v>42672</v>
      </c>
      <c r="D9548" s="3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24" t="str">
        <f>_xlfn.XLOOKUP(main_table[[#This Row],[Order ID]],Returns!B:B,Returns!A:A,"No")</f>
        <v>No</v>
      </c>
    </row>
    <row r="9549" spans="1:22" ht="14.25">
      <c r="A9549" s="1">
        <v>9548</v>
      </c>
      <c r="B9549" s="2" t="s">
        <v>10730</v>
      </c>
      <c r="C9549" s="3">
        <v>43269</v>
      </c>
      <c r="D9549" s="3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24" t="str">
        <f>_xlfn.XLOOKUP(main_table[[#This Row],[Order ID]],Returns!B:B,Returns!A:A,"No")</f>
        <v>No</v>
      </c>
    </row>
    <row r="9550" spans="1:22" ht="14.25">
      <c r="A9550" s="1">
        <v>9549</v>
      </c>
      <c r="B9550" s="2" t="s">
        <v>10730</v>
      </c>
      <c r="C9550" s="3">
        <v>43269</v>
      </c>
      <c r="D9550" s="3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24" t="str">
        <f>_xlfn.XLOOKUP(main_table[[#This Row],[Order ID]],Returns!B:B,Returns!A:A,"No")</f>
        <v>No</v>
      </c>
    </row>
    <row r="9551" spans="1:22" ht="14.25">
      <c r="A9551" s="1">
        <v>9550</v>
      </c>
      <c r="B9551" s="2" t="s">
        <v>10730</v>
      </c>
      <c r="C9551" s="3">
        <v>43269</v>
      </c>
      <c r="D9551" s="3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24" t="str">
        <f>_xlfn.XLOOKUP(main_table[[#This Row],[Order ID]],Returns!B:B,Returns!A:A,"No")</f>
        <v>No</v>
      </c>
    </row>
    <row r="9552" spans="1:22" ht="14.25">
      <c r="A9552" s="1">
        <v>9551</v>
      </c>
      <c r="B9552" s="2" t="s">
        <v>10731</v>
      </c>
      <c r="C9552" s="3">
        <v>42858</v>
      </c>
      <c r="D9552" s="3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24" t="str">
        <f>_xlfn.XLOOKUP(main_table[[#This Row],[Order ID]],Returns!B:B,Returns!A:A,"No")</f>
        <v>No</v>
      </c>
    </row>
    <row r="9553" spans="1:22" ht="14.25">
      <c r="A9553" s="1">
        <v>9552</v>
      </c>
      <c r="B9553" s="2" t="s">
        <v>10732</v>
      </c>
      <c r="C9553" s="3">
        <v>43049</v>
      </c>
      <c r="D9553" s="3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24" t="str">
        <f>_xlfn.XLOOKUP(main_table[[#This Row],[Order ID]],Returns!B:B,Returns!A:A,"No")</f>
        <v>No</v>
      </c>
    </row>
    <row r="9554" spans="1:22" ht="14.25">
      <c r="A9554" s="1">
        <v>9553</v>
      </c>
      <c r="B9554" s="2" t="s">
        <v>10733</v>
      </c>
      <c r="C9554" s="3">
        <v>42885</v>
      </c>
      <c r="D9554" s="3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24" t="str">
        <f>_xlfn.XLOOKUP(main_table[[#This Row],[Order ID]],Returns!B:B,Returns!A:A,"No")</f>
        <v>No</v>
      </c>
    </row>
    <row r="9555" spans="1:22" ht="14.25">
      <c r="A9555" s="1">
        <v>9554</v>
      </c>
      <c r="B9555" s="2" t="s">
        <v>10734</v>
      </c>
      <c r="C9555" s="3">
        <v>43365</v>
      </c>
      <c r="D9555" s="3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24" t="str">
        <f>_xlfn.XLOOKUP(main_table[[#This Row],[Order ID]],Returns!B:B,Returns!A:A,"No")</f>
        <v>No</v>
      </c>
    </row>
    <row r="9556" spans="1:22" ht="14.25">
      <c r="A9556" s="1">
        <v>9555</v>
      </c>
      <c r="B9556" s="2" t="s">
        <v>10735</v>
      </c>
      <c r="C9556" s="3">
        <v>43067</v>
      </c>
      <c r="D9556" s="3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24" t="str">
        <f>_xlfn.XLOOKUP(main_table[[#This Row],[Order ID]],Returns!B:B,Returns!A:A,"No")</f>
        <v>No</v>
      </c>
    </row>
    <row r="9557" spans="1:22" ht="14.25">
      <c r="A9557" s="1">
        <v>9556</v>
      </c>
      <c r="B9557" s="2" t="s">
        <v>10735</v>
      </c>
      <c r="C9557" s="3">
        <v>43067</v>
      </c>
      <c r="D9557" s="3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24" t="str">
        <f>_xlfn.XLOOKUP(main_table[[#This Row],[Order ID]],Returns!B:B,Returns!A:A,"No")</f>
        <v>No</v>
      </c>
    </row>
    <row r="9558" spans="1:22" ht="14.25">
      <c r="A9558" s="1">
        <v>9557</v>
      </c>
      <c r="B9558" s="2" t="s">
        <v>10736</v>
      </c>
      <c r="C9558" s="3">
        <v>43072</v>
      </c>
      <c r="D9558" s="3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24" t="str">
        <f>_xlfn.XLOOKUP(main_table[[#This Row],[Order ID]],Returns!B:B,Returns!A:A,"No")</f>
        <v>No</v>
      </c>
    </row>
    <row r="9559" spans="1:22" ht="14.25">
      <c r="A9559" s="1">
        <v>9558</v>
      </c>
      <c r="B9559" s="2" t="s">
        <v>10737</v>
      </c>
      <c r="C9559" s="3">
        <v>42660</v>
      </c>
      <c r="D9559" s="3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24" t="str">
        <f>_xlfn.XLOOKUP(main_table[[#This Row],[Order ID]],Returns!B:B,Returns!A:A,"No")</f>
        <v>No</v>
      </c>
    </row>
    <row r="9560" spans="1:22" ht="14.25">
      <c r="A9560" s="1">
        <v>9559</v>
      </c>
      <c r="B9560" s="2" t="s">
        <v>10738</v>
      </c>
      <c r="C9560" s="3">
        <v>43223</v>
      </c>
      <c r="D9560" s="3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24" t="str">
        <f>_xlfn.XLOOKUP(main_table[[#This Row],[Order ID]],Returns!B:B,Returns!A:A,"No")</f>
        <v>No</v>
      </c>
    </row>
    <row r="9561" spans="1:22" ht="14.25">
      <c r="A9561" s="1">
        <v>9560</v>
      </c>
      <c r="B9561" s="2" t="s">
        <v>10738</v>
      </c>
      <c r="C9561" s="3">
        <v>43223</v>
      </c>
      <c r="D9561" s="3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24" t="str">
        <f>_xlfn.XLOOKUP(main_table[[#This Row],[Order ID]],Returns!B:B,Returns!A:A,"No")</f>
        <v>No</v>
      </c>
    </row>
    <row r="9562" spans="1:22" ht="14.25">
      <c r="A9562" s="1">
        <v>9561</v>
      </c>
      <c r="B9562" s="2" t="s">
        <v>10738</v>
      </c>
      <c r="C9562" s="3">
        <v>43223</v>
      </c>
      <c r="D9562" s="3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24" t="str">
        <f>_xlfn.XLOOKUP(main_table[[#This Row],[Order ID]],Returns!B:B,Returns!A:A,"No")</f>
        <v>No</v>
      </c>
    </row>
    <row r="9563" spans="1:22" ht="14.25">
      <c r="A9563" s="1">
        <v>9562</v>
      </c>
      <c r="B9563" s="2" t="s">
        <v>10738</v>
      </c>
      <c r="C9563" s="3">
        <v>43223</v>
      </c>
      <c r="D9563" s="3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24" t="str">
        <f>_xlfn.XLOOKUP(main_table[[#This Row],[Order ID]],Returns!B:B,Returns!A:A,"No")</f>
        <v>No</v>
      </c>
    </row>
    <row r="9564" spans="1:22" ht="14.25">
      <c r="A9564" s="1">
        <v>9563</v>
      </c>
      <c r="B9564" s="2" t="s">
        <v>10738</v>
      </c>
      <c r="C9564" s="3">
        <v>43223</v>
      </c>
      <c r="D9564" s="3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24" t="str">
        <f>_xlfn.XLOOKUP(main_table[[#This Row],[Order ID]],Returns!B:B,Returns!A:A,"No")</f>
        <v>No</v>
      </c>
    </row>
    <row r="9565" spans="1:22" ht="14.25">
      <c r="A9565" s="1">
        <v>9564</v>
      </c>
      <c r="B9565" s="2" t="s">
        <v>10738</v>
      </c>
      <c r="C9565" s="3">
        <v>43223</v>
      </c>
      <c r="D9565" s="3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24" t="str">
        <f>_xlfn.XLOOKUP(main_table[[#This Row],[Order ID]],Returns!B:B,Returns!A:A,"No")</f>
        <v>No</v>
      </c>
    </row>
    <row r="9566" spans="1:22" ht="14.25">
      <c r="A9566" s="1">
        <v>9565</v>
      </c>
      <c r="B9566" s="2" t="s">
        <v>10739</v>
      </c>
      <c r="C9566" s="3">
        <v>42887</v>
      </c>
      <c r="D9566" s="3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24" t="str">
        <f>_xlfn.XLOOKUP(main_table[[#This Row],[Order ID]],Returns!B:B,Returns!A:A,"No")</f>
        <v>No</v>
      </c>
    </row>
    <row r="9567" spans="1:22" ht="14.25">
      <c r="A9567" s="1">
        <v>9566</v>
      </c>
      <c r="B9567" s="2" t="s">
        <v>10740</v>
      </c>
      <c r="C9567" s="3">
        <v>42460</v>
      </c>
      <c r="D9567" s="3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24" t="str">
        <f>_xlfn.XLOOKUP(main_table[[#This Row],[Order ID]],Returns!B:B,Returns!A:A,"No")</f>
        <v>No</v>
      </c>
    </row>
    <row r="9568" spans="1:22" ht="14.25">
      <c r="A9568" s="1">
        <v>9567</v>
      </c>
      <c r="B9568" s="2" t="s">
        <v>10740</v>
      </c>
      <c r="C9568" s="3">
        <v>42460</v>
      </c>
      <c r="D9568" s="3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24" t="str">
        <f>_xlfn.XLOOKUP(main_table[[#This Row],[Order ID]],Returns!B:B,Returns!A:A,"No")</f>
        <v>No</v>
      </c>
    </row>
    <row r="9569" spans="1:22" ht="14.25">
      <c r="A9569" s="1">
        <v>9568</v>
      </c>
      <c r="B9569" s="2" t="s">
        <v>10740</v>
      </c>
      <c r="C9569" s="3">
        <v>42460</v>
      </c>
      <c r="D9569" s="3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24" t="str">
        <f>_xlfn.XLOOKUP(main_table[[#This Row],[Order ID]],Returns!B:B,Returns!A:A,"No")</f>
        <v>No</v>
      </c>
    </row>
    <row r="9570" spans="1:22" ht="14.25">
      <c r="A9570" s="1">
        <v>9569</v>
      </c>
      <c r="B9570" s="2" t="s">
        <v>10741</v>
      </c>
      <c r="C9570" s="3">
        <v>43651</v>
      </c>
      <c r="D9570" s="3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24" t="str">
        <f>_xlfn.XLOOKUP(main_table[[#This Row],[Order ID]],Returns!B:B,Returns!A:A,"No")</f>
        <v>No</v>
      </c>
    </row>
    <row r="9571" spans="1:22" ht="14.25">
      <c r="A9571" s="1">
        <v>9570</v>
      </c>
      <c r="B9571" s="2" t="s">
        <v>10742</v>
      </c>
      <c r="C9571" s="3">
        <v>43002</v>
      </c>
      <c r="D9571" s="3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24" t="str">
        <f>_xlfn.XLOOKUP(main_table[[#This Row],[Order ID]],Returns!B:B,Returns!A:A,"No")</f>
        <v>No</v>
      </c>
    </row>
    <row r="9572" spans="1:22" ht="14.25">
      <c r="A9572" s="1">
        <v>9571</v>
      </c>
      <c r="B9572" s="2" t="s">
        <v>10742</v>
      </c>
      <c r="C9572" s="3">
        <v>43002</v>
      </c>
      <c r="D9572" s="3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24" t="str">
        <f>_xlfn.XLOOKUP(main_table[[#This Row],[Order ID]],Returns!B:B,Returns!A:A,"No")</f>
        <v>No</v>
      </c>
    </row>
    <row r="9573" spans="1:22" ht="14.25">
      <c r="A9573" s="1">
        <v>9572</v>
      </c>
      <c r="B9573" s="2" t="s">
        <v>10742</v>
      </c>
      <c r="C9573" s="3">
        <v>43002</v>
      </c>
      <c r="D9573" s="3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24" t="str">
        <f>_xlfn.XLOOKUP(main_table[[#This Row],[Order ID]],Returns!B:B,Returns!A:A,"No")</f>
        <v>No</v>
      </c>
    </row>
    <row r="9574" spans="1:22" ht="14.25">
      <c r="A9574" s="1">
        <v>9573</v>
      </c>
      <c r="B9574" s="2" t="s">
        <v>10742</v>
      </c>
      <c r="C9574" s="3">
        <v>43002</v>
      </c>
      <c r="D9574" s="3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24" t="str">
        <f>_xlfn.XLOOKUP(main_table[[#This Row],[Order ID]],Returns!B:B,Returns!A:A,"No")</f>
        <v>No</v>
      </c>
    </row>
    <row r="9575" spans="1:22" ht="14.25">
      <c r="A9575" s="1">
        <v>9574</v>
      </c>
      <c r="B9575" s="2" t="s">
        <v>10742</v>
      </c>
      <c r="C9575" s="3">
        <v>43002</v>
      </c>
      <c r="D9575" s="3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24" t="str">
        <f>_xlfn.XLOOKUP(main_table[[#This Row],[Order ID]],Returns!B:B,Returns!A:A,"No")</f>
        <v>No</v>
      </c>
    </row>
    <row r="9576" spans="1:22" ht="14.25">
      <c r="A9576" s="1">
        <v>9575</v>
      </c>
      <c r="B9576" s="2" t="s">
        <v>10743</v>
      </c>
      <c r="C9576" s="3">
        <v>42960</v>
      </c>
      <c r="D9576" s="3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24" t="str">
        <f>_xlfn.XLOOKUP(main_table[[#This Row],[Order ID]],Returns!B:B,Returns!A:A,"No")</f>
        <v>No</v>
      </c>
    </row>
    <row r="9577" spans="1:22" ht="14.25">
      <c r="A9577" s="1">
        <v>9576</v>
      </c>
      <c r="B9577" s="2" t="s">
        <v>10744</v>
      </c>
      <c r="C9577" s="3">
        <v>42881</v>
      </c>
      <c r="D9577" s="3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24" t="str">
        <f>_xlfn.XLOOKUP(main_table[[#This Row],[Order ID]],Returns!B:B,Returns!A:A,"No")</f>
        <v>No</v>
      </c>
    </row>
    <row r="9578" spans="1:22" ht="14.25">
      <c r="A9578" s="1">
        <v>9577</v>
      </c>
      <c r="B9578" s="2" t="s">
        <v>10744</v>
      </c>
      <c r="C9578" s="3">
        <v>42881</v>
      </c>
      <c r="D9578" s="3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24" t="str">
        <f>_xlfn.XLOOKUP(main_table[[#This Row],[Order ID]],Returns!B:B,Returns!A:A,"No")</f>
        <v>No</v>
      </c>
    </row>
    <row r="9579" spans="1:22" ht="14.25">
      <c r="A9579" s="1">
        <v>9578</v>
      </c>
      <c r="B9579" s="2" t="s">
        <v>10744</v>
      </c>
      <c r="C9579" s="3">
        <v>42881</v>
      </c>
      <c r="D9579" s="3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24" t="str">
        <f>_xlfn.XLOOKUP(main_table[[#This Row],[Order ID]],Returns!B:B,Returns!A:A,"No")</f>
        <v>No</v>
      </c>
    </row>
    <row r="9580" spans="1:22" ht="14.25">
      <c r="A9580" s="1">
        <v>9579</v>
      </c>
      <c r="B9580" s="2" t="s">
        <v>10745</v>
      </c>
      <c r="C9580" s="3">
        <v>43722</v>
      </c>
      <c r="D9580" s="3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24" t="str">
        <f>_xlfn.XLOOKUP(main_table[[#This Row],[Order ID]],Returns!B:B,Returns!A:A,"No")</f>
        <v>No</v>
      </c>
    </row>
    <row r="9581" spans="1:22" ht="14.25">
      <c r="A9581" s="1">
        <v>9580</v>
      </c>
      <c r="B9581" s="2" t="s">
        <v>10745</v>
      </c>
      <c r="C9581" s="3">
        <v>43722</v>
      </c>
      <c r="D9581" s="3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24" t="str">
        <f>_xlfn.XLOOKUP(main_table[[#This Row],[Order ID]],Returns!B:B,Returns!A:A,"No")</f>
        <v>No</v>
      </c>
    </row>
    <row r="9582" spans="1:22" ht="14.25">
      <c r="A9582" s="1">
        <v>9581</v>
      </c>
      <c r="B9582" s="2" t="s">
        <v>10745</v>
      </c>
      <c r="C9582" s="3">
        <v>43722</v>
      </c>
      <c r="D9582" s="3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24" t="str">
        <f>_xlfn.XLOOKUP(main_table[[#This Row],[Order ID]],Returns!B:B,Returns!A:A,"No")</f>
        <v>No</v>
      </c>
    </row>
    <row r="9583" spans="1:22" ht="14.25">
      <c r="A9583" s="1">
        <v>9582</v>
      </c>
      <c r="B9583" s="2" t="s">
        <v>10745</v>
      </c>
      <c r="C9583" s="3">
        <v>43722</v>
      </c>
      <c r="D9583" s="3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24" t="str">
        <f>_xlfn.XLOOKUP(main_table[[#This Row],[Order ID]],Returns!B:B,Returns!A:A,"No")</f>
        <v>No</v>
      </c>
    </row>
    <row r="9584" spans="1:22" ht="14.25">
      <c r="A9584" s="1">
        <v>9583</v>
      </c>
      <c r="B9584" s="2" t="s">
        <v>10746</v>
      </c>
      <c r="C9584" s="3">
        <v>43258</v>
      </c>
      <c r="D9584" s="3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24" t="str">
        <f>_xlfn.XLOOKUP(main_table[[#This Row],[Order ID]],Returns!B:B,Returns!A:A,"No")</f>
        <v>No</v>
      </c>
    </row>
    <row r="9585" spans="1:22" ht="14.25">
      <c r="A9585" s="1">
        <v>9584</v>
      </c>
      <c r="B9585" s="2" t="s">
        <v>10747</v>
      </c>
      <c r="C9585" s="3">
        <v>43641</v>
      </c>
      <c r="D9585" s="3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24" t="str">
        <f>_xlfn.XLOOKUP(main_table[[#This Row],[Order ID]],Returns!B:B,Returns!A:A,"No")</f>
        <v>No</v>
      </c>
    </row>
    <row r="9586" spans="1:22" ht="14.25">
      <c r="A9586" s="1">
        <v>9585</v>
      </c>
      <c r="B9586" s="2" t="s">
        <v>10748</v>
      </c>
      <c r="C9586" s="3">
        <v>43703</v>
      </c>
      <c r="D9586" s="3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24" t="str">
        <f>_xlfn.XLOOKUP(main_table[[#This Row],[Order ID]],Returns!B:B,Returns!A:A,"No")</f>
        <v>No</v>
      </c>
    </row>
    <row r="9587" spans="1:22" ht="14.25">
      <c r="A9587" s="1">
        <v>9586</v>
      </c>
      <c r="B9587" s="2" t="s">
        <v>10749</v>
      </c>
      <c r="C9587" s="3">
        <v>43338</v>
      </c>
      <c r="D9587" s="3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24" t="str">
        <f>_xlfn.XLOOKUP(main_table[[#This Row],[Order ID]],Returns!B:B,Returns!A:A,"No")</f>
        <v>No</v>
      </c>
    </row>
    <row r="9588" spans="1:22" ht="14.25">
      <c r="A9588" s="1">
        <v>9587</v>
      </c>
      <c r="B9588" s="2" t="s">
        <v>10750</v>
      </c>
      <c r="C9588" s="3">
        <v>43422</v>
      </c>
      <c r="D9588" s="3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24" t="str">
        <f>_xlfn.XLOOKUP(main_table[[#This Row],[Order ID]],Returns!B:B,Returns!A:A,"No")</f>
        <v>No</v>
      </c>
    </row>
    <row r="9589" spans="1:22" ht="14.25">
      <c r="A9589" s="1">
        <v>9588</v>
      </c>
      <c r="B9589" s="2" t="s">
        <v>10751</v>
      </c>
      <c r="C9589" s="3">
        <v>43572</v>
      </c>
      <c r="D9589" s="3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24" t="str">
        <f>_xlfn.XLOOKUP(main_table[[#This Row],[Order ID]],Returns!B:B,Returns!A:A,"No")</f>
        <v>No</v>
      </c>
    </row>
    <row r="9590" spans="1:22" ht="14.25">
      <c r="A9590" s="1">
        <v>9589</v>
      </c>
      <c r="B9590" s="2" t="s">
        <v>10752</v>
      </c>
      <c r="C9590" s="3">
        <v>43669</v>
      </c>
      <c r="D9590" s="3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24" t="str">
        <f>_xlfn.XLOOKUP(main_table[[#This Row],[Order ID]],Returns!B:B,Returns!A:A,"No")</f>
        <v>No</v>
      </c>
    </row>
    <row r="9591" spans="1:22" ht="14.25">
      <c r="A9591" s="1">
        <v>9590</v>
      </c>
      <c r="B9591" s="2" t="s">
        <v>10753</v>
      </c>
      <c r="C9591" s="3">
        <v>42501</v>
      </c>
      <c r="D9591" s="3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24" t="str">
        <f>_xlfn.XLOOKUP(main_table[[#This Row],[Order ID]],Returns!B:B,Returns!A:A,"No")</f>
        <v>No</v>
      </c>
    </row>
    <row r="9592" spans="1:22" ht="14.25">
      <c r="A9592" s="1">
        <v>9591</v>
      </c>
      <c r="B9592" s="2" t="s">
        <v>10753</v>
      </c>
      <c r="C9592" s="3">
        <v>42501</v>
      </c>
      <c r="D9592" s="3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24" t="str">
        <f>_xlfn.XLOOKUP(main_table[[#This Row],[Order ID]],Returns!B:B,Returns!A:A,"No")</f>
        <v>No</v>
      </c>
    </row>
    <row r="9593" spans="1:22" ht="14.25">
      <c r="A9593" s="1">
        <v>9592</v>
      </c>
      <c r="B9593" s="2" t="s">
        <v>10754</v>
      </c>
      <c r="C9593" s="3">
        <v>43309</v>
      </c>
      <c r="D9593" s="3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24" t="str">
        <f>_xlfn.XLOOKUP(main_table[[#This Row],[Order ID]],Returns!B:B,Returns!A:A,"No")</f>
        <v>No</v>
      </c>
    </row>
    <row r="9594" spans="1:22" ht="14.25">
      <c r="A9594" s="1">
        <v>9593</v>
      </c>
      <c r="B9594" s="2" t="s">
        <v>10754</v>
      </c>
      <c r="C9594" s="3">
        <v>43309</v>
      </c>
      <c r="D9594" s="3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24" t="str">
        <f>_xlfn.XLOOKUP(main_table[[#This Row],[Order ID]],Returns!B:B,Returns!A:A,"No")</f>
        <v>No</v>
      </c>
    </row>
    <row r="9595" spans="1:22" ht="14.25">
      <c r="A9595" s="1">
        <v>9594</v>
      </c>
      <c r="B9595" s="2" t="s">
        <v>6102</v>
      </c>
      <c r="C9595" s="3">
        <v>43722</v>
      </c>
      <c r="D9595" s="3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24" t="str">
        <f>_xlfn.XLOOKUP(main_table[[#This Row],[Order ID]],Returns!B:B,Returns!A:A,"No")</f>
        <v>Yes</v>
      </c>
    </row>
    <row r="9596" spans="1:22" ht="14.25">
      <c r="A9596" s="1">
        <v>9595</v>
      </c>
      <c r="B9596" s="2" t="s">
        <v>6102</v>
      </c>
      <c r="C9596" s="3">
        <v>43722</v>
      </c>
      <c r="D9596" s="3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24" t="str">
        <f>_xlfn.XLOOKUP(main_table[[#This Row],[Order ID]],Returns!B:B,Returns!A:A,"No")</f>
        <v>Yes</v>
      </c>
    </row>
    <row r="9597" spans="1:22" ht="14.25">
      <c r="A9597" s="1">
        <v>9596</v>
      </c>
      <c r="B9597" s="2" t="s">
        <v>10755</v>
      </c>
      <c r="C9597" s="3">
        <v>43489</v>
      </c>
      <c r="D9597" s="3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24" t="str">
        <f>_xlfn.XLOOKUP(main_table[[#This Row],[Order ID]],Returns!B:B,Returns!A:A,"No")</f>
        <v>No</v>
      </c>
    </row>
    <row r="9598" spans="1:22" ht="14.25">
      <c r="A9598" s="1">
        <v>9597</v>
      </c>
      <c r="B9598" s="2" t="s">
        <v>10755</v>
      </c>
      <c r="C9598" s="3">
        <v>43489</v>
      </c>
      <c r="D9598" s="3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24" t="str">
        <f>_xlfn.XLOOKUP(main_table[[#This Row],[Order ID]],Returns!B:B,Returns!A:A,"No")</f>
        <v>No</v>
      </c>
    </row>
    <row r="9599" spans="1:22" ht="14.25">
      <c r="A9599" s="1">
        <v>9598</v>
      </c>
      <c r="B9599" s="2" t="s">
        <v>10755</v>
      </c>
      <c r="C9599" s="3">
        <v>43489</v>
      </c>
      <c r="D9599" s="3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24" t="str">
        <f>_xlfn.XLOOKUP(main_table[[#This Row],[Order ID]],Returns!B:B,Returns!A:A,"No")</f>
        <v>No</v>
      </c>
    </row>
    <row r="9600" spans="1:22" ht="14.25">
      <c r="A9600" s="1">
        <v>9599</v>
      </c>
      <c r="B9600" s="2" t="s">
        <v>10756</v>
      </c>
      <c r="C9600" s="3">
        <v>42997</v>
      </c>
      <c r="D9600" s="3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24" t="str">
        <f>_xlfn.XLOOKUP(main_table[[#This Row],[Order ID]],Returns!B:B,Returns!A:A,"No")</f>
        <v>No</v>
      </c>
    </row>
    <row r="9601" spans="1:22" ht="14.25">
      <c r="A9601" s="1">
        <v>9600</v>
      </c>
      <c r="B9601" s="2" t="s">
        <v>10757</v>
      </c>
      <c r="C9601" s="3">
        <v>42839</v>
      </c>
      <c r="D9601" s="3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24" t="str">
        <f>_xlfn.XLOOKUP(main_table[[#This Row],[Order ID]],Returns!B:B,Returns!A:A,"No")</f>
        <v>No</v>
      </c>
    </row>
    <row r="9602" spans="1:22" ht="14.25">
      <c r="A9602" s="1">
        <v>9601</v>
      </c>
      <c r="B9602" s="2" t="s">
        <v>10758</v>
      </c>
      <c r="C9602" s="3">
        <v>43593</v>
      </c>
      <c r="D9602" s="3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24" t="str">
        <f>_xlfn.XLOOKUP(main_table[[#This Row],[Order ID]],Returns!B:B,Returns!A:A,"No")</f>
        <v>No</v>
      </c>
    </row>
    <row r="9603" spans="1:22" ht="14.25">
      <c r="A9603" s="1">
        <v>9602</v>
      </c>
      <c r="B9603" s="2" t="s">
        <v>10759</v>
      </c>
      <c r="C9603" s="3">
        <v>43347</v>
      </c>
      <c r="D9603" s="3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24" t="str">
        <f>_xlfn.XLOOKUP(main_table[[#This Row],[Order ID]],Returns!B:B,Returns!A:A,"No")</f>
        <v>No</v>
      </c>
    </row>
    <row r="9604" spans="1:22" ht="14.25">
      <c r="A9604" s="1">
        <v>9603</v>
      </c>
      <c r="B9604" s="2" t="s">
        <v>10760</v>
      </c>
      <c r="C9604" s="3">
        <v>42509</v>
      </c>
      <c r="D9604" s="3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24" t="str">
        <f>_xlfn.XLOOKUP(main_table[[#This Row],[Order ID]],Returns!B:B,Returns!A:A,"No")</f>
        <v>No</v>
      </c>
    </row>
    <row r="9605" spans="1:22" ht="14.25">
      <c r="A9605" s="1">
        <v>9604</v>
      </c>
      <c r="B9605" s="2" t="s">
        <v>10761</v>
      </c>
      <c r="C9605" s="3">
        <v>43268</v>
      </c>
      <c r="D9605" s="3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24" t="str">
        <f>_xlfn.XLOOKUP(main_table[[#This Row],[Order ID]],Returns!B:B,Returns!A:A,"No")</f>
        <v>No</v>
      </c>
    </row>
    <row r="9606" spans="1:22" ht="14.25">
      <c r="A9606" s="1">
        <v>9605</v>
      </c>
      <c r="B9606" s="2" t="s">
        <v>10762</v>
      </c>
      <c r="C9606" s="3">
        <v>43041</v>
      </c>
      <c r="D9606" s="3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24" t="str">
        <f>_xlfn.XLOOKUP(main_table[[#This Row],[Order ID]],Returns!B:B,Returns!A:A,"No")</f>
        <v>No</v>
      </c>
    </row>
    <row r="9607" spans="1:22" ht="14.25">
      <c r="A9607" s="1">
        <v>9606</v>
      </c>
      <c r="B9607" s="2" t="s">
        <v>10763</v>
      </c>
      <c r="C9607" s="3">
        <v>43773</v>
      </c>
      <c r="D9607" s="3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24" t="str">
        <f>_xlfn.XLOOKUP(main_table[[#This Row],[Order ID]],Returns!B:B,Returns!A:A,"No")</f>
        <v>No</v>
      </c>
    </row>
    <row r="9608" spans="1:22" ht="14.25">
      <c r="A9608" s="1">
        <v>9607</v>
      </c>
      <c r="B9608" s="2" t="s">
        <v>10763</v>
      </c>
      <c r="C9608" s="3">
        <v>43773</v>
      </c>
      <c r="D9608" s="3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24" t="str">
        <f>_xlfn.XLOOKUP(main_table[[#This Row],[Order ID]],Returns!B:B,Returns!A:A,"No")</f>
        <v>No</v>
      </c>
    </row>
    <row r="9609" spans="1:22" ht="14.25">
      <c r="A9609" s="1">
        <v>9608</v>
      </c>
      <c r="B9609" s="2" t="s">
        <v>10764</v>
      </c>
      <c r="C9609" s="3">
        <v>43804</v>
      </c>
      <c r="D9609" s="3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24" t="str">
        <f>_xlfn.XLOOKUP(main_table[[#This Row],[Order ID]],Returns!B:B,Returns!A:A,"No")</f>
        <v>No</v>
      </c>
    </row>
    <row r="9610" spans="1:22" ht="14.25">
      <c r="A9610" s="1">
        <v>9609</v>
      </c>
      <c r="B9610" s="2" t="s">
        <v>10764</v>
      </c>
      <c r="C9610" s="3">
        <v>43804</v>
      </c>
      <c r="D9610" s="3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24" t="str">
        <f>_xlfn.XLOOKUP(main_table[[#This Row],[Order ID]],Returns!B:B,Returns!A:A,"No")</f>
        <v>No</v>
      </c>
    </row>
    <row r="9611" spans="1:22" ht="14.25">
      <c r="A9611" s="1">
        <v>9610</v>
      </c>
      <c r="B9611" s="2" t="s">
        <v>6059</v>
      </c>
      <c r="C9611" s="3">
        <v>43236</v>
      </c>
      <c r="D9611" s="3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24" t="str">
        <f>_xlfn.XLOOKUP(main_table[[#This Row],[Order ID]],Returns!B:B,Returns!A:A,"No")</f>
        <v>Yes</v>
      </c>
    </row>
    <row r="9612" spans="1:22" ht="14.25">
      <c r="A9612" s="1">
        <v>9611</v>
      </c>
      <c r="B9612" s="2" t="s">
        <v>6059</v>
      </c>
      <c r="C9612" s="3">
        <v>43236</v>
      </c>
      <c r="D9612" s="3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24" t="str">
        <f>_xlfn.XLOOKUP(main_table[[#This Row],[Order ID]],Returns!B:B,Returns!A:A,"No")</f>
        <v>Yes</v>
      </c>
    </row>
    <row r="9613" spans="1:22" ht="14.25">
      <c r="A9613" s="1">
        <v>9612</v>
      </c>
      <c r="B9613" s="2" t="s">
        <v>10765</v>
      </c>
      <c r="C9613" s="3">
        <v>43762</v>
      </c>
      <c r="D9613" s="3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24" t="str">
        <f>_xlfn.XLOOKUP(main_table[[#This Row],[Order ID]],Returns!B:B,Returns!A:A,"No")</f>
        <v>No</v>
      </c>
    </row>
    <row r="9614" spans="1:22" ht="14.25">
      <c r="A9614" s="1">
        <v>9613</v>
      </c>
      <c r="B9614" s="2" t="s">
        <v>10766</v>
      </c>
      <c r="C9614" s="3">
        <v>43361</v>
      </c>
      <c r="D9614" s="3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24" t="str">
        <f>_xlfn.XLOOKUP(main_table[[#This Row],[Order ID]],Returns!B:B,Returns!A:A,"No")</f>
        <v>No</v>
      </c>
    </row>
    <row r="9615" spans="1:22" ht="14.25">
      <c r="A9615" s="1">
        <v>9614</v>
      </c>
      <c r="B9615" s="2" t="s">
        <v>10767</v>
      </c>
      <c r="C9615" s="3">
        <v>42685</v>
      </c>
      <c r="D9615" s="3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24" t="str">
        <f>_xlfn.XLOOKUP(main_table[[#This Row],[Order ID]],Returns!B:B,Returns!A:A,"No")</f>
        <v>No</v>
      </c>
    </row>
    <row r="9616" spans="1:22" ht="14.25">
      <c r="A9616" s="1">
        <v>9615</v>
      </c>
      <c r="B9616" s="2" t="s">
        <v>10767</v>
      </c>
      <c r="C9616" s="3">
        <v>42685</v>
      </c>
      <c r="D9616" s="3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24" t="str">
        <f>_xlfn.XLOOKUP(main_table[[#This Row],[Order ID]],Returns!B:B,Returns!A:A,"No")</f>
        <v>No</v>
      </c>
    </row>
    <row r="9617" spans="1:22" ht="14.25">
      <c r="A9617" s="1">
        <v>9616</v>
      </c>
      <c r="B9617" s="2" t="s">
        <v>10767</v>
      </c>
      <c r="C9617" s="3">
        <v>42685</v>
      </c>
      <c r="D9617" s="3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24" t="str">
        <f>_xlfn.XLOOKUP(main_table[[#This Row],[Order ID]],Returns!B:B,Returns!A:A,"No")</f>
        <v>No</v>
      </c>
    </row>
    <row r="9618" spans="1:22" ht="14.25">
      <c r="A9618" s="1">
        <v>9617</v>
      </c>
      <c r="B9618" s="2" t="s">
        <v>10768</v>
      </c>
      <c r="C9618" s="3">
        <v>43334</v>
      </c>
      <c r="D9618" s="3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24" t="str">
        <f>_xlfn.XLOOKUP(main_table[[#This Row],[Order ID]],Returns!B:B,Returns!A:A,"No")</f>
        <v>No</v>
      </c>
    </row>
    <row r="9619" spans="1:22" ht="14.25">
      <c r="A9619" s="1">
        <v>9618</v>
      </c>
      <c r="B9619" s="2" t="s">
        <v>10769</v>
      </c>
      <c r="C9619" s="3">
        <v>43785</v>
      </c>
      <c r="D9619" s="3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24" t="str">
        <f>_xlfn.XLOOKUP(main_table[[#This Row],[Order ID]],Returns!B:B,Returns!A:A,"No")</f>
        <v>No</v>
      </c>
    </row>
    <row r="9620" spans="1:22" ht="14.25">
      <c r="A9620" s="1">
        <v>9619</v>
      </c>
      <c r="B9620" s="2" t="s">
        <v>10769</v>
      </c>
      <c r="C9620" s="3">
        <v>43785</v>
      </c>
      <c r="D9620" s="3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24" t="str">
        <f>_xlfn.XLOOKUP(main_table[[#This Row],[Order ID]],Returns!B:B,Returns!A:A,"No")</f>
        <v>No</v>
      </c>
    </row>
    <row r="9621" spans="1:22" ht="14.25">
      <c r="A9621" s="1">
        <v>9620</v>
      </c>
      <c r="B9621" s="2" t="s">
        <v>10769</v>
      </c>
      <c r="C9621" s="3">
        <v>43785</v>
      </c>
      <c r="D9621" s="3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24" t="str">
        <f>_xlfn.XLOOKUP(main_table[[#This Row],[Order ID]],Returns!B:B,Returns!A:A,"No")</f>
        <v>No</v>
      </c>
    </row>
    <row r="9622" spans="1:22" ht="14.25">
      <c r="A9622" s="1">
        <v>9621</v>
      </c>
      <c r="B9622" s="2" t="s">
        <v>10770</v>
      </c>
      <c r="C9622" s="3">
        <v>42639</v>
      </c>
      <c r="D9622" s="3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24" t="str">
        <f>_xlfn.XLOOKUP(main_table[[#This Row],[Order ID]],Returns!B:B,Returns!A:A,"No")</f>
        <v>No</v>
      </c>
    </row>
    <row r="9623" spans="1:22" ht="14.25">
      <c r="A9623" s="1">
        <v>9622</v>
      </c>
      <c r="B9623" s="2" t="s">
        <v>10770</v>
      </c>
      <c r="C9623" s="3">
        <v>42639</v>
      </c>
      <c r="D9623" s="3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24" t="str">
        <f>_xlfn.XLOOKUP(main_table[[#This Row],[Order ID]],Returns!B:B,Returns!A:A,"No")</f>
        <v>No</v>
      </c>
    </row>
    <row r="9624" spans="1:22" ht="14.25">
      <c r="A9624" s="1">
        <v>9623</v>
      </c>
      <c r="B9624" s="2" t="s">
        <v>10770</v>
      </c>
      <c r="C9624" s="3">
        <v>42639</v>
      </c>
      <c r="D9624" s="3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24" t="str">
        <f>_xlfn.XLOOKUP(main_table[[#This Row],[Order ID]],Returns!B:B,Returns!A:A,"No")</f>
        <v>No</v>
      </c>
    </row>
    <row r="9625" spans="1:22" ht="14.25">
      <c r="A9625" s="1">
        <v>9624</v>
      </c>
      <c r="B9625" s="2" t="s">
        <v>10771</v>
      </c>
      <c r="C9625" s="3">
        <v>43645</v>
      </c>
      <c r="D9625" s="3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24" t="str">
        <f>_xlfn.XLOOKUP(main_table[[#This Row],[Order ID]],Returns!B:B,Returns!A:A,"No")</f>
        <v>No</v>
      </c>
    </row>
    <row r="9626" spans="1:22" ht="14.25">
      <c r="A9626" s="1">
        <v>9625</v>
      </c>
      <c r="B9626" s="2" t="s">
        <v>10771</v>
      </c>
      <c r="C9626" s="3">
        <v>43645</v>
      </c>
      <c r="D9626" s="3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24" t="str">
        <f>_xlfn.XLOOKUP(main_table[[#This Row],[Order ID]],Returns!B:B,Returns!A:A,"No")</f>
        <v>No</v>
      </c>
    </row>
    <row r="9627" spans="1:22" ht="14.25">
      <c r="A9627" s="1">
        <v>9626</v>
      </c>
      <c r="B9627" s="2" t="s">
        <v>10771</v>
      </c>
      <c r="C9627" s="3">
        <v>43645</v>
      </c>
      <c r="D9627" s="3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24" t="str">
        <f>_xlfn.XLOOKUP(main_table[[#This Row],[Order ID]],Returns!B:B,Returns!A:A,"No")</f>
        <v>No</v>
      </c>
    </row>
    <row r="9628" spans="1:22" ht="14.25">
      <c r="A9628" s="1">
        <v>9627</v>
      </c>
      <c r="B9628" s="2" t="s">
        <v>10772</v>
      </c>
      <c r="C9628" s="3">
        <v>43731</v>
      </c>
      <c r="D9628" s="3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24" t="str">
        <f>_xlfn.XLOOKUP(main_table[[#This Row],[Order ID]],Returns!B:B,Returns!A:A,"No")</f>
        <v>No</v>
      </c>
    </row>
    <row r="9629" spans="1:22" ht="14.25">
      <c r="A9629" s="1">
        <v>9628</v>
      </c>
      <c r="B9629" s="2" t="s">
        <v>10773</v>
      </c>
      <c r="C9629" s="3">
        <v>42697</v>
      </c>
      <c r="D9629" s="3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24" t="str">
        <f>_xlfn.XLOOKUP(main_table[[#This Row],[Order ID]],Returns!B:B,Returns!A:A,"No")</f>
        <v>No</v>
      </c>
    </row>
    <row r="9630" spans="1:22" ht="14.25">
      <c r="A9630" s="1">
        <v>9629</v>
      </c>
      <c r="B9630" s="2" t="s">
        <v>10774</v>
      </c>
      <c r="C9630" s="3">
        <v>42382</v>
      </c>
      <c r="D9630" s="3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24" t="str">
        <f>_xlfn.XLOOKUP(main_table[[#This Row],[Order ID]],Returns!B:B,Returns!A:A,"No")</f>
        <v>No</v>
      </c>
    </row>
    <row r="9631" spans="1:22" ht="14.25">
      <c r="A9631" s="1">
        <v>9630</v>
      </c>
      <c r="B9631" s="2" t="s">
        <v>10774</v>
      </c>
      <c r="C9631" s="3">
        <v>42382</v>
      </c>
      <c r="D9631" s="3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24" t="str">
        <f>_xlfn.XLOOKUP(main_table[[#This Row],[Order ID]],Returns!B:B,Returns!A:A,"No")</f>
        <v>No</v>
      </c>
    </row>
    <row r="9632" spans="1:22" ht="14.25">
      <c r="A9632" s="1">
        <v>9631</v>
      </c>
      <c r="B9632" s="2" t="s">
        <v>10775</v>
      </c>
      <c r="C9632" s="3">
        <v>43251</v>
      </c>
      <c r="D9632" s="3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24" t="str">
        <f>_xlfn.XLOOKUP(main_table[[#This Row],[Order ID]],Returns!B:B,Returns!A:A,"No")</f>
        <v>No</v>
      </c>
    </row>
    <row r="9633" spans="1:22" ht="14.25">
      <c r="A9633" s="1">
        <v>9632</v>
      </c>
      <c r="B9633" s="2" t="s">
        <v>10775</v>
      </c>
      <c r="C9633" s="3">
        <v>43251</v>
      </c>
      <c r="D9633" s="3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24" t="str">
        <f>_xlfn.XLOOKUP(main_table[[#This Row],[Order ID]],Returns!B:B,Returns!A:A,"No")</f>
        <v>No</v>
      </c>
    </row>
    <row r="9634" spans="1:22" ht="14.25">
      <c r="A9634" s="1">
        <v>9633</v>
      </c>
      <c r="B9634" s="2" t="s">
        <v>10776</v>
      </c>
      <c r="C9634" s="3">
        <v>43509</v>
      </c>
      <c r="D9634" s="3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24" t="str">
        <f>_xlfn.XLOOKUP(main_table[[#This Row],[Order ID]],Returns!B:B,Returns!A:A,"No")</f>
        <v>No</v>
      </c>
    </row>
    <row r="9635" spans="1:22" ht="14.25">
      <c r="A9635" s="1">
        <v>9634</v>
      </c>
      <c r="B9635" s="2" t="s">
        <v>10777</v>
      </c>
      <c r="C9635" s="3">
        <v>42657</v>
      </c>
      <c r="D9635" s="3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24" t="str">
        <f>_xlfn.XLOOKUP(main_table[[#This Row],[Order ID]],Returns!B:B,Returns!A:A,"No")</f>
        <v>No</v>
      </c>
    </row>
    <row r="9636" spans="1:22" ht="14.25">
      <c r="A9636" s="1">
        <v>9635</v>
      </c>
      <c r="B9636" s="2" t="s">
        <v>10777</v>
      </c>
      <c r="C9636" s="3">
        <v>42657</v>
      </c>
      <c r="D9636" s="3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24" t="str">
        <f>_xlfn.XLOOKUP(main_table[[#This Row],[Order ID]],Returns!B:B,Returns!A:A,"No")</f>
        <v>No</v>
      </c>
    </row>
    <row r="9637" spans="1:22" ht="14.25">
      <c r="A9637" s="1">
        <v>9636</v>
      </c>
      <c r="B9637" s="2" t="s">
        <v>10777</v>
      </c>
      <c r="C9637" s="3">
        <v>42657</v>
      </c>
      <c r="D9637" s="3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24" t="str">
        <f>_xlfn.XLOOKUP(main_table[[#This Row],[Order ID]],Returns!B:B,Returns!A:A,"No")</f>
        <v>No</v>
      </c>
    </row>
    <row r="9638" spans="1:22" ht="14.25">
      <c r="A9638" s="1">
        <v>9637</v>
      </c>
      <c r="B9638" s="2" t="s">
        <v>10778</v>
      </c>
      <c r="C9638" s="3">
        <v>42692</v>
      </c>
      <c r="D9638" s="3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24" t="str">
        <f>_xlfn.XLOOKUP(main_table[[#This Row],[Order ID]],Returns!B:B,Returns!A:A,"No")</f>
        <v>No</v>
      </c>
    </row>
    <row r="9639" spans="1:22" ht="14.25">
      <c r="A9639" s="1">
        <v>9638</v>
      </c>
      <c r="B9639" s="2" t="s">
        <v>10778</v>
      </c>
      <c r="C9639" s="3">
        <v>42692</v>
      </c>
      <c r="D9639" s="3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24" t="str">
        <f>_xlfn.XLOOKUP(main_table[[#This Row],[Order ID]],Returns!B:B,Returns!A:A,"No")</f>
        <v>No</v>
      </c>
    </row>
    <row r="9640" spans="1:22" ht="14.25">
      <c r="A9640" s="1">
        <v>9639</v>
      </c>
      <c r="B9640" s="2" t="s">
        <v>10779</v>
      </c>
      <c r="C9640" s="3">
        <v>43781</v>
      </c>
      <c r="D9640" s="3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24" t="str">
        <f>_xlfn.XLOOKUP(main_table[[#This Row],[Order ID]],Returns!B:B,Returns!A:A,"No")</f>
        <v>No</v>
      </c>
    </row>
    <row r="9641" spans="1:22" ht="14.25">
      <c r="A9641" s="1">
        <v>9640</v>
      </c>
      <c r="B9641" s="2" t="s">
        <v>10780</v>
      </c>
      <c r="C9641" s="3">
        <v>42763</v>
      </c>
      <c r="D9641" s="3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24" t="str">
        <f>_xlfn.XLOOKUP(main_table[[#This Row],[Order ID]],Returns!B:B,Returns!A:A,"No")</f>
        <v>No</v>
      </c>
    </row>
    <row r="9642" spans="1:22" ht="14.25">
      <c r="A9642" s="1">
        <v>9641</v>
      </c>
      <c r="B9642" s="2" t="s">
        <v>10781</v>
      </c>
      <c r="C9642" s="3">
        <v>42436</v>
      </c>
      <c r="D9642" s="3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24" t="str">
        <f>_xlfn.XLOOKUP(main_table[[#This Row],[Order ID]],Returns!B:B,Returns!A:A,"No")</f>
        <v>No</v>
      </c>
    </row>
    <row r="9643" spans="1:22" ht="14.25">
      <c r="A9643" s="1">
        <v>9642</v>
      </c>
      <c r="B9643" s="2" t="s">
        <v>10781</v>
      </c>
      <c r="C9643" s="3">
        <v>42436</v>
      </c>
      <c r="D9643" s="3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24" t="str">
        <f>_xlfn.XLOOKUP(main_table[[#This Row],[Order ID]],Returns!B:B,Returns!A:A,"No")</f>
        <v>No</v>
      </c>
    </row>
    <row r="9644" spans="1:22" ht="14.25">
      <c r="A9644" s="1">
        <v>9643</v>
      </c>
      <c r="B9644" s="2" t="s">
        <v>10781</v>
      </c>
      <c r="C9644" s="3">
        <v>42436</v>
      </c>
      <c r="D9644" s="3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24" t="str">
        <f>_xlfn.XLOOKUP(main_table[[#This Row],[Order ID]],Returns!B:B,Returns!A:A,"No")</f>
        <v>No</v>
      </c>
    </row>
    <row r="9645" spans="1:22" ht="14.25">
      <c r="A9645" s="1">
        <v>9644</v>
      </c>
      <c r="B9645" s="2" t="s">
        <v>10781</v>
      </c>
      <c r="C9645" s="3">
        <v>42436</v>
      </c>
      <c r="D9645" s="3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24" t="str">
        <f>_xlfn.XLOOKUP(main_table[[#This Row],[Order ID]],Returns!B:B,Returns!A:A,"No")</f>
        <v>No</v>
      </c>
    </row>
    <row r="9646" spans="1:22" ht="14.25">
      <c r="A9646" s="1">
        <v>9645</v>
      </c>
      <c r="B9646" s="2" t="s">
        <v>10782</v>
      </c>
      <c r="C9646" s="3">
        <v>43624</v>
      </c>
      <c r="D9646" s="3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24" t="str">
        <f>_xlfn.XLOOKUP(main_table[[#This Row],[Order ID]],Returns!B:B,Returns!A:A,"No")</f>
        <v>No</v>
      </c>
    </row>
    <row r="9647" spans="1:22" ht="14.25">
      <c r="A9647" s="1">
        <v>9646</v>
      </c>
      <c r="B9647" s="2" t="s">
        <v>10782</v>
      </c>
      <c r="C9647" s="3">
        <v>43624</v>
      </c>
      <c r="D9647" s="3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24" t="str">
        <f>_xlfn.XLOOKUP(main_table[[#This Row],[Order ID]],Returns!B:B,Returns!A:A,"No")</f>
        <v>No</v>
      </c>
    </row>
    <row r="9648" spans="1:22" ht="14.25">
      <c r="A9648" s="1">
        <v>9647</v>
      </c>
      <c r="B9648" s="2" t="s">
        <v>10782</v>
      </c>
      <c r="C9648" s="3">
        <v>43624</v>
      </c>
      <c r="D9648" s="3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24" t="str">
        <f>_xlfn.XLOOKUP(main_table[[#This Row],[Order ID]],Returns!B:B,Returns!A:A,"No")</f>
        <v>No</v>
      </c>
    </row>
    <row r="9649" spans="1:22" ht="14.25">
      <c r="A9649" s="1">
        <v>9648</v>
      </c>
      <c r="B9649" s="2" t="s">
        <v>10783</v>
      </c>
      <c r="C9649" s="3">
        <v>42693</v>
      </c>
      <c r="D9649" s="3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24" t="str">
        <f>_xlfn.XLOOKUP(main_table[[#This Row],[Order ID]],Returns!B:B,Returns!A:A,"No")</f>
        <v>No</v>
      </c>
    </row>
    <row r="9650" spans="1:22" ht="14.25">
      <c r="A9650" s="1">
        <v>9649</v>
      </c>
      <c r="B9650" s="2" t="s">
        <v>10783</v>
      </c>
      <c r="C9650" s="3">
        <v>42693</v>
      </c>
      <c r="D9650" s="3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24" t="str">
        <f>_xlfn.XLOOKUP(main_table[[#This Row],[Order ID]],Returns!B:B,Returns!A:A,"No")</f>
        <v>No</v>
      </c>
    </row>
    <row r="9651" spans="1:22" ht="14.25">
      <c r="A9651" s="1">
        <v>9650</v>
      </c>
      <c r="B9651" s="2" t="s">
        <v>10784</v>
      </c>
      <c r="C9651" s="3">
        <v>43430</v>
      </c>
      <c r="D9651" s="3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24" t="str">
        <f>_xlfn.XLOOKUP(main_table[[#This Row],[Order ID]],Returns!B:B,Returns!A:A,"No")</f>
        <v>No</v>
      </c>
    </row>
    <row r="9652" spans="1:22" ht="14.25">
      <c r="A9652" s="1">
        <v>9651</v>
      </c>
      <c r="B9652" s="2" t="s">
        <v>10784</v>
      </c>
      <c r="C9652" s="3">
        <v>43430</v>
      </c>
      <c r="D9652" s="3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24" t="str">
        <f>_xlfn.XLOOKUP(main_table[[#This Row],[Order ID]],Returns!B:B,Returns!A:A,"No")</f>
        <v>No</v>
      </c>
    </row>
    <row r="9653" spans="1:22" ht="14.25">
      <c r="A9653" s="1">
        <v>9652</v>
      </c>
      <c r="B9653" s="2" t="s">
        <v>10784</v>
      </c>
      <c r="C9653" s="3">
        <v>43430</v>
      </c>
      <c r="D9653" s="3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24" t="str">
        <f>_xlfn.XLOOKUP(main_table[[#This Row],[Order ID]],Returns!B:B,Returns!A:A,"No")</f>
        <v>No</v>
      </c>
    </row>
    <row r="9654" spans="1:22" ht="14.25">
      <c r="A9654" s="1">
        <v>9653</v>
      </c>
      <c r="B9654" s="2" t="s">
        <v>10784</v>
      </c>
      <c r="C9654" s="3">
        <v>43430</v>
      </c>
      <c r="D9654" s="3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24" t="str">
        <f>_xlfn.XLOOKUP(main_table[[#This Row],[Order ID]],Returns!B:B,Returns!A:A,"No")</f>
        <v>No</v>
      </c>
    </row>
    <row r="9655" spans="1:22" ht="14.25">
      <c r="A9655" s="1">
        <v>9654</v>
      </c>
      <c r="B9655" s="2" t="s">
        <v>10785</v>
      </c>
      <c r="C9655" s="3">
        <v>43488</v>
      </c>
      <c r="D9655" s="3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24" t="str">
        <f>_xlfn.XLOOKUP(main_table[[#This Row],[Order ID]],Returns!B:B,Returns!A:A,"No")</f>
        <v>No</v>
      </c>
    </row>
    <row r="9656" spans="1:22" ht="14.25">
      <c r="A9656" s="1">
        <v>9655</v>
      </c>
      <c r="B9656" s="2" t="s">
        <v>10785</v>
      </c>
      <c r="C9656" s="3">
        <v>43488</v>
      </c>
      <c r="D9656" s="3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24" t="str">
        <f>_xlfn.XLOOKUP(main_table[[#This Row],[Order ID]],Returns!B:B,Returns!A:A,"No")</f>
        <v>No</v>
      </c>
    </row>
    <row r="9657" spans="1:22" ht="14.25">
      <c r="A9657" s="1">
        <v>9656</v>
      </c>
      <c r="B9657" s="2" t="s">
        <v>10786</v>
      </c>
      <c r="C9657" s="3">
        <v>42635</v>
      </c>
      <c r="D9657" s="3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24" t="str">
        <f>_xlfn.XLOOKUP(main_table[[#This Row],[Order ID]],Returns!B:B,Returns!A:A,"No")</f>
        <v>No</v>
      </c>
    </row>
    <row r="9658" spans="1:22" ht="14.25">
      <c r="A9658" s="1">
        <v>9657</v>
      </c>
      <c r="B9658" s="2" t="s">
        <v>10786</v>
      </c>
      <c r="C9658" s="3">
        <v>42635</v>
      </c>
      <c r="D9658" s="3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24" t="str">
        <f>_xlfn.XLOOKUP(main_table[[#This Row],[Order ID]],Returns!B:B,Returns!A:A,"No")</f>
        <v>No</v>
      </c>
    </row>
    <row r="9659" spans="1:22" ht="14.25">
      <c r="A9659" s="1">
        <v>9658</v>
      </c>
      <c r="B9659" s="2" t="s">
        <v>10786</v>
      </c>
      <c r="C9659" s="3">
        <v>42635</v>
      </c>
      <c r="D9659" s="3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24" t="str">
        <f>_xlfn.XLOOKUP(main_table[[#This Row],[Order ID]],Returns!B:B,Returns!A:A,"No")</f>
        <v>No</v>
      </c>
    </row>
    <row r="9660" spans="1:22" ht="14.25">
      <c r="A9660" s="1">
        <v>9659</v>
      </c>
      <c r="B9660" s="2" t="s">
        <v>10786</v>
      </c>
      <c r="C9660" s="3">
        <v>42635</v>
      </c>
      <c r="D9660" s="3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24" t="str">
        <f>_xlfn.XLOOKUP(main_table[[#This Row],[Order ID]],Returns!B:B,Returns!A:A,"No")</f>
        <v>No</v>
      </c>
    </row>
    <row r="9661" spans="1:22" ht="14.25">
      <c r="A9661" s="1">
        <v>9660</v>
      </c>
      <c r="B9661" s="2" t="s">
        <v>10787</v>
      </c>
      <c r="C9661" s="3">
        <v>42455</v>
      </c>
      <c r="D9661" s="3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24" t="str">
        <f>_xlfn.XLOOKUP(main_table[[#This Row],[Order ID]],Returns!B:B,Returns!A:A,"No")</f>
        <v>No</v>
      </c>
    </row>
    <row r="9662" spans="1:22" ht="14.25">
      <c r="A9662" s="1">
        <v>9661</v>
      </c>
      <c r="B9662" s="2" t="s">
        <v>10788</v>
      </c>
      <c r="C9662" s="3">
        <v>43257</v>
      </c>
      <c r="D9662" s="3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24" t="str">
        <f>_xlfn.XLOOKUP(main_table[[#This Row],[Order ID]],Returns!B:B,Returns!A:A,"No")</f>
        <v>No</v>
      </c>
    </row>
    <row r="9663" spans="1:22" ht="14.25">
      <c r="A9663" s="1">
        <v>9662</v>
      </c>
      <c r="B9663" s="2" t="s">
        <v>10788</v>
      </c>
      <c r="C9663" s="3">
        <v>43257</v>
      </c>
      <c r="D9663" s="3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24" t="str">
        <f>_xlfn.XLOOKUP(main_table[[#This Row],[Order ID]],Returns!B:B,Returns!A:A,"No")</f>
        <v>No</v>
      </c>
    </row>
    <row r="9664" spans="1:22" ht="14.25">
      <c r="A9664" s="1">
        <v>9663</v>
      </c>
      <c r="B9664" s="2" t="s">
        <v>10788</v>
      </c>
      <c r="C9664" s="3">
        <v>43257</v>
      </c>
      <c r="D9664" s="3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24" t="str">
        <f>_xlfn.XLOOKUP(main_table[[#This Row],[Order ID]],Returns!B:B,Returns!A:A,"No")</f>
        <v>No</v>
      </c>
    </row>
    <row r="9665" spans="1:22" ht="14.25">
      <c r="A9665" s="1">
        <v>9664</v>
      </c>
      <c r="B9665" s="2" t="s">
        <v>10789</v>
      </c>
      <c r="C9665" s="3">
        <v>43708</v>
      </c>
      <c r="D9665" s="3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24" t="str">
        <f>_xlfn.XLOOKUP(main_table[[#This Row],[Order ID]],Returns!B:B,Returns!A:A,"No")</f>
        <v>No</v>
      </c>
    </row>
    <row r="9666" spans="1:22" ht="14.25">
      <c r="A9666" s="1">
        <v>9665</v>
      </c>
      <c r="B9666" s="2" t="s">
        <v>10790</v>
      </c>
      <c r="C9666" s="3">
        <v>43076</v>
      </c>
      <c r="D9666" s="3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24" t="str">
        <f>_xlfn.XLOOKUP(main_table[[#This Row],[Order ID]],Returns!B:B,Returns!A:A,"No")</f>
        <v>No</v>
      </c>
    </row>
    <row r="9667" spans="1:22" ht="14.25">
      <c r="A9667" s="1">
        <v>9666</v>
      </c>
      <c r="B9667" s="2" t="s">
        <v>10791</v>
      </c>
      <c r="C9667" s="3">
        <v>43785</v>
      </c>
      <c r="D9667" s="3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24" t="str">
        <f>_xlfn.XLOOKUP(main_table[[#This Row],[Order ID]],Returns!B:B,Returns!A:A,"No")</f>
        <v>No</v>
      </c>
    </row>
    <row r="9668" spans="1:22" ht="14.25">
      <c r="A9668" s="1">
        <v>9667</v>
      </c>
      <c r="B9668" s="2" t="s">
        <v>10791</v>
      </c>
      <c r="C9668" s="3">
        <v>43785</v>
      </c>
      <c r="D9668" s="3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24" t="str">
        <f>_xlfn.XLOOKUP(main_table[[#This Row],[Order ID]],Returns!B:B,Returns!A:A,"No")</f>
        <v>No</v>
      </c>
    </row>
    <row r="9669" spans="1:22" ht="14.25">
      <c r="A9669" s="1">
        <v>9668</v>
      </c>
      <c r="B9669" s="2" t="s">
        <v>10792</v>
      </c>
      <c r="C9669" s="3">
        <v>43213</v>
      </c>
      <c r="D9669" s="3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24" t="str">
        <f>_xlfn.XLOOKUP(main_table[[#This Row],[Order ID]],Returns!B:B,Returns!A:A,"No")</f>
        <v>No</v>
      </c>
    </row>
    <row r="9670" spans="1:22" ht="14.25">
      <c r="A9670" s="1">
        <v>9669</v>
      </c>
      <c r="B9670" s="2" t="s">
        <v>10792</v>
      </c>
      <c r="C9670" s="3">
        <v>43213</v>
      </c>
      <c r="D9670" s="3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24" t="str">
        <f>_xlfn.XLOOKUP(main_table[[#This Row],[Order ID]],Returns!B:B,Returns!A:A,"No")</f>
        <v>No</v>
      </c>
    </row>
    <row r="9671" spans="1:22" ht="14.25">
      <c r="A9671" s="1">
        <v>9670</v>
      </c>
      <c r="B9671" s="2" t="s">
        <v>10793</v>
      </c>
      <c r="C9671" s="3">
        <v>43557</v>
      </c>
      <c r="D9671" s="3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24" t="str">
        <f>_xlfn.XLOOKUP(main_table[[#This Row],[Order ID]],Returns!B:B,Returns!A:A,"No")</f>
        <v>No</v>
      </c>
    </row>
    <row r="9672" spans="1:22" ht="14.25">
      <c r="A9672" s="1">
        <v>9671</v>
      </c>
      <c r="B9672" s="2" t="s">
        <v>10794</v>
      </c>
      <c r="C9672" s="3">
        <v>42960</v>
      </c>
      <c r="D9672" s="3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24" t="str">
        <f>_xlfn.XLOOKUP(main_table[[#This Row],[Order ID]],Returns!B:B,Returns!A:A,"No")</f>
        <v>No</v>
      </c>
    </row>
    <row r="9673" spans="1:22" ht="14.25">
      <c r="A9673" s="1">
        <v>9672</v>
      </c>
      <c r="B9673" s="2" t="s">
        <v>10795</v>
      </c>
      <c r="C9673" s="3">
        <v>43782</v>
      </c>
      <c r="D9673" s="3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24" t="str">
        <f>_xlfn.XLOOKUP(main_table[[#This Row],[Order ID]],Returns!B:B,Returns!A:A,"No")</f>
        <v>No</v>
      </c>
    </row>
    <row r="9674" spans="1:22" ht="14.25">
      <c r="A9674" s="1">
        <v>9673</v>
      </c>
      <c r="B9674" s="2" t="s">
        <v>10796</v>
      </c>
      <c r="C9674" s="3">
        <v>43457</v>
      </c>
      <c r="D9674" s="3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24" t="str">
        <f>_xlfn.XLOOKUP(main_table[[#This Row],[Order ID]],Returns!B:B,Returns!A:A,"No")</f>
        <v>No</v>
      </c>
    </row>
    <row r="9675" spans="1:22" ht="14.25">
      <c r="A9675" s="1">
        <v>9674</v>
      </c>
      <c r="B9675" s="2" t="s">
        <v>10796</v>
      </c>
      <c r="C9675" s="3">
        <v>43457</v>
      </c>
      <c r="D9675" s="3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24" t="str">
        <f>_xlfn.XLOOKUP(main_table[[#This Row],[Order ID]],Returns!B:B,Returns!A:A,"No")</f>
        <v>No</v>
      </c>
    </row>
    <row r="9676" spans="1:22" ht="14.25">
      <c r="A9676" s="1">
        <v>9675</v>
      </c>
      <c r="B9676" s="2" t="s">
        <v>10797</v>
      </c>
      <c r="C9676" s="3">
        <v>42573</v>
      </c>
      <c r="D9676" s="3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24" t="str">
        <f>_xlfn.XLOOKUP(main_table[[#This Row],[Order ID]],Returns!B:B,Returns!A:A,"No")</f>
        <v>No</v>
      </c>
    </row>
    <row r="9677" spans="1:22" ht="14.25">
      <c r="A9677" s="1">
        <v>9676</v>
      </c>
      <c r="B9677" s="2" t="s">
        <v>10798</v>
      </c>
      <c r="C9677" s="3">
        <v>43226</v>
      </c>
      <c r="D9677" s="3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24" t="str">
        <f>_xlfn.XLOOKUP(main_table[[#This Row],[Order ID]],Returns!B:B,Returns!A:A,"No")</f>
        <v>No</v>
      </c>
    </row>
    <row r="9678" spans="1:22" ht="14.25">
      <c r="A9678" s="1">
        <v>9677</v>
      </c>
      <c r="B9678" s="2" t="s">
        <v>10799</v>
      </c>
      <c r="C9678" s="3">
        <v>42702</v>
      </c>
      <c r="D9678" s="3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24" t="str">
        <f>_xlfn.XLOOKUP(main_table[[#This Row],[Order ID]],Returns!B:B,Returns!A:A,"No")</f>
        <v>No</v>
      </c>
    </row>
    <row r="9679" spans="1:22" ht="14.25">
      <c r="A9679" s="1">
        <v>9678</v>
      </c>
      <c r="B9679" s="2" t="s">
        <v>10800</v>
      </c>
      <c r="C9679" s="3">
        <v>43208</v>
      </c>
      <c r="D9679" s="3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24" t="str">
        <f>_xlfn.XLOOKUP(main_table[[#This Row],[Order ID]],Returns!B:B,Returns!A:A,"No")</f>
        <v>No</v>
      </c>
    </row>
    <row r="9680" spans="1:22" ht="14.25">
      <c r="A9680" s="1">
        <v>9679</v>
      </c>
      <c r="B9680" s="2" t="s">
        <v>10800</v>
      </c>
      <c r="C9680" s="3">
        <v>43208</v>
      </c>
      <c r="D9680" s="3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24" t="str">
        <f>_xlfn.XLOOKUP(main_table[[#This Row],[Order ID]],Returns!B:B,Returns!A:A,"No")</f>
        <v>No</v>
      </c>
    </row>
    <row r="9681" spans="1:22" ht="14.25">
      <c r="A9681" s="1">
        <v>9680</v>
      </c>
      <c r="B9681" s="2" t="s">
        <v>10801</v>
      </c>
      <c r="C9681" s="3">
        <v>43096</v>
      </c>
      <c r="D9681" s="3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24" t="str">
        <f>_xlfn.XLOOKUP(main_table[[#This Row],[Order ID]],Returns!B:B,Returns!A:A,"No")</f>
        <v>No</v>
      </c>
    </row>
    <row r="9682" spans="1:22" ht="14.25">
      <c r="A9682" s="1">
        <v>9681</v>
      </c>
      <c r="B9682" s="2" t="s">
        <v>10801</v>
      </c>
      <c r="C9682" s="3">
        <v>43096</v>
      </c>
      <c r="D9682" s="3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24" t="str">
        <f>_xlfn.XLOOKUP(main_table[[#This Row],[Order ID]],Returns!B:B,Returns!A:A,"No")</f>
        <v>No</v>
      </c>
    </row>
    <row r="9683" spans="1:22" ht="14.25">
      <c r="A9683" s="1">
        <v>9682</v>
      </c>
      <c r="B9683" s="2" t="s">
        <v>10802</v>
      </c>
      <c r="C9683" s="3">
        <v>43812</v>
      </c>
      <c r="D9683" s="3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24" t="str">
        <f>_xlfn.XLOOKUP(main_table[[#This Row],[Order ID]],Returns!B:B,Returns!A:A,"No")</f>
        <v>No</v>
      </c>
    </row>
    <row r="9684" spans="1:22" ht="14.25">
      <c r="A9684" s="1">
        <v>9683</v>
      </c>
      <c r="B9684" s="2" t="s">
        <v>10802</v>
      </c>
      <c r="C9684" s="3">
        <v>43812</v>
      </c>
      <c r="D9684" s="3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24" t="str">
        <f>_xlfn.XLOOKUP(main_table[[#This Row],[Order ID]],Returns!B:B,Returns!A:A,"No")</f>
        <v>No</v>
      </c>
    </row>
    <row r="9685" spans="1:22" ht="14.25">
      <c r="A9685" s="1">
        <v>9684</v>
      </c>
      <c r="B9685" s="2" t="s">
        <v>10802</v>
      </c>
      <c r="C9685" s="3">
        <v>43812</v>
      </c>
      <c r="D9685" s="3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24" t="str">
        <f>_xlfn.XLOOKUP(main_table[[#This Row],[Order ID]],Returns!B:B,Returns!A:A,"No")</f>
        <v>No</v>
      </c>
    </row>
    <row r="9686" spans="1:22" ht="14.25">
      <c r="A9686" s="1">
        <v>9685</v>
      </c>
      <c r="B9686" s="2" t="s">
        <v>10802</v>
      </c>
      <c r="C9686" s="3">
        <v>43812</v>
      </c>
      <c r="D9686" s="3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24" t="str">
        <f>_xlfn.XLOOKUP(main_table[[#This Row],[Order ID]],Returns!B:B,Returns!A:A,"No")</f>
        <v>No</v>
      </c>
    </row>
    <row r="9687" spans="1:22" ht="14.25">
      <c r="A9687" s="1">
        <v>9686</v>
      </c>
      <c r="B9687" s="2" t="s">
        <v>10803</v>
      </c>
      <c r="C9687" s="3">
        <v>43467</v>
      </c>
      <c r="D9687" s="3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24" t="str">
        <f>_xlfn.XLOOKUP(main_table[[#This Row],[Order ID]],Returns!B:B,Returns!A:A,"No")</f>
        <v>No</v>
      </c>
    </row>
    <row r="9688" spans="1:22" ht="14.25">
      <c r="A9688" s="1">
        <v>9687</v>
      </c>
      <c r="B9688" s="2" t="s">
        <v>10804</v>
      </c>
      <c r="C9688" s="3">
        <v>43615</v>
      </c>
      <c r="D9688" s="3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24" t="str">
        <f>_xlfn.XLOOKUP(main_table[[#This Row],[Order ID]],Returns!B:B,Returns!A:A,"No")</f>
        <v>No</v>
      </c>
    </row>
    <row r="9689" spans="1:22" ht="14.25">
      <c r="A9689" s="1">
        <v>9688</v>
      </c>
      <c r="B9689" s="2" t="s">
        <v>10805</v>
      </c>
      <c r="C9689" s="3">
        <v>43738</v>
      </c>
      <c r="D9689" s="3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24" t="str">
        <f>_xlfn.XLOOKUP(main_table[[#This Row],[Order ID]],Returns!B:B,Returns!A:A,"No")</f>
        <v>No</v>
      </c>
    </row>
    <row r="9690" spans="1:22" ht="14.25">
      <c r="A9690" s="1">
        <v>9689</v>
      </c>
      <c r="B9690" s="2" t="s">
        <v>10806</v>
      </c>
      <c r="C9690" s="3">
        <v>43636</v>
      </c>
      <c r="D9690" s="3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24" t="str">
        <f>_xlfn.XLOOKUP(main_table[[#This Row],[Order ID]],Returns!B:B,Returns!A:A,"No")</f>
        <v>No</v>
      </c>
    </row>
    <row r="9691" spans="1:22" ht="14.25">
      <c r="A9691" s="1">
        <v>9690</v>
      </c>
      <c r="B9691" s="2" t="s">
        <v>10806</v>
      </c>
      <c r="C9691" s="3">
        <v>43636</v>
      </c>
      <c r="D9691" s="3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24" t="str">
        <f>_xlfn.XLOOKUP(main_table[[#This Row],[Order ID]],Returns!B:B,Returns!A:A,"No")</f>
        <v>No</v>
      </c>
    </row>
    <row r="9692" spans="1:22" ht="14.25">
      <c r="A9692" s="1">
        <v>9691</v>
      </c>
      <c r="B9692" s="2" t="s">
        <v>10807</v>
      </c>
      <c r="C9692" s="3">
        <v>43559</v>
      </c>
      <c r="D9692" s="3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24" t="str">
        <f>_xlfn.XLOOKUP(main_table[[#This Row],[Order ID]],Returns!B:B,Returns!A:A,"No")</f>
        <v>No</v>
      </c>
    </row>
    <row r="9693" spans="1:22" ht="14.25">
      <c r="A9693" s="1">
        <v>9692</v>
      </c>
      <c r="B9693" s="2" t="s">
        <v>10808</v>
      </c>
      <c r="C9693" s="3">
        <v>43052</v>
      </c>
      <c r="D9693" s="3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24" t="str">
        <f>_xlfn.XLOOKUP(main_table[[#This Row],[Order ID]],Returns!B:B,Returns!A:A,"No")</f>
        <v>No</v>
      </c>
    </row>
    <row r="9694" spans="1:22" ht="14.25">
      <c r="A9694" s="1">
        <v>9693</v>
      </c>
      <c r="B9694" s="2" t="s">
        <v>10809</v>
      </c>
      <c r="C9694" s="3">
        <v>42975</v>
      </c>
      <c r="D9694" s="3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24" t="str">
        <f>_xlfn.XLOOKUP(main_table[[#This Row],[Order ID]],Returns!B:B,Returns!A:A,"No")</f>
        <v>No</v>
      </c>
    </row>
    <row r="9695" spans="1:22" ht="14.25">
      <c r="A9695" s="1">
        <v>9694</v>
      </c>
      <c r="B9695" s="2" t="s">
        <v>10810</v>
      </c>
      <c r="C9695" s="3">
        <v>43732</v>
      </c>
      <c r="D9695" s="3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24" t="str">
        <f>_xlfn.XLOOKUP(main_table[[#This Row],[Order ID]],Returns!B:B,Returns!A:A,"No")</f>
        <v>No</v>
      </c>
    </row>
    <row r="9696" spans="1:22" ht="14.25">
      <c r="A9696" s="1">
        <v>9695</v>
      </c>
      <c r="B9696" s="2" t="s">
        <v>10810</v>
      </c>
      <c r="C9696" s="3">
        <v>43732</v>
      </c>
      <c r="D9696" s="3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24" t="str">
        <f>_xlfn.XLOOKUP(main_table[[#This Row],[Order ID]],Returns!B:B,Returns!A:A,"No")</f>
        <v>No</v>
      </c>
    </row>
    <row r="9697" spans="1:22" ht="14.25">
      <c r="A9697" s="1">
        <v>9696</v>
      </c>
      <c r="B9697" s="2" t="s">
        <v>10811</v>
      </c>
      <c r="C9697" s="3">
        <v>43445</v>
      </c>
      <c r="D9697" s="3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24" t="str">
        <f>_xlfn.XLOOKUP(main_table[[#This Row],[Order ID]],Returns!B:B,Returns!A:A,"No")</f>
        <v>No</v>
      </c>
    </row>
    <row r="9698" spans="1:22" ht="14.25">
      <c r="A9698" s="1">
        <v>9697</v>
      </c>
      <c r="B9698" s="2" t="s">
        <v>10812</v>
      </c>
      <c r="C9698" s="3">
        <v>42531</v>
      </c>
      <c r="D9698" s="3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24" t="str">
        <f>_xlfn.XLOOKUP(main_table[[#This Row],[Order ID]],Returns!B:B,Returns!A:A,"No")</f>
        <v>No</v>
      </c>
    </row>
    <row r="9699" spans="1:22" ht="14.25">
      <c r="A9699" s="1">
        <v>9698</v>
      </c>
      <c r="B9699" s="2" t="s">
        <v>10813</v>
      </c>
      <c r="C9699" s="3">
        <v>43170</v>
      </c>
      <c r="D9699" s="3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24" t="str">
        <f>_xlfn.XLOOKUP(main_table[[#This Row],[Order ID]],Returns!B:B,Returns!A:A,"No")</f>
        <v>No</v>
      </c>
    </row>
    <row r="9700" spans="1:22" ht="14.25">
      <c r="A9700" s="1">
        <v>9699</v>
      </c>
      <c r="B9700" s="2" t="s">
        <v>10814</v>
      </c>
      <c r="C9700" s="3">
        <v>43814</v>
      </c>
      <c r="D9700" s="3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24" t="str">
        <f>_xlfn.XLOOKUP(main_table[[#This Row],[Order ID]],Returns!B:B,Returns!A:A,"No")</f>
        <v>No</v>
      </c>
    </row>
    <row r="9701" spans="1:22" ht="14.25">
      <c r="A9701" s="1">
        <v>9700</v>
      </c>
      <c r="B9701" s="2" t="s">
        <v>10814</v>
      </c>
      <c r="C9701" s="3">
        <v>43814</v>
      </c>
      <c r="D9701" s="3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24" t="str">
        <f>_xlfn.XLOOKUP(main_table[[#This Row],[Order ID]],Returns!B:B,Returns!A:A,"No")</f>
        <v>No</v>
      </c>
    </row>
    <row r="9702" spans="1:22" ht="14.25">
      <c r="A9702" s="1">
        <v>9701</v>
      </c>
      <c r="B9702" s="2" t="s">
        <v>10814</v>
      </c>
      <c r="C9702" s="3">
        <v>43814</v>
      </c>
      <c r="D9702" s="3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24" t="str">
        <f>_xlfn.XLOOKUP(main_table[[#This Row],[Order ID]],Returns!B:B,Returns!A:A,"No")</f>
        <v>No</v>
      </c>
    </row>
    <row r="9703" spans="1:22" ht="14.25">
      <c r="A9703" s="1">
        <v>9702</v>
      </c>
      <c r="B9703" s="2" t="s">
        <v>6035</v>
      </c>
      <c r="C9703" s="3">
        <v>43403</v>
      </c>
      <c r="D9703" s="3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24" t="str">
        <f>_xlfn.XLOOKUP(main_table[[#This Row],[Order ID]],Returns!B:B,Returns!A:A,"No")</f>
        <v>Yes</v>
      </c>
    </row>
    <row r="9704" spans="1:22" ht="14.25">
      <c r="A9704" s="1">
        <v>9703</v>
      </c>
      <c r="B9704" s="2" t="s">
        <v>10815</v>
      </c>
      <c r="C9704" s="3">
        <v>43677</v>
      </c>
      <c r="D9704" s="3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24" t="str">
        <f>_xlfn.XLOOKUP(main_table[[#This Row],[Order ID]],Returns!B:B,Returns!A:A,"No")</f>
        <v>No</v>
      </c>
    </row>
    <row r="9705" spans="1:22" ht="14.25">
      <c r="A9705" s="1">
        <v>9704</v>
      </c>
      <c r="B9705" s="2" t="s">
        <v>10815</v>
      </c>
      <c r="C9705" s="3">
        <v>43677</v>
      </c>
      <c r="D9705" s="3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24" t="str">
        <f>_xlfn.XLOOKUP(main_table[[#This Row],[Order ID]],Returns!B:B,Returns!A:A,"No")</f>
        <v>No</v>
      </c>
    </row>
    <row r="9706" spans="1:22" ht="14.25">
      <c r="A9706" s="1">
        <v>9705</v>
      </c>
      <c r="B9706" s="2" t="s">
        <v>10815</v>
      </c>
      <c r="C9706" s="3">
        <v>43677</v>
      </c>
      <c r="D9706" s="3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24" t="str">
        <f>_xlfn.XLOOKUP(main_table[[#This Row],[Order ID]],Returns!B:B,Returns!A:A,"No")</f>
        <v>No</v>
      </c>
    </row>
    <row r="9707" spans="1:22" ht="14.25">
      <c r="A9707" s="1">
        <v>9706</v>
      </c>
      <c r="B9707" s="2" t="s">
        <v>10816</v>
      </c>
      <c r="C9707" s="3">
        <v>43757</v>
      </c>
      <c r="D9707" s="3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24" t="str">
        <f>_xlfn.XLOOKUP(main_table[[#This Row],[Order ID]],Returns!B:B,Returns!A:A,"No")</f>
        <v>No</v>
      </c>
    </row>
    <row r="9708" spans="1:22" ht="14.25">
      <c r="A9708" s="1">
        <v>9707</v>
      </c>
      <c r="B9708" s="2" t="s">
        <v>6086</v>
      </c>
      <c r="C9708" s="3">
        <v>43394</v>
      </c>
      <c r="D9708" s="3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24" t="str">
        <f>_xlfn.XLOOKUP(main_table[[#This Row],[Order ID]],Returns!B:B,Returns!A:A,"No")</f>
        <v>Yes</v>
      </c>
    </row>
    <row r="9709" spans="1:22" ht="14.25">
      <c r="A9709" s="1">
        <v>9708</v>
      </c>
      <c r="B9709" s="2" t="s">
        <v>6086</v>
      </c>
      <c r="C9709" s="3">
        <v>43394</v>
      </c>
      <c r="D9709" s="3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24" t="str">
        <f>_xlfn.XLOOKUP(main_table[[#This Row],[Order ID]],Returns!B:B,Returns!A:A,"No")</f>
        <v>Yes</v>
      </c>
    </row>
    <row r="9710" spans="1:22" ht="14.25">
      <c r="A9710" s="1">
        <v>9709</v>
      </c>
      <c r="B9710" s="2" t="s">
        <v>6086</v>
      </c>
      <c r="C9710" s="3">
        <v>43394</v>
      </c>
      <c r="D9710" s="3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24" t="str">
        <f>_xlfn.XLOOKUP(main_table[[#This Row],[Order ID]],Returns!B:B,Returns!A:A,"No")</f>
        <v>Yes</v>
      </c>
    </row>
    <row r="9711" spans="1:22" ht="14.25">
      <c r="A9711" s="1">
        <v>9710</v>
      </c>
      <c r="B9711" s="2" t="s">
        <v>6086</v>
      </c>
      <c r="C9711" s="3">
        <v>43394</v>
      </c>
      <c r="D9711" s="3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24" t="str">
        <f>_xlfn.XLOOKUP(main_table[[#This Row],[Order ID]],Returns!B:B,Returns!A:A,"No")</f>
        <v>Yes</v>
      </c>
    </row>
    <row r="9712" spans="1:22" ht="14.25">
      <c r="A9712" s="1">
        <v>9711</v>
      </c>
      <c r="B9712" s="2" t="s">
        <v>10817</v>
      </c>
      <c r="C9712" s="3">
        <v>42679</v>
      </c>
      <c r="D9712" s="3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24" t="str">
        <f>_xlfn.XLOOKUP(main_table[[#This Row],[Order ID]],Returns!B:B,Returns!A:A,"No")</f>
        <v>No</v>
      </c>
    </row>
    <row r="9713" spans="1:22" ht="14.25">
      <c r="A9713" s="1">
        <v>9712</v>
      </c>
      <c r="B9713" s="2" t="s">
        <v>10817</v>
      </c>
      <c r="C9713" s="3">
        <v>42679</v>
      </c>
      <c r="D9713" s="3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24" t="str">
        <f>_xlfn.XLOOKUP(main_table[[#This Row],[Order ID]],Returns!B:B,Returns!A:A,"No")</f>
        <v>No</v>
      </c>
    </row>
    <row r="9714" spans="1:22" ht="14.25">
      <c r="A9714" s="1">
        <v>9713</v>
      </c>
      <c r="B9714" s="2" t="s">
        <v>10817</v>
      </c>
      <c r="C9714" s="3">
        <v>42679</v>
      </c>
      <c r="D9714" s="3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24" t="str">
        <f>_xlfn.XLOOKUP(main_table[[#This Row],[Order ID]],Returns!B:B,Returns!A:A,"No")</f>
        <v>No</v>
      </c>
    </row>
    <row r="9715" spans="1:22" ht="14.25">
      <c r="A9715" s="1">
        <v>9714</v>
      </c>
      <c r="B9715" s="2" t="s">
        <v>10817</v>
      </c>
      <c r="C9715" s="3">
        <v>42679</v>
      </c>
      <c r="D9715" s="3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24" t="str">
        <f>_xlfn.XLOOKUP(main_table[[#This Row],[Order ID]],Returns!B:B,Returns!A:A,"No")</f>
        <v>No</v>
      </c>
    </row>
    <row r="9716" spans="1:22" ht="14.25">
      <c r="A9716" s="1">
        <v>9715</v>
      </c>
      <c r="B9716" s="2" t="s">
        <v>10817</v>
      </c>
      <c r="C9716" s="3">
        <v>42679</v>
      </c>
      <c r="D9716" s="3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24" t="str">
        <f>_xlfn.XLOOKUP(main_table[[#This Row],[Order ID]],Returns!B:B,Returns!A:A,"No")</f>
        <v>No</v>
      </c>
    </row>
    <row r="9717" spans="1:22" ht="14.25">
      <c r="A9717" s="1">
        <v>9716</v>
      </c>
      <c r="B9717" s="2" t="s">
        <v>10818</v>
      </c>
      <c r="C9717" s="3">
        <v>43411</v>
      </c>
      <c r="D9717" s="3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24" t="str">
        <f>_xlfn.XLOOKUP(main_table[[#This Row],[Order ID]],Returns!B:B,Returns!A:A,"No")</f>
        <v>No</v>
      </c>
    </row>
    <row r="9718" spans="1:22" ht="14.25">
      <c r="A9718" s="1">
        <v>9717</v>
      </c>
      <c r="B9718" s="2" t="s">
        <v>10819</v>
      </c>
      <c r="C9718" s="3">
        <v>43324</v>
      </c>
      <c r="D9718" s="3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24" t="str">
        <f>_xlfn.XLOOKUP(main_table[[#This Row],[Order ID]],Returns!B:B,Returns!A:A,"No")</f>
        <v>No</v>
      </c>
    </row>
    <row r="9719" spans="1:22" ht="14.25">
      <c r="A9719" s="1">
        <v>9718</v>
      </c>
      <c r="B9719" s="2" t="s">
        <v>10820</v>
      </c>
      <c r="C9719" s="3">
        <v>43250</v>
      </c>
      <c r="D9719" s="3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24" t="str">
        <f>_xlfn.XLOOKUP(main_table[[#This Row],[Order ID]],Returns!B:B,Returns!A:A,"No")</f>
        <v>No</v>
      </c>
    </row>
    <row r="9720" spans="1:22" ht="14.25">
      <c r="A9720" s="1">
        <v>9719</v>
      </c>
      <c r="B9720" s="2" t="s">
        <v>10820</v>
      </c>
      <c r="C9720" s="3">
        <v>43250</v>
      </c>
      <c r="D9720" s="3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24" t="str">
        <f>_xlfn.XLOOKUP(main_table[[#This Row],[Order ID]],Returns!B:B,Returns!A:A,"No")</f>
        <v>No</v>
      </c>
    </row>
    <row r="9721" spans="1:22" ht="14.25">
      <c r="A9721" s="1">
        <v>9720</v>
      </c>
      <c r="B9721" s="2" t="s">
        <v>10821</v>
      </c>
      <c r="C9721" s="3">
        <v>43781</v>
      </c>
      <c r="D9721" s="3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24" t="str">
        <f>_xlfn.XLOOKUP(main_table[[#This Row],[Order ID]],Returns!B:B,Returns!A:A,"No")</f>
        <v>No</v>
      </c>
    </row>
    <row r="9722" spans="1:22" ht="14.25">
      <c r="A9722" s="1">
        <v>9721</v>
      </c>
      <c r="B9722" s="2" t="s">
        <v>10822</v>
      </c>
      <c r="C9722" s="3">
        <v>43365</v>
      </c>
      <c r="D9722" s="3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24" t="str">
        <f>_xlfn.XLOOKUP(main_table[[#This Row],[Order ID]],Returns!B:B,Returns!A:A,"No")</f>
        <v>No</v>
      </c>
    </row>
    <row r="9723" spans="1:22" ht="14.25">
      <c r="A9723" s="1">
        <v>9722</v>
      </c>
      <c r="B9723" s="2" t="s">
        <v>10823</v>
      </c>
      <c r="C9723" s="3">
        <v>43147</v>
      </c>
      <c r="D9723" s="3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24" t="str">
        <f>_xlfn.XLOOKUP(main_table[[#This Row],[Order ID]],Returns!B:B,Returns!A:A,"No")</f>
        <v>No</v>
      </c>
    </row>
    <row r="9724" spans="1:22" ht="14.25">
      <c r="A9724" s="1">
        <v>9723</v>
      </c>
      <c r="B9724" s="2" t="s">
        <v>10823</v>
      </c>
      <c r="C9724" s="3">
        <v>43147</v>
      </c>
      <c r="D9724" s="3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24" t="str">
        <f>_xlfn.XLOOKUP(main_table[[#This Row],[Order ID]],Returns!B:B,Returns!A:A,"No")</f>
        <v>No</v>
      </c>
    </row>
    <row r="9725" spans="1:22" ht="14.25">
      <c r="A9725" s="1">
        <v>9724</v>
      </c>
      <c r="B9725" s="2" t="s">
        <v>10824</v>
      </c>
      <c r="C9725" s="3">
        <v>42726</v>
      </c>
      <c r="D9725" s="3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24" t="str">
        <f>_xlfn.XLOOKUP(main_table[[#This Row],[Order ID]],Returns!B:B,Returns!A:A,"No")</f>
        <v>No</v>
      </c>
    </row>
    <row r="9726" spans="1:22" ht="14.25">
      <c r="A9726" s="1">
        <v>9725</v>
      </c>
      <c r="B9726" s="2" t="s">
        <v>10825</v>
      </c>
      <c r="C9726" s="3">
        <v>43074</v>
      </c>
      <c r="D9726" s="3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24" t="str">
        <f>_xlfn.XLOOKUP(main_table[[#This Row],[Order ID]],Returns!B:B,Returns!A:A,"No")</f>
        <v>No</v>
      </c>
    </row>
    <row r="9727" spans="1:22" ht="14.25">
      <c r="A9727" s="1">
        <v>9726</v>
      </c>
      <c r="B9727" s="2" t="s">
        <v>10826</v>
      </c>
      <c r="C9727" s="3">
        <v>43725</v>
      </c>
      <c r="D9727" s="3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24" t="str">
        <f>_xlfn.XLOOKUP(main_table[[#This Row],[Order ID]],Returns!B:B,Returns!A:A,"No")</f>
        <v>No</v>
      </c>
    </row>
    <row r="9728" spans="1:22" ht="14.25">
      <c r="A9728" s="1">
        <v>9727</v>
      </c>
      <c r="B9728" s="2" t="s">
        <v>6181</v>
      </c>
      <c r="C9728" s="3">
        <v>43801</v>
      </c>
      <c r="D9728" s="3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24" t="str">
        <f>_xlfn.XLOOKUP(main_table[[#This Row],[Order ID]],Returns!B:B,Returns!A:A,"No")</f>
        <v>Yes</v>
      </c>
    </row>
    <row r="9729" spans="1:22" ht="14.25">
      <c r="A9729" s="1">
        <v>9728</v>
      </c>
      <c r="B9729" s="2" t="s">
        <v>6181</v>
      </c>
      <c r="C9729" s="3">
        <v>43801</v>
      </c>
      <c r="D9729" s="3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24" t="str">
        <f>_xlfn.XLOOKUP(main_table[[#This Row],[Order ID]],Returns!B:B,Returns!A:A,"No")</f>
        <v>Yes</v>
      </c>
    </row>
    <row r="9730" spans="1:22" ht="14.25">
      <c r="A9730" s="1">
        <v>9729</v>
      </c>
      <c r="B9730" s="2" t="s">
        <v>6181</v>
      </c>
      <c r="C9730" s="3">
        <v>43801</v>
      </c>
      <c r="D9730" s="3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24" t="str">
        <f>_xlfn.XLOOKUP(main_table[[#This Row],[Order ID]],Returns!B:B,Returns!A:A,"No")</f>
        <v>Yes</v>
      </c>
    </row>
    <row r="9731" spans="1:22" ht="14.25">
      <c r="A9731" s="1">
        <v>9730</v>
      </c>
      <c r="B9731" s="2" t="s">
        <v>10827</v>
      </c>
      <c r="C9731" s="3">
        <v>42642</v>
      </c>
      <c r="D9731" s="3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24" t="str">
        <f>_xlfn.XLOOKUP(main_table[[#This Row],[Order ID]],Returns!B:B,Returns!A:A,"No")</f>
        <v>No</v>
      </c>
    </row>
    <row r="9732" spans="1:22" ht="14.25">
      <c r="A9732" s="1">
        <v>9731</v>
      </c>
      <c r="B9732" s="2" t="s">
        <v>10827</v>
      </c>
      <c r="C9732" s="3">
        <v>42642</v>
      </c>
      <c r="D9732" s="3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24" t="str">
        <f>_xlfn.XLOOKUP(main_table[[#This Row],[Order ID]],Returns!B:B,Returns!A:A,"No")</f>
        <v>No</v>
      </c>
    </row>
    <row r="9733" spans="1:22" ht="14.25">
      <c r="A9733" s="1">
        <v>9732</v>
      </c>
      <c r="B9733" s="2" t="s">
        <v>10828</v>
      </c>
      <c r="C9733" s="3">
        <v>43783</v>
      </c>
      <c r="D9733" s="3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24" t="str">
        <f>_xlfn.XLOOKUP(main_table[[#This Row],[Order ID]],Returns!B:B,Returns!A:A,"No")</f>
        <v>No</v>
      </c>
    </row>
    <row r="9734" spans="1:22" ht="14.25">
      <c r="A9734" s="1">
        <v>9733</v>
      </c>
      <c r="B9734" s="2" t="s">
        <v>10829</v>
      </c>
      <c r="C9734" s="3">
        <v>42602</v>
      </c>
      <c r="D9734" s="3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24" t="str">
        <f>_xlfn.XLOOKUP(main_table[[#This Row],[Order ID]],Returns!B:B,Returns!A:A,"No")</f>
        <v>No</v>
      </c>
    </row>
    <row r="9735" spans="1:22" ht="14.25">
      <c r="A9735" s="1">
        <v>9734</v>
      </c>
      <c r="B9735" s="2" t="s">
        <v>10829</v>
      </c>
      <c r="C9735" s="3">
        <v>42602</v>
      </c>
      <c r="D9735" s="3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24" t="str">
        <f>_xlfn.XLOOKUP(main_table[[#This Row],[Order ID]],Returns!B:B,Returns!A:A,"No")</f>
        <v>No</v>
      </c>
    </row>
    <row r="9736" spans="1:22" ht="14.25">
      <c r="A9736" s="1">
        <v>9735</v>
      </c>
      <c r="B9736" s="2" t="s">
        <v>10829</v>
      </c>
      <c r="C9736" s="3">
        <v>42602</v>
      </c>
      <c r="D9736" s="3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24" t="str">
        <f>_xlfn.XLOOKUP(main_table[[#This Row],[Order ID]],Returns!B:B,Returns!A:A,"No")</f>
        <v>No</v>
      </c>
    </row>
    <row r="9737" spans="1:22" ht="14.25">
      <c r="A9737" s="1">
        <v>9736</v>
      </c>
      <c r="B9737" s="2" t="s">
        <v>10830</v>
      </c>
      <c r="C9737" s="3">
        <v>42693</v>
      </c>
      <c r="D9737" s="3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24" t="str">
        <f>_xlfn.XLOOKUP(main_table[[#This Row],[Order ID]],Returns!B:B,Returns!A:A,"No")</f>
        <v>No</v>
      </c>
    </row>
    <row r="9738" spans="1:22" ht="14.25">
      <c r="A9738" s="1">
        <v>9737</v>
      </c>
      <c r="B9738" s="2" t="s">
        <v>10831</v>
      </c>
      <c r="C9738" s="3">
        <v>42915</v>
      </c>
      <c r="D9738" s="3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24" t="str">
        <f>_xlfn.XLOOKUP(main_table[[#This Row],[Order ID]],Returns!B:B,Returns!A:A,"No")</f>
        <v>No</v>
      </c>
    </row>
    <row r="9739" spans="1:22" ht="14.25">
      <c r="A9739" s="1">
        <v>9738</v>
      </c>
      <c r="B9739" s="2" t="s">
        <v>10832</v>
      </c>
      <c r="C9739" s="3">
        <v>43540</v>
      </c>
      <c r="D9739" s="3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24" t="str">
        <f>_xlfn.XLOOKUP(main_table[[#This Row],[Order ID]],Returns!B:B,Returns!A:A,"No")</f>
        <v>No</v>
      </c>
    </row>
    <row r="9740" spans="1:22" ht="14.25">
      <c r="A9740" s="1">
        <v>9739</v>
      </c>
      <c r="B9740" s="2" t="s">
        <v>10832</v>
      </c>
      <c r="C9740" s="3">
        <v>43540</v>
      </c>
      <c r="D9740" s="3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24" t="str">
        <f>_xlfn.XLOOKUP(main_table[[#This Row],[Order ID]],Returns!B:B,Returns!A:A,"No")</f>
        <v>No</v>
      </c>
    </row>
    <row r="9741" spans="1:22" ht="14.25">
      <c r="A9741" s="1">
        <v>9740</v>
      </c>
      <c r="B9741" s="2" t="s">
        <v>10832</v>
      </c>
      <c r="C9741" s="3">
        <v>43540</v>
      </c>
      <c r="D9741" s="3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24" t="str">
        <f>_xlfn.XLOOKUP(main_table[[#This Row],[Order ID]],Returns!B:B,Returns!A:A,"No")</f>
        <v>No</v>
      </c>
    </row>
    <row r="9742" spans="1:22" ht="14.25">
      <c r="A9742" s="1">
        <v>9741</v>
      </c>
      <c r="B9742" s="2" t="s">
        <v>10832</v>
      </c>
      <c r="C9742" s="3">
        <v>43540</v>
      </c>
      <c r="D9742" s="3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24" t="str">
        <f>_xlfn.XLOOKUP(main_table[[#This Row],[Order ID]],Returns!B:B,Returns!A:A,"No")</f>
        <v>No</v>
      </c>
    </row>
    <row r="9743" spans="1:22" ht="14.25">
      <c r="A9743" s="1">
        <v>9742</v>
      </c>
      <c r="B9743" s="2" t="s">
        <v>10833</v>
      </c>
      <c r="C9743" s="3">
        <v>43047</v>
      </c>
      <c r="D9743" s="3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L9743" s="2"/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24" t="str">
        <f>_xlfn.XLOOKUP(main_table[[#This Row],[Order ID]],Returns!B:B,Returns!A:A,"No")</f>
        <v>No</v>
      </c>
    </row>
    <row r="9744" spans="1:22" ht="14.25">
      <c r="A9744" s="1">
        <v>9743</v>
      </c>
      <c r="B9744" s="2" t="s">
        <v>10834</v>
      </c>
      <c r="C9744" s="3">
        <v>43797</v>
      </c>
      <c r="D9744" s="3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24" t="str">
        <f>_xlfn.XLOOKUP(main_table[[#This Row],[Order ID]],Returns!B:B,Returns!A:A,"No")</f>
        <v>No</v>
      </c>
    </row>
    <row r="9745" spans="1:22" ht="14.25">
      <c r="A9745" s="1">
        <v>9744</v>
      </c>
      <c r="B9745" s="2" t="s">
        <v>10835</v>
      </c>
      <c r="C9745" s="3">
        <v>43267</v>
      </c>
      <c r="D9745" s="3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24" t="str">
        <f>_xlfn.XLOOKUP(main_table[[#This Row],[Order ID]],Returns!B:B,Returns!A:A,"No")</f>
        <v>No</v>
      </c>
    </row>
    <row r="9746" spans="1:22" ht="14.25">
      <c r="A9746" s="1">
        <v>9745</v>
      </c>
      <c r="B9746" s="2" t="s">
        <v>10836</v>
      </c>
      <c r="C9746" s="3">
        <v>43486</v>
      </c>
      <c r="D9746" s="3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24" t="str">
        <f>_xlfn.XLOOKUP(main_table[[#This Row],[Order ID]],Returns!B:B,Returns!A:A,"No")</f>
        <v>No</v>
      </c>
    </row>
    <row r="9747" spans="1:22" ht="14.25">
      <c r="A9747" s="1">
        <v>9746</v>
      </c>
      <c r="B9747" s="2" t="s">
        <v>10837</v>
      </c>
      <c r="C9747" s="3">
        <v>43793</v>
      </c>
      <c r="D9747" s="3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24" t="str">
        <f>_xlfn.XLOOKUP(main_table[[#This Row],[Order ID]],Returns!B:B,Returns!A:A,"No")</f>
        <v>No</v>
      </c>
    </row>
    <row r="9748" spans="1:22" ht="14.25">
      <c r="A9748" s="1">
        <v>9747</v>
      </c>
      <c r="B9748" s="2" t="s">
        <v>10837</v>
      </c>
      <c r="C9748" s="3">
        <v>43793</v>
      </c>
      <c r="D9748" s="3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24" t="str">
        <f>_xlfn.XLOOKUP(main_table[[#This Row],[Order ID]],Returns!B:B,Returns!A:A,"No")</f>
        <v>No</v>
      </c>
    </row>
    <row r="9749" spans="1:22" ht="14.25">
      <c r="A9749" s="1">
        <v>9748</v>
      </c>
      <c r="B9749" s="2" t="s">
        <v>10838</v>
      </c>
      <c r="C9749" s="3">
        <v>42685</v>
      </c>
      <c r="D9749" s="3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24" t="str">
        <f>_xlfn.XLOOKUP(main_table[[#This Row],[Order ID]],Returns!B:B,Returns!A:A,"No")</f>
        <v>No</v>
      </c>
    </row>
    <row r="9750" spans="1:22" ht="14.25">
      <c r="A9750" s="1">
        <v>9749</v>
      </c>
      <c r="B9750" s="2" t="s">
        <v>10838</v>
      </c>
      <c r="C9750" s="3">
        <v>42685</v>
      </c>
      <c r="D9750" s="3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24" t="str">
        <f>_xlfn.XLOOKUP(main_table[[#This Row],[Order ID]],Returns!B:B,Returns!A:A,"No")</f>
        <v>No</v>
      </c>
    </row>
    <row r="9751" spans="1:22" ht="14.25">
      <c r="A9751" s="1">
        <v>9750</v>
      </c>
      <c r="B9751" s="2" t="s">
        <v>10839</v>
      </c>
      <c r="C9751" s="3">
        <v>43163</v>
      </c>
      <c r="D9751" s="3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24" t="str">
        <f>_xlfn.XLOOKUP(main_table[[#This Row],[Order ID]],Returns!B:B,Returns!A:A,"No")</f>
        <v>No</v>
      </c>
    </row>
    <row r="9752" spans="1:22" ht="14.25">
      <c r="A9752" s="1">
        <v>9751</v>
      </c>
      <c r="B9752" s="2" t="s">
        <v>10840</v>
      </c>
      <c r="C9752" s="3">
        <v>43384</v>
      </c>
      <c r="D9752" s="3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24" t="str">
        <f>_xlfn.XLOOKUP(main_table[[#This Row],[Order ID]],Returns!B:B,Returns!A:A,"No")</f>
        <v>No</v>
      </c>
    </row>
    <row r="9753" spans="1:22" ht="14.25">
      <c r="A9753" s="1">
        <v>9752</v>
      </c>
      <c r="B9753" s="2" t="s">
        <v>10840</v>
      </c>
      <c r="C9753" s="3">
        <v>43384</v>
      </c>
      <c r="D9753" s="3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24" t="str">
        <f>_xlfn.XLOOKUP(main_table[[#This Row],[Order ID]],Returns!B:B,Returns!A:A,"No")</f>
        <v>No</v>
      </c>
    </row>
    <row r="9754" spans="1:22" ht="14.25">
      <c r="A9754" s="1">
        <v>9753</v>
      </c>
      <c r="B9754" s="2" t="s">
        <v>10841</v>
      </c>
      <c r="C9754" s="3">
        <v>43282</v>
      </c>
      <c r="D9754" s="3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24" t="str">
        <f>_xlfn.XLOOKUP(main_table[[#This Row],[Order ID]],Returns!B:B,Returns!A:A,"No")</f>
        <v>No</v>
      </c>
    </row>
    <row r="9755" spans="1:22" ht="14.25">
      <c r="A9755" s="1">
        <v>9754</v>
      </c>
      <c r="B9755" s="2" t="s">
        <v>10842</v>
      </c>
      <c r="C9755" s="3">
        <v>43551</v>
      </c>
      <c r="D9755" s="3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24" t="str">
        <f>_xlfn.XLOOKUP(main_table[[#This Row],[Order ID]],Returns!B:B,Returns!A:A,"No")</f>
        <v>No</v>
      </c>
    </row>
    <row r="9756" spans="1:22" ht="14.25">
      <c r="A9756" s="1">
        <v>9755</v>
      </c>
      <c r="B9756" s="2" t="s">
        <v>10842</v>
      </c>
      <c r="C9756" s="3">
        <v>43551</v>
      </c>
      <c r="D9756" s="3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24" t="str">
        <f>_xlfn.XLOOKUP(main_table[[#This Row],[Order ID]],Returns!B:B,Returns!A:A,"No")</f>
        <v>No</v>
      </c>
    </row>
    <row r="9757" spans="1:22" ht="14.25">
      <c r="A9757" s="1">
        <v>9756</v>
      </c>
      <c r="B9757" s="2" t="s">
        <v>10842</v>
      </c>
      <c r="C9757" s="3">
        <v>43551</v>
      </c>
      <c r="D9757" s="3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24" t="str">
        <f>_xlfn.XLOOKUP(main_table[[#This Row],[Order ID]],Returns!B:B,Returns!A:A,"No")</f>
        <v>No</v>
      </c>
    </row>
    <row r="9758" spans="1:22" ht="14.25">
      <c r="A9758" s="1">
        <v>9757</v>
      </c>
      <c r="B9758" s="2" t="s">
        <v>10842</v>
      </c>
      <c r="C9758" s="3">
        <v>43551</v>
      </c>
      <c r="D9758" s="3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24" t="str">
        <f>_xlfn.XLOOKUP(main_table[[#This Row],[Order ID]],Returns!B:B,Returns!A:A,"No")</f>
        <v>No</v>
      </c>
    </row>
    <row r="9759" spans="1:22" ht="14.25">
      <c r="A9759" s="1">
        <v>9758</v>
      </c>
      <c r="B9759" s="2" t="s">
        <v>10842</v>
      </c>
      <c r="C9759" s="3">
        <v>43551</v>
      </c>
      <c r="D9759" s="3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24" t="str">
        <f>_xlfn.XLOOKUP(main_table[[#This Row],[Order ID]],Returns!B:B,Returns!A:A,"No")</f>
        <v>No</v>
      </c>
    </row>
    <row r="9760" spans="1:22" ht="14.25">
      <c r="A9760" s="1">
        <v>9759</v>
      </c>
      <c r="B9760" s="2" t="s">
        <v>10842</v>
      </c>
      <c r="C9760" s="3">
        <v>43551</v>
      </c>
      <c r="D9760" s="3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24" t="str">
        <f>_xlfn.XLOOKUP(main_table[[#This Row],[Order ID]],Returns!B:B,Returns!A:A,"No")</f>
        <v>No</v>
      </c>
    </row>
    <row r="9761" spans="1:22" ht="14.25">
      <c r="A9761" s="1">
        <v>9760</v>
      </c>
      <c r="B9761" s="2" t="s">
        <v>10843</v>
      </c>
      <c r="C9761" s="3">
        <v>43404</v>
      </c>
      <c r="D9761" s="3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24" t="str">
        <f>_xlfn.XLOOKUP(main_table[[#This Row],[Order ID]],Returns!B:B,Returns!A:A,"No")</f>
        <v>No</v>
      </c>
    </row>
    <row r="9762" spans="1:22" ht="14.25">
      <c r="A9762" s="1">
        <v>9761</v>
      </c>
      <c r="B9762" s="2" t="s">
        <v>10844</v>
      </c>
      <c r="C9762" s="3">
        <v>43773</v>
      </c>
      <c r="D9762" s="3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24" t="str">
        <f>_xlfn.XLOOKUP(main_table[[#This Row],[Order ID]],Returns!B:B,Returns!A:A,"No")</f>
        <v>No</v>
      </c>
    </row>
    <row r="9763" spans="1:22" ht="14.25">
      <c r="A9763" s="1">
        <v>9762</v>
      </c>
      <c r="B9763" s="2" t="s">
        <v>10845</v>
      </c>
      <c r="C9763" s="3">
        <v>42414</v>
      </c>
      <c r="D9763" s="3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24" t="str">
        <f>_xlfn.XLOOKUP(main_table[[#This Row],[Order ID]],Returns!B:B,Returns!A:A,"No")</f>
        <v>No</v>
      </c>
    </row>
    <row r="9764" spans="1:22" ht="14.25">
      <c r="A9764" s="1">
        <v>9763</v>
      </c>
      <c r="B9764" s="2" t="s">
        <v>10845</v>
      </c>
      <c r="C9764" s="3">
        <v>42414</v>
      </c>
      <c r="D9764" s="3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24" t="str">
        <f>_xlfn.XLOOKUP(main_table[[#This Row],[Order ID]],Returns!B:B,Returns!A:A,"No")</f>
        <v>No</v>
      </c>
    </row>
    <row r="9765" spans="1:22" ht="14.25">
      <c r="A9765" s="1">
        <v>9764</v>
      </c>
      <c r="B9765" s="2" t="s">
        <v>10845</v>
      </c>
      <c r="C9765" s="3">
        <v>42414</v>
      </c>
      <c r="D9765" s="3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24" t="str">
        <f>_xlfn.XLOOKUP(main_table[[#This Row],[Order ID]],Returns!B:B,Returns!A:A,"No")</f>
        <v>No</v>
      </c>
    </row>
    <row r="9766" spans="1:22" ht="14.25">
      <c r="A9766" s="1">
        <v>9765</v>
      </c>
      <c r="B9766" s="2" t="s">
        <v>10846</v>
      </c>
      <c r="C9766" s="3">
        <v>42539</v>
      </c>
      <c r="D9766" s="3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24" t="str">
        <f>_xlfn.XLOOKUP(main_table[[#This Row],[Order ID]],Returns!B:B,Returns!A:A,"No")</f>
        <v>No</v>
      </c>
    </row>
    <row r="9767" spans="1:22" ht="14.25">
      <c r="A9767" s="1">
        <v>9766</v>
      </c>
      <c r="B9767" s="2" t="s">
        <v>10847</v>
      </c>
      <c r="C9767" s="3">
        <v>43524</v>
      </c>
      <c r="D9767" s="3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24" t="str">
        <f>_xlfn.XLOOKUP(main_table[[#This Row],[Order ID]],Returns!B:B,Returns!A:A,"No")</f>
        <v>No</v>
      </c>
    </row>
    <row r="9768" spans="1:22" ht="14.25">
      <c r="A9768" s="1">
        <v>9767</v>
      </c>
      <c r="B9768" s="2" t="s">
        <v>10847</v>
      </c>
      <c r="C9768" s="3">
        <v>43524</v>
      </c>
      <c r="D9768" s="3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24" t="str">
        <f>_xlfn.XLOOKUP(main_table[[#This Row],[Order ID]],Returns!B:B,Returns!A:A,"No")</f>
        <v>No</v>
      </c>
    </row>
    <row r="9769" spans="1:22" ht="14.25">
      <c r="A9769" s="1">
        <v>9768</v>
      </c>
      <c r="B9769" s="2" t="s">
        <v>10848</v>
      </c>
      <c r="C9769" s="3">
        <v>43808</v>
      </c>
      <c r="D9769" s="3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24" t="str">
        <f>_xlfn.XLOOKUP(main_table[[#This Row],[Order ID]],Returns!B:B,Returns!A:A,"No")</f>
        <v>No</v>
      </c>
    </row>
    <row r="9770" spans="1:22" ht="14.25">
      <c r="A9770" s="1">
        <v>9769</v>
      </c>
      <c r="B9770" s="2" t="s">
        <v>6149</v>
      </c>
      <c r="C9770" s="3">
        <v>43806</v>
      </c>
      <c r="D9770" s="3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24" t="str">
        <f>_xlfn.XLOOKUP(main_table[[#This Row],[Order ID]],Returns!B:B,Returns!A:A,"No")</f>
        <v>Yes</v>
      </c>
    </row>
    <row r="9771" spans="1:22" ht="14.25">
      <c r="A9771" s="1">
        <v>9770</v>
      </c>
      <c r="B9771" s="2" t="s">
        <v>10849</v>
      </c>
      <c r="C9771" s="3">
        <v>43428</v>
      </c>
      <c r="D9771" s="3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24" t="str">
        <f>_xlfn.XLOOKUP(main_table[[#This Row],[Order ID]],Returns!B:B,Returns!A:A,"No")</f>
        <v>No</v>
      </c>
    </row>
    <row r="9772" spans="1:22" ht="14.25">
      <c r="A9772" s="1">
        <v>9771</v>
      </c>
      <c r="B9772" s="2" t="s">
        <v>10849</v>
      </c>
      <c r="C9772" s="3">
        <v>43428</v>
      </c>
      <c r="D9772" s="3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24" t="str">
        <f>_xlfn.XLOOKUP(main_table[[#This Row],[Order ID]],Returns!B:B,Returns!A:A,"No")</f>
        <v>No</v>
      </c>
    </row>
    <row r="9773" spans="1:22" ht="14.25">
      <c r="A9773" s="1">
        <v>9772</v>
      </c>
      <c r="B9773" s="2" t="s">
        <v>10849</v>
      </c>
      <c r="C9773" s="3">
        <v>43428</v>
      </c>
      <c r="D9773" s="3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24" t="str">
        <f>_xlfn.XLOOKUP(main_table[[#This Row],[Order ID]],Returns!B:B,Returns!A:A,"No")</f>
        <v>No</v>
      </c>
    </row>
    <row r="9774" spans="1:22" ht="14.25">
      <c r="A9774" s="1">
        <v>9773</v>
      </c>
      <c r="B9774" s="2" t="s">
        <v>10850</v>
      </c>
      <c r="C9774" s="3">
        <v>43284</v>
      </c>
      <c r="D9774" s="3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24" t="str">
        <f>_xlfn.XLOOKUP(main_table[[#This Row],[Order ID]],Returns!B:B,Returns!A:A,"No")</f>
        <v>No</v>
      </c>
    </row>
    <row r="9775" spans="1:22" ht="14.25">
      <c r="A9775" s="1">
        <v>9774</v>
      </c>
      <c r="B9775" s="2" t="s">
        <v>10851</v>
      </c>
      <c r="C9775" s="3">
        <v>43277</v>
      </c>
      <c r="D9775" s="3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24" t="str">
        <f>_xlfn.XLOOKUP(main_table[[#This Row],[Order ID]],Returns!B:B,Returns!A:A,"No")</f>
        <v>No</v>
      </c>
    </row>
    <row r="9776" spans="1:22" ht="14.25">
      <c r="A9776" s="1">
        <v>9775</v>
      </c>
      <c r="B9776" s="2" t="s">
        <v>5978</v>
      </c>
      <c r="C9776" s="3">
        <v>42577</v>
      </c>
      <c r="D9776" s="3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24" t="str">
        <f>_xlfn.XLOOKUP(main_table[[#This Row],[Order ID]],Returns!B:B,Returns!A:A,"No")</f>
        <v>Yes</v>
      </c>
    </row>
    <row r="9777" spans="1:22" ht="14.25">
      <c r="A9777" s="1">
        <v>9776</v>
      </c>
      <c r="B9777" s="2" t="s">
        <v>5978</v>
      </c>
      <c r="C9777" s="3">
        <v>42577</v>
      </c>
      <c r="D9777" s="3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24" t="str">
        <f>_xlfn.XLOOKUP(main_table[[#This Row],[Order ID]],Returns!B:B,Returns!A:A,"No")</f>
        <v>Yes</v>
      </c>
    </row>
    <row r="9778" spans="1:22" ht="14.25">
      <c r="A9778" s="1">
        <v>9777</v>
      </c>
      <c r="B9778" s="2" t="s">
        <v>5978</v>
      </c>
      <c r="C9778" s="3">
        <v>42577</v>
      </c>
      <c r="D9778" s="3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24" t="str">
        <f>_xlfn.XLOOKUP(main_table[[#This Row],[Order ID]],Returns!B:B,Returns!A:A,"No")</f>
        <v>Yes</v>
      </c>
    </row>
    <row r="9779" spans="1:22" ht="14.25">
      <c r="A9779" s="1">
        <v>9778</v>
      </c>
      <c r="B9779" s="2" t="s">
        <v>5978</v>
      </c>
      <c r="C9779" s="3">
        <v>42577</v>
      </c>
      <c r="D9779" s="3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24" t="str">
        <f>_xlfn.XLOOKUP(main_table[[#This Row],[Order ID]],Returns!B:B,Returns!A:A,"No")</f>
        <v>Yes</v>
      </c>
    </row>
    <row r="9780" spans="1:22" ht="14.25">
      <c r="A9780" s="1">
        <v>9779</v>
      </c>
      <c r="B9780" s="2" t="s">
        <v>5978</v>
      </c>
      <c r="C9780" s="3">
        <v>42577</v>
      </c>
      <c r="D9780" s="3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24" t="str">
        <f>_xlfn.XLOOKUP(main_table[[#This Row],[Order ID]],Returns!B:B,Returns!A:A,"No")</f>
        <v>Yes</v>
      </c>
    </row>
    <row r="9781" spans="1:22" ht="14.25">
      <c r="A9781" s="1">
        <v>9780</v>
      </c>
      <c r="B9781" s="2" t="s">
        <v>5978</v>
      </c>
      <c r="C9781" s="3">
        <v>42577</v>
      </c>
      <c r="D9781" s="3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24" t="str">
        <f>_xlfn.XLOOKUP(main_table[[#This Row],[Order ID]],Returns!B:B,Returns!A:A,"No")</f>
        <v>Yes</v>
      </c>
    </row>
    <row r="9782" spans="1:22" ht="14.25">
      <c r="A9782" s="1">
        <v>9781</v>
      </c>
      <c r="B9782" s="2" t="s">
        <v>10852</v>
      </c>
      <c r="C9782" s="3">
        <v>43357</v>
      </c>
      <c r="D9782" s="3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24" t="str">
        <f>_xlfn.XLOOKUP(main_table[[#This Row],[Order ID]],Returns!B:B,Returns!A:A,"No")</f>
        <v>No</v>
      </c>
    </row>
    <row r="9783" spans="1:22" ht="14.25">
      <c r="A9783" s="1">
        <v>9782</v>
      </c>
      <c r="B9783" s="2" t="s">
        <v>10852</v>
      </c>
      <c r="C9783" s="3">
        <v>43357</v>
      </c>
      <c r="D9783" s="3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24" t="str">
        <f>_xlfn.XLOOKUP(main_table[[#This Row],[Order ID]],Returns!B:B,Returns!A:A,"No")</f>
        <v>No</v>
      </c>
    </row>
    <row r="9784" spans="1:22" ht="14.25">
      <c r="A9784" s="1">
        <v>9783</v>
      </c>
      <c r="B9784" s="2" t="s">
        <v>10853</v>
      </c>
      <c r="C9784" s="3">
        <v>42886</v>
      </c>
      <c r="D9784" s="3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24" t="str">
        <f>_xlfn.XLOOKUP(main_table[[#This Row],[Order ID]],Returns!B:B,Returns!A:A,"No")</f>
        <v>No</v>
      </c>
    </row>
    <row r="9785" spans="1:22" ht="14.25">
      <c r="A9785" s="1">
        <v>9784</v>
      </c>
      <c r="B9785" s="2" t="s">
        <v>10853</v>
      </c>
      <c r="C9785" s="3">
        <v>42886</v>
      </c>
      <c r="D9785" s="3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24" t="str">
        <f>_xlfn.XLOOKUP(main_table[[#This Row],[Order ID]],Returns!B:B,Returns!A:A,"No")</f>
        <v>No</v>
      </c>
    </row>
    <row r="9786" spans="1:22" ht="14.25">
      <c r="A9786" s="1">
        <v>9785</v>
      </c>
      <c r="B9786" s="2" t="s">
        <v>10853</v>
      </c>
      <c r="C9786" s="3">
        <v>42886</v>
      </c>
      <c r="D9786" s="3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24" t="str">
        <f>_xlfn.XLOOKUP(main_table[[#This Row],[Order ID]],Returns!B:B,Returns!A:A,"No")</f>
        <v>No</v>
      </c>
    </row>
    <row r="9787" spans="1:22" ht="14.25">
      <c r="A9787" s="1">
        <v>9786</v>
      </c>
      <c r="B9787" s="2" t="s">
        <v>10854</v>
      </c>
      <c r="C9787" s="3">
        <v>42864</v>
      </c>
      <c r="D9787" s="3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24" t="str">
        <f>_xlfn.XLOOKUP(main_table[[#This Row],[Order ID]],Returns!B:B,Returns!A:A,"No")</f>
        <v>No</v>
      </c>
    </row>
    <row r="9788" spans="1:22" ht="14.25">
      <c r="A9788" s="1">
        <v>9787</v>
      </c>
      <c r="B9788" s="2" t="s">
        <v>10855</v>
      </c>
      <c r="C9788" s="3">
        <v>42679</v>
      </c>
      <c r="D9788" s="3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24" t="str">
        <f>_xlfn.XLOOKUP(main_table[[#This Row],[Order ID]],Returns!B:B,Returns!A:A,"No")</f>
        <v>No</v>
      </c>
    </row>
    <row r="9789" spans="1:22" ht="14.25">
      <c r="A9789" s="1">
        <v>9788</v>
      </c>
      <c r="B9789" s="2" t="s">
        <v>10856</v>
      </c>
      <c r="C9789" s="3">
        <v>43551</v>
      </c>
      <c r="D9789" s="3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24" t="str">
        <f>_xlfn.XLOOKUP(main_table[[#This Row],[Order ID]],Returns!B:B,Returns!A:A,"No")</f>
        <v>No</v>
      </c>
    </row>
    <row r="9790" spans="1:22" ht="14.25">
      <c r="A9790" s="1">
        <v>9789</v>
      </c>
      <c r="B9790" s="2" t="s">
        <v>10856</v>
      </c>
      <c r="C9790" s="3">
        <v>43551</v>
      </c>
      <c r="D9790" s="3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24" t="str">
        <f>_xlfn.XLOOKUP(main_table[[#This Row],[Order ID]],Returns!B:B,Returns!A:A,"No")</f>
        <v>No</v>
      </c>
    </row>
    <row r="9791" spans="1:22" ht="14.25">
      <c r="A9791" s="1">
        <v>9790</v>
      </c>
      <c r="B9791" s="2" t="s">
        <v>10856</v>
      </c>
      <c r="C9791" s="3">
        <v>43551</v>
      </c>
      <c r="D9791" s="3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24" t="str">
        <f>_xlfn.XLOOKUP(main_table[[#This Row],[Order ID]],Returns!B:B,Returns!A:A,"No")</f>
        <v>No</v>
      </c>
    </row>
    <row r="9792" spans="1:22" ht="14.25">
      <c r="A9792" s="1">
        <v>9791</v>
      </c>
      <c r="B9792" s="2" t="s">
        <v>10856</v>
      </c>
      <c r="C9792" s="3">
        <v>43551</v>
      </c>
      <c r="D9792" s="3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24" t="str">
        <f>_xlfn.XLOOKUP(main_table[[#This Row],[Order ID]],Returns!B:B,Returns!A:A,"No")</f>
        <v>No</v>
      </c>
    </row>
    <row r="9793" spans="1:22" ht="14.25">
      <c r="A9793" s="1">
        <v>9792</v>
      </c>
      <c r="B9793" s="2" t="s">
        <v>10857</v>
      </c>
      <c r="C9793" s="3">
        <v>42511</v>
      </c>
      <c r="D9793" s="3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24" t="str">
        <f>_xlfn.XLOOKUP(main_table[[#This Row],[Order ID]],Returns!B:B,Returns!A:A,"No")</f>
        <v>No</v>
      </c>
    </row>
    <row r="9794" spans="1:22" ht="14.25">
      <c r="A9794" s="1">
        <v>9793</v>
      </c>
      <c r="B9794" s="2" t="s">
        <v>10857</v>
      </c>
      <c r="C9794" s="3">
        <v>42511</v>
      </c>
      <c r="D9794" s="3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24" t="str">
        <f>_xlfn.XLOOKUP(main_table[[#This Row],[Order ID]],Returns!B:B,Returns!A:A,"No")</f>
        <v>No</v>
      </c>
    </row>
    <row r="9795" spans="1:22" ht="14.25">
      <c r="A9795" s="1">
        <v>9794</v>
      </c>
      <c r="B9795" s="2" t="s">
        <v>10857</v>
      </c>
      <c r="C9795" s="3">
        <v>42511</v>
      </c>
      <c r="D9795" s="3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24" t="str">
        <f>_xlfn.XLOOKUP(main_table[[#This Row],[Order ID]],Returns!B:B,Returns!A:A,"No")</f>
        <v>No</v>
      </c>
    </row>
    <row r="9796" spans="1:22" ht="14.25">
      <c r="A9796" s="1">
        <v>9795</v>
      </c>
      <c r="B9796" s="2" t="s">
        <v>10857</v>
      </c>
      <c r="C9796" s="3">
        <v>42511</v>
      </c>
      <c r="D9796" s="3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24" t="str">
        <f>_xlfn.XLOOKUP(main_table[[#This Row],[Order ID]],Returns!B:B,Returns!A:A,"No")</f>
        <v>No</v>
      </c>
    </row>
    <row r="9797" spans="1:22" ht="14.25">
      <c r="A9797" s="1">
        <v>9796</v>
      </c>
      <c r="B9797" s="2" t="s">
        <v>10858</v>
      </c>
      <c r="C9797" s="3">
        <v>43241</v>
      </c>
      <c r="D9797" s="3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24" t="str">
        <f>_xlfn.XLOOKUP(main_table[[#This Row],[Order ID]],Returns!B:B,Returns!A:A,"No")</f>
        <v>No</v>
      </c>
    </row>
    <row r="9798" spans="1:22" ht="14.25">
      <c r="A9798" s="1">
        <v>9797</v>
      </c>
      <c r="B9798" s="2" t="s">
        <v>10859</v>
      </c>
      <c r="C9798" s="3">
        <v>42747</v>
      </c>
      <c r="D9798" s="3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24" t="str">
        <f>_xlfn.XLOOKUP(main_table[[#This Row],[Order ID]],Returns!B:B,Returns!A:A,"No")</f>
        <v>No</v>
      </c>
    </row>
    <row r="9799" spans="1:22" ht="14.25">
      <c r="A9799" s="1">
        <v>9798</v>
      </c>
      <c r="B9799" s="2" t="s">
        <v>10859</v>
      </c>
      <c r="C9799" s="3">
        <v>42747</v>
      </c>
      <c r="D9799" s="3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24" t="str">
        <f>_xlfn.XLOOKUP(main_table[[#This Row],[Order ID]],Returns!B:B,Returns!A:A,"No")</f>
        <v>No</v>
      </c>
    </row>
    <row r="9800" spans="1:22" ht="14.25">
      <c r="A9800" s="1">
        <v>9799</v>
      </c>
      <c r="B9800" s="2" t="s">
        <v>10859</v>
      </c>
      <c r="C9800" s="3">
        <v>42747</v>
      </c>
      <c r="D9800" s="3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24" t="str">
        <f>_xlfn.XLOOKUP(main_table[[#This Row],[Order ID]],Returns!B:B,Returns!A:A,"No")</f>
        <v>No</v>
      </c>
    </row>
    <row r="9801" spans="1:22" ht="14.25">
      <c r="A9801" s="1">
        <v>9800</v>
      </c>
      <c r="B9801" s="2" t="s">
        <v>10859</v>
      </c>
      <c r="C9801" s="3">
        <v>42747</v>
      </c>
      <c r="D9801" s="3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24" t="str">
        <f>_xlfn.XLOOKUP(main_table[[#This Row],[Order ID]],Returns!B:B,Returns!A:A,"No")</f>
        <v>No</v>
      </c>
    </row>
    <row r="9802" spans="1:22" ht="14.25">
      <c r="A9802" s="1">
        <v>9801</v>
      </c>
      <c r="B9802" s="2" t="s">
        <v>10859</v>
      </c>
      <c r="C9802" s="3">
        <v>42747</v>
      </c>
      <c r="D9802" s="3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24" t="str">
        <f>_xlfn.XLOOKUP(main_table[[#This Row],[Order ID]],Returns!B:B,Returns!A:A,"No")</f>
        <v>No</v>
      </c>
    </row>
    <row r="9803" spans="1:22" ht="14.25">
      <c r="A9803" s="1">
        <v>9802</v>
      </c>
      <c r="B9803" s="2" t="s">
        <v>10860</v>
      </c>
      <c r="C9803" s="3">
        <v>43737</v>
      </c>
      <c r="D9803" s="3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24" t="str">
        <f>_xlfn.XLOOKUP(main_table[[#This Row],[Order ID]],Returns!B:B,Returns!A:A,"No")</f>
        <v>No</v>
      </c>
    </row>
    <row r="9804" spans="1:22" ht="14.25">
      <c r="A9804" s="1">
        <v>9803</v>
      </c>
      <c r="B9804" s="2" t="s">
        <v>10861</v>
      </c>
      <c r="C9804" s="3">
        <v>42934</v>
      </c>
      <c r="D9804" s="3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24" t="str">
        <f>_xlfn.XLOOKUP(main_table[[#This Row],[Order ID]],Returns!B:B,Returns!A:A,"No")</f>
        <v>No</v>
      </c>
    </row>
    <row r="9805" spans="1:22" ht="14.25">
      <c r="A9805" s="1">
        <v>9804</v>
      </c>
      <c r="B9805" s="2" t="s">
        <v>10861</v>
      </c>
      <c r="C9805" s="3">
        <v>42934</v>
      </c>
      <c r="D9805" s="3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24" t="str">
        <f>_xlfn.XLOOKUP(main_table[[#This Row],[Order ID]],Returns!B:B,Returns!A:A,"No")</f>
        <v>No</v>
      </c>
    </row>
    <row r="9806" spans="1:22" ht="14.25">
      <c r="A9806" s="1">
        <v>9805</v>
      </c>
      <c r="B9806" s="2" t="s">
        <v>10861</v>
      </c>
      <c r="C9806" s="3">
        <v>42934</v>
      </c>
      <c r="D9806" s="3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24" t="str">
        <f>_xlfn.XLOOKUP(main_table[[#This Row],[Order ID]],Returns!B:B,Returns!A:A,"No")</f>
        <v>No</v>
      </c>
    </row>
    <row r="9807" spans="1:22" ht="14.25">
      <c r="A9807" s="1">
        <v>9806</v>
      </c>
      <c r="B9807" s="2" t="s">
        <v>10862</v>
      </c>
      <c r="C9807" s="3">
        <v>43394</v>
      </c>
      <c r="D9807" s="3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24" t="str">
        <f>_xlfn.XLOOKUP(main_table[[#This Row],[Order ID]],Returns!B:B,Returns!A:A,"No")</f>
        <v>No</v>
      </c>
    </row>
    <row r="9808" spans="1:22" ht="14.25">
      <c r="A9808" s="1">
        <v>9807</v>
      </c>
      <c r="B9808" s="2" t="s">
        <v>10862</v>
      </c>
      <c r="C9808" s="3">
        <v>43394</v>
      </c>
      <c r="D9808" s="3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24" t="str">
        <f>_xlfn.XLOOKUP(main_table[[#This Row],[Order ID]],Returns!B:B,Returns!A:A,"No")</f>
        <v>No</v>
      </c>
    </row>
    <row r="9809" spans="1:22" ht="14.25">
      <c r="A9809" s="1">
        <v>9808</v>
      </c>
      <c r="B9809" s="2" t="s">
        <v>10863</v>
      </c>
      <c r="C9809" s="3">
        <v>43673</v>
      </c>
      <c r="D9809" s="3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24" t="str">
        <f>_xlfn.XLOOKUP(main_table[[#This Row],[Order ID]],Returns!B:B,Returns!A:A,"No")</f>
        <v>No</v>
      </c>
    </row>
    <row r="9810" spans="1:22" ht="14.25">
      <c r="A9810" s="1">
        <v>9809</v>
      </c>
      <c r="B9810" s="2" t="s">
        <v>10864</v>
      </c>
      <c r="C9810" s="3">
        <v>43667</v>
      </c>
      <c r="D9810" s="3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24" t="str">
        <f>_xlfn.XLOOKUP(main_table[[#This Row],[Order ID]],Returns!B:B,Returns!A:A,"No")</f>
        <v>No</v>
      </c>
    </row>
    <row r="9811" spans="1:22" ht="14.25">
      <c r="A9811" s="1">
        <v>9810</v>
      </c>
      <c r="B9811" s="2" t="s">
        <v>10865</v>
      </c>
      <c r="C9811" s="3">
        <v>42681</v>
      </c>
      <c r="D9811" s="3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24" t="str">
        <f>_xlfn.XLOOKUP(main_table[[#This Row],[Order ID]],Returns!B:B,Returns!A:A,"No")</f>
        <v>No</v>
      </c>
    </row>
    <row r="9812" spans="1:22" ht="14.25">
      <c r="A9812" s="1">
        <v>9811</v>
      </c>
      <c r="B9812" s="2" t="s">
        <v>10865</v>
      </c>
      <c r="C9812" s="3">
        <v>42681</v>
      </c>
      <c r="D9812" s="3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24" t="str">
        <f>_xlfn.XLOOKUP(main_table[[#This Row],[Order ID]],Returns!B:B,Returns!A:A,"No")</f>
        <v>No</v>
      </c>
    </row>
    <row r="9813" spans="1:22" ht="14.25">
      <c r="A9813" s="1">
        <v>9812</v>
      </c>
      <c r="B9813" s="2" t="s">
        <v>10866</v>
      </c>
      <c r="C9813" s="3">
        <v>43431</v>
      </c>
      <c r="D9813" s="3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24" t="str">
        <f>_xlfn.XLOOKUP(main_table[[#This Row],[Order ID]],Returns!B:B,Returns!A:A,"No")</f>
        <v>No</v>
      </c>
    </row>
    <row r="9814" spans="1:22" ht="14.25">
      <c r="A9814" s="1">
        <v>9813</v>
      </c>
      <c r="B9814" s="2" t="s">
        <v>10866</v>
      </c>
      <c r="C9814" s="3">
        <v>43431</v>
      </c>
      <c r="D9814" s="3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24" t="str">
        <f>_xlfn.XLOOKUP(main_table[[#This Row],[Order ID]],Returns!B:B,Returns!A:A,"No")</f>
        <v>No</v>
      </c>
    </row>
    <row r="9815" spans="1:22" ht="14.25">
      <c r="A9815" s="1">
        <v>9814</v>
      </c>
      <c r="B9815" s="2" t="s">
        <v>10866</v>
      </c>
      <c r="C9815" s="3">
        <v>43431</v>
      </c>
      <c r="D9815" s="3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24" t="str">
        <f>_xlfn.XLOOKUP(main_table[[#This Row],[Order ID]],Returns!B:B,Returns!A:A,"No")</f>
        <v>No</v>
      </c>
    </row>
    <row r="9816" spans="1:22" ht="14.25">
      <c r="A9816" s="1">
        <v>9815</v>
      </c>
      <c r="B9816" s="2" t="s">
        <v>10866</v>
      </c>
      <c r="C9816" s="3">
        <v>43431</v>
      </c>
      <c r="D9816" s="3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24" t="str">
        <f>_xlfn.XLOOKUP(main_table[[#This Row],[Order ID]],Returns!B:B,Returns!A:A,"No")</f>
        <v>No</v>
      </c>
    </row>
    <row r="9817" spans="1:22" ht="14.25">
      <c r="A9817" s="1">
        <v>9816</v>
      </c>
      <c r="B9817" s="2" t="s">
        <v>10867</v>
      </c>
      <c r="C9817" s="3">
        <v>42894</v>
      </c>
      <c r="D9817" s="3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24" t="str">
        <f>_xlfn.XLOOKUP(main_table[[#This Row],[Order ID]],Returns!B:B,Returns!A:A,"No")</f>
        <v>No</v>
      </c>
    </row>
    <row r="9818" spans="1:22" ht="14.25">
      <c r="A9818" s="1">
        <v>9817</v>
      </c>
      <c r="B9818" s="2" t="s">
        <v>10867</v>
      </c>
      <c r="C9818" s="3">
        <v>42894</v>
      </c>
      <c r="D9818" s="3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24" t="str">
        <f>_xlfn.XLOOKUP(main_table[[#This Row],[Order ID]],Returns!B:B,Returns!A:A,"No")</f>
        <v>No</v>
      </c>
    </row>
    <row r="9819" spans="1:22" ht="14.25">
      <c r="A9819" s="1">
        <v>9818</v>
      </c>
      <c r="B9819" s="2" t="s">
        <v>10867</v>
      </c>
      <c r="C9819" s="3">
        <v>42894</v>
      </c>
      <c r="D9819" s="3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24" t="str">
        <f>_xlfn.XLOOKUP(main_table[[#This Row],[Order ID]],Returns!B:B,Returns!A:A,"No")</f>
        <v>No</v>
      </c>
    </row>
    <row r="9820" spans="1:22" ht="14.25">
      <c r="A9820" s="1">
        <v>9819</v>
      </c>
      <c r="B9820" s="2" t="s">
        <v>10867</v>
      </c>
      <c r="C9820" s="3">
        <v>42894</v>
      </c>
      <c r="D9820" s="3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24" t="str">
        <f>_xlfn.XLOOKUP(main_table[[#This Row],[Order ID]],Returns!B:B,Returns!A:A,"No")</f>
        <v>No</v>
      </c>
    </row>
    <row r="9821" spans="1:22" ht="14.25">
      <c r="A9821" s="1">
        <v>9820</v>
      </c>
      <c r="B9821" s="2" t="s">
        <v>10867</v>
      </c>
      <c r="C9821" s="3">
        <v>42894</v>
      </c>
      <c r="D9821" s="3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24" t="str">
        <f>_xlfn.XLOOKUP(main_table[[#This Row],[Order ID]],Returns!B:B,Returns!A:A,"No")</f>
        <v>No</v>
      </c>
    </row>
    <row r="9822" spans="1:22" ht="14.25">
      <c r="A9822" s="1">
        <v>9821</v>
      </c>
      <c r="B9822" s="2" t="s">
        <v>10867</v>
      </c>
      <c r="C9822" s="3">
        <v>42894</v>
      </c>
      <c r="D9822" s="3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24" t="str">
        <f>_xlfn.XLOOKUP(main_table[[#This Row],[Order ID]],Returns!B:B,Returns!A:A,"No")</f>
        <v>No</v>
      </c>
    </row>
    <row r="9823" spans="1:22" ht="14.25">
      <c r="A9823" s="1">
        <v>9822</v>
      </c>
      <c r="B9823" s="2" t="s">
        <v>10867</v>
      </c>
      <c r="C9823" s="3">
        <v>42894</v>
      </c>
      <c r="D9823" s="3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24" t="str">
        <f>_xlfn.XLOOKUP(main_table[[#This Row],[Order ID]],Returns!B:B,Returns!A:A,"No")</f>
        <v>No</v>
      </c>
    </row>
    <row r="9824" spans="1:22" ht="14.25">
      <c r="A9824" s="1">
        <v>9823</v>
      </c>
      <c r="B9824" s="2" t="s">
        <v>6191</v>
      </c>
      <c r="C9824" s="3">
        <v>42597</v>
      </c>
      <c r="D9824" s="3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24" t="str">
        <f>_xlfn.XLOOKUP(main_table[[#This Row],[Order ID]],Returns!B:B,Returns!A:A,"No")</f>
        <v>Yes</v>
      </c>
    </row>
    <row r="9825" spans="1:22" ht="14.25">
      <c r="A9825" s="1">
        <v>9824</v>
      </c>
      <c r="B9825" s="2" t="s">
        <v>6191</v>
      </c>
      <c r="C9825" s="3">
        <v>42597</v>
      </c>
      <c r="D9825" s="3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24" t="str">
        <f>_xlfn.XLOOKUP(main_table[[#This Row],[Order ID]],Returns!B:B,Returns!A:A,"No")</f>
        <v>Yes</v>
      </c>
    </row>
    <row r="9826" spans="1:22" ht="14.25">
      <c r="A9826" s="1">
        <v>9825</v>
      </c>
      <c r="B9826" s="2" t="s">
        <v>6191</v>
      </c>
      <c r="C9826" s="3">
        <v>42597</v>
      </c>
      <c r="D9826" s="3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24" t="str">
        <f>_xlfn.XLOOKUP(main_table[[#This Row],[Order ID]],Returns!B:B,Returns!A:A,"No")</f>
        <v>Yes</v>
      </c>
    </row>
    <row r="9827" spans="1:22" ht="14.25">
      <c r="A9827" s="1">
        <v>9826</v>
      </c>
      <c r="B9827" s="2" t="s">
        <v>6191</v>
      </c>
      <c r="C9827" s="3">
        <v>42597</v>
      </c>
      <c r="D9827" s="3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24" t="str">
        <f>_xlfn.XLOOKUP(main_table[[#This Row],[Order ID]],Returns!B:B,Returns!A:A,"No")</f>
        <v>Yes</v>
      </c>
    </row>
    <row r="9828" spans="1:22" ht="14.25">
      <c r="A9828" s="1">
        <v>9827</v>
      </c>
      <c r="B9828" s="2" t="s">
        <v>6191</v>
      </c>
      <c r="C9828" s="3">
        <v>42597</v>
      </c>
      <c r="D9828" s="3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24" t="str">
        <f>_xlfn.XLOOKUP(main_table[[#This Row],[Order ID]],Returns!B:B,Returns!A:A,"No")</f>
        <v>Yes</v>
      </c>
    </row>
    <row r="9829" spans="1:22" ht="14.25">
      <c r="A9829" s="1">
        <v>9828</v>
      </c>
      <c r="B9829" s="2" t="s">
        <v>10868</v>
      </c>
      <c r="C9829" s="3">
        <v>43635</v>
      </c>
      <c r="D9829" s="3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24" t="str">
        <f>_xlfn.XLOOKUP(main_table[[#This Row],[Order ID]],Returns!B:B,Returns!A:A,"No")</f>
        <v>No</v>
      </c>
    </row>
    <row r="9830" spans="1:22" ht="14.25">
      <c r="A9830" s="1">
        <v>9829</v>
      </c>
      <c r="B9830" s="2" t="s">
        <v>10868</v>
      </c>
      <c r="C9830" s="3">
        <v>43635</v>
      </c>
      <c r="D9830" s="3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24" t="str">
        <f>_xlfn.XLOOKUP(main_table[[#This Row],[Order ID]],Returns!B:B,Returns!A:A,"No")</f>
        <v>No</v>
      </c>
    </row>
    <row r="9831" spans="1:22" ht="14.25">
      <c r="A9831" s="1">
        <v>9830</v>
      </c>
      <c r="B9831" s="2" t="s">
        <v>10869</v>
      </c>
      <c r="C9831" s="3">
        <v>43662</v>
      </c>
      <c r="D9831" s="3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24" t="str">
        <f>_xlfn.XLOOKUP(main_table[[#This Row],[Order ID]],Returns!B:B,Returns!A:A,"No")</f>
        <v>No</v>
      </c>
    </row>
    <row r="9832" spans="1:22" ht="14.25">
      <c r="A9832" s="1">
        <v>9831</v>
      </c>
      <c r="B9832" s="2" t="s">
        <v>10870</v>
      </c>
      <c r="C9832" s="3">
        <v>42720</v>
      </c>
      <c r="D9832" s="3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24" t="str">
        <f>_xlfn.XLOOKUP(main_table[[#This Row],[Order ID]],Returns!B:B,Returns!A:A,"No")</f>
        <v>No</v>
      </c>
    </row>
    <row r="9833" spans="1:22" ht="14.25">
      <c r="A9833" s="1">
        <v>9832</v>
      </c>
      <c r="B9833" s="2" t="s">
        <v>10870</v>
      </c>
      <c r="C9833" s="3">
        <v>42720</v>
      </c>
      <c r="D9833" s="3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24" t="str">
        <f>_xlfn.XLOOKUP(main_table[[#This Row],[Order ID]],Returns!B:B,Returns!A:A,"No")</f>
        <v>No</v>
      </c>
    </row>
    <row r="9834" spans="1:22" ht="14.25">
      <c r="A9834" s="1">
        <v>9833</v>
      </c>
      <c r="B9834" s="2" t="s">
        <v>10871</v>
      </c>
      <c r="C9834" s="3">
        <v>42508</v>
      </c>
      <c r="D9834" s="3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24" t="str">
        <f>_xlfn.XLOOKUP(main_table[[#This Row],[Order ID]],Returns!B:B,Returns!A:A,"No")</f>
        <v>No</v>
      </c>
    </row>
    <row r="9835" spans="1:22" ht="14.25">
      <c r="A9835" s="1">
        <v>9834</v>
      </c>
      <c r="B9835" s="2" t="s">
        <v>10872</v>
      </c>
      <c r="C9835" s="3">
        <v>43722</v>
      </c>
      <c r="D9835" s="3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24" t="str">
        <f>_xlfn.XLOOKUP(main_table[[#This Row],[Order ID]],Returns!B:B,Returns!A:A,"No")</f>
        <v>No</v>
      </c>
    </row>
    <row r="9836" spans="1:22" ht="14.25">
      <c r="A9836" s="1">
        <v>9835</v>
      </c>
      <c r="B9836" s="2" t="s">
        <v>10873</v>
      </c>
      <c r="C9836" s="3">
        <v>43383</v>
      </c>
      <c r="D9836" s="3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24" t="str">
        <f>_xlfn.XLOOKUP(main_table[[#This Row],[Order ID]],Returns!B:B,Returns!A:A,"No")</f>
        <v>No</v>
      </c>
    </row>
    <row r="9837" spans="1:22" ht="14.25">
      <c r="A9837" s="1">
        <v>9836</v>
      </c>
      <c r="B9837" s="2" t="s">
        <v>10873</v>
      </c>
      <c r="C9837" s="3">
        <v>43383</v>
      </c>
      <c r="D9837" s="3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24" t="str">
        <f>_xlfn.XLOOKUP(main_table[[#This Row],[Order ID]],Returns!B:B,Returns!A:A,"No")</f>
        <v>No</v>
      </c>
    </row>
    <row r="9838" spans="1:22" ht="14.25">
      <c r="A9838" s="1">
        <v>9837</v>
      </c>
      <c r="B9838" s="2" t="s">
        <v>10874</v>
      </c>
      <c r="C9838" s="3">
        <v>43368</v>
      </c>
      <c r="D9838" s="3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24" t="str">
        <f>_xlfn.XLOOKUP(main_table[[#This Row],[Order ID]],Returns!B:B,Returns!A:A,"No")</f>
        <v>No</v>
      </c>
    </row>
    <row r="9839" spans="1:22" ht="14.25">
      <c r="A9839" s="1">
        <v>9838</v>
      </c>
      <c r="B9839" s="2" t="s">
        <v>10874</v>
      </c>
      <c r="C9839" s="3">
        <v>43368</v>
      </c>
      <c r="D9839" s="3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24" t="str">
        <f>_xlfn.XLOOKUP(main_table[[#This Row],[Order ID]],Returns!B:B,Returns!A:A,"No")</f>
        <v>No</v>
      </c>
    </row>
    <row r="9840" spans="1:22" ht="14.25">
      <c r="A9840" s="1">
        <v>9839</v>
      </c>
      <c r="B9840" s="2" t="s">
        <v>10874</v>
      </c>
      <c r="C9840" s="3">
        <v>43368</v>
      </c>
      <c r="D9840" s="3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24" t="str">
        <f>_xlfn.XLOOKUP(main_table[[#This Row],[Order ID]],Returns!B:B,Returns!A:A,"No")</f>
        <v>No</v>
      </c>
    </row>
    <row r="9841" spans="1:22" ht="14.25">
      <c r="A9841" s="1">
        <v>9840</v>
      </c>
      <c r="B9841" s="2" t="s">
        <v>10874</v>
      </c>
      <c r="C9841" s="3">
        <v>43368</v>
      </c>
      <c r="D9841" s="3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24" t="str">
        <f>_xlfn.XLOOKUP(main_table[[#This Row],[Order ID]],Returns!B:B,Returns!A:A,"No")</f>
        <v>No</v>
      </c>
    </row>
    <row r="9842" spans="1:22" ht="14.25">
      <c r="A9842" s="1">
        <v>9841</v>
      </c>
      <c r="B9842" s="2" t="s">
        <v>10874</v>
      </c>
      <c r="C9842" s="3">
        <v>43368</v>
      </c>
      <c r="D9842" s="3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24" t="str">
        <f>_xlfn.XLOOKUP(main_table[[#This Row],[Order ID]],Returns!B:B,Returns!A:A,"No")</f>
        <v>No</v>
      </c>
    </row>
    <row r="9843" spans="1:22" ht="14.25">
      <c r="A9843" s="1">
        <v>9842</v>
      </c>
      <c r="B9843" s="2" t="s">
        <v>10874</v>
      </c>
      <c r="C9843" s="3">
        <v>43368</v>
      </c>
      <c r="D9843" s="3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24" t="str">
        <f>_xlfn.XLOOKUP(main_table[[#This Row],[Order ID]],Returns!B:B,Returns!A:A,"No")</f>
        <v>No</v>
      </c>
    </row>
    <row r="9844" spans="1:22" ht="14.25">
      <c r="A9844" s="1">
        <v>9843</v>
      </c>
      <c r="B9844" s="2" t="s">
        <v>10874</v>
      </c>
      <c r="C9844" s="3">
        <v>43368</v>
      </c>
      <c r="D9844" s="3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24" t="str">
        <f>_xlfn.XLOOKUP(main_table[[#This Row],[Order ID]],Returns!B:B,Returns!A:A,"No")</f>
        <v>No</v>
      </c>
    </row>
    <row r="9845" spans="1:22" ht="14.25">
      <c r="A9845" s="1">
        <v>9844</v>
      </c>
      <c r="B9845" s="2" t="s">
        <v>10875</v>
      </c>
      <c r="C9845" s="3">
        <v>42524</v>
      </c>
      <c r="D9845" s="3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24" t="str">
        <f>_xlfn.XLOOKUP(main_table[[#This Row],[Order ID]],Returns!B:B,Returns!A:A,"No")</f>
        <v>No</v>
      </c>
    </row>
    <row r="9846" spans="1:22" ht="14.25">
      <c r="A9846" s="1">
        <v>9845</v>
      </c>
      <c r="B9846" s="2" t="s">
        <v>10875</v>
      </c>
      <c r="C9846" s="3">
        <v>42524</v>
      </c>
      <c r="D9846" s="3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24" t="str">
        <f>_xlfn.XLOOKUP(main_table[[#This Row],[Order ID]],Returns!B:B,Returns!A:A,"No")</f>
        <v>No</v>
      </c>
    </row>
    <row r="9847" spans="1:22" ht="14.25">
      <c r="A9847" s="1">
        <v>9846</v>
      </c>
      <c r="B9847" s="2" t="s">
        <v>10875</v>
      </c>
      <c r="C9847" s="3">
        <v>42524</v>
      </c>
      <c r="D9847" s="3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24" t="str">
        <f>_xlfn.XLOOKUP(main_table[[#This Row],[Order ID]],Returns!B:B,Returns!A:A,"No")</f>
        <v>No</v>
      </c>
    </row>
    <row r="9848" spans="1:22" ht="14.25">
      <c r="A9848" s="1">
        <v>9847</v>
      </c>
      <c r="B9848" s="2" t="s">
        <v>6183</v>
      </c>
      <c r="C9848" s="3">
        <v>43710</v>
      </c>
      <c r="D9848" s="3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24" t="str">
        <f>_xlfn.XLOOKUP(main_table[[#This Row],[Order ID]],Returns!B:B,Returns!A:A,"No")</f>
        <v>Yes</v>
      </c>
    </row>
    <row r="9849" spans="1:22" ht="14.25">
      <c r="A9849" s="1">
        <v>9848</v>
      </c>
      <c r="B9849" s="2" t="s">
        <v>6183</v>
      </c>
      <c r="C9849" s="3">
        <v>43710</v>
      </c>
      <c r="D9849" s="3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24" t="str">
        <f>_xlfn.XLOOKUP(main_table[[#This Row],[Order ID]],Returns!B:B,Returns!A:A,"No")</f>
        <v>Yes</v>
      </c>
    </row>
    <row r="9850" spans="1:22" ht="14.25">
      <c r="A9850" s="1">
        <v>9849</v>
      </c>
      <c r="B9850" s="2" t="s">
        <v>6183</v>
      </c>
      <c r="C9850" s="3">
        <v>43710</v>
      </c>
      <c r="D9850" s="3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24" t="str">
        <f>_xlfn.XLOOKUP(main_table[[#This Row],[Order ID]],Returns!B:B,Returns!A:A,"No")</f>
        <v>Yes</v>
      </c>
    </row>
    <row r="9851" spans="1:22" ht="14.25">
      <c r="A9851" s="1">
        <v>9850</v>
      </c>
      <c r="B9851" s="2" t="s">
        <v>10876</v>
      </c>
      <c r="C9851" s="3">
        <v>42472</v>
      </c>
      <c r="D9851" s="3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24" t="str">
        <f>_xlfn.XLOOKUP(main_table[[#This Row],[Order ID]],Returns!B:B,Returns!A:A,"No")</f>
        <v>No</v>
      </c>
    </row>
    <row r="9852" spans="1:22" ht="14.25">
      <c r="A9852" s="1">
        <v>9851</v>
      </c>
      <c r="B9852" s="2" t="s">
        <v>10877</v>
      </c>
      <c r="C9852" s="3">
        <v>43222</v>
      </c>
      <c r="D9852" s="3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24" t="str">
        <f>_xlfn.XLOOKUP(main_table[[#This Row],[Order ID]],Returns!B:B,Returns!A:A,"No")</f>
        <v>No</v>
      </c>
    </row>
    <row r="9853" spans="1:22" ht="14.25">
      <c r="A9853" s="1">
        <v>9852</v>
      </c>
      <c r="B9853" s="2" t="s">
        <v>10877</v>
      </c>
      <c r="C9853" s="3">
        <v>43222</v>
      </c>
      <c r="D9853" s="3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24" t="str">
        <f>_xlfn.XLOOKUP(main_table[[#This Row],[Order ID]],Returns!B:B,Returns!A:A,"No")</f>
        <v>No</v>
      </c>
    </row>
    <row r="9854" spans="1:22" ht="14.25">
      <c r="A9854" s="1">
        <v>9853</v>
      </c>
      <c r="B9854" s="2" t="s">
        <v>10877</v>
      </c>
      <c r="C9854" s="3">
        <v>43222</v>
      </c>
      <c r="D9854" s="3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24" t="str">
        <f>_xlfn.XLOOKUP(main_table[[#This Row],[Order ID]],Returns!B:B,Returns!A:A,"No")</f>
        <v>No</v>
      </c>
    </row>
    <row r="9855" spans="1:22" ht="14.25">
      <c r="A9855" s="1">
        <v>9854</v>
      </c>
      <c r="B9855" s="2" t="s">
        <v>10877</v>
      </c>
      <c r="C9855" s="3">
        <v>43222</v>
      </c>
      <c r="D9855" s="3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24" t="str">
        <f>_xlfn.XLOOKUP(main_table[[#This Row],[Order ID]],Returns!B:B,Returns!A:A,"No")</f>
        <v>No</v>
      </c>
    </row>
    <row r="9856" spans="1:22" ht="14.25">
      <c r="A9856" s="1">
        <v>9855</v>
      </c>
      <c r="B9856" s="2" t="s">
        <v>10878</v>
      </c>
      <c r="C9856" s="3">
        <v>43635</v>
      </c>
      <c r="D9856" s="3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24" t="str">
        <f>_xlfn.XLOOKUP(main_table[[#This Row],[Order ID]],Returns!B:B,Returns!A:A,"No")</f>
        <v>No</v>
      </c>
    </row>
    <row r="9857" spans="1:22" ht="14.25">
      <c r="A9857" s="1">
        <v>9856</v>
      </c>
      <c r="B9857" s="2" t="s">
        <v>10878</v>
      </c>
      <c r="C9857" s="3">
        <v>43635</v>
      </c>
      <c r="D9857" s="3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24" t="str">
        <f>_xlfn.XLOOKUP(main_table[[#This Row],[Order ID]],Returns!B:B,Returns!A:A,"No")</f>
        <v>No</v>
      </c>
    </row>
    <row r="9858" spans="1:22" ht="14.25">
      <c r="A9858" s="1">
        <v>9857</v>
      </c>
      <c r="B9858" s="2" t="s">
        <v>10879</v>
      </c>
      <c r="C9858" s="3">
        <v>42680</v>
      </c>
      <c r="D9858" s="3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24" t="str">
        <f>_xlfn.XLOOKUP(main_table[[#This Row],[Order ID]],Returns!B:B,Returns!A:A,"No")</f>
        <v>No</v>
      </c>
    </row>
    <row r="9859" spans="1:22" ht="14.25">
      <c r="A9859" s="1">
        <v>9858</v>
      </c>
      <c r="B9859" s="2" t="s">
        <v>10880</v>
      </c>
      <c r="C9859" s="3">
        <v>42820</v>
      </c>
      <c r="D9859" s="3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24" t="str">
        <f>_xlfn.XLOOKUP(main_table[[#This Row],[Order ID]],Returns!B:B,Returns!A:A,"No")</f>
        <v>No</v>
      </c>
    </row>
    <row r="9860" spans="1:22" ht="14.25">
      <c r="A9860" s="1">
        <v>9859</v>
      </c>
      <c r="B9860" s="2" t="s">
        <v>10881</v>
      </c>
      <c r="C9860" s="3">
        <v>43479</v>
      </c>
      <c r="D9860" s="3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24" t="str">
        <f>_xlfn.XLOOKUP(main_table[[#This Row],[Order ID]],Returns!B:B,Returns!A:A,"No")</f>
        <v>No</v>
      </c>
    </row>
    <row r="9861" spans="1:22" ht="14.25">
      <c r="A9861" s="1">
        <v>9860</v>
      </c>
      <c r="B9861" s="2" t="s">
        <v>10881</v>
      </c>
      <c r="C9861" s="3">
        <v>43479</v>
      </c>
      <c r="D9861" s="3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24" t="str">
        <f>_xlfn.XLOOKUP(main_table[[#This Row],[Order ID]],Returns!B:B,Returns!A:A,"No")</f>
        <v>No</v>
      </c>
    </row>
    <row r="9862" spans="1:22" ht="14.25">
      <c r="A9862" s="1">
        <v>9861</v>
      </c>
      <c r="B9862" s="2" t="s">
        <v>10881</v>
      </c>
      <c r="C9862" s="3">
        <v>43479</v>
      </c>
      <c r="D9862" s="3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24" t="str">
        <f>_xlfn.XLOOKUP(main_table[[#This Row],[Order ID]],Returns!B:B,Returns!A:A,"No")</f>
        <v>No</v>
      </c>
    </row>
    <row r="9863" spans="1:22" ht="14.25">
      <c r="A9863" s="1">
        <v>9862</v>
      </c>
      <c r="B9863" s="2" t="s">
        <v>10881</v>
      </c>
      <c r="C9863" s="3">
        <v>43479</v>
      </c>
      <c r="D9863" s="3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24" t="str">
        <f>_xlfn.XLOOKUP(main_table[[#This Row],[Order ID]],Returns!B:B,Returns!A:A,"No")</f>
        <v>No</v>
      </c>
    </row>
    <row r="9864" spans="1:22" ht="14.25">
      <c r="A9864" s="1">
        <v>9863</v>
      </c>
      <c r="B9864" s="2" t="s">
        <v>10881</v>
      </c>
      <c r="C9864" s="3">
        <v>43479</v>
      </c>
      <c r="D9864" s="3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24" t="str">
        <f>_xlfn.XLOOKUP(main_table[[#This Row],[Order ID]],Returns!B:B,Returns!A:A,"No")</f>
        <v>No</v>
      </c>
    </row>
    <row r="9865" spans="1:22" ht="14.25">
      <c r="A9865" s="1">
        <v>9864</v>
      </c>
      <c r="B9865" s="2" t="s">
        <v>10881</v>
      </c>
      <c r="C9865" s="3">
        <v>43479</v>
      </c>
      <c r="D9865" s="3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24" t="str">
        <f>_xlfn.XLOOKUP(main_table[[#This Row],[Order ID]],Returns!B:B,Returns!A:A,"No")</f>
        <v>No</v>
      </c>
    </row>
    <row r="9866" spans="1:22" ht="14.25">
      <c r="A9866" s="1">
        <v>9865</v>
      </c>
      <c r="B9866" s="2" t="s">
        <v>10881</v>
      </c>
      <c r="C9866" s="3">
        <v>43479</v>
      </c>
      <c r="D9866" s="3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24" t="str">
        <f>_xlfn.XLOOKUP(main_table[[#This Row],[Order ID]],Returns!B:B,Returns!A:A,"No")</f>
        <v>No</v>
      </c>
    </row>
    <row r="9867" spans="1:22" ht="14.25">
      <c r="A9867" s="1">
        <v>9866</v>
      </c>
      <c r="B9867" s="2" t="s">
        <v>10881</v>
      </c>
      <c r="C9867" s="3">
        <v>43479</v>
      </c>
      <c r="D9867" s="3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24" t="str">
        <f>_xlfn.XLOOKUP(main_table[[#This Row],[Order ID]],Returns!B:B,Returns!A:A,"No")</f>
        <v>No</v>
      </c>
    </row>
    <row r="9868" spans="1:22" ht="14.25">
      <c r="A9868" s="1">
        <v>9867</v>
      </c>
      <c r="B9868" s="2" t="s">
        <v>10882</v>
      </c>
      <c r="C9868" s="3">
        <v>42820</v>
      </c>
      <c r="D9868" s="3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24" t="str">
        <f>_xlfn.XLOOKUP(main_table[[#This Row],[Order ID]],Returns!B:B,Returns!A:A,"No")</f>
        <v>No</v>
      </c>
    </row>
    <row r="9869" spans="1:22" ht="14.25">
      <c r="A9869" s="1">
        <v>9868</v>
      </c>
      <c r="B9869" s="2" t="s">
        <v>10882</v>
      </c>
      <c r="C9869" s="3">
        <v>42820</v>
      </c>
      <c r="D9869" s="3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24" t="str">
        <f>_xlfn.XLOOKUP(main_table[[#This Row],[Order ID]],Returns!B:B,Returns!A:A,"No")</f>
        <v>No</v>
      </c>
    </row>
    <row r="9870" spans="1:22" ht="14.25">
      <c r="A9870" s="1">
        <v>9869</v>
      </c>
      <c r="B9870" s="2" t="s">
        <v>10883</v>
      </c>
      <c r="C9870" s="3">
        <v>42675</v>
      </c>
      <c r="D9870" s="3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24" t="str">
        <f>_xlfn.XLOOKUP(main_table[[#This Row],[Order ID]],Returns!B:B,Returns!A:A,"No")</f>
        <v>No</v>
      </c>
    </row>
    <row r="9871" spans="1:22" ht="14.25">
      <c r="A9871" s="1">
        <v>9870</v>
      </c>
      <c r="B9871" s="2" t="s">
        <v>10883</v>
      </c>
      <c r="C9871" s="3">
        <v>42675</v>
      </c>
      <c r="D9871" s="3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24" t="str">
        <f>_xlfn.XLOOKUP(main_table[[#This Row],[Order ID]],Returns!B:B,Returns!A:A,"No")</f>
        <v>No</v>
      </c>
    </row>
    <row r="9872" spans="1:22" ht="14.25">
      <c r="A9872" s="1">
        <v>9871</v>
      </c>
      <c r="B9872" s="2" t="s">
        <v>10883</v>
      </c>
      <c r="C9872" s="3">
        <v>42675</v>
      </c>
      <c r="D9872" s="3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24" t="str">
        <f>_xlfn.XLOOKUP(main_table[[#This Row],[Order ID]],Returns!B:B,Returns!A:A,"No")</f>
        <v>No</v>
      </c>
    </row>
    <row r="9873" spans="1:22" ht="14.25">
      <c r="A9873" s="1">
        <v>9872</v>
      </c>
      <c r="B9873" s="2" t="s">
        <v>10884</v>
      </c>
      <c r="C9873" s="3">
        <v>43744</v>
      </c>
      <c r="D9873" s="3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24" t="str">
        <f>_xlfn.XLOOKUP(main_table[[#This Row],[Order ID]],Returns!B:B,Returns!A:A,"No")</f>
        <v>No</v>
      </c>
    </row>
    <row r="9874" spans="1:22" ht="14.25">
      <c r="A9874" s="1">
        <v>9873</v>
      </c>
      <c r="B9874" s="2" t="s">
        <v>10884</v>
      </c>
      <c r="C9874" s="3">
        <v>43744</v>
      </c>
      <c r="D9874" s="3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24" t="str">
        <f>_xlfn.XLOOKUP(main_table[[#This Row],[Order ID]],Returns!B:B,Returns!A:A,"No")</f>
        <v>No</v>
      </c>
    </row>
    <row r="9875" spans="1:22" ht="14.25">
      <c r="A9875" s="1">
        <v>9874</v>
      </c>
      <c r="B9875" s="2" t="s">
        <v>10885</v>
      </c>
      <c r="C9875" s="3">
        <v>43444</v>
      </c>
      <c r="D9875" s="3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24" t="str">
        <f>_xlfn.XLOOKUP(main_table[[#This Row],[Order ID]],Returns!B:B,Returns!A:A,"No")</f>
        <v>No</v>
      </c>
    </row>
    <row r="9876" spans="1:22" ht="14.25">
      <c r="A9876" s="1">
        <v>9875</v>
      </c>
      <c r="B9876" s="2" t="s">
        <v>10886</v>
      </c>
      <c r="C9876" s="3">
        <v>43365</v>
      </c>
      <c r="D9876" s="3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24" t="str">
        <f>_xlfn.XLOOKUP(main_table[[#This Row],[Order ID]],Returns!B:B,Returns!A:A,"No")</f>
        <v>No</v>
      </c>
    </row>
    <row r="9877" spans="1:22" ht="14.25">
      <c r="A9877" s="1">
        <v>9876</v>
      </c>
      <c r="B9877" s="2" t="s">
        <v>10887</v>
      </c>
      <c r="C9877" s="3">
        <v>43098</v>
      </c>
      <c r="D9877" s="3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24" t="str">
        <f>_xlfn.XLOOKUP(main_table[[#This Row],[Order ID]],Returns!B:B,Returns!A:A,"No")</f>
        <v>No</v>
      </c>
    </row>
    <row r="9878" spans="1:22" ht="14.25">
      <c r="A9878" s="1">
        <v>9877</v>
      </c>
      <c r="B9878" s="2" t="s">
        <v>10888</v>
      </c>
      <c r="C9878" s="3">
        <v>43575</v>
      </c>
      <c r="D9878" s="3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24" t="str">
        <f>_xlfn.XLOOKUP(main_table[[#This Row],[Order ID]],Returns!B:B,Returns!A:A,"No")</f>
        <v>No</v>
      </c>
    </row>
    <row r="9879" spans="1:22" ht="14.25">
      <c r="A9879" s="1">
        <v>9878</v>
      </c>
      <c r="B9879" s="2" t="s">
        <v>10888</v>
      </c>
      <c r="C9879" s="3">
        <v>43575</v>
      </c>
      <c r="D9879" s="3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24" t="str">
        <f>_xlfn.XLOOKUP(main_table[[#This Row],[Order ID]],Returns!B:B,Returns!A:A,"No")</f>
        <v>No</v>
      </c>
    </row>
    <row r="9880" spans="1:22" ht="14.25">
      <c r="A9880" s="1">
        <v>9879</v>
      </c>
      <c r="B9880" s="2" t="s">
        <v>10888</v>
      </c>
      <c r="C9880" s="3">
        <v>43575</v>
      </c>
      <c r="D9880" s="3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24" t="str">
        <f>_xlfn.XLOOKUP(main_table[[#This Row],[Order ID]],Returns!B:B,Returns!A:A,"No")</f>
        <v>No</v>
      </c>
    </row>
    <row r="9881" spans="1:22" ht="14.25">
      <c r="A9881" s="1">
        <v>9880</v>
      </c>
      <c r="B9881" s="2" t="s">
        <v>10889</v>
      </c>
      <c r="C9881" s="3">
        <v>43333</v>
      </c>
      <c r="D9881" s="3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24" t="str">
        <f>_xlfn.XLOOKUP(main_table[[#This Row],[Order ID]],Returns!B:B,Returns!A:A,"No")</f>
        <v>No</v>
      </c>
    </row>
    <row r="9882" spans="1:22" ht="14.25">
      <c r="A9882" s="1">
        <v>9881</v>
      </c>
      <c r="B9882" s="2" t="s">
        <v>10890</v>
      </c>
      <c r="C9882" s="3">
        <v>42884</v>
      </c>
      <c r="D9882" s="3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24" t="str">
        <f>_xlfn.XLOOKUP(main_table[[#This Row],[Order ID]],Returns!B:B,Returns!A:A,"No")</f>
        <v>No</v>
      </c>
    </row>
    <row r="9883" spans="1:22" ht="14.25">
      <c r="A9883" s="1">
        <v>9882</v>
      </c>
      <c r="B9883" s="2" t="s">
        <v>10891</v>
      </c>
      <c r="C9883" s="3">
        <v>42594</v>
      </c>
      <c r="D9883" s="3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24" t="str">
        <f>_xlfn.XLOOKUP(main_table[[#This Row],[Order ID]],Returns!B:B,Returns!A:A,"No")</f>
        <v>No</v>
      </c>
    </row>
    <row r="9884" spans="1:22" ht="14.25">
      <c r="A9884" s="1">
        <v>9883</v>
      </c>
      <c r="B9884" s="2" t="s">
        <v>10891</v>
      </c>
      <c r="C9884" s="3">
        <v>42594</v>
      </c>
      <c r="D9884" s="3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24" t="str">
        <f>_xlfn.XLOOKUP(main_table[[#This Row],[Order ID]],Returns!B:B,Returns!A:A,"No")</f>
        <v>No</v>
      </c>
    </row>
    <row r="9885" spans="1:22" ht="14.25">
      <c r="A9885" s="1">
        <v>9884</v>
      </c>
      <c r="B9885" s="2" t="s">
        <v>10892</v>
      </c>
      <c r="C9885" s="3">
        <v>42463</v>
      </c>
      <c r="D9885" s="3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24" t="str">
        <f>_xlfn.XLOOKUP(main_table[[#This Row],[Order ID]],Returns!B:B,Returns!A:A,"No")</f>
        <v>No</v>
      </c>
    </row>
    <row r="9886" spans="1:22" ht="14.25">
      <c r="A9886" s="1">
        <v>9885</v>
      </c>
      <c r="B9886" s="2" t="s">
        <v>10892</v>
      </c>
      <c r="C9886" s="3">
        <v>42463</v>
      </c>
      <c r="D9886" s="3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24" t="str">
        <f>_xlfn.XLOOKUP(main_table[[#This Row],[Order ID]],Returns!B:B,Returns!A:A,"No")</f>
        <v>No</v>
      </c>
    </row>
    <row r="9887" spans="1:22" ht="14.25">
      <c r="A9887" s="1">
        <v>9886</v>
      </c>
      <c r="B9887" s="2" t="s">
        <v>10892</v>
      </c>
      <c r="C9887" s="3">
        <v>42463</v>
      </c>
      <c r="D9887" s="3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24" t="str">
        <f>_xlfn.XLOOKUP(main_table[[#This Row],[Order ID]],Returns!B:B,Returns!A:A,"No")</f>
        <v>No</v>
      </c>
    </row>
    <row r="9888" spans="1:22" ht="14.25">
      <c r="A9888" s="1">
        <v>9887</v>
      </c>
      <c r="B9888" s="2" t="s">
        <v>10893</v>
      </c>
      <c r="C9888" s="3">
        <v>42392</v>
      </c>
      <c r="D9888" s="3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24" t="str">
        <f>_xlfn.XLOOKUP(main_table[[#This Row],[Order ID]],Returns!B:B,Returns!A:A,"No")</f>
        <v>No</v>
      </c>
    </row>
    <row r="9889" spans="1:22" ht="14.25">
      <c r="A9889" s="1">
        <v>9888</v>
      </c>
      <c r="B9889" s="2" t="s">
        <v>10894</v>
      </c>
      <c r="C9889" s="3">
        <v>43750</v>
      </c>
      <c r="D9889" s="3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24" t="str">
        <f>_xlfn.XLOOKUP(main_table[[#This Row],[Order ID]],Returns!B:B,Returns!A:A,"No")</f>
        <v>No</v>
      </c>
    </row>
    <row r="9890" spans="1:22" ht="14.25">
      <c r="A9890" s="1">
        <v>9889</v>
      </c>
      <c r="B9890" s="2" t="s">
        <v>10895</v>
      </c>
      <c r="C9890" s="3">
        <v>42955</v>
      </c>
      <c r="D9890" s="3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24" t="str">
        <f>_xlfn.XLOOKUP(main_table[[#This Row],[Order ID]],Returns!B:B,Returns!A:A,"No")</f>
        <v>No</v>
      </c>
    </row>
    <row r="9891" spans="1:22" ht="14.25">
      <c r="A9891" s="1">
        <v>9890</v>
      </c>
      <c r="B9891" s="2" t="s">
        <v>10896</v>
      </c>
      <c r="C9891" s="3">
        <v>43543</v>
      </c>
      <c r="D9891" s="3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24" t="str">
        <f>_xlfn.XLOOKUP(main_table[[#This Row],[Order ID]],Returns!B:B,Returns!A:A,"No")</f>
        <v>No</v>
      </c>
    </row>
    <row r="9892" spans="1:22" ht="14.25">
      <c r="A9892" s="1">
        <v>9891</v>
      </c>
      <c r="B9892" s="2" t="s">
        <v>10897</v>
      </c>
      <c r="C9892" s="3">
        <v>43306</v>
      </c>
      <c r="D9892" s="3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24" t="str">
        <f>_xlfn.XLOOKUP(main_table[[#This Row],[Order ID]],Returns!B:B,Returns!A:A,"No")</f>
        <v>No</v>
      </c>
    </row>
    <row r="9893" spans="1:22" ht="14.25">
      <c r="A9893" s="1">
        <v>9892</v>
      </c>
      <c r="B9893" s="2" t="s">
        <v>10897</v>
      </c>
      <c r="C9893" s="3">
        <v>43306</v>
      </c>
      <c r="D9893" s="3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24" t="str">
        <f>_xlfn.XLOOKUP(main_table[[#This Row],[Order ID]],Returns!B:B,Returns!A:A,"No")</f>
        <v>No</v>
      </c>
    </row>
    <row r="9894" spans="1:22" ht="14.25">
      <c r="A9894" s="1">
        <v>9893</v>
      </c>
      <c r="B9894" s="2" t="s">
        <v>10897</v>
      </c>
      <c r="C9894" s="3">
        <v>43306</v>
      </c>
      <c r="D9894" s="3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24" t="str">
        <f>_xlfn.XLOOKUP(main_table[[#This Row],[Order ID]],Returns!B:B,Returns!A:A,"No")</f>
        <v>No</v>
      </c>
    </row>
    <row r="9895" spans="1:22" ht="14.25">
      <c r="A9895" s="1">
        <v>9894</v>
      </c>
      <c r="B9895" s="2" t="s">
        <v>10897</v>
      </c>
      <c r="C9895" s="3">
        <v>43306</v>
      </c>
      <c r="D9895" s="3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24" t="str">
        <f>_xlfn.XLOOKUP(main_table[[#This Row],[Order ID]],Returns!B:B,Returns!A:A,"No")</f>
        <v>No</v>
      </c>
    </row>
    <row r="9896" spans="1:22" ht="14.25">
      <c r="A9896" s="1">
        <v>9895</v>
      </c>
      <c r="B9896" s="2" t="s">
        <v>10897</v>
      </c>
      <c r="C9896" s="3">
        <v>43306</v>
      </c>
      <c r="D9896" s="3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24" t="str">
        <f>_xlfn.XLOOKUP(main_table[[#This Row],[Order ID]],Returns!B:B,Returns!A:A,"No")</f>
        <v>No</v>
      </c>
    </row>
    <row r="9897" spans="1:22" ht="14.25">
      <c r="A9897" s="1">
        <v>9896</v>
      </c>
      <c r="B9897" s="2" t="s">
        <v>10898</v>
      </c>
      <c r="C9897" s="3">
        <v>42639</v>
      </c>
      <c r="D9897" s="3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24" t="str">
        <f>_xlfn.XLOOKUP(main_table[[#This Row],[Order ID]],Returns!B:B,Returns!A:A,"No")</f>
        <v>No</v>
      </c>
    </row>
    <row r="9898" spans="1:22" ht="14.25">
      <c r="A9898" s="1">
        <v>9897</v>
      </c>
      <c r="B9898" s="2" t="s">
        <v>10899</v>
      </c>
      <c r="C9898" s="3">
        <v>42538</v>
      </c>
      <c r="D9898" s="3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24" t="str">
        <f>_xlfn.XLOOKUP(main_table[[#This Row],[Order ID]],Returns!B:B,Returns!A:A,"No")</f>
        <v>No</v>
      </c>
    </row>
    <row r="9899" spans="1:22" ht="14.25">
      <c r="A9899" s="1">
        <v>9898</v>
      </c>
      <c r="B9899" s="2" t="s">
        <v>10900</v>
      </c>
      <c r="C9899" s="3">
        <v>43257</v>
      </c>
      <c r="D9899" s="3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24" t="str">
        <f>_xlfn.XLOOKUP(main_table[[#This Row],[Order ID]],Returns!B:B,Returns!A:A,"No")</f>
        <v>No</v>
      </c>
    </row>
    <row r="9900" spans="1:22" ht="14.25">
      <c r="A9900" s="1">
        <v>9899</v>
      </c>
      <c r="B9900" s="2" t="s">
        <v>10900</v>
      </c>
      <c r="C9900" s="3">
        <v>43257</v>
      </c>
      <c r="D9900" s="3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24" t="str">
        <f>_xlfn.XLOOKUP(main_table[[#This Row],[Order ID]],Returns!B:B,Returns!A:A,"No")</f>
        <v>No</v>
      </c>
    </row>
    <row r="9901" spans="1:22" ht="14.25">
      <c r="A9901" s="1">
        <v>9900</v>
      </c>
      <c r="B9901" s="2" t="s">
        <v>10901</v>
      </c>
      <c r="C9901" s="3">
        <v>42457</v>
      </c>
      <c r="D9901" s="3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24" t="str">
        <f>_xlfn.XLOOKUP(main_table[[#This Row],[Order ID]],Returns!B:B,Returns!A:A,"No")</f>
        <v>No</v>
      </c>
    </row>
    <row r="9902" spans="1:22" ht="14.25">
      <c r="A9902" s="1">
        <v>9901</v>
      </c>
      <c r="B9902" s="2" t="s">
        <v>10902</v>
      </c>
      <c r="C9902" s="3">
        <v>43698</v>
      </c>
      <c r="D9902" s="3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24" t="str">
        <f>_xlfn.XLOOKUP(main_table[[#This Row],[Order ID]],Returns!B:B,Returns!A:A,"No")</f>
        <v>No</v>
      </c>
    </row>
    <row r="9903" spans="1:22" ht="14.25">
      <c r="A9903" s="1">
        <v>9902</v>
      </c>
      <c r="B9903" s="2" t="s">
        <v>10902</v>
      </c>
      <c r="C9903" s="3">
        <v>43698</v>
      </c>
      <c r="D9903" s="3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24" t="str">
        <f>_xlfn.XLOOKUP(main_table[[#This Row],[Order ID]],Returns!B:B,Returns!A:A,"No")</f>
        <v>No</v>
      </c>
    </row>
    <row r="9904" spans="1:22" ht="14.25">
      <c r="A9904" s="1">
        <v>9903</v>
      </c>
      <c r="B9904" s="2" t="s">
        <v>10902</v>
      </c>
      <c r="C9904" s="3">
        <v>43698</v>
      </c>
      <c r="D9904" s="3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24" t="str">
        <f>_xlfn.XLOOKUP(main_table[[#This Row],[Order ID]],Returns!B:B,Returns!A:A,"No")</f>
        <v>No</v>
      </c>
    </row>
    <row r="9905" spans="1:22" ht="14.25">
      <c r="A9905" s="1">
        <v>9904</v>
      </c>
      <c r="B9905" s="2" t="s">
        <v>10903</v>
      </c>
      <c r="C9905" s="3">
        <v>42686</v>
      </c>
      <c r="D9905" s="3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24" t="str">
        <f>_xlfn.XLOOKUP(main_table[[#This Row],[Order ID]],Returns!B:B,Returns!A:A,"No")</f>
        <v>No</v>
      </c>
    </row>
    <row r="9906" spans="1:22" ht="14.25">
      <c r="A9906" s="1">
        <v>9905</v>
      </c>
      <c r="B9906" s="2" t="s">
        <v>10903</v>
      </c>
      <c r="C9906" s="3">
        <v>42686</v>
      </c>
      <c r="D9906" s="3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24" t="str">
        <f>_xlfn.XLOOKUP(main_table[[#This Row],[Order ID]],Returns!B:B,Returns!A:A,"No")</f>
        <v>No</v>
      </c>
    </row>
    <row r="9907" spans="1:22" ht="14.25">
      <c r="A9907" s="1">
        <v>9906</v>
      </c>
      <c r="B9907" s="2" t="s">
        <v>10904</v>
      </c>
      <c r="C9907" s="3">
        <v>42991</v>
      </c>
      <c r="D9907" s="3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24" t="str">
        <f>_xlfn.XLOOKUP(main_table[[#This Row],[Order ID]],Returns!B:B,Returns!A:A,"No")</f>
        <v>No</v>
      </c>
    </row>
    <row r="9908" spans="1:22" ht="14.25">
      <c r="A9908" s="1">
        <v>9907</v>
      </c>
      <c r="B9908" s="2" t="s">
        <v>10904</v>
      </c>
      <c r="C9908" s="3">
        <v>42991</v>
      </c>
      <c r="D9908" s="3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24" t="str">
        <f>_xlfn.XLOOKUP(main_table[[#This Row],[Order ID]],Returns!B:B,Returns!A:A,"No")</f>
        <v>No</v>
      </c>
    </row>
    <row r="9909" spans="1:22" ht="14.25">
      <c r="A9909" s="1">
        <v>9908</v>
      </c>
      <c r="B9909" s="2" t="s">
        <v>10904</v>
      </c>
      <c r="C9909" s="3">
        <v>42991</v>
      </c>
      <c r="D9909" s="3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24" t="str">
        <f>_xlfn.XLOOKUP(main_table[[#This Row],[Order ID]],Returns!B:B,Returns!A:A,"No")</f>
        <v>No</v>
      </c>
    </row>
    <row r="9910" spans="1:22" ht="14.25">
      <c r="A9910" s="1">
        <v>9909</v>
      </c>
      <c r="B9910" s="2" t="s">
        <v>10904</v>
      </c>
      <c r="C9910" s="3">
        <v>42991</v>
      </c>
      <c r="D9910" s="3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24" t="str">
        <f>_xlfn.XLOOKUP(main_table[[#This Row],[Order ID]],Returns!B:B,Returns!A:A,"No")</f>
        <v>No</v>
      </c>
    </row>
    <row r="9911" spans="1:22" ht="14.25">
      <c r="A9911" s="1">
        <v>9910</v>
      </c>
      <c r="B9911" s="2" t="s">
        <v>10904</v>
      </c>
      <c r="C9911" s="3">
        <v>42991</v>
      </c>
      <c r="D9911" s="3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24" t="str">
        <f>_xlfn.XLOOKUP(main_table[[#This Row],[Order ID]],Returns!B:B,Returns!A:A,"No")</f>
        <v>No</v>
      </c>
    </row>
    <row r="9912" spans="1:22" ht="14.25">
      <c r="A9912" s="1">
        <v>9911</v>
      </c>
      <c r="B9912" s="2" t="s">
        <v>10904</v>
      </c>
      <c r="C9912" s="3">
        <v>42991</v>
      </c>
      <c r="D9912" s="3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24" t="str">
        <f>_xlfn.XLOOKUP(main_table[[#This Row],[Order ID]],Returns!B:B,Returns!A:A,"No")</f>
        <v>No</v>
      </c>
    </row>
    <row r="9913" spans="1:22" ht="14.25">
      <c r="A9913" s="1">
        <v>9912</v>
      </c>
      <c r="B9913" s="2" t="s">
        <v>10905</v>
      </c>
      <c r="C9913" s="3">
        <v>42465</v>
      </c>
      <c r="D9913" s="3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24" t="str">
        <f>_xlfn.XLOOKUP(main_table[[#This Row],[Order ID]],Returns!B:B,Returns!A:A,"No")</f>
        <v>No</v>
      </c>
    </row>
    <row r="9914" spans="1:22" ht="14.25">
      <c r="A9914" s="1">
        <v>9913</v>
      </c>
      <c r="B9914" s="2" t="s">
        <v>10906</v>
      </c>
      <c r="C9914" s="3">
        <v>43018</v>
      </c>
      <c r="D9914" s="3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24" t="str">
        <f>_xlfn.XLOOKUP(main_table[[#This Row],[Order ID]],Returns!B:B,Returns!A:A,"No")</f>
        <v>No</v>
      </c>
    </row>
    <row r="9915" spans="1:22" ht="14.25">
      <c r="A9915" s="1">
        <v>9914</v>
      </c>
      <c r="B9915" s="2" t="s">
        <v>10906</v>
      </c>
      <c r="C9915" s="3">
        <v>43018</v>
      </c>
      <c r="D9915" s="3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24" t="str">
        <f>_xlfn.XLOOKUP(main_table[[#This Row],[Order ID]],Returns!B:B,Returns!A:A,"No")</f>
        <v>No</v>
      </c>
    </row>
    <row r="9916" spans="1:22" ht="14.25">
      <c r="A9916" s="1">
        <v>9915</v>
      </c>
      <c r="B9916" s="2" t="s">
        <v>10907</v>
      </c>
      <c r="C9916" s="3">
        <v>43494</v>
      </c>
      <c r="D9916" s="3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24" t="str">
        <f>_xlfn.XLOOKUP(main_table[[#This Row],[Order ID]],Returns!B:B,Returns!A:A,"No")</f>
        <v>No</v>
      </c>
    </row>
    <row r="9917" spans="1:22" ht="14.25">
      <c r="A9917" s="1">
        <v>9916</v>
      </c>
      <c r="B9917" s="2" t="s">
        <v>10907</v>
      </c>
      <c r="C9917" s="3">
        <v>43494</v>
      </c>
      <c r="D9917" s="3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24" t="str">
        <f>_xlfn.XLOOKUP(main_table[[#This Row],[Order ID]],Returns!B:B,Returns!A:A,"No")</f>
        <v>No</v>
      </c>
    </row>
    <row r="9918" spans="1:22" ht="14.25">
      <c r="A9918" s="1">
        <v>9917</v>
      </c>
      <c r="B9918" s="2" t="s">
        <v>10907</v>
      </c>
      <c r="C9918" s="3">
        <v>43494</v>
      </c>
      <c r="D9918" s="3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24" t="str">
        <f>_xlfn.XLOOKUP(main_table[[#This Row],[Order ID]],Returns!B:B,Returns!A:A,"No")</f>
        <v>No</v>
      </c>
    </row>
    <row r="9919" spans="1:22" ht="14.25">
      <c r="A9919" s="1">
        <v>9918</v>
      </c>
      <c r="B9919" s="2" t="s">
        <v>10907</v>
      </c>
      <c r="C9919" s="3">
        <v>43494</v>
      </c>
      <c r="D9919" s="3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24" t="str">
        <f>_xlfn.XLOOKUP(main_table[[#This Row],[Order ID]],Returns!B:B,Returns!A:A,"No")</f>
        <v>No</v>
      </c>
    </row>
    <row r="9920" spans="1:22" ht="14.25">
      <c r="A9920" s="1">
        <v>9919</v>
      </c>
      <c r="B9920" s="2" t="s">
        <v>10908</v>
      </c>
      <c r="C9920" s="3">
        <v>43002</v>
      </c>
      <c r="D9920" s="3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24" t="str">
        <f>_xlfn.XLOOKUP(main_table[[#This Row],[Order ID]],Returns!B:B,Returns!A:A,"No")</f>
        <v>No</v>
      </c>
    </row>
    <row r="9921" spans="1:22" ht="14.25">
      <c r="A9921" s="1">
        <v>9920</v>
      </c>
      <c r="B9921" s="2" t="s">
        <v>10909</v>
      </c>
      <c r="C9921" s="3">
        <v>43174</v>
      </c>
      <c r="D9921" s="3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24" t="str">
        <f>_xlfn.XLOOKUP(main_table[[#This Row],[Order ID]],Returns!B:B,Returns!A:A,"No")</f>
        <v>No</v>
      </c>
    </row>
    <row r="9922" spans="1:22" ht="14.25">
      <c r="A9922" s="1">
        <v>9921</v>
      </c>
      <c r="B9922" s="2" t="s">
        <v>10909</v>
      </c>
      <c r="C9922" s="3">
        <v>43174</v>
      </c>
      <c r="D9922" s="3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24" t="str">
        <f>_xlfn.XLOOKUP(main_table[[#This Row],[Order ID]],Returns!B:B,Returns!A:A,"No")</f>
        <v>No</v>
      </c>
    </row>
    <row r="9923" spans="1:22" ht="14.25">
      <c r="A9923" s="1">
        <v>9922</v>
      </c>
      <c r="B9923" s="2" t="s">
        <v>10910</v>
      </c>
      <c r="C9923" s="3">
        <v>42698</v>
      </c>
      <c r="D9923" s="3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24" t="str">
        <f>_xlfn.XLOOKUP(main_table[[#This Row],[Order ID]],Returns!B:B,Returns!A:A,"No")</f>
        <v>No</v>
      </c>
    </row>
    <row r="9924" spans="1:22" ht="14.25">
      <c r="A9924" s="1">
        <v>9923</v>
      </c>
      <c r="B9924" s="2" t="s">
        <v>10911</v>
      </c>
      <c r="C9924" s="3">
        <v>43591</v>
      </c>
      <c r="D9924" s="3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24" t="str">
        <f>_xlfn.XLOOKUP(main_table[[#This Row],[Order ID]],Returns!B:B,Returns!A:A,"No")</f>
        <v>No</v>
      </c>
    </row>
    <row r="9925" spans="1:22" ht="14.25">
      <c r="A9925" s="1">
        <v>9924</v>
      </c>
      <c r="B9925" s="2" t="s">
        <v>10912</v>
      </c>
      <c r="C9925" s="3">
        <v>42814</v>
      </c>
      <c r="D9925" s="3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24" t="str">
        <f>_xlfn.XLOOKUP(main_table[[#This Row],[Order ID]],Returns!B:B,Returns!A:A,"No")</f>
        <v>No</v>
      </c>
    </row>
    <row r="9926" spans="1:22" ht="14.25">
      <c r="A9926" s="1">
        <v>9925</v>
      </c>
      <c r="B9926" s="2" t="s">
        <v>10912</v>
      </c>
      <c r="C9926" s="3">
        <v>42814</v>
      </c>
      <c r="D9926" s="3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24" t="str">
        <f>_xlfn.XLOOKUP(main_table[[#This Row],[Order ID]],Returns!B:B,Returns!A:A,"No")</f>
        <v>No</v>
      </c>
    </row>
    <row r="9927" spans="1:22" ht="14.25">
      <c r="A9927" s="1">
        <v>9926</v>
      </c>
      <c r="B9927" s="2" t="s">
        <v>10912</v>
      </c>
      <c r="C9927" s="3">
        <v>42814</v>
      </c>
      <c r="D9927" s="3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24" t="str">
        <f>_xlfn.XLOOKUP(main_table[[#This Row],[Order ID]],Returns!B:B,Returns!A:A,"No")</f>
        <v>No</v>
      </c>
    </row>
    <row r="9928" spans="1:22" ht="14.25">
      <c r="A9928" s="1">
        <v>9927</v>
      </c>
      <c r="B9928" s="2" t="s">
        <v>10912</v>
      </c>
      <c r="C9928" s="3">
        <v>42814</v>
      </c>
      <c r="D9928" s="3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24" t="str">
        <f>_xlfn.XLOOKUP(main_table[[#This Row],[Order ID]],Returns!B:B,Returns!A:A,"No")</f>
        <v>No</v>
      </c>
    </row>
    <row r="9929" spans="1:22" ht="14.25">
      <c r="A9929" s="1">
        <v>9928</v>
      </c>
      <c r="B9929" s="2" t="s">
        <v>10912</v>
      </c>
      <c r="C9929" s="3">
        <v>42814</v>
      </c>
      <c r="D9929" s="3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24" t="str">
        <f>_xlfn.XLOOKUP(main_table[[#This Row],[Order ID]],Returns!B:B,Returns!A:A,"No")</f>
        <v>No</v>
      </c>
    </row>
    <row r="9930" spans="1:22" ht="14.25">
      <c r="A9930" s="1">
        <v>9929</v>
      </c>
      <c r="B9930" s="2" t="s">
        <v>10913</v>
      </c>
      <c r="C9930" s="3">
        <v>43347</v>
      </c>
      <c r="D9930" s="3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24" t="str">
        <f>_xlfn.XLOOKUP(main_table[[#This Row],[Order ID]],Returns!B:B,Returns!A:A,"No")</f>
        <v>No</v>
      </c>
    </row>
    <row r="9931" spans="1:22" ht="14.25">
      <c r="A9931" s="1">
        <v>9930</v>
      </c>
      <c r="B9931" s="2" t="s">
        <v>10913</v>
      </c>
      <c r="C9931" s="3">
        <v>43347</v>
      </c>
      <c r="D9931" s="3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24" t="str">
        <f>_xlfn.XLOOKUP(main_table[[#This Row],[Order ID]],Returns!B:B,Returns!A:A,"No")</f>
        <v>No</v>
      </c>
    </row>
    <row r="9932" spans="1:22" ht="14.25">
      <c r="A9932" s="1">
        <v>9931</v>
      </c>
      <c r="B9932" s="2" t="s">
        <v>10914</v>
      </c>
      <c r="C9932" s="3">
        <v>43052</v>
      </c>
      <c r="D9932" s="3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24" t="str">
        <f>_xlfn.XLOOKUP(main_table[[#This Row],[Order ID]],Returns!B:B,Returns!A:A,"No")</f>
        <v>No</v>
      </c>
    </row>
    <row r="9933" spans="1:22" ht="14.25">
      <c r="A9933" s="1">
        <v>9932</v>
      </c>
      <c r="B9933" s="2" t="s">
        <v>10914</v>
      </c>
      <c r="C9933" s="3">
        <v>43052</v>
      </c>
      <c r="D9933" s="3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24" t="str">
        <f>_xlfn.XLOOKUP(main_table[[#This Row],[Order ID]],Returns!B:B,Returns!A:A,"No")</f>
        <v>No</v>
      </c>
    </row>
    <row r="9934" spans="1:22" ht="14.25">
      <c r="A9934" s="1">
        <v>9933</v>
      </c>
      <c r="B9934" s="2" t="s">
        <v>10914</v>
      </c>
      <c r="C9934" s="3">
        <v>43052</v>
      </c>
      <c r="D9934" s="3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24" t="str">
        <f>_xlfn.XLOOKUP(main_table[[#This Row],[Order ID]],Returns!B:B,Returns!A:A,"No")</f>
        <v>No</v>
      </c>
    </row>
    <row r="9935" spans="1:22" ht="14.25">
      <c r="A9935" s="1">
        <v>9934</v>
      </c>
      <c r="B9935" s="2" t="s">
        <v>10915</v>
      </c>
      <c r="C9935" s="3">
        <v>42562</v>
      </c>
      <c r="D9935" s="3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24" t="str">
        <f>_xlfn.XLOOKUP(main_table[[#This Row],[Order ID]],Returns!B:B,Returns!A:A,"No")</f>
        <v>No</v>
      </c>
    </row>
    <row r="9936" spans="1:22" ht="14.25">
      <c r="A9936" s="1">
        <v>9935</v>
      </c>
      <c r="B9936" s="2" t="s">
        <v>10916</v>
      </c>
      <c r="C9936" s="3">
        <v>43197</v>
      </c>
      <c r="D9936" s="3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24" t="str">
        <f>_xlfn.XLOOKUP(main_table[[#This Row],[Order ID]],Returns!B:B,Returns!A:A,"No")</f>
        <v>No</v>
      </c>
    </row>
    <row r="9937" spans="1:22" ht="14.25">
      <c r="A9937" s="1">
        <v>9936</v>
      </c>
      <c r="B9937" s="2" t="s">
        <v>10916</v>
      </c>
      <c r="C9937" s="3">
        <v>43197</v>
      </c>
      <c r="D9937" s="3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24" t="str">
        <f>_xlfn.XLOOKUP(main_table[[#This Row],[Order ID]],Returns!B:B,Returns!A:A,"No")</f>
        <v>No</v>
      </c>
    </row>
    <row r="9938" spans="1:22" ht="14.25">
      <c r="A9938" s="1">
        <v>9937</v>
      </c>
      <c r="B9938" s="2" t="s">
        <v>10917</v>
      </c>
      <c r="C9938" s="3">
        <v>43640</v>
      </c>
      <c r="D9938" s="3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24" t="str">
        <f>_xlfn.XLOOKUP(main_table[[#This Row],[Order ID]],Returns!B:B,Returns!A:A,"No")</f>
        <v>No</v>
      </c>
    </row>
    <row r="9939" spans="1:22" ht="14.25">
      <c r="A9939" s="1">
        <v>9938</v>
      </c>
      <c r="B9939" s="2" t="s">
        <v>10918</v>
      </c>
      <c r="C9939" s="3">
        <v>43254</v>
      </c>
      <c r="D9939" s="3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24" t="str">
        <f>_xlfn.XLOOKUP(main_table[[#This Row],[Order ID]],Returns!B:B,Returns!A:A,"No")</f>
        <v>No</v>
      </c>
    </row>
    <row r="9940" spans="1:22" ht="14.25">
      <c r="A9940" s="1">
        <v>9939</v>
      </c>
      <c r="B9940" s="2" t="s">
        <v>10919</v>
      </c>
      <c r="C9940" s="3">
        <v>43446</v>
      </c>
      <c r="D9940" s="3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24" t="str">
        <f>_xlfn.XLOOKUP(main_table[[#This Row],[Order ID]],Returns!B:B,Returns!A:A,"No")</f>
        <v>No</v>
      </c>
    </row>
    <row r="9941" spans="1:22" ht="14.25">
      <c r="A9941" s="1">
        <v>9940</v>
      </c>
      <c r="B9941" s="2" t="s">
        <v>10919</v>
      </c>
      <c r="C9941" s="3">
        <v>43446</v>
      </c>
      <c r="D9941" s="3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24" t="str">
        <f>_xlfn.XLOOKUP(main_table[[#This Row],[Order ID]],Returns!B:B,Returns!A:A,"No")</f>
        <v>No</v>
      </c>
    </row>
    <row r="9942" spans="1:22" ht="14.25">
      <c r="A9942" s="1">
        <v>9941</v>
      </c>
      <c r="B9942" s="2" t="s">
        <v>10919</v>
      </c>
      <c r="C9942" s="3">
        <v>43446</v>
      </c>
      <c r="D9942" s="3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24" t="str">
        <f>_xlfn.XLOOKUP(main_table[[#This Row],[Order ID]],Returns!B:B,Returns!A:A,"No")</f>
        <v>No</v>
      </c>
    </row>
    <row r="9943" spans="1:22" ht="14.25">
      <c r="A9943" s="1">
        <v>9942</v>
      </c>
      <c r="B9943" s="2" t="s">
        <v>10920</v>
      </c>
      <c r="C9943" s="3">
        <v>43793</v>
      </c>
      <c r="D9943" s="3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24" t="str">
        <f>_xlfn.XLOOKUP(main_table[[#This Row],[Order ID]],Returns!B:B,Returns!A:A,"No")</f>
        <v>No</v>
      </c>
    </row>
    <row r="9944" spans="1:22" ht="14.25">
      <c r="A9944" s="1">
        <v>9943</v>
      </c>
      <c r="B9944" s="2" t="s">
        <v>10921</v>
      </c>
      <c r="C9944" s="3">
        <v>42732</v>
      </c>
      <c r="D9944" s="3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24" t="str">
        <f>_xlfn.XLOOKUP(main_table[[#This Row],[Order ID]],Returns!B:B,Returns!A:A,"No")</f>
        <v>No</v>
      </c>
    </row>
    <row r="9945" spans="1:22" ht="14.25">
      <c r="A9945" s="1">
        <v>9944</v>
      </c>
      <c r="B9945" s="2" t="s">
        <v>10921</v>
      </c>
      <c r="C9945" s="3">
        <v>42732</v>
      </c>
      <c r="D9945" s="3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24" t="str">
        <f>_xlfn.XLOOKUP(main_table[[#This Row],[Order ID]],Returns!B:B,Returns!A:A,"No")</f>
        <v>No</v>
      </c>
    </row>
    <row r="9946" spans="1:22" ht="14.25">
      <c r="A9946" s="1">
        <v>9945</v>
      </c>
      <c r="B9946" s="2" t="s">
        <v>10922</v>
      </c>
      <c r="C9946" s="3">
        <v>42837</v>
      </c>
      <c r="D9946" s="3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24" t="str">
        <f>_xlfn.XLOOKUP(main_table[[#This Row],[Order ID]],Returns!B:B,Returns!A:A,"No")</f>
        <v>No</v>
      </c>
    </row>
    <row r="9947" spans="1:22" ht="14.25">
      <c r="A9947" s="1">
        <v>9946</v>
      </c>
      <c r="B9947" s="2" t="s">
        <v>10923</v>
      </c>
      <c r="C9947" s="3">
        <v>42431</v>
      </c>
      <c r="D9947" s="3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24" t="str">
        <f>_xlfn.XLOOKUP(main_table[[#This Row],[Order ID]],Returns!B:B,Returns!A:A,"No")</f>
        <v>No</v>
      </c>
    </row>
    <row r="9948" spans="1:22" ht="14.25">
      <c r="A9948" s="1">
        <v>9947</v>
      </c>
      <c r="B9948" s="2" t="s">
        <v>10923</v>
      </c>
      <c r="C9948" s="3">
        <v>42431</v>
      </c>
      <c r="D9948" s="3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24" t="str">
        <f>_xlfn.XLOOKUP(main_table[[#This Row],[Order ID]],Returns!B:B,Returns!A:A,"No")</f>
        <v>No</v>
      </c>
    </row>
    <row r="9949" spans="1:22" ht="14.25">
      <c r="A9949" s="1">
        <v>9948</v>
      </c>
      <c r="B9949" s="2" t="s">
        <v>10924</v>
      </c>
      <c r="C9949" s="3">
        <v>43617</v>
      </c>
      <c r="D9949" s="3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24" t="str">
        <f>_xlfn.XLOOKUP(main_table[[#This Row],[Order ID]],Returns!B:B,Returns!A:A,"No")</f>
        <v>No</v>
      </c>
    </row>
    <row r="9950" spans="1:22" ht="14.25">
      <c r="A9950" s="1">
        <v>9949</v>
      </c>
      <c r="B9950" s="2" t="s">
        <v>10924</v>
      </c>
      <c r="C9950" s="3">
        <v>43617</v>
      </c>
      <c r="D9950" s="3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24" t="str">
        <f>_xlfn.XLOOKUP(main_table[[#This Row],[Order ID]],Returns!B:B,Returns!A:A,"No")</f>
        <v>No</v>
      </c>
    </row>
    <row r="9951" spans="1:22" ht="14.25">
      <c r="A9951" s="1">
        <v>9950</v>
      </c>
      <c r="B9951" s="2" t="s">
        <v>10924</v>
      </c>
      <c r="C9951" s="3">
        <v>43617</v>
      </c>
      <c r="D9951" s="3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24" t="str">
        <f>_xlfn.XLOOKUP(main_table[[#This Row],[Order ID]],Returns!B:B,Returns!A:A,"No")</f>
        <v>No</v>
      </c>
    </row>
    <row r="9952" spans="1:22" ht="14.25">
      <c r="A9952" s="1">
        <v>9951</v>
      </c>
      <c r="B9952" s="2" t="s">
        <v>10924</v>
      </c>
      <c r="C9952" s="3">
        <v>43617</v>
      </c>
      <c r="D9952" s="3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24" t="str">
        <f>_xlfn.XLOOKUP(main_table[[#This Row],[Order ID]],Returns!B:B,Returns!A:A,"No")</f>
        <v>No</v>
      </c>
    </row>
    <row r="9953" spans="1:22" ht="14.25">
      <c r="A9953" s="1">
        <v>9952</v>
      </c>
      <c r="B9953" s="2" t="s">
        <v>10924</v>
      </c>
      <c r="C9953" s="3">
        <v>43617</v>
      </c>
      <c r="D9953" s="3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24" t="str">
        <f>_xlfn.XLOOKUP(main_table[[#This Row],[Order ID]],Returns!B:B,Returns!A:A,"No")</f>
        <v>No</v>
      </c>
    </row>
    <row r="9954" spans="1:22" ht="14.25">
      <c r="A9954" s="1">
        <v>9953</v>
      </c>
      <c r="B9954" s="2" t="s">
        <v>6005</v>
      </c>
      <c r="C9954" s="3">
        <v>43083</v>
      </c>
      <c r="D9954" s="3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24" t="str">
        <f>_xlfn.XLOOKUP(main_table[[#This Row],[Order ID]],Returns!B:B,Returns!A:A,"No")</f>
        <v>Yes</v>
      </c>
    </row>
    <row r="9955" spans="1:22" ht="14.25">
      <c r="A9955" s="1">
        <v>9954</v>
      </c>
      <c r="B9955" s="2" t="s">
        <v>6005</v>
      </c>
      <c r="C9955" s="3">
        <v>43083</v>
      </c>
      <c r="D9955" s="3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24" t="str">
        <f>_xlfn.XLOOKUP(main_table[[#This Row],[Order ID]],Returns!B:B,Returns!A:A,"No")</f>
        <v>Yes</v>
      </c>
    </row>
    <row r="9956" spans="1:22" ht="14.25">
      <c r="A9956" s="1">
        <v>9955</v>
      </c>
      <c r="B9956" s="2" t="s">
        <v>6005</v>
      </c>
      <c r="C9956" s="3">
        <v>43083</v>
      </c>
      <c r="D9956" s="3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24" t="str">
        <f>_xlfn.XLOOKUP(main_table[[#This Row],[Order ID]],Returns!B:B,Returns!A:A,"No")</f>
        <v>Yes</v>
      </c>
    </row>
    <row r="9957" spans="1:22" ht="14.25">
      <c r="A9957" s="1">
        <v>9956</v>
      </c>
      <c r="B9957" s="2" t="s">
        <v>6005</v>
      </c>
      <c r="C9957" s="3">
        <v>43083</v>
      </c>
      <c r="D9957" s="3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24" t="str">
        <f>_xlfn.XLOOKUP(main_table[[#This Row],[Order ID]],Returns!B:B,Returns!A:A,"No")</f>
        <v>Yes</v>
      </c>
    </row>
    <row r="9958" spans="1:22" ht="14.25">
      <c r="A9958" s="1">
        <v>9957</v>
      </c>
      <c r="B9958" s="2" t="s">
        <v>6189</v>
      </c>
      <c r="C9958" s="3">
        <v>42685</v>
      </c>
      <c r="D9958" s="3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24" t="str">
        <f>_xlfn.XLOOKUP(main_table[[#This Row],[Order ID]],Returns!B:B,Returns!A:A,"No")</f>
        <v>Yes</v>
      </c>
    </row>
    <row r="9959" spans="1:22" ht="14.25">
      <c r="A9959" s="1">
        <v>9958</v>
      </c>
      <c r="B9959" s="2" t="s">
        <v>6189</v>
      </c>
      <c r="C9959" s="3">
        <v>42685</v>
      </c>
      <c r="D9959" s="3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24" t="str">
        <f>_xlfn.XLOOKUP(main_table[[#This Row],[Order ID]],Returns!B:B,Returns!A:A,"No")</f>
        <v>Yes</v>
      </c>
    </row>
    <row r="9960" spans="1:22" ht="14.25">
      <c r="A9960" s="1">
        <v>9959</v>
      </c>
      <c r="B9960" s="2" t="s">
        <v>6189</v>
      </c>
      <c r="C9960" s="3">
        <v>42685</v>
      </c>
      <c r="D9960" s="3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24" t="str">
        <f>_xlfn.XLOOKUP(main_table[[#This Row],[Order ID]],Returns!B:B,Returns!A:A,"No")</f>
        <v>Yes</v>
      </c>
    </row>
    <row r="9961" spans="1:22" ht="14.25">
      <c r="A9961" s="1">
        <v>9960</v>
      </c>
      <c r="B9961" s="2" t="s">
        <v>10925</v>
      </c>
      <c r="C9961" s="3">
        <v>43744</v>
      </c>
      <c r="D9961" s="3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24" t="str">
        <f>_xlfn.XLOOKUP(main_table[[#This Row],[Order ID]],Returns!B:B,Returns!A:A,"No")</f>
        <v>No</v>
      </c>
    </row>
    <row r="9962" spans="1:22" ht="14.25">
      <c r="A9962" s="1">
        <v>9961</v>
      </c>
      <c r="B9962" s="2" t="s">
        <v>10926</v>
      </c>
      <c r="C9962" s="3">
        <v>43724</v>
      </c>
      <c r="D9962" s="3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24" t="str">
        <f>_xlfn.XLOOKUP(main_table[[#This Row],[Order ID]],Returns!B:B,Returns!A:A,"No")</f>
        <v>No</v>
      </c>
    </row>
    <row r="9963" spans="1:22" ht="14.25">
      <c r="A9963" s="1">
        <v>9962</v>
      </c>
      <c r="B9963" s="2" t="s">
        <v>10927</v>
      </c>
      <c r="C9963" s="3">
        <v>42813</v>
      </c>
      <c r="D9963" s="3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24" t="str">
        <f>_xlfn.XLOOKUP(main_table[[#This Row],[Order ID]],Returns!B:B,Returns!A:A,"No")</f>
        <v>No</v>
      </c>
    </row>
    <row r="9964" spans="1:22" ht="14.25">
      <c r="A9964" s="1">
        <v>9963</v>
      </c>
      <c r="B9964" s="2" t="s">
        <v>10927</v>
      </c>
      <c r="C9964" s="3">
        <v>42813</v>
      </c>
      <c r="D9964" s="3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24" t="str">
        <f>_xlfn.XLOOKUP(main_table[[#This Row],[Order ID]],Returns!B:B,Returns!A:A,"No")</f>
        <v>No</v>
      </c>
    </row>
    <row r="9965" spans="1:22" ht="14.25">
      <c r="A9965" s="1">
        <v>9964</v>
      </c>
      <c r="B9965" s="2" t="s">
        <v>10928</v>
      </c>
      <c r="C9965" s="3">
        <v>42942</v>
      </c>
      <c r="D9965" s="3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24" t="str">
        <f>_xlfn.XLOOKUP(main_table[[#This Row],[Order ID]],Returns!B:B,Returns!A:A,"No")</f>
        <v>No</v>
      </c>
    </row>
    <row r="9966" spans="1:22" ht="14.25">
      <c r="A9966" s="1">
        <v>9965</v>
      </c>
      <c r="B9966" s="2" t="s">
        <v>10929</v>
      </c>
      <c r="C9966" s="3">
        <v>43439</v>
      </c>
      <c r="D9966" s="3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24" t="str">
        <f>_xlfn.XLOOKUP(main_table[[#This Row],[Order ID]],Returns!B:B,Returns!A:A,"No")</f>
        <v>No</v>
      </c>
    </row>
    <row r="9967" spans="1:22" ht="14.25">
      <c r="A9967" s="1">
        <v>9966</v>
      </c>
      <c r="B9967" s="2" t="s">
        <v>10929</v>
      </c>
      <c r="C9967" s="3">
        <v>43439</v>
      </c>
      <c r="D9967" s="3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24" t="str">
        <f>_xlfn.XLOOKUP(main_table[[#This Row],[Order ID]],Returns!B:B,Returns!A:A,"No")</f>
        <v>No</v>
      </c>
    </row>
    <row r="9968" spans="1:22" ht="14.25">
      <c r="A9968" s="1">
        <v>9967</v>
      </c>
      <c r="B9968" s="2" t="s">
        <v>10929</v>
      </c>
      <c r="C9968" s="3">
        <v>43439</v>
      </c>
      <c r="D9968" s="3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24" t="str">
        <f>_xlfn.XLOOKUP(main_table[[#This Row],[Order ID]],Returns!B:B,Returns!A:A,"No")</f>
        <v>No</v>
      </c>
    </row>
    <row r="9969" spans="1:22" ht="14.25">
      <c r="A9969" s="1">
        <v>9968</v>
      </c>
      <c r="B9969" s="2" t="s">
        <v>10930</v>
      </c>
      <c r="C9969" s="3">
        <v>43810</v>
      </c>
      <c r="D9969" s="3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24" t="str">
        <f>_xlfn.XLOOKUP(main_table[[#This Row],[Order ID]],Returns!B:B,Returns!A:A,"No")</f>
        <v>No</v>
      </c>
    </row>
    <row r="9970" spans="1:22" ht="14.25">
      <c r="A9970" s="1">
        <v>9969</v>
      </c>
      <c r="B9970" s="2" t="s">
        <v>10930</v>
      </c>
      <c r="C9970" s="3">
        <v>43810</v>
      </c>
      <c r="D9970" s="3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24" t="str">
        <f>_xlfn.XLOOKUP(main_table[[#This Row],[Order ID]],Returns!B:B,Returns!A:A,"No")</f>
        <v>No</v>
      </c>
    </row>
    <row r="9971" spans="1:22" ht="14.25">
      <c r="A9971" s="1">
        <v>9970</v>
      </c>
      <c r="B9971" s="2" t="s">
        <v>10930</v>
      </c>
      <c r="C9971" s="3">
        <v>43810</v>
      </c>
      <c r="D9971" s="3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24" t="str">
        <f>_xlfn.XLOOKUP(main_table[[#This Row],[Order ID]],Returns!B:B,Returns!A:A,"No")</f>
        <v>No</v>
      </c>
    </row>
    <row r="9972" spans="1:22" ht="14.25">
      <c r="A9972" s="1">
        <v>9971</v>
      </c>
      <c r="B9972" s="2" t="s">
        <v>10931</v>
      </c>
      <c r="C9972" s="3">
        <v>42914</v>
      </c>
      <c r="D9972" s="3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24" t="str">
        <f>_xlfn.XLOOKUP(main_table[[#This Row],[Order ID]],Returns!B:B,Returns!A:A,"No")</f>
        <v>No</v>
      </c>
    </row>
    <row r="9973" spans="1:22" ht="14.25">
      <c r="A9973" s="1">
        <v>9972</v>
      </c>
      <c r="B9973" s="2" t="s">
        <v>10931</v>
      </c>
      <c r="C9973" s="3">
        <v>42914</v>
      </c>
      <c r="D9973" s="3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24" t="str">
        <f>_xlfn.XLOOKUP(main_table[[#This Row],[Order ID]],Returns!B:B,Returns!A:A,"No")</f>
        <v>No</v>
      </c>
    </row>
    <row r="9974" spans="1:22" ht="14.25">
      <c r="A9974" s="1">
        <v>9973</v>
      </c>
      <c r="B9974" s="2" t="s">
        <v>10932</v>
      </c>
      <c r="C9974" s="3">
        <v>43354</v>
      </c>
      <c r="D9974" s="3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24" t="str">
        <f>_xlfn.XLOOKUP(main_table[[#This Row],[Order ID]],Returns!B:B,Returns!A:A,"No")</f>
        <v>No</v>
      </c>
    </row>
    <row r="9975" spans="1:22" ht="14.25">
      <c r="A9975" s="1">
        <v>9974</v>
      </c>
      <c r="B9975" s="2" t="s">
        <v>10933</v>
      </c>
      <c r="C9975" s="3">
        <v>43440</v>
      </c>
      <c r="D9975" s="3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24" t="str">
        <f>_xlfn.XLOOKUP(main_table[[#This Row],[Order ID]],Returns!B:B,Returns!A:A,"No")</f>
        <v>No</v>
      </c>
    </row>
    <row r="9976" spans="1:22" ht="14.25">
      <c r="A9976" s="1">
        <v>9975</v>
      </c>
      <c r="B9976" s="2" t="s">
        <v>10933</v>
      </c>
      <c r="C9976" s="3">
        <v>43440</v>
      </c>
      <c r="D9976" s="3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24" t="str">
        <f>_xlfn.XLOOKUP(main_table[[#This Row],[Order ID]],Returns!B:B,Returns!A:A,"No")</f>
        <v>No</v>
      </c>
    </row>
    <row r="9977" spans="1:22" ht="14.25">
      <c r="A9977" s="1">
        <v>9976</v>
      </c>
      <c r="B9977" s="2" t="s">
        <v>10933</v>
      </c>
      <c r="C9977" s="3">
        <v>43440</v>
      </c>
      <c r="D9977" s="3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24" t="str">
        <f>_xlfn.XLOOKUP(main_table[[#This Row],[Order ID]],Returns!B:B,Returns!A:A,"No")</f>
        <v>No</v>
      </c>
    </row>
    <row r="9978" spans="1:22" ht="14.25">
      <c r="A9978" s="1">
        <v>9977</v>
      </c>
      <c r="B9978" s="2" t="s">
        <v>10933</v>
      </c>
      <c r="C9978" s="3">
        <v>43440</v>
      </c>
      <c r="D9978" s="3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24" t="str">
        <f>_xlfn.XLOOKUP(main_table[[#This Row],[Order ID]],Returns!B:B,Returns!A:A,"No")</f>
        <v>No</v>
      </c>
    </row>
    <row r="9979" spans="1:22" ht="14.25">
      <c r="A9979" s="1">
        <v>9978</v>
      </c>
      <c r="B9979" s="2" t="s">
        <v>10933</v>
      </c>
      <c r="C9979" s="3">
        <v>43440</v>
      </c>
      <c r="D9979" s="3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24" t="str">
        <f>_xlfn.XLOOKUP(main_table[[#This Row],[Order ID]],Returns!B:B,Returns!A:A,"No")</f>
        <v>No</v>
      </c>
    </row>
    <row r="9980" spans="1:22" ht="14.25">
      <c r="A9980" s="1">
        <v>9979</v>
      </c>
      <c r="B9980" s="2" t="s">
        <v>10933</v>
      </c>
      <c r="C9980" s="3">
        <v>43440</v>
      </c>
      <c r="D9980" s="3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24" t="str">
        <f>_xlfn.XLOOKUP(main_table[[#This Row],[Order ID]],Returns!B:B,Returns!A:A,"No")</f>
        <v>No</v>
      </c>
    </row>
    <row r="9981" spans="1:22" ht="14.25">
      <c r="A9981" s="1">
        <v>9980</v>
      </c>
      <c r="B9981" s="2" t="s">
        <v>10933</v>
      </c>
      <c r="C9981" s="3">
        <v>43440</v>
      </c>
      <c r="D9981" s="3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24" t="str">
        <f>_xlfn.XLOOKUP(main_table[[#This Row],[Order ID]],Returns!B:B,Returns!A:A,"No")</f>
        <v>No</v>
      </c>
    </row>
    <row r="9982" spans="1:22" ht="14.25">
      <c r="A9982" s="1">
        <v>9981</v>
      </c>
      <c r="B9982" s="2" t="s">
        <v>10934</v>
      </c>
      <c r="C9982" s="3">
        <v>42984</v>
      </c>
      <c r="D9982" s="3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24" t="str">
        <f>_xlfn.XLOOKUP(main_table[[#This Row],[Order ID]],Returns!B:B,Returns!A:A,"No")</f>
        <v>No</v>
      </c>
    </row>
    <row r="9983" spans="1:22" ht="14.25">
      <c r="A9983" s="1">
        <v>9982</v>
      </c>
      <c r="B9983" s="2" t="s">
        <v>10935</v>
      </c>
      <c r="C9983" s="3">
        <v>43680</v>
      </c>
      <c r="D9983" s="3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24" t="str">
        <f>_xlfn.XLOOKUP(main_table[[#This Row],[Order ID]],Returns!B:B,Returns!A:A,"No")</f>
        <v>No</v>
      </c>
    </row>
    <row r="9984" spans="1:22" ht="14.25">
      <c r="A9984" s="1">
        <v>9983</v>
      </c>
      <c r="B9984" s="2" t="s">
        <v>10936</v>
      </c>
      <c r="C9984" s="3">
        <v>43365</v>
      </c>
      <c r="D9984" s="3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24" t="str">
        <f>_xlfn.XLOOKUP(main_table[[#This Row],[Order ID]],Returns!B:B,Returns!A:A,"No")</f>
        <v>No</v>
      </c>
    </row>
    <row r="9985" spans="1:22" ht="14.25">
      <c r="A9985" s="1">
        <v>9984</v>
      </c>
      <c r="B9985" s="2" t="s">
        <v>10936</v>
      </c>
      <c r="C9985" s="3">
        <v>43365</v>
      </c>
      <c r="D9985" s="3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24" t="str">
        <f>_xlfn.XLOOKUP(main_table[[#This Row],[Order ID]],Returns!B:B,Returns!A:A,"No")</f>
        <v>No</v>
      </c>
    </row>
    <row r="9986" spans="1:22" ht="14.25">
      <c r="A9986" s="1">
        <v>9985</v>
      </c>
      <c r="B9986" s="2" t="s">
        <v>10937</v>
      </c>
      <c r="C9986" s="3">
        <v>42872</v>
      </c>
      <c r="D9986" s="3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24" t="str">
        <f>_xlfn.XLOOKUP(main_table[[#This Row],[Order ID]],Returns!B:B,Returns!A:A,"No")</f>
        <v>No</v>
      </c>
    </row>
    <row r="9987" spans="1:22" ht="14.25">
      <c r="A9987" s="1">
        <v>9986</v>
      </c>
      <c r="B9987" s="2" t="s">
        <v>10937</v>
      </c>
      <c r="C9987" s="3">
        <v>42872</v>
      </c>
      <c r="D9987" s="3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24" t="str">
        <f>_xlfn.XLOOKUP(main_table[[#This Row],[Order ID]],Returns!B:B,Returns!A:A,"No")</f>
        <v>No</v>
      </c>
    </row>
    <row r="9988" spans="1:22" ht="14.25">
      <c r="A9988" s="1">
        <v>9987</v>
      </c>
      <c r="B9988" s="2" t="s">
        <v>10938</v>
      </c>
      <c r="C9988" s="3">
        <v>43372</v>
      </c>
      <c r="D9988" s="3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24" t="str">
        <f>_xlfn.XLOOKUP(main_table[[#This Row],[Order ID]],Returns!B:B,Returns!A:A,"No")</f>
        <v>No</v>
      </c>
    </row>
    <row r="9989" spans="1:22" ht="14.25">
      <c r="A9989" s="1">
        <v>9988</v>
      </c>
      <c r="B9989" s="2" t="s">
        <v>10939</v>
      </c>
      <c r="C9989" s="3">
        <v>43786</v>
      </c>
      <c r="D9989" s="3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24" t="str">
        <f>_xlfn.XLOOKUP(main_table[[#This Row],[Order ID]],Returns!B:B,Returns!A:A,"No")</f>
        <v>No</v>
      </c>
    </row>
    <row r="9990" spans="1:22" ht="14.25">
      <c r="A9990" s="1">
        <v>9989</v>
      </c>
      <c r="B9990" s="2" t="s">
        <v>10939</v>
      </c>
      <c r="C9990" s="3">
        <v>43786</v>
      </c>
      <c r="D9990" s="3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24" t="str">
        <f>_xlfn.XLOOKUP(main_table[[#This Row],[Order ID]],Returns!B:B,Returns!A:A,"No")</f>
        <v>No</v>
      </c>
    </row>
    <row r="9991" spans="1:22" ht="14.25">
      <c r="A9991" s="1">
        <v>9990</v>
      </c>
      <c r="B9991" s="2" t="s">
        <v>10940</v>
      </c>
      <c r="C9991" s="3">
        <v>42390</v>
      </c>
      <c r="D9991" s="3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24" t="str">
        <f>_xlfn.XLOOKUP(main_table[[#This Row],[Order ID]],Returns!B:B,Returns!A:A,"No")</f>
        <v>No</v>
      </c>
    </row>
    <row r="9992" spans="1:22" ht="14.25">
      <c r="A9992" s="1">
        <v>9991</v>
      </c>
      <c r="B9992" s="2" t="s">
        <v>6117</v>
      </c>
      <c r="C9992" s="3">
        <v>43522</v>
      </c>
      <c r="D9992" s="3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24" t="str">
        <f>_xlfn.XLOOKUP(main_table[[#This Row],[Order ID]],Returns!B:B,Returns!A:A,"No")</f>
        <v>Yes</v>
      </c>
    </row>
    <row r="9993" spans="1:22" ht="14.25">
      <c r="A9993" s="1">
        <v>9992</v>
      </c>
      <c r="B9993" s="2" t="s">
        <v>6117</v>
      </c>
      <c r="C9993" s="3">
        <v>43522</v>
      </c>
      <c r="D9993" s="3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24" t="str">
        <f>_xlfn.XLOOKUP(main_table[[#This Row],[Order ID]],Returns!B:B,Returns!A:A,"No")</f>
        <v>Yes</v>
      </c>
    </row>
    <row r="9994" spans="1:22" ht="14.25">
      <c r="A9994" s="1">
        <v>9993</v>
      </c>
      <c r="B9994" s="2" t="s">
        <v>6117</v>
      </c>
      <c r="C9994" s="3">
        <v>43522</v>
      </c>
      <c r="D9994" s="3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24" t="str">
        <f>_xlfn.XLOOKUP(main_table[[#This Row],[Order ID]],Returns!B:B,Returns!A:A,"No")</f>
        <v>Yes</v>
      </c>
    </row>
    <row r="9995" spans="1:22" ht="14.25">
      <c r="A9995" s="1">
        <v>9994</v>
      </c>
      <c r="B9995" s="2" t="s">
        <v>10941</v>
      </c>
      <c r="C9995" s="3">
        <v>43589</v>
      </c>
      <c r="D9995" s="3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24" t="str">
        <f>_xlfn.XLOOKUP(main_table[[#This Row],[Order ID]],Returns!B:B,Returns!A:A,"No")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B5" sqref="B5"/>
    </sheetView>
  </sheetViews>
  <sheetFormatPr defaultRowHeight="12.75"/>
  <cols>
    <col min="1" max="1" width="22.140625" bestFit="1" customWidth="1"/>
    <col min="2" max="2" width="9.7109375" customWidth="1"/>
  </cols>
  <sheetData>
    <row r="1" spans="1:2" ht="14.25">
      <c r="A1" s="1" t="s">
        <v>5930</v>
      </c>
      <c r="B1" s="1" t="s">
        <v>12</v>
      </c>
    </row>
    <row r="2" spans="1:2" ht="14.25">
      <c r="A2" s="1" t="s">
        <v>5177</v>
      </c>
      <c r="B2" s="1" t="s">
        <v>41</v>
      </c>
    </row>
    <row r="3" spans="1:2" ht="14.25">
      <c r="A3" s="1" t="s">
        <v>2264</v>
      </c>
      <c r="B3" s="1" t="s">
        <v>135</v>
      </c>
    </row>
    <row r="4" spans="1:2" ht="14.25">
      <c r="A4" s="1" t="s">
        <v>4211</v>
      </c>
      <c r="B4" s="1" t="s">
        <v>97</v>
      </c>
    </row>
    <row r="5" spans="1:2" ht="14.25">
      <c r="A5" s="1" t="s">
        <v>684</v>
      </c>
      <c r="B5" s="1" t="s">
        <v>28</v>
      </c>
    </row>
  </sheetData>
  <pageMargins left="0.75" right="0.75" top="1" bottom="1" header="0.5" footer="0.5"/>
  <pageSetup paperSize="9" orientation="portrait" horizontalDpi="1200" verticalDpi="120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01"/>
  <sheetViews>
    <sheetView topLeftCell="A64" workbookViewId="0">
      <selection activeCell="N103" sqref="N103"/>
    </sheetView>
  </sheetViews>
  <sheetFormatPr defaultRowHeight="12.75"/>
  <cols>
    <col min="1" max="1" width="11.7109375" customWidth="1"/>
    <col min="2" max="2" width="16.85546875" bestFit="1" customWidth="1"/>
    <col min="3" max="3" width="14" bestFit="1" customWidth="1"/>
    <col min="4" max="4" width="10.7109375" bestFit="1" customWidth="1"/>
    <col min="5" max="5" width="12.85546875" bestFit="1" customWidth="1"/>
  </cols>
  <sheetData>
    <row r="1" spans="1:5" ht="14.25">
      <c r="A1" s="1" t="s">
        <v>5931</v>
      </c>
      <c r="B1" s="2" t="s">
        <v>1</v>
      </c>
      <c r="C1" t="s">
        <v>14</v>
      </c>
      <c r="D1" t="s">
        <v>12</v>
      </c>
      <c r="E1" t="s">
        <v>10952</v>
      </c>
    </row>
    <row r="2" spans="1:5" ht="14.25">
      <c r="A2" s="1" t="s">
        <v>5932</v>
      </c>
      <c r="B2" s="2" t="s">
        <v>5933</v>
      </c>
      <c r="C2" t="str">
        <f>_xlfn.XLOOKUP(CT_return[[#This Row],[Order ID]],main_table[Order ID],main_table[Category])</f>
        <v>Office Supplies</v>
      </c>
      <c r="D2" t="str">
        <f>_xlfn.XLOOKUP(CT_return[[#This Row],[Order ID]],main_table[Order ID],main_table[Region])</f>
        <v>Central</v>
      </c>
      <c r="E2" t="str">
        <f>_xlfn.XLOOKUP(CT_return[[#This Row],[Order ID]],main_table[Order ID],main_table[Segment])</f>
        <v>Corporate</v>
      </c>
    </row>
    <row r="3" spans="1:5" ht="14.25">
      <c r="A3" s="1" t="s">
        <v>5932</v>
      </c>
      <c r="B3" s="2" t="s">
        <v>5933</v>
      </c>
      <c r="C3" t="str">
        <f>_xlfn.XLOOKUP(CT_return[[#This Row],[Order ID]],main_table[Order ID],main_table[Category])</f>
        <v>Office Supplies</v>
      </c>
      <c r="D3" t="str">
        <f>_xlfn.XLOOKUP(CT_return[[#This Row],[Order ID]],main_table[Order ID],main_table[Region])</f>
        <v>Central</v>
      </c>
      <c r="E3" t="str">
        <f>_xlfn.XLOOKUP(CT_return[[#This Row],[Order ID]],main_table[Order ID],main_table[Segment])</f>
        <v>Corporate</v>
      </c>
    </row>
    <row r="4" spans="1:5" ht="14.25">
      <c r="A4" s="1" t="s">
        <v>5932</v>
      </c>
      <c r="B4" s="2" t="s">
        <v>5933</v>
      </c>
      <c r="C4" t="str">
        <f>_xlfn.XLOOKUP(CT_return[[#This Row],[Order ID]],main_table[Order ID],main_table[Category])</f>
        <v>Office Supplies</v>
      </c>
      <c r="D4" t="str">
        <f>_xlfn.XLOOKUP(CT_return[[#This Row],[Order ID]],main_table[Order ID],main_table[Region])</f>
        <v>Central</v>
      </c>
      <c r="E4" t="str">
        <f>_xlfn.XLOOKUP(CT_return[[#This Row],[Order ID]],main_table[Order ID],main_table[Segment])</f>
        <v>Corporate</v>
      </c>
    </row>
    <row r="5" spans="1:5" ht="14.25">
      <c r="A5" s="1" t="s">
        <v>5932</v>
      </c>
      <c r="B5" s="2" t="s">
        <v>5933</v>
      </c>
      <c r="C5" t="str">
        <f>_xlfn.XLOOKUP(CT_return[[#This Row],[Order ID]],main_table[Order ID],main_table[Category])</f>
        <v>Office Supplies</v>
      </c>
      <c r="D5" t="str">
        <f>_xlfn.XLOOKUP(CT_return[[#This Row],[Order ID]],main_table[Order ID],main_table[Region])</f>
        <v>Central</v>
      </c>
      <c r="E5" t="str">
        <f>_xlfn.XLOOKUP(CT_return[[#This Row],[Order ID]],main_table[Order ID],main_table[Segment])</f>
        <v>Corporate</v>
      </c>
    </row>
    <row r="6" spans="1:5" ht="14.25">
      <c r="A6" s="1" t="s">
        <v>5932</v>
      </c>
      <c r="B6" s="2" t="s">
        <v>5934</v>
      </c>
      <c r="C6" t="str">
        <f>_xlfn.XLOOKUP(CT_return[[#This Row],[Order ID]],main_table[Order ID],main_table[Category])</f>
        <v>Technology</v>
      </c>
      <c r="D6" t="str">
        <f>_xlfn.XLOOKUP(CT_return[[#This Row],[Order ID]],main_table[Order ID],main_table[Region])</f>
        <v>West</v>
      </c>
      <c r="E6" t="str">
        <f>_xlfn.XLOOKUP(CT_return[[#This Row],[Order ID]],main_table[Order ID],main_table[Segment])</f>
        <v>Home Office</v>
      </c>
    </row>
    <row r="7" spans="1:5" ht="14.25">
      <c r="A7" s="1" t="s">
        <v>5932</v>
      </c>
      <c r="B7" s="2" t="s">
        <v>5935</v>
      </c>
      <c r="C7" t="str">
        <f>_xlfn.XLOOKUP(CT_return[[#This Row],[Order ID]],main_table[Order ID],main_table[Category])</f>
        <v>Furniture</v>
      </c>
      <c r="D7" t="str">
        <f>_xlfn.XLOOKUP(CT_return[[#This Row],[Order ID]],main_table[Order ID],main_table[Region])</f>
        <v>West</v>
      </c>
      <c r="E7" t="str">
        <f>_xlfn.XLOOKUP(CT_return[[#This Row],[Order ID]],main_table[Order ID],main_table[Segment])</f>
        <v>Corporate</v>
      </c>
    </row>
    <row r="8" spans="1:5" ht="14.25">
      <c r="A8" s="1" t="s">
        <v>5932</v>
      </c>
      <c r="B8" s="2" t="s">
        <v>5935</v>
      </c>
      <c r="C8" t="str">
        <f>_xlfn.XLOOKUP(CT_return[[#This Row],[Order ID]],main_table[Order ID],main_table[Category])</f>
        <v>Furniture</v>
      </c>
      <c r="D8" t="str">
        <f>_xlfn.XLOOKUP(CT_return[[#This Row],[Order ID]],main_table[Order ID],main_table[Region])</f>
        <v>West</v>
      </c>
      <c r="E8" t="str">
        <f>_xlfn.XLOOKUP(CT_return[[#This Row],[Order ID]],main_table[Order ID],main_table[Segment])</f>
        <v>Corporate</v>
      </c>
    </row>
    <row r="9" spans="1:5" ht="14.25">
      <c r="A9" s="1" t="s">
        <v>5932</v>
      </c>
      <c r="B9" s="2" t="s">
        <v>5935</v>
      </c>
      <c r="C9" t="str">
        <f>_xlfn.XLOOKUP(CT_return[[#This Row],[Order ID]],main_table[Order ID],main_table[Category])</f>
        <v>Furniture</v>
      </c>
      <c r="D9" t="str">
        <f>_xlfn.XLOOKUP(CT_return[[#This Row],[Order ID]],main_table[Order ID],main_table[Region])</f>
        <v>West</v>
      </c>
      <c r="E9" t="str">
        <f>_xlfn.XLOOKUP(CT_return[[#This Row],[Order ID]],main_table[Order ID],main_table[Segment])</f>
        <v>Corporate</v>
      </c>
    </row>
    <row r="10" spans="1:5" ht="14.25">
      <c r="A10" s="1" t="s">
        <v>5932</v>
      </c>
      <c r="B10" s="2" t="s">
        <v>5935</v>
      </c>
      <c r="C10" t="str">
        <f>_xlfn.XLOOKUP(CT_return[[#This Row],[Order ID]],main_table[Order ID],main_table[Category])</f>
        <v>Furniture</v>
      </c>
      <c r="D10" t="str">
        <f>_xlfn.XLOOKUP(CT_return[[#This Row],[Order ID]],main_table[Order ID],main_table[Region])</f>
        <v>West</v>
      </c>
      <c r="E10" t="str">
        <f>_xlfn.XLOOKUP(CT_return[[#This Row],[Order ID]],main_table[Order ID],main_table[Segment])</f>
        <v>Corporate</v>
      </c>
    </row>
    <row r="11" spans="1:5" ht="14.25">
      <c r="A11" s="1" t="s">
        <v>5932</v>
      </c>
      <c r="B11" s="2" t="s">
        <v>5936</v>
      </c>
      <c r="C11" t="str">
        <f>_xlfn.XLOOKUP(CT_return[[#This Row],[Order ID]],main_table[Order ID],main_table[Category])</f>
        <v>Technology</v>
      </c>
      <c r="D11" t="str">
        <f>_xlfn.XLOOKUP(CT_return[[#This Row],[Order ID]],main_table[Order ID],main_table[Region])</f>
        <v>East</v>
      </c>
      <c r="E11" t="str">
        <f>_xlfn.XLOOKUP(CT_return[[#This Row],[Order ID]],main_table[Order ID],main_table[Segment])</f>
        <v>Consumer</v>
      </c>
    </row>
    <row r="12" spans="1:5" ht="14.25">
      <c r="A12" s="1" t="s">
        <v>5932</v>
      </c>
      <c r="B12" s="2" t="s">
        <v>5937</v>
      </c>
      <c r="C12" t="str">
        <f>_xlfn.XLOOKUP(CT_return[[#This Row],[Order ID]],main_table[Order ID],main_table[Category])</f>
        <v>Office Supplies</v>
      </c>
      <c r="D12" t="str">
        <f>_xlfn.XLOOKUP(CT_return[[#This Row],[Order ID]],main_table[Order ID],main_table[Region])</f>
        <v>Central</v>
      </c>
      <c r="E12" t="str">
        <f>_xlfn.XLOOKUP(CT_return[[#This Row],[Order ID]],main_table[Order ID],main_table[Segment])</f>
        <v>Home Office</v>
      </c>
    </row>
    <row r="13" spans="1:5" ht="14.25">
      <c r="A13" s="1" t="s">
        <v>5932</v>
      </c>
      <c r="B13" s="2" t="s">
        <v>5937</v>
      </c>
      <c r="C13" t="str">
        <f>_xlfn.XLOOKUP(CT_return[[#This Row],[Order ID]],main_table[Order ID],main_table[Category])</f>
        <v>Office Supplies</v>
      </c>
      <c r="D13" t="str">
        <f>_xlfn.XLOOKUP(CT_return[[#This Row],[Order ID]],main_table[Order ID],main_table[Region])</f>
        <v>Central</v>
      </c>
      <c r="E13" t="str">
        <f>_xlfn.XLOOKUP(CT_return[[#This Row],[Order ID]],main_table[Order ID],main_table[Segment])</f>
        <v>Home Office</v>
      </c>
    </row>
    <row r="14" spans="1:5" ht="14.25">
      <c r="A14" s="1" t="s">
        <v>5932</v>
      </c>
      <c r="B14" s="2" t="s">
        <v>5938</v>
      </c>
      <c r="C14" t="str">
        <f>_xlfn.XLOOKUP(CT_return[[#This Row],[Order ID]],main_table[Order ID],main_table[Category])</f>
        <v>Office Supplies</v>
      </c>
      <c r="D14" t="str">
        <f>_xlfn.XLOOKUP(CT_return[[#This Row],[Order ID]],main_table[Order ID],main_table[Region])</f>
        <v>West</v>
      </c>
      <c r="E14" t="str">
        <f>_xlfn.XLOOKUP(CT_return[[#This Row],[Order ID]],main_table[Order ID],main_table[Segment])</f>
        <v>Consumer</v>
      </c>
    </row>
    <row r="15" spans="1:5" ht="14.25">
      <c r="A15" s="1" t="s">
        <v>5932</v>
      </c>
      <c r="B15" s="2" t="s">
        <v>5938</v>
      </c>
      <c r="C15" t="str">
        <f>_xlfn.XLOOKUP(CT_return[[#This Row],[Order ID]],main_table[Order ID],main_table[Category])</f>
        <v>Office Supplies</v>
      </c>
      <c r="D15" t="str">
        <f>_xlfn.XLOOKUP(CT_return[[#This Row],[Order ID]],main_table[Order ID],main_table[Region])</f>
        <v>West</v>
      </c>
      <c r="E15" t="str">
        <f>_xlfn.XLOOKUP(CT_return[[#This Row],[Order ID]],main_table[Order ID],main_table[Segment])</f>
        <v>Consumer</v>
      </c>
    </row>
    <row r="16" spans="1:5" ht="14.25">
      <c r="A16" s="1" t="s">
        <v>5932</v>
      </c>
      <c r="B16" s="2" t="s">
        <v>5938</v>
      </c>
      <c r="C16" t="str">
        <f>_xlfn.XLOOKUP(CT_return[[#This Row],[Order ID]],main_table[Order ID],main_table[Category])</f>
        <v>Office Supplies</v>
      </c>
      <c r="D16" t="str">
        <f>_xlfn.XLOOKUP(CT_return[[#This Row],[Order ID]],main_table[Order ID],main_table[Region])</f>
        <v>West</v>
      </c>
      <c r="E16" t="str">
        <f>_xlfn.XLOOKUP(CT_return[[#This Row],[Order ID]],main_table[Order ID],main_table[Segment])</f>
        <v>Consumer</v>
      </c>
    </row>
    <row r="17" spans="1:5" ht="14.25">
      <c r="A17" s="1" t="s">
        <v>5932</v>
      </c>
      <c r="B17" s="2" t="s">
        <v>5938</v>
      </c>
      <c r="C17" t="str">
        <f>_xlfn.XLOOKUP(CT_return[[#This Row],[Order ID]],main_table[Order ID],main_table[Category])</f>
        <v>Office Supplies</v>
      </c>
      <c r="D17" t="str">
        <f>_xlfn.XLOOKUP(CT_return[[#This Row],[Order ID]],main_table[Order ID],main_table[Region])</f>
        <v>West</v>
      </c>
      <c r="E17" t="str">
        <f>_xlfn.XLOOKUP(CT_return[[#This Row],[Order ID]],main_table[Order ID],main_table[Segment])</f>
        <v>Consumer</v>
      </c>
    </row>
    <row r="18" spans="1:5" ht="14.25">
      <c r="A18" s="1" t="s">
        <v>5932</v>
      </c>
      <c r="B18" s="2" t="s">
        <v>5939</v>
      </c>
      <c r="C18" t="str">
        <f>_xlfn.XLOOKUP(CT_return[[#This Row],[Order ID]],main_table[Order ID],main_table[Category])</f>
        <v>Office Supplies</v>
      </c>
      <c r="D18" t="str">
        <f>_xlfn.XLOOKUP(CT_return[[#This Row],[Order ID]],main_table[Order ID],main_table[Region])</f>
        <v>West</v>
      </c>
      <c r="E18" t="str">
        <f>_xlfn.XLOOKUP(CT_return[[#This Row],[Order ID]],main_table[Order ID],main_table[Segment])</f>
        <v>Corporate</v>
      </c>
    </row>
    <row r="19" spans="1:5" ht="14.25">
      <c r="A19" s="1" t="s">
        <v>5932</v>
      </c>
      <c r="B19" s="2" t="s">
        <v>5940</v>
      </c>
      <c r="C19" t="str">
        <f>_xlfn.XLOOKUP(CT_return[[#This Row],[Order ID]],main_table[Order ID],main_table[Category])</f>
        <v>Office Supplies</v>
      </c>
      <c r="D19" t="str">
        <f>_xlfn.XLOOKUP(CT_return[[#This Row],[Order ID]],main_table[Order ID],main_table[Region])</f>
        <v>West</v>
      </c>
      <c r="E19" t="str">
        <f>_xlfn.XLOOKUP(CT_return[[#This Row],[Order ID]],main_table[Order ID],main_table[Segment])</f>
        <v>Consumer</v>
      </c>
    </row>
    <row r="20" spans="1:5" ht="14.25">
      <c r="A20" s="1" t="s">
        <v>5932</v>
      </c>
      <c r="B20" s="2" t="s">
        <v>5940</v>
      </c>
      <c r="C20" t="str">
        <f>_xlfn.XLOOKUP(CT_return[[#This Row],[Order ID]],main_table[Order ID],main_table[Category])</f>
        <v>Office Supplies</v>
      </c>
      <c r="D20" t="str">
        <f>_xlfn.XLOOKUP(CT_return[[#This Row],[Order ID]],main_table[Order ID],main_table[Region])</f>
        <v>West</v>
      </c>
      <c r="E20" t="str">
        <f>_xlfn.XLOOKUP(CT_return[[#This Row],[Order ID]],main_table[Order ID],main_table[Segment])</f>
        <v>Consumer</v>
      </c>
    </row>
    <row r="21" spans="1:5" ht="14.25">
      <c r="A21" s="1" t="s">
        <v>5932</v>
      </c>
      <c r="B21" s="2" t="s">
        <v>5941</v>
      </c>
      <c r="C21" t="str">
        <f>_xlfn.XLOOKUP(CT_return[[#This Row],[Order ID]],main_table[Order ID],main_table[Category])</f>
        <v>Furniture</v>
      </c>
      <c r="D21" t="str">
        <f>_xlfn.XLOOKUP(CT_return[[#This Row],[Order ID]],main_table[Order ID],main_table[Region])</f>
        <v>East</v>
      </c>
      <c r="E21" t="str">
        <f>_xlfn.XLOOKUP(CT_return[[#This Row],[Order ID]],main_table[Order ID],main_table[Segment])</f>
        <v>Corporate</v>
      </c>
    </row>
    <row r="22" spans="1:5" ht="14.25">
      <c r="A22" s="1" t="s">
        <v>5932</v>
      </c>
      <c r="B22" s="2" t="s">
        <v>5942</v>
      </c>
      <c r="C22" t="str">
        <f>_xlfn.XLOOKUP(CT_return[[#This Row],[Order ID]],main_table[Order ID],main_table[Category])</f>
        <v>Office Supplies</v>
      </c>
      <c r="D22" t="str">
        <f>_xlfn.XLOOKUP(CT_return[[#This Row],[Order ID]],main_table[Order ID],main_table[Region])</f>
        <v>West</v>
      </c>
      <c r="E22" t="str">
        <f>_xlfn.XLOOKUP(CT_return[[#This Row],[Order ID]],main_table[Order ID],main_table[Segment])</f>
        <v>Consumer</v>
      </c>
    </row>
    <row r="23" spans="1:5" ht="14.25">
      <c r="A23" s="1" t="s">
        <v>5932</v>
      </c>
      <c r="B23" s="2" t="s">
        <v>5943</v>
      </c>
      <c r="C23" t="str">
        <f>_xlfn.XLOOKUP(CT_return[[#This Row],[Order ID]],main_table[Order ID],main_table[Category])</f>
        <v>Office Supplies</v>
      </c>
      <c r="D23" t="str">
        <f>_xlfn.XLOOKUP(CT_return[[#This Row],[Order ID]],main_table[Order ID],main_table[Region])</f>
        <v>West</v>
      </c>
      <c r="E23" t="str">
        <f>_xlfn.XLOOKUP(CT_return[[#This Row],[Order ID]],main_table[Order ID],main_table[Segment])</f>
        <v>Corporate</v>
      </c>
    </row>
    <row r="24" spans="1:5" ht="14.25">
      <c r="A24" s="1" t="s">
        <v>5932</v>
      </c>
      <c r="B24" s="2" t="s">
        <v>5943</v>
      </c>
      <c r="C24" t="str">
        <f>_xlfn.XLOOKUP(CT_return[[#This Row],[Order ID]],main_table[Order ID],main_table[Category])</f>
        <v>Office Supplies</v>
      </c>
      <c r="D24" t="str">
        <f>_xlfn.XLOOKUP(CT_return[[#This Row],[Order ID]],main_table[Order ID],main_table[Region])</f>
        <v>West</v>
      </c>
      <c r="E24" t="str">
        <f>_xlfn.XLOOKUP(CT_return[[#This Row],[Order ID]],main_table[Order ID],main_table[Segment])</f>
        <v>Corporate</v>
      </c>
    </row>
    <row r="25" spans="1:5" ht="14.25">
      <c r="A25" s="1" t="s">
        <v>5932</v>
      </c>
      <c r="B25" s="2" t="s">
        <v>5943</v>
      </c>
      <c r="C25" t="str">
        <f>_xlfn.XLOOKUP(CT_return[[#This Row],[Order ID]],main_table[Order ID],main_table[Category])</f>
        <v>Office Supplies</v>
      </c>
      <c r="D25" t="str">
        <f>_xlfn.XLOOKUP(CT_return[[#This Row],[Order ID]],main_table[Order ID],main_table[Region])</f>
        <v>West</v>
      </c>
      <c r="E25" t="str">
        <f>_xlfn.XLOOKUP(CT_return[[#This Row],[Order ID]],main_table[Order ID],main_table[Segment])</f>
        <v>Corporate</v>
      </c>
    </row>
    <row r="26" spans="1:5" ht="14.25">
      <c r="A26" s="1" t="s">
        <v>5932</v>
      </c>
      <c r="B26" s="2" t="s">
        <v>5944</v>
      </c>
      <c r="C26" t="str">
        <f>_xlfn.XLOOKUP(CT_return[[#This Row],[Order ID]],main_table[Order ID],main_table[Category])</f>
        <v>Furniture</v>
      </c>
      <c r="D26" t="str">
        <f>_xlfn.XLOOKUP(CT_return[[#This Row],[Order ID]],main_table[Order ID],main_table[Region])</f>
        <v>West</v>
      </c>
      <c r="E26" t="str">
        <f>_xlfn.XLOOKUP(CT_return[[#This Row],[Order ID]],main_table[Order ID],main_table[Segment])</f>
        <v>Corporate</v>
      </c>
    </row>
    <row r="27" spans="1:5" ht="14.25">
      <c r="A27" s="1" t="s">
        <v>5932</v>
      </c>
      <c r="B27" s="2" t="s">
        <v>5944</v>
      </c>
      <c r="C27" t="str">
        <f>_xlfn.XLOOKUP(CT_return[[#This Row],[Order ID]],main_table[Order ID],main_table[Category])</f>
        <v>Furniture</v>
      </c>
      <c r="D27" t="str">
        <f>_xlfn.XLOOKUP(CT_return[[#This Row],[Order ID]],main_table[Order ID],main_table[Region])</f>
        <v>West</v>
      </c>
      <c r="E27" t="str">
        <f>_xlfn.XLOOKUP(CT_return[[#This Row],[Order ID]],main_table[Order ID],main_table[Segment])</f>
        <v>Corporate</v>
      </c>
    </row>
    <row r="28" spans="1:5" ht="14.25">
      <c r="A28" s="1" t="s">
        <v>5932</v>
      </c>
      <c r="B28" s="2" t="s">
        <v>5944</v>
      </c>
      <c r="C28" t="str">
        <f>_xlfn.XLOOKUP(CT_return[[#This Row],[Order ID]],main_table[Order ID],main_table[Category])</f>
        <v>Furniture</v>
      </c>
      <c r="D28" t="str">
        <f>_xlfn.XLOOKUP(CT_return[[#This Row],[Order ID]],main_table[Order ID],main_table[Region])</f>
        <v>West</v>
      </c>
      <c r="E28" t="str">
        <f>_xlfn.XLOOKUP(CT_return[[#This Row],[Order ID]],main_table[Order ID],main_table[Segment])</f>
        <v>Corporate</v>
      </c>
    </row>
    <row r="29" spans="1:5" ht="14.25">
      <c r="A29" s="1" t="s">
        <v>5932</v>
      </c>
      <c r="B29" s="2" t="s">
        <v>5944</v>
      </c>
      <c r="C29" t="str">
        <f>_xlfn.XLOOKUP(CT_return[[#This Row],[Order ID]],main_table[Order ID],main_table[Category])</f>
        <v>Furniture</v>
      </c>
      <c r="D29" t="str">
        <f>_xlfn.XLOOKUP(CT_return[[#This Row],[Order ID]],main_table[Order ID],main_table[Region])</f>
        <v>West</v>
      </c>
      <c r="E29" t="str">
        <f>_xlfn.XLOOKUP(CT_return[[#This Row],[Order ID]],main_table[Order ID],main_table[Segment])</f>
        <v>Corporate</v>
      </c>
    </row>
    <row r="30" spans="1:5" ht="14.25">
      <c r="A30" s="1" t="s">
        <v>5932</v>
      </c>
      <c r="B30" s="2" t="s">
        <v>5944</v>
      </c>
      <c r="C30" t="str">
        <f>_xlfn.XLOOKUP(CT_return[[#This Row],[Order ID]],main_table[Order ID],main_table[Category])</f>
        <v>Furniture</v>
      </c>
      <c r="D30" t="str">
        <f>_xlfn.XLOOKUP(CT_return[[#This Row],[Order ID]],main_table[Order ID],main_table[Region])</f>
        <v>West</v>
      </c>
      <c r="E30" t="str">
        <f>_xlfn.XLOOKUP(CT_return[[#This Row],[Order ID]],main_table[Order ID],main_table[Segment])</f>
        <v>Corporate</v>
      </c>
    </row>
    <row r="31" spans="1:5" ht="14.25">
      <c r="A31" s="1" t="s">
        <v>5932</v>
      </c>
      <c r="B31" s="2" t="s">
        <v>5944</v>
      </c>
      <c r="C31" t="str">
        <f>_xlfn.XLOOKUP(CT_return[[#This Row],[Order ID]],main_table[Order ID],main_table[Category])</f>
        <v>Furniture</v>
      </c>
      <c r="D31" t="str">
        <f>_xlfn.XLOOKUP(CT_return[[#This Row],[Order ID]],main_table[Order ID],main_table[Region])</f>
        <v>West</v>
      </c>
      <c r="E31" t="str">
        <f>_xlfn.XLOOKUP(CT_return[[#This Row],[Order ID]],main_table[Order ID],main_table[Segment])</f>
        <v>Corporate</v>
      </c>
    </row>
    <row r="32" spans="1:5" ht="14.25">
      <c r="A32" s="1" t="s">
        <v>5932</v>
      </c>
      <c r="B32" s="2" t="s">
        <v>5944</v>
      </c>
      <c r="C32" t="str">
        <f>_xlfn.XLOOKUP(CT_return[[#This Row],[Order ID]],main_table[Order ID],main_table[Category])</f>
        <v>Furniture</v>
      </c>
      <c r="D32" t="str">
        <f>_xlfn.XLOOKUP(CT_return[[#This Row],[Order ID]],main_table[Order ID],main_table[Region])</f>
        <v>West</v>
      </c>
      <c r="E32" t="str">
        <f>_xlfn.XLOOKUP(CT_return[[#This Row],[Order ID]],main_table[Order ID],main_table[Segment])</f>
        <v>Corporate</v>
      </c>
    </row>
    <row r="33" spans="1:5" ht="14.25">
      <c r="A33" s="1" t="s">
        <v>5932</v>
      </c>
      <c r="B33" s="2" t="s">
        <v>5945</v>
      </c>
      <c r="C33" t="str">
        <f>_xlfn.XLOOKUP(CT_return[[#This Row],[Order ID]],main_table[Order ID],main_table[Category])</f>
        <v>Furniture</v>
      </c>
      <c r="D33" t="str">
        <f>_xlfn.XLOOKUP(CT_return[[#This Row],[Order ID]],main_table[Order ID],main_table[Region])</f>
        <v>West</v>
      </c>
      <c r="E33" t="str">
        <f>_xlfn.XLOOKUP(CT_return[[#This Row],[Order ID]],main_table[Order ID],main_table[Segment])</f>
        <v>Home Office</v>
      </c>
    </row>
    <row r="34" spans="1:5" ht="14.25">
      <c r="A34" s="1" t="s">
        <v>5932</v>
      </c>
      <c r="B34" s="2" t="s">
        <v>5946</v>
      </c>
      <c r="C34" t="str">
        <f>_xlfn.XLOOKUP(CT_return[[#This Row],[Order ID]],main_table[Order ID],main_table[Category])</f>
        <v>Office Supplies</v>
      </c>
      <c r="D34" t="str">
        <f>_xlfn.XLOOKUP(CT_return[[#This Row],[Order ID]],main_table[Order ID],main_table[Region])</f>
        <v>West</v>
      </c>
      <c r="E34" t="str">
        <f>_xlfn.XLOOKUP(CT_return[[#This Row],[Order ID]],main_table[Order ID],main_table[Segment])</f>
        <v>Home Office</v>
      </c>
    </row>
    <row r="35" spans="1:5" ht="14.25">
      <c r="A35" s="1" t="s">
        <v>5932</v>
      </c>
      <c r="B35" s="2" t="s">
        <v>5946</v>
      </c>
      <c r="C35" t="str">
        <f>_xlfn.XLOOKUP(CT_return[[#This Row],[Order ID]],main_table[Order ID],main_table[Category])</f>
        <v>Office Supplies</v>
      </c>
      <c r="D35" t="str">
        <f>_xlfn.XLOOKUP(CT_return[[#This Row],[Order ID]],main_table[Order ID],main_table[Region])</f>
        <v>West</v>
      </c>
      <c r="E35" t="str">
        <f>_xlfn.XLOOKUP(CT_return[[#This Row],[Order ID]],main_table[Order ID],main_table[Segment])</f>
        <v>Home Office</v>
      </c>
    </row>
    <row r="36" spans="1:5" ht="14.25">
      <c r="A36" s="1" t="s">
        <v>5932</v>
      </c>
      <c r="B36" s="2" t="s">
        <v>5947</v>
      </c>
      <c r="C36" t="str">
        <f>_xlfn.XLOOKUP(CT_return[[#This Row],[Order ID]],main_table[Order ID],main_table[Category])</f>
        <v>Technology</v>
      </c>
      <c r="D36" t="str">
        <f>_xlfn.XLOOKUP(CT_return[[#This Row],[Order ID]],main_table[Order ID],main_table[Region])</f>
        <v>Central</v>
      </c>
      <c r="E36" t="str">
        <f>_xlfn.XLOOKUP(CT_return[[#This Row],[Order ID]],main_table[Order ID],main_table[Segment])</f>
        <v>Consumer</v>
      </c>
    </row>
    <row r="37" spans="1:5" ht="14.25">
      <c r="A37" s="1" t="s">
        <v>5932</v>
      </c>
      <c r="B37" s="2" t="s">
        <v>5947</v>
      </c>
      <c r="C37" t="str">
        <f>_xlfn.XLOOKUP(CT_return[[#This Row],[Order ID]],main_table[Order ID],main_table[Category])</f>
        <v>Technology</v>
      </c>
      <c r="D37" t="str">
        <f>_xlfn.XLOOKUP(CT_return[[#This Row],[Order ID]],main_table[Order ID],main_table[Region])</f>
        <v>Central</v>
      </c>
      <c r="E37" t="str">
        <f>_xlfn.XLOOKUP(CT_return[[#This Row],[Order ID]],main_table[Order ID],main_table[Segment])</f>
        <v>Consumer</v>
      </c>
    </row>
    <row r="38" spans="1:5" ht="14.25">
      <c r="A38" s="1" t="s">
        <v>5932</v>
      </c>
      <c r="B38" s="2" t="s">
        <v>5948</v>
      </c>
      <c r="C38" t="str">
        <f>_xlfn.XLOOKUP(CT_return[[#This Row],[Order ID]],main_table[Order ID],main_table[Category])</f>
        <v>Office Supplies</v>
      </c>
      <c r="D38" t="str">
        <f>_xlfn.XLOOKUP(CT_return[[#This Row],[Order ID]],main_table[Order ID],main_table[Region])</f>
        <v>East</v>
      </c>
      <c r="E38" t="str">
        <f>_xlfn.XLOOKUP(CT_return[[#This Row],[Order ID]],main_table[Order ID],main_table[Segment])</f>
        <v>Home Office</v>
      </c>
    </row>
    <row r="39" spans="1:5" ht="14.25">
      <c r="A39" s="1" t="s">
        <v>5932</v>
      </c>
      <c r="B39" s="2" t="s">
        <v>5949</v>
      </c>
      <c r="C39" t="str">
        <f>_xlfn.XLOOKUP(CT_return[[#This Row],[Order ID]],main_table[Order ID],main_table[Category])</f>
        <v>Office Supplies</v>
      </c>
      <c r="D39" t="str">
        <f>_xlfn.XLOOKUP(CT_return[[#This Row],[Order ID]],main_table[Order ID],main_table[Region])</f>
        <v>Central</v>
      </c>
      <c r="E39" t="str">
        <f>_xlfn.XLOOKUP(CT_return[[#This Row],[Order ID]],main_table[Order ID],main_table[Segment])</f>
        <v>Corporate</v>
      </c>
    </row>
    <row r="40" spans="1:5" ht="14.25">
      <c r="A40" s="1" t="s">
        <v>5932</v>
      </c>
      <c r="B40" s="2" t="s">
        <v>5949</v>
      </c>
      <c r="C40" t="str">
        <f>_xlfn.XLOOKUP(CT_return[[#This Row],[Order ID]],main_table[Order ID],main_table[Category])</f>
        <v>Office Supplies</v>
      </c>
      <c r="D40" t="str">
        <f>_xlfn.XLOOKUP(CT_return[[#This Row],[Order ID]],main_table[Order ID],main_table[Region])</f>
        <v>Central</v>
      </c>
      <c r="E40" t="str">
        <f>_xlfn.XLOOKUP(CT_return[[#This Row],[Order ID]],main_table[Order ID],main_table[Segment])</f>
        <v>Corporate</v>
      </c>
    </row>
    <row r="41" spans="1:5" ht="14.25">
      <c r="A41" s="1" t="s">
        <v>5932</v>
      </c>
      <c r="B41" s="2" t="s">
        <v>5950</v>
      </c>
      <c r="C41" t="str">
        <f>_xlfn.XLOOKUP(CT_return[[#This Row],[Order ID]],main_table[Order ID],main_table[Category])</f>
        <v>Technology</v>
      </c>
      <c r="D41" t="str">
        <f>_xlfn.XLOOKUP(CT_return[[#This Row],[Order ID]],main_table[Order ID],main_table[Region])</f>
        <v>South</v>
      </c>
      <c r="E41" t="str">
        <f>_xlfn.XLOOKUP(CT_return[[#This Row],[Order ID]],main_table[Order ID],main_table[Segment])</f>
        <v>Corporate</v>
      </c>
    </row>
    <row r="42" spans="1:5" ht="14.25">
      <c r="A42" s="1" t="s">
        <v>5932</v>
      </c>
      <c r="B42" s="2" t="s">
        <v>5950</v>
      </c>
      <c r="C42" t="str">
        <f>_xlfn.XLOOKUP(CT_return[[#This Row],[Order ID]],main_table[Order ID],main_table[Category])</f>
        <v>Technology</v>
      </c>
      <c r="D42" t="str">
        <f>_xlfn.XLOOKUP(CT_return[[#This Row],[Order ID]],main_table[Order ID],main_table[Region])</f>
        <v>South</v>
      </c>
      <c r="E42" t="str">
        <f>_xlfn.XLOOKUP(CT_return[[#This Row],[Order ID]],main_table[Order ID],main_table[Segment])</f>
        <v>Corporate</v>
      </c>
    </row>
    <row r="43" spans="1:5" ht="14.25">
      <c r="A43" s="1" t="s">
        <v>5932</v>
      </c>
      <c r="B43" s="2" t="s">
        <v>5950</v>
      </c>
      <c r="C43" t="str">
        <f>_xlfn.XLOOKUP(CT_return[[#This Row],[Order ID]],main_table[Order ID],main_table[Category])</f>
        <v>Technology</v>
      </c>
      <c r="D43" t="str">
        <f>_xlfn.XLOOKUP(CT_return[[#This Row],[Order ID]],main_table[Order ID],main_table[Region])</f>
        <v>South</v>
      </c>
      <c r="E43" t="str">
        <f>_xlfn.XLOOKUP(CT_return[[#This Row],[Order ID]],main_table[Order ID],main_table[Segment])</f>
        <v>Corporate</v>
      </c>
    </row>
    <row r="44" spans="1:5" ht="14.25">
      <c r="A44" s="1" t="s">
        <v>5932</v>
      </c>
      <c r="B44" s="2" t="s">
        <v>5951</v>
      </c>
      <c r="C44" t="str">
        <f>_xlfn.XLOOKUP(CT_return[[#This Row],[Order ID]],main_table[Order ID],main_table[Category])</f>
        <v>Office Supplies</v>
      </c>
      <c r="D44" t="str">
        <f>_xlfn.XLOOKUP(CT_return[[#This Row],[Order ID]],main_table[Order ID],main_table[Region])</f>
        <v>West</v>
      </c>
      <c r="E44" t="str">
        <f>_xlfn.XLOOKUP(CT_return[[#This Row],[Order ID]],main_table[Order ID],main_table[Segment])</f>
        <v>Consumer</v>
      </c>
    </row>
    <row r="45" spans="1:5" ht="14.25">
      <c r="A45" s="1" t="s">
        <v>5932</v>
      </c>
      <c r="B45" s="2" t="s">
        <v>5951</v>
      </c>
      <c r="C45" t="str">
        <f>_xlfn.XLOOKUP(CT_return[[#This Row],[Order ID]],main_table[Order ID],main_table[Category])</f>
        <v>Office Supplies</v>
      </c>
      <c r="D45" t="str">
        <f>_xlfn.XLOOKUP(CT_return[[#This Row],[Order ID]],main_table[Order ID],main_table[Region])</f>
        <v>West</v>
      </c>
      <c r="E45" t="str">
        <f>_xlfn.XLOOKUP(CT_return[[#This Row],[Order ID]],main_table[Order ID],main_table[Segment])</f>
        <v>Consumer</v>
      </c>
    </row>
    <row r="46" spans="1:5" ht="14.25">
      <c r="A46" s="1" t="s">
        <v>5932</v>
      </c>
      <c r="B46" s="2" t="s">
        <v>5951</v>
      </c>
      <c r="C46" t="str">
        <f>_xlfn.XLOOKUP(CT_return[[#This Row],[Order ID]],main_table[Order ID],main_table[Category])</f>
        <v>Office Supplies</v>
      </c>
      <c r="D46" t="str">
        <f>_xlfn.XLOOKUP(CT_return[[#This Row],[Order ID]],main_table[Order ID],main_table[Region])</f>
        <v>West</v>
      </c>
      <c r="E46" t="str">
        <f>_xlfn.XLOOKUP(CT_return[[#This Row],[Order ID]],main_table[Order ID],main_table[Segment])</f>
        <v>Consumer</v>
      </c>
    </row>
    <row r="47" spans="1:5" ht="14.25">
      <c r="A47" s="1" t="s">
        <v>5932</v>
      </c>
      <c r="B47" s="2" t="s">
        <v>5951</v>
      </c>
      <c r="C47" t="str">
        <f>_xlfn.XLOOKUP(CT_return[[#This Row],[Order ID]],main_table[Order ID],main_table[Category])</f>
        <v>Office Supplies</v>
      </c>
      <c r="D47" t="str">
        <f>_xlfn.XLOOKUP(CT_return[[#This Row],[Order ID]],main_table[Order ID],main_table[Region])</f>
        <v>West</v>
      </c>
      <c r="E47" t="str">
        <f>_xlfn.XLOOKUP(CT_return[[#This Row],[Order ID]],main_table[Order ID],main_table[Segment])</f>
        <v>Consumer</v>
      </c>
    </row>
    <row r="48" spans="1:5" ht="14.25">
      <c r="A48" s="1" t="s">
        <v>5932</v>
      </c>
      <c r="B48" s="2" t="s">
        <v>5951</v>
      </c>
      <c r="C48" t="str">
        <f>_xlfn.XLOOKUP(CT_return[[#This Row],[Order ID]],main_table[Order ID],main_table[Category])</f>
        <v>Office Supplies</v>
      </c>
      <c r="D48" t="str">
        <f>_xlfn.XLOOKUP(CT_return[[#This Row],[Order ID]],main_table[Order ID],main_table[Region])</f>
        <v>West</v>
      </c>
      <c r="E48" t="str">
        <f>_xlfn.XLOOKUP(CT_return[[#This Row],[Order ID]],main_table[Order ID],main_table[Segment])</f>
        <v>Consumer</v>
      </c>
    </row>
    <row r="49" spans="1:5" ht="14.25">
      <c r="A49" s="1" t="s">
        <v>5932</v>
      </c>
      <c r="B49" s="2" t="s">
        <v>5951</v>
      </c>
      <c r="C49" t="str">
        <f>_xlfn.XLOOKUP(CT_return[[#This Row],[Order ID]],main_table[Order ID],main_table[Category])</f>
        <v>Office Supplies</v>
      </c>
      <c r="D49" t="str">
        <f>_xlfn.XLOOKUP(CT_return[[#This Row],[Order ID]],main_table[Order ID],main_table[Region])</f>
        <v>West</v>
      </c>
      <c r="E49" t="str">
        <f>_xlfn.XLOOKUP(CT_return[[#This Row],[Order ID]],main_table[Order ID],main_table[Segment])</f>
        <v>Consumer</v>
      </c>
    </row>
    <row r="50" spans="1:5" ht="14.25">
      <c r="A50" s="1" t="s">
        <v>5932</v>
      </c>
      <c r="B50" s="2" t="s">
        <v>5952</v>
      </c>
      <c r="C50" t="str">
        <f>_xlfn.XLOOKUP(CT_return[[#This Row],[Order ID]],main_table[Order ID],main_table[Category])</f>
        <v>Office Supplies</v>
      </c>
      <c r="D50" t="str">
        <f>_xlfn.XLOOKUP(CT_return[[#This Row],[Order ID]],main_table[Order ID],main_table[Region])</f>
        <v>East</v>
      </c>
      <c r="E50" t="str">
        <f>_xlfn.XLOOKUP(CT_return[[#This Row],[Order ID]],main_table[Order ID],main_table[Segment])</f>
        <v>Corporate</v>
      </c>
    </row>
    <row r="51" spans="1:5" ht="14.25">
      <c r="A51" s="1" t="s">
        <v>5932</v>
      </c>
      <c r="B51" s="2" t="s">
        <v>5952</v>
      </c>
      <c r="C51" t="str">
        <f>_xlfn.XLOOKUP(CT_return[[#This Row],[Order ID]],main_table[Order ID],main_table[Category])</f>
        <v>Office Supplies</v>
      </c>
      <c r="D51" t="str">
        <f>_xlfn.XLOOKUP(CT_return[[#This Row],[Order ID]],main_table[Order ID],main_table[Region])</f>
        <v>East</v>
      </c>
      <c r="E51" t="str">
        <f>_xlfn.XLOOKUP(CT_return[[#This Row],[Order ID]],main_table[Order ID],main_table[Segment])</f>
        <v>Corporate</v>
      </c>
    </row>
    <row r="52" spans="1:5" ht="14.25">
      <c r="A52" s="1" t="s">
        <v>5932</v>
      </c>
      <c r="B52" s="2" t="s">
        <v>5952</v>
      </c>
      <c r="C52" t="str">
        <f>_xlfn.XLOOKUP(CT_return[[#This Row],[Order ID]],main_table[Order ID],main_table[Category])</f>
        <v>Office Supplies</v>
      </c>
      <c r="D52" t="str">
        <f>_xlfn.XLOOKUP(CT_return[[#This Row],[Order ID]],main_table[Order ID],main_table[Region])</f>
        <v>East</v>
      </c>
      <c r="E52" t="str">
        <f>_xlfn.XLOOKUP(CT_return[[#This Row],[Order ID]],main_table[Order ID],main_table[Segment])</f>
        <v>Corporate</v>
      </c>
    </row>
    <row r="53" spans="1:5" ht="14.25">
      <c r="A53" s="1" t="s">
        <v>5932</v>
      </c>
      <c r="B53" s="2" t="s">
        <v>5952</v>
      </c>
      <c r="C53" t="str">
        <f>_xlfn.XLOOKUP(CT_return[[#This Row],[Order ID]],main_table[Order ID],main_table[Category])</f>
        <v>Office Supplies</v>
      </c>
      <c r="D53" t="str">
        <f>_xlfn.XLOOKUP(CT_return[[#This Row],[Order ID]],main_table[Order ID],main_table[Region])</f>
        <v>East</v>
      </c>
      <c r="E53" t="str">
        <f>_xlfn.XLOOKUP(CT_return[[#This Row],[Order ID]],main_table[Order ID],main_table[Segment])</f>
        <v>Corporate</v>
      </c>
    </row>
    <row r="54" spans="1:5" ht="14.25">
      <c r="A54" s="1" t="s">
        <v>5932</v>
      </c>
      <c r="B54" s="2" t="s">
        <v>5953</v>
      </c>
      <c r="C54" t="str">
        <f>_xlfn.XLOOKUP(CT_return[[#This Row],[Order ID]],main_table[Order ID],main_table[Category])</f>
        <v>Office Supplies</v>
      </c>
      <c r="D54" t="str">
        <f>_xlfn.XLOOKUP(CT_return[[#This Row],[Order ID]],main_table[Order ID],main_table[Region])</f>
        <v>West</v>
      </c>
      <c r="E54" t="str">
        <f>_xlfn.XLOOKUP(CT_return[[#This Row],[Order ID]],main_table[Order ID],main_table[Segment])</f>
        <v>Consumer</v>
      </c>
    </row>
    <row r="55" spans="1:5" ht="14.25">
      <c r="A55" s="1" t="s">
        <v>5932</v>
      </c>
      <c r="B55" s="2" t="s">
        <v>5954</v>
      </c>
      <c r="C55" t="str">
        <f>_xlfn.XLOOKUP(CT_return[[#This Row],[Order ID]],main_table[Order ID],main_table[Category])</f>
        <v>Furniture</v>
      </c>
      <c r="D55" t="str">
        <f>_xlfn.XLOOKUP(CT_return[[#This Row],[Order ID]],main_table[Order ID],main_table[Region])</f>
        <v>West</v>
      </c>
      <c r="E55" t="str">
        <f>_xlfn.XLOOKUP(CT_return[[#This Row],[Order ID]],main_table[Order ID],main_table[Segment])</f>
        <v>Consumer</v>
      </c>
    </row>
    <row r="56" spans="1:5" ht="14.25">
      <c r="A56" s="1" t="s">
        <v>5932</v>
      </c>
      <c r="B56" s="2" t="s">
        <v>5954</v>
      </c>
      <c r="C56" t="str">
        <f>_xlfn.XLOOKUP(CT_return[[#This Row],[Order ID]],main_table[Order ID],main_table[Category])</f>
        <v>Furniture</v>
      </c>
      <c r="D56" t="str">
        <f>_xlfn.XLOOKUP(CT_return[[#This Row],[Order ID]],main_table[Order ID],main_table[Region])</f>
        <v>West</v>
      </c>
      <c r="E56" t="str">
        <f>_xlfn.XLOOKUP(CT_return[[#This Row],[Order ID]],main_table[Order ID],main_table[Segment])</f>
        <v>Consumer</v>
      </c>
    </row>
    <row r="57" spans="1:5" ht="14.25">
      <c r="A57" s="1" t="s">
        <v>5932</v>
      </c>
      <c r="B57" s="2" t="s">
        <v>5954</v>
      </c>
      <c r="C57" t="str">
        <f>_xlfn.XLOOKUP(CT_return[[#This Row],[Order ID]],main_table[Order ID],main_table[Category])</f>
        <v>Furniture</v>
      </c>
      <c r="D57" t="str">
        <f>_xlfn.XLOOKUP(CT_return[[#This Row],[Order ID]],main_table[Order ID],main_table[Region])</f>
        <v>West</v>
      </c>
      <c r="E57" t="str">
        <f>_xlfn.XLOOKUP(CT_return[[#This Row],[Order ID]],main_table[Order ID],main_table[Segment])</f>
        <v>Consumer</v>
      </c>
    </row>
    <row r="58" spans="1:5" ht="14.25">
      <c r="A58" s="1" t="s">
        <v>5932</v>
      </c>
      <c r="B58" s="2" t="s">
        <v>5955</v>
      </c>
      <c r="C58" t="str">
        <f>_xlfn.XLOOKUP(CT_return[[#This Row],[Order ID]],main_table[Order ID],main_table[Category])</f>
        <v>Office Supplies</v>
      </c>
      <c r="D58" t="str">
        <f>_xlfn.XLOOKUP(CT_return[[#This Row],[Order ID]],main_table[Order ID],main_table[Region])</f>
        <v>West</v>
      </c>
      <c r="E58" t="str">
        <f>_xlfn.XLOOKUP(CT_return[[#This Row],[Order ID]],main_table[Order ID],main_table[Segment])</f>
        <v>Corporate</v>
      </c>
    </row>
    <row r="59" spans="1:5" ht="14.25">
      <c r="A59" s="1" t="s">
        <v>5932</v>
      </c>
      <c r="B59" s="2" t="s">
        <v>5955</v>
      </c>
      <c r="C59" t="str">
        <f>_xlfn.XLOOKUP(CT_return[[#This Row],[Order ID]],main_table[Order ID],main_table[Category])</f>
        <v>Office Supplies</v>
      </c>
      <c r="D59" t="str">
        <f>_xlfn.XLOOKUP(CT_return[[#This Row],[Order ID]],main_table[Order ID],main_table[Region])</f>
        <v>West</v>
      </c>
      <c r="E59" t="str">
        <f>_xlfn.XLOOKUP(CT_return[[#This Row],[Order ID]],main_table[Order ID],main_table[Segment])</f>
        <v>Corporate</v>
      </c>
    </row>
    <row r="60" spans="1:5" ht="14.25">
      <c r="A60" s="1" t="s">
        <v>5932</v>
      </c>
      <c r="B60" s="2" t="s">
        <v>5955</v>
      </c>
      <c r="C60" t="str">
        <f>_xlfn.XLOOKUP(CT_return[[#This Row],[Order ID]],main_table[Order ID],main_table[Category])</f>
        <v>Office Supplies</v>
      </c>
      <c r="D60" t="str">
        <f>_xlfn.XLOOKUP(CT_return[[#This Row],[Order ID]],main_table[Order ID],main_table[Region])</f>
        <v>West</v>
      </c>
      <c r="E60" t="str">
        <f>_xlfn.XLOOKUP(CT_return[[#This Row],[Order ID]],main_table[Order ID],main_table[Segment])</f>
        <v>Corporate</v>
      </c>
    </row>
    <row r="61" spans="1:5" ht="14.25">
      <c r="A61" s="1" t="s">
        <v>5932</v>
      </c>
      <c r="B61" s="2" t="s">
        <v>5955</v>
      </c>
      <c r="C61" t="str">
        <f>_xlfn.XLOOKUP(CT_return[[#This Row],[Order ID]],main_table[Order ID],main_table[Category])</f>
        <v>Office Supplies</v>
      </c>
      <c r="D61" t="str">
        <f>_xlfn.XLOOKUP(CT_return[[#This Row],[Order ID]],main_table[Order ID],main_table[Region])</f>
        <v>West</v>
      </c>
      <c r="E61" t="str">
        <f>_xlfn.XLOOKUP(CT_return[[#This Row],[Order ID]],main_table[Order ID],main_table[Segment])</f>
        <v>Corporate</v>
      </c>
    </row>
    <row r="62" spans="1:5" ht="14.25">
      <c r="A62" s="1" t="s">
        <v>5932</v>
      </c>
      <c r="B62" s="2" t="s">
        <v>5956</v>
      </c>
      <c r="C62" t="str">
        <f>_xlfn.XLOOKUP(CT_return[[#This Row],[Order ID]],main_table[Order ID],main_table[Category])</f>
        <v>Furniture</v>
      </c>
      <c r="D62" t="str">
        <f>_xlfn.XLOOKUP(CT_return[[#This Row],[Order ID]],main_table[Order ID],main_table[Region])</f>
        <v>West</v>
      </c>
      <c r="E62" t="str">
        <f>_xlfn.XLOOKUP(CT_return[[#This Row],[Order ID]],main_table[Order ID],main_table[Segment])</f>
        <v>Consumer</v>
      </c>
    </row>
    <row r="63" spans="1:5" ht="14.25">
      <c r="A63" s="1" t="s">
        <v>5932</v>
      </c>
      <c r="B63" s="2" t="s">
        <v>5956</v>
      </c>
      <c r="C63" t="str">
        <f>_xlfn.XLOOKUP(CT_return[[#This Row],[Order ID]],main_table[Order ID],main_table[Category])</f>
        <v>Furniture</v>
      </c>
      <c r="D63" t="str">
        <f>_xlfn.XLOOKUP(CT_return[[#This Row],[Order ID]],main_table[Order ID],main_table[Region])</f>
        <v>West</v>
      </c>
      <c r="E63" t="str">
        <f>_xlfn.XLOOKUP(CT_return[[#This Row],[Order ID]],main_table[Order ID],main_table[Segment])</f>
        <v>Consumer</v>
      </c>
    </row>
    <row r="64" spans="1:5" ht="14.25">
      <c r="A64" s="1" t="s">
        <v>5932</v>
      </c>
      <c r="B64" s="2" t="s">
        <v>5957</v>
      </c>
      <c r="C64" t="str">
        <f>_xlfn.XLOOKUP(CT_return[[#This Row],[Order ID]],main_table[Order ID],main_table[Category])</f>
        <v>Technology</v>
      </c>
      <c r="D64" t="str">
        <f>_xlfn.XLOOKUP(CT_return[[#This Row],[Order ID]],main_table[Order ID],main_table[Region])</f>
        <v>West</v>
      </c>
      <c r="E64" t="str">
        <f>_xlfn.XLOOKUP(CT_return[[#This Row],[Order ID]],main_table[Order ID],main_table[Segment])</f>
        <v>Corporate</v>
      </c>
    </row>
    <row r="65" spans="1:5" ht="14.25">
      <c r="A65" s="1" t="s">
        <v>5932</v>
      </c>
      <c r="B65" s="2" t="s">
        <v>5957</v>
      </c>
      <c r="C65" t="str">
        <f>_xlfn.XLOOKUP(CT_return[[#This Row],[Order ID]],main_table[Order ID],main_table[Category])</f>
        <v>Technology</v>
      </c>
      <c r="D65" t="str">
        <f>_xlfn.XLOOKUP(CT_return[[#This Row],[Order ID]],main_table[Order ID],main_table[Region])</f>
        <v>West</v>
      </c>
      <c r="E65" t="str">
        <f>_xlfn.XLOOKUP(CT_return[[#This Row],[Order ID]],main_table[Order ID],main_table[Segment])</f>
        <v>Corporate</v>
      </c>
    </row>
    <row r="66" spans="1:5" ht="14.25">
      <c r="A66" s="1" t="s">
        <v>5932</v>
      </c>
      <c r="B66" s="2" t="s">
        <v>5958</v>
      </c>
      <c r="C66" t="str">
        <f>_xlfn.XLOOKUP(CT_return[[#This Row],[Order ID]],main_table[Order ID],main_table[Category])</f>
        <v>Furniture</v>
      </c>
      <c r="D66" t="str">
        <f>_xlfn.XLOOKUP(CT_return[[#This Row],[Order ID]],main_table[Order ID],main_table[Region])</f>
        <v>West</v>
      </c>
      <c r="E66" t="str">
        <f>_xlfn.XLOOKUP(CT_return[[#This Row],[Order ID]],main_table[Order ID],main_table[Segment])</f>
        <v>Consumer</v>
      </c>
    </row>
    <row r="67" spans="1:5" ht="14.25">
      <c r="A67" s="1" t="s">
        <v>5932</v>
      </c>
      <c r="B67" s="2" t="s">
        <v>5959</v>
      </c>
      <c r="C67" t="str">
        <f>_xlfn.XLOOKUP(CT_return[[#This Row],[Order ID]],main_table[Order ID],main_table[Category])</f>
        <v>Office Supplies</v>
      </c>
      <c r="D67" t="str">
        <f>_xlfn.XLOOKUP(CT_return[[#This Row],[Order ID]],main_table[Order ID],main_table[Region])</f>
        <v>West</v>
      </c>
      <c r="E67" t="str">
        <f>_xlfn.XLOOKUP(CT_return[[#This Row],[Order ID]],main_table[Order ID],main_table[Segment])</f>
        <v>Corporate</v>
      </c>
    </row>
    <row r="68" spans="1:5" ht="14.25">
      <c r="A68" s="1" t="s">
        <v>5932</v>
      </c>
      <c r="B68" s="2" t="s">
        <v>5959</v>
      </c>
      <c r="C68" t="str">
        <f>_xlfn.XLOOKUP(CT_return[[#This Row],[Order ID]],main_table[Order ID],main_table[Category])</f>
        <v>Office Supplies</v>
      </c>
      <c r="D68" t="str">
        <f>_xlfn.XLOOKUP(CT_return[[#This Row],[Order ID]],main_table[Order ID],main_table[Region])</f>
        <v>West</v>
      </c>
      <c r="E68" t="str">
        <f>_xlfn.XLOOKUP(CT_return[[#This Row],[Order ID]],main_table[Order ID],main_table[Segment])</f>
        <v>Corporate</v>
      </c>
    </row>
    <row r="69" spans="1:5" ht="14.25">
      <c r="A69" s="1" t="s">
        <v>5932</v>
      </c>
      <c r="B69" s="2" t="s">
        <v>5960</v>
      </c>
      <c r="C69" t="str">
        <f>_xlfn.XLOOKUP(CT_return[[#This Row],[Order ID]],main_table[Order ID],main_table[Category])</f>
        <v>Technology</v>
      </c>
      <c r="D69" t="str">
        <f>_xlfn.XLOOKUP(CT_return[[#This Row],[Order ID]],main_table[Order ID],main_table[Region])</f>
        <v>West</v>
      </c>
      <c r="E69" t="str">
        <f>_xlfn.XLOOKUP(CT_return[[#This Row],[Order ID]],main_table[Order ID],main_table[Segment])</f>
        <v>Consumer</v>
      </c>
    </row>
    <row r="70" spans="1:5" ht="14.25">
      <c r="A70" s="1" t="s">
        <v>5932</v>
      </c>
      <c r="B70" s="2" t="s">
        <v>5961</v>
      </c>
      <c r="C70" t="str">
        <f>_xlfn.XLOOKUP(CT_return[[#This Row],[Order ID]],main_table[Order ID],main_table[Category])</f>
        <v>Office Supplies</v>
      </c>
      <c r="D70" t="str">
        <f>_xlfn.XLOOKUP(CT_return[[#This Row],[Order ID]],main_table[Order ID],main_table[Region])</f>
        <v>West</v>
      </c>
      <c r="E70" t="str">
        <f>_xlfn.XLOOKUP(CT_return[[#This Row],[Order ID]],main_table[Order ID],main_table[Segment])</f>
        <v>Consumer</v>
      </c>
    </row>
    <row r="71" spans="1:5" ht="14.25">
      <c r="A71" s="1" t="s">
        <v>5932</v>
      </c>
      <c r="B71" s="2" t="s">
        <v>5961</v>
      </c>
      <c r="C71" t="str">
        <f>_xlfn.XLOOKUP(CT_return[[#This Row],[Order ID]],main_table[Order ID],main_table[Category])</f>
        <v>Office Supplies</v>
      </c>
      <c r="D71" t="str">
        <f>_xlfn.XLOOKUP(CT_return[[#This Row],[Order ID]],main_table[Order ID],main_table[Region])</f>
        <v>West</v>
      </c>
      <c r="E71" t="str">
        <f>_xlfn.XLOOKUP(CT_return[[#This Row],[Order ID]],main_table[Order ID],main_table[Segment])</f>
        <v>Consumer</v>
      </c>
    </row>
    <row r="72" spans="1:5" ht="14.25">
      <c r="A72" s="1" t="s">
        <v>5932</v>
      </c>
      <c r="B72" s="2" t="s">
        <v>5961</v>
      </c>
      <c r="C72" t="str">
        <f>_xlfn.XLOOKUP(CT_return[[#This Row],[Order ID]],main_table[Order ID],main_table[Category])</f>
        <v>Office Supplies</v>
      </c>
      <c r="D72" t="str">
        <f>_xlfn.XLOOKUP(CT_return[[#This Row],[Order ID]],main_table[Order ID],main_table[Region])</f>
        <v>West</v>
      </c>
      <c r="E72" t="str">
        <f>_xlfn.XLOOKUP(CT_return[[#This Row],[Order ID]],main_table[Order ID],main_table[Segment])</f>
        <v>Consumer</v>
      </c>
    </row>
    <row r="73" spans="1:5" ht="14.25">
      <c r="A73" s="1" t="s">
        <v>5932</v>
      </c>
      <c r="B73" s="2" t="s">
        <v>5961</v>
      </c>
      <c r="C73" t="str">
        <f>_xlfn.XLOOKUP(CT_return[[#This Row],[Order ID]],main_table[Order ID],main_table[Category])</f>
        <v>Office Supplies</v>
      </c>
      <c r="D73" t="str">
        <f>_xlfn.XLOOKUP(CT_return[[#This Row],[Order ID]],main_table[Order ID],main_table[Region])</f>
        <v>West</v>
      </c>
      <c r="E73" t="str">
        <f>_xlfn.XLOOKUP(CT_return[[#This Row],[Order ID]],main_table[Order ID],main_table[Segment])</f>
        <v>Consumer</v>
      </c>
    </row>
    <row r="74" spans="1:5" ht="14.25">
      <c r="A74" s="1" t="s">
        <v>5932</v>
      </c>
      <c r="B74" s="2" t="s">
        <v>5962</v>
      </c>
      <c r="C74" t="str">
        <f>_xlfn.XLOOKUP(CT_return[[#This Row],[Order ID]],main_table[Order ID],main_table[Category])</f>
        <v>Office Supplies</v>
      </c>
      <c r="D74" t="str">
        <f>_xlfn.XLOOKUP(CT_return[[#This Row],[Order ID]],main_table[Order ID],main_table[Region])</f>
        <v>West</v>
      </c>
      <c r="E74" t="str">
        <f>_xlfn.XLOOKUP(CT_return[[#This Row],[Order ID]],main_table[Order ID],main_table[Segment])</f>
        <v>Consumer</v>
      </c>
    </row>
    <row r="75" spans="1:5" ht="14.25">
      <c r="A75" s="1" t="s">
        <v>5932</v>
      </c>
      <c r="B75" s="2" t="s">
        <v>5962</v>
      </c>
      <c r="C75" t="str">
        <f>_xlfn.XLOOKUP(CT_return[[#This Row],[Order ID]],main_table[Order ID],main_table[Category])</f>
        <v>Office Supplies</v>
      </c>
      <c r="D75" t="str">
        <f>_xlfn.XLOOKUP(CT_return[[#This Row],[Order ID]],main_table[Order ID],main_table[Region])</f>
        <v>West</v>
      </c>
      <c r="E75" t="str">
        <f>_xlfn.XLOOKUP(CT_return[[#This Row],[Order ID]],main_table[Order ID],main_table[Segment])</f>
        <v>Consumer</v>
      </c>
    </row>
    <row r="76" spans="1:5" ht="14.25">
      <c r="A76" s="1" t="s">
        <v>5932</v>
      </c>
      <c r="B76" s="2" t="s">
        <v>5962</v>
      </c>
      <c r="C76" t="str">
        <f>_xlfn.XLOOKUP(CT_return[[#This Row],[Order ID]],main_table[Order ID],main_table[Category])</f>
        <v>Office Supplies</v>
      </c>
      <c r="D76" t="str">
        <f>_xlfn.XLOOKUP(CT_return[[#This Row],[Order ID]],main_table[Order ID],main_table[Region])</f>
        <v>West</v>
      </c>
      <c r="E76" t="str">
        <f>_xlfn.XLOOKUP(CT_return[[#This Row],[Order ID]],main_table[Order ID],main_table[Segment])</f>
        <v>Consumer</v>
      </c>
    </row>
    <row r="77" spans="1:5" ht="14.25">
      <c r="A77" s="1" t="s">
        <v>5932</v>
      </c>
      <c r="B77" s="2" t="s">
        <v>5962</v>
      </c>
      <c r="C77" t="str">
        <f>_xlfn.XLOOKUP(CT_return[[#This Row],[Order ID]],main_table[Order ID],main_table[Category])</f>
        <v>Office Supplies</v>
      </c>
      <c r="D77" t="str">
        <f>_xlfn.XLOOKUP(CT_return[[#This Row],[Order ID]],main_table[Order ID],main_table[Region])</f>
        <v>West</v>
      </c>
      <c r="E77" t="str">
        <f>_xlfn.XLOOKUP(CT_return[[#This Row],[Order ID]],main_table[Order ID],main_table[Segment])</f>
        <v>Consumer</v>
      </c>
    </row>
    <row r="78" spans="1:5" ht="14.25">
      <c r="A78" s="1" t="s">
        <v>5932</v>
      </c>
      <c r="B78" s="2" t="s">
        <v>5962</v>
      </c>
      <c r="C78" t="str">
        <f>_xlfn.XLOOKUP(CT_return[[#This Row],[Order ID]],main_table[Order ID],main_table[Category])</f>
        <v>Office Supplies</v>
      </c>
      <c r="D78" t="str">
        <f>_xlfn.XLOOKUP(CT_return[[#This Row],[Order ID]],main_table[Order ID],main_table[Region])</f>
        <v>West</v>
      </c>
      <c r="E78" t="str">
        <f>_xlfn.XLOOKUP(CT_return[[#This Row],[Order ID]],main_table[Order ID],main_table[Segment])</f>
        <v>Consumer</v>
      </c>
    </row>
    <row r="79" spans="1:5" ht="14.25">
      <c r="A79" s="1" t="s">
        <v>5932</v>
      </c>
      <c r="B79" s="2" t="s">
        <v>5962</v>
      </c>
      <c r="C79" t="str">
        <f>_xlfn.XLOOKUP(CT_return[[#This Row],[Order ID]],main_table[Order ID],main_table[Category])</f>
        <v>Office Supplies</v>
      </c>
      <c r="D79" t="str">
        <f>_xlfn.XLOOKUP(CT_return[[#This Row],[Order ID]],main_table[Order ID],main_table[Region])</f>
        <v>West</v>
      </c>
      <c r="E79" t="str">
        <f>_xlfn.XLOOKUP(CT_return[[#This Row],[Order ID]],main_table[Order ID],main_table[Segment])</f>
        <v>Consumer</v>
      </c>
    </row>
    <row r="80" spans="1:5" ht="14.25">
      <c r="A80" s="1" t="s">
        <v>5932</v>
      </c>
      <c r="B80" s="2" t="s">
        <v>5962</v>
      </c>
      <c r="C80" t="str">
        <f>_xlfn.XLOOKUP(CT_return[[#This Row],[Order ID]],main_table[Order ID],main_table[Category])</f>
        <v>Office Supplies</v>
      </c>
      <c r="D80" t="str">
        <f>_xlfn.XLOOKUP(CT_return[[#This Row],[Order ID]],main_table[Order ID],main_table[Region])</f>
        <v>West</v>
      </c>
      <c r="E80" t="str">
        <f>_xlfn.XLOOKUP(CT_return[[#This Row],[Order ID]],main_table[Order ID],main_table[Segment])</f>
        <v>Consumer</v>
      </c>
    </row>
    <row r="81" spans="1:5" ht="14.25">
      <c r="A81" s="1" t="s">
        <v>5932</v>
      </c>
      <c r="B81" s="2" t="s">
        <v>5962</v>
      </c>
      <c r="C81" t="str">
        <f>_xlfn.XLOOKUP(CT_return[[#This Row],[Order ID]],main_table[Order ID],main_table[Category])</f>
        <v>Office Supplies</v>
      </c>
      <c r="D81" t="str">
        <f>_xlfn.XLOOKUP(CT_return[[#This Row],[Order ID]],main_table[Order ID],main_table[Region])</f>
        <v>West</v>
      </c>
      <c r="E81" t="str">
        <f>_xlfn.XLOOKUP(CT_return[[#This Row],[Order ID]],main_table[Order ID],main_table[Segment])</f>
        <v>Consumer</v>
      </c>
    </row>
    <row r="82" spans="1:5" ht="14.25">
      <c r="A82" s="1" t="s">
        <v>5932</v>
      </c>
      <c r="B82" s="2" t="s">
        <v>5963</v>
      </c>
      <c r="C82" t="str">
        <f>_xlfn.XLOOKUP(CT_return[[#This Row],[Order ID]],main_table[Order ID],main_table[Category])</f>
        <v>Office Supplies</v>
      </c>
      <c r="D82" t="str">
        <f>_xlfn.XLOOKUP(CT_return[[#This Row],[Order ID]],main_table[Order ID],main_table[Region])</f>
        <v>West</v>
      </c>
      <c r="E82" t="str">
        <f>_xlfn.XLOOKUP(CT_return[[#This Row],[Order ID]],main_table[Order ID],main_table[Segment])</f>
        <v>Consumer</v>
      </c>
    </row>
    <row r="83" spans="1:5" ht="14.25">
      <c r="A83" s="1" t="s">
        <v>5932</v>
      </c>
      <c r="B83" s="2" t="s">
        <v>5963</v>
      </c>
      <c r="C83" t="str">
        <f>_xlfn.XLOOKUP(CT_return[[#This Row],[Order ID]],main_table[Order ID],main_table[Category])</f>
        <v>Office Supplies</v>
      </c>
      <c r="D83" t="str">
        <f>_xlfn.XLOOKUP(CT_return[[#This Row],[Order ID]],main_table[Order ID],main_table[Region])</f>
        <v>West</v>
      </c>
      <c r="E83" t="str">
        <f>_xlfn.XLOOKUP(CT_return[[#This Row],[Order ID]],main_table[Order ID],main_table[Segment])</f>
        <v>Consumer</v>
      </c>
    </row>
    <row r="84" spans="1:5" ht="14.25">
      <c r="A84" s="1" t="s">
        <v>5932</v>
      </c>
      <c r="B84" s="2" t="s">
        <v>5963</v>
      </c>
      <c r="C84" t="str">
        <f>_xlfn.XLOOKUP(CT_return[[#This Row],[Order ID]],main_table[Order ID],main_table[Category])</f>
        <v>Office Supplies</v>
      </c>
      <c r="D84" t="str">
        <f>_xlfn.XLOOKUP(CT_return[[#This Row],[Order ID]],main_table[Order ID],main_table[Region])</f>
        <v>West</v>
      </c>
      <c r="E84" t="str">
        <f>_xlfn.XLOOKUP(CT_return[[#This Row],[Order ID]],main_table[Order ID],main_table[Segment])</f>
        <v>Consumer</v>
      </c>
    </row>
    <row r="85" spans="1:5" ht="14.25">
      <c r="A85" s="1" t="s">
        <v>5932</v>
      </c>
      <c r="B85" s="2" t="s">
        <v>5964</v>
      </c>
      <c r="C85" t="str">
        <f>_xlfn.XLOOKUP(CT_return[[#This Row],[Order ID]],main_table[Order ID],main_table[Category])</f>
        <v>Technology</v>
      </c>
      <c r="D85" t="str">
        <f>_xlfn.XLOOKUP(CT_return[[#This Row],[Order ID]],main_table[Order ID],main_table[Region])</f>
        <v>South</v>
      </c>
      <c r="E85" t="str">
        <f>_xlfn.XLOOKUP(CT_return[[#This Row],[Order ID]],main_table[Order ID],main_table[Segment])</f>
        <v>Consumer</v>
      </c>
    </row>
    <row r="86" spans="1:5" ht="14.25">
      <c r="A86" s="1" t="s">
        <v>5932</v>
      </c>
      <c r="B86" s="2" t="s">
        <v>5964</v>
      </c>
      <c r="C86" t="str">
        <f>_xlfn.XLOOKUP(CT_return[[#This Row],[Order ID]],main_table[Order ID],main_table[Category])</f>
        <v>Technology</v>
      </c>
      <c r="D86" t="str">
        <f>_xlfn.XLOOKUP(CT_return[[#This Row],[Order ID]],main_table[Order ID],main_table[Region])</f>
        <v>South</v>
      </c>
      <c r="E86" t="str">
        <f>_xlfn.XLOOKUP(CT_return[[#This Row],[Order ID]],main_table[Order ID],main_table[Segment])</f>
        <v>Consumer</v>
      </c>
    </row>
    <row r="87" spans="1:5" ht="14.25">
      <c r="A87" s="1" t="s">
        <v>5932</v>
      </c>
      <c r="B87" s="2" t="s">
        <v>5965</v>
      </c>
      <c r="C87" t="str">
        <f>_xlfn.XLOOKUP(CT_return[[#This Row],[Order ID]],main_table[Order ID],main_table[Category])</f>
        <v>Office Supplies</v>
      </c>
      <c r="D87" t="str">
        <f>_xlfn.XLOOKUP(CT_return[[#This Row],[Order ID]],main_table[Order ID],main_table[Region])</f>
        <v>West</v>
      </c>
      <c r="E87" t="str">
        <f>_xlfn.XLOOKUP(CT_return[[#This Row],[Order ID]],main_table[Order ID],main_table[Segment])</f>
        <v>Consumer</v>
      </c>
    </row>
    <row r="88" spans="1:5" ht="14.25">
      <c r="A88" s="1" t="s">
        <v>5932</v>
      </c>
      <c r="B88" s="2" t="s">
        <v>5965</v>
      </c>
      <c r="C88" t="str">
        <f>_xlfn.XLOOKUP(CT_return[[#This Row],[Order ID]],main_table[Order ID],main_table[Category])</f>
        <v>Office Supplies</v>
      </c>
      <c r="D88" t="str">
        <f>_xlfn.XLOOKUP(CT_return[[#This Row],[Order ID]],main_table[Order ID],main_table[Region])</f>
        <v>West</v>
      </c>
      <c r="E88" t="str">
        <f>_xlfn.XLOOKUP(CT_return[[#This Row],[Order ID]],main_table[Order ID],main_table[Segment])</f>
        <v>Consumer</v>
      </c>
    </row>
    <row r="89" spans="1:5" ht="14.25">
      <c r="A89" s="1" t="s">
        <v>5932</v>
      </c>
      <c r="B89" s="2" t="s">
        <v>5966</v>
      </c>
      <c r="C89" t="str">
        <f>_xlfn.XLOOKUP(CT_return[[#This Row],[Order ID]],main_table[Order ID],main_table[Category])</f>
        <v>Office Supplies</v>
      </c>
      <c r="D89" t="str">
        <f>_xlfn.XLOOKUP(CT_return[[#This Row],[Order ID]],main_table[Order ID],main_table[Region])</f>
        <v>Central</v>
      </c>
      <c r="E89" t="str">
        <f>_xlfn.XLOOKUP(CT_return[[#This Row],[Order ID]],main_table[Order ID],main_table[Segment])</f>
        <v>Consumer</v>
      </c>
    </row>
    <row r="90" spans="1:5" ht="14.25">
      <c r="A90" s="1" t="s">
        <v>5932</v>
      </c>
      <c r="B90" s="2" t="s">
        <v>5966</v>
      </c>
      <c r="C90" t="str">
        <f>_xlfn.XLOOKUP(CT_return[[#This Row],[Order ID]],main_table[Order ID],main_table[Category])</f>
        <v>Office Supplies</v>
      </c>
      <c r="D90" t="str">
        <f>_xlfn.XLOOKUP(CT_return[[#This Row],[Order ID]],main_table[Order ID],main_table[Region])</f>
        <v>Central</v>
      </c>
      <c r="E90" t="str">
        <f>_xlfn.XLOOKUP(CT_return[[#This Row],[Order ID]],main_table[Order ID],main_table[Segment])</f>
        <v>Consumer</v>
      </c>
    </row>
    <row r="91" spans="1:5" ht="14.25">
      <c r="A91" s="1" t="s">
        <v>5932</v>
      </c>
      <c r="B91" s="2" t="s">
        <v>5966</v>
      </c>
      <c r="C91" t="str">
        <f>_xlfn.XLOOKUP(CT_return[[#This Row],[Order ID]],main_table[Order ID],main_table[Category])</f>
        <v>Office Supplies</v>
      </c>
      <c r="D91" t="str">
        <f>_xlfn.XLOOKUP(CT_return[[#This Row],[Order ID]],main_table[Order ID],main_table[Region])</f>
        <v>Central</v>
      </c>
      <c r="E91" t="str">
        <f>_xlfn.XLOOKUP(CT_return[[#This Row],[Order ID]],main_table[Order ID],main_table[Segment])</f>
        <v>Consumer</v>
      </c>
    </row>
    <row r="92" spans="1:5" ht="14.25">
      <c r="A92" s="1" t="s">
        <v>5932</v>
      </c>
      <c r="B92" s="2" t="s">
        <v>5967</v>
      </c>
      <c r="C92" t="str">
        <f>_xlfn.XLOOKUP(CT_return[[#This Row],[Order ID]],main_table[Order ID],main_table[Category])</f>
        <v>Office Supplies</v>
      </c>
      <c r="D92" t="str">
        <f>_xlfn.XLOOKUP(CT_return[[#This Row],[Order ID]],main_table[Order ID],main_table[Region])</f>
        <v>East</v>
      </c>
      <c r="E92" t="str">
        <f>_xlfn.XLOOKUP(CT_return[[#This Row],[Order ID]],main_table[Order ID],main_table[Segment])</f>
        <v>Corporate</v>
      </c>
    </row>
    <row r="93" spans="1:5" ht="14.25">
      <c r="A93" s="1" t="s">
        <v>5932</v>
      </c>
      <c r="B93" s="2" t="s">
        <v>5967</v>
      </c>
      <c r="C93" t="str">
        <f>_xlfn.XLOOKUP(CT_return[[#This Row],[Order ID]],main_table[Order ID],main_table[Category])</f>
        <v>Office Supplies</v>
      </c>
      <c r="D93" t="str">
        <f>_xlfn.XLOOKUP(CT_return[[#This Row],[Order ID]],main_table[Order ID],main_table[Region])</f>
        <v>East</v>
      </c>
      <c r="E93" t="str">
        <f>_xlfn.XLOOKUP(CT_return[[#This Row],[Order ID]],main_table[Order ID],main_table[Segment])</f>
        <v>Corporate</v>
      </c>
    </row>
    <row r="94" spans="1:5" ht="14.25">
      <c r="A94" s="1" t="s">
        <v>5932</v>
      </c>
      <c r="B94" s="2" t="s">
        <v>5967</v>
      </c>
      <c r="C94" t="str">
        <f>_xlfn.XLOOKUP(CT_return[[#This Row],[Order ID]],main_table[Order ID],main_table[Category])</f>
        <v>Office Supplies</v>
      </c>
      <c r="D94" t="str">
        <f>_xlfn.XLOOKUP(CT_return[[#This Row],[Order ID]],main_table[Order ID],main_table[Region])</f>
        <v>East</v>
      </c>
      <c r="E94" t="str">
        <f>_xlfn.XLOOKUP(CT_return[[#This Row],[Order ID]],main_table[Order ID],main_table[Segment])</f>
        <v>Corporate</v>
      </c>
    </row>
    <row r="95" spans="1:5" ht="14.25">
      <c r="A95" s="1" t="s">
        <v>5932</v>
      </c>
      <c r="B95" s="2" t="s">
        <v>5967</v>
      </c>
      <c r="C95" t="str">
        <f>_xlfn.XLOOKUP(CT_return[[#This Row],[Order ID]],main_table[Order ID],main_table[Category])</f>
        <v>Office Supplies</v>
      </c>
      <c r="D95" t="str">
        <f>_xlfn.XLOOKUP(CT_return[[#This Row],[Order ID]],main_table[Order ID],main_table[Region])</f>
        <v>East</v>
      </c>
      <c r="E95" t="str">
        <f>_xlfn.XLOOKUP(CT_return[[#This Row],[Order ID]],main_table[Order ID],main_table[Segment])</f>
        <v>Corporate</v>
      </c>
    </row>
    <row r="96" spans="1:5" ht="14.25">
      <c r="A96" s="1" t="s">
        <v>5932</v>
      </c>
      <c r="B96" s="2" t="s">
        <v>5967</v>
      </c>
      <c r="C96" t="str">
        <f>_xlfn.XLOOKUP(CT_return[[#This Row],[Order ID]],main_table[Order ID],main_table[Category])</f>
        <v>Office Supplies</v>
      </c>
      <c r="D96" t="str">
        <f>_xlfn.XLOOKUP(CT_return[[#This Row],[Order ID]],main_table[Order ID],main_table[Region])</f>
        <v>East</v>
      </c>
      <c r="E96" t="str">
        <f>_xlfn.XLOOKUP(CT_return[[#This Row],[Order ID]],main_table[Order ID],main_table[Segment])</f>
        <v>Corporate</v>
      </c>
    </row>
    <row r="97" spans="1:5" ht="14.25">
      <c r="A97" s="1" t="s">
        <v>5932</v>
      </c>
      <c r="B97" s="2" t="s">
        <v>5968</v>
      </c>
      <c r="C97" t="str">
        <f>_xlfn.XLOOKUP(CT_return[[#This Row],[Order ID]],main_table[Order ID],main_table[Category])</f>
        <v>Technology</v>
      </c>
      <c r="D97" t="str">
        <f>_xlfn.XLOOKUP(CT_return[[#This Row],[Order ID]],main_table[Order ID],main_table[Region])</f>
        <v>West</v>
      </c>
      <c r="E97" t="str">
        <f>_xlfn.XLOOKUP(CT_return[[#This Row],[Order ID]],main_table[Order ID],main_table[Segment])</f>
        <v>Consumer</v>
      </c>
    </row>
    <row r="98" spans="1:5" ht="14.25">
      <c r="A98" s="1" t="s">
        <v>5932</v>
      </c>
      <c r="B98" s="2" t="s">
        <v>5968</v>
      </c>
      <c r="C98" t="str">
        <f>_xlfn.XLOOKUP(CT_return[[#This Row],[Order ID]],main_table[Order ID],main_table[Category])</f>
        <v>Technology</v>
      </c>
      <c r="D98" t="str">
        <f>_xlfn.XLOOKUP(CT_return[[#This Row],[Order ID]],main_table[Order ID],main_table[Region])</f>
        <v>West</v>
      </c>
      <c r="E98" t="str">
        <f>_xlfn.XLOOKUP(CT_return[[#This Row],[Order ID]],main_table[Order ID],main_table[Segment])</f>
        <v>Consumer</v>
      </c>
    </row>
    <row r="99" spans="1:5" ht="14.25">
      <c r="A99" s="1" t="s">
        <v>5932</v>
      </c>
      <c r="B99" s="2" t="s">
        <v>5969</v>
      </c>
      <c r="C99" t="str">
        <f>_xlfn.XLOOKUP(CT_return[[#This Row],[Order ID]],main_table[Order ID],main_table[Category])</f>
        <v>Office Supplies</v>
      </c>
      <c r="D99" t="str">
        <f>_xlfn.XLOOKUP(CT_return[[#This Row],[Order ID]],main_table[Order ID],main_table[Region])</f>
        <v>West</v>
      </c>
      <c r="E99" t="str">
        <f>_xlfn.XLOOKUP(CT_return[[#This Row],[Order ID]],main_table[Order ID],main_table[Segment])</f>
        <v>Corporate</v>
      </c>
    </row>
    <row r="100" spans="1:5" ht="14.25">
      <c r="A100" s="1" t="s">
        <v>5932</v>
      </c>
      <c r="B100" s="2" t="s">
        <v>5970</v>
      </c>
      <c r="C100" t="str">
        <f>_xlfn.XLOOKUP(CT_return[[#This Row],[Order ID]],main_table[Order ID],main_table[Category])</f>
        <v>Furniture</v>
      </c>
      <c r="D100" t="str">
        <f>_xlfn.XLOOKUP(CT_return[[#This Row],[Order ID]],main_table[Order ID],main_table[Region])</f>
        <v>West</v>
      </c>
      <c r="E100" t="str">
        <f>_xlfn.XLOOKUP(CT_return[[#This Row],[Order ID]],main_table[Order ID],main_table[Segment])</f>
        <v>Corporate</v>
      </c>
    </row>
    <row r="101" spans="1:5" ht="14.25">
      <c r="A101" s="1" t="s">
        <v>5932</v>
      </c>
      <c r="B101" s="2" t="s">
        <v>5970</v>
      </c>
      <c r="C101" t="str">
        <f>_xlfn.XLOOKUP(CT_return[[#This Row],[Order ID]],main_table[Order ID],main_table[Category])</f>
        <v>Furniture</v>
      </c>
      <c r="D101" t="str">
        <f>_xlfn.XLOOKUP(CT_return[[#This Row],[Order ID]],main_table[Order ID],main_table[Region])</f>
        <v>West</v>
      </c>
      <c r="E101" t="str">
        <f>_xlfn.XLOOKUP(CT_return[[#This Row],[Order ID]],main_table[Order ID],main_table[Segment])</f>
        <v>Corporate</v>
      </c>
    </row>
    <row r="102" spans="1:5" ht="14.25">
      <c r="A102" s="1" t="s">
        <v>5932</v>
      </c>
      <c r="B102" s="2" t="s">
        <v>5970</v>
      </c>
      <c r="C102" t="str">
        <f>_xlfn.XLOOKUP(CT_return[[#This Row],[Order ID]],main_table[Order ID],main_table[Category])</f>
        <v>Furniture</v>
      </c>
      <c r="D102" t="str">
        <f>_xlfn.XLOOKUP(CT_return[[#This Row],[Order ID]],main_table[Order ID],main_table[Region])</f>
        <v>West</v>
      </c>
      <c r="E102" t="str">
        <f>_xlfn.XLOOKUP(CT_return[[#This Row],[Order ID]],main_table[Order ID],main_table[Segment])</f>
        <v>Corporate</v>
      </c>
    </row>
    <row r="103" spans="1:5" ht="14.25">
      <c r="A103" s="1" t="s">
        <v>5932</v>
      </c>
      <c r="B103" s="2" t="s">
        <v>5971</v>
      </c>
      <c r="C103" t="str">
        <f>_xlfn.XLOOKUP(CT_return[[#This Row],[Order ID]],main_table[Order ID],main_table[Category])</f>
        <v>Office Supplies</v>
      </c>
      <c r="D103" t="str">
        <f>_xlfn.XLOOKUP(CT_return[[#This Row],[Order ID]],main_table[Order ID],main_table[Region])</f>
        <v>West</v>
      </c>
      <c r="E103" t="str">
        <f>_xlfn.XLOOKUP(CT_return[[#This Row],[Order ID]],main_table[Order ID],main_table[Segment])</f>
        <v>Consumer</v>
      </c>
    </row>
    <row r="104" spans="1:5" ht="14.25">
      <c r="A104" s="1" t="s">
        <v>5932</v>
      </c>
      <c r="B104" s="2" t="s">
        <v>5971</v>
      </c>
      <c r="C104" t="str">
        <f>_xlfn.XLOOKUP(CT_return[[#This Row],[Order ID]],main_table[Order ID],main_table[Category])</f>
        <v>Office Supplies</v>
      </c>
      <c r="D104" t="str">
        <f>_xlfn.XLOOKUP(CT_return[[#This Row],[Order ID]],main_table[Order ID],main_table[Region])</f>
        <v>West</v>
      </c>
      <c r="E104" t="str">
        <f>_xlfn.XLOOKUP(CT_return[[#This Row],[Order ID]],main_table[Order ID],main_table[Segment])</f>
        <v>Consumer</v>
      </c>
    </row>
    <row r="105" spans="1:5" ht="14.25">
      <c r="A105" s="1" t="s">
        <v>5932</v>
      </c>
      <c r="B105" s="2" t="s">
        <v>5972</v>
      </c>
      <c r="C105" t="str">
        <f>_xlfn.XLOOKUP(CT_return[[#This Row],[Order ID]],main_table[Order ID],main_table[Category])</f>
        <v>Furniture</v>
      </c>
      <c r="D105" t="str">
        <f>_xlfn.XLOOKUP(CT_return[[#This Row],[Order ID]],main_table[Order ID],main_table[Region])</f>
        <v>West</v>
      </c>
      <c r="E105" t="str">
        <f>_xlfn.XLOOKUP(CT_return[[#This Row],[Order ID]],main_table[Order ID],main_table[Segment])</f>
        <v>Corporate</v>
      </c>
    </row>
    <row r="106" spans="1:5" ht="14.25">
      <c r="A106" s="1" t="s">
        <v>5932</v>
      </c>
      <c r="B106" s="2" t="s">
        <v>5973</v>
      </c>
      <c r="C106" t="str">
        <f>_xlfn.XLOOKUP(CT_return[[#This Row],[Order ID]],main_table[Order ID],main_table[Category])</f>
        <v>Furniture</v>
      </c>
      <c r="D106" t="str">
        <f>_xlfn.XLOOKUP(CT_return[[#This Row],[Order ID]],main_table[Order ID],main_table[Region])</f>
        <v>East</v>
      </c>
      <c r="E106" t="str">
        <f>_xlfn.XLOOKUP(CT_return[[#This Row],[Order ID]],main_table[Order ID],main_table[Segment])</f>
        <v>Consumer</v>
      </c>
    </row>
    <row r="107" spans="1:5" ht="14.25">
      <c r="A107" s="1" t="s">
        <v>5932</v>
      </c>
      <c r="B107" s="2" t="s">
        <v>5973</v>
      </c>
      <c r="C107" t="str">
        <f>_xlfn.XLOOKUP(CT_return[[#This Row],[Order ID]],main_table[Order ID],main_table[Category])</f>
        <v>Furniture</v>
      </c>
      <c r="D107" t="str">
        <f>_xlfn.XLOOKUP(CT_return[[#This Row],[Order ID]],main_table[Order ID],main_table[Region])</f>
        <v>East</v>
      </c>
      <c r="E107" t="str">
        <f>_xlfn.XLOOKUP(CT_return[[#This Row],[Order ID]],main_table[Order ID],main_table[Segment])</f>
        <v>Consumer</v>
      </c>
    </row>
    <row r="108" spans="1:5" ht="14.25">
      <c r="A108" s="1" t="s">
        <v>5932</v>
      </c>
      <c r="B108" s="2" t="s">
        <v>5973</v>
      </c>
      <c r="C108" t="str">
        <f>_xlfn.XLOOKUP(CT_return[[#This Row],[Order ID]],main_table[Order ID],main_table[Category])</f>
        <v>Furniture</v>
      </c>
      <c r="D108" t="str">
        <f>_xlfn.XLOOKUP(CT_return[[#This Row],[Order ID]],main_table[Order ID],main_table[Region])</f>
        <v>East</v>
      </c>
      <c r="E108" t="str">
        <f>_xlfn.XLOOKUP(CT_return[[#This Row],[Order ID]],main_table[Order ID],main_table[Segment])</f>
        <v>Consumer</v>
      </c>
    </row>
    <row r="109" spans="1:5" ht="14.25">
      <c r="A109" s="1" t="s">
        <v>5932</v>
      </c>
      <c r="B109" s="2" t="s">
        <v>5973</v>
      </c>
      <c r="C109" t="str">
        <f>_xlfn.XLOOKUP(CT_return[[#This Row],[Order ID]],main_table[Order ID],main_table[Category])</f>
        <v>Furniture</v>
      </c>
      <c r="D109" t="str">
        <f>_xlfn.XLOOKUP(CT_return[[#This Row],[Order ID]],main_table[Order ID],main_table[Region])</f>
        <v>East</v>
      </c>
      <c r="E109" t="str">
        <f>_xlfn.XLOOKUP(CT_return[[#This Row],[Order ID]],main_table[Order ID],main_table[Segment])</f>
        <v>Consumer</v>
      </c>
    </row>
    <row r="110" spans="1:5" ht="14.25">
      <c r="A110" s="1" t="s">
        <v>5932</v>
      </c>
      <c r="B110" s="2" t="s">
        <v>5973</v>
      </c>
      <c r="C110" t="str">
        <f>_xlfn.XLOOKUP(CT_return[[#This Row],[Order ID]],main_table[Order ID],main_table[Category])</f>
        <v>Furniture</v>
      </c>
      <c r="D110" t="str">
        <f>_xlfn.XLOOKUP(CT_return[[#This Row],[Order ID]],main_table[Order ID],main_table[Region])</f>
        <v>East</v>
      </c>
      <c r="E110" t="str">
        <f>_xlfn.XLOOKUP(CT_return[[#This Row],[Order ID]],main_table[Order ID],main_table[Segment])</f>
        <v>Consumer</v>
      </c>
    </row>
    <row r="111" spans="1:5" ht="14.25">
      <c r="A111" s="1" t="s">
        <v>5932</v>
      </c>
      <c r="B111" s="2" t="s">
        <v>5973</v>
      </c>
      <c r="C111" t="str">
        <f>_xlfn.XLOOKUP(CT_return[[#This Row],[Order ID]],main_table[Order ID],main_table[Category])</f>
        <v>Furniture</v>
      </c>
      <c r="D111" t="str">
        <f>_xlfn.XLOOKUP(CT_return[[#This Row],[Order ID]],main_table[Order ID],main_table[Region])</f>
        <v>East</v>
      </c>
      <c r="E111" t="str">
        <f>_xlfn.XLOOKUP(CT_return[[#This Row],[Order ID]],main_table[Order ID],main_table[Segment])</f>
        <v>Consumer</v>
      </c>
    </row>
    <row r="112" spans="1:5" ht="14.25">
      <c r="A112" s="1" t="s">
        <v>5932</v>
      </c>
      <c r="B112" s="2" t="s">
        <v>5973</v>
      </c>
      <c r="C112" t="str">
        <f>_xlfn.XLOOKUP(CT_return[[#This Row],[Order ID]],main_table[Order ID],main_table[Category])</f>
        <v>Furniture</v>
      </c>
      <c r="D112" t="str">
        <f>_xlfn.XLOOKUP(CT_return[[#This Row],[Order ID]],main_table[Order ID],main_table[Region])</f>
        <v>East</v>
      </c>
      <c r="E112" t="str">
        <f>_xlfn.XLOOKUP(CT_return[[#This Row],[Order ID]],main_table[Order ID],main_table[Segment])</f>
        <v>Consumer</v>
      </c>
    </row>
    <row r="113" spans="1:5" ht="14.25">
      <c r="A113" s="1" t="s">
        <v>5932</v>
      </c>
      <c r="B113" s="2" t="s">
        <v>5974</v>
      </c>
      <c r="C113" t="str">
        <f>_xlfn.XLOOKUP(CT_return[[#This Row],[Order ID]],main_table[Order ID],main_table[Category])</f>
        <v>Technology</v>
      </c>
      <c r="D113" t="str">
        <f>_xlfn.XLOOKUP(CT_return[[#This Row],[Order ID]],main_table[Order ID],main_table[Region])</f>
        <v>South</v>
      </c>
      <c r="E113" t="str">
        <f>_xlfn.XLOOKUP(CT_return[[#This Row],[Order ID]],main_table[Order ID],main_table[Segment])</f>
        <v>Corporate</v>
      </c>
    </row>
    <row r="114" spans="1:5" ht="14.25">
      <c r="A114" s="1" t="s">
        <v>5932</v>
      </c>
      <c r="B114" s="2" t="s">
        <v>5974</v>
      </c>
      <c r="C114" t="str">
        <f>_xlfn.XLOOKUP(CT_return[[#This Row],[Order ID]],main_table[Order ID],main_table[Category])</f>
        <v>Technology</v>
      </c>
      <c r="D114" t="str">
        <f>_xlfn.XLOOKUP(CT_return[[#This Row],[Order ID]],main_table[Order ID],main_table[Region])</f>
        <v>South</v>
      </c>
      <c r="E114" t="str">
        <f>_xlfn.XLOOKUP(CT_return[[#This Row],[Order ID]],main_table[Order ID],main_table[Segment])</f>
        <v>Corporate</v>
      </c>
    </row>
    <row r="115" spans="1:5" ht="14.25">
      <c r="A115" s="1" t="s">
        <v>5932</v>
      </c>
      <c r="B115" s="2" t="s">
        <v>5975</v>
      </c>
      <c r="C115" t="str">
        <f>_xlfn.XLOOKUP(CT_return[[#This Row],[Order ID]],main_table[Order ID],main_table[Category])</f>
        <v>Office Supplies</v>
      </c>
      <c r="D115" t="str">
        <f>_xlfn.XLOOKUP(CT_return[[#This Row],[Order ID]],main_table[Order ID],main_table[Region])</f>
        <v>West</v>
      </c>
      <c r="E115" t="str">
        <f>_xlfn.XLOOKUP(CT_return[[#This Row],[Order ID]],main_table[Order ID],main_table[Segment])</f>
        <v>Corporate</v>
      </c>
    </row>
    <row r="116" spans="1:5" ht="14.25">
      <c r="A116" s="1" t="s">
        <v>5932</v>
      </c>
      <c r="B116" s="2" t="s">
        <v>5975</v>
      </c>
      <c r="C116" t="str">
        <f>_xlfn.XLOOKUP(CT_return[[#This Row],[Order ID]],main_table[Order ID],main_table[Category])</f>
        <v>Office Supplies</v>
      </c>
      <c r="D116" t="str">
        <f>_xlfn.XLOOKUP(CT_return[[#This Row],[Order ID]],main_table[Order ID],main_table[Region])</f>
        <v>West</v>
      </c>
      <c r="E116" t="str">
        <f>_xlfn.XLOOKUP(CT_return[[#This Row],[Order ID]],main_table[Order ID],main_table[Segment])</f>
        <v>Corporate</v>
      </c>
    </row>
    <row r="117" spans="1:5" ht="14.25">
      <c r="A117" s="1" t="s">
        <v>5932</v>
      </c>
      <c r="B117" s="2" t="s">
        <v>5975</v>
      </c>
      <c r="C117" t="str">
        <f>_xlfn.XLOOKUP(CT_return[[#This Row],[Order ID]],main_table[Order ID],main_table[Category])</f>
        <v>Office Supplies</v>
      </c>
      <c r="D117" t="str">
        <f>_xlfn.XLOOKUP(CT_return[[#This Row],[Order ID]],main_table[Order ID],main_table[Region])</f>
        <v>West</v>
      </c>
      <c r="E117" t="str">
        <f>_xlfn.XLOOKUP(CT_return[[#This Row],[Order ID]],main_table[Order ID],main_table[Segment])</f>
        <v>Corporate</v>
      </c>
    </row>
    <row r="118" spans="1:5" ht="14.25">
      <c r="A118" s="1" t="s">
        <v>5932</v>
      </c>
      <c r="B118" s="2" t="s">
        <v>5976</v>
      </c>
      <c r="C118" t="str">
        <f>_xlfn.XLOOKUP(CT_return[[#This Row],[Order ID]],main_table[Order ID],main_table[Category])</f>
        <v>Office Supplies</v>
      </c>
      <c r="D118" t="str">
        <f>_xlfn.XLOOKUP(CT_return[[#This Row],[Order ID]],main_table[Order ID],main_table[Region])</f>
        <v>Central</v>
      </c>
      <c r="E118" t="str">
        <f>_xlfn.XLOOKUP(CT_return[[#This Row],[Order ID]],main_table[Order ID],main_table[Segment])</f>
        <v>Corporate</v>
      </c>
    </row>
    <row r="119" spans="1:5" ht="14.25">
      <c r="A119" s="1" t="s">
        <v>5932</v>
      </c>
      <c r="B119" s="2" t="s">
        <v>5977</v>
      </c>
      <c r="C119" t="str">
        <f>_xlfn.XLOOKUP(CT_return[[#This Row],[Order ID]],main_table[Order ID],main_table[Category])</f>
        <v>Furniture</v>
      </c>
      <c r="D119" t="str">
        <f>_xlfn.XLOOKUP(CT_return[[#This Row],[Order ID]],main_table[Order ID],main_table[Region])</f>
        <v>East</v>
      </c>
      <c r="E119" t="str">
        <f>_xlfn.XLOOKUP(CT_return[[#This Row],[Order ID]],main_table[Order ID],main_table[Segment])</f>
        <v>Consumer</v>
      </c>
    </row>
    <row r="120" spans="1:5" ht="14.25">
      <c r="A120" s="1" t="s">
        <v>5932</v>
      </c>
      <c r="B120" s="2" t="s">
        <v>5977</v>
      </c>
      <c r="C120" t="str">
        <f>_xlfn.XLOOKUP(CT_return[[#This Row],[Order ID]],main_table[Order ID],main_table[Category])</f>
        <v>Furniture</v>
      </c>
      <c r="D120" t="str">
        <f>_xlfn.XLOOKUP(CT_return[[#This Row],[Order ID]],main_table[Order ID],main_table[Region])</f>
        <v>East</v>
      </c>
      <c r="E120" t="str">
        <f>_xlfn.XLOOKUP(CT_return[[#This Row],[Order ID]],main_table[Order ID],main_table[Segment])</f>
        <v>Consumer</v>
      </c>
    </row>
    <row r="121" spans="1:5" ht="14.25">
      <c r="A121" s="1" t="s">
        <v>5932</v>
      </c>
      <c r="B121" s="2" t="s">
        <v>5977</v>
      </c>
      <c r="C121" t="str">
        <f>_xlfn.XLOOKUP(CT_return[[#This Row],[Order ID]],main_table[Order ID],main_table[Category])</f>
        <v>Furniture</v>
      </c>
      <c r="D121" t="str">
        <f>_xlfn.XLOOKUP(CT_return[[#This Row],[Order ID]],main_table[Order ID],main_table[Region])</f>
        <v>East</v>
      </c>
      <c r="E121" t="str">
        <f>_xlfn.XLOOKUP(CT_return[[#This Row],[Order ID]],main_table[Order ID],main_table[Segment])</f>
        <v>Consumer</v>
      </c>
    </row>
    <row r="122" spans="1:5" ht="14.25">
      <c r="A122" s="1" t="s">
        <v>5932</v>
      </c>
      <c r="B122" s="2" t="s">
        <v>5978</v>
      </c>
      <c r="C122" t="str">
        <f>_xlfn.XLOOKUP(CT_return[[#This Row],[Order ID]],main_table[Order ID],main_table[Category])</f>
        <v>Office Supplies</v>
      </c>
      <c r="D122" t="str">
        <f>_xlfn.XLOOKUP(CT_return[[#This Row],[Order ID]],main_table[Order ID],main_table[Region])</f>
        <v>Central</v>
      </c>
      <c r="E122" t="str">
        <f>_xlfn.XLOOKUP(CT_return[[#This Row],[Order ID]],main_table[Order ID],main_table[Segment])</f>
        <v>Consumer</v>
      </c>
    </row>
    <row r="123" spans="1:5" ht="14.25">
      <c r="A123" s="1" t="s">
        <v>5932</v>
      </c>
      <c r="B123" s="2" t="s">
        <v>5978</v>
      </c>
      <c r="C123" t="str">
        <f>_xlfn.XLOOKUP(CT_return[[#This Row],[Order ID]],main_table[Order ID],main_table[Category])</f>
        <v>Office Supplies</v>
      </c>
      <c r="D123" t="str">
        <f>_xlfn.XLOOKUP(CT_return[[#This Row],[Order ID]],main_table[Order ID],main_table[Region])</f>
        <v>Central</v>
      </c>
      <c r="E123" t="str">
        <f>_xlfn.XLOOKUP(CT_return[[#This Row],[Order ID]],main_table[Order ID],main_table[Segment])</f>
        <v>Consumer</v>
      </c>
    </row>
    <row r="124" spans="1:5" ht="14.25">
      <c r="A124" s="1" t="s">
        <v>5932</v>
      </c>
      <c r="B124" s="2" t="s">
        <v>5978</v>
      </c>
      <c r="C124" t="str">
        <f>_xlfn.XLOOKUP(CT_return[[#This Row],[Order ID]],main_table[Order ID],main_table[Category])</f>
        <v>Office Supplies</v>
      </c>
      <c r="D124" t="str">
        <f>_xlfn.XLOOKUP(CT_return[[#This Row],[Order ID]],main_table[Order ID],main_table[Region])</f>
        <v>Central</v>
      </c>
      <c r="E124" t="str">
        <f>_xlfn.XLOOKUP(CT_return[[#This Row],[Order ID]],main_table[Order ID],main_table[Segment])</f>
        <v>Consumer</v>
      </c>
    </row>
    <row r="125" spans="1:5" ht="14.25">
      <c r="A125" s="1" t="s">
        <v>5932</v>
      </c>
      <c r="B125" s="2" t="s">
        <v>5978</v>
      </c>
      <c r="C125" t="str">
        <f>_xlfn.XLOOKUP(CT_return[[#This Row],[Order ID]],main_table[Order ID],main_table[Category])</f>
        <v>Office Supplies</v>
      </c>
      <c r="D125" t="str">
        <f>_xlfn.XLOOKUP(CT_return[[#This Row],[Order ID]],main_table[Order ID],main_table[Region])</f>
        <v>Central</v>
      </c>
      <c r="E125" t="str">
        <f>_xlfn.XLOOKUP(CT_return[[#This Row],[Order ID]],main_table[Order ID],main_table[Segment])</f>
        <v>Consumer</v>
      </c>
    </row>
    <row r="126" spans="1:5" ht="14.25">
      <c r="A126" s="1" t="s">
        <v>5932</v>
      </c>
      <c r="B126" s="2" t="s">
        <v>5978</v>
      </c>
      <c r="C126" t="str">
        <f>_xlfn.XLOOKUP(CT_return[[#This Row],[Order ID]],main_table[Order ID],main_table[Category])</f>
        <v>Office Supplies</v>
      </c>
      <c r="D126" t="str">
        <f>_xlfn.XLOOKUP(CT_return[[#This Row],[Order ID]],main_table[Order ID],main_table[Region])</f>
        <v>Central</v>
      </c>
      <c r="E126" t="str">
        <f>_xlfn.XLOOKUP(CT_return[[#This Row],[Order ID]],main_table[Order ID],main_table[Segment])</f>
        <v>Consumer</v>
      </c>
    </row>
    <row r="127" spans="1:5" ht="14.25">
      <c r="A127" s="1" t="s">
        <v>5932</v>
      </c>
      <c r="B127" s="2" t="s">
        <v>5978</v>
      </c>
      <c r="C127" t="str">
        <f>_xlfn.XLOOKUP(CT_return[[#This Row],[Order ID]],main_table[Order ID],main_table[Category])</f>
        <v>Office Supplies</v>
      </c>
      <c r="D127" t="str">
        <f>_xlfn.XLOOKUP(CT_return[[#This Row],[Order ID]],main_table[Order ID],main_table[Region])</f>
        <v>Central</v>
      </c>
      <c r="E127" t="str">
        <f>_xlfn.XLOOKUP(CT_return[[#This Row],[Order ID]],main_table[Order ID],main_table[Segment])</f>
        <v>Consumer</v>
      </c>
    </row>
    <row r="128" spans="1:5" ht="14.25">
      <c r="A128" s="1" t="s">
        <v>5932</v>
      </c>
      <c r="B128" s="2" t="s">
        <v>5979</v>
      </c>
      <c r="C128" t="str">
        <f>_xlfn.XLOOKUP(CT_return[[#This Row],[Order ID]],main_table[Order ID],main_table[Category])</f>
        <v>Furniture</v>
      </c>
      <c r="D128" t="str">
        <f>_xlfn.XLOOKUP(CT_return[[#This Row],[Order ID]],main_table[Order ID],main_table[Region])</f>
        <v>West</v>
      </c>
      <c r="E128" t="str">
        <f>_xlfn.XLOOKUP(CT_return[[#This Row],[Order ID]],main_table[Order ID],main_table[Segment])</f>
        <v>Consumer</v>
      </c>
    </row>
    <row r="129" spans="1:5" ht="14.25">
      <c r="A129" s="1" t="s">
        <v>5932</v>
      </c>
      <c r="B129" s="2" t="s">
        <v>5980</v>
      </c>
      <c r="C129" t="str">
        <f>_xlfn.XLOOKUP(CT_return[[#This Row],[Order ID]],main_table[Order ID],main_table[Category])</f>
        <v>Office Supplies</v>
      </c>
      <c r="D129" t="str">
        <f>_xlfn.XLOOKUP(CT_return[[#This Row],[Order ID]],main_table[Order ID],main_table[Region])</f>
        <v>West</v>
      </c>
      <c r="E129" t="str">
        <f>_xlfn.XLOOKUP(CT_return[[#This Row],[Order ID]],main_table[Order ID],main_table[Segment])</f>
        <v>Corporate</v>
      </c>
    </row>
    <row r="130" spans="1:5" ht="14.25">
      <c r="A130" s="1" t="s">
        <v>5932</v>
      </c>
      <c r="B130" s="2" t="s">
        <v>5980</v>
      </c>
      <c r="C130" t="str">
        <f>_xlfn.XLOOKUP(CT_return[[#This Row],[Order ID]],main_table[Order ID],main_table[Category])</f>
        <v>Office Supplies</v>
      </c>
      <c r="D130" t="str">
        <f>_xlfn.XLOOKUP(CT_return[[#This Row],[Order ID]],main_table[Order ID],main_table[Region])</f>
        <v>West</v>
      </c>
      <c r="E130" t="str">
        <f>_xlfn.XLOOKUP(CT_return[[#This Row],[Order ID]],main_table[Order ID],main_table[Segment])</f>
        <v>Corporate</v>
      </c>
    </row>
    <row r="131" spans="1:5" ht="14.25">
      <c r="A131" s="1" t="s">
        <v>5932</v>
      </c>
      <c r="B131" s="2" t="s">
        <v>5981</v>
      </c>
      <c r="C131" t="str">
        <f>_xlfn.XLOOKUP(CT_return[[#This Row],[Order ID]],main_table[Order ID],main_table[Category])</f>
        <v>Technology</v>
      </c>
      <c r="D131" t="str">
        <f>_xlfn.XLOOKUP(CT_return[[#This Row],[Order ID]],main_table[Order ID],main_table[Region])</f>
        <v>East</v>
      </c>
      <c r="E131" t="str">
        <f>_xlfn.XLOOKUP(CT_return[[#This Row],[Order ID]],main_table[Order ID],main_table[Segment])</f>
        <v>Corporate</v>
      </c>
    </row>
    <row r="132" spans="1:5" ht="14.25">
      <c r="A132" s="1" t="s">
        <v>5932</v>
      </c>
      <c r="B132" s="2" t="s">
        <v>5981</v>
      </c>
      <c r="C132" t="str">
        <f>_xlfn.XLOOKUP(CT_return[[#This Row],[Order ID]],main_table[Order ID],main_table[Category])</f>
        <v>Technology</v>
      </c>
      <c r="D132" t="str">
        <f>_xlfn.XLOOKUP(CT_return[[#This Row],[Order ID]],main_table[Order ID],main_table[Region])</f>
        <v>East</v>
      </c>
      <c r="E132" t="str">
        <f>_xlfn.XLOOKUP(CT_return[[#This Row],[Order ID]],main_table[Order ID],main_table[Segment])</f>
        <v>Corporate</v>
      </c>
    </row>
    <row r="133" spans="1:5" ht="14.25">
      <c r="A133" s="1" t="s">
        <v>5932</v>
      </c>
      <c r="B133" s="2" t="s">
        <v>5982</v>
      </c>
      <c r="C133" t="str">
        <f>_xlfn.XLOOKUP(CT_return[[#This Row],[Order ID]],main_table[Order ID],main_table[Category])</f>
        <v>Furniture</v>
      </c>
      <c r="D133" t="str">
        <f>_xlfn.XLOOKUP(CT_return[[#This Row],[Order ID]],main_table[Order ID],main_table[Region])</f>
        <v>Central</v>
      </c>
      <c r="E133" t="str">
        <f>_xlfn.XLOOKUP(CT_return[[#This Row],[Order ID]],main_table[Order ID],main_table[Segment])</f>
        <v>Corporate</v>
      </c>
    </row>
    <row r="134" spans="1:5" ht="14.25">
      <c r="A134" s="1" t="s">
        <v>5932</v>
      </c>
      <c r="B134" s="2" t="s">
        <v>5982</v>
      </c>
      <c r="C134" t="str">
        <f>_xlfn.XLOOKUP(CT_return[[#This Row],[Order ID]],main_table[Order ID],main_table[Category])</f>
        <v>Furniture</v>
      </c>
      <c r="D134" t="str">
        <f>_xlfn.XLOOKUP(CT_return[[#This Row],[Order ID]],main_table[Order ID],main_table[Region])</f>
        <v>Central</v>
      </c>
      <c r="E134" t="str">
        <f>_xlfn.XLOOKUP(CT_return[[#This Row],[Order ID]],main_table[Order ID],main_table[Segment])</f>
        <v>Corporate</v>
      </c>
    </row>
    <row r="135" spans="1:5" ht="14.25">
      <c r="A135" s="1" t="s">
        <v>5932</v>
      </c>
      <c r="B135" s="2" t="s">
        <v>5983</v>
      </c>
      <c r="C135" t="str">
        <f>_xlfn.XLOOKUP(CT_return[[#This Row],[Order ID]],main_table[Order ID],main_table[Category])</f>
        <v>Furniture</v>
      </c>
      <c r="D135" t="str">
        <f>_xlfn.XLOOKUP(CT_return[[#This Row],[Order ID]],main_table[Order ID],main_table[Region])</f>
        <v>South</v>
      </c>
      <c r="E135" t="str">
        <f>_xlfn.XLOOKUP(CT_return[[#This Row],[Order ID]],main_table[Order ID],main_table[Segment])</f>
        <v>Consumer</v>
      </c>
    </row>
    <row r="136" spans="1:5" ht="14.25">
      <c r="A136" s="1" t="s">
        <v>5932</v>
      </c>
      <c r="B136" s="2" t="s">
        <v>5983</v>
      </c>
      <c r="C136" t="str">
        <f>_xlfn.XLOOKUP(CT_return[[#This Row],[Order ID]],main_table[Order ID],main_table[Category])</f>
        <v>Furniture</v>
      </c>
      <c r="D136" t="str">
        <f>_xlfn.XLOOKUP(CT_return[[#This Row],[Order ID]],main_table[Order ID],main_table[Region])</f>
        <v>South</v>
      </c>
      <c r="E136" t="str">
        <f>_xlfn.XLOOKUP(CT_return[[#This Row],[Order ID]],main_table[Order ID],main_table[Segment])</f>
        <v>Consumer</v>
      </c>
    </row>
    <row r="137" spans="1:5" ht="14.25">
      <c r="A137" s="1" t="s">
        <v>5932</v>
      </c>
      <c r="B137" s="2" t="s">
        <v>5983</v>
      </c>
      <c r="C137" t="str">
        <f>_xlfn.XLOOKUP(CT_return[[#This Row],[Order ID]],main_table[Order ID],main_table[Category])</f>
        <v>Furniture</v>
      </c>
      <c r="D137" t="str">
        <f>_xlfn.XLOOKUP(CT_return[[#This Row],[Order ID]],main_table[Order ID],main_table[Region])</f>
        <v>South</v>
      </c>
      <c r="E137" t="str">
        <f>_xlfn.XLOOKUP(CT_return[[#This Row],[Order ID]],main_table[Order ID],main_table[Segment])</f>
        <v>Consumer</v>
      </c>
    </row>
    <row r="138" spans="1:5" ht="14.25">
      <c r="A138" s="1" t="s">
        <v>5932</v>
      </c>
      <c r="B138" s="2" t="s">
        <v>5983</v>
      </c>
      <c r="C138" t="str">
        <f>_xlfn.XLOOKUP(CT_return[[#This Row],[Order ID]],main_table[Order ID],main_table[Category])</f>
        <v>Furniture</v>
      </c>
      <c r="D138" t="str">
        <f>_xlfn.XLOOKUP(CT_return[[#This Row],[Order ID]],main_table[Order ID],main_table[Region])</f>
        <v>South</v>
      </c>
      <c r="E138" t="str">
        <f>_xlfn.XLOOKUP(CT_return[[#This Row],[Order ID]],main_table[Order ID],main_table[Segment])</f>
        <v>Consumer</v>
      </c>
    </row>
    <row r="139" spans="1:5" ht="14.25">
      <c r="A139" s="1" t="s">
        <v>5932</v>
      </c>
      <c r="B139" s="2" t="s">
        <v>5984</v>
      </c>
      <c r="C139" t="str">
        <f>_xlfn.XLOOKUP(CT_return[[#This Row],[Order ID]],main_table[Order ID],main_table[Category])</f>
        <v>Office Supplies</v>
      </c>
      <c r="D139" t="str">
        <f>_xlfn.XLOOKUP(CT_return[[#This Row],[Order ID]],main_table[Order ID],main_table[Region])</f>
        <v>West</v>
      </c>
      <c r="E139" t="str">
        <f>_xlfn.XLOOKUP(CT_return[[#This Row],[Order ID]],main_table[Order ID],main_table[Segment])</f>
        <v>Corporate</v>
      </c>
    </row>
    <row r="140" spans="1:5" ht="14.25">
      <c r="A140" s="1" t="s">
        <v>5932</v>
      </c>
      <c r="B140" s="2" t="s">
        <v>5985</v>
      </c>
      <c r="C140" t="str">
        <f>_xlfn.XLOOKUP(CT_return[[#This Row],[Order ID]],main_table[Order ID],main_table[Category])</f>
        <v>Office Supplies</v>
      </c>
      <c r="D140" t="str">
        <f>_xlfn.XLOOKUP(CT_return[[#This Row],[Order ID]],main_table[Order ID],main_table[Region])</f>
        <v>East</v>
      </c>
      <c r="E140" t="str">
        <f>_xlfn.XLOOKUP(CT_return[[#This Row],[Order ID]],main_table[Order ID],main_table[Segment])</f>
        <v>Consumer</v>
      </c>
    </row>
    <row r="141" spans="1:5" ht="14.25">
      <c r="A141" s="1" t="s">
        <v>5932</v>
      </c>
      <c r="B141" s="2" t="s">
        <v>5985</v>
      </c>
      <c r="C141" t="str">
        <f>_xlfn.XLOOKUP(CT_return[[#This Row],[Order ID]],main_table[Order ID],main_table[Category])</f>
        <v>Office Supplies</v>
      </c>
      <c r="D141" t="str">
        <f>_xlfn.XLOOKUP(CT_return[[#This Row],[Order ID]],main_table[Order ID],main_table[Region])</f>
        <v>East</v>
      </c>
      <c r="E141" t="str">
        <f>_xlfn.XLOOKUP(CT_return[[#This Row],[Order ID]],main_table[Order ID],main_table[Segment])</f>
        <v>Consumer</v>
      </c>
    </row>
    <row r="142" spans="1:5" ht="14.25">
      <c r="A142" s="1" t="s">
        <v>5932</v>
      </c>
      <c r="B142" s="2" t="s">
        <v>5985</v>
      </c>
      <c r="C142" t="str">
        <f>_xlfn.XLOOKUP(CT_return[[#This Row],[Order ID]],main_table[Order ID],main_table[Category])</f>
        <v>Office Supplies</v>
      </c>
      <c r="D142" t="str">
        <f>_xlfn.XLOOKUP(CT_return[[#This Row],[Order ID]],main_table[Order ID],main_table[Region])</f>
        <v>East</v>
      </c>
      <c r="E142" t="str">
        <f>_xlfn.XLOOKUP(CT_return[[#This Row],[Order ID]],main_table[Order ID],main_table[Segment])</f>
        <v>Consumer</v>
      </c>
    </row>
    <row r="143" spans="1:5" ht="14.25">
      <c r="A143" s="1" t="s">
        <v>5932</v>
      </c>
      <c r="B143" s="2" t="s">
        <v>5986</v>
      </c>
      <c r="C143" t="str">
        <f>_xlfn.XLOOKUP(CT_return[[#This Row],[Order ID]],main_table[Order ID],main_table[Category])</f>
        <v>Office Supplies</v>
      </c>
      <c r="D143" t="str">
        <f>_xlfn.XLOOKUP(CT_return[[#This Row],[Order ID]],main_table[Order ID],main_table[Region])</f>
        <v>Central</v>
      </c>
      <c r="E143" t="str">
        <f>_xlfn.XLOOKUP(CT_return[[#This Row],[Order ID]],main_table[Order ID],main_table[Segment])</f>
        <v>Corporate</v>
      </c>
    </row>
    <row r="144" spans="1:5" ht="14.25">
      <c r="A144" s="1" t="s">
        <v>5932</v>
      </c>
      <c r="B144" s="2" t="s">
        <v>5986</v>
      </c>
      <c r="C144" t="str">
        <f>_xlfn.XLOOKUP(CT_return[[#This Row],[Order ID]],main_table[Order ID],main_table[Category])</f>
        <v>Office Supplies</v>
      </c>
      <c r="D144" t="str">
        <f>_xlfn.XLOOKUP(CT_return[[#This Row],[Order ID]],main_table[Order ID],main_table[Region])</f>
        <v>Central</v>
      </c>
      <c r="E144" t="str">
        <f>_xlfn.XLOOKUP(CT_return[[#This Row],[Order ID]],main_table[Order ID],main_table[Segment])</f>
        <v>Corporate</v>
      </c>
    </row>
    <row r="145" spans="1:5" ht="14.25">
      <c r="A145" s="1" t="s">
        <v>5932</v>
      </c>
      <c r="B145" s="2" t="s">
        <v>5987</v>
      </c>
      <c r="C145" t="str">
        <f>_xlfn.XLOOKUP(CT_return[[#This Row],[Order ID]],main_table[Order ID],main_table[Category])</f>
        <v>Office Supplies</v>
      </c>
      <c r="D145" t="str">
        <f>_xlfn.XLOOKUP(CT_return[[#This Row],[Order ID]],main_table[Order ID],main_table[Region])</f>
        <v>West</v>
      </c>
      <c r="E145" t="str">
        <f>_xlfn.XLOOKUP(CT_return[[#This Row],[Order ID]],main_table[Order ID],main_table[Segment])</f>
        <v>Corporate</v>
      </c>
    </row>
    <row r="146" spans="1:5" ht="14.25">
      <c r="A146" s="1" t="s">
        <v>5932</v>
      </c>
      <c r="B146" s="2" t="s">
        <v>5987</v>
      </c>
      <c r="C146" t="str">
        <f>_xlfn.XLOOKUP(CT_return[[#This Row],[Order ID]],main_table[Order ID],main_table[Category])</f>
        <v>Office Supplies</v>
      </c>
      <c r="D146" t="str">
        <f>_xlfn.XLOOKUP(CT_return[[#This Row],[Order ID]],main_table[Order ID],main_table[Region])</f>
        <v>West</v>
      </c>
      <c r="E146" t="str">
        <f>_xlfn.XLOOKUP(CT_return[[#This Row],[Order ID]],main_table[Order ID],main_table[Segment])</f>
        <v>Corporate</v>
      </c>
    </row>
    <row r="147" spans="1:5" ht="14.25">
      <c r="A147" s="1" t="s">
        <v>5932</v>
      </c>
      <c r="B147" s="2" t="s">
        <v>5988</v>
      </c>
      <c r="C147" t="str">
        <f>_xlfn.XLOOKUP(CT_return[[#This Row],[Order ID]],main_table[Order ID],main_table[Category])</f>
        <v>Office Supplies</v>
      </c>
      <c r="D147" t="str">
        <f>_xlfn.XLOOKUP(CT_return[[#This Row],[Order ID]],main_table[Order ID],main_table[Region])</f>
        <v>South</v>
      </c>
      <c r="E147" t="str">
        <f>_xlfn.XLOOKUP(CT_return[[#This Row],[Order ID]],main_table[Order ID],main_table[Segment])</f>
        <v>Corporate</v>
      </c>
    </row>
    <row r="148" spans="1:5" ht="14.25">
      <c r="A148" s="1" t="s">
        <v>5932</v>
      </c>
      <c r="B148" s="2" t="s">
        <v>5988</v>
      </c>
      <c r="C148" t="str">
        <f>_xlfn.XLOOKUP(CT_return[[#This Row],[Order ID]],main_table[Order ID],main_table[Category])</f>
        <v>Office Supplies</v>
      </c>
      <c r="D148" t="str">
        <f>_xlfn.XLOOKUP(CT_return[[#This Row],[Order ID]],main_table[Order ID],main_table[Region])</f>
        <v>South</v>
      </c>
      <c r="E148" t="str">
        <f>_xlfn.XLOOKUP(CT_return[[#This Row],[Order ID]],main_table[Order ID],main_table[Segment])</f>
        <v>Corporate</v>
      </c>
    </row>
    <row r="149" spans="1:5" ht="14.25">
      <c r="A149" s="1" t="s">
        <v>5932</v>
      </c>
      <c r="B149" s="2" t="s">
        <v>5988</v>
      </c>
      <c r="C149" t="str">
        <f>_xlfn.XLOOKUP(CT_return[[#This Row],[Order ID]],main_table[Order ID],main_table[Category])</f>
        <v>Office Supplies</v>
      </c>
      <c r="D149" t="str">
        <f>_xlfn.XLOOKUP(CT_return[[#This Row],[Order ID]],main_table[Order ID],main_table[Region])</f>
        <v>South</v>
      </c>
      <c r="E149" t="str">
        <f>_xlfn.XLOOKUP(CT_return[[#This Row],[Order ID]],main_table[Order ID],main_table[Segment])</f>
        <v>Corporate</v>
      </c>
    </row>
    <row r="150" spans="1:5" ht="14.25">
      <c r="A150" s="1" t="s">
        <v>5932</v>
      </c>
      <c r="B150" s="2" t="s">
        <v>5988</v>
      </c>
      <c r="C150" t="str">
        <f>_xlfn.XLOOKUP(CT_return[[#This Row],[Order ID]],main_table[Order ID],main_table[Category])</f>
        <v>Office Supplies</v>
      </c>
      <c r="D150" t="str">
        <f>_xlfn.XLOOKUP(CT_return[[#This Row],[Order ID]],main_table[Order ID],main_table[Region])</f>
        <v>South</v>
      </c>
      <c r="E150" t="str">
        <f>_xlfn.XLOOKUP(CT_return[[#This Row],[Order ID]],main_table[Order ID],main_table[Segment])</f>
        <v>Corporate</v>
      </c>
    </row>
    <row r="151" spans="1:5" ht="14.25">
      <c r="A151" s="1" t="s">
        <v>5932</v>
      </c>
      <c r="B151" s="2" t="s">
        <v>5988</v>
      </c>
      <c r="C151" t="str">
        <f>_xlfn.XLOOKUP(CT_return[[#This Row],[Order ID]],main_table[Order ID],main_table[Category])</f>
        <v>Office Supplies</v>
      </c>
      <c r="D151" t="str">
        <f>_xlfn.XLOOKUP(CT_return[[#This Row],[Order ID]],main_table[Order ID],main_table[Region])</f>
        <v>South</v>
      </c>
      <c r="E151" t="str">
        <f>_xlfn.XLOOKUP(CT_return[[#This Row],[Order ID]],main_table[Order ID],main_table[Segment])</f>
        <v>Corporate</v>
      </c>
    </row>
    <row r="152" spans="1:5" ht="14.25">
      <c r="A152" s="1" t="s">
        <v>5932</v>
      </c>
      <c r="B152" s="2" t="s">
        <v>5988</v>
      </c>
      <c r="C152" t="str">
        <f>_xlfn.XLOOKUP(CT_return[[#This Row],[Order ID]],main_table[Order ID],main_table[Category])</f>
        <v>Office Supplies</v>
      </c>
      <c r="D152" t="str">
        <f>_xlfn.XLOOKUP(CT_return[[#This Row],[Order ID]],main_table[Order ID],main_table[Region])</f>
        <v>South</v>
      </c>
      <c r="E152" t="str">
        <f>_xlfn.XLOOKUP(CT_return[[#This Row],[Order ID]],main_table[Order ID],main_table[Segment])</f>
        <v>Corporate</v>
      </c>
    </row>
    <row r="153" spans="1:5" ht="14.25">
      <c r="A153" s="1" t="s">
        <v>5932</v>
      </c>
      <c r="B153" s="2" t="s">
        <v>5989</v>
      </c>
      <c r="C153" t="str">
        <f>_xlfn.XLOOKUP(CT_return[[#This Row],[Order ID]],main_table[Order ID],main_table[Category])</f>
        <v>Furniture</v>
      </c>
      <c r="D153" t="str">
        <f>_xlfn.XLOOKUP(CT_return[[#This Row],[Order ID]],main_table[Order ID],main_table[Region])</f>
        <v>West</v>
      </c>
      <c r="E153" t="str">
        <f>_xlfn.XLOOKUP(CT_return[[#This Row],[Order ID]],main_table[Order ID],main_table[Segment])</f>
        <v>Consumer</v>
      </c>
    </row>
    <row r="154" spans="1:5" ht="14.25">
      <c r="A154" s="1" t="s">
        <v>5932</v>
      </c>
      <c r="B154" s="2" t="s">
        <v>5990</v>
      </c>
      <c r="C154" t="str">
        <f>_xlfn.XLOOKUP(CT_return[[#This Row],[Order ID]],main_table[Order ID],main_table[Category])</f>
        <v>Office Supplies</v>
      </c>
      <c r="D154" t="str">
        <f>_xlfn.XLOOKUP(CT_return[[#This Row],[Order ID]],main_table[Order ID],main_table[Region])</f>
        <v>West</v>
      </c>
      <c r="E154" t="str">
        <f>_xlfn.XLOOKUP(CT_return[[#This Row],[Order ID]],main_table[Order ID],main_table[Segment])</f>
        <v>Consumer</v>
      </c>
    </row>
    <row r="155" spans="1:5" ht="14.25">
      <c r="A155" s="1" t="s">
        <v>5932</v>
      </c>
      <c r="B155" s="2" t="s">
        <v>5990</v>
      </c>
      <c r="C155" t="str">
        <f>_xlfn.XLOOKUP(CT_return[[#This Row],[Order ID]],main_table[Order ID],main_table[Category])</f>
        <v>Office Supplies</v>
      </c>
      <c r="D155" t="str">
        <f>_xlfn.XLOOKUP(CT_return[[#This Row],[Order ID]],main_table[Order ID],main_table[Region])</f>
        <v>West</v>
      </c>
      <c r="E155" t="str">
        <f>_xlfn.XLOOKUP(CT_return[[#This Row],[Order ID]],main_table[Order ID],main_table[Segment])</f>
        <v>Consumer</v>
      </c>
    </row>
    <row r="156" spans="1:5" ht="14.25">
      <c r="A156" s="1" t="s">
        <v>5932</v>
      </c>
      <c r="B156" s="2" t="s">
        <v>5990</v>
      </c>
      <c r="C156" t="str">
        <f>_xlfn.XLOOKUP(CT_return[[#This Row],[Order ID]],main_table[Order ID],main_table[Category])</f>
        <v>Office Supplies</v>
      </c>
      <c r="D156" t="str">
        <f>_xlfn.XLOOKUP(CT_return[[#This Row],[Order ID]],main_table[Order ID],main_table[Region])</f>
        <v>West</v>
      </c>
      <c r="E156" t="str">
        <f>_xlfn.XLOOKUP(CT_return[[#This Row],[Order ID]],main_table[Order ID],main_table[Segment])</f>
        <v>Consumer</v>
      </c>
    </row>
    <row r="157" spans="1:5" ht="14.25">
      <c r="A157" s="1" t="s">
        <v>5932</v>
      </c>
      <c r="B157" s="2" t="s">
        <v>5990</v>
      </c>
      <c r="C157" t="str">
        <f>_xlfn.XLOOKUP(CT_return[[#This Row],[Order ID]],main_table[Order ID],main_table[Category])</f>
        <v>Office Supplies</v>
      </c>
      <c r="D157" t="str">
        <f>_xlfn.XLOOKUP(CT_return[[#This Row],[Order ID]],main_table[Order ID],main_table[Region])</f>
        <v>West</v>
      </c>
      <c r="E157" t="str">
        <f>_xlfn.XLOOKUP(CT_return[[#This Row],[Order ID]],main_table[Order ID],main_table[Segment])</f>
        <v>Consumer</v>
      </c>
    </row>
    <row r="158" spans="1:5" ht="14.25">
      <c r="A158" s="1" t="s">
        <v>5932</v>
      </c>
      <c r="B158" s="2" t="s">
        <v>5990</v>
      </c>
      <c r="C158" t="str">
        <f>_xlfn.XLOOKUP(CT_return[[#This Row],[Order ID]],main_table[Order ID],main_table[Category])</f>
        <v>Office Supplies</v>
      </c>
      <c r="D158" t="str">
        <f>_xlfn.XLOOKUP(CT_return[[#This Row],[Order ID]],main_table[Order ID],main_table[Region])</f>
        <v>West</v>
      </c>
      <c r="E158" t="str">
        <f>_xlfn.XLOOKUP(CT_return[[#This Row],[Order ID]],main_table[Order ID],main_table[Segment])</f>
        <v>Consumer</v>
      </c>
    </row>
    <row r="159" spans="1:5" ht="14.25">
      <c r="A159" s="1" t="s">
        <v>5932</v>
      </c>
      <c r="B159" s="2" t="s">
        <v>5991</v>
      </c>
      <c r="C159" t="str">
        <f>_xlfn.XLOOKUP(CT_return[[#This Row],[Order ID]],main_table[Order ID],main_table[Category])</f>
        <v>Office Supplies</v>
      </c>
      <c r="D159" t="str">
        <f>_xlfn.XLOOKUP(CT_return[[#This Row],[Order ID]],main_table[Order ID],main_table[Region])</f>
        <v>West</v>
      </c>
      <c r="E159" t="str">
        <f>_xlfn.XLOOKUP(CT_return[[#This Row],[Order ID]],main_table[Order ID],main_table[Segment])</f>
        <v>Home Office</v>
      </c>
    </row>
    <row r="160" spans="1:5" ht="14.25">
      <c r="A160" s="1" t="s">
        <v>5932</v>
      </c>
      <c r="B160" s="2" t="s">
        <v>5991</v>
      </c>
      <c r="C160" t="str">
        <f>_xlfn.XLOOKUP(CT_return[[#This Row],[Order ID]],main_table[Order ID],main_table[Category])</f>
        <v>Office Supplies</v>
      </c>
      <c r="D160" t="str">
        <f>_xlfn.XLOOKUP(CT_return[[#This Row],[Order ID]],main_table[Order ID],main_table[Region])</f>
        <v>West</v>
      </c>
      <c r="E160" t="str">
        <f>_xlfn.XLOOKUP(CT_return[[#This Row],[Order ID]],main_table[Order ID],main_table[Segment])</f>
        <v>Home Office</v>
      </c>
    </row>
    <row r="161" spans="1:5" ht="14.25">
      <c r="A161" s="1" t="s">
        <v>5932</v>
      </c>
      <c r="B161" s="2" t="s">
        <v>5992</v>
      </c>
      <c r="C161" t="str">
        <f>_xlfn.XLOOKUP(CT_return[[#This Row],[Order ID]],main_table[Order ID],main_table[Category])</f>
        <v>Office Supplies</v>
      </c>
      <c r="D161" t="str">
        <f>_xlfn.XLOOKUP(CT_return[[#This Row],[Order ID]],main_table[Order ID],main_table[Region])</f>
        <v>West</v>
      </c>
      <c r="E161" t="str">
        <f>_xlfn.XLOOKUP(CT_return[[#This Row],[Order ID]],main_table[Order ID],main_table[Segment])</f>
        <v>Consumer</v>
      </c>
    </row>
    <row r="162" spans="1:5" ht="14.25">
      <c r="A162" s="1" t="s">
        <v>5932</v>
      </c>
      <c r="B162" s="2" t="s">
        <v>5993</v>
      </c>
      <c r="C162" t="str">
        <f>_xlfn.XLOOKUP(CT_return[[#This Row],[Order ID]],main_table[Order ID],main_table[Category])</f>
        <v>Office Supplies</v>
      </c>
      <c r="D162" t="str">
        <f>_xlfn.XLOOKUP(CT_return[[#This Row],[Order ID]],main_table[Order ID],main_table[Region])</f>
        <v>West</v>
      </c>
      <c r="E162" t="str">
        <f>_xlfn.XLOOKUP(CT_return[[#This Row],[Order ID]],main_table[Order ID],main_table[Segment])</f>
        <v>Consumer</v>
      </c>
    </row>
    <row r="163" spans="1:5" ht="14.25">
      <c r="A163" s="1" t="s">
        <v>5932</v>
      </c>
      <c r="B163" s="2" t="s">
        <v>5993</v>
      </c>
      <c r="C163" t="str">
        <f>_xlfn.XLOOKUP(CT_return[[#This Row],[Order ID]],main_table[Order ID],main_table[Category])</f>
        <v>Office Supplies</v>
      </c>
      <c r="D163" t="str">
        <f>_xlfn.XLOOKUP(CT_return[[#This Row],[Order ID]],main_table[Order ID],main_table[Region])</f>
        <v>West</v>
      </c>
      <c r="E163" t="str">
        <f>_xlfn.XLOOKUP(CT_return[[#This Row],[Order ID]],main_table[Order ID],main_table[Segment])</f>
        <v>Consumer</v>
      </c>
    </row>
    <row r="164" spans="1:5" ht="14.25">
      <c r="A164" s="1" t="s">
        <v>5932</v>
      </c>
      <c r="B164" s="2" t="s">
        <v>5993</v>
      </c>
      <c r="C164" t="str">
        <f>_xlfn.XLOOKUP(CT_return[[#This Row],[Order ID]],main_table[Order ID],main_table[Category])</f>
        <v>Office Supplies</v>
      </c>
      <c r="D164" t="str">
        <f>_xlfn.XLOOKUP(CT_return[[#This Row],[Order ID]],main_table[Order ID],main_table[Region])</f>
        <v>West</v>
      </c>
      <c r="E164" t="str">
        <f>_xlfn.XLOOKUP(CT_return[[#This Row],[Order ID]],main_table[Order ID],main_table[Segment])</f>
        <v>Consumer</v>
      </c>
    </row>
    <row r="165" spans="1:5" ht="14.25">
      <c r="A165" s="1" t="s">
        <v>5932</v>
      </c>
      <c r="B165" s="2" t="s">
        <v>5993</v>
      </c>
      <c r="C165" t="str">
        <f>_xlfn.XLOOKUP(CT_return[[#This Row],[Order ID]],main_table[Order ID],main_table[Category])</f>
        <v>Office Supplies</v>
      </c>
      <c r="D165" t="str">
        <f>_xlfn.XLOOKUP(CT_return[[#This Row],[Order ID]],main_table[Order ID],main_table[Region])</f>
        <v>West</v>
      </c>
      <c r="E165" t="str">
        <f>_xlfn.XLOOKUP(CT_return[[#This Row],[Order ID]],main_table[Order ID],main_table[Segment])</f>
        <v>Consumer</v>
      </c>
    </row>
    <row r="166" spans="1:5" ht="14.25">
      <c r="A166" s="1" t="s">
        <v>5932</v>
      </c>
      <c r="B166" s="2" t="s">
        <v>5994</v>
      </c>
      <c r="C166" t="str">
        <f>_xlfn.XLOOKUP(CT_return[[#This Row],[Order ID]],main_table[Order ID],main_table[Category])</f>
        <v>Technology</v>
      </c>
      <c r="D166" t="str">
        <f>_xlfn.XLOOKUP(CT_return[[#This Row],[Order ID]],main_table[Order ID],main_table[Region])</f>
        <v>West</v>
      </c>
      <c r="E166" t="str">
        <f>_xlfn.XLOOKUP(CT_return[[#This Row],[Order ID]],main_table[Order ID],main_table[Segment])</f>
        <v>Consumer</v>
      </c>
    </row>
    <row r="167" spans="1:5" ht="14.25">
      <c r="A167" s="1" t="s">
        <v>5932</v>
      </c>
      <c r="B167" s="2" t="s">
        <v>5994</v>
      </c>
      <c r="C167" t="str">
        <f>_xlfn.XLOOKUP(CT_return[[#This Row],[Order ID]],main_table[Order ID],main_table[Category])</f>
        <v>Technology</v>
      </c>
      <c r="D167" t="str">
        <f>_xlfn.XLOOKUP(CT_return[[#This Row],[Order ID]],main_table[Order ID],main_table[Region])</f>
        <v>West</v>
      </c>
      <c r="E167" t="str">
        <f>_xlfn.XLOOKUP(CT_return[[#This Row],[Order ID]],main_table[Order ID],main_table[Segment])</f>
        <v>Consumer</v>
      </c>
    </row>
    <row r="168" spans="1:5" ht="14.25">
      <c r="A168" s="1" t="s">
        <v>5932</v>
      </c>
      <c r="B168" s="2" t="s">
        <v>5995</v>
      </c>
      <c r="C168" t="str">
        <f>_xlfn.XLOOKUP(CT_return[[#This Row],[Order ID]],main_table[Order ID],main_table[Category])</f>
        <v>Furniture</v>
      </c>
      <c r="D168" t="str">
        <f>_xlfn.XLOOKUP(CT_return[[#This Row],[Order ID]],main_table[Order ID],main_table[Region])</f>
        <v>West</v>
      </c>
      <c r="E168" t="str">
        <f>_xlfn.XLOOKUP(CT_return[[#This Row],[Order ID]],main_table[Order ID],main_table[Segment])</f>
        <v>Corporate</v>
      </c>
    </row>
    <row r="169" spans="1:5" ht="14.25">
      <c r="A169" s="1" t="s">
        <v>5932</v>
      </c>
      <c r="B169" s="2" t="s">
        <v>5995</v>
      </c>
      <c r="C169" t="str">
        <f>_xlfn.XLOOKUP(CT_return[[#This Row],[Order ID]],main_table[Order ID],main_table[Category])</f>
        <v>Furniture</v>
      </c>
      <c r="D169" t="str">
        <f>_xlfn.XLOOKUP(CT_return[[#This Row],[Order ID]],main_table[Order ID],main_table[Region])</f>
        <v>West</v>
      </c>
      <c r="E169" t="str">
        <f>_xlfn.XLOOKUP(CT_return[[#This Row],[Order ID]],main_table[Order ID],main_table[Segment])</f>
        <v>Corporate</v>
      </c>
    </row>
    <row r="170" spans="1:5" ht="14.25">
      <c r="A170" s="1" t="s">
        <v>5932</v>
      </c>
      <c r="B170" s="2" t="s">
        <v>5996</v>
      </c>
      <c r="C170" t="str">
        <f>_xlfn.XLOOKUP(CT_return[[#This Row],[Order ID]],main_table[Order ID],main_table[Category])</f>
        <v>Furniture</v>
      </c>
      <c r="D170" t="str">
        <f>_xlfn.XLOOKUP(CT_return[[#This Row],[Order ID]],main_table[Order ID],main_table[Region])</f>
        <v>West</v>
      </c>
      <c r="E170" t="str">
        <f>_xlfn.XLOOKUP(CT_return[[#This Row],[Order ID]],main_table[Order ID],main_table[Segment])</f>
        <v>Consumer</v>
      </c>
    </row>
    <row r="171" spans="1:5" ht="14.25">
      <c r="A171" s="1" t="s">
        <v>5932</v>
      </c>
      <c r="B171" s="2" t="s">
        <v>5996</v>
      </c>
      <c r="C171" t="str">
        <f>_xlfn.XLOOKUP(CT_return[[#This Row],[Order ID]],main_table[Order ID],main_table[Category])</f>
        <v>Furniture</v>
      </c>
      <c r="D171" t="str">
        <f>_xlfn.XLOOKUP(CT_return[[#This Row],[Order ID]],main_table[Order ID],main_table[Region])</f>
        <v>West</v>
      </c>
      <c r="E171" t="str">
        <f>_xlfn.XLOOKUP(CT_return[[#This Row],[Order ID]],main_table[Order ID],main_table[Segment])</f>
        <v>Consumer</v>
      </c>
    </row>
    <row r="172" spans="1:5" ht="14.25">
      <c r="A172" s="1" t="s">
        <v>5932</v>
      </c>
      <c r="B172" s="2" t="s">
        <v>5996</v>
      </c>
      <c r="C172" t="str">
        <f>_xlfn.XLOOKUP(CT_return[[#This Row],[Order ID]],main_table[Order ID],main_table[Category])</f>
        <v>Furniture</v>
      </c>
      <c r="D172" t="str">
        <f>_xlfn.XLOOKUP(CT_return[[#This Row],[Order ID]],main_table[Order ID],main_table[Region])</f>
        <v>West</v>
      </c>
      <c r="E172" t="str">
        <f>_xlfn.XLOOKUP(CT_return[[#This Row],[Order ID]],main_table[Order ID],main_table[Segment])</f>
        <v>Consumer</v>
      </c>
    </row>
    <row r="173" spans="1:5" ht="14.25">
      <c r="A173" s="1" t="s">
        <v>5932</v>
      </c>
      <c r="B173" s="2" t="s">
        <v>5997</v>
      </c>
      <c r="C173" t="str">
        <f>_xlfn.XLOOKUP(CT_return[[#This Row],[Order ID]],main_table[Order ID],main_table[Category])</f>
        <v>Office Supplies</v>
      </c>
      <c r="D173" t="str">
        <f>_xlfn.XLOOKUP(CT_return[[#This Row],[Order ID]],main_table[Order ID],main_table[Region])</f>
        <v>Central</v>
      </c>
      <c r="E173" t="str">
        <f>_xlfn.XLOOKUP(CT_return[[#This Row],[Order ID]],main_table[Order ID],main_table[Segment])</f>
        <v>Home Office</v>
      </c>
    </row>
    <row r="174" spans="1:5" ht="14.25">
      <c r="A174" s="1" t="s">
        <v>5932</v>
      </c>
      <c r="B174" s="2" t="s">
        <v>5998</v>
      </c>
      <c r="C174" t="str">
        <f>_xlfn.XLOOKUP(CT_return[[#This Row],[Order ID]],main_table[Order ID],main_table[Category])</f>
        <v>Office Supplies</v>
      </c>
      <c r="D174" t="str">
        <f>_xlfn.XLOOKUP(CT_return[[#This Row],[Order ID]],main_table[Order ID],main_table[Region])</f>
        <v>Central</v>
      </c>
      <c r="E174" t="str">
        <f>_xlfn.XLOOKUP(CT_return[[#This Row],[Order ID]],main_table[Order ID],main_table[Segment])</f>
        <v>Corporate</v>
      </c>
    </row>
    <row r="175" spans="1:5" ht="14.25">
      <c r="A175" s="1" t="s">
        <v>5932</v>
      </c>
      <c r="B175" s="2" t="s">
        <v>5998</v>
      </c>
      <c r="C175" t="str">
        <f>_xlfn.XLOOKUP(CT_return[[#This Row],[Order ID]],main_table[Order ID],main_table[Category])</f>
        <v>Office Supplies</v>
      </c>
      <c r="D175" t="str">
        <f>_xlfn.XLOOKUP(CT_return[[#This Row],[Order ID]],main_table[Order ID],main_table[Region])</f>
        <v>Central</v>
      </c>
      <c r="E175" t="str">
        <f>_xlfn.XLOOKUP(CT_return[[#This Row],[Order ID]],main_table[Order ID],main_table[Segment])</f>
        <v>Corporate</v>
      </c>
    </row>
    <row r="176" spans="1:5" ht="14.25">
      <c r="A176" s="1" t="s">
        <v>5932</v>
      </c>
      <c r="B176" s="2" t="s">
        <v>5998</v>
      </c>
      <c r="C176" t="str">
        <f>_xlfn.XLOOKUP(CT_return[[#This Row],[Order ID]],main_table[Order ID],main_table[Category])</f>
        <v>Office Supplies</v>
      </c>
      <c r="D176" t="str">
        <f>_xlfn.XLOOKUP(CT_return[[#This Row],[Order ID]],main_table[Order ID],main_table[Region])</f>
        <v>Central</v>
      </c>
      <c r="E176" t="str">
        <f>_xlfn.XLOOKUP(CT_return[[#This Row],[Order ID]],main_table[Order ID],main_table[Segment])</f>
        <v>Corporate</v>
      </c>
    </row>
    <row r="177" spans="1:5" ht="14.25">
      <c r="A177" s="1" t="s">
        <v>5932</v>
      </c>
      <c r="B177" s="2" t="s">
        <v>5999</v>
      </c>
      <c r="C177" t="str">
        <f>_xlfn.XLOOKUP(CT_return[[#This Row],[Order ID]],main_table[Order ID],main_table[Category])</f>
        <v>Furniture</v>
      </c>
      <c r="D177" t="str">
        <f>_xlfn.XLOOKUP(CT_return[[#This Row],[Order ID]],main_table[Order ID],main_table[Region])</f>
        <v>West</v>
      </c>
      <c r="E177" t="str">
        <f>_xlfn.XLOOKUP(CT_return[[#This Row],[Order ID]],main_table[Order ID],main_table[Segment])</f>
        <v>Consumer</v>
      </c>
    </row>
    <row r="178" spans="1:5" ht="14.25">
      <c r="A178" s="1" t="s">
        <v>5932</v>
      </c>
      <c r="B178" s="2" t="s">
        <v>5999</v>
      </c>
      <c r="C178" t="str">
        <f>_xlfn.XLOOKUP(CT_return[[#This Row],[Order ID]],main_table[Order ID],main_table[Category])</f>
        <v>Furniture</v>
      </c>
      <c r="D178" t="str">
        <f>_xlfn.XLOOKUP(CT_return[[#This Row],[Order ID]],main_table[Order ID],main_table[Region])</f>
        <v>West</v>
      </c>
      <c r="E178" t="str">
        <f>_xlfn.XLOOKUP(CT_return[[#This Row],[Order ID]],main_table[Order ID],main_table[Segment])</f>
        <v>Consumer</v>
      </c>
    </row>
    <row r="179" spans="1:5" ht="14.25">
      <c r="A179" s="1" t="s">
        <v>5932</v>
      </c>
      <c r="B179" s="2" t="s">
        <v>6000</v>
      </c>
      <c r="C179" t="str">
        <f>_xlfn.XLOOKUP(CT_return[[#This Row],[Order ID]],main_table[Order ID],main_table[Category])</f>
        <v>Office Supplies</v>
      </c>
      <c r="D179" t="str">
        <f>_xlfn.XLOOKUP(CT_return[[#This Row],[Order ID]],main_table[Order ID],main_table[Region])</f>
        <v>East</v>
      </c>
      <c r="E179" t="str">
        <f>_xlfn.XLOOKUP(CT_return[[#This Row],[Order ID]],main_table[Order ID],main_table[Segment])</f>
        <v>Home Office</v>
      </c>
    </row>
    <row r="180" spans="1:5" ht="14.25">
      <c r="A180" s="1" t="s">
        <v>5932</v>
      </c>
      <c r="B180" s="2" t="s">
        <v>6000</v>
      </c>
      <c r="C180" t="str">
        <f>_xlfn.XLOOKUP(CT_return[[#This Row],[Order ID]],main_table[Order ID],main_table[Category])</f>
        <v>Office Supplies</v>
      </c>
      <c r="D180" t="str">
        <f>_xlfn.XLOOKUP(CT_return[[#This Row],[Order ID]],main_table[Order ID],main_table[Region])</f>
        <v>East</v>
      </c>
      <c r="E180" t="str">
        <f>_xlfn.XLOOKUP(CT_return[[#This Row],[Order ID]],main_table[Order ID],main_table[Segment])</f>
        <v>Home Office</v>
      </c>
    </row>
    <row r="181" spans="1:5" ht="14.25">
      <c r="A181" s="1" t="s">
        <v>5932</v>
      </c>
      <c r="B181" s="2" t="s">
        <v>6001</v>
      </c>
      <c r="C181" t="str">
        <f>_xlfn.XLOOKUP(CT_return[[#This Row],[Order ID]],main_table[Order ID],main_table[Category])</f>
        <v>Office Supplies</v>
      </c>
      <c r="D181" t="str">
        <f>_xlfn.XLOOKUP(CT_return[[#This Row],[Order ID]],main_table[Order ID],main_table[Region])</f>
        <v>West</v>
      </c>
      <c r="E181" t="str">
        <f>_xlfn.XLOOKUP(CT_return[[#This Row],[Order ID]],main_table[Order ID],main_table[Segment])</f>
        <v>Consumer</v>
      </c>
    </row>
    <row r="182" spans="1:5" ht="14.25">
      <c r="A182" s="1" t="s">
        <v>5932</v>
      </c>
      <c r="B182" s="2" t="s">
        <v>6001</v>
      </c>
      <c r="C182" t="str">
        <f>_xlfn.XLOOKUP(CT_return[[#This Row],[Order ID]],main_table[Order ID],main_table[Category])</f>
        <v>Office Supplies</v>
      </c>
      <c r="D182" t="str">
        <f>_xlfn.XLOOKUP(CT_return[[#This Row],[Order ID]],main_table[Order ID],main_table[Region])</f>
        <v>West</v>
      </c>
      <c r="E182" t="str">
        <f>_xlfn.XLOOKUP(CT_return[[#This Row],[Order ID]],main_table[Order ID],main_table[Segment])</f>
        <v>Consumer</v>
      </c>
    </row>
    <row r="183" spans="1:5" ht="14.25">
      <c r="A183" s="1" t="s">
        <v>5932</v>
      </c>
      <c r="B183" s="2" t="s">
        <v>6001</v>
      </c>
      <c r="C183" t="str">
        <f>_xlfn.XLOOKUP(CT_return[[#This Row],[Order ID]],main_table[Order ID],main_table[Category])</f>
        <v>Office Supplies</v>
      </c>
      <c r="D183" t="str">
        <f>_xlfn.XLOOKUP(CT_return[[#This Row],[Order ID]],main_table[Order ID],main_table[Region])</f>
        <v>West</v>
      </c>
      <c r="E183" t="str">
        <f>_xlfn.XLOOKUP(CT_return[[#This Row],[Order ID]],main_table[Order ID],main_table[Segment])</f>
        <v>Consumer</v>
      </c>
    </row>
    <row r="184" spans="1:5" ht="14.25">
      <c r="A184" s="1" t="s">
        <v>5932</v>
      </c>
      <c r="B184" s="2" t="s">
        <v>6001</v>
      </c>
      <c r="C184" t="str">
        <f>_xlfn.XLOOKUP(CT_return[[#This Row],[Order ID]],main_table[Order ID],main_table[Category])</f>
        <v>Office Supplies</v>
      </c>
      <c r="D184" t="str">
        <f>_xlfn.XLOOKUP(CT_return[[#This Row],[Order ID]],main_table[Order ID],main_table[Region])</f>
        <v>West</v>
      </c>
      <c r="E184" t="str">
        <f>_xlfn.XLOOKUP(CT_return[[#This Row],[Order ID]],main_table[Order ID],main_table[Segment])</f>
        <v>Consumer</v>
      </c>
    </row>
    <row r="185" spans="1:5" ht="14.25">
      <c r="A185" s="1" t="s">
        <v>5932</v>
      </c>
      <c r="B185" s="2" t="s">
        <v>6001</v>
      </c>
      <c r="C185" t="str">
        <f>_xlfn.XLOOKUP(CT_return[[#This Row],[Order ID]],main_table[Order ID],main_table[Category])</f>
        <v>Office Supplies</v>
      </c>
      <c r="D185" t="str">
        <f>_xlfn.XLOOKUP(CT_return[[#This Row],[Order ID]],main_table[Order ID],main_table[Region])</f>
        <v>West</v>
      </c>
      <c r="E185" t="str">
        <f>_xlfn.XLOOKUP(CT_return[[#This Row],[Order ID]],main_table[Order ID],main_table[Segment])</f>
        <v>Consumer</v>
      </c>
    </row>
    <row r="186" spans="1:5" ht="14.25">
      <c r="A186" s="1" t="s">
        <v>5932</v>
      </c>
      <c r="B186" s="2" t="s">
        <v>6002</v>
      </c>
      <c r="C186" t="str">
        <f>_xlfn.XLOOKUP(CT_return[[#This Row],[Order ID]],main_table[Order ID],main_table[Category])</f>
        <v>Office Supplies</v>
      </c>
      <c r="D186" t="str">
        <f>_xlfn.XLOOKUP(CT_return[[#This Row],[Order ID]],main_table[Order ID],main_table[Region])</f>
        <v>West</v>
      </c>
      <c r="E186" t="str">
        <f>_xlfn.XLOOKUP(CT_return[[#This Row],[Order ID]],main_table[Order ID],main_table[Segment])</f>
        <v>Corporate</v>
      </c>
    </row>
    <row r="187" spans="1:5" ht="14.25">
      <c r="A187" s="1" t="s">
        <v>5932</v>
      </c>
      <c r="B187" s="2" t="s">
        <v>6002</v>
      </c>
      <c r="C187" t="str">
        <f>_xlfn.XLOOKUP(CT_return[[#This Row],[Order ID]],main_table[Order ID],main_table[Category])</f>
        <v>Office Supplies</v>
      </c>
      <c r="D187" t="str">
        <f>_xlfn.XLOOKUP(CT_return[[#This Row],[Order ID]],main_table[Order ID],main_table[Region])</f>
        <v>West</v>
      </c>
      <c r="E187" t="str">
        <f>_xlfn.XLOOKUP(CT_return[[#This Row],[Order ID]],main_table[Order ID],main_table[Segment])</f>
        <v>Corporate</v>
      </c>
    </row>
    <row r="188" spans="1:5" ht="14.25">
      <c r="A188" s="1" t="s">
        <v>5932</v>
      </c>
      <c r="B188" s="2" t="s">
        <v>6002</v>
      </c>
      <c r="C188" t="str">
        <f>_xlfn.XLOOKUP(CT_return[[#This Row],[Order ID]],main_table[Order ID],main_table[Category])</f>
        <v>Office Supplies</v>
      </c>
      <c r="D188" t="str">
        <f>_xlfn.XLOOKUP(CT_return[[#This Row],[Order ID]],main_table[Order ID],main_table[Region])</f>
        <v>West</v>
      </c>
      <c r="E188" t="str">
        <f>_xlfn.XLOOKUP(CT_return[[#This Row],[Order ID]],main_table[Order ID],main_table[Segment])</f>
        <v>Corporate</v>
      </c>
    </row>
    <row r="189" spans="1:5" ht="14.25">
      <c r="A189" s="1" t="s">
        <v>5932</v>
      </c>
      <c r="B189" s="2" t="s">
        <v>6003</v>
      </c>
      <c r="C189" t="str">
        <f>_xlfn.XLOOKUP(CT_return[[#This Row],[Order ID]],main_table[Order ID],main_table[Category])</f>
        <v>Technology</v>
      </c>
      <c r="D189" t="str">
        <f>_xlfn.XLOOKUP(CT_return[[#This Row],[Order ID]],main_table[Order ID],main_table[Region])</f>
        <v>Central</v>
      </c>
      <c r="E189" t="str">
        <f>_xlfn.XLOOKUP(CT_return[[#This Row],[Order ID]],main_table[Order ID],main_table[Segment])</f>
        <v>Consumer</v>
      </c>
    </row>
    <row r="190" spans="1:5" ht="14.25">
      <c r="A190" s="1" t="s">
        <v>5932</v>
      </c>
      <c r="B190" s="2" t="s">
        <v>6003</v>
      </c>
      <c r="C190" t="str">
        <f>_xlfn.XLOOKUP(CT_return[[#This Row],[Order ID]],main_table[Order ID],main_table[Category])</f>
        <v>Technology</v>
      </c>
      <c r="D190" t="str">
        <f>_xlfn.XLOOKUP(CT_return[[#This Row],[Order ID]],main_table[Order ID],main_table[Region])</f>
        <v>Central</v>
      </c>
      <c r="E190" t="str">
        <f>_xlfn.XLOOKUP(CT_return[[#This Row],[Order ID]],main_table[Order ID],main_table[Segment])</f>
        <v>Consumer</v>
      </c>
    </row>
    <row r="191" spans="1:5" ht="14.25">
      <c r="A191" s="1" t="s">
        <v>5932</v>
      </c>
      <c r="B191" s="2" t="s">
        <v>6004</v>
      </c>
      <c r="C191" t="str">
        <f>_xlfn.XLOOKUP(CT_return[[#This Row],[Order ID]],main_table[Order ID],main_table[Category])</f>
        <v>Office Supplies</v>
      </c>
      <c r="D191" t="str">
        <f>_xlfn.XLOOKUP(CT_return[[#This Row],[Order ID]],main_table[Order ID],main_table[Region])</f>
        <v>East</v>
      </c>
      <c r="E191" t="str">
        <f>_xlfn.XLOOKUP(CT_return[[#This Row],[Order ID]],main_table[Order ID],main_table[Segment])</f>
        <v>Consumer</v>
      </c>
    </row>
    <row r="192" spans="1:5" ht="14.25">
      <c r="A192" s="1" t="s">
        <v>5932</v>
      </c>
      <c r="B192" s="2" t="s">
        <v>6004</v>
      </c>
      <c r="C192" t="str">
        <f>_xlfn.XLOOKUP(CT_return[[#This Row],[Order ID]],main_table[Order ID],main_table[Category])</f>
        <v>Office Supplies</v>
      </c>
      <c r="D192" t="str">
        <f>_xlfn.XLOOKUP(CT_return[[#This Row],[Order ID]],main_table[Order ID],main_table[Region])</f>
        <v>East</v>
      </c>
      <c r="E192" t="str">
        <f>_xlfn.XLOOKUP(CT_return[[#This Row],[Order ID]],main_table[Order ID],main_table[Segment])</f>
        <v>Consumer</v>
      </c>
    </row>
    <row r="193" spans="1:5" ht="14.25">
      <c r="A193" s="1" t="s">
        <v>5932</v>
      </c>
      <c r="B193" s="2" t="s">
        <v>6004</v>
      </c>
      <c r="C193" t="str">
        <f>_xlfn.XLOOKUP(CT_return[[#This Row],[Order ID]],main_table[Order ID],main_table[Category])</f>
        <v>Office Supplies</v>
      </c>
      <c r="D193" t="str">
        <f>_xlfn.XLOOKUP(CT_return[[#This Row],[Order ID]],main_table[Order ID],main_table[Region])</f>
        <v>East</v>
      </c>
      <c r="E193" t="str">
        <f>_xlfn.XLOOKUP(CT_return[[#This Row],[Order ID]],main_table[Order ID],main_table[Segment])</f>
        <v>Consumer</v>
      </c>
    </row>
    <row r="194" spans="1:5" ht="14.25">
      <c r="A194" s="1" t="s">
        <v>5932</v>
      </c>
      <c r="B194" s="2" t="s">
        <v>6005</v>
      </c>
      <c r="C194" t="str">
        <f>_xlfn.XLOOKUP(CT_return[[#This Row],[Order ID]],main_table[Order ID],main_table[Category])</f>
        <v>Office Supplies</v>
      </c>
      <c r="D194" t="str">
        <f>_xlfn.XLOOKUP(CT_return[[#This Row],[Order ID]],main_table[Order ID],main_table[Region])</f>
        <v>West</v>
      </c>
      <c r="E194" t="str">
        <f>_xlfn.XLOOKUP(CT_return[[#This Row],[Order ID]],main_table[Order ID],main_table[Segment])</f>
        <v>Corporate</v>
      </c>
    </row>
    <row r="195" spans="1:5" ht="14.25">
      <c r="A195" s="1" t="s">
        <v>5932</v>
      </c>
      <c r="B195" s="2" t="s">
        <v>6005</v>
      </c>
      <c r="C195" t="str">
        <f>_xlfn.XLOOKUP(CT_return[[#This Row],[Order ID]],main_table[Order ID],main_table[Category])</f>
        <v>Office Supplies</v>
      </c>
      <c r="D195" t="str">
        <f>_xlfn.XLOOKUP(CT_return[[#This Row],[Order ID]],main_table[Order ID],main_table[Region])</f>
        <v>West</v>
      </c>
      <c r="E195" t="str">
        <f>_xlfn.XLOOKUP(CT_return[[#This Row],[Order ID]],main_table[Order ID],main_table[Segment])</f>
        <v>Corporate</v>
      </c>
    </row>
    <row r="196" spans="1:5" ht="14.25">
      <c r="A196" s="1" t="s">
        <v>5932</v>
      </c>
      <c r="B196" s="2" t="s">
        <v>6005</v>
      </c>
      <c r="C196" t="str">
        <f>_xlfn.XLOOKUP(CT_return[[#This Row],[Order ID]],main_table[Order ID],main_table[Category])</f>
        <v>Office Supplies</v>
      </c>
      <c r="D196" t="str">
        <f>_xlfn.XLOOKUP(CT_return[[#This Row],[Order ID]],main_table[Order ID],main_table[Region])</f>
        <v>West</v>
      </c>
      <c r="E196" t="str">
        <f>_xlfn.XLOOKUP(CT_return[[#This Row],[Order ID]],main_table[Order ID],main_table[Segment])</f>
        <v>Corporate</v>
      </c>
    </row>
    <row r="197" spans="1:5" ht="14.25">
      <c r="A197" s="1" t="s">
        <v>5932</v>
      </c>
      <c r="B197" s="2" t="s">
        <v>6005</v>
      </c>
      <c r="C197" t="str">
        <f>_xlfn.XLOOKUP(CT_return[[#This Row],[Order ID]],main_table[Order ID],main_table[Category])</f>
        <v>Office Supplies</v>
      </c>
      <c r="D197" t="str">
        <f>_xlfn.XLOOKUP(CT_return[[#This Row],[Order ID]],main_table[Order ID],main_table[Region])</f>
        <v>West</v>
      </c>
      <c r="E197" t="str">
        <f>_xlfn.XLOOKUP(CT_return[[#This Row],[Order ID]],main_table[Order ID],main_table[Segment])</f>
        <v>Corporate</v>
      </c>
    </row>
    <row r="198" spans="1:5" ht="14.25">
      <c r="A198" s="1" t="s">
        <v>5932</v>
      </c>
      <c r="B198" s="2" t="s">
        <v>6006</v>
      </c>
      <c r="C198" t="str">
        <f>_xlfn.XLOOKUP(CT_return[[#This Row],[Order ID]],main_table[Order ID],main_table[Category])</f>
        <v>Office Supplies</v>
      </c>
      <c r="D198" t="str">
        <f>_xlfn.XLOOKUP(CT_return[[#This Row],[Order ID]],main_table[Order ID],main_table[Region])</f>
        <v>West</v>
      </c>
      <c r="E198" t="str">
        <f>_xlfn.XLOOKUP(CT_return[[#This Row],[Order ID]],main_table[Order ID],main_table[Segment])</f>
        <v>Home Office</v>
      </c>
    </row>
    <row r="199" spans="1:5" ht="14.25">
      <c r="A199" s="1" t="s">
        <v>5932</v>
      </c>
      <c r="B199" s="2" t="s">
        <v>6006</v>
      </c>
      <c r="C199" t="str">
        <f>_xlfn.XLOOKUP(CT_return[[#This Row],[Order ID]],main_table[Order ID],main_table[Category])</f>
        <v>Office Supplies</v>
      </c>
      <c r="D199" t="str">
        <f>_xlfn.XLOOKUP(CT_return[[#This Row],[Order ID]],main_table[Order ID],main_table[Region])</f>
        <v>West</v>
      </c>
      <c r="E199" t="str">
        <f>_xlfn.XLOOKUP(CT_return[[#This Row],[Order ID]],main_table[Order ID],main_table[Segment])</f>
        <v>Home Office</v>
      </c>
    </row>
    <row r="200" spans="1:5" ht="14.25">
      <c r="A200" s="1" t="s">
        <v>5932</v>
      </c>
      <c r="B200" s="2" t="s">
        <v>6007</v>
      </c>
      <c r="C200" t="str">
        <f>_xlfn.XLOOKUP(CT_return[[#This Row],[Order ID]],main_table[Order ID],main_table[Category])</f>
        <v>Technology</v>
      </c>
      <c r="D200" t="str">
        <f>_xlfn.XLOOKUP(CT_return[[#This Row],[Order ID]],main_table[Order ID],main_table[Region])</f>
        <v>West</v>
      </c>
      <c r="E200" t="str">
        <f>_xlfn.XLOOKUP(CT_return[[#This Row],[Order ID]],main_table[Order ID],main_table[Segment])</f>
        <v>Corporate</v>
      </c>
    </row>
    <row r="201" spans="1:5" ht="14.25">
      <c r="A201" s="1" t="s">
        <v>5932</v>
      </c>
      <c r="B201" s="2" t="s">
        <v>6008</v>
      </c>
      <c r="C201" t="str">
        <f>_xlfn.XLOOKUP(CT_return[[#This Row],[Order ID]],main_table[Order ID],main_table[Category])</f>
        <v>Office Supplies</v>
      </c>
      <c r="D201" t="str">
        <f>_xlfn.XLOOKUP(CT_return[[#This Row],[Order ID]],main_table[Order ID],main_table[Region])</f>
        <v>West</v>
      </c>
      <c r="E201" t="str">
        <f>_xlfn.XLOOKUP(CT_return[[#This Row],[Order ID]],main_table[Order ID],main_table[Segment])</f>
        <v>Consumer</v>
      </c>
    </row>
    <row r="202" spans="1:5" ht="14.25">
      <c r="A202" s="1" t="s">
        <v>5932</v>
      </c>
      <c r="B202" s="2" t="s">
        <v>6008</v>
      </c>
      <c r="C202" t="str">
        <f>_xlfn.XLOOKUP(CT_return[[#This Row],[Order ID]],main_table[Order ID],main_table[Category])</f>
        <v>Office Supplies</v>
      </c>
      <c r="D202" t="str">
        <f>_xlfn.XLOOKUP(CT_return[[#This Row],[Order ID]],main_table[Order ID],main_table[Region])</f>
        <v>West</v>
      </c>
      <c r="E202" t="str">
        <f>_xlfn.XLOOKUP(CT_return[[#This Row],[Order ID]],main_table[Order ID],main_table[Segment])</f>
        <v>Consumer</v>
      </c>
    </row>
    <row r="203" spans="1:5" ht="14.25">
      <c r="A203" s="1" t="s">
        <v>5932</v>
      </c>
      <c r="B203" s="2" t="s">
        <v>6009</v>
      </c>
      <c r="C203" t="str">
        <f>_xlfn.XLOOKUP(CT_return[[#This Row],[Order ID]],main_table[Order ID],main_table[Category])</f>
        <v>Office Supplies</v>
      </c>
      <c r="D203" t="str">
        <f>_xlfn.XLOOKUP(CT_return[[#This Row],[Order ID]],main_table[Order ID],main_table[Region])</f>
        <v>West</v>
      </c>
      <c r="E203" t="str">
        <f>_xlfn.XLOOKUP(CT_return[[#This Row],[Order ID]],main_table[Order ID],main_table[Segment])</f>
        <v>Corporate</v>
      </c>
    </row>
    <row r="204" spans="1:5" ht="14.25">
      <c r="A204" s="1" t="s">
        <v>5932</v>
      </c>
      <c r="B204" s="2" t="s">
        <v>6010</v>
      </c>
      <c r="C204" t="str">
        <f>_xlfn.XLOOKUP(CT_return[[#This Row],[Order ID]],main_table[Order ID],main_table[Category])</f>
        <v>Furniture</v>
      </c>
      <c r="D204" t="str">
        <f>_xlfn.XLOOKUP(CT_return[[#This Row],[Order ID]],main_table[Order ID],main_table[Region])</f>
        <v>West</v>
      </c>
      <c r="E204" t="str">
        <f>_xlfn.XLOOKUP(CT_return[[#This Row],[Order ID]],main_table[Order ID],main_table[Segment])</f>
        <v>Home Office</v>
      </c>
    </row>
    <row r="205" spans="1:5" ht="14.25">
      <c r="A205" s="1" t="s">
        <v>5932</v>
      </c>
      <c r="B205" s="2" t="s">
        <v>6010</v>
      </c>
      <c r="C205" t="str">
        <f>_xlfn.XLOOKUP(CT_return[[#This Row],[Order ID]],main_table[Order ID],main_table[Category])</f>
        <v>Furniture</v>
      </c>
      <c r="D205" t="str">
        <f>_xlfn.XLOOKUP(CT_return[[#This Row],[Order ID]],main_table[Order ID],main_table[Region])</f>
        <v>West</v>
      </c>
      <c r="E205" t="str">
        <f>_xlfn.XLOOKUP(CT_return[[#This Row],[Order ID]],main_table[Order ID],main_table[Segment])</f>
        <v>Home Office</v>
      </c>
    </row>
    <row r="206" spans="1:5" ht="14.25">
      <c r="A206" s="1" t="s">
        <v>5932</v>
      </c>
      <c r="B206" s="2" t="s">
        <v>6010</v>
      </c>
      <c r="C206" t="str">
        <f>_xlfn.XLOOKUP(CT_return[[#This Row],[Order ID]],main_table[Order ID],main_table[Category])</f>
        <v>Furniture</v>
      </c>
      <c r="D206" t="str">
        <f>_xlfn.XLOOKUP(CT_return[[#This Row],[Order ID]],main_table[Order ID],main_table[Region])</f>
        <v>West</v>
      </c>
      <c r="E206" t="str">
        <f>_xlfn.XLOOKUP(CT_return[[#This Row],[Order ID]],main_table[Order ID],main_table[Segment])</f>
        <v>Home Office</v>
      </c>
    </row>
    <row r="207" spans="1:5" ht="14.25">
      <c r="A207" s="1" t="s">
        <v>5932</v>
      </c>
      <c r="B207" s="2" t="s">
        <v>6010</v>
      </c>
      <c r="C207" t="str">
        <f>_xlfn.XLOOKUP(CT_return[[#This Row],[Order ID]],main_table[Order ID],main_table[Category])</f>
        <v>Furniture</v>
      </c>
      <c r="D207" t="str">
        <f>_xlfn.XLOOKUP(CT_return[[#This Row],[Order ID]],main_table[Order ID],main_table[Region])</f>
        <v>West</v>
      </c>
      <c r="E207" t="str">
        <f>_xlfn.XLOOKUP(CT_return[[#This Row],[Order ID]],main_table[Order ID],main_table[Segment])</f>
        <v>Home Office</v>
      </c>
    </row>
    <row r="208" spans="1:5" ht="14.25">
      <c r="A208" s="1" t="s">
        <v>5932</v>
      </c>
      <c r="B208" s="2" t="s">
        <v>6011</v>
      </c>
      <c r="C208" t="str">
        <f>_xlfn.XLOOKUP(CT_return[[#This Row],[Order ID]],main_table[Order ID],main_table[Category])</f>
        <v>Technology</v>
      </c>
      <c r="D208" t="str">
        <f>_xlfn.XLOOKUP(CT_return[[#This Row],[Order ID]],main_table[Order ID],main_table[Region])</f>
        <v>East</v>
      </c>
      <c r="E208" t="str">
        <f>_xlfn.XLOOKUP(CT_return[[#This Row],[Order ID]],main_table[Order ID],main_table[Segment])</f>
        <v>Home Office</v>
      </c>
    </row>
    <row r="209" spans="1:5" ht="14.25">
      <c r="A209" s="1" t="s">
        <v>5932</v>
      </c>
      <c r="B209" s="2" t="s">
        <v>6011</v>
      </c>
      <c r="C209" t="str">
        <f>_xlfn.XLOOKUP(CT_return[[#This Row],[Order ID]],main_table[Order ID],main_table[Category])</f>
        <v>Technology</v>
      </c>
      <c r="D209" t="str">
        <f>_xlfn.XLOOKUP(CT_return[[#This Row],[Order ID]],main_table[Order ID],main_table[Region])</f>
        <v>East</v>
      </c>
      <c r="E209" t="str">
        <f>_xlfn.XLOOKUP(CT_return[[#This Row],[Order ID]],main_table[Order ID],main_table[Segment])</f>
        <v>Home Office</v>
      </c>
    </row>
    <row r="210" spans="1:5" ht="14.25">
      <c r="A210" s="1" t="s">
        <v>5932</v>
      </c>
      <c r="B210" s="2" t="s">
        <v>6011</v>
      </c>
      <c r="C210" t="str">
        <f>_xlfn.XLOOKUP(CT_return[[#This Row],[Order ID]],main_table[Order ID],main_table[Category])</f>
        <v>Technology</v>
      </c>
      <c r="D210" t="str">
        <f>_xlfn.XLOOKUP(CT_return[[#This Row],[Order ID]],main_table[Order ID],main_table[Region])</f>
        <v>East</v>
      </c>
      <c r="E210" t="str">
        <f>_xlfn.XLOOKUP(CT_return[[#This Row],[Order ID]],main_table[Order ID],main_table[Segment])</f>
        <v>Home Office</v>
      </c>
    </row>
    <row r="211" spans="1:5" ht="14.25">
      <c r="A211" s="1" t="s">
        <v>5932</v>
      </c>
      <c r="B211" s="2" t="s">
        <v>6011</v>
      </c>
      <c r="C211" t="str">
        <f>_xlfn.XLOOKUP(CT_return[[#This Row],[Order ID]],main_table[Order ID],main_table[Category])</f>
        <v>Technology</v>
      </c>
      <c r="D211" t="str">
        <f>_xlfn.XLOOKUP(CT_return[[#This Row],[Order ID]],main_table[Order ID],main_table[Region])</f>
        <v>East</v>
      </c>
      <c r="E211" t="str">
        <f>_xlfn.XLOOKUP(CT_return[[#This Row],[Order ID]],main_table[Order ID],main_table[Segment])</f>
        <v>Home Office</v>
      </c>
    </row>
    <row r="212" spans="1:5" ht="14.25">
      <c r="A212" s="1" t="s">
        <v>5932</v>
      </c>
      <c r="B212" s="2" t="s">
        <v>6012</v>
      </c>
      <c r="C212" t="str">
        <f>_xlfn.XLOOKUP(CT_return[[#This Row],[Order ID]],main_table[Order ID],main_table[Category])</f>
        <v>Office Supplies</v>
      </c>
      <c r="D212" t="str">
        <f>_xlfn.XLOOKUP(CT_return[[#This Row],[Order ID]],main_table[Order ID],main_table[Region])</f>
        <v>East</v>
      </c>
      <c r="E212" t="str">
        <f>_xlfn.XLOOKUP(CT_return[[#This Row],[Order ID]],main_table[Order ID],main_table[Segment])</f>
        <v>Corporate</v>
      </c>
    </row>
    <row r="213" spans="1:5" ht="14.25">
      <c r="A213" s="1" t="s">
        <v>5932</v>
      </c>
      <c r="B213" s="2" t="s">
        <v>6012</v>
      </c>
      <c r="C213" t="str">
        <f>_xlfn.XLOOKUP(CT_return[[#This Row],[Order ID]],main_table[Order ID],main_table[Category])</f>
        <v>Office Supplies</v>
      </c>
      <c r="D213" t="str">
        <f>_xlfn.XLOOKUP(CT_return[[#This Row],[Order ID]],main_table[Order ID],main_table[Region])</f>
        <v>East</v>
      </c>
      <c r="E213" t="str">
        <f>_xlfn.XLOOKUP(CT_return[[#This Row],[Order ID]],main_table[Order ID],main_table[Segment])</f>
        <v>Corporate</v>
      </c>
    </row>
    <row r="214" spans="1:5" ht="14.25">
      <c r="A214" s="1" t="s">
        <v>5932</v>
      </c>
      <c r="B214" s="2" t="s">
        <v>6012</v>
      </c>
      <c r="C214" t="str">
        <f>_xlfn.XLOOKUP(CT_return[[#This Row],[Order ID]],main_table[Order ID],main_table[Category])</f>
        <v>Office Supplies</v>
      </c>
      <c r="D214" t="str">
        <f>_xlfn.XLOOKUP(CT_return[[#This Row],[Order ID]],main_table[Order ID],main_table[Region])</f>
        <v>East</v>
      </c>
      <c r="E214" t="str">
        <f>_xlfn.XLOOKUP(CT_return[[#This Row],[Order ID]],main_table[Order ID],main_table[Segment])</f>
        <v>Corporate</v>
      </c>
    </row>
    <row r="215" spans="1:5" ht="14.25">
      <c r="A215" s="1" t="s">
        <v>5932</v>
      </c>
      <c r="B215" s="2" t="s">
        <v>6012</v>
      </c>
      <c r="C215" t="str">
        <f>_xlfn.XLOOKUP(CT_return[[#This Row],[Order ID]],main_table[Order ID],main_table[Category])</f>
        <v>Office Supplies</v>
      </c>
      <c r="D215" t="str">
        <f>_xlfn.XLOOKUP(CT_return[[#This Row],[Order ID]],main_table[Order ID],main_table[Region])</f>
        <v>East</v>
      </c>
      <c r="E215" t="str">
        <f>_xlfn.XLOOKUP(CT_return[[#This Row],[Order ID]],main_table[Order ID],main_table[Segment])</f>
        <v>Corporate</v>
      </c>
    </row>
    <row r="216" spans="1:5" ht="14.25">
      <c r="A216" s="1" t="s">
        <v>5932</v>
      </c>
      <c r="B216" s="2" t="s">
        <v>6012</v>
      </c>
      <c r="C216" t="str">
        <f>_xlfn.XLOOKUP(CT_return[[#This Row],[Order ID]],main_table[Order ID],main_table[Category])</f>
        <v>Office Supplies</v>
      </c>
      <c r="D216" t="str">
        <f>_xlfn.XLOOKUP(CT_return[[#This Row],[Order ID]],main_table[Order ID],main_table[Region])</f>
        <v>East</v>
      </c>
      <c r="E216" t="str">
        <f>_xlfn.XLOOKUP(CT_return[[#This Row],[Order ID]],main_table[Order ID],main_table[Segment])</f>
        <v>Corporate</v>
      </c>
    </row>
    <row r="217" spans="1:5" ht="14.25">
      <c r="A217" s="1" t="s">
        <v>5932</v>
      </c>
      <c r="B217" s="2" t="s">
        <v>6013</v>
      </c>
      <c r="C217" t="str">
        <f>_xlfn.XLOOKUP(CT_return[[#This Row],[Order ID]],main_table[Order ID],main_table[Category])</f>
        <v>Office Supplies</v>
      </c>
      <c r="D217" t="str">
        <f>_xlfn.XLOOKUP(CT_return[[#This Row],[Order ID]],main_table[Order ID],main_table[Region])</f>
        <v>East</v>
      </c>
      <c r="E217" t="str">
        <f>_xlfn.XLOOKUP(CT_return[[#This Row],[Order ID]],main_table[Order ID],main_table[Segment])</f>
        <v>Consumer</v>
      </c>
    </row>
    <row r="218" spans="1:5" ht="14.25">
      <c r="A218" s="1" t="s">
        <v>5932</v>
      </c>
      <c r="B218" s="2" t="s">
        <v>6013</v>
      </c>
      <c r="C218" t="str">
        <f>_xlfn.XLOOKUP(CT_return[[#This Row],[Order ID]],main_table[Order ID],main_table[Category])</f>
        <v>Office Supplies</v>
      </c>
      <c r="D218" t="str">
        <f>_xlfn.XLOOKUP(CT_return[[#This Row],[Order ID]],main_table[Order ID],main_table[Region])</f>
        <v>East</v>
      </c>
      <c r="E218" t="str">
        <f>_xlfn.XLOOKUP(CT_return[[#This Row],[Order ID]],main_table[Order ID],main_table[Segment])</f>
        <v>Consumer</v>
      </c>
    </row>
    <row r="219" spans="1:5" ht="14.25">
      <c r="A219" s="1" t="s">
        <v>5932</v>
      </c>
      <c r="B219" s="2" t="s">
        <v>6013</v>
      </c>
      <c r="C219" t="str">
        <f>_xlfn.XLOOKUP(CT_return[[#This Row],[Order ID]],main_table[Order ID],main_table[Category])</f>
        <v>Office Supplies</v>
      </c>
      <c r="D219" t="str">
        <f>_xlfn.XLOOKUP(CT_return[[#This Row],[Order ID]],main_table[Order ID],main_table[Region])</f>
        <v>East</v>
      </c>
      <c r="E219" t="str">
        <f>_xlfn.XLOOKUP(CT_return[[#This Row],[Order ID]],main_table[Order ID],main_table[Segment])</f>
        <v>Consumer</v>
      </c>
    </row>
    <row r="220" spans="1:5" ht="14.25">
      <c r="A220" s="1" t="s">
        <v>5932</v>
      </c>
      <c r="B220" s="2" t="s">
        <v>6013</v>
      </c>
      <c r="C220" t="str">
        <f>_xlfn.XLOOKUP(CT_return[[#This Row],[Order ID]],main_table[Order ID],main_table[Category])</f>
        <v>Office Supplies</v>
      </c>
      <c r="D220" t="str">
        <f>_xlfn.XLOOKUP(CT_return[[#This Row],[Order ID]],main_table[Order ID],main_table[Region])</f>
        <v>East</v>
      </c>
      <c r="E220" t="str">
        <f>_xlfn.XLOOKUP(CT_return[[#This Row],[Order ID]],main_table[Order ID],main_table[Segment])</f>
        <v>Consumer</v>
      </c>
    </row>
    <row r="221" spans="1:5" ht="14.25">
      <c r="A221" s="1" t="s">
        <v>5932</v>
      </c>
      <c r="B221" s="2" t="s">
        <v>6014</v>
      </c>
      <c r="C221" t="str">
        <f>_xlfn.XLOOKUP(CT_return[[#This Row],[Order ID]],main_table[Order ID],main_table[Category])</f>
        <v>Office Supplies</v>
      </c>
      <c r="D221" t="str">
        <f>_xlfn.XLOOKUP(CT_return[[#This Row],[Order ID]],main_table[Order ID],main_table[Region])</f>
        <v>Central</v>
      </c>
      <c r="E221" t="str">
        <f>_xlfn.XLOOKUP(CT_return[[#This Row],[Order ID]],main_table[Order ID],main_table[Segment])</f>
        <v>Consumer</v>
      </c>
    </row>
    <row r="222" spans="1:5" ht="14.25">
      <c r="A222" s="1" t="s">
        <v>5932</v>
      </c>
      <c r="B222" s="2" t="s">
        <v>6014</v>
      </c>
      <c r="C222" t="str">
        <f>_xlfn.XLOOKUP(CT_return[[#This Row],[Order ID]],main_table[Order ID],main_table[Category])</f>
        <v>Office Supplies</v>
      </c>
      <c r="D222" t="str">
        <f>_xlfn.XLOOKUP(CT_return[[#This Row],[Order ID]],main_table[Order ID],main_table[Region])</f>
        <v>Central</v>
      </c>
      <c r="E222" t="str">
        <f>_xlfn.XLOOKUP(CT_return[[#This Row],[Order ID]],main_table[Order ID],main_table[Segment])</f>
        <v>Consumer</v>
      </c>
    </row>
    <row r="223" spans="1:5" ht="14.25">
      <c r="A223" s="1" t="s">
        <v>5932</v>
      </c>
      <c r="B223" s="2" t="s">
        <v>6015</v>
      </c>
      <c r="C223" t="str">
        <f>_xlfn.XLOOKUP(CT_return[[#This Row],[Order ID]],main_table[Order ID],main_table[Category])</f>
        <v>Technology</v>
      </c>
      <c r="D223" t="str">
        <f>_xlfn.XLOOKUP(CT_return[[#This Row],[Order ID]],main_table[Order ID],main_table[Region])</f>
        <v>South</v>
      </c>
      <c r="E223" t="str">
        <f>_xlfn.XLOOKUP(CT_return[[#This Row],[Order ID]],main_table[Order ID],main_table[Segment])</f>
        <v>Corporate</v>
      </c>
    </row>
    <row r="224" spans="1:5" ht="14.25">
      <c r="A224" s="1" t="s">
        <v>5932</v>
      </c>
      <c r="B224" s="2" t="s">
        <v>6015</v>
      </c>
      <c r="C224" t="str">
        <f>_xlfn.XLOOKUP(CT_return[[#This Row],[Order ID]],main_table[Order ID],main_table[Category])</f>
        <v>Technology</v>
      </c>
      <c r="D224" t="str">
        <f>_xlfn.XLOOKUP(CT_return[[#This Row],[Order ID]],main_table[Order ID],main_table[Region])</f>
        <v>South</v>
      </c>
      <c r="E224" t="str">
        <f>_xlfn.XLOOKUP(CT_return[[#This Row],[Order ID]],main_table[Order ID],main_table[Segment])</f>
        <v>Corporate</v>
      </c>
    </row>
    <row r="225" spans="1:5" ht="14.25">
      <c r="A225" s="1" t="s">
        <v>5932</v>
      </c>
      <c r="B225" s="2" t="s">
        <v>6015</v>
      </c>
      <c r="C225" t="str">
        <f>_xlfn.XLOOKUP(CT_return[[#This Row],[Order ID]],main_table[Order ID],main_table[Category])</f>
        <v>Technology</v>
      </c>
      <c r="D225" t="str">
        <f>_xlfn.XLOOKUP(CT_return[[#This Row],[Order ID]],main_table[Order ID],main_table[Region])</f>
        <v>South</v>
      </c>
      <c r="E225" t="str">
        <f>_xlfn.XLOOKUP(CT_return[[#This Row],[Order ID]],main_table[Order ID],main_table[Segment])</f>
        <v>Corporate</v>
      </c>
    </row>
    <row r="226" spans="1:5" ht="14.25">
      <c r="A226" s="1" t="s">
        <v>5932</v>
      </c>
      <c r="B226" s="2" t="s">
        <v>6016</v>
      </c>
      <c r="C226" t="str">
        <f>_xlfn.XLOOKUP(CT_return[[#This Row],[Order ID]],main_table[Order ID],main_table[Category])</f>
        <v>Office Supplies</v>
      </c>
      <c r="D226" t="str">
        <f>_xlfn.XLOOKUP(CT_return[[#This Row],[Order ID]],main_table[Order ID],main_table[Region])</f>
        <v>West</v>
      </c>
      <c r="E226" t="str">
        <f>_xlfn.XLOOKUP(CT_return[[#This Row],[Order ID]],main_table[Order ID],main_table[Segment])</f>
        <v>Corporate</v>
      </c>
    </row>
    <row r="227" spans="1:5" ht="14.25">
      <c r="A227" s="1" t="s">
        <v>5932</v>
      </c>
      <c r="B227" s="2" t="s">
        <v>6016</v>
      </c>
      <c r="C227" t="str">
        <f>_xlfn.XLOOKUP(CT_return[[#This Row],[Order ID]],main_table[Order ID],main_table[Category])</f>
        <v>Office Supplies</v>
      </c>
      <c r="D227" t="str">
        <f>_xlfn.XLOOKUP(CT_return[[#This Row],[Order ID]],main_table[Order ID],main_table[Region])</f>
        <v>West</v>
      </c>
      <c r="E227" t="str">
        <f>_xlfn.XLOOKUP(CT_return[[#This Row],[Order ID]],main_table[Order ID],main_table[Segment])</f>
        <v>Corporate</v>
      </c>
    </row>
    <row r="228" spans="1:5" ht="14.25">
      <c r="A228" s="1" t="s">
        <v>5932</v>
      </c>
      <c r="B228" s="2" t="s">
        <v>6017</v>
      </c>
      <c r="C228" t="str">
        <f>_xlfn.XLOOKUP(CT_return[[#This Row],[Order ID]],main_table[Order ID],main_table[Category])</f>
        <v>Furniture</v>
      </c>
      <c r="D228" t="str">
        <f>_xlfn.XLOOKUP(CT_return[[#This Row],[Order ID]],main_table[Order ID],main_table[Region])</f>
        <v>West</v>
      </c>
      <c r="E228" t="str">
        <f>_xlfn.XLOOKUP(CT_return[[#This Row],[Order ID]],main_table[Order ID],main_table[Segment])</f>
        <v>Home Office</v>
      </c>
    </row>
    <row r="229" spans="1:5" ht="14.25">
      <c r="A229" s="1" t="s">
        <v>5932</v>
      </c>
      <c r="B229" s="2" t="s">
        <v>6018</v>
      </c>
      <c r="C229" t="str">
        <f>_xlfn.XLOOKUP(CT_return[[#This Row],[Order ID]],main_table[Order ID],main_table[Category])</f>
        <v>Office Supplies</v>
      </c>
      <c r="D229" t="str">
        <f>_xlfn.XLOOKUP(CT_return[[#This Row],[Order ID]],main_table[Order ID],main_table[Region])</f>
        <v>West</v>
      </c>
      <c r="E229" t="str">
        <f>_xlfn.XLOOKUP(CT_return[[#This Row],[Order ID]],main_table[Order ID],main_table[Segment])</f>
        <v>Consumer</v>
      </c>
    </row>
    <row r="230" spans="1:5" ht="14.25">
      <c r="A230" s="1" t="s">
        <v>5932</v>
      </c>
      <c r="B230" s="2" t="s">
        <v>6018</v>
      </c>
      <c r="C230" t="str">
        <f>_xlfn.XLOOKUP(CT_return[[#This Row],[Order ID]],main_table[Order ID],main_table[Category])</f>
        <v>Office Supplies</v>
      </c>
      <c r="D230" t="str">
        <f>_xlfn.XLOOKUP(CT_return[[#This Row],[Order ID]],main_table[Order ID],main_table[Region])</f>
        <v>West</v>
      </c>
      <c r="E230" t="str">
        <f>_xlfn.XLOOKUP(CT_return[[#This Row],[Order ID]],main_table[Order ID],main_table[Segment])</f>
        <v>Consumer</v>
      </c>
    </row>
    <row r="231" spans="1:5" ht="14.25">
      <c r="A231" s="1" t="s">
        <v>5932</v>
      </c>
      <c r="B231" s="2" t="s">
        <v>6018</v>
      </c>
      <c r="C231" t="str">
        <f>_xlfn.XLOOKUP(CT_return[[#This Row],[Order ID]],main_table[Order ID],main_table[Category])</f>
        <v>Office Supplies</v>
      </c>
      <c r="D231" t="str">
        <f>_xlfn.XLOOKUP(CT_return[[#This Row],[Order ID]],main_table[Order ID],main_table[Region])</f>
        <v>West</v>
      </c>
      <c r="E231" t="str">
        <f>_xlfn.XLOOKUP(CT_return[[#This Row],[Order ID]],main_table[Order ID],main_table[Segment])</f>
        <v>Consumer</v>
      </c>
    </row>
    <row r="232" spans="1:5" ht="14.25">
      <c r="A232" s="1" t="s">
        <v>5932</v>
      </c>
      <c r="B232" s="2" t="s">
        <v>6018</v>
      </c>
      <c r="C232" t="str">
        <f>_xlfn.XLOOKUP(CT_return[[#This Row],[Order ID]],main_table[Order ID],main_table[Category])</f>
        <v>Office Supplies</v>
      </c>
      <c r="D232" t="str">
        <f>_xlfn.XLOOKUP(CT_return[[#This Row],[Order ID]],main_table[Order ID],main_table[Region])</f>
        <v>West</v>
      </c>
      <c r="E232" t="str">
        <f>_xlfn.XLOOKUP(CT_return[[#This Row],[Order ID]],main_table[Order ID],main_table[Segment])</f>
        <v>Consumer</v>
      </c>
    </row>
    <row r="233" spans="1:5" ht="14.25">
      <c r="A233" s="1" t="s">
        <v>5932</v>
      </c>
      <c r="B233" s="2" t="s">
        <v>6019</v>
      </c>
      <c r="C233" t="str">
        <f>_xlfn.XLOOKUP(CT_return[[#This Row],[Order ID]],main_table[Order ID],main_table[Category])</f>
        <v>Furniture</v>
      </c>
      <c r="D233" t="str">
        <f>_xlfn.XLOOKUP(CT_return[[#This Row],[Order ID]],main_table[Order ID],main_table[Region])</f>
        <v>West</v>
      </c>
      <c r="E233" t="str">
        <f>_xlfn.XLOOKUP(CT_return[[#This Row],[Order ID]],main_table[Order ID],main_table[Segment])</f>
        <v>Corporate</v>
      </c>
    </row>
    <row r="234" spans="1:5" ht="14.25">
      <c r="A234" s="1" t="s">
        <v>5932</v>
      </c>
      <c r="B234" s="2" t="s">
        <v>6019</v>
      </c>
      <c r="C234" t="str">
        <f>_xlfn.XLOOKUP(CT_return[[#This Row],[Order ID]],main_table[Order ID],main_table[Category])</f>
        <v>Furniture</v>
      </c>
      <c r="D234" t="str">
        <f>_xlfn.XLOOKUP(CT_return[[#This Row],[Order ID]],main_table[Order ID],main_table[Region])</f>
        <v>West</v>
      </c>
      <c r="E234" t="str">
        <f>_xlfn.XLOOKUP(CT_return[[#This Row],[Order ID]],main_table[Order ID],main_table[Segment])</f>
        <v>Corporate</v>
      </c>
    </row>
    <row r="235" spans="1:5" ht="14.25">
      <c r="A235" s="1" t="s">
        <v>5932</v>
      </c>
      <c r="B235" s="2" t="s">
        <v>6020</v>
      </c>
      <c r="C235" t="str">
        <f>_xlfn.XLOOKUP(CT_return[[#This Row],[Order ID]],main_table[Order ID],main_table[Category])</f>
        <v>Office Supplies</v>
      </c>
      <c r="D235" t="str">
        <f>_xlfn.XLOOKUP(CT_return[[#This Row],[Order ID]],main_table[Order ID],main_table[Region])</f>
        <v>South</v>
      </c>
      <c r="E235" t="str">
        <f>_xlfn.XLOOKUP(CT_return[[#This Row],[Order ID]],main_table[Order ID],main_table[Segment])</f>
        <v>Consumer</v>
      </c>
    </row>
    <row r="236" spans="1:5" ht="14.25">
      <c r="A236" s="1" t="s">
        <v>5932</v>
      </c>
      <c r="B236" s="2" t="s">
        <v>6021</v>
      </c>
      <c r="C236" t="str">
        <f>_xlfn.XLOOKUP(CT_return[[#This Row],[Order ID]],main_table[Order ID],main_table[Category])</f>
        <v>Office Supplies</v>
      </c>
      <c r="D236" t="str">
        <f>_xlfn.XLOOKUP(CT_return[[#This Row],[Order ID]],main_table[Order ID],main_table[Region])</f>
        <v>West</v>
      </c>
      <c r="E236" t="str">
        <f>_xlfn.XLOOKUP(CT_return[[#This Row],[Order ID]],main_table[Order ID],main_table[Segment])</f>
        <v>Corporate</v>
      </c>
    </row>
    <row r="237" spans="1:5" ht="14.25">
      <c r="A237" s="1" t="s">
        <v>5932</v>
      </c>
      <c r="B237" s="2" t="s">
        <v>6022</v>
      </c>
      <c r="C237" t="str">
        <f>_xlfn.XLOOKUP(CT_return[[#This Row],[Order ID]],main_table[Order ID],main_table[Category])</f>
        <v>Furniture</v>
      </c>
      <c r="D237" t="str">
        <f>_xlfn.XLOOKUP(CT_return[[#This Row],[Order ID]],main_table[Order ID],main_table[Region])</f>
        <v>West</v>
      </c>
      <c r="E237" t="str">
        <f>_xlfn.XLOOKUP(CT_return[[#This Row],[Order ID]],main_table[Order ID],main_table[Segment])</f>
        <v>Home Office</v>
      </c>
    </row>
    <row r="238" spans="1:5" ht="14.25">
      <c r="A238" s="1" t="s">
        <v>5932</v>
      </c>
      <c r="B238" s="2" t="s">
        <v>6023</v>
      </c>
      <c r="C238" t="str">
        <f>_xlfn.XLOOKUP(CT_return[[#This Row],[Order ID]],main_table[Order ID],main_table[Category])</f>
        <v>Technology</v>
      </c>
      <c r="D238" t="str">
        <f>_xlfn.XLOOKUP(CT_return[[#This Row],[Order ID]],main_table[Order ID],main_table[Region])</f>
        <v>Central</v>
      </c>
      <c r="E238" t="str">
        <f>_xlfn.XLOOKUP(CT_return[[#This Row],[Order ID]],main_table[Order ID],main_table[Segment])</f>
        <v>Consumer</v>
      </c>
    </row>
    <row r="239" spans="1:5" ht="14.25">
      <c r="A239" s="1" t="s">
        <v>5932</v>
      </c>
      <c r="B239" s="2" t="s">
        <v>6023</v>
      </c>
      <c r="C239" t="str">
        <f>_xlfn.XLOOKUP(CT_return[[#This Row],[Order ID]],main_table[Order ID],main_table[Category])</f>
        <v>Technology</v>
      </c>
      <c r="D239" t="str">
        <f>_xlfn.XLOOKUP(CT_return[[#This Row],[Order ID]],main_table[Order ID],main_table[Region])</f>
        <v>Central</v>
      </c>
      <c r="E239" t="str">
        <f>_xlfn.XLOOKUP(CT_return[[#This Row],[Order ID]],main_table[Order ID],main_table[Segment])</f>
        <v>Consumer</v>
      </c>
    </row>
    <row r="240" spans="1:5" ht="14.25">
      <c r="A240" s="1" t="s">
        <v>5932</v>
      </c>
      <c r="B240" s="2" t="s">
        <v>6024</v>
      </c>
      <c r="C240" t="str">
        <f>_xlfn.XLOOKUP(CT_return[[#This Row],[Order ID]],main_table[Order ID],main_table[Category])</f>
        <v>Furniture</v>
      </c>
      <c r="D240" t="str">
        <f>_xlfn.XLOOKUP(CT_return[[#This Row],[Order ID]],main_table[Order ID],main_table[Region])</f>
        <v>West</v>
      </c>
      <c r="E240" t="str">
        <f>_xlfn.XLOOKUP(CT_return[[#This Row],[Order ID]],main_table[Order ID],main_table[Segment])</f>
        <v>Corporate</v>
      </c>
    </row>
    <row r="241" spans="1:5" ht="14.25">
      <c r="A241" s="1" t="s">
        <v>5932</v>
      </c>
      <c r="B241" s="2" t="s">
        <v>6025</v>
      </c>
      <c r="C241" t="str">
        <f>_xlfn.XLOOKUP(CT_return[[#This Row],[Order ID]],main_table[Order ID],main_table[Category])</f>
        <v>Technology</v>
      </c>
      <c r="D241" t="str">
        <f>_xlfn.XLOOKUP(CT_return[[#This Row],[Order ID]],main_table[Order ID],main_table[Region])</f>
        <v>West</v>
      </c>
      <c r="E241" t="str">
        <f>_xlfn.XLOOKUP(CT_return[[#This Row],[Order ID]],main_table[Order ID],main_table[Segment])</f>
        <v>Consumer</v>
      </c>
    </row>
    <row r="242" spans="1:5" ht="14.25">
      <c r="A242" s="1" t="s">
        <v>5932</v>
      </c>
      <c r="B242" s="2" t="s">
        <v>6025</v>
      </c>
      <c r="C242" t="str">
        <f>_xlfn.XLOOKUP(CT_return[[#This Row],[Order ID]],main_table[Order ID],main_table[Category])</f>
        <v>Technology</v>
      </c>
      <c r="D242" t="str">
        <f>_xlfn.XLOOKUP(CT_return[[#This Row],[Order ID]],main_table[Order ID],main_table[Region])</f>
        <v>West</v>
      </c>
      <c r="E242" t="str">
        <f>_xlfn.XLOOKUP(CT_return[[#This Row],[Order ID]],main_table[Order ID],main_table[Segment])</f>
        <v>Consumer</v>
      </c>
    </row>
    <row r="243" spans="1:5" ht="14.25">
      <c r="A243" s="1" t="s">
        <v>5932</v>
      </c>
      <c r="B243" s="2" t="s">
        <v>6025</v>
      </c>
      <c r="C243" t="str">
        <f>_xlfn.XLOOKUP(CT_return[[#This Row],[Order ID]],main_table[Order ID],main_table[Category])</f>
        <v>Technology</v>
      </c>
      <c r="D243" t="str">
        <f>_xlfn.XLOOKUP(CT_return[[#This Row],[Order ID]],main_table[Order ID],main_table[Region])</f>
        <v>West</v>
      </c>
      <c r="E243" t="str">
        <f>_xlfn.XLOOKUP(CT_return[[#This Row],[Order ID]],main_table[Order ID],main_table[Segment])</f>
        <v>Consumer</v>
      </c>
    </row>
    <row r="244" spans="1:5" ht="14.25">
      <c r="A244" s="1" t="s">
        <v>5932</v>
      </c>
      <c r="B244" s="2" t="s">
        <v>6025</v>
      </c>
      <c r="C244" t="str">
        <f>_xlfn.XLOOKUP(CT_return[[#This Row],[Order ID]],main_table[Order ID],main_table[Category])</f>
        <v>Technology</v>
      </c>
      <c r="D244" t="str">
        <f>_xlfn.XLOOKUP(CT_return[[#This Row],[Order ID]],main_table[Order ID],main_table[Region])</f>
        <v>West</v>
      </c>
      <c r="E244" t="str">
        <f>_xlfn.XLOOKUP(CT_return[[#This Row],[Order ID]],main_table[Order ID],main_table[Segment])</f>
        <v>Consumer</v>
      </c>
    </row>
    <row r="245" spans="1:5" ht="14.25">
      <c r="A245" s="1" t="s">
        <v>5932</v>
      </c>
      <c r="B245" s="2" t="s">
        <v>6026</v>
      </c>
      <c r="C245" t="str">
        <f>_xlfn.XLOOKUP(CT_return[[#This Row],[Order ID]],main_table[Order ID],main_table[Category])</f>
        <v>Technology</v>
      </c>
      <c r="D245" t="str">
        <f>_xlfn.XLOOKUP(CT_return[[#This Row],[Order ID]],main_table[Order ID],main_table[Region])</f>
        <v>Central</v>
      </c>
      <c r="E245" t="str">
        <f>_xlfn.XLOOKUP(CT_return[[#This Row],[Order ID]],main_table[Order ID],main_table[Segment])</f>
        <v>Consumer</v>
      </c>
    </row>
    <row r="246" spans="1:5" ht="14.25">
      <c r="A246" s="1" t="s">
        <v>5932</v>
      </c>
      <c r="B246" s="2" t="s">
        <v>6026</v>
      </c>
      <c r="C246" t="str">
        <f>_xlfn.XLOOKUP(CT_return[[#This Row],[Order ID]],main_table[Order ID],main_table[Category])</f>
        <v>Technology</v>
      </c>
      <c r="D246" t="str">
        <f>_xlfn.XLOOKUP(CT_return[[#This Row],[Order ID]],main_table[Order ID],main_table[Region])</f>
        <v>Central</v>
      </c>
      <c r="E246" t="str">
        <f>_xlfn.XLOOKUP(CT_return[[#This Row],[Order ID]],main_table[Order ID],main_table[Segment])</f>
        <v>Consumer</v>
      </c>
    </row>
    <row r="247" spans="1:5" ht="14.25">
      <c r="A247" s="1" t="s">
        <v>5932</v>
      </c>
      <c r="B247" s="2" t="s">
        <v>6026</v>
      </c>
      <c r="C247" t="str">
        <f>_xlfn.XLOOKUP(CT_return[[#This Row],[Order ID]],main_table[Order ID],main_table[Category])</f>
        <v>Technology</v>
      </c>
      <c r="D247" t="str">
        <f>_xlfn.XLOOKUP(CT_return[[#This Row],[Order ID]],main_table[Order ID],main_table[Region])</f>
        <v>Central</v>
      </c>
      <c r="E247" t="str">
        <f>_xlfn.XLOOKUP(CT_return[[#This Row],[Order ID]],main_table[Order ID],main_table[Segment])</f>
        <v>Consumer</v>
      </c>
    </row>
    <row r="248" spans="1:5" ht="14.25">
      <c r="A248" s="1" t="s">
        <v>5932</v>
      </c>
      <c r="B248" s="2" t="s">
        <v>6027</v>
      </c>
      <c r="C248" t="str">
        <f>_xlfn.XLOOKUP(CT_return[[#This Row],[Order ID]],main_table[Order ID],main_table[Category])</f>
        <v>Furniture</v>
      </c>
      <c r="D248" t="str">
        <f>_xlfn.XLOOKUP(CT_return[[#This Row],[Order ID]],main_table[Order ID],main_table[Region])</f>
        <v>West</v>
      </c>
      <c r="E248" t="str">
        <f>_xlfn.XLOOKUP(CT_return[[#This Row],[Order ID]],main_table[Order ID],main_table[Segment])</f>
        <v>Consumer</v>
      </c>
    </row>
    <row r="249" spans="1:5" ht="14.25">
      <c r="A249" s="1" t="s">
        <v>5932</v>
      </c>
      <c r="B249" s="2" t="s">
        <v>6028</v>
      </c>
      <c r="C249" t="str">
        <f>_xlfn.XLOOKUP(CT_return[[#This Row],[Order ID]],main_table[Order ID],main_table[Category])</f>
        <v>Office Supplies</v>
      </c>
      <c r="D249" t="str">
        <f>_xlfn.XLOOKUP(CT_return[[#This Row],[Order ID]],main_table[Order ID],main_table[Region])</f>
        <v>West</v>
      </c>
      <c r="E249" t="str">
        <f>_xlfn.XLOOKUP(CT_return[[#This Row],[Order ID]],main_table[Order ID],main_table[Segment])</f>
        <v>Consumer</v>
      </c>
    </row>
    <row r="250" spans="1:5" ht="14.25">
      <c r="A250" s="1" t="s">
        <v>5932</v>
      </c>
      <c r="B250" s="2" t="s">
        <v>6028</v>
      </c>
      <c r="C250" t="str">
        <f>_xlfn.XLOOKUP(CT_return[[#This Row],[Order ID]],main_table[Order ID],main_table[Category])</f>
        <v>Office Supplies</v>
      </c>
      <c r="D250" t="str">
        <f>_xlfn.XLOOKUP(CT_return[[#This Row],[Order ID]],main_table[Order ID],main_table[Region])</f>
        <v>West</v>
      </c>
      <c r="E250" t="str">
        <f>_xlfn.XLOOKUP(CT_return[[#This Row],[Order ID]],main_table[Order ID],main_table[Segment])</f>
        <v>Consumer</v>
      </c>
    </row>
    <row r="251" spans="1:5" ht="14.25">
      <c r="A251" s="1" t="s">
        <v>5932</v>
      </c>
      <c r="B251" s="2" t="s">
        <v>6029</v>
      </c>
      <c r="C251" t="str">
        <f>_xlfn.XLOOKUP(CT_return[[#This Row],[Order ID]],main_table[Order ID],main_table[Category])</f>
        <v>Office Supplies</v>
      </c>
      <c r="D251" t="str">
        <f>_xlfn.XLOOKUP(CT_return[[#This Row],[Order ID]],main_table[Order ID],main_table[Region])</f>
        <v>West</v>
      </c>
      <c r="E251" t="str">
        <f>_xlfn.XLOOKUP(CT_return[[#This Row],[Order ID]],main_table[Order ID],main_table[Segment])</f>
        <v>Consumer</v>
      </c>
    </row>
    <row r="252" spans="1:5" ht="14.25">
      <c r="A252" s="1" t="s">
        <v>5932</v>
      </c>
      <c r="B252" s="2" t="s">
        <v>6029</v>
      </c>
      <c r="C252" t="str">
        <f>_xlfn.XLOOKUP(CT_return[[#This Row],[Order ID]],main_table[Order ID],main_table[Category])</f>
        <v>Office Supplies</v>
      </c>
      <c r="D252" t="str">
        <f>_xlfn.XLOOKUP(CT_return[[#This Row],[Order ID]],main_table[Order ID],main_table[Region])</f>
        <v>West</v>
      </c>
      <c r="E252" t="str">
        <f>_xlfn.XLOOKUP(CT_return[[#This Row],[Order ID]],main_table[Order ID],main_table[Segment])</f>
        <v>Consumer</v>
      </c>
    </row>
    <row r="253" spans="1:5" ht="14.25">
      <c r="A253" s="1" t="s">
        <v>5932</v>
      </c>
      <c r="B253" s="2" t="s">
        <v>6029</v>
      </c>
      <c r="C253" t="str">
        <f>_xlfn.XLOOKUP(CT_return[[#This Row],[Order ID]],main_table[Order ID],main_table[Category])</f>
        <v>Office Supplies</v>
      </c>
      <c r="D253" t="str">
        <f>_xlfn.XLOOKUP(CT_return[[#This Row],[Order ID]],main_table[Order ID],main_table[Region])</f>
        <v>West</v>
      </c>
      <c r="E253" t="str">
        <f>_xlfn.XLOOKUP(CT_return[[#This Row],[Order ID]],main_table[Order ID],main_table[Segment])</f>
        <v>Consumer</v>
      </c>
    </row>
    <row r="254" spans="1:5" ht="14.25">
      <c r="A254" s="1" t="s">
        <v>5932</v>
      </c>
      <c r="B254" s="2" t="s">
        <v>6029</v>
      </c>
      <c r="C254" t="str">
        <f>_xlfn.XLOOKUP(CT_return[[#This Row],[Order ID]],main_table[Order ID],main_table[Category])</f>
        <v>Office Supplies</v>
      </c>
      <c r="D254" t="str">
        <f>_xlfn.XLOOKUP(CT_return[[#This Row],[Order ID]],main_table[Order ID],main_table[Region])</f>
        <v>West</v>
      </c>
      <c r="E254" t="str">
        <f>_xlfn.XLOOKUP(CT_return[[#This Row],[Order ID]],main_table[Order ID],main_table[Segment])</f>
        <v>Consumer</v>
      </c>
    </row>
    <row r="255" spans="1:5" ht="14.25">
      <c r="A255" s="1" t="s">
        <v>5932</v>
      </c>
      <c r="B255" s="2" t="s">
        <v>6029</v>
      </c>
      <c r="C255" t="str">
        <f>_xlfn.XLOOKUP(CT_return[[#This Row],[Order ID]],main_table[Order ID],main_table[Category])</f>
        <v>Office Supplies</v>
      </c>
      <c r="D255" t="str">
        <f>_xlfn.XLOOKUP(CT_return[[#This Row],[Order ID]],main_table[Order ID],main_table[Region])</f>
        <v>West</v>
      </c>
      <c r="E255" t="str">
        <f>_xlfn.XLOOKUP(CT_return[[#This Row],[Order ID]],main_table[Order ID],main_table[Segment])</f>
        <v>Consumer</v>
      </c>
    </row>
    <row r="256" spans="1:5" ht="14.25">
      <c r="A256" s="1" t="s">
        <v>5932</v>
      </c>
      <c r="B256" s="2" t="s">
        <v>6029</v>
      </c>
      <c r="C256" t="str">
        <f>_xlfn.XLOOKUP(CT_return[[#This Row],[Order ID]],main_table[Order ID],main_table[Category])</f>
        <v>Office Supplies</v>
      </c>
      <c r="D256" t="str">
        <f>_xlfn.XLOOKUP(CT_return[[#This Row],[Order ID]],main_table[Order ID],main_table[Region])</f>
        <v>West</v>
      </c>
      <c r="E256" t="str">
        <f>_xlfn.XLOOKUP(CT_return[[#This Row],[Order ID]],main_table[Order ID],main_table[Segment])</f>
        <v>Consumer</v>
      </c>
    </row>
    <row r="257" spans="1:5" ht="14.25">
      <c r="A257" s="1" t="s">
        <v>5932</v>
      </c>
      <c r="B257" s="2" t="s">
        <v>6029</v>
      </c>
      <c r="C257" t="str">
        <f>_xlfn.XLOOKUP(CT_return[[#This Row],[Order ID]],main_table[Order ID],main_table[Category])</f>
        <v>Office Supplies</v>
      </c>
      <c r="D257" t="str">
        <f>_xlfn.XLOOKUP(CT_return[[#This Row],[Order ID]],main_table[Order ID],main_table[Region])</f>
        <v>West</v>
      </c>
      <c r="E257" t="str">
        <f>_xlfn.XLOOKUP(CT_return[[#This Row],[Order ID]],main_table[Order ID],main_table[Segment])</f>
        <v>Consumer</v>
      </c>
    </row>
    <row r="258" spans="1:5" ht="14.25">
      <c r="A258" s="1" t="s">
        <v>5932</v>
      </c>
      <c r="B258" s="2" t="s">
        <v>6029</v>
      </c>
      <c r="C258" t="str">
        <f>_xlfn.XLOOKUP(CT_return[[#This Row],[Order ID]],main_table[Order ID],main_table[Category])</f>
        <v>Office Supplies</v>
      </c>
      <c r="D258" t="str">
        <f>_xlfn.XLOOKUP(CT_return[[#This Row],[Order ID]],main_table[Order ID],main_table[Region])</f>
        <v>West</v>
      </c>
      <c r="E258" t="str">
        <f>_xlfn.XLOOKUP(CT_return[[#This Row],[Order ID]],main_table[Order ID],main_table[Segment])</f>
        <v>Consumer</v>
      </c>
    </row>
    <row r="259" spans="1:5" ht="14.25">
      <c r="A259" s="1" t="s">
        <v>5932</v>
      </c>
      <c r="B259" s="2" t="s">
        <v>6029</v>
      </c>
      <c r="C259" t="str">
        <f>_xlfn.XLOOKUP(CT_return[[#This Row],[Order ID]],main_table[Order ID],main_table[Category])</f>
        <v>Office Supplies</v>
      </c>
      <c r="D259" t="str">
        <f>_xlfn.XLOOKUP(CT_return[[#This Row],[Order ID]],main_table[Order ID],main_table[Region])</f>
        <v>West</v>
      </c>
      <c r="E259" t="str">
        <f>_xlfn.XLOOKUP(CT_return[[#This Row],[Order ID]],main_table[Order ID],main_table[Segment])</f>
        <v>Consumer</v>
      </c>
    </row>
    <row r="260" spans="1:5" ht="14.25">
      <c r="A260" s="1" t="s">
        <v>5932</v>
      </c>
      <c r="B260" s="2" t="s">
        <v>6030</v>
      </c>
      <c r="C260" t="str">
        <f>_xlfn.XLOOKUP(CT_return[[#This Row],[Order ID]],main_table[Order ID],main_table[Category])</f>
        <v>Furniture</v>
      </c>
      <c r="D260" t="str">
        <f>_xlfn.XLOOKUP(CT_return[[#This Row],[Order ID]],main_table[Order ID],main_table[Region])</f>
        <v>Central</v>
      </c>
      <c r="E260" t="str">
        <f>_xlfn.XLOOKUP(CT_return[[#This Row],[Order ID]],main_table[Order ID],main_table[Segment])</f>
        <v>Corporate</v>
      </c>
    </row>
    <row r="261" spans="1:5" ht="14.25">
      <c r="A261" s="1" t="s">
        <v>5932</v>
      </c>
      <c r="B261" s="2" t="s">
        <v>6030</v>
      </c>
      <c r="C261" t="str">
        <f>_xlfn.XLOOKUP(CT_return[[#This Row],[Order ID]],main_table[Order ID],main_table[Category])</f>
        <v>Furniture</v>
      </c>
      <c r="D261" t="str">
        <f>_xlfn.XLOOKUP(CT_return[[#This Row],[Order ID]],main_table[Order ID],main_table[Region])</f>
        <v>Central</v>
      </c>
      <c r="E261" t="str">
        <f>_xlfn.XLOOKUP(CT_return[[#This Row],[Order ID]],main_table[Order ID],main_table[Segment])</f>
        <v>Corporate</v>
      </c>
    </row>
    <row r="262" spans="1:5" ht="14.25">
      <c r="A262" s="1" t="s">
        <v>5932</v>
      </c>
      <c r="B262" s="2" t="s">
        <v>6031</v>
      </c>
      <c r="C262" t="str">
        <f>_xlfn.XLOOKUP(CT_return[[#This Row],[Order ID]],main_table[Order ID],main_table[Category])</f>
        <v>Office Supplies</v>
      </c>
      <c r="D262" t="str">
        <f>_xlfn.XLOOKUP(CT_return[[#This Row],[Order ID]],main_table[Order ID],main_table[Region])</f>
        <v>West</v>
      </c>
      <c r="E262" t="str">
        <f>_xlfn.XLOOKUP(CT_return[[#This Row],[Order ID]],main_table[Order ID],main_table[Segment])</f>
        <v>Consumer</v>
      </c>
    </row>
    <row r="263" spans="1:5" ht="14.25">
      <c r="A263" s="1" t="s">
        <v>5932</v>
      </c>
      <c r="B263" s="2" t="s">
        <v>6031</v>
      </c>
      <c r="C263" t="str">
        <f>_xlfn.XLOOKUP(CT_return[[#This Row],[Order ID]],main_table[Order ID],main_table[Category])</f>
        <v>Office Supplies</v>
      </c>
      <c r="D263" t="str">
        <f>_xlfn.XLOOKUP(CT_return[[#This Row],[Order ID]],main_table[Order ID],main_table[Region])</f>
        <v>West</v>
      </c>
      <c r="E263" t="str">
        <f>_xlfn.XLOOKUP(CT_return[[#This Row],[Order ID]],main_table[Order ID],main_table[Segment])</f>
        <v>Consumer</v>
      </c>
    </row>
    <row r="264" spans="1:5" ht="14.25">
      <c r="A264" s="1" t="s">
        <v>5932</v>
      </c>
      <c r="B264" s="2" t="s">
        <v>6031</v>
      </c>
      <c r="C264" t="str">
        <f>_xlfn.XLOOKUP(CT_return[[#This Row],[Order ID]],main_table[Order ID],main_table[Category])</f>
        <v>Office Supplies</v>
      </c>
      <c r="D264" t="str">
        <f>_xlfn.XLOOKUP(CT_return[[#This Row],[Order ID]],main_table[Order ID],main_table[Region])</f>
        <v>West</v>
      </c>
      <c r="E264" t="str">
        <f>_xlfn.XLOOKUP(CT_return[[#This Row],[Order ID]],main_table[Order ID],main_table[Segment])</f>
        <v>Consumer</v>
      </c>
    </row>
    <row r="265" spans="1:5" ht="14.25">
      <c r="A265" s="1" t="s">
        <v>5932</v>
      </c>
      <c r="B265" s="2" t="s">
        <v>6032</v>
      </c>
      <c r="C265" t="str">
        <f>_xlfn.XLOOKUP(CT_return[[#This Row],[Order ID]],main_table[Order ID],main_table[Category])</f>
        <v>Office Supplies</v>
      </c>
      <c r="D265" t="str">
        <f>_xlfn.XLOOKUP(CT_return[[#This Row],[Order ID]],main_table[Order ID],main_table[Region])</f>
        <v>East</v>
      </c>
      <c r="E265" t="str">
        <f>_xlfn.XLOOKUP(CT_return[[#This Row],[Order ID]],main_table[Order ID],main_table[Segment])</f>
        <v>Consumer</v>
      </c>
    </row>
    <row r="266" spans="1:5" ht="14.25">
      <c r="A266" s="1" t="s">
        <v>5932</v>
      </c>
      <c r="B266" s="2" t="s">
        <v>6032</v>
      </c>
      <c r="C266" t="str">
        <f>_xlfn.XLOOKUP(CT_return[[#This Row],[Order ID]],main_table[Order ID],main_table[Category])</f>
        <v>Office Supplies</v>
      </c>
      <c r="D266" t="str">
        <f>_xlfn.XLOOKUP(CT_return[[#This Row],[Order ID]],main_table[Order ID],main_table[Region])</f>
        <v>East</v>
      </c>
      <c r="E266" t="str">
        <f>_xlfn.XLOOKUP(CT_return[[#This Row],[Order ID]],main_table[Order ID],main_table[Segment])</f>
        <v>Consumer</v>
      </c>
    </row>
    <row r="267" spans="1:5" ht="14.25">
      <c r="A267" s="1" t="s">
        <v>5932</v>
      </c>
      <c r="B267" s="2" t="s">
        <v>6032</v>
      </c>
      <c r="C267" t="str">
        <f>_xlfn.XLOOKUP(CT_return[[#This Row],[Order ID]],main_table[Order ID],main_table[Category])</f>
        <v>Office Supplies</v>
      </c>
      <c r="D267" t="str">
        <f>_xlfn.XLOOKUP(CT_return[[#This Row],[Order ID]],main_table[Order ID],main_table[Region])</f>
        <v>East</v>
      </c>
      <c r="E267" t="str">
        <f>_xlfn.XLOOKUP(CT_return[[#This Row],[Order ID]],main_table[Order ID],main_table[Segment])</f>
        <v>Consumer</v>
      </c>
    </row>
    <row r="268" spans="1:5" ht="14.25">
      <c r="A268" s="1" t="s">
        <v>5932</v>
      </c>
      <c r="B268" s="2" t="s">
        <v>6032</v>
      </c>
      <c r="C268" t="str">
        <f>_xlfn.XLOOKUP(CT_return[[#This Row],[Order ID]],main_table[Order ID],main_table[Category])</f>
        <v>Office Supplies</v>
      </c>
      <c r="D268" t="str">
        <f>_xlfn.XLOOKUP(CT_return[[#This Row],[Order ID]],main_table[Order ID],main_table[Region])</f>
        <v>East</v>
      </c>
      <c r="E268" t="str">
        <f>_xlfn.XLOOKUP(CT_return[[#This Row],[Order ID]],main_table[Order ID],main_table[Segment])</f>
        <v>Consumer</v>
      </c>
    </row>
    <row r="269" spans="1:5" ht="14.25">
      <c r="A269" s="1" t="s">
        <v>5932</v>
      </c>
      <c r="B269" s="2" t="s">
        <v>6032</v>
      </c>
      <c r="C269" t="str">
        <f>_xlfn.XLOOKUP(CT_return[[#This Row],[Order ID]],main_table[Order ID],main_table[Category])</f>
        <v>Office Supplies</v>
      </c>
      <c r="D269" t="str">
        <f>_xlfn.XLOOKUP(CT_return[[#This Row],[Order ID]],main_table[Order ID],main_table[Region])</f>
        <v>East</v>
      </c>
      <c r="E269" t="str">
        <f>_xlfn.XLOOKUP(CT_return[[#This Row],[Order ID]],main_table[Order ID],main_table[Segment])</f>
        <v>Consumer</v>
      </c>
    </row>
    <row r="270" spans="1:5" ht="14.25">
      <c r="A270" s="1" t="s">
        <v>5932</v>
      </c>
      <c r="B270" s="2" t="s">
        <v>6032</v>
      </c>
      <c r="C270" t="str">
        <f>_xlfn.XLOOKUP(CT_return[[#This Row],[Order ID]],main_table[Order ID],main_table[Category])</f>
        <v>Office Supplies</v>
      </c>
      <c r="D270" t="str">
        <f>_xlfn.XLOOKUP(CT_return[[#This Row],[Order ID]],main_table[Order ID],main_table[Region])</f>
        <v>East</v>
      </c>
      <c r="E270" t="str">
        <f>_xlfn.XLOOKUP(CT_return[[#This Row],[Order ID]],main_table[Order ID],main_table[Segment])</f>
        <v>Consumer</v>
      </c>
    </row>
    <row r="271" spans="1:5" ht="14.25">
      <c r="A271" s="1" t="s">
        <v>5932</v>
      </c>
      <c r="B271" s="2" t="s">
        <v>6033</v>
      </c>
      <c r="C271" t="str">
        <f>_xlfn.XLOOKUP(CT_return[[#This Row],[Order ID]],main_table[Order ID],main_table[Category])</f>
        <v>Office Supplies</v>
      </c>
      <c r="D271" t="str">
        <f>_xlfn.XLOOKUP(CT_return[[#This Row],[Order ID]],main_table[Order ID],main_table[Region])</f>
        <v>West</v>
      </c>
      <c r="E271" t="str">
        <f>_xlfn.XLOOKUP(CT_return[[#This Row],[Order ID]],main_table[Order ID],main_table[Segment])</f>
        <v>Corporate</v>
      </c>
    </row>
    <row r="272" spans="1:5" ht="14.25">
      <c r="A272" s="1" t="s">
        <v>5932</v>
      </c>
      <c r="B272" s="2" t="s">
        <v>6034</v>
      </c>
      <c r="C272" t="str">
        <f>_xlfn.XLOOKUP(CT_return[[#This Row],[Order ID]],main_table[Order ID],main_table[Category])</f>
        <v>Furniture</v>
      </c>
      <c r="D272" t="str">
        <f>_xlfn.XLOOKUP(CT_return[[#This Row],[Order ID]],main_table[Order ID],main_table[Region])</f>
        <v>West</v>
      </c>
      <c r="E272" t="str">
        <f>_xlfn.XLOOKUP(CT_return[[#This Row],[Order ID]],main_table[Order ID],main_table[Segment])</f>
        <v>Consumer</v>
      </c>
    </row>
    <row r="273" spans="1:5" ht="14.25">
      <c r="A273" s="1" t="s">
        <v>5932</v>
      </c>
      <c r="B273" s="2" t="s">
        <v>6034</v>
      </c>
      <c r="C273" t="str">
        <f>_xlfn.XLOOKUP(CT_return[[#This Row],[Order ID]],main_table[Order ID],main_table[Category])</f>
        <v>Furniture</v>
      </c>
      <c r="D273" t="str">
        <f>_xlfn.XLOOKUP(CT_return[[#This Row],[Order ID]],main_table[Order ID],main_table[Region])</f>
        <v>West</v>
      </c>
      <c r="E273" t="str">
        <f>_xlfn.XLOOKUP(CT_return[[#This Row],[Order ID]],main_table[Order ID],main_table[Segment])</f>
        <v>Consumer</v>
      </c>
    </row>
    <row r="274" spans="1:5" ht="14.25">
      <c r="A274" s="1" t="s">
        <v>5932</v>
      </c>
      <c r="B274" s="2" t="s">
        <v>6035</v>
      </c>
      <c r="C274" t="str">
        <f>_xlfn.XLOOKUP(CT_return[[#This Row],[Order ID]],main_table[Order ID],main_table[Category])</f>
        <v>Office Supplies</v>
      </c>
      <c r="D274" t="str">
        <f>_xlfn.XLOOKUP(CT_return[[#This Row],[Order ID]],main_table[Order ID],main_table[Region])</f>
        <v>West</v>
      </c>
      <c r="E274" t="str">
        <f>_xlfn.XLOOKUP(CT_return[[#This Row],[Order ID]],main_table[Order ID],main_table[Segment])</f>
        <v>Consumer</v>
      </c>
    </row>
    <row r="275" spans="1:5" ht="14.25">
      <c r="A275" s="1" t="s">
        <v>5932</v>
      </c>
      <c r="B275" s="2" t="s">
        <v>6036</v>
      </c>
      <c r="C275" t="str">
        <f>_xlfn.XLOOKUP(CT_return[[#This Row],[Order ID]],main_table[Order ID],main_table[Category])</f>
        <v>Office Supplies</v>
      </c>
      <c r="D275" t="str">
        <f>_xlfn.XLOOKUP(CT_return[[#This Row],[Order ID]],main_table[Order ID],main_table[Region])</f>
        <v>West</v>
      </c>
      <c r="E275" t="str">
        <f>_xlfn.XLOOKUP(CT_return[[#This Row],[Order ID]],main_table[Order ID],main_table[Segment])</f>
        <v>Consumer</v>
      </c>
    </row>
    <row r="276" spans="1:5" ht="14.25">
      <c r="A276" s="1" t="s">
        <v>5932</v>
      </c>
      <c r="B276" s="2" t="s">
        <v>6036</v>
      </c>
      <c r="C276" t="str">
        <f>_xlfn.XLOOKUP(CT_return[[#This Row],[Order ID]],main_table[Order ID],main_table[Category])</f>
        <v>Office Supplies</v>
      </c>
      <c r="D276" t="str">
        <f>_xlfn.XLOOKUP(CT_return[[#This Row],[Order ID]],main_table[Order ID],main_table[Region])</f>
        <v>West</v>
      </c>
      <c r="E276" t="str">
        <f>_xlfn.XLOOKUP(CT_return[[#This Row],[Order ID]],main_table[Order ID],main_table[Segment])</f>
        <v>Consumer</v>
      </c>
    </row>
    <row r="277" spans="1:5" ht="14.25">
      <c r="A277" s="1" t="s">
        <v>5932</v>
      </c>
      <c r="B277" s="2" t="s">
        <v>6037</v>
      </c>
      <c r="C277" t="str">
        <f>_xlfn.XLOOKUP(CT_return[[#This Row],[Order ID]],main_table[Order ID],main_table[Category])</f>
        <v>Office Supplies</v>
      </c>
      <c r="D277" t="str">
        <f>_xlfn.XLOOKUP(CT_return[[#This Row],[Order ID]],main_table[Order ID],main_table[Region])</f>
        <v>South</v>
      </c>
      <c r="E277" t="str">
        <f>_xlfn.XLOOKUP(CT_return[[#This Row],[Order ID]],main_table[Order ID],main_table[Segment])</f>
        <v>Consumer</v>
      </c>
    </row>
    <row r="278" spans="1:5" ht="14.25">
      <c r="A278" s="1" t="s">
        <v>5932</v>
      </c>
      <c r="B278" s="2" t="s">
        <v>6037</v>
      </c>
      <c r="C278" t="str">
        <f>_xlfn.XLOOKUP(CT_return[[#This Row],[Order ID]],main_table[Order ID],main_table[Category])</f>
        <v>Office Supplies</v>
      </c>
      <c r="D278" t="str">
        <f>_xlfn.XLOOKUP(CT_return[[#This Row],[Order ID]],main_table[Order ID],main_table[Region])</f>
        <v>South</v>
      </c>
      <c r="E278" t="str">
        <f>_xlfn.XLOOKUP(CT_return[[#This Row],[Order ID]],main_table[Order ID],main_table[Segment])</f>
        <v>Consumer</v>
      </c>
    </row>
    <row r="279" spans="1:5" ht="14.25">
      <c r="A279" s="1" t="s">
        <v>5932</v>
      </c>
      <c r="B279" s="2" t="s">
        <v>6037</v>
      </c>
      <c r="C279" t="str">
        <f>_xlfn.XLOOKUP(CT_return[[#This Row],[Order ID]],main_table[Order ID],main_table[Category])</f>
        <v>Office Supplies</v>
      </c>
      <c r="D279" t="str">
        <f>_xlfn.XLOOKUP(CT_return[[#This Row],[Order ID]],main_table[Order ID],main_table[Region])</f>
        <v>South</v>
      </c>
      <c r="E279" t="str">
        <f>_xlfn.XLOOKUP(CT_return[[#This Row],[Order ID]],main_table[Order ID],main_table[Segment])</f>
        <v>Consumer</v>
      </c>
    </row>
    <row r="280" spans="1:5" ht="14.25">
      <c r="A280" s="1" t="s">
        <v>5932</v>
      </c>
      <c r="B280" s="2" t="s">
        <v>6037</v>
      </c>
      <c r="C280" t="str">
        <f>_xlfn.XLOOKUP(CT_return[[#This Row],[Order ID]],main_table[Order ID],main_table[Category])</f>
        <v>Office Supplies</v>
      </c>
      <c r="D280" t="str">
        <f>_xlfn.XLOOKUP(CT_return[[#This Row],[Order ID]],main_table[Order ID],main_table[Region])</f>
        <v>South</v>
      </c>
      <c r="E280" t="str">
        <f>_xlfn.XLOOKUP(CT_return[[#This Row],[Order ID]],main_table[Order ID],main_table[Segment])</f>
        <v>Consumer</v>
      </c>
    </row>
    <row r="281" spans="1:5" ht="14.25">
      <c r="A281" s="1" t="s">
        <v>5932</v>
      </c>
      <c r="B281" s="2" t="s">
        <v>6037</v>
      </c>
      <c r="C281" t="str">
        <f>_xlfn.XLOOKUP(CT_return[[#This Row],[Order ID]],main_table[Order ID],main_table[Category])</f>
        <v>Office Supplies</v>
      </c>
      <c r="D281" t="str">
        <f>_xlfn.XLOOKUP(CT_return[[#This Row],[Order ID]],main_table[Order ID],main_table[Region])</f>
        <v>South</v>
      </c>
      <c r="E281" t="str">
        <f>_xlfn.XLOOKUP(CT_return[[#This Row],[Order ID]],main_table[Order ID],main_table[Segment])</f>
        <v>Consumer</v>
      </c>
    </row>
    <row r="282" spans="1:5" ht="14.25">
      <c r="A282" s="1" t="s">
        <v>5932</v>
      </c>
      <c r="B282" s="2" t="s">
        <v>6037</v>
      </c>
      <c r="C282" t="str">
        <f>_xlfn.XLOOKUP(CT_return[[#This Row],[Order ID]],main_table[Order ID],main_table[Category])</f>
        <v>Office Supplies</v>
      </c>
      <c r="D282" t="str">
        <f>_xlfn.XLOOKUP(CT_return[[#This Row],[Order ID]],main_table[Order ID],main_table[Region])</f>
        <v>South</v>
      </c>
      <c r="E282" t="str">
        <f>_xlfn.XLOOKUP(CT_return[[#This Row],[Order ID]],main_table[Order ID],main_table[Segment])</f>
        <v>Consumer</v>
      </c>
    </row>
    <row r="283" spans="1:5" ht="14.25">
      <c r="A283" s="1" t="s">
        <v>5932</v>
      </c>
      <c r="B283" s="2" t="s">
        <v>6038</v>
      </c>
      <c r="C283" t="str">
        <f>_xlfn.XLOOKUP(CT_return[[#This Row],[Order ID]],main_table[Order ID],main_table[Category])</f>
        <v>Office Supplies</v>
      </c>
      <c r="D283" t="str">
        <f>_xlfn.XLOOKUP(CT_return[[#This Row],[Order ID]],main_table[Order ID],main_table[Region])</f>
        <v>West</v>
      </c>
      <c r="E283" t="str">
        <f>_xlfn.XLOOKUP(CT_return[[#This Row],[Order ID]],main_table[Order ID],main_table[Segment])</f>
        <v>Corporate</v>
      </c>
    </row>
    <row r="284" spans="1:5" ht="14.25">
      <c r="A284" s="1" t="s">
        <v>5932</v>
      </c>
      <c r="B284" s="2" t="s">
        <v>6038</v>
      </c>
      <c r="C284" t="str">
        <f>_xlfn.XLOOKUP(CT_return[[#This Row],[Order ID]],main_table[Order ID],main_table[Category])</f>
        <v>Office Supplies</v>
      </c>
      <c r="D284" t="str">
        <f>_xlfn.XLOOKUP(CT_return[[#This Row],[Order ID]],main_table[Order ID],main_table[Region])</f>
        <v>West</v>
      </c>
      <c r="E284" t="str">
        <f>_xlfn.XLOOKUP(CT_return[[#This Row],[Order ID]],main_table[Order ID],main_table[Segment])</f>
        <v>Corporate</v>
      </c>
    </row>
    <row r="285" spans="1:5" ht="14.25">
      <c r="A285" s="1" t="s">
        <v>5932</v>
      </c>
      <c r="B285" s="2" t="s">
        <v>6038</v>
      </c>
      <c r="C285" t="str">
        <f>_xlfn.XLOOKUP(CT_return[[#This Row],[Order ID]],main_table[Order ID],main_table[Category])</f>
        <v>Office Supplies</v>
      </c>
      <c r="D285" t="str">
        <f>_xlfn.XLOOKUP(CT_return[[#This Row],[Order ID]],main_table[Order ID],main_table[Region])</f>
        <v>West</v>
      </c>
      <c r="E285" t="str">
        <f>_xlfn.XLOOKUP(CT_return[[#This Row],[Order ID]],main_table[Order ID],main_table[Segment])</f>
        <v>Corporate</v>
      </c>
    </row>
    <row r="286" spans="1:5" ht="14.25">
      <c r="A286" s="1" t="s">
        <v>5932</v>
      </c>
      <c r="B286" s="2" t="s">
        <v>6039</v>
      </c>
      <c r="C286" t="str">
        <f>_xlfn.XLOOKUP(CT_return[[#This Row],[Order ID]],main_table[Order ID],main_table[Category])</f>
        <v>Furniture</v>
      </c>
      <c r="D286" t="str">
        <f>_xlfn.XLOOKUP(CT_return[[#This Row],[Order ID]],main_table[Order ID],main_table[Region])</f>
        <v>West</v>
      </c>
      <c r="E286" t="str">
        <f>_xlfn.XLOOKUP(CT_return[[#This Row],[Order ID]],main_table[Order ID],main_table[Segment])</f>
        <v>Home Office</v>
      </c>
    </row>
    <row r="287" spans="1:5" ht="14.25">
      <c r="A287" s="1" t="s">
        <v>5932</v>
      </c>
      <c r="B287" s="2" t="s">
        <v>6039</v>
      </c>
      <c r="C287" t="str">
        <f>_xlfn.XLOOKUP(CT_return[[#This Row],[Order ID]],main_table[Order ID],main_table[Category])</f>
        <v>Furniture</v>
      </c>
      <c r="D287" t="str">
        <f>_xlfn.XLOOKUP(CT_return[[#This Row],[Order ID]],main_table[Order ID],main_table[Region])</f>
        <v>West</v>
      </c>
      <c r="E287" t="str">
        <f>_xlfn.XLOOKUP(CT_return[[#This Row],[Order ID]],main_table[Order ID],main_table[Segment])</f>
        <v>Home Office</v>
      </c>
    </row>
    <row r="288" spans="1:5" ht="14.25">
      <c r="A288" s="1" t="s">
        <v>5932</v>
      </c>
      <c r="B288" s="2" t="s">
        <v>6039</v>
      </c>
      <c r="C288" t="str">
        <f>_xlfn.XLOOKUP(CT_return[[#This Row],[Order ID]],main_table[Order ID],main_table[Category])</f>
        <v>Furniture</v>
      </c>
      <c r="D288" t="str">
        <f>_xlfn.XLOOKUP(CT_return[[#This Row],[Order ID]],main_table[Order ID],main_table[Region])</f>
        <v>West</v>
      </c>
      <c r="E288" t="str">
        <f>_xlfn.XLOOKUP(CT_return[[#This Row],[Order ID]],main_table[Order ID],main_table[Segment])</f>
        <v>Home Office</v>
      </c>
    </row>
    <row r="289" spans="1:5" ht="14.25">
      <c r="A289" s="1" t="s">
        <v>5932</v>
      </c>
      <c r="B289" s="2" t="s">
        <v>6039</v>
      </c>
      <c r="C289" t="str">
        <f>_xlfn.XLOOKUP(CT_return[[#This Row],[Order ID]],main_table[Order ID],main_table[Category])</f>
        <v>Furniture</v>
      </c>
      <c r="D289" t="str">
        <f>_xlfn.XLOOKUP(CT_return[[#This Row],[Order ID]],main_table[Order ID],main_table[Region])</f>
        <v>West</v>
      </c>
      <c r="E289" t="str">
        <f>_xlfn.XLOOKUP(CT_return[[#This Row],[Order ID]],main_table[Order ID],main_table[Segment])</f>
        <v>Home Office</v>
      </c>
    </row>
    <row r="290" spans="1:5" ht="14.25">
      <c r="A290" s="1" t="s">
        <v>5932</v>
      </c>
      <c r="B290" s="2" t="s">
        <v>6039</v>
      </c>
      <c r="C290" t="str">
        <f>_xlfn.XLOOKUP(CT_return[[#This Row],[Order ID]],main_table[Order ID],main_table[Category])</f>
        <v>Furniture</v>
      </c>
      <c r="D290" t="str">
        <f>_xlfn.XLOOKUP(CT_return[[#This Row],[Order ID]],main_table[Order ID],main_table[Region])</f>
        <v>West</v>
      </c>
      <c r="E290" t="str">
        <f>_xlfn.XLOOKUP(CT_return[[#This Row],[Order ID]],main_table[Order ID],main_table[Segment])</f>
        <v>Home Office</v>
      </c>
    </row>
    <row r="291" spans="1:5" ht="14.25">
      <c r="A291" s="1" t="s">
        <v>5932</v>
      </c>
      <c r="B291" s="2" t="s">
        <v>6040</v>
      </c>
      <c r="C291" t="str">
        <f>_xlfn.XLOOKUP(CT_return[[#This Row],[Order ID]],main_table[Order ID],main_table[Category])</f>
        <v>Office Supplies</v>
      </c>
      <c r="D291" t="str">
        <f>_xlfn.XLOOKUP(CT_return[[#This Row],[Order ID]],main_table[Order ID],main_table[Region])</f>
        <v>East</v>
      </c>
      <c r="E291" t="str">
        <f>_xlfn.XLOOKUP(CT_return[[#This Row],[Order ID]],main_table[Order ID],main_table[Segment])</f>
        <v>Consumer</v>
      </c>
    </row>
    <row r="292" spans="1:5" ht="14.25">
      <c r="A292" s="1" t="s">
        <v>5932</v>
      </c>
      <c r="B292" s="2" t="s">
        <v>6040</v>
      </c>
      <c r="C292" t="str">
        <f>_xlfn.XLOOKUP(CT_return[[#This Row],[Order ID]],main_table[Order ID],main_table[Category])</f>
        <v>Office Supplies</v>
      </c>
      <c r="D292" t="str">
        <f>_xlfn.XLOOKUP(CT_return[[#This Row],[Order ID]],main_table[Order ID],main_table[Region])</f>
        <v>East</v>
      </c>
      <c r="E292" t="str">
        <f>_xlfn.XLOOKUP(CT_return[[#This Row],[Order ID]],main_table[Order ID],main_table[Segment])</f>
        <v>Consumer</v>
      </c>
    </row>
    <row r="293" spans="1:5" ht="14.25">
      <c r="A293" s="1" t="s">
        <v>5932</v>
      </c>
      <c r="B293" s="2" t="s">
        <v>6040</v>
      </c>
      <c r="C293" t="str">
        <f>_xlfn.XLOOKUP(CT_return[[#This Row],[Order ID]],main_table[Order ID],main_table[Category])</f>
        <v>Office Supplies</v>
      </c>
      <c r="D293" t="str">
        <f>_xlfn.XLOOKUP(CT_return[[#This Row],[Order ID]],main_table[Order ID],main_table[Region])</f>
        <v>East</v>
      </c>
      <c r="E293" t="str">
        <f>_xlfn.XLOOKUP(CT_return[[#This Row],[Order ID]],main_table[Order ID],main_table[Segment])</f>
        <v>Consumer</v>
      </c>
    </row>
    <row r="294" spans="1:5" ht="14.25">
      <c r="A294" s="1" t="s">
        <v>5932</v>
      </c>
      <c r="B294" s="2" t="s">
        <v>6040</v>
      </c>
      <c r="C294" t="str">
        <f>_xlfn.XLOOKUP(CT_return[[#This Row],[Order ID]],main_table[Order ID],main_table[Category])</f>
        <v>Office Supplies</v>
      </c>
      <c r="D294" t="str">
        <f>_xlfn.XLOOKUP(CT_return[[#This Row],[Order ID]],main_table[Order ID],main_table[Region])</f>
        <v>East</v>
      </c>
      <c r="E294" t="str">
        <f>_xlfn.XLOOKUP(CT_return[[#This Row],[Order ID]],main_table[Order ID],main_table[Segment])</f>
        <v>Consumer</v>
      </c>
    </row>
    <row r="295" spans="1:5" ht="14.25">
      <c r="A295" s="1" t="s">
        <v>5932</v>
      </c>
      <c r="B295" s="2" t="s">
        <v>6040</v>
      </c>
      <c r="C295" t="str">
        <f>_xlfn.XLOOKUP(CT_return[[#This Row],[Order ID]],main_table[Order ID],main_table[Category])</f>
        <v>Office Supplies</v>
      </c>
      <c r="D295" t="str">
        <f>_xlfn.XLOOKUP(CT_return[[#This Row],[Order ID]],main_table[Order ID],main_table[Region])</f>
        <v>East</v>
      </c>
      <c r="E295" t="str">
        <f>_xlfn.XLOOKUP(CT_return[[#This Row],[Order ID]],main_table[Order ID],main_table[Segment])</f>
        <v>Consumer</v>
      </c>
    </row>
    <row r="296" spans="1:5" ht="14.25">
      <c r="A296" s="1" t="s">
        <v>5932</v>
      </c>
      <c r="B296" s="2" t="s">
        <v>6040</v>
      </c>
      <c r="C296" t="str">
        <f>_xlfn.XLOOKUP(CT_return[[#This Row],[Order ID]],main_table[Order ID],main_table[Category])</f>
        <v>Office Supplies</v>
      </c>
      <c r="D296" t="str">
        <f>_xlfn.XLOOKUP(CT_return[[#This Row],[Order ID]],main_table[Order ID],main_table[Region])</f>
        <v>East</v>
      </c>
      <c r="E296" t="str">
        <f>_xlfn.XLOOKUP(CT_return[[#This Row],[Order ID]],main_table[Order ID],main_table[Segment])</f>
        <v>Consumer</v>
      </c>
    </row>
    <row r="297" spans="1:5" ht="14.25">
      <c r="A297" s="1" t="s">
        <v>5932</v>
      </c>
      <c r="B297" s="2" t="s">
        <v>6040</v>
      </c>
      <c r="C297" t="str">
        <f>_xlfn.XLOOKUP(CT_return[[#This Row],[Order ID]],main_table[Order ID],main_table[Category])</f>
        <v>Office Supplies</v>
      </c>
      <c r="D297" t="str">
        <f>_xlfn.XLOOKUP(CT_return[[#This Row],[Order ID]],main_table[Order ID],main_table[Region])</f>
        <v>East</v>
      </c>
      <c r="E297" t="str">
        <f>_xlfn.XLOOKUP(CT_return[[#This Row],[Order ID]],main_table[Order ID],main_table[Segment])</f>
        <v>Consumer</v>
      </c>
    </row>
    <row r="298" spans="1:5" ht="14.25">
      <c r="A298" s="1" t="s">
        <v>5932</v>
      </c>
      <c r="B298" s="2" t="s">
        <v>6041</v>
      </c>
      <c r="C298" t="str">
        <f>_xlfn.XLOOKUP(CT_return[[#This Row],[Order ID]],main_table[Order ID],main_table[Category])</f>
        <v>Office Supplies</v>
      </c>
      <c r="D298" t="str">
        <f>_xlfn.XLOOKUP(CT_return[[#This Row],[Order ID]],main_table[Order ID],main_table[Region])</f>
        <v>East</v>
      </c>
      <c r="E298" t="str">
        <f>_xlfn.XLOOKUP(CT_return[[#This Row],[Order ID]],main_table[Order ID],main_table[Segment])</f>
        <v>Consumer</v>
      </c>
    </row>
    <row r="299" spans="1:5" ht="14.25">
      <c r="A299" s="1" t="s">
        <v>5932</v>
      </c>
      <c r="B299" s="2" t="s">
        <v>6041</v>
      </c>
      <c r="C299" t="str">
        <f>_xlfn.XLOOKUP(CT_return[[#This Row],[Order ID]],main_table[Order ID],main_table[Category])</f>
        <v>Office Supplies</v>
      </c>
      <c r="D299" t="str">
        <f>_xlfn.XLOOKUP(CT_return[[#This Row],[Order ID]],main_table[Order ID],main_table[Region])</f>
        <v>East</v>
      </c>
      <c r="E299" t="str">
        <f>_xlfn.XLOOKUP(CT_return[[#This Row],[Order ID]],main_table[Order ID],main_table[Segment])</f>
        <v>Consumer</v>
      </c>
    </row>
    <row r="300" spans="1:5" ht="14.25">
      <c r="A300" s="1" t="s">
        <v>5932</v>
      </c>
      <c r="B300" s="2" t="s">
        <v>6041</v>
      </c>
      <c r="C300" t="str">
        <f>_xlfn.XLOOKUP(CT_return[[#This Row],[Order ID]],main_table[Order ID],main_table[Category])</f>
        <v>Office Supplies</v>
      </c>
      <c r="D300" t="str">
        <f>_xlfn.XLOOKUP(CT_return[[#This Row],[Order ID]],main_table[Order ID],main_table[Region])</f>
        <v>East</v>
      </c>
      <c r="E300" t="str">
        <f>_xlfn.XLOOKUP(CT_return[[#This Row],[Order ID]],main_table[Order ID],main_table[Segment])</f>
        <v>Consumer</v>
      </c>
    </row>
    <row r="301" spans="1:5" ht="14.25">
      <c r="A301" s="1" t="s">
        <v>5932</v>
      </c>
      <c r="B301" s="2" t="s">
        <v>6042</v>
      </c>
      <c r="C301" t="str">
        <f>_xlfn.XLOOKUP(CT_return[[#This Row],[Order ID]],main_table[Order ID],main_table[Category])</f>
        <v>Office Supplies</v>
      </c>
      <c r="D301" t="str">
        <f>_xlfn.XLOOKUP(CT_return[[#This Row],[Order ID]],main_table[Order ID],main_table[Region])</f>
        <v>West</v>
      </c>
      <c r="E301" t="str">
        <f>_xlfn.XLOOKUP(CT_return[[#This Row],[Order ID]],main_table[Order ID],main_table[Segment])</f>
        <v>Consumer</v>
      </c>
    </row>
    <row r="302" spans="1:5" ht="14.25">
      <c r="A302" s="1" t="s">
        <v>5932</v>
      </c>
      <c r="B302" s="2" t="s">
        <v>6043</v>
      </c>
      <c r="C302" t="str">
        <f>_xlfn.XLOOKUP(CT_return[[#This Row],[Order ID]],main_table[Order ID],main_table[Category])</f>
        <v>Furniture</v>
      </c>
      <c r="D302" t="str">
        <f>_xlfn.XLOOKUP(CT_return[[#This Row],[Order ID]],main_table[Order ID],main_table[Region])</f>
        <v>West</v>
      </c>
      <c r="E302" t="str">
        <f>_xlfn.XLOOKUP(CT_return[[#This Row],[Order ID]],main_table[Order ID],main_table[Segment])</f>
        <v>Consumer</v>
      </c>
    </row>
    <row r="303" spans="1:5" ht="14.25">
      <c r="A303" s="1" t="s">
        <v>5932</v>
      </c>
      <c r="B303" s="2" t="s">
        <v>6044</v>
      </c>
      <c r="C303" t="str">
        <f>_xlfn.XLOOKUP(CT_return[[#This Row],[Order ID]],main_table[Order ID],main_table[Category])</f>
        <v>Office Supplies</v>
      </c>
      <c r="D303" t="str">
        <f>_xlfn.XLOOKUP(CT_return[[#This Row],[Order ID]],main_table[Order ID],main_table[Region])</f>
        <v>East</v>
      </c>
      <c r="E303" t="str">
        <f>_xlfn.XLOOKUP(CT_return[[#This Row],[Order ID]],main_table[Order ID],main_table[Segment])</f>
        <v>Corporate</v>
      </c>
    </row>
    <row r="304" spans="1:5" ht="14.25">
      <c r="A304" s="1" t="s">
        <v>5932</v>
      </c>
      <c r="B304" s="2" t="s">
        <v>6044</v>
      </c>
      <c r="C304" t="str">
        <f>_xlfn.XLOOKUP(CT_return[[#This Row],[Order ID]],main_table[Order ID],main_table[Category])</f>
        <v>Office Supplies</v>
      </c>
      <c r="D304" t="str">
        <f>_xlfn.XLOOKUP(CT_return[[#This Row],[Order ID]],main_table[Order ID],main_table[Region])</f>
        <v>East</v>
      </c>
      <c r="E304" t="str">
        <f>_xlfn.XLOOKUP(CT_return[[#This Row],[Order ID]],main_table[Order ID],main_table[Segment])</f>
        <v>Corporate</v>
      </c>
    </row>
    <row r="305" spans="1:5" ht="14.25">
      <c r="A305" s="1" t="s">
        <v>5932</v>
      </c>
      <c r="B305" s="2" t="s">
        <v>6044</v>
      </c>
      <c r="C305" t="str">
        <f>_xlfn.XLOOKUP(CT_return[[#This Row],[Order ID]],main_table[Order ID],main_table[Category])</f>
        <v>Office Supplies</v>
      </c>
      <c r="D305" t="str">
        <f>_xlfn.XLOOKUP(CT_return[[#This Row],[Order ID]],main_table[Order ID],main_table[Region])</f>
        <v>East</v>
      </c>
      <c r="E305" t="str">
        <f>_xlfn.XLOOKUP(CT_return[[#This Row],[Order ID]],main_table[Order ID],main_table[Segment])</f>
        <v>Corporate</v>
      </c>
    </row>
    <row r="306" spans="1:5" ht="14.25">
      <c r="A306" s="1" t="s">
        <v>5932</v>
      </c>
      <c r="B306" s="2" t="s">
        <v>6044</v>
      </c>
      <c r="C306" t="str">
        <f>_xlfn.XLOOKUP(CT_return[[#This Row],[Order ID]],main_table[Order ID],main_table[Category])</f>
        <v>Office Supplies</v>
      </c>
      <c r="D306" t="str">
        <f>_xlfn.XLOOKUP(CT_return[[#This Row],[Order ID]],main_table[Order ID],main_table[Region])</f>
        <v>East</v>
      </c>
      <c r="E306" t="str">
        <f>_xlfn.XLOOKUP(CT_return[[#This Row],[Order ID]],main_table[Order ID],main_table[Segment])</f>
        <v>Corporate</v>
      </c>
    </row>
    <row r="307" spans="1:5" ht="14.25">
      <c r="A307" s="1" t="s">
        <v>5932</v>
      </c>
      <c r="B307" s="2" t="s">
        <v>6045</v>
      </c>
      <c r="C307" t="str">
        <f>_xlfn.XLOOKUP(CT_return[[#This Row],[Order ID]],main_table[Order ID],main_table[Category])</f>
        <v>Furniture</v>
      </c>
      <c r="D307" t="str">
        <f>_xlfn.XLOOKUP(CT_return[[#This Row],[Order ID]],main_table[Order ID],main_table[Region])</f>
        <v>West</v>
      </c>
      <c r="E307" t="str">
        <f>_xlfn.XLOOKUP(CT_return[[#This Row],[Order ID]],main_table[Order ID],main_table[Segment])</f>
        <v>Corporate</v>
      </c>
    </row>
    <row r="308" spans="1:5" ht="14.25">
      <c r="A308" s="1" t="s">
        <v>5932</v>
      </c>
      <c r="B308" s="2" t="s">
        <v>6045</v>
      </c>
      <c r="C308" t="str">
        <f>_xlfn.XLOOKUP(CT_return[[#This Row],[Order ID]],main_table[Order ID],main_table[Category])</f>
        <v>Furniture</v>
      </c>
      <c r="D308" t="str">
        <f>_xlfn.XLOOKUP(CT_return[[#This Row],[Order ID]],main_table[Order ID],main_table[Region])</f>
        <v>West</v>
      </c>
      <c r="E308" t="str">
        <f>_xlfn.XLOOKUP(CT_return[[#This Row],[Order ID]],main_table[Order ID],main_table[Segment])</f>
        <v>Corporate</v>
      </c>
    </row>
    <row r="309" spans="1:5" ht="14.25">
      <c r="A309" s="1" t="s">
        <v>5932</v>
      </c>
      <c r="B309" s="2" t="s">
        <v>6045</v>
      </c>
      <c r="C309" t="str">
        <f>_xlfn.XLOOKUP(CT_return[[#This Row],[Order ID]],main_table[Order ID],main_table[Category])</f>
        <v>Furniture</v>
      </c>
      <c r="D309" t="str">
        <f>_xlfn.XLOOKUP(CT_return[[#This Row],[Order ID]],main_table[Order ID],main_table[Region])</f>
        <v>West</v>
      </c>
      <c r="E309" t="str">
        <f>_xlfn.XLOOKUP(CT_return[[#This Row],[Order ID]],main_table[Order ID],main_table[Segment])</f>
        <v>Corporate</v>
      </c>
    </row>
    <row r="310" spans="1:5" ht="14.25">
      <c r="A310" s="1" t="s">
        <v>5932</v>
      </c>
      <c r="B310" s="2" t="s">
        <v>6045</v>
      </c>
      <c r="C310" t="str">
        <f>_xlfn.XLOOKUP(CT_return[[#This Row],[Order ID]],main_table[Order ID],main_table[Category])</f>
        <v>Furniture</v>
      </c>
      <c r="D310" t="str">
        <f>_xlfn.XLOOKUP(CT_return[[#This Row],[Order ID]],main_table[Order ID],main_table[Region])</f>
        <v>West</v>
      </c>
      <c r="E310" t="str">
        <f>_xlfn.XLOOKUP(CT_return[[#This Row],[Order ID]],main_table[Order ID],main_table[Segment])</f>
        <v>Corporate</v>
      </c>
    </row>
    <row r="311" spans="1:5" ht="14.25">
      <c r="A311" s="1" t="s">
        <v>5932</v>
      </c>
      <c r="B311" s="2" t="s">
        <v>6045</v>
      </c>
      <c r="C311" t="str">
        <f>_xlfn.XLOOKUP(CT_return[[#This Row],[Order ID]],main_table[Order ID],main_table[Category])</f>
        <v>Furniture</v>
      </c>
      <c r="D311" t="str">
        <f>_xlfn.XLOOKUP(CT_return[[#This Row],[Order ID]],main_table[Order ID],main_table[Region])</f>
        <v>West</v>
      </c>
      <c r="E311" t="str">
        <f>_xlfn.XLOOKUP(CT_return[[#This Row],[Order ID]],main_table[Order ID],main_table[Segment])</f>
        <v>Corporate</v>
      </c>
    </row>
    <row r="312" spans="1:5" ht="14.25">
      <c r="A312" s="1" t="s">
        <v>5932</v>
      </c>
      <c r="B312" s="2" t="s">
        <v>6046</v>
      </c>
      <c r="C312" t="str">
        <f>_xlfn.XLOOKUP(CT_return[[#This Row],[Order ID]],main_table[Order ID],main_table[Category])</f>
        <v>Furniture</v>
      </c>
      <c r="D312" t="str">
        <f>_xlfn.XLOOKUP(CT_return[[#This Row],[Order ID]],main_table[Order ID],main_table[Region])</f>
        <v>West</v>
      </c>
      <c r="E312" t="str">
        <f>_xlfn.XLOOKUP(CT_return[[#This Row],[Order ID]],main_table[Order ID],main_table[Segment])</f>
        <v>Home Office</v>
      </c>
    </row>
    <row r="313" spans="1:5" ht="14.25">
      <c r="A313" s="1" t="s">
        <v>5932</v>
      </c>
      <c r="B313" s="2" t="s">
        <v>6046</v>
      </c>
      <c r="C313" t="str">
        <f>_xlfn.XLOOKUP(CT_return[[#This Row],[Order ID]],main_table[Order ID],main_table[Category])</f>
        <v>Furniture</v>
      </c>
      <c r="D313" t="str">
        <f>_xlfn.XLOOKUP(CT_return[[#This Row],[Order ID]],main_table[Order ID],main_table[Region])</f>
        <v>West</v>
      </c>
      <c r="E313" t="str">
        <f>_xlfn.XLOOKUP(CT_return[[#This Row],[Order ID]],main_table[Order ID],main_table[Segment])</f>
        <v>Home Office</v>
      </c>
    </row>
    <row r="314" spans="1:5" ht="14.25">
      <c r="A314" s="1" t="s">
        <v>5932</v>
      </c>
      <c r="B314" s="2" t="s">
        <v>6047</v>
      </c>
      <c r="C314" t="str">
        <f>_xlfn.XLOOKUP(CT_return[[#This Row],[Order ID]],main_table[Order ID],main_table[Category])</f>
        <v>Furniture</v>
      </c>
      <c r="D314" t="str">
        <f>_xlfn.XLOOKUP(CT_return[[#This Row],[Order ID]],main_table[Order ID],main_table[Region])</f>
        <v>West</v>
      </c>
      <c r="E314" t="str">
        <f>_xlfn.XLOOKUP(CT_return[[#This Row],[Order ID]],main_table[Order ID],main_table[Segment])</f>
        <v>Corporate</v>
      </c>
    </row>
    <row r="315" spans="1:5" ht="14.25">
      <c r="A315" s="1" t="s">
        <v>5932</v>
      </c>
      <c r="B315" s="2" t="s">
        <v>6047</v>
      </c>
      <c r="C315" t="str">
        <f>_xlfn.XLOOKUP(CT_return[[#This Row],[Order ID]],main_table[Order ID],main_table[Category])</f>
        <v>Furniture</v>
      </c>
      <c r="D315" t="str">
        <f>_xlfn.XLOOKUP(CT_return[[#This Row],[Order ID]],main_table[Order ID],main_table[Region])</f>
        <v>West</v>
      </c>
      <c r="E315" t="str">
        <f>_xlfn.XLOOKUP(CT_return[[#This Row],[Order ID]],main_table[Order ID],main_table[Segment])</f>
        <v>Corporate</v>
      </c>
    </row>
    <row r="316" spans="1:5" ht="14.25">
      <c r="A316" s="1" t="s">
        <v>5932</v>
      </c>
      <c r="B316" s="2" t="s">
        <v>6048</v>
      </c>
      <c r="C316" t="str">
        <f>_xlfn.XLOOKUP(CT_return[[#This Row],[Order ID]],main_table[Order ID],main_table[Category])</f>
        <v>Furniture</v>
      </c>
      <c r="D316" t="str">
        <f>_xlfn.XLOOKUP(CT_return[[#This Row],[Order ID]],main_table[Order ID],main_table[Region])</f>
        <v>East</v>
      </c>
      <c r="E316" t="str">
        <f>_xlfn.XLOOKUP(CT_return[[#This Row],[Order ID]],main_table[Order ID],main_table[Segment])</f>
        <v>Home Office</v>
      </c>
    </row>
    <row r="317" spans="1:5" ht="14.25">
      <c r="A317" s="1" t="s">
        <v>5932</v>
      </c>
      <c r="B317" s="2" t="s">
        <v>6048</v>
      </c>
      <c r="C317" t="str">
        <f>_xlfn.XLOOKUP(CT_return[[#This Row],[Order ID]],main_table[Order ID],main_table[Category])</f>
        <v>Furniture</v>
      </c>
      <c r="D317" t="str">
        <f>_xlfn.XLOOKUP(CT_return[[#This Row],[Order ID]],main_table[Order ID],main_table[Region])</f>
        <v>East</v>
      </c>
      <c r="E317" t="str">
        <f>_xlfn.XLOOKUP(CT_return[[#This Row],[Order ID]],main_table[Order ID],main_table[Segment])</f>
        <v>Home Office</v>
      </c>
    </row>
    <row r="318" spans="1:5" ht="14.25">
      <c r="A318" s="1" t="s">
        <v>5932</v>
      </c>
      <c r="B318" s="2" t="s">
        <v>6048</v>
      </c>
      <c r="C318" t="str">
        <f>_xlfn.XLOOKUP(CT_return[[#This Row],[Order ID]],main_table[Order ID],main_table[Category])</f>
        <v>Furniture</v>
      </c>
      <c r="D318" t="str">
        <f>_xlfn.XLOOKUP(CT_return[[#This Row],[Order ID]],main_table[Order ID],main_table[Region])</f>
        <v>East</v>
      </c>
      <c r="E318" t="str">
        <f>_xlfn.XLOOKUP(CT_return[[#This Row],[Order ID]],main_table[Order ID],main_table[Segment])</f>
        <v>Home Office</v>
      </c>
    </row>
    <row r="319" spans="1:5" ht="14.25">
      <c r="A319" s="1" t="s">
        <v>5932</v>
      </c>
      <c r="B319" s="2" t="s">
        <v>6049</v>
      </c>
      <c r="C319" t="str">
        <f>_xlfn.XLOOKUP(CT_return[[#This Row],[Order ID]],main_table[Order ID],main_table[Category])</f>
        <v>Technology</v>
      </c>
      <c r="D319" t="str">
        <f>_xlfn.XLOOKUP(CT_return[[#This Row],[Order ID]],main_table[Order ID],main_table[Region])</f>
        <v>West</v>
      </c>
      <c r="E319" t="str">
        <f>_xlfn.XLOOKUP(CT_return[[#This Row],[Order ID]],main_table[Order ID],main_table[Segment])</f>
        <v>Home Office</v>
      </c>
    </row>
    <row r="320" spans="1:5" ht="14.25">
      <c r="A320" s="1" t="s">
        <v>5932</v>
      </c>
      <c r="B320" s="2" t="s">
        <v>6050</v>
      </c>
      <c r="C320" t="str">
        <f>_xlfn.XLOOKUP(CT_return[[#This Row],[Order ID]],main_table[Order ID],main_table[Category])</f>
        <v>Office Supplies</v>
      </c>
      <c r="D320" t="str">
        <f>_xlfn.XLOOKUP(CT_return[[#This Row],[Order ID]],main_table[Order ID],main_table[Region])</f>
        <v>West</v>
      </c>
      <c r="E320" t="str">
        <f>_xlfn.XLOOKUP(CT_return[[#This Row],[Order ID]],main_table[Order ID],main_table[Segment])</f>
        <v>Home Office</v>
      </c>
    </row>
    <row r="321" spans="1:5" ht="14.25">
      <c r="A321" s="1" t="s">
        <v>5932</v>
      </c>
      <c r="B321" s="2" t="s">
        <v>6051</v>
      </c>
      <c r="C321" t="str">
        <f>_xlfn.XLOOKUP(CT_return[[#This Row],[Order ID]],main_table[Order ID],main_table[Category])</f>
        <v>Furniture</v>
      </c>
      <c r="D321" t="str">
        <f>_xlfn.XLOOKUP(CT_return[[#This Row],[Order ID]],main_table[Order ID],main_table[Region])</f>
        <v>West</v>
      </c>
      <c r="E321" t="str">
        <f>_xlfn.XLOOKUP(CT_return[[#This Row],[Order ID]],main_table[Order ID],main_table[Segment])</f>
        <v>Consumer</v>
      </c>
    </row>
    <row r="322" spans="1:5" ht="14.25">
      <c r="A322" s="1" t="s">
        <v>5932</v>
      </c>
      <c r="B322" s="2" t="s">
        <v>6052</v>
      </c>
      <c r="C322" t="str">
        <f>_xlfn.XLOOKUP(CT_return[[#This Row],[Order ID]],main_table[Order ID],main_table[Category])</f>
        <v>Furniture</v>
      </c>
      <c r="D322" t="str">
        <f>_xlfn.XLOOKUP(CT_return[[#This Row],[Order ID]],main_table[Order ID],main_table[Region])</f>
        <v>South</v>
      </c>
      <c r="E322" t="str">
        <f>_xlfn.XLOOKUP(CT_return[[#This Row],[Order ID]],main_table[Order ID],main_table[Segment])</f>
        <v>Consumer</v>
      </c>
    </row>
    <row r="323" spans="1:5" ht="14.25">
      <c r="A323" s="1" t="s">
        <v>5932</v>
      </c>
      <c r="B323" s="2" t="s">
        <v>6053</v>
      </c>
      <c r="C323" t="str">
        <f>_xlfn.XLOOKUP(CT_return[[#This Row],[Order ID]],main_table[Order ID],main_table[Category])</f>
        <v>Office Supplies</v>
      </c>
      <c r="D323" t="str">
        <f>_xlfn.XLOOKUP(CT_return[[#This Row],[Order ID]],main_table[Order ID],main_table[Region])</f>
        <v>West</v>
      </c>
      <c r="E323" t="str">
        <f>_xlfn.XLOOKUP(CT_return[[#This Row],[Order ID]],main_table[Order ID],main_table[Segment])</f>
        <v>Corporate</v>
      </c>
    </row>
    <row r="324" spans="1:5" ht="14.25">
      <c r="A324" s="1" t="s">
        <v>5932</v>
      </c>
      <c r="B324" s="2" t="s">
        <v>6054</v>
      </c>
      <c r="C324" t="str">
        <f>_xlfn.XLOOKUP(CT_return[[#This Row],[Order ID]],main_table[Order ID],main_table[Category])</f>
        <v>Office Supplies</v>
      </c>
      <c r="D324" t="str">
        <f>_xlfn.XLOOKUP(CT_return[[#This Row],[Order ID]],main_table[Order ID],main_table[Region])</f>
        <v>West</v>
      </c>
      <c r="E324" t="str">
        <f>_xlfn.XLOOKUP(CT_return[[#This Row],[Order ID]],main_table[Order ID],main_table[Segment])</f>
        <v>Consumer</v>
      </c>
    </row>
    <row r="325" spans="1:5" ht="14.25">
      <c r="A325" s="1" t="s">
        <v>5932</v>
      </c>
      <c r="B325" s="2" t="s">
        <v>6055</v>
      </c>
      <c r="C325" t="str">
        <f>_xlfn.XLOOKUP(CT_return[[#This Row],[Order ID]],main_table[Order ID],main_table[Category])</f>
        <v>Office Supplies</v>
      </c>
      <c r="D325" t="str">
        <f>_xlfn.XLOOKUP(CT_return[[#This Row],[Order ID]],main_table[Order ID],main_table[Region])</f>
        <v>East</v>
      </c>
      <c r="E325" t="str">
        <f>_xlfn.XLOOKUP(CT_return[[#This Row],[Order ID]],main_table[Order ID],main_table[Segment])</f>
        <v>Home Office</v>
      </c>
    </row>
    <row r="326" spans="1:5" ht="14.25">
      <c r="A326" s="1" t="s">
        <v>5932</v>
      </c>
      <c r="B326" s="2" t="s">
        <v>6055</v>
      </c>
      <c r="C326" t="str">
        <f>_xlfn.XLOOKUP(CT_return[[#This Row],[Order ID]],main_table[Order ID],main_table[Category])</f>
        <v>Office Supplies</v>
      </c>
      <c r="D326" t="str">
        <f>_xlfn.XLOOKUP(CT_return[[#This Row],[Order ID]],main_table[Order ID],main_table[Region])</f>
        <v>East</v>
      </c>
      <c r="E326" t="str">
        <f>_xlfn.XLOOKUP(CT_return[[#This Row],[Order ID]],main_table[Order ID],main_table[Segment])</f>
        <v>Home Office</v>
      </c>
    </row>
    <row r="327" spans="1:5" ht="14.25">
      <c r="A327" s="1" t="s">
        <v>5932</v>
      </c>
      <c r="B327" s="2" t="s">
        <v>6055</v>
      </c>
      <c r="C327" t="str">
        <f>_xlfn.XLOOKUP(CT_return[[#This Row],[Order ID]],main_table[Order ID],main_table[Category])</f>
        <v>Office Supplies</v>
      </c>
      <c r="D327" t="str">
        <f>_xlfn.XLOOKUP(CT_return[[#This Row],[Order ID]],main_table[Order ID],main_table[Region])</f>
        <v>East</v>
      </c>
      <c r="E327" t="str">
        <f>_xlfn.XLOOKUP(CT_return[[#This Row],[Order ID]],main_table[Order ID],main_table[Segment])</f>
        <v>Home Office</v>
      </c>
    </row>
    <row r="328" spans="1:5" ht="14.25">
      <c r="A328" s="1" t="s">
        <v>5932</v>
      </c>
      <c r="B328" s="2" t="s">
        <v>6056</v>
      </c>
      <c r="C328" t="str">
        <f>_xlfn.XLOOKUP(CT_return[[#This Row],[Order ID]],main_table[Order ID],main_table[Category])</f>
        <v>Furniture</v>
      </c>
      <c r="D328" t="str">
        <f>_xlfn.XLOOKUP(CT_return[[#This Row],[Order ID]],main_table[Order ID],main_table[Region])</f>
        <v>West</v>
      </c>
      <c r="E328" t="str">
        <f>_xlfn.XLOOKUP(CT_return[[#This Row],[Order ID]],main_table[Order ID],main_table[Segment])</f>
        <v>Consumer</v>
      </c>
    </row>
    <row r="329" spans="1:5" ht="14.25">
      <c r="A329" s="1" t="s">
        <v>5932</v>
      </c>
      <c r="B329" s="2" t="s">
        <v>6056</v>
      </c>
      <c r="C329" t="str">
        <f>_xlfn.XLOOKUP(CT_return[[#This Row],[Order ID]],main_table[Order ID],main_table[Category])</f>
        <v>Furniture</v>
      </c>
      <c r="D329" t="str">
        <f>_xlfn.XLOOKUP(CT_return[[#This Row],[Order ID]],main_table[Order ID],main_table[Region])</f>
        <v>West</v>
      </c>
      <c r="E329" t="str">
        <f>_xlfn.XLOOKUP(CT_return[[#This Row],[Order ID]],main_table[Order ID],main_table[Segment])</f>
        <v>Consumer</v>
      </c>
    </row>
    <row r="330" spans="1:5" ht="14.25">
      <c r="A330" s="1" t="s">
        <v>5932</v>
      </c>
      <c r="B330" s="2" t="s">
        <v>6056</v>
      </c>
      <c r="C330" t="str">
        <f>_xlfn.XLOOKUP(CT_return[[#This Row],[Order ID]],main_table[Order ID],main_table[Category])</f>
        <v>Furniture</v>
      </c>
      <c r="D330" t="str">
        <f>_xlfn.XLOOKUP(CT_return[[#This Row],[Order ID]],main_table[Order ID],main_table[Region])</f>
        <v>West</v>
      </c>
      <c r="E330" t="str">
        <f>_xlfn.XLOOKUP(CT_return[[#This Row],[Order ID]],main_table[Order ID],main_table[Segment])</f>
        <v>Consumer</v>
      </c>
    </row>
    <row r="331" spans="1:5" ht="14.25">
      <c r="A331" s="1" t="s">
        <v>5932</v>
      </c>
      <c r="B331" s="2" t="s">
        <v>6056</v>
      </c>
      <c r="C331" t="str">
        <f>_xlfn.XLOOKUP(CT_return[[#This Row],[Order ID]],main_table[Order ID],main_table[Category])</f>
        <v>Furniture</v>
      </c>
      <c r="D331" t="str">
        <f>_xlfn.XLOOKUP(CT_return[[#This Row],[Order ID]],main_table[Order ID],main_table[Region])</f>
        <v>West</v>
      </c>
      <c r="E331" t="str">
        <f>_xlfn.XLOOKUP(CT_return[[#This Row],[Order ID]],main_table[Order ID],main_table[Segment])</f>
        <v>Consumer</v>
      </c>
    </row>
    <row r="332" spans="1:5" ht="14.25">
      <c r="A332" s="1" t="s">
        <v>5932</v>
      </c>
      <c r="B332" s="2" t="s">
        <v>6056</v>
      </c>
      <c r="C332" t="str">
        <f>_xlfn.XLOOKUP(CT_return[[#This Row],[Order ID]],main_table[Order ID],main_table[Category])</f>
        <v>Furniture</v>
      </c>
      <c r="D332" t="str">
        <f>_xlfn.XLOOKUP(CT_return[[#This Row],[Order ID]],main_table[Order ID],main_table[Region])</f>
        <v>West</v>
      </c>
      <c r="E332" t="str">
        <f>_xlfn.XLOOKUP(CT_return[[#This Row],[Order ID]],main_table[Order ID],main_table[Segment])</f>
        <v>Consumer</v>
      </c>
    </row>
    <row r="333" spans="1:5" ht="14.25">
      <c r="A333" s="1" t="s">
        <v>5932</v>
      </c>
      <c r="B333" s="2" t="s">
        <v>6056</v>
      </c>
      <c r="C333" t="str">
        <f>_xlfn.XLOOKUP(CT_return[[#This Row],[Order ID]],main_table[Order ID],main_table[Category])</f>
        <v>Furniture</v>
      </c>
      <c r="D333" t="str">
        <f>_xlfn.XLOOKUP(CT_return[[#This Row],[Order ID]],main_table[Order ID],main_table[Region])</f>
        <v>West</v>
      </c>
      <c r="E333" t="str">
        <f>_xlfn.XLOOKUP(CT_return[[#This Row],[Order ID]],main_table[Order ID],main_table[Segment])</f>
        <v>Consumer</v>
      </c>
    </row>
    <row r="334" spans="1:5" ht="14.25">
      <c r="A334" s="1" t="s">
        <v>5932</v>
      </c>
      <c r="B334" s="2" t="s">
        <v>6057</v>
      </c>
      <c r="C334" t="str">
        <f>_xlfn.XLOOKUP(CT_return[[#This Row],[Order ID]],main_table[Order ID],main_table[Category])</f>
        <v>Office Supplies</v>
      </c>
      <c r="D334" t="str">
        <f>_xlfn.XLOOKUP(CT_return[[#This Row],[Order ID]],main_table[Order ID],main_table[Region])</f>
        <v>Central</v>
      </c>
      <c r="E334" t="str">
        <f>_xlfn.XLOOKUP(CT_return[[#This Row],[Order ID]],main_table[Order ID],main_table[Segment])</f>
        <v>Home Office</v>
      </c>
    </row>
    <row r="335" spans="1:5" ht="14.25">
      <c r="A335" s="1" t="s">
        <v>5932</v>
      </c>
      <c r="B335" s="2" t="s">
        <v>6057</v>
      </c>
      <c r="C335" t="str">
        <f>_xlfn.XLOOKUP(CT_return[[#This Row],[Order ID]],main_table[Order ID],main_table[Category])</f>
        <v>Office Supplies</v>
      </c>
      <c r="D335" t="str">
        <f>_xlfn.XLOOKUP(CT_return[[#This Row],[Order ID]],main_table[Order ID],main_table[Region])</f>
        <v>Central</v>
      </c>
      <c r="E335" t="str">
        <f>_xlfn.XLOOKUP(CT_return[[#This Row],[Order ID]],main_table[Order ID],main_table[Segment])</f>
        <v>Home Office</v>
      </c>
    </row>
    <row r="336" spans="1:5" ht="14.25">
      <c r="A336" s="1" t="s">
        <v>5932</v>
      </c>
      <c r="B336" s="2" t="s">
        <v>6057</v>
      </c>
      <c r="C336" t="str">
        <f>_xlfn.XLOOKUP(CT_return[[#This Row],[Order ID]],main_table[Order ID],main_table[Category])</f>
        <v>Office Supplies</v>
      </c>
      <c r="D336" t="str">
        <f>_xlfn.XLOOKUP(CT_return[[#This Row],[Order ID]],main_table[Order ID],main_table[Region])</f>
        <v>Central</v>
      </c>
      <c r="E336" t="str">
        <f>_xlfn.XLOOKUP(CT_return[[#This Row],[Order ID]],main_table[Order ID],main_table[Segment])</f>
        <v>Home Office</v>
      </c>
    </row>
    <row r="337" spans="1:5" ht="14.25">
      <c r="A337" s="1" t="s">
        <v>5932</v>
      </c>
      <c r="B337" s="2" t="s">
        <v>6058</v>
      </c>
      <c r="C337" t="str">
        <f>_xlfn.XLOOKUP(CT_return[[#This Row],[Order ID]],main_table[Order ID],main_table[Category])</f>
        <v>Office Supplies</v>
      </c>
      <c r="D337" t="str">
        <f>_xlfn.XLOOKUP(CT_return[[#This Row],[Order ID]],main_table[Order ID],main_table[Region])</f>
        <v>West</v>
      </c>
      <c r="E337" t="str">
        <f>_xlfn.XLOOKUP(CT_return[[#This Row],[Order ID]],main_table[Order ID],main_table[Segment])</f>
        <v>Consumer</v>
      </c>
    </row>
    <row r="338" spans="1:5" ht="14.25">
      <c r="A338" s="1" t="s">
        <v>5932</v>
      </c>
      <c r="B338" s="2" t="s">
        <v>6058</v>
      </c>
      <c r="C338" t="str">
        <f>_xlfn.XLOOKUP(CT_return[[#This Row],[Order ID]],main_table[Order ID],main_table[Category])</f>
        <v>Office Supplies</v>
      </c>
      <c r="D338" t="str">
        <f>_xlfn.XLOOKUP(CT_return[[#This Row],[Order ID]],main_table[Order ID],main_table[Region])</f>
        <v>West</v>
      </c>
      <c r="E338" t="str">
        <f>_xlfn.XLOOKUP(CT_return[[#This Row],[Order ID]],main_table[Order ID],main_table[Segment])</f>
        <v>Consumer</v>
      </c>
    </row>
    <row r="339" spans="1:5" ht="14.25">
      <c r="A339" s="1" t="s">
        <v>5932</v>
      </c>
      <c r="B339" s="2" t="s">
        <v>6058</v>
      </c>
      <c r="C339" t="str">
        <f>_xlfn.XLOOKUP(CT_return[[#This Row],[Order ID]],main_table[Order ID],main_table[Category])</f>
        <v>Office Supplies</v>
      </c>
      <c r="D339" t="str">
        <f>_xlfn.XLOOKUP(CT_return[[#This Row],[Order ID]],main_table[Order ID],main_table[Region])</f>
        <v>West</v>
      </c>
      <c r="E339" t="str">
        <f>_xlfn.XLOOKUP(CT_return[[#This Row],[Order ID]],main_table[Order ID],main_table[Segment])</f>
        <v>Consumer</v>
      </c>
    </row>
    <row r="340" spans="1:5" ht="14.25">
      <c r="A340" s="1" t="s">
        <v>5932</v>
      </c>
      <c r="B340" s="2" t="s">
        <v>6059</v>
      </c>
      <c r="C340" t="str">
        <f>_xlfn.XLOOKUP(CT_return[[#This Row],[Order ID]],main_table[Order ID],main_table[Category])</f>
        <v>Furniture</v>
      </c>
      <c r="D340" t="str">
        <f>_xlfn.XLOOKUP(CT_return[[#This Row],[Order ID]],main_table[Order ID],main_table[Region])</f>
        <v>West</v>
      </c>
      <c r="E340" t="str">
        <f>_xlfn.XLOOKUP(CT_return[[#This Row],[Order ID]],main_table[Order ID],main_table[Segment])</f>
        <v>Consumer</v>
      </c>
    </row>
    <row r="341" spans="1:5" ht="14.25">
      <c r="A341" s="1" t="s">
        <v>5932</v>
      </c>
      <c r="B341" s="2" t="s">
        <v>6059</v>
      </c>
      <c r="C341" t="str">
        <f>_xlfn.XLOOKUP(CT_return[[#This Row],[Order ID]],main_table[Order ID],main_table[Category])</f>
        <v>Furniture</v>
      </c>
      <c r="D341" t="str">
        <f>_xlfn.XLOOKUP(CT_return[[#This Row],[Order ID]],main_table[Order ID],main_table[Region])</f>
        <v>West</v>
      </c>
      <c r="E341" t="str">
        <f>_xlfn.XLOOKUP(CT_return[[#This Row],[Order ID]],main_table[Order ID],main_table[Segment])</f>
        <v>Consumer</v>
      </c>
    </row>
    <row r="342" spans="1:5" ht="14.25">
      <c r="A342" s="1" t="s">
        <v>5932</v>
      </c>
      <c r="B342" s="2" t="s">
        <v>6060</v>
      </c>
      <c r="C342" t="str">
        <f>_xlfn.XLOOKUP(CT_return[[#This Row],[Order ID]],main_table[Order ID],main_table[Category])</f>
        <v>Technology</v>
      </c>
      <c r="D342" t="str">
        <f>_xlfn.XLOOKUP(CT_return[[#This Row],[Order ID]],main_table[Order ID],main_table[Region])</f>
        <v>West</v>
      </c>
      <c r="E342" t="str">
        <f>_xlfn.XLOOKUP(CT_return[[#This Row],[Order ID]],main_table[Order ID],main_table[Segment])</f>
        <v>Consumer</v>
      </c>
    </row>
    <row r="343" spans="1:5" ht="14.25">
      <c r="A343" s="1" t="s">
        <v>5932</v>
      </c>
      <c r="B343" s="2" t="s">
        <v>6061</v>
      </c>
      <c r="C343" t="str">
        <f>_xlfn.XLOOKUP(CT_return[[#This Row],[Order ID]],main_table[Order ID],main_table[Category])</f>
        <v>Office Supplies</v>
      </c>
      <c r="D343" t="str">
        <f>_xlfn.XLOOKUP(CT_return[[#This Row],[Order ID]],main_table[Order ID],main_table[Region])</f>
        <v>East</v>
      </c>
      <c r="E343" t="str">
        <f>_xlfn.XLOOKUP(CT_return[[#This Row],[Order ID]],main_table[Order ID],main_table[Segment])</f>
        <v>Consumer</v>
      </c>
    </row>
    <row r="344" spans="1:5" ht="14.25">
      <c r="A344" s="1" t="s">
        <v>5932</v>
      </c>
      <c r="B344" s="2" t="s">
        <v>6062</v>
      </c>
      <c r="C344" t="str">
        <f>_xlfn.XLOOKUP(CT_return[[#This Row],[Order ID]],main_table[Order ID],main_table[Category])</f>
        <v>Office Supplies</v>
      </c>
      <c r="D344" t="str">
        <f>_xlfn.XLOOKUP(CT_return[[#This Row],[Order ID]],main_table[Order ID],main_table[Region])</f>
        <v>South</v>
      </c>
      <c r="E344" t="str">
        <f>_xlfn.XLOOKUP(CT_return[[#This Row],[Order ID]],main_table[Order ID],main_table[Segment])</f>
        <v>Consumer</v>
      </c>
    </row>
    <row r="345" spans="1:5" ht="14.25">
      <c r="A345" s="1" t="s">
        <v>5932</v>
      </c>
      <c r="B345" s="2" t="s">
        <v>6062</v>
      </c>
      <c r="C345" t="str">
        <f>_xlfn.XLOOKUP(CT_return[[#This Row],[Order ID]],main_table[Order ID],main_table[Category])</f>
        <v>Office Supplies</v>
      </c>
      <c r="D345" t="str">
        <f>_xlfn.XLOOKUP(CT_return[[#This Row],[Order ID]],main_table[Order ID],main_table[Region])</f>
        <v>South</v>
      </c>
      <c r="E345" t="str">
        <f>_xlfn.XLOOKUP(CT_return[[#This Row],[Order ID]],main_table[Order ID],main_table[Segment])</f>
        <v>Consumer</v>
      </c>
    </row>
    <row r="346" spans="1:5" ht="14.25">
      <c r="A346" s="1" t="s">
        <v>5932</v>
      </c>
      <c r="B346" s="2" t="s">
        <v>6063</v>
      </c>
      <c r="C346" t="str">
        <f>_xlfn.XLOOKUP(CT_return[[#This Row],[Order ID]],main_table[Order ID],main_table[Category])</f>
        <v>Office Supplies</v>
      </c>
      <c r="D346" t="str">
        <f>_xlfn.XLOOKUP(CT_return[[#This Row],[Order ID]],main_table[Order ID],main_table[Region])</f>
        <v>West</v>
      </c>
      <c r="E346" t="str">
        <f>_xlfn.XLOOKUP(CT_return[[#This Row],[Order ID]],main_table[Order ID],main_table[Segment])</f>
        <v>Corporate</v>
      </c>
    </row>
    <row r="347" spans="1:5" ht="14.25">
      <c r="A347" s="1" t="s">
        <v>5932</v>
      </c>
      <c r="B347" s="2" t="s">
        <v>6064</v>
      </c>
      <c r="C347" t="str">
        <f>_xlfn.XLOOKUP(CT_return[[#This Row],[Order ID]],main_table[Order ID],main_table[Category])</f>
        <v>Office Supplies</v>
      </c>
      <c r="D347" t="str">
        <f>_xlfn.XLOOKUP(CT_return[[#This Row],[Order ID]],main_table[Order ID],main_table[Region])</f>
        <v>West</v>
      </c>
      <c r="E347" t="str">
        <f>_xlfn.XLOOKUP(CT_return[[#This Row],[Order ID]],main_table[Order ID],main_table[Segment])</f>
        <v>Corporate</v>
      </c>
    </row>
    <row r="348" spans="1:5" ht="14.25">
      <c r="A348" s="1" t="s">
        <v>5932</v>
      </c>
      <c r="B348" s="2" t="s">
        <v>6064</v>
      </c>
      <c r="C348" t="str">
        <f>_xlfn.XLOOKUP(CT_return[[#This Row],[Order ID]],main_table[Order ID],main_table[Category])</f>
        <v>Office Supplies</v>
      </c>
      <c r="D348" t="str">
        <f>_xlfn.XLOOKUP(CT_return[[#This Row],[Order ID]],main_table[Order ID],main_table[Region])</f>
        <v>West</v>
      </c>
      <c r="E348" t="str">
        <f>_xlfn.XLOOKUP(CT_return[[#This Row],[Order ID]],main_table[Order ID],main_table[Segment])</f>
        <v>Corporate</v>
      </c>
    </row>
    <row r="349" spans="1:5" ht="14.25">
      <c r="A349" s="1" t="s">
        <v>5932</v>
      </c>
      <c r="B349" s="2" t="s">
        <v>6065</v>
      </c>
      <c r="C349" t="str">
        <f>_xlfn.XLOOKUP(CT_return[[#This Row],[Order ID]],main_table[Order ID],main_table[Category])</f>
        <v>Office Supplies</v>
      </c>
      <c r="D349" t="str">
        <f>_xlfn.XLOOKUP(CT_return[[#This Row],[Order ID]],main_table[Order ID],main_table[Region])</f>
        <v>West</v>
      </c>
      <c r="E349" t="str">
        <f>_xlfn.XLOOKUP(CT_return[[#This Row],[Order ID]],main_table[Order ID],main_table[Segment])</f>
        <v>Consumer</v>
      </c>
    </row>
    <row r="350" spans="1:5" ht="14.25">
      <c r="A350" s="1" t="s">
        <v>5932</v>
      </c>
      <c r="B350" s="2" t="s">
        <v>6065</v>
      </c>
      <c r="C350" t="str">
        <f>_xlfn.XLOOKUP(CT_return[[#This Row],[Order ID]],main_table[Order ID],main_table[Category])</f>
        <v>Office Supplies</v>
      </c>
      <c r="D350" t="str">
        <f>_xlfn.XLOOKUP(CT_return[[#This Row],[Order ID]],main_table[Order ID],main_table[Region])</f>
        <v>West</v>
      </c>
      <c r="E350" t="str">
        <f>_xlfn.XLOOKUP(CT_return[[#This Row],[Order ID]],main_table[Order ID],main_table[Segment])</f>
        <v>Consumer</v>
      </c>
    </row>
    <row r="351" spans="1:5" ht="14.25">
      <c r="A351" s="1" t="s">
        <v>5932</v>
      </c>
      <c r="B351" s="2" t="s">
        <v>6065</v>
      </c>
      <c r="C351" t="str">
        <f>_xlfn.XLOOKUP(CT_return[[#This Row],[Order ID]],main_table[Order ID],main_table[Category])</f>
        <v>Office Supplies</v>
      </c>
      <c r="D351" t="str">
        <f>_xlfn.XLOOKUP(CT_return[[#This Row],[Order ID]],main_table[Order ID],main_table[Region])</f>
        <v>West</v>
      </c>
      <c r="E351" t="str">
        <f>_xlfn.XLOOKUP(CT_return[[#This Row],[Order ID]],main_table[Order ID],main_table[Segment])</f>
        <v>Consumer</v>
      </c>
    </row>
    <row r="352" spans="1:5" ht="14.25">
      <c r="A352" s="1" t="s">
        <v>5932</v>
      </c>
      <c r="B352" s="2" t="s">
        <v>6065</v>
      </c>
      <c r="C352" t="str">
        <f>_xlfn.XLOOKUP(CT_return[[#This Row],[Order ID]],main_table[Order ID],main_table[Category])</f>
        <v>Office Supplies</v>
      </c>
      <c r="D352" t="str">
        <f>_xlfn.XLOOKUP(CT_return[[#This Row],[Order ID]],main_table[Order ID],main_table[Region])</f>
        <v>West</v>
      </c>
      <c r="E352" t="str">
        <f>_xlfn.XLOOKUP(CT_return[[#This Row],[Order ID]],main_table[Order ID],main_table[Segment])</f>
        <v>Consumer</v>
      </c>
    </row>
    <row r="353" spans="1:5" ht="14.25">
      <c r="A353" s="1" t="s">
        <v>5932</v>
      </c>
      <c r="B353" s="2" t="s">
        <v>6065</v>
      </c>
      <c r="C353" t="str">
        <f>_xlfn.XLOOKUP(CT_return[[#This Row],[Order ID]],main_table[Order ID],main_table[Category])</f>
        <v>Office Supplies</v>
      </c>
      <c r="D353" t="str">
        <f>_xlfn.XLOOKUP(CT_return[[#This Row],[Order ID]],main_table[Order ID],main_table[Region])</f>
        <v>West</v>
      </c>
      <c r="E353" t="str">
        <f>_xlfn.XLOOKUP(CT_return[[#This Row],[Order ID]],main_table[Order ID],main_table[Segment])</f>
        <v>Consumer</v>
      </c>
    </row>
    <row r="354" spans="1:5" ht="14.25">
      <c r="A354" s="1" t="s">
        <v>5932</v>
      </c>
      <c r="B354" s="2" t="s">
        <v>6066</v>
      </c>
      <c r="C354" t="str">
        <f>_xlfn.XLOOKUP(CT_return[[#This Row],[Order ID]],main_table[Order ID],main_table[Category])</f>
        <v>Office Supplies</v>
      </c>
      <c r="D354" t="str">
        <f>_xlfn.XLOOKUP(CT_return[[#This Row],[Order ID]],main_table[Order ID],main_table[Region])</f>
        <v>South</v>
      </c>
      <c r="E354" t="str">
        <f>_xlfn.XLOOKUP(CT_return[[#This Row],[Order ID]],main_table[Order ID],main_table[Segment])</f>
        <v>Consumer</v>
      </c>
    </row>
    <row r="355" spans="1:5" ht="14.25">
      <c r="A355" s="1" t="s">
        <v>5932</v>
      </c>
      <c r="B355" s="2" t="s">
        <v>6067</v>
      </c>
      <c r="C355" t="str">
        <f>_xlfn.XLOOKUP(CT_return[[#This Row],[Order ID]],main_table[Order ID],main_table[Category])</f>
        <v>Technology</v>
      </c>
      <c r="D355" t="str">
        <f>_xlfn.XLOOKUP(CT_return[[#This Row],[Order ID]],main_table[Order ID],main_table[Region])</f>
        <v>West</v>
      </c>
      <c r="E355" t="str">
        <f>_xlfn.XLOOKUP(CT_return[[#This Row],[Order ID]],main_table[Order ID],main_table[Segment])</f>
        <v>Corporate</v>
      </c>
    </row>
    <row r="356" spans="1:5" ht="14.25">
      <c r="A356" s="1" t="s">
        <v>5932</v>
      </c>
      <c r="B356" s="2" t="s">
        <v>6068</v>
      </c>
      <c r="C356" t="str">
        <f>_xlfn.XLOOKUP(CT_return[[#This Row],[Order ID]],main_table[Order ID],main_table[Category])</f>
        <v>Office Supplies</v>
      </c>
      <c r="D356" t="str">
        <f>_xlfn.XLOOKUP(CT_return[[#This Row],[Order ID]],main_table[Order ID],main_table[Region])</f>
        <v>West</v>
      </c>
      <c r="E356" t="str">
        <f>_xlfn.XLOOKUP(CT_return[[#This Row],[Order ID]],main_table[Order ID],main_table[Segment])</f>
        <v>Corporate</v>
      </c>
    </row>
    <row r="357" spans="1:5" ht="14.25">
      <c r="A357" s="1" t="s">
        <v>5932</v>
      </c>
      <c r="B357" s="2" t="s">
        <v>6069</v>
      </c>
      <c r="C357" t="str">
        <f>_xlfn.XLOOKUP(CT_return[[#This Row],[Order ID]],main_table[Order ID],main_table[Category])</f>
        <v>Furniture</v>
      </c>
      <c r="D357" t="str">
        <f>_xlfn.XLOOKUP(CT_return[[#This Row],[Order ID]],main_table[Order ID],main_table[Region])</f>
        <v>South</v>
      </c>
      <c r="E357" t="str">
        <f>_xlfn.XLOOKUP(CT_return[[#This Row],[Order ID]],main_table[Order ID],main_table[Segment])</f>
        <v>Home Office</v>
      </c>
    </row>
    <row r="358" spans="1:5" ht="14.25">
      <c r="A358" s="1" t="s">
        <v>5932</v>
      </c>
      <c r="B358" s="2" t="s">
        <v>6069</v>
      </c>
      <c r="C358" t="str">
        <f>_xlfn.XLOOKUP(CT_return[[#This Row],[Order ID]],main_table[Order ID],main_table[Category])</f>
        <v>Furniture</v>
      </c>
      <c r="D358" t="str">
        <f>_xlfn.XLOOKUP(CT_return[[#This Row],[Order ID]],main_table[Order ID],main_table[Region])</f>
        <v>South</v>
      </c>
      <c r="E358" t="str">
        <f>_xlfn.XLOOKUP(CT_return[[#This Row],[Order ID]],main_table[Order ID],main_table[Segment])</f>
        <v>Home Office</v>
      </c>
    </row>
    <row r="359" spans="1:5" ht="14.25">
      <c r="A359" s="1" t="s">
        <v>5932</v>
      </c>
      <c r="B359" s="2" t="s">
        <v>6069</v>
      </c>
      <c r="C359" t="str">
        <f>_xlfn.XLOOKUP(CT_return[[#This Row],[Order ID]],main_table[Order ID],main_table[Category])</f>
        <v>Furniture</v>
      </c>
      <c r="D359" t="str">
        <f>_xlfn.XLOOKUP(CT_return[[#This Row],[Order ID]],main_table[Order ID],main_table[Region])</f>
        <v>South</v>
      </c>
      <c r="E359" t="str">
        <f>_xlfn.XLOOKUP(CT_return[[#This Row],[Order ID]],main_table[Order ID],main_table[Segment])</f>
        <v>Home Office</v>
      </c>
    </row>
    <row r="360" spans="1:5" ht="14.25">
      <c r="A360" s="1" t="s">
        <v>5932</v>
      </c>
      <c r="B360" s="2" t="s">
        <v>6070</v>
      </c>
      <c r="C360" t="str">
        <f>_xlfn.XLOOKUP(CT_return[[#This Row],[Order ID]],main_table[Order ID],main_table[Category])</f>
        <v>Furniture</v>
      </c>
      <c r="D360" t="str">
        <f>_xlfn.XLOOKUP(CT_return[[#This Row],[Order ID]],main_table[Order ID],main_table[Region])</f>
        <v>West</v>
      </c>
      <c r="E360" t="str">
        <f>_xlfn.XLOOKUP(CT_return[[#This Row],[Order ID]],main_table[Order ID],main_table[Segment])</f>
        <v>Consumer</v>
      </c>
    </row>
    <row r="361" spans="1:5" ht="14.25">
      <c r="A361" s="1" t="s">
        <v>5932</v>
      </c>
      <c r="B361" s="2" t="s">
        <v>6070</v>
      </c>
      <c r="C361" t="str">
        <f>_xlfn.XLOOKUP(CT_return[[#This Row],[Order ID]],main_table[Order ID],main_table[Category])</f>
        <v>Furniture</v>
      </c>
      <c r="D361" t="str">
        <f>_xlfn.XLOOKUP(CT_return[[#This Row],[Order ID]],main_table[Order ID],main_table[Region])</f>
        <v>West</v>
      </c>
      <c r="E361" t="str">
        <f>_xlfn.XLOOKUP(CT_return[[#This Row],[Order ID]],main_table[Order ID],main_table[Segment])</f>
        <v>Consumer</v>
      </c>
    </row>
    <row r="362" spans="1:5" ht="14.25">
      <c r="A362" s="1" t="s">
        <v>5932</v>
      </c>
      <c r="B362" s="2" t="s">
        <v>6071</v>
      </c>
      <c r="C362" t="str">
        <f>_xlfn.XLOOKUP(CT_return[[#This Row],[Order ID]],main_table[Order ID],main_table[Category])</f>
        <v>Office Supplies</v>
      </c>
      <c r="D362" t="str">
        <f>_xlfn.XLOOKUP(CT_return[[#This Row],[Order ID]],main_table[Order ID],main_table[Region])</f>
        <v>West</v>
      </c>
      <c r="E362" t="str">
        <f>_xlfn.XLOOKUP(CT_return[[#This Row],[Order ID]],main_table[Order ID],main_table[Segment])</f>
        <v>Home Office</v>
      </c>
    </row>
    <row r="363" spans="1:5" ht="14.25">
      <c r="A363" s="1" t="s">
        <v>5932</v>
      </c>
      <c r="B363" s="2" t="s">
        <v>6071</v>
      </c>
      <c r="C363" t="str">
        <f>_xlfn.XLOOKUP(CT_return[[#This Row],[Order ID]],main_table[Order ID],main_table[Category])</f>
        <v>Office Supplies</v>
      </c>
      <c r="D363" t="str">
        <f>_xlfn.XLOOKUP(CT_return[[#This Row],[Order ID]],main_table[Order ID],main_table[Region])</f>
        <v>West</v>
      </c>
      <c r="E363" t="str">
        <f>_xlfn.XLOOKUP(CT_return[[#This Row],[Order ID]],main_table[Order ID],main_table[Segment])</f>
        <v>Home Office</v>
      </c>
    </row>
    <row r="364" spans="1:5" ht="14.25">
      <c r="A364" s="1" t="s">
        <v>5932</v>
      </c>
      <c r="B364" s="2" t="s">
        <v>6071</v>
      </c>
      <c r="C364" t="str">
        <f>_xlfn.XLOOKUP(CT_return[[#This Row],[Order ID]],main_table[Order ID],main_table[Category])</f>
        <v>Office Supplies</v>
      </c>
      <c r="D364" t="str">
        <f>_xlfn.XLOOKUP(CT_return[[#This Row],[Order ID]],main_table[Order ID],main_table[Region])</f>
        <v>West</v>
      </c>
      <c r="E364" t="str">
        <f>_xlfn.XLOOKUP(CT_return[[#This Row],[Order ID]],main_table[Order ID],main_table[Segment])</f>
        <v>Home Office</v>
      </c>
    </row>
    <row r="365" spans="1:5" ht="14.25">
      <c r="A365" s="1" t="s">
        <v>5932</v>
      </c>
      <c r="B365" s="2" t="s">
        <v>6071</v>
      </c>
      <c r="C365" t="str">
        <f>_xlfn.XLOOKUP(CT_return[[#This Row],[Order ID]],main_table[Order ID],main_table[Category])</f>
        <v>Office Supplies</v>
      </c>
      <c r="D365" t="str">
        <f>_xlfn.XLOOKUP(CT_return[[#This Row],[Order ID]],main_table[Order ID],main_table[Region])</f>
        <v>West</v>
      </c>
      <c r="E365" t="str">
        <f>_xlfn.XLOOKUP(CT_return[[#This Row],[Order ID]],main_table[Order ID],main_table[Segment])</f>
        <v>Home Office</v>
      </c>
    </row>
    <row r="366" spans="1:5" ht="14.25">
      <c r="A366" s="1" t="s">
        <v>5932</v>
      </c>
      <c r="B366" s="2" t="s">
        <v>6071</v>
      </c>
      <c r="C366" t="str">
        <f>_xlfn.XLOOKUP(CT_return[[#This Row],[Order ID]],main_table[Order ID],main_table[Category])</f>
        <v>Office Supplies</v>
      </c>
      <c r="D366" t="str">
        <f>_xlfn.XLOOKUP(CT_return[[#This Row],[Order ID]],main_table[Order ID],main_table[Region])</f>
        <v>West</v>
      </c>
      <c r="E366" t="str">
        <f>_xlfn.XLOOKUP(CT_return[[#This Row],[Order ID]],main_table[Order ID],main_table[Segment])</f>
        <v>Home Office</v>
      </c>
    </row>
    <row r="367" spans="1:5" ht="14.25">
      <c r="A367" s="1" t="s">
        <v>5932</v>
      </c>
      <c r="B367" s="2" t="s">
        <v>6071</v>
      </c>
      <c r="C367" t="str">
        <f>_xlfn.XLOOKUP(CT_return[[#This Row],[Order ID]],main_table[Order ID],main_table[Category])</f>
        <v>Office Supplies</v>
      </c>
      <c r="D367" t="str">
        <f>_xlfn.XLOOKUP(CT_return[[#This Row],[Order ID]],main_table[Order ID],main_table[Region])</f>
        <v>West</v>
      </c>
      <c r="E367" t="str">
        <f>_xlfn.XLOOKUP(CT_return[[#This Row],[Order ID]],main_table[Order ID],main_table[Segment])</f>
        <v>Home Office</v>
      </c>
    </row>
    <row r="368" spans="1:5" ht="14.25">
      <c r="A368" s="1" t="s">
        <v>5932</v>
      </c>
      <c r="B368" s="2" t="s">
        <v>6071</v>
      </c>
      <c r="C368" t="str">
        <f>_xlfn.XLOOKUP(CT_return[[#This Row],[Order ID]],main_table[Order ID],main_table[Category])</f>
        <v>Office Supplies</v>
      </c>
      <c r="D368" t="str">
        <f>_xlfn.XLOOKUP(CT_return[[#This Row],[Order ID]],main_table[Order ID],main_table[Region])</f>
        <v>West</v>
      </c>
      <c r="E368" t="str">
        <f>_xlfn.XLOOKUP(CT_return[[#This Row],[Order ID]],main_table[Order ID],main_table[Segment])</f>
        <v>Home Office</v>
      </c>
    </row>
    <row r="369" spans="1:5" ht="14.25">
      <c r="A369" s="1" t="s">
        <v>5932</v>
      </c>
      <c r="B369" s="2" t="s">
        <v>6072</v>
      </c>
      <c r="C369" t="str">
        <f>_xlfn.XLOOKUP(CT_return[[#This Row],[Order ID]],main_table[Order ID],main_table[Category])</f>
        <v>Office Supplies</v>
      </c>
      <c r="D369" t="str">
        <f>_xlfn.XLOOKUP(CT_return[[#This Row],[Order ID]],main_table[Order ID],main_table[Region])</f>
        <v>West</v>
      </c>
      <c r="E369" t="str">
        <f>_xlfn.XLOOKUP(CT_return[[#This Row],[Order ID]],main_table[Order ID],main_table[Segment])</f>
        <v>Corporate</v>
      </c>
    </row>
    <row r="370" spans="1:5" ht="14.25">
      <c r="A370" s="1" t="s">
        <v>5932</v>
      </c>
      <c r="B370" s="2" t="s">
        <v>6073</v>
      </c>
      <c r="C370" t="str">
        <f>_xlfn.XLOOKUP(CT_return[[#This Row],[Order ID]],main_table[Order ID],main_table[Category])</f>
        <v>Office Supplies</v>
      </c>
      <c r="D370" t="str">
        <f>_xlfn.XLOOKUP(CT_return[[#This Row],[Order ID]],main_table[Order ID],main_table[Region])</f>
        <v>West</v>
      </c>
      <c r="E370" t="str">
        <f>_xlfn.XLOOKUP(CT_return[[#This Row],[Order ID]],main_table[Order ID],main_table[Segment])</f>
        <v>Consumer</v>
      </c>
    </row>
    <row r="371" spans="1:5" ht="14.25">
      <c r="A371" s="1" t="s">
        <v>5932</v>
      </c>
      <c r="B371" s="2" t="s">
        <v>6073</v>
      </c>
      <c r="C371" t="str">
        <f>_xlfn.XLOOKUP(CT_return[[#This Row],[Order ID]],main_table[Order ID],main_table[Category])</f>
        <v>Office Supplies</v>
      </c>
      <c r="D371" t="str">
        <f>_xlfn.XLOOKUP(CT_return[[#This Row],[Order ID]],main_table[Order ID],main_table[Region])</f>
        <v>West</v>
      </c>
      <c r="E371" t="str">
        <f>_xlfn.XLOOKUP(CT_return[[#This Row],[Order ID]],main_table[Order ID],main_table[Segment])</f>
        <v>Consumer</v>
      </c>
    </row>
    <row r="372" spans="1:5" ht="14.25">
      <c r="A372" s="1" t="s">
        <v>5932</v>
      </c>
      <c r="B372" s="2" t="s">
        <v>6073</v>
      </c>
      <c r="C372" t="str">
        <f>_xlfn.XLOOKUP(CT_return[[#This Row],[Order ID]],main_table[Order ID],main_table[Category])</f>
        <v>Office Supplies</v>
      </c>
      <c r="D372" t="str">
        <f>_xlfn.XLOOKUP(CT_return[[#This Row],[Order ID]],main_table[Order ID],main_table[Region])</f>
        <v>West</v>
      </c>
      <c r="E372" t="str">
        <f>_xlfn.XLOOKUP(CT_return[[#This Row],[Order ID]],main_table[Order ID],main_table[Segment])</f>
        <v>Consumer</v>
      </c>
    </row>
    <row r="373" spans="1:5" ht="14.25">
      <c r="A373" s="1" t="s">
        <v>5932</v>
      </c>
      <c r="B373" s="2" t="s">
        <v>6073</v>
      </c>
      <c r="C373" t="str">
        <f>_xlfn.XLOOKUP(CT_return[[#This Row],[Order ID]],main_table[Order ID],main_table[Category])</f>
        <v>Office Supplies</v>
      </c>
      <c r="D373" t="str">
        <f>_xlfn.XLOOKUP(CT_return[[#This Row],[Order ID]],main_table[Order ID],main_table[Region])</f>
        <v>West</v>
      </c>
      <c r="E373" t="str">
        <f>_xlfn.XLOOKUP(CT_return[[#This Row],[Order ID]],main_table[Order ID],main_table[Segment])</f>
        <v>Consumer</v>
      </c>
    </row>
    <row r="374" spans="1:5" ht="14.25">
      <c r="A374" s="1" t="s">
        <v>5932</v>
      </c>
      <c r="B374" s="2" t="s">
        <v>6073</v>
      </c>
      <c r="C374" t="str">
        <f>_xlfn.XLOOKUP(CT_return[[#This Row],[Order ID]],main_table[Order ID],main_table[Category])</f>
        <v>Office Supplies</v>
      </c>
      <c r="D374" t="str">
        <f>_xlfn.XLOOKUP(CT_return[[#This Row],[Order ID]],main_table[Order ID],main_table[Region])</f>
        <v>West</v>
      </c>
      <c r="E374" t="str">
        <f>_xlfn.XLOOKUP(CT_return[[#This Row],[Order ID]],main_table[Order ID],main_table[Segment])</f>
        <v>Consumer</v>
      </c>
    </row>
    <row r="375" spans="1:5" ht="14.25">
      <c r="A375" s="1" t="s">
        <v>5932</v>
      </c>
      <c r="B375" s="2" t="s">
        <v>6073</v>
      </c>
      <c r="C375" t="str">
        <f>_xlfn.XLOOKUP(CT_return[[#This Row],[Order ID]],main_table[Order ID],main_table[Category])</f>
        <v>Office Supplies</v>
      </c>
      <c r="D375" t="str">
        <f>_xlfn.XLOOKUP(CT_return[[#This Row],[Order ID]],main_table[Order ID],main_table[Region])</f>
        <v>West</v>
      </c>
      <c r="E375" t="str">
        <f>_xlfn.XLOOKUP(CT_return[[#This Row],[Order ID]],main_table[Order ID],main_table[Segment])</f>
        <v>Consumer</v>
      </c>
    </row>
    <row r="376" spans="1:5" ht="14.25">
      <c r="A376" s="1" t="s">
        <v>5932</v>
      </c>
      <c r="B376" s="2" t="s">
        <v>6073</v>
      </c>
      <c r="C376" t="str">
        <f>_xlfn.XLOOKUP(CT_return[[#This Row],[Order ID]],main_table[Order ID],main_table[Category])</f>
        <v>Office Supplies</v>
      </c>
      <c r="D376" t="str">
        <f>_xlfn.XLOOKUP(CT_return[[#This Row],[Order ID]],main_table[Order ID],main_table[Region])</f>
        <v>West</v>
      </c>
      <c r="E376" t="str">
        <f>_xlfn.XLOOKUP(CT_return[[#This Row],[Order ID]],main_table[Order ID],main_table[Segment])</f>
        <v>Consumer</v>
      </c>
    </row>
    <row r="377" spans="1:5" ht="14.25">
      <c r="A377" s="1" t="s">
        <v>5932</v>
      </c>
      <c r="B377" s="2" t="s">
        <v>6074</v>
      </c>
      <c r="C377" t="str">
        <f>_xlfn.XLOOKUP(CT_return[[#This Row],[Order ID]],main_table[Order ID],main_table[Category])</f>
        <v>Office Supplies</v>
      </c>
      <c r="D377" t="str">
        <f>_xlfn.XLOOKUP(CT_return[[#This Row],[Order ID]],main_table[Order ID],main_table[Region])</f>
        <v>West</v>
      </c>
      <c r="E377" t="str">
        <f>_xlfn.XLOOKUP(CT_return[[#This Row],[Order ID]],main_table[Order ID],main_table[Segment])</f>
        <v>Corporate</v>
      </c>
    </row>
    <row r="378" spans="1:5" ht="14.25">
      <c r="A378" s="1" t="s">
        <v>5932</v>
      </c>
      <c r="B378" s="2" t="s">
        <v>6074</v>
      </c>
      <c r="C378" t="str">
        <f>_xlfn.XLOOKUP(CT_return[[#This Row],[Order ID]],main_table[Order ID],main_table[Category])</f>
        <v>Office Supplies</v>
      </c>
      <c r="D378" t="str">
        <f>_xlfn.XLOOKUP(CT_return[[#This Row],[Order ID]],main_table[Order ID],main_table[Region])</f>
        <v>West</v>
      </c>
      <c r="E378" t="str">
        <f>_xlfn.XLOOKUP(CT_return[[#This Row],[Order ID]],main_table[Order ID],main_table[Segment])</f>
        <v>Corporate</v>
      </c>
    </row>
    <row r="379" spans="1:5" ht="14.25">
      <c r="A379" s="1" t="s">
        <v>5932</v>
      </c>
      <c r="B379" s="2" t="s">
        <v>6074</v>
      </c>
      <c r="C379" t="str">
        <f>_xlfn.XLOOKUP(CT_return[[#This Row],[Order ID]],main_table[Order ID],main_table[Category])</f>
        <v>Office Supplies</v>
      </c>
      <c r="D379" t="str">
        <f>_xlfn.XLOOKUP(CT_return[[#This Row],[Order ID]],main_table[Order ID],main_table[Region])</f>
        <v>West</v>
      </c>
      <c r="E379" t="str">
        <f>_xlfn.XLOOKUP(CT_return[[#This Row],[Order ID]],main_table[Order ID],main_table[Segment])</f>
        <v>Corporate</v>
      </c>
    </row>
    <row r="380" spans="1:5" ht="14.25">
      <c r="A380" s="1" t="s">
        <v>5932</v>
      </c>
      <c r="B380" s="2" t="s">
        <v>6075</v>
      </c>
      <c r="C380" t="str">
        <f>_xlfn.XLOOKUP(CT_return[[#This Row],[Order ID]],main_table[Order ID],main_table[Category])</f>
        <v>Office Supplies</v>
      </c>
      <c r="D380" t="str">
        <f>_xlfn.XLOOKUP(CT_return[[#This Row],[Order ID]],main_table[Order ID],main_table[Region])</f>
        <v>East</v>
      </c>
      <c r="E380" t="str">
        <f>_xlfn.XLOOKUP(CT_return[[#This Row],[Order ID]],main_table[Order ID],main_table[Segment])</f>
        <v>Consumer</v>
      </c>
    </row>
    <row r="381" spans="1:5" ht="14.25">
      <c r="A381" s="1" t="s">
        <v>5932</v>
      </c>
      <c r="B381" s="2" t="s">
        <v>6075</v>
      </c>
      <c r="C381" t="str">
        <f>_xlfn.XLOOKUP(CT_return[[#This Row],[Order ID]],main_table[Order ID],main_table[Category])</f>
        <v>Office Supplies</v>
      </c>
      <c r="D381" t="str">
        <f>_xlfn.XLOOKUP(CT_return[[#This Row],[Order ID]],main_table[Order ID],main_table[Region])</f>
        <v>East</v>
      </c>
      <c r="E381" t="str">
        <f>_xlfn.XLOOKUP(CT_return[[#This Row],[Order ID]],main_table[Order ID],main_table[Segment])</f>
        <v>Consumer</v>
      </c>
    </row>
    <row r="382" spans="1:5" ht="14.25">
      <c r="A382" s="1" t="s">
        <v>5932</v>
      </c>
      <c r="B382" s="2" t="s">
        <v>6075</v>
      </c>
      <c r="C382" t="str">
        <f>_xlfn.XLOOKUP(CT_return[[#This Row],[Order ID]],main_table[Order ID],main_table[Category])</f>
        <v>Office Supplies</v>
      </c>
      <c r="D382" t="str">
        <f>_xlfn.XLOOKUP(CT_return[[#This Row],[Order ID]],main_table[Order ID],main_table[Region])</f>
        <v>East</v>
      </c>
      <c r="E382" t="str">
        <f>_xlfn.XLOOKUP(CT_return[[#This Row],[Order ID]],main_table[Order ID],main_table[Segment])</f>
        <v>Consumer</v>
      </c>
    </row>
    <row r="383" spans="1:5" ht="14.25">
      <c r="A383" s="1" t="s">
        <v>5932</v>
      </c>
      <c r="B383" s="2" t="s">
        <v>6075</v>
      </c>
      <c r="C383" t="str">
        <f>_xlfn.XLOOKUP(CT_return[[#This Row],[Order ID]],main_table[Order ID],main_table[Category])</f>
        <v>Office Supplies</v>
      </c>
      <c r="D383" t="str">
        <f>_xlfn.XLOOKUP(CT_return[[#This Row],[Order ID]],main_table[Order ID],main_table[Region])</f>
        <v>East</v>
      </c>
      <c r="E383" t="str">
        <f>_xlfn.XLOOKUP(CT_return[[#This Row],[Order ID]],main_table[Order ID],main_table[Segment])</f>
        <v>Consumer</v>
      </c>
    </row>
    <row r="384" spans="1:5" ht="14.25">
      <c r="A384" s="1" t="s">
        <v>5932</v>
      </c>
      <c r="B384" s="2" t="s">
        <v>6075</v>
      </c>
      <c r="C384" t="str">
        <f>_xlfn.XLOOKUP(CT_return[[#This Row],[Order ID]],main_table[Order ID],main_table[Category])</f>
        <v>Office Supplies</v>
      </c>
      <c r="D384" t="str">
        <f>_xlfn.XLOOKUP(CT_return[[#This Row],[Order ID]],main_table[Order ID],main_table[Region])</f>
        <v>East</v>
      </c>
      <c r="E384" t="str">
        <f>_xlfn.XLOOKUP(CT_return[[#This Row],[Order ID]],main_table[Order ID],main_table[Segment])</f>
        <v>Consumer</v>
      </c>
    </row>
    <row r="385" spans="1:5" ht="14.25">
      <c r="A385" s="1" t="s">
        <v>5932</v>
      </c>
      <c r="B385" s="2" t="s">
        <v>6075</v>
      </c>
      <c r="C385" t="str">
        <f>_xlfn.XLOOKUP(CT_return[[#This Row],[Order ID]],main_table[Order ID],main_table[Category])</f>
        <v>Office Supplies</v>
      </c>
      <c r="D385" t="str">
        <f>_xlfn.XLOOKUP(CT_return[[#This Row],[Order ID]],main_table[Order ID],main_table[Region])</f>
        <v>East</v>
      </c>
      <c r="E385" t="str">
        <f>_xlfn.XLOOKUP(CT_return[[#This Row],[Order ID]],main_table[Order ID],main_table[Segment])</f>
        <v>Consumer</v>
      </c>
    </row>
    <row r="386" spans="1:5" ht="14.25">
      <c r="A386" s="1" t="s">
        <v>5932</v>
      </c>
      <c r="B386" s="2" t="s">
        <v>6076</v>
      </c>
      <c r="C386" t="str">
        <f>_xlfn.XLOOKUP(CT_return[[#This Row],[Order ID]],main_table[Order ID],main_table[Category])</f>
        <v>Technology</v>
      </c>
      <c r="D386" t="str">
        <f>_xlfn.XLOOKUP(CT_return[[#This Row],[Order ID]],main_table[Order ID],main_table[Region])</f>
        <v>Central</v>
      </c>
      <c r="E386" t="str">
        <f>_xlfn.XLOOKUP(CT_return[[#This Row],[Order ID]],main_table[Order ID],main_table[Segment])</f>
        <v>Home Office</v>
      </c>
    </row>
    <row r="387" spans="1:5" ht="14.25">
      <c r="A387" s="1" t="s">
        <v>5932</v>
      </c>
      <c r="B387" s="2" t="s">
        <v>6076</v>
      </c>
      <c r="C387" t="str">
        <f>_xlfn.XLOOKUP(CT_return[[#This Row],[Order ID]],main_table[Order ID],main_table[Category])</f>
        <v>Technology</v>
      </c>
      <c r="D387" t="str">
        <f>_xlfn.XLOOKUP(CT_return[[#This Row],[Order ID]],main_table[Order ID],main_table[Region])</f>
        <v>Central</v>
      </c>
      <c r="E387" t="str">
        <f>_xlfn.XLOOKUP(CT_return[[#This Row],[Order ID]],main_table[Order ID],main_table[Segment])</f>
        <v>Home Office</v>
      </c>
    </row>
    <row r="388" spans="1:5" ht="14.25">
      <c r="A388" s="1" t="s">
        <v>5932</v>
      </c>
      <c r="B388" s="2" t="s">
        <v>6077</v>
      </c>
      <c r="C388" t="str">
        <f>_xlfn.XLOOKUP(CT_return[[#This Row],[Order ID]],main_table[Order ID],main_table[Category])</f>
        <v>Furniture</v>
      </c>
      <c r="D388" t="str">
        <f>_xlfn.XLOOKUP(CT_return[[#This Row],[Order ID]],main_table[Order ID],main_table[Region])</f>
        <v>West</v>
      </c>
      <c r="E388" t="str">
        <f>_xlfn.XLOOKUP(CT_return[[#This Row],[Order ID]],main_table[Order ID],main_table[Segment])</f>
        <v>Consumer</v>
      </c>
    </row>
    <row r="389" spans="1:5" ht="14.25">
      <c r="A389" s="1" t="s">
        <v>5932</v>
      </c>
      <c r="B389" s="2" t="s">
        <v>6078</v>
      </c>
      <c r="C389" t="str">
        <f>_xlfn.XLOOKUP(CT_return[[#This Row],[Order ID]],main_table[Order ID],main_table[Category])</f>
        <v>Technology</v>
      </c>
      <c r="D389" t="str">
        <f>_xlfn.XLOOKUP(CT_return[[#This Row],[Order ID]],main_table[Order ID],main_table[Region])</f>
        <v>East</v>
      </c>
      <c r="E389" t="str">
        <f>_xlfn.XLOOKUP(CT_return[[#This Row],[Order ID]],main_table[Order ID],main_table[Segment])</f>
        <v>Consumer</v>
      </c>
    </row>
    <row r="390" spans="1:5" ht="14.25">
      <c r="A390" s="1" t="s">
        <v>5932</v>
      </c>
      <c r="B390" s="2" t="s">
        <v>6079</v>
      </c>
      <c r="C390" t="str">
        <f>_xlfn.XLOOKUP(CT_return[[#This Row],[Order ID]],main_table[Order ID],main_table[Category])</f>
        <v>Office Supplies</v>
      </c>
      <c r="D390" t="str">
        <f>_xlfn.XLOOKUP(CT_return[[#This Row],[Order ID]],main_table[Order ID],main_table[Region])</f>
        <v>West</v>
      </c>
      <c r="E390" t="str">
        <f>_xlfn.XLOOKUP(CT_return[[#This Row],[Order ID]],main_table[Order ID],main_table[Segment])</f>
        <v>Home Office</v>
      </c>
    </row>
    <row r="391" spans="1:5" ht="14.25">
      <c r="A391" s="1" t="s">
        <v>5932</v>
      </c>
      <c r="B391" s="2" t="s">
        <v>6080</v>
      </c>
      <c r="C391" t="str">
        <f>_xlfn.XLOOKUP(CT_return[[#This Row],[Order ID]],main_table[Order ID],main_table[Category])</f>
        <v>Office Supplies</v>
      </c>
      <c r="D391" t="str">
        <f>_xlfn.XLOOKUP(CT_return[[#This Row],[Order ID]],main_table[Order ID],main_table[Region])</f>
        <v>West</v>
      </c>
      <c r="E391" t="str">
        <f>_xlfn.XLOOKUP(CT_return[[#This Row],[Order ID]],main_table[Order ID],main_table[Segment])</f>
        <v>Consumer</v>
      </c>
    </row>
    <row r="392" spans="1:5" ht="14.25">
      <c r="A392" s="1" t="s">
        <v>5932</v>
      </c>
      <c r="B392" s="2" t="s">
        <v>6080</v>
      </c>
      <c r="C392" t="str">
        <f>_xlfn.XLOOKUP(CT_return[[#This Row],[Order ID]],main_table[Order ID],main_table[Category])</f>
        <v>Office Supplies</v>
      </c>
      <c r="D392" t="str">
        <f>_xlfn.XLOOKUP(CT_return[[#This Row],[Order ID]],main_table[Order ID],main_table[Region])</f>
        <v>West</v>
      </c>
      <c r="E392" t="str">
        <f>_xlfn.XLOOKUP(CT_return[[#This Row],[Order ID]],main_table[Order ID],main_table[Segment])</f>
        <v>Consumer</v>
      </c>
    </row>
    <row r="393" spans="1:5" ht="14.25">
      <c r="A393" s="1" t="s">
        <v>5932</v>
      </c>
      <c r="B393" s="2" t="s">
        <v>6080</v>
      </c>
      <c r="C393" t="str">
        <f>_xlfn.XLOOKUP(CT_return[[#This Row],[Order ID]],main_table[Order ID],main_table[Category])</f>
        <v>Office Supplies</v>
      </c>
      <c r="D393" t="str">
        <f>_xlfn.XLOOKUP(CT_return[[#This Row],[Order ID]],main_table[Order ID],main_table[Region])</f>
        <v>West</v>
      </c>
      <c r="E393" t="str">
        <f>_xlfn.XLOOKUP(CT_return[[#This Row],[Order ID]],main_table[Order ID],main_table[Segment])</f>
        <v>Consumer</v>
      </c>
    </row>
    <row r="394" spans="1:5" ht="14.25">
      <c r="A394" s="1" t="s">
        <v>5932</v>
      </c>
      <c r="B394" s="2" t="s">
        <v>6081</v>
      </c>
      <c r="C394" t="str">
        <f>_xlfn.XLOOKUP(CT_return[[#This Row],[Order ID]],main_table[Order ID],main_table[Category])</f>
        <v>Office Supplies</v>
      </c>
      <c r="D394" t="str">
        <f>_xlfn.XLOOKUP(CT_return[[#This Row],[Order ID]],main_table[Order ID],main_table[Region])</f>
        <v>West</v>
      </c>
      <c r="E394" t="str">
        <f>_xlfn.XLOOKUP(CT_return[[#This Row],[Order ID]],main_table[Order ID],main_table[Segment])</f>
        <v>Home Office</v>
      </c>
    </row>
    <row r="395" spans="1:5" ht="14.25">
      <c r="A395" s="1" t="s">
        <v>5932</v>
      </c>
      <c r="B395" s="2" t="s">
        <v>6082</v>
      </c>
      <c r="C395" t="str">
        <f>_xlfn.XLOOKUP(CT_return[[#This Row],[Order ID]],main_table[Order ID],main_table[Category])</f>
        <v>Furniture</v>
      </c>
      <c r="D395" t="str">
        <f>_xlfn.XLOOKUP(CT_return[[#This Row],[Order ID]],main_table[Order ID],main_table[Region])</f>
        <v>South</v>
      </c>
      <c r="E395" t="str">
        <f>_xlfn.XLOOKUP(CT_return[[#This Row],[Order ID]],main_table[Order ID],main_table[Segment])</f>
        <v>Consumer</v>
      </c>
    </row>
    <row r="396" spans="1:5" ht="14.25">
      <c r="A396" s="1" t="s">
        <v>5932</v>
      </c>
      <c r="B396" s="2" t="s">
        <v>6082</v>
      </c>
      <c r="C396" t="str">
        <f>_xlfn.XLOOKUP(CT_return[[#This Row],[Order ID]],main_table[Order ID],main_table[Category])</f>
        <v>Furniture</v>
      </c>
      <c r="D396" t="str">
        <f>_xlfn.XLOOKUP(CT_return[[#This Row],[Order ID]],main_table[Order ID],main_table[Region])</f>
        <v>South</v>
      </c>
      <c r="E396" t="str">
        <f>_xlfn.XLOOKUP(CT_return[[#This Row],[Order ID]],main_table[Order ID],main_table[Segment])</f>
        <v>Consumer</v>
      </c>
    </row>
    <row r="397" spans="1:5" ht="14.25">
      <c r="A397" s="1" t="s">
        <v>5932</v>
      </c>
      <c r="B397" s="2" t="s">
        <v>6082</v>
      </c>
      <c r="C397" t="str">
        <f>_xlfn.XLOOKUP(CT_return[[#This Row],[Order ID]],main_table[Order ID],main_table[Category])</f>
        <v>Furniture</v>
      </c>
      <c r="D397" t="str">
        <f>_xlfn.XLOOKUP(CT_return[[#This Row],[Order ID]],main_table[Order ID],main_table[Region])</f>
        <v>South</v>
      </c>
      <c r="E397" t="str">
        <f>_xlfn.XLOOKUP(CT_return[[#This Row],[Order ID]],main_table[Order ID],main_table[Segment])</f>
        <v>Consumer</v>
      </c>
    </row>
    <row r="398" spans="1:5" ht="14.25">
      <c r="A398" s="1" t="s">
        <v>5932</v>
      </c>
      <c r="B398" s="2" t="s">
        <v>6083</v>
      </c>
      <c r="C398" t="str">
        <f>_xlfn.XLOOKUP(CT_return[[#This Row],[Order ID]],main_table[Order ID],main_table[Category])</f>
        <v>Office Supplies</v>
      </c>
      <c r="D398" t="str">
        <f>_xlfn.XLOOKUP(CT_return[[#This Row],[Order ID]],main_table[Order ID],main_table[Region])</f>
        <v>West</v>
      </c>
      <c r="E398" t="str">
        <f>_xlfn.XLOOKUP(CT_return[[#This Row],[Order ID]],main_table[Order ID],main_table[Segment])</f>
        <v>Consumer</v>
      </c>
    </row>
    <row r="399" spans="1:5" ht="14.25">
      <c r="A399" s="1" t="s">
        <v>5932</v>
      </c>
      <c r="B399" s="2" t="s">
        <v>6083</v>
      </c>
      <c r="C399" t="str">
        <f>_xlfn.XLOOKUP(CT_return[[#This Row],[Order ID]],main_table[Order ID],main_table[Category])</f>
        <v>Office Supplies</v>
      </c>
      <c r="D399" t="str">
        <f>_xlfn.XLOOKUP(CT_return[[#This Row],[Order ID]],main_table[Order ID],main_table[Region])</f>
        <v>West</v>
      </c>
      <c r="E399" t="str">
        <f>_xlfn.XLOOKUP(CT_return[[#This Row],[Order ID]],main_table[Order ID],main_table[Segment])</f>
        <v>Consumer</v>
      </c>
    </row>
    <row r="400" spans="1:5" ht="14.25">
      <c r="A400" s="1" t="s">
        <v>5932</v>
      </c>
      <c r="B400" s="2" t="s">
        <v>6084</v>
      </c>
      <c r="C400" t="str">
        <f>_xlfn.XLOOKUP(CT_return[[#This Row],[Order ID]],main_table[Order ID],main_table[Category])</f>
        <v>Technology</v>
      </c>
      <c r="D400" t="str">
        <f>_xlfn.XLOOKUP(CT_return[[#This Row],[Order ID]],main_table[Order ID],main_table[Region])</f>
        <v>South</v>
      </c>
      <c r="E400" t="str">
        <f>_xlfn.XLOOKUP(CT_return[[#This Row],[Order ID]],main_table[Order ID],main_table[Segment])</f>
        <v>Home Office</v>
      </c>
    </row>
    <row r="401" spans="1:5" ht="14.25">
      <c r="A401" s="1" t="s">
        <v>5932</v>
      </c>
      <c r="B401" s="2" t="s">
        <v>6084</v>
      </c>
      <c r="C401" t="str">
        <f>_xlfn.XLOOKUP(CT_return[[#This Row],[Order ID]],main_table[Order ID],main_table[Category])</f>
        <v>Technology</v>
      </c>
      <c r="D401" t="str">
        <f>_xlfn.XLOOKUP(CT_return[[#This Row],[Order ID]],main_table[Order ID],main_table[Region])</f>
        <v>South</v>
      </c>
      <c r="E401" t="str">
        <f>_xlfn.XLOOKUP(CT_return[[#This Row],[Order ID]],main_table[Order ID],main_table[Segment])</f>
        <v>Home Office</v>
      </c>
    </row>
    <row r="402" spans="1:5" ht="14.25">
      <c r="A402" s="1" t="s">
        <v>5932</v>
      </c>
      <c r="B402" s="2" t="s">
        <v>6085</v>
      </c>
      <c r="C402" t="str">
        <f>_xlfn.XLOOKUP(CT_return[[#This Row],[Order ID]],main_table[Order ID],main_table[Category])</f>
        <v>Office Supplies</v>
      </c>
      <c r="D402" t="str">
        <f>_xlfn.XLOOKUP(CT_return[[#This Row],[Order ID]],main_table[Order ID],main_table[Region])</f>
        <v>West</v>
      </c>
      <c r="E402" t="str">
        <f>_xlfn.XLOOKUP(CT_return[[#This Row],[Order ID]],main_table[Order ID],main_table[Segment])</f>
        <v>Consumer</v>
      </c>
    </row>
    <row r="403" spans="1:5" ht="14.25">
      <c r="A403" s="1" t="s">
        <v>5932</v>
      </c>
      <c r="B403" s="2" t="s">
        <v>6086</v>
      </c>
      <c r="C403" t="str">
        <f>_xlfn.XLOOKUP(CT_return[[#This Row],[Order ID]],main_table[Order ID],main_table[Category])</f>
        <v>Furniture</v>
      </c>
      <c r="D403" t="str">
        <f>_xlfn.XLOOKUP(CT_return[[#This Row],[Order ID]],main_table[Order ID],main_table[Region])</f>
        <v>West</v>
      </c>
      <c r="E403" t="str">
        <f>_xlfn.XLOOKUP(CT_return[[#This Row],[Order ID]],main_table[Order ID],main_table[Segment])</f>
        <v>Consumer</v>
      </c>
    </row>
    <row r="404" spans="1:5" ht="14.25">
      <c r="A404" s="1" t="s">
        <v>5932</v>
      </c>
      <c r="B404" s="2" t="s">
        <v>6086</v>
      </c>
      <c r="C404" t="str">
        <f>_xlfn.XLOOKUP(CT_return[[#This Row],[Order ID]],main_table[Order ID],main_table[Category])</f>
        <v>Furniture</v>
      </c>
      <c r="D404" t="str">
        <f>_xlfn.XLOOKUP(CT_return[[#This Row],[Order ID]],main_table[Order ID],main_table[Region])</f>
        <v>West</v>
      </c>
      <c r="E404" t="str">
        <f>_xlfn.XLOOKUP(CT_return[[#This Row],[Order ID]],main_table[Order ID],main_table[Segment])</f>
        <v>Consumer</v>
      </c>
    </row>
    <row r="405" spans="1:5" ht="14.25">
      <c r="A405" s="1" t="s">
        <v>5932</v>
      </c>
      <c r="B405" s="2" t="s">
        <v>6086</v>
      </c>
      <c r="C405" t="str">
        <f>_xlfn.XLOOKUP(CT_return[[#This Row],[Order ID]],main_table[Order ID],main_table[Category])</f>
        <v>Furniture</v>
      </c>
      <c r="D405" t="str">
        <f>_xlfn.XLOOKUP(CT_return[[#This Row],[Order ID]],main_table[Order ID],main_table[Region])</f>
        <v>West</v>
      </c>
      <c r="E405" t="str">
        <f>_xlfn.XLOOKUP(CT_return[[#This Row],[Order ID]],main_table[Order ID],main_table[Segment])</f>
        <v>Consumer</v>
      </c>
    </row>
    <row r="406" spans="1:5" ht="14.25">
      <c r="A406" s="1" t="s">
        <v>5932</v>
      </c>
      <c r="B406" s="2" t="s">
        <v>6086</v>
      </c>
      <c r="C406" t="str">
        <f>_xlfn.XLOOKUP(CT_return[[#This Row],[Order ID]],main_table[Order ID],main_table[Category])</f>
        <v>Furniture</v>
      </c>
      <c r="D406" t="str">
        <f>_xlfn.XLOOKUP(CT_return[[#This Row],[Order ID]],main_table[Order ID],main_table[Region])</f>
        <v>West</v>
      </c>
      <c r="E406" t="str">
        <f>_xlfn.XLOOKUP(CT_return[[#This Row],[Order ID]],main_table[Order ID],main_table[Segment])</f>
        <v>Consumer</v>
      </c>
    </row>
    <row r="407" spans="1:5" ht="14.25">
      <c r="A407" s="1" t="s">
        <v>5932</v>
      </c>
      <c r="B407" s="2" t="s">
        <v>6087</v>
      </c>
      <c r="C407" t="str">
        <f>_xlfn.XLOOKUP(CT_return[[#This Row],[Order ID]],main_table[Order ID],main_table[Category])</f>
        <v>Office Supplies</v>
      </c>
      <c r="D407" t="str">
        <f>_xlfn.XLOOKUP(CT_return[[#This Row],[Order ID]],main_table[Order ID],main_table[Region])</f>
        <v>West</v>
      </c>
      <c r="E407" t="str">
        <f>_xlfn.XLOOKUP(CT_return[[#This Row],[Order ID]],main_table[Order ID],main_table[Segment])</f>
        <v>Corporate</v>
      </c>
    </row>
    <row r="408" spans="1:5" ht="14.25">
      <c r="A408" s="1" t="s">
        <v>5932</v>
      </c>
      <c r="B408" s="2" t="s">
        <v>6087</v>
      </c>
      <c r="C408" t="str">
        <f>_xlfn.XLOOKUP(CT_return[[#This Row],[Order ID]],main_table[Order ID],main_table[Category])</f>
        <v>Office Supplies</v>
      </c>
      <c r="D408" t="str">
        <f>_xlfn.XLOOKUP(CT_return[[#This Row],[Order ID]],main_table[Order ID],main_table[Region])</f>
        <v>West</v>
      </c>
      <c r="E408" t="str">
        <f>_xlfn.XLOOKUP(CT_return[[#This Row],[Order ID]],main_table[Order ID],main_table[Segment])</f>
        <v>Corporate</v>
      </c>
    </row>
    <row r="409" spans="1:5" ht="14.25">
      <c r="A409" s="1" t="s">
        <v>5932</v>
      </c>
      <c r="B409" s="2" t="s">
        <v>6088</v>
      </c>
      <c r="C409" t="str">
        <f>_xlfn.XLOOKUP(CT_return[[#This Row],[Order ID]],main_table[Order ID],main_table[Category])</f>
        <v>Furniture</v>
      </c>
      <c r="D409" t="str">
        <f>_xlfn.XLOOKUP(CT_return[[#This Row],[Order ID]],main_table[Order ID],main_table[Region])</f>
        <v>South</v>
      </c>
      <c r="E409" t="str">
        <f>_xlfn.XLOOKUP(CT_return[[#This Row],[Order ID]],main_table[Order ID],main_table[Segment])</f>
        <v>Home Office</v>
      </c>
    </row>
    <row r="410" spans="1:5" ht="14.25">
      <c r="A410" s="1" t="s">
        <v>5932</v>
      </c>
      <c r="B410" s="2" t="s">
        <v>6089</v>
      </c>
      <c r="C410" t="str">
        <f>_xlfn.XLOOKUP(CT_return[[#This Row],[Order ID]],main_table[Order ID],main_table[Category])</f>
        <v>Office Supplies</v>
      </c>
      <c r="D410" t="str">
        <f>_xlfn.XLOOKUP(CT_return[[#This Row],[Order ID]],main_table[Order ID],main_table[Region])</f>
        <v>West</v>
      </c>
      <c r="E410" t="str">
        <f>_xlfn.XLOOKUP(CT_return[[#This Row],[Order ID]],main_table[Order ID],main_table[Segment])</f>
        <v>Consumer</v>
      </c>
    </row>
    <row r="411" spans="1:5" ht="14.25">
      <c r="A411" s="1" t="s">
        <v>5932</v>
      </c>
      <c r="B411" s="2" t="s">
        <v>6089</v>
      </c>
      <c r="C411" t="str">
        <f>_xlfn.XLOOKUP(CT_return[[#This Row],[Order ID]],main_table[Order ID],main_table[Category])</f>
        <v>Office Supplies</v>
      </c>
      <c r="D411" t="str">
        <f>_xlfn.XLOOKUP(CT_return[[#This Row],[Order ID]],main_table[Order ID],main_table[Region])</f>
        <v>West</v>
      </c>
      <c r="E411" t="str">
        <f>_xlfn.XLOOKUP(CT_return[[#This Row],[Order ID]],main_table[Order ID],main_table[Segment])</f>
        <v>Consumer</v>
      </c>
    </row>
    <row r="412" spans="1:5" ht="14.25">
      <c r="A412" s="1" t="s">
        <v>5932</v>
      </c>
      <c r="B412" s="2" t="s">
        <v>6089</v>
      </c>
      <c r="C412" t="str">
        <f>_xlfn.XLOOKUP(CT_return[[#This Row],[Order ID]],main_table[Order ID],main_table[Category])</f>
        <v>Office Supplies</v>
      </c>
      <c r="D412" t="str">
        <f>_xlfn.XLOOKUP(CT_return[[#This Row],[Order ID]],main_table[Order ID],main_table[Region])</f>
        <v>West</v>
      </c>
      <c r="E412" t="str">
        <f>_xlfn.XLOOKUP(CT_return[[#This Row],[Order ID]],main_table[Order ID],main_table[Segment])</f>
        <v>Consumer</v>
      </c>
    </row>
    <row r="413" spans="1:5" ht="14.25">
      <c r="A413" s="1" t="s">
        <v>5932</v>
      </c>
      <c r="B413" s="2" t="s">
        <v>6089</v>
      </c>
      <c r="C413" t="str">
        <f>_xlfn.XLOOKUP(CT_return[[#This Row],[Order ID]],main_table[Order ID],main_table[Category])</f>
        <v>Office Supplies</v>
      </c>
      <c r="D413" t="str">
        <f>_xlfn.XLOOKUP(CT_return[[#This Row],[Order ID]],main_table[Order ID],main_table[Region])</f>
        <v>West</v>
      </c>
      <c r="E413" t="str">
        <f>_xlfn.XLOOKUP(CT_return[[#This Row],[Order ID]],main_table[Order ID],main_table[Segment])</f>
        <v>Consumer</v>
      </c>
    </row>
    <row r="414" spans="1:5" ht="14.25">
      <c r="A414" s="1" t="s">
        <v>5932</v>
      </c>
      <c r="B414" s="2" t="s">
        <v>6089</v>
      </c>
      <c r="C414" t="str">
        <f>_xlfn.XLOOKUP(CT_return[[#This Row],[Order ID]],main_table[Order ID],main_table[Category])</f>
        <v>Office Supplies</v>
      </c>
      <c r="D414" t="str">
        <f>_xlfn.XLOOKUP(CT_return[[#This Row],[Order ID]],main_table[Order ID],main_table[Region])</f>
        <v>West</v>
      </c>
      <c r="E414" t="str">
        <f>_xlfn.XLOOKUP(CT_return[[#This Row],[Order ID]],main_table[Order ID],main_table[Segment])</f>
        <v>Consumer</v>
      </c>
    </row>
    <row r="415" spans="1:5" ht="14.25">
      <c r="A415" s="1" t="s">
        <v>5932</v>
      </c>
      <c r="B415" s="2" t="s">
        <v>6089</v>
      </c>
      <c r="C415" t="str">
        <f>_xlfn.XLOOKUP(CT_return[[#This Row],[Order ID]],main_table[Order ID],main_table[Category])</f>
        <v>Office Supplies</v>
      </c>
      <c r="D415" t="str">
        <f>_xlfn.XLOOKUP(CT_return[[#This Row],[Order ID]],main_table[Order ID],main_table[Region])</f>
        <v>West</v>
      </c>
      <c r="E415" t="str">
        <f>_xlfn.XLOOKUP(CT_return[[#This Row],[Order ID]],main_table[Order ID],main_table[Segment])</f>
        <v>Consumer</v>
      </c>
    </row>
    <row r="416" spans="1:5" ht="14.25">
      <c r="A416" s="1" t="s">
        <v>5932</v>
      </c>
      <c r="B416" s="2" t="s">
        <v>6089</v>
      </c>
      <c r="C416" t="str">
        <f>_xlfn.XLOOKUP(CT_return[[#This Row],[Order ID]],main_table[Order ID],main_table[Category])</f>
        <v>Office Supplies</v>
      </c>
      <c r="D416" t="str">
        <f>_xlfn.XLOOKUP(CT_return[[#This Row],[Order ID]],main_table[Order ID],main_table[Region])</f>
        <v>West</v>
      </c>
      <c r="E416" t="str">
        <f>_xlfn.XLOOKUP(CT_return[[#This Row],[Order ID]],main_table[Order ID],main_table[Segment])</f>
        <v>Consumer</v>
      </c>
    </row>
    <row r="417" spans="1:5" ht="14.25">
      <c r="A417" s="1" t="s">
        <v>5932</v>
      </c>
      <c r="B417" s="2" t="s">
        <v>6089</v>
      </c>
      <c r="C417" t="str">
        <f>_xlfn.XLOOKUP(CT_return[[#This Row],[Order ID]],main_table[Order ID],main_table[Category])</f>
        <v>Office Supplies</v>
      </c>
      <c r="D417" t="str">
        <f>_xlfn.XLOOKUP(CT_return[[#This Row],[Order ID]],main_table[Order ID],main_table[Region])</f>
        <v>West</v>
      </c>
      <c r="E417" t="str">
        <f>_xlfn.XLOOKUP(CT_return[[#This Row],[Order ID]],main_table[Order ID],main_table[Segment])</f>
        <v>Consumer</v>
      </c>
    </row>
    <row r="418" spans="1:5" ht="14.25">
      <c r="A418" s="1" t="s">
        <v>5932</v>
      </c>
      <c r="B418" s="2" t="s">
        <v>6089</v>
      </c>
      <c r="C418" t="str">
        <f>_xlfn.XLOOKUP(CT_return[[#This Row],[Order ID]],main_table[Order ID],main_table[Category])</f>
        <v>Office Supplies</v>
      </c>
      <c r="D418" t="str">
        <f>_xlfn.XLOOKUP(CT_return[[#This Row],[Order ID]],main_table[Order ID],main_table[Region])</f>
        <v>West</v>
      </c>
      <c r="E418" t="str">
        <f>_xlfn.XLOOKUP(CT_return[[#This Row],[Order ID]],main_table[Order ID],main_table[Segment])</f>
        <v>Consumer</v>
      </c>
    </row>
    <row r="419" spans="1:5" ht="14.25">
      <c r="A419" s="1" t="s">
        <v>5932</v>
      </c>
      <c r="B419" s="2" t="s">
        <v>6089</v>
      </c>
      <c r="C419" t="str">
        <f>_xlfn.XLOOKUP(CT_return[[#This Row],[Order ID]],main_table[Order ID],main_table[Category])</f>
        <v>Office Supplies</v>
      </c>
      <c r="D419" t="str">
        <f>_xlfn.XLOOKUP(CT_return[[#This Row],[Order ID]],main_table[Order ID],main_table[Region])</f>
        <v>West</v>
      </c>
      <c r="E419" t="str">
        <f>_xlfn.XLOOKUP(CT_return[[#This Row],[Order ID]],main_table[Order ID],main_table[Segment])</f>
        <v>Consumer</v>
      </c>
    </row>
    <row r="420" spans="1:5" ht="14.25">
      <c r="A420" s="1" t="s">
        <v>5932</v>
      </c>
      <c r="B420" s="2" t="s">
        <v>6089</v>
      </c>
      <c r="C420" t="str">
        <f>_xlfn.XLOOKUP(CT_return[[#This Row],[Order ID]],main_table[Order ID],main_table[Category])</f>
        <v>Office Supplies</v>
      </c>
      <c r="D420" t="str">
        <f>_xlfn.XLOOKUP(CT_return[[#This Row],[Order ID]],main_table[Order ID],main_table[Region])</f>
        <v>West</v>
      </c>
      <c r="E420" t="str">
        <f>_xlfn.XLOOKUP(CT_return[[#This Row],[Order ID]],main_table[Order ID],main_table[Segment])</f>
        <v>Consumer</v>
      </c>
    </row>
    <row r="421" spans="1:5" ht="14.25">
      <c r="A421" s="1" t="s">
        <v>5932</v>
      </c>
      <c r="B421" s="2" t="s">
        <v>6090</v>
      </c>
      <c r="C421" t="str">
        <f>_xlfn.XLOOKUP(CT_return[[#This Row],[Order ID]],main_table[Order ID],main_table[Category])</f>
        <v>Technology</v>
      </c>
      <c r="D421" t="str">
        <f>_xlfn.XLOOKUP(CT_return[[#This Row],[Order ID]],main_table[Order ID],main_table[Region])</f>
        <v>West</v>
      </c>
      <c r="E421" t="str">
        <f>_xlfn.XLOOKUP(CT_return[[#This Row],[Order ID]],main_table[Order ID],main_table[Segment])</f>
        <v>Consumer</v>
      </c>
    </row>
    <row r="422" spans="1:5" ht="14.25">
      <c r="A422" s="1" t="s">
        <v>5932</v>
      </c>
      <c r="B422" s="2" t="s">
        <v>6091</v>
      </c>
      <c r="C422" t="str">
        <f>_xlfn.XLOOKUP(CT_return[[#This Row],[Order ID]],main_table[Order ID],main_table[Category])</f>
        <v>Technology</v>
      </c>
      <c r="D422" t="str">
        <f>_xlfn.XLOOKUP(CT_return[[#This Row],[Order ID]],main_table[Order ID],main_table[Region])</f>
        <v>Central</v>
      </c>
      <c r="E422" t="str">
        <f>_xlfn.XLOOKUP(CT_return[[#This Row],[Order ID]],main_table[Order ID],main_table[Segment])</f>
        <v>Consumer</v>
      </c>
    </row>
    <row r="423" spans="1:5" ht="14.25">
      <c r="A423" s="1" t="s">
        <v>5932</v>
      </c>
      <c r="B423" s="2" t="s">
        <v>6092</v>
      </c>
      <c r="C423" t="str">
        <f>_xlfn.XLOOKUP(CT_return[[#This Row],[Order ID]],main_table[Order ID],main_table[Category])</f>
        <v>Office Supplies</v>
      </c>
      <c r="D423" t="str">
        <f>_xlfn.XLOOKUP(CT_return[[#This Row],[Order ID]],main_table[Order ID],main_table[Region])</f>
        <v>West</v>
      </c>
      <c r="E423" t="str">
        <f>_xlfn.XLOOKUP(CT_return[[#This Row],[Order ID]],main_table[Order ID],main_table[Segment])</f>
        <v>Corporate</v>
      </c>
    </row>
    <row r="424" spans="1:5" ht="14.25">
      <c r="A424" s="1" t="s">
        <v>5932</v>
      </c>
      <c r="B424" s="2" t="s">
        <v>6093</v>
      </c>
      <c r="C424" t="str">
        <f>_xlfn.XLOOKUP(CT_return[[#This Row],[Order ID]],main_table[Order ID],main_table[Category])</f>
        <v>Furniture</v>
      </c>
      <c r="D424" t="str">
        <f>_xlfn.XLOOKUP(CT_return[[#This Row],[Order ID]],main_table[Order ID],main_table[Region])</f>
        <v>East</v>
      </c>
      <c r="E424" t="str">
        <f>_xlfn.XLOOKUP(CT_return[[#This Row],[Order ID]],main_table[Order ID],main_table[Segment])</f>
        <v>Consumer</v>
      </c>
    </row>
    <row r="425" spans="1:5" ht="14.25">
      <c r="A425" s="1" t="s">
        <v>5932</v>
      </c>
      <c r="B425" s="2" t="s">
        <v>6093</v>
      </c>
      <c r="C425" t="str">
        <f>_xlfn.XLOOKUP(CT_return[[#This Row],[Order ID]],main_table[Order ID],main_table[Category])</f>
        <v>Furniture</v>
      </c>
      <c r="D425" t="str">
        <f>_xlfn.XLOOKUP(CT_return[[#This Row],[Order ID]],main_table[Order ID],main_table[Region])</f>
        <v>East</v>
      </c>
      <c r="E425" t="str">
        <f>_xlfn.XLOOKUP(CT_return[[#This Row],[Order ID]],main_table[Order ID],main_table[Segment])</f>
        <v>Consumer</v>
      </c>
    </row>
    <row r="426" spans="1:5" ht="14.25">
      <c r="A426" s="1" t="s">
        <v>5932</v>
      </c>
      <c r="B426" s="2" t="s">
        <v>6093</v>
      </c>
      <c r="C426" t="str">
        <f>_xlfn.XLOOKUP(CT_return[[#This Row],[Order ID]],main_table[Order ID],main_table[Category])</f>
        <v>Furniture</v>
      </c>
      <c r="D426" t="str">
        <f>_xlfn.XLOOKUP(CT_return[[#This Row],[Order ID]],main_table[Order ID],main_table[Region])</f>
        <v>East</v>
      </c>
      <c r="E426" t="str">
        <f>_xlfn.XLOOKUP(CT_return[[#This Row],[Order ID]],main_table[Order ID],main_table[Segment])</f>
        <v>Consumer</v>
      </c>
    </row>
    <row r="427" spans="1:5" ht="14.25">
      <c r="A427" s="1" t="s">
        <v>5932</v>
      </c>
      <c r="B427" s="2" t="s">
        <v>6093</v>
      </c>
      <c r="C427" t="str">
        <f>_xlfn.XLOOKUP(CT_return[[#This Row],[Order ID]],main_table[Order ID],main_table[Category])</f>
        <v>Furniture</v>
      </c>
      <c r="D427" t="str">
        <f>_xlfn.XLOOKUP(CT_return[[#This Row],[Order ID]],main_table[Order ID],main_table[Region])</f>
        <v>East</v>
      </c>
      <c r="E427" t="str">
        <f>_xlfn.XLOOKUP(CT_return[[#This Row],[Order ID]],main_table[Order ID],main_table[Segment])</f>
        <v>Consumer</v>
      </c>
    </row>
    <row r="428" spans="1:5" ht="14.25">
      <c r="A428" s="1" t="s">
        <v>5932</v>
      </c>
      <c r="B428" s="2" t="s">
        <v>6093</v>
      </c>
      <c r="C428" t="str">
        <f>_xlfn.XLOOKUP(CT_return[[#This Row],[Order ID]],main_table[Order ID],main_table[Category])</f>
        <v>Furniture</v>
      </c>
      <c r="D428" t="str">
        <f>_xlfn.XLOOKUP(CT_return[[#This Row],[Order ID]],main_table[Order ID],main_table[Region])</f>
        <v>East</v>
      </c>
      <c r="E428" t="str">
        <f>_xlfn.XLOOKUP(CT_return[[#This Row],[Order ID]],main_table[Order ID],main_table[Segment])</f>
        <v>Consumer</v>
      </c>
    </row>
    <row r="429" spans="1:5" ht="14.25">
      <c r="A429" s="1" t="s">
        <v>5932</v>
      </c>
      <c r="B429" s="2" t="s">
        <v>6093</v>
      </c>
      <c r="C429" t="str">
        <f>_xlfn.XLOOKUP(CT_return[[#This Row],[Order ID]],main_table[Order ID],main_table[Category])</f>
        <v>Furniture</v>
      </c>
      <c r="D429" t="str">
        <f>_xlfn.XLOOKUP(CT_return[[#This Row],[Order ID]],main_table[Order ID],main_table[Region])</f>
        <v>East</v>
      </c>
      <c r="E429" t="str">
        <f>_xlfn.XLOOKUP(CT_return[[#This Row],[Order ID]],main_table[Order ID],main_table[Segment])</f>
        <v>Consumer</v>
      </c>
    </row>
    <row r="430" spans="1:5" ht="14.25">
      <c r="A430" s="1" t="s">
        <v>5932</v>
      </c>
      <c r="B430" s="2" t="s">
        <v>6093</v>
      </c>
      <c r="C430" t="str">
        <f>_xlfn.XLOOKUP(CT_return[[#This Row],[Order ID]],main_table[Order ID],main_table[Category])</f>
        <v>Furniture</v>
      </c>
      <c r="D430" t="str">
        <f>_xlfn.XLOOKUP(CT_return[[#This Row],[Order ID]],main_table[Order ID],main_table[Region])</f>
        <v>East</v>
      </c>
      <c r="E430" t="str">
        <f>_xlfn.XLOOKUP(CT_return[[#This Row],[Order ID]],main_table[Order ID],main_table[Segment])</f>
        <v>Consumer</v>
      </c>
    </row>
    <row r="431" spans="1:5" ht="14.25">
      <c r="A431" s="1" t="s">
        <v>5932</v>
      </c>
      <c r="B431" s="2" t="s">
        <v>6093</v>
      </c>
      <c r="C431" t="str">
        <f>_xlfn.XLOOKUP(CT_return[[#This Row],[Order ID]],main_table[Order ID],main_table[Category])</f>
        <v>Furniture</v>
      </c>
      <c r="D431" t="str">
        <f>_xlfn.XLOOKUP(CT_return[[#This Row],[Order ID]],main_table[Order ID],main_table[Region])</f>
        <v>East</v>
      </c>
      <c r="E431" t="str">
        <f>_xlfn.XLOOKUP(CT_return[[#This Row],[Order ID]],main_table[Order ID],main_table[Segment])</f>
        <v>Consumer</v>
      </c>
    </row>
    <row r="432" spans="1:5" ht="14.25">
      <c r="A432" s="1" t="s">
        <v>5932</v>
      </c>
      <c r="B432" s="2" t="s">
        <v>6093</v>
      </c>
      <c r="C432" t="str">
        <f>_xlfn.XLOOKUP(CT_return[[#This Row],[Order ID]],main_table[Order ID],main_table[Category])</f>
        <v>Furniture</v>
      </c>
      <c r="D432" t="str">
        <f>_xlfn.XLOOKUP(CT_return[[#This Row],[Order ID]],main_table[Order ID],main_table[Region])</f>
        <v>East</v>
      </c>
      <c r="E432" t="str">
        <f>_xlfn.XLOOKUP(CT_return[[#This Row],[Order ID]],main_table[Order ID],main_table[Segment])</f>
        <v>Consumer</v>
      </c>
    </row>
    <row r="433" spans="1:5" ht="14.25">
      <c r="A433" s="1" t="s">
        <v>5932</v>
      </c>
      <c r="B433" s="2" t="s">
        <v>6093</v>
      </c>
      <c r="C433" t="str">
        <f>_xlfn.XLOOKUP(CT_return[[#This Row],[Order ID]],main_table[Order ID],main_table[Category])</f>
        <v>Furniture</v>
      </c>
      <c r="D433" t="str">
        <f>_xlfn.XLOOKUP(CT_return[[#This Row],[Order ID]],main_table[Order ID],main_table[Region])</f>
        <v>East</v>
      </c>
      <c r="E433" t="str">
        <f>_xlfn.XLOOKUP(CT_return[[#This Row],[Order ID]],main_table[Order ID],main_table[Segment])</f>
        <v>Consumer</v>
      </c>
    </row>
    <row r="434" spans="1:5" ht="14.25">
      <c r="A434" s="1" t="s">
        <v>5932</v>
      </c>
      <c r="B434" s="2" t="s">
        <v>6093</v>
      </c>
      <c r="C434" t="str">
        <f>_xlfn.XLOOKUP(CT_return[[#This Row],[Order ID]],main_table[Order ID],main_table[Category])</f>
        <v>Furniture</v>
      </c>
      <c r="D434" t="str">
        <f>_xlfn.XLOOKUP(CT_return[[#This Row],[Order ID]],main_table[Order ID],main_table[Region])</f>
        <v>East</v>
      </c>
      <c r="E434" t="str">
        <f>_xlfn.XLOOKUP(CT_return[[#This Row],[Order ID]],main_table[Order ID],main_table[Segment])</f>
        <v>Consumer</v>
      </c>
    </row>
    <row r="435" spans="1:5" ht="14.25">
      <c r="A435" s="1" t="s">
        <v>5932</v>
      </c>
      <c r="B435" s="2" t="s">
        <v>6093</v>
      </c>
      <c r="C435" t="str">
        <f>_xlfn.XLOOKUP(CT_return[[#This Row],[Order ID]],main_table[Order ID],main_table[Category])</f>
        <v>Furniture</v>
      </c>
      <c r="D435" t="str">
        <f>_xlfn.XLOOKUP(CT_return[[#This Row],[Order ID]],main_table[Order ID],main_table[Region])</f>
        <v>East</v>
      </c>
      <c r="E435" t="str">
        <f>_xlfn.XLOOKUP(CT_return[[#This Row],[Order ID]],main_table[Order ID],main_table[Segment])</f>
        <v>Consumer</v>
      </c>
    </row>
    <row r="436" spans="1:5" ht="14.25">
      <c r="A436" s="1" t="s">
        <v>5932</v>
      </c>
      <c r="B436" s="2" t="s">
        <v>6093</v>
      </c>
      <c r="C436" t="str">
        <f>_xlfn.XLOOKUP(CT_return[[#This Row],[Order ID]],main_table[Order ID],main_table[Category])</f>
        <v>Furniture</v>
      </c>
      <c r="D436" t="str">
        <f>_xlfn.XLOOKUP(CT_return[[#This Row],[Order ID]],main_table[Order ID],main_table[Region])</f>
        <v>East</v>
      </c>
      <c r="E436" t="str">
        <f>_xlfn.XLOOKUP(CT_return[[#This Row],[Order ID]],main_table[Order ID],main_table[Segment])</f>
        <v>Consumer</v>
      </c>
    </row>
    <row r="437" spans="1:5" ht="14.25">
      <c r="A437" s="1" t="s">
        <v>5932</v>
      </c>
      <c r="B437" s="2" t="s">
        <v>6093</v>
      </c>
      <c r="C437" t="str">
        <f>_xlfn.XLOOKUP(CT_return[[#This Row],[Order ID]],main_table[Order ID],main_table[Category])</f>
        <v>Furniture</v>
      </c>
      <c r="D437" t="str">
        <f>_xlfn.XLOOKUP(CT_return[[#This Row],[Order ID]],main_table[Order ID],main_table[Region])</f>
        <v>East</v>
      </c>
      <c r="E437" t="str">
        <f>_xlfn.XLOOKUP(CT_return[[#This Row],[Order ID]],main_table[Order ID],main_table[Segment])</f>
        <v>Consumer</v>
      </c>
    </row>
    <row r="438" spans="1:5" ht="14.25">
      <c r="A438" s="1" t="s">
        <v>5932</v>
      </c>
      <c r="B438" s="2" t="s">
        <v>6094</v>
      </c>
      <c r="C438" t="str">
        <f>_xlfn.XLOOKUP(CT_return[[#This Row],[Order ID]],main_table[Order ID],main_table[Category])</f>
        <v>Office Supplies</v>
      </c>
      <c r="D438" t="str">
        <f>_xlfn.XLOOKUP(CT_return[[#This Row],[Order ID]],main_table[Order ID],main_table[Region])</f>
        <v>South</v>
      </c>
      <c r="E438" t="str">
        <f>_xlfn.XLOOKUP(CT_return[[#This Row],[Order ID]],main_table[Order ID],main_table[Segment])</f>
        <v>Consumer</v>
      </c>
    </row>
    <row r="439" spans="1:5" ht="14.25">
      <c r="A439" s="1" t="s">
        <v>5932</v>
      </c>
      <c r="B439" s="2" t="s">
        <v>6095</v>
      </c>
      <c r="C439" t="str">
        <f>_xlfn.XLOOKUP(CT_return[[#This Row],[Order ID]],main_table[Order ID],main_table[Category])</f>
        <v>Furniture</v>
      </c>
      <c r="D439" t="str">
        <f>_xlfn.XLOOKUP(CT_return[[#This Row],[Order ID]],main_table[Order ID],main_table[Region])</f>
        <v>West</v>
      </c>
      <c r="E439" t="str">
        <f>_xlfn.XLOOKUP(CT_return[[#This Row],[Order ID]],main_table[Order ID],main_table[Segment])</f>
        <v>Consumer</v>
      </c>
    </row>
    <row r="440" spans="1:5" ht="14.25">
      <c r="A440" s="1" t="s">
        <v>5932</v>
      </c>
      <c r="B440" s="2" t="s">
        <v>6096</v>
      </c>
      <c r="C440" t="str">
        <f>_xlfn.XLOOKUP(CT_return[[#This Row],[Order ID]],main_table[Order ID],main_table[Category])</f>
        <v>Office Supplies</v>
      </c>
      <c r="D440" t="str">
        <f>_xlfn.XLOOKUP(CT_return[[#This Row],[Order ID]],main_table[Order ID],main_table[Region])</f>
        <v>West</v>
      </c>
      <c r="E440" t="str">
        <f>_xlfn.XLOOKUP(CT_return[[#This Row],[Order ID]],main_table[Order ID],main_table[Segment])</f>
        <v>Consumer</v>
      </c>
    </row>
    <row r="441" spans="1:5" ht="14.25">
      <c r="A441" s="1" t="s">
        <v>5932</v>
      </c>
      <c r="B441" s="2" t="s">
        <v>6096</v>
      </c>
      <c r="C441" t="str">
        <f>_xlfn.XLOOKUP(CT_return[[#This Row],[Order ID]],main_table[Order ID],main_table[Category])</f>
        <v>Office Supplies</v>
      </c>
      <c r="D441" t="str">
        <f>_xlfn.XLOOKUP(CT_return[[#This Row],[Order ID]],main_table[Order ID],main_table[Region])</f>
        <v>West</v>
      </c>
      <c r="E441" t="str">
        <f>_xlfn.XLOOKUP(CT_return[[#This Row],[Order ID]],main_table[Order ID],main_table[Segment])</f>
        <v>Consumer</v>
      </c>
    </row>
    <row r="442" spans="1:5" ht="14.25">
      <c r="A442" s="1" t="s">
        <v>5932</v>
      </c>
      <c r="B442" s="2" t="s">
        <v>6097</v>
      </c>
      <c r="C442" t="str">
        <f>_xlfn.XLOOKUP(CT_return[[#This Row],[Order ID]],main_table[Order ID],main_table[Category])</f>
        <v>Office Supplies</v>
      </c>
      <c r="D442" t="str">
        <f>_xlfn.XLOOKUP(CT_return[[#This Row],[Order ID]],main_table[Order ID],main_table[Region])</f>
        <v>West</v>
      </c>
      <c r="E442" t="str">
        <f>_xlfn.XLOOKUP(CT_return[[#This Row],[Order ID]],main_table[Order ID],main_table[Segment])</f>
        <v>Corporate</v>
      </c>
    </row>
    <row r="443" spans="1:5" ht="14.25">
      <c r="A443" s="1" t="s">
        <v>5932</v>
      </c>
      <c r="B443" s="2" t="s">
        <v>6097</v>
      </c>
      <c r="C443" t="str">
        <f>_xlfn.XLOOKUP(CT_return[[#This Row],[Order ID]],main_table[Order ID],main_table[Category])</f>
        <v>Office Supplies</v>
      </c>
      <c r="D443" t="str">
        <f>_xlfn.XLOOKUP(CT_return[[#This Row],[Order ID]],main_table[Order ID],main_table[Region])</f>
        <v>West</v>
      </c>
      <c r="E443" t="str">
        <f>_xlfn.XLOOKUP(CT_return[[#This Row],[Order ID]],main_table[Order ID],main_table[Segment])</f>
        <v>Corporate</v>
      </c>
    </row>
    <row r="444" spans="1:5" ht="14.25">
      <c r="A444" s="1" t="s">
        <v>5932</v>
      </c>
      <c r="B444" s="2" t="s">
        <v>6097</v>
      </c>
      <c r="C444" t="str">
        <f>_xlfn.XLOOKUP(CT_return[[#This Row],[Order ID]],main_table[Order ID],main_table[Category])</f>
        <v>Office Supplies</v>
      </c>
      <c r="D444" t="str">
        <f>_xlfn.XLOOKUP(CT_return[[#This Row],[Order ID]],main_table[Order ID],main_table[Region])</f>
        <v>West</v>
      </c>
      <c r="E444" t="str">
        <f>_xlfn.XLOOKUP(CT_return[[#This Row],[Order ID]],main_table[Order ID],main_table[Segment])</f>
        <v>Corporate</v>
      </c>
    </row>
    <row r="445" spans="1:5" ht="14.25">
      <c r="A445" s="1" t="s">
        <v>5932</v>
      </c>
      <c r="B445" s="2" t="s">
        <v>6098</v>
      </c>
      <c r="C445" t="str">
        <f>_xlfn.XLOOKUP(CT_return[[#This Row],[Order ID]],main_table[Order ID],main_table[Category])</f>
        <v>Furniture</v>
      </c>
      <c r="D445" t="str">
        <f>_xlfn.XLOOKUP(CT_return[[#This Row],[Order ID]],main_table[Order ID],main_table[Region])</f>
        <v>Central</v>
      </c>
      <c r="E445" t="str">
        <f>_xlfn.XLOOKUP(CT_return[[#This Row],[Order ID]],main_table[Order ID],main_table[Segment])</f>
        <v>Corporate</v>
      </c>
    </row>
    <row r="446" spans="1:5" ht="14.25">
      <c r="A446" s="1" t="s">
        <v>5932</v>
      </c>
      <c r="B446" s="2" t="s">
        <v>6098</v>
      </c>
      <c r="C446" t="str">
        <f>_xlfn.XLOOKUP(CT_return[[#This Row],[Order ID]],main_table[Order ID],main_table[Category])</f>
        <v>Furniture</v>
      </c>
      <c r="D446" t="str">
        <f>_xlfn.XLOOKUP(CT_return[[#This Row],[Order ID]],main_table[Order ID],main_table[Region])</f>
        <v>Central</v>
      </c>
      <c r="E446" t="str">
        <f>_xlfn.XLOOKUP(CT_return[[#This Row],[Order ID]],main_table[Order ID],main_table[Segment])</f>
        <v>Corporate</v>
      </c>
    </row>
    <row r="447" spans="1:5" ht="14.25">
      <c r="A447" s="1" t="s">
        <v>5932</v>
      </c>
      <c r="B447" s="2" t="s">
        <v>6099</v>
      </c>
      <c r="C447" t="str">
        <f>_xlfn.XLOOKUP(CT_return[[#This Row],[Order ID]],main_table[Order ID],main_table[Category])</f>
        <v>Office Supplies</v>
      </c>
      <c r="D447" t="str">
        <f>_xlfn.XLOOKUP(CT_return[[#This Row],[Order ID]],main_table[Order ID],main_table[Region])</f>
        <v>West</v>
      </c>
      <c r="E447" t="str">
        <f>_xlfn.XLOOKUP(CT_return[[#This Row],[Order ID]],main_table[Order ID],main_table[Segment])</f>
        <v>Home Office</v>
      </c>
    </row>
    <row r="448" spans="1:5" ht="14.25">
      <c r="A448" s="1" t="s">
        <v>5932</v>
      </c>
      <c r="B448" s="2" t="s">
        <v>6099</v>
      </c>
      <c r="C448" t="str">
        <f>_xlfn.XLOOKUP(CT_return[[#This Row],[Order ID]],main_table[Order ID],main_table[Category])</f>
        <v>Office Supplies</v>
      </c>
      <c r="D448" t="str">
        <f>_xlfn.XLOOKUP(CT_return[[#This Row],[Order ID]],main_table[Order ID],main_table[Region])</f>
        <v>West</v>
      </c>
      <c r="E448" t="str">
        <f>_xlfn.XLOOKUP(CT_return[[#This Row],[Order ID]],main_table[Order ID],main_table[Segment])</f>
        <v>Home Office</v>
      </c>
    </row>
    <row r="449" spans="1:5" ht="14.25">
      <c r="A449" s="1" t="s">
        <v>5932</v>
      </c>
      <c r="B449" s="2" t="s">
        <v>6099</v>
      </c>
      <c r="C449" t="str">
        <f>_xlfn.XLOOKUP(CT_return[[#This Row],[Order ID]],main_table[Order ID],main_table[Category])</f>
        <v>Office Supplies</v>
      </c>
      <c r="D449" t="str">
        <f>_xlfn.XLOOKUP(CT_return[[#This Row],[Order ID]],main_table[Order ID],main_table[Region])</f>
        <v>West</v>
      </c>
      <c r="E449" t="str">
        <f>_xlfn.XLOOKUP(CT_return[[#This Row],[Order ID]],main_table[Order ID],main_table[Segment])</f>
        <v>Home Office</v>
      </c>
    </row>
    <row r="450" spans="1:5" ht="14.25">
      <c r="A450" s="1" t="s">
        <v>5932</v>
      </c>
      <c r="B450" s="2" t="s">
        <v>6099</v>
      </c>
      <c r="C450" t="str">
        <f>_xlfn.XLOOKUP(CT_return[[#This Row],[Order ID]],main_table[Order ID],main_table[Category])</f>
        <v>Office Supplies</v>
      </c>
      <c r="D450" t="str">
        <f>_xlfn.XLOOKUP(CT_return[[#This Row],[Order ID]],main_table[Order ID],main_table[Region])</f>
        <v>West</v>
      </c>
      <c r="E450" t="str">
        <f>_xlfn.XLOOKUP(CT_return[[#This Row],[Order ID]],main_table[Order ID],main_table[Segment])</f>
        <v>Home Office</v>
      </c>
    </row>
    <row r="451" spans="1:5" ht="14.25">
      <c r="A451" s="1" t="s">
        <v>5932</v>
      </c>
      <c r="B451" s="2" t="s">
        <v>6099</v>
      </c>
      <c r="C451" t="str">
        <f>_xlfn.XLOOKUP(CT_return[[#This Row],[Order ID]],main_table[Order ID],main_table[Category])</f>
        <v>Office Supplies</v>
      </c>
      <c r="D451" t="str">
        <f>_xlfn.XLOOKUP(CT_return[[#This Row],[Order ID]],main_table[Order ID],main_table[Region])</f>
        <v>West</v>
      </c>
      <c r="E451" t="str">
        <f>_xlfn.XLOOKUP(CT_return[[#This Row],[Order ID]],main_table[Order ID],main_table[Segment])</f>
        <v>Home Office</v>
      </c>
    </row>
    <row r="452" spans="1:5" ht="14.25">
      <c r="A452" s="1" t="s">
        <v>5932</v>
      </c>
      <c r="B452" s="2" t="s">
        <v>6100</v>
      </c>
      <c r="C452" t="str">
        <f>_xlfn.XLOOKUP(CT_return[[#This Row],[Order ID]],main_table[Order ID],main_table[Category])</f>
        <v>Office Supplies</v>
      </c>
      <c r="D452" t="str">
        <f>_xlfn.XLOOKUP(CT_return[[#This Row],[Order ID]],main_table[Order ID],main_table[Region])</f>
        <v>Central</v>
      </c>
      <c r="E452" t="str">
        <f>_xlfn.XLOOKUP(CT_return[[#This Row],[Order ID]],main_table[Order ID],main_table[Segment])</f>
        <v>Corporate</v>
      </c>
    </row>
    <row r="453" spans="1:5" ht="14.25">
      <c r="A453" s="1" t="s">
        <v>5932</v>
      </c>
      <c r="B453" s="2" t="s">
        <v>6100</v>
      </c>
      <c r="C453" t="str">
        <f>_xlfn.XLOOKUP(CT_return[[#This Row],[Order ID]],main_table[Order ID],main_table[Category])</f>
        <v>Office Supplies</v>
      </c>
      <c r="D453" t="str">
        <f>_xlfn.XLOOKUP(CT_return[[#This Row],[Order ID]],main_table[Order ID],main_table[Region])</f>
        <v>Central</v>
      </c>
      <c r="E453" t="str">
        <f>_xlfn.XLOOKUP(CT_return[[#This Row],[Order ID]],main_table[Order ID],main_table[Segment])</f>
        <v>Corporate</v>
      </c>
    </row>
    <row r="454" spans="1:5" ht="14.25">
      <c r="A454" s="1" t="s">
        <v>5932</v>
      </c>
      <c r="B454" s="2" t="s">
        <v>6100</v>
      </c>
      <c r="C454" t="str">
        <f>_xlfn.XLOOKUP(CT_return[[#This Row],[Order ID]],main_table[Order ID],main_table[Category])</f>
        <v>Office Supplies</v>
      </c>
      <c r="D454" t="str">
        <f>_xlfn.XLOOKUP(CT_return[[#This Row],[Order ID]],main_table[Order ID],main_table[Region])</f>
        <v>Central</v>
      </c>
      <c r="E454" t="str">
        <f>_xlfn.XLOOKUP(CT_return[[#This Row],[Order ID]],main_table[Order ID],main_table[Segment])</f>
        <v>Corporate</v>
      </c>
    </row>
    <row r="455" spans="1:5" ht="14.25">
      <c r="A455" s="1" t="s">
        <v>5932</v>
      </c>
      <c r="B455" s="2" t="s">
        <v>6100</v>
      </c>
      <c r="C455" t="str">
        <f>_xlfn.XLOOKUP(CT_return[[#This Row],[Order ID]],main_table[Order ID],main_table[Category])</f>
        <v>Office Supplies</v>
      </c>
      <c r="D455" t="str">
        <f>_xlfn.XLOOKUP(CT_return[[#This Row],[Order ID]],main_table[Order ID],main_table[Region])</f>
        <v>Central</v>
      </c>
      <c r="E455" t="str">
        <f>_xlfn.XLOOKUP(CT_return[[#This Row],[Order ID]],main_table[Order ID],main_table[Segment])</f>
        <v>Corporate</v>
      </c>
    </row>
    <row r="456" spans="1:5" ht="14.25">
      <c r="A456" s="1" t="s">
        <v>5932</v>
      </c>
      <c r="B456" s="2" t="s">
        <v>6101</v>
      </c>
      <c r="C456" t="str">
        <f>_xlfn.XLOOKUP(CT_return[[#This Row],[Order ID]],main_table[Order ID],main_table[Category])</f>
        <v>Office Supplies</v>
      </c>
      <c r="D456" t="str">
        <f>_xlfn.XLOOKUP(CT_return[[#This Row],[Order ID]],main_table[Order ID],main_table[Region])</f>
        <v>Central</v>
      </c>
      <c r="E456" t="str">
        <f>_xlfn.XLOOKUP(CT_return[[#This Row],[Order ID]],main_table[Order ID],main_table[Segment])</f>
        <v>Home Office</v>
      </c>
    </row>
    <row r="457" spans="1:5" ht="14.25">
      <c r="A457" s="1" t="s">
        <v>5932</v>
      </c>
      <c r="B457" s="2" t="s">
        <v>6102</v>
      </c>
      <c r="C457" t="str">
        <f>_xlfn.XLOOKUP(CT_return[[#This Row],[Order ID]],main_table[Order ID],main_table[Category])</f>
        <v>Office Supplies</v>
      </c>
      <c r="D457" t="str">
        <f>_xlfn.XLOOKUP(CT_return[[#This Row],[Order ID]],main_table[Order ID],main_table[Region])</f>
        <v>East</v>
      </c>
      <c r="E457" t="str">
        <f>_xlfn.XLOOKUP(CT_return[[#This Row],[Order ID]],main_table[Order ID],main_table[Segment])</f>
        <v>Consumer</v>
      </c>
    </row>
    <row r="458" spans="1:5" ht="14.25">
      <c r="A458" s="1" t="s">
        <v>5932</v>
      </c>
      <c r="B458" s="2" t="s">
        <v>6102</v>
      </c>
      <c r="C458" t="str">
        <f>_xlfn.XLOOKUP(CT_return[[#This Row],[Order ID]],main_table[Order ID],main_table[Category])</f>
        <v>Office Supplies</v>
      </c>
      <c r="D458" t="str">
        <f>_xlfn.XLOOKUP(CT_return[[#This Row],[Order ID]],main_table[Order ID],main_table[Region])</f>
        <v>East</v>
      </c>
      <c r="E458" t="str">
        <f>_xlfn.XLOOKUP(CT_return[[#This Row],[Order ID]],main_table[Order ID],main_table[Segment])</f>
        <v>Consumer</v>
      </c>
    </row>
    <row r="459" spans="1:5" ht="14.25">
      <c r="A459" s="1" t="s">
        <v>5932</v>
      </c>
      <c r="B459" s="2" t="s">
        <v>6103</v>
      </c>
      <c r="C459" t="str">
        <f>_xlfn.XLOOKUP(CT_return[[#This Row],[Order ID]],main_table[Order ID],main_table[Category])</f>
        <v>Furniture</v>
      </c>
      <c r="D459" t="str">
        <f>_xlfn.XLOOKUP(CT_return[[#This Row],[Order ID]],main_table[Order ID],main_table[Region])</f>
        <v>East</v>
      </c>
      <c r="E459" t="str">
        <f>_xlfn.XLOOKUP(CT_return[[#This Row],[Order ID]],main_table[Order ID],main_table[Segment])</f>
        <v>Home Office</v>
      </c>
    </row>
    <row r="460" spans="1:5" ht="14.25">
      <c r="A460" s="1" t="s">
        <v>5932</v>
      </c>
      <c r="B460" s="2" t="s">
        <v>6103</v>
      </c>
      <c r="C460" t="str">
        <f>_xlfn.XLOOKUP(CT_return[[#This Row],[Order ID]],main_table[Order ID],main_table[Category])</f>
        <v>Furniture</v>
      </c>
      <c r="D460" t="str">
        <f>_xlfn.XLOOKUP(CT_return[[#This Row],[Order ID]],main_table[Order ID],main_table[Region])</f>
        <v>East</v>
      </c>
      <c r="E460" t="str">
        <f>_xlfn.XLOOKUP(CT_return[[#This Row],[Order ID]],main_table[Order ID],main_table[Segment])</f>
        <v>Home Office</v>
      </c>
    </row>
    <row r="461" spans="1:5" ht="14.25">
      <c r="A461" s="1" t="s">
        <v>5932</v>
      </c>
      <c r="B461" s="2" t="s">
        <v>6103</v>
      </c>
      <c r="C461" t="str">
        <f>_xlfn.XLOOKUP(CT_return[[#This Row],[Order ID]],main_table[Order ID],main_table[Category])</f>
        <v>Furniture</v>
      </c>
      <c r="D461" t="str">
        <f>_xlfn.XLOOKUP(CT_return[[#This Row],[Order ID]],main_table[Order ID],main_table[Region])</f>
        <v>East</v>
      </c>
      <c r="E461" t="str">
        <f>_xlfn.XLOOKUP(CT_return[[#This Row],[Order ID]],main_table[Order ID],main_table[Segment])</f>
        <v>Home Office</v>
      </c>
    </row>
    <row r="462" spans="1:5" ht="14.25">
      <c r="A462" s="1" t="s">
        <v>5932</v>
      </c>
      <c r="B462" s="2" t="s">
        <v>6103</v>
      </c>
      <c r="C462" t="str">
        <f>_xlfn.XLOOKUP(CT_return[[#This Row],[Order ID]],main_table[Order ID],main_table[Category])</f>
        <v>Furniture</v>
      </c>
      <c r="D462" t="str">
        <f>_xlfn.XLOOKUP(CT_return[[#This Row],[Order ID]],main_table[Order ID],main_table[Region])</f>
        <v>East</v>
      </c>
      <c r="E462" t="str">
        <f>_xlfn.XLOOKUP(CT_return[[#This Row],[Order ID]],main_table[Order ID],main_table[Segment])</f>
        <v>Home Office</v>
      </c>
    </row>
    <row r="463" spans="1:5" ht="14.25">
      <c r="A463" s="1" t="s">
        <v>5932</v>
      </c>
      <c r="B463" s="2" t="s">
        <v>6103</v>
      </c>
      <c r="C463" t="str">
        <f>_xlfn.XLOOKUP(CT_return[[#This Row],[Order ID]],main_table[Order ID],main_table[Category])</f>
        <v>Furniture</v>
      </c>
      <c r="D463" t="str">
        <f>_xlfn.XLOOKUP(CT_return[[#This Row],[Order ID]],main_table[Order ID],main_table[Region])</f>
        <v>East</v>
      </c>
      <c r="E463" t="str">
        <f>_xlfn.XLOOKUP(CT_return[[#This Row],[Order ID]],main_table[Order ID],main_table[Segment])</f>
        <v>Home Office</v>
      </c>
    </row>
    <row r="464" spans="1:5" ht="14.25">
      <c r="A464" s="1" t="s">
        <v>5932</v>
      </c>
      <c r="B464" s="2" t="s">
        <v>6104</v>
      </c>
      <c r="C464" t="str">
        <f>_xlfn.XLOOKUP(CT_return[[#This Row],[Order ID]],main_table[Order ID],main_table[Category])</f>
        <v>Office Supplies</v>
      </c>
      <c r="D464" t="str">
        <f>_xlfn.XLOOKUP(CT_return[[#This Row],[Order ID]],main_table[Order ID],main_table[Region])</f>
        <v>East</v>
      </c>
      <c r="E464" t="str">
        <f>_xlfn.XLOOKUP(CT_return[[#This Row],[Order ID]],main_table[Order ID],main_table[Segment])</f>
        <v>Consumer</v>
      </c>
    </row>
    <row r="465" spans="1:5" ht="14.25">
      <c r="A465" s="1" t="s">
        <v>5932</v>
      </c>
      <c r="B465" s="2" t="s">
        <v>6104</v>
      </c>
      <c r="C465" t="str">
        <f>_xlfn.XLOOKUP(CT_return[[#This Row],[Order ID]],main_table[Order ID],main_table[Category])</f>
        <v>Office Supplies</v>
      </c>
      <c r="D465" t="str">
        <f>_xlfn.XLOOKUP(CT_return[[#This Row],[Order ID]],main_table[Order ID],main_table[Region])</f>
        <v>East</v>
      </c>
      <c r="E465" t="str">
        <f>_xlfn.XLOOKUP(CT_return[[#This Row],[Order ID]],main_table[Order ID],main_table[Segment])</f>
        <v>Consumer</v>
      </c>
    </row>
    <row r="466" spans="1:5" ht="14.25">
      <c r="A466" s="1" t="s">
        <v>5932</v>
      </c>
      <c r="B466" s="2" t="s">
        <v>6104</v>
      </c>
      <c r="C466" t="str">
        <f>_xlfn.XLOOKUP(CT_return[[#This Row],[Order ID]],main_table[Order ID],main_table[Category])</f>
        <v>Office Supplies</v>
      </c>
      <c r="D466" t="str">
        <f>_xlfn.XLOOKUP(CT_return[[#This Row],[Order ID]],main_table[Order ID],main_table[Region])</f>
        <v>East</v>
      </c>
      <c r="E466" t="str">
        <f>_xlfn.XLOOKUP(CT_return[[#This Row],[Order ID]],main_table[Order ID],main_table[Segment])</f>
        <v>Consumer</v>
      </c>
    </row>
    <row r="467" spans="1:5" ht="14.25">
      <c r="A467" s="1" t="s">
        <v>5932</v>
      </c>
      <c r="B467" s="2" t="s">
        <v>6104</v>
      </c>
      <c r="C467" t="str">
        <f>_xlfn.XLOOKUP(CT_return[[#This Row],[Order ID]],main_table[Order ID],main_table[Category])</f>
        <v>Office Supplies</v>
      </c>
      <c r="D467" t="str">
        <f>_xlfn.XLOOKUP(CT_return[[#This Row],[Order ID]],main_table[Order ID],main_table[Region])</f>
        <v>East</v>
      </c>
      <c r="E467" t="str">
        <f>_xlfn.XLOOKUP(CT_return[[#This Row],[Order ID]],main_table[Order ID],main_table[Segment])</f>
        <v>Consumer</v>
      </c>
    </row>
    <row r="468" spans="1:5" ht="14.25">
      <c r="A468" s="1" t="s">
        <v>5932</v>
      </c>
      <c r="B468" s="2" t="s">
        <v>6105</v>
      </c>
      <c r="C468" t="str">
        <f>_xlfn.XLOOKUP(CT_return[[#This Row],[Order ID]],main_table[Order ID],main_table[Category])</f>
        <v>Office Supplies</v>
      </c>
      <c r="D468" t="str">
        <f>_xlfn.XLOOKUP(CT_return[[#This Row],[Order ID]],main_table[Order ID],main_table[Region])</f>
        <v>West</v>
      </c>
      <c r="E468" t="str">
        <f>_xlfn.XLOOKUP(CT_return[[#This Row],[Order ID]],main_table[Order ID],main_table[Segment])</f>
        <v>Home Office</v>
      </c>
    </row>
    <row r="469" spans="1:5" ht="14.25">
      <c r="A469" s="1" t="s">
        <v>5932</v>
      </c>
      <c r="B469" s="2" t="s">
        <v>6105</v>
      </c>
      <c r="C469" t="str">
        <f>_xlfn.XLOOKUP(CT_return[[#This Row],[Order ID]],main_table[Order ID],main_table[Category])</f>
        <v>Office Supplies</v>
      </c>
      <c r="D469" t="str">
        <f>_xlfn.XLOOKUP(CT_return[[#This Row],[Order ID]],main_table[Order ID],main_table[Region])</f>
        <v>West</v>
      </c>
      <c r="E469" t="str">
        <f>_xlfn.XLOOKUP(CT_return[[#This Row],[Order ID]],main_table[Order ID],main_table[Segment])</f>
        <v>Home Office</v>
      </c>
    </row>
    <row r="470" spans="1:5" ht="14.25">
      <c r="A470" s="1" t="s">
        <v>5932</v>
      </c>
      <c r="B470" s="2" t="s">
        <v>6105</v>
      </c>
      <c r="C470" t="str">
        <f>_xlfn.XLOOKUP(CT_return[[#This Row],[Order ID]],main_table[Order ID],main_table[Category])</f>
        <v>Office Supplies</v>
      </c>
      <c r="D470" t="str">
        <f>_xlfn.XLOOKUP(CT_return[[#This Row],[Order ID]],main_table[Order ID],main_table[Region])</f>
        <v>West</v>
      </c>
      <c r="E470" t="str">
        <f>_xlfn.XLOOKUP(CT_return[[#This Row],[Order ID]],main_table[Order ID],main_table[Segment])</f>
        <v>Home Office</v>
      </c>
    </row>
    <row r="471" spans="1:5" ht="14.25">
      <c r="A471" s="1" t="s">
        <v>5932</v>
      </c>
      <c r="B471" s="2" t="s">
        <v>6106</v>
      </c>
      <c r="C471" t="str">
        <f>_xlfn.XLOOKUP(CT_return[[#This Row],[Order ID]],main_table[Order ID],main_table[Category])</f>
        <v>Furniture</v>
      </c>
      <c r="D471" t="str">
        <f>_xlfn.XLOOKUP(CT_return[[#This Row],[Order ID]],main_table[Order ID],main_table[Region])</f>
        <v>West</v>
      </c>
      <c r="E471" t="str">
        <f>_xlfn.XLOOKUP(CT_return[[#This Row],[Order ID]],main_table[Order ID],main_table[Segment])</f>
        <v>Consumer</v>
      </c>
    </row>
    <row r="472" spans="1:5" ht="14.25">
      <c r="A472" s="1" t="s">
        <v>5932</v>
      </c>
      <c r="B472" s="2" t="s">
        <v>6106</v>
      </c>
      <c r="C472" t="str">
        <f>_xlfn.XLOOKUP(CT_return[[#This Row],[Order ID]],main_table[Order ID],main_table[Category])</f>
        <v>Furniture</v>
      </c>
      <c r="D472" t="str">
        <f>_xlfn.XLOOKUP(CT_return[[#This Row],[Order ID]],main_table[Order ID],main_table[Region])</f>
        <v>West</v>
      </c>
      <c r="E472" t="str">
        <f>_xlfn.XLOOKUP(CT_return[[#This Row],[Order ID]],main_table[Order ID],main_table[Segment])</f>
        <v>Consumer</v>
      </c>
    </row>
    <row r="473" spans="1:5" ht="14.25">
      <c r="A473" s="1" t="s">
        <v>5932</v>
      </c>
      <c r="B473" s="2" t="s">
        <v>6107</v>
      </c>
      <c r="C473" t="str">
        <f>_xlfn.XLOOKUP(CT_return[[#This Row],[Order ID]],main_table[Order ID],main_table[Category])</f>
        <v>Technology</v>
      </c>
      <c r="D473" t="str">
        <f>_xlfn.XLOOKUP(CT_return[[#This Row],[Order ID]],main_table[Order ID],main_table[Region])</f>
        <v>East</v>
      </c>
      <c r="E473" t="str">
        <f>_xlfn.XLOOKUP(CT_return[[#This Row],[Order ID]],main_table[Order ID],main_table[Segment])</f>
        <v>Consumer</v>
      </c>
    </row>
    <row r="474" spans="1:5" ht="14.25">
      <c r="A474" s="1" t="s">
        <v>5932</v>
      </c>
      <c r="B474" s="2" t="s">
        <v>6108</v>
      </c>
      <c r="C474" t="str">
        <f>_xlfn.XLOOKUP(CT_return[[#This Row],[Order ID]],main_table[Order ID],main_table[Category])</f>
        <v>Furniture</v>
      </c>
      <c r="D474" t="str">
        <f>_xlfn.XLOOKUP(CT_return[[#This Row],[Order ID]],main_table[Order ID],main_table[Region])</f>
        <v>West</v>
      </c>
      <c r="E474" t="str">
        <f>_xlfn.XLOOKUP(CT_return[[#This Row],[Order ID]],main_table[Order ID],main_table[Segment])</f>
        <v>Corporate</v>
      </c>
    </row>
    <row r="475" spans="1:5" ht="14.25">
      <c r="A475" s="1" t="s">
        <v>5932</v>
      </c>
      <c r="B475" s="2" t="s">
        <v>6108</v>
      </c>
      <c r="C475" t="str">
        <f>_xlfn.XLOOKUP(CT_return[[#This Row],[Order ID]],main_table[Order ID],main_table[Category])</f>
        <v>Furniture</v>
      </c>
      <c r="D475" t="str">
        <f>_xlfn.XLOOKUP(CT_return[[#This Row],[Order ID]],main_table[Order ID],main_table[Region])</f>
        <v>West</v>
      </c>
      <c r="E475" t="str">
        <f>_xlfn.XLOOKUP(CT_return[[#This Row],[Order ID]],main_table[Order ID],main_table[Segment])</f>
        <v>Corporate</v>
      </c>
    </row>
    <row r="476" spans="1:5" ht="14.25">
      <c r="A476" s="1" t="s">
        <v>5932</v>
      </c>
      <c r="B476" s="2" t="s">
        <v>6109</v>
      </c>
      <c r="C476" t="str">
        <f>_xlfn.XLOOKUP(CT_return[[#This Row],[Order ID]],main_table[Order ID],main_table[Category])</f>
        <v>Office Supplies</v>
      </c>
      <c r="D476" t="str">
        <f>_xlfn.XLOOKUP(CT_return[[#This Row],[Order ID]],main_table[Order ID],main_table[Region])</f>
        <v>West</v>
      </c>
      <c r="E476" t="str">
        <f>_xlfn.XLOOKUP(CT_return[[#This Row],[Order ID]],main_table[Order ID],main_table[Segment])</f>
        <v>Corporate</v>
      </c>
    </row>
    <row r="477" spans="1:5" ht="14.25">
      <c r="A477" s="1" t="s">
        <v>5932</v>
      </c>
      <c r="B477" s="2" t="s">
        <v>6109</v>
      </c>
      <c r="C477" t="str">
        <f>_xlfn.XLOOKUP(CT_return[[#This Row],[Order ID]],main_table[Order ID],main_table[Category])</f>
        <v>Office Supplies</v>
      </c>
      <c r="D477" t="str">
        <f>_xlfn.XLOOKUP(CT_return[[#This Row],[Order ID]],main_table[Order ID],main_table[Region])</f>
        <v>West</v>
      </c>
      <c r="E477" t="str">
        <f>_xlfn.XLOOKUP(CT_return[[#This Row],[Order ID]],main_table[Order ID],main_table[Segment])</f>
        <v>Corporate</v>
      </c>
    </row>
    <row r="478" spans="1:5" ht="14.25">
      <c r="A478" s="1" t="s">
        <v>5932</v>
      </c>
      <c r="B478" s="2" t="s">
        <v>6110</v>
      </c>
      <c r="C478" t="str">
        <f>_xlfn.XLOOKUP(CT_return[[#This Row],[Order ID]],main_table[Order ID],main_table[Category])</f>
        <v>Technology</v>
      </c>
      <c r="D478" t="str">
        <f>_xlfn.XLOOKUP(CT_return[[#This Row],[Order ID]],main_table[Order ID],main_table[Region])</f>
        <v>West</v>
      </c>
      <c r="E478" t="str">
        <f>_xlfn.XLOOKUP(CT_return[[#This Row],[Order ID]],main_table[Order ID],main_table[Segment])</f>
        <v>Home Office</v>
      </c>
    </row>
    <row r="479" spans="1:5" ht="14.25">
      <c r="A479" s="1" t="s">
        <v>5932</v>
      </c>
      <c r="B479" s="2" t="s">
        <v>6110</v>
      </c>
      <c r="C479" t="str">
        <f>_xlfn.XLOOKUP(CT_return[[#This Row],[Order ID]],main_table[Order ID],main_table[Category])</f>
        <v>Technology</v>
      </c>
      <c r="D479" t="str">
        <f>_xlfn.XLOOKUP(CT_return[[#This Row],[Order ID]],main_table[Order ID],main_table[Region])</f>
        <v>West</v>
      </c>
      <c r="E479" t="str">
        <f>_xlfn.XLOOKUP(CT_return[[#This Row],[Order ID]],main_table[Order ID],main_table[Segment])</f>
        <v>Home Office</v>
      </c>
    </row>
    <row r="480" spans="1:5" ht="14.25">
      <c r="A480" s="1" t="s">
        <v>5932</v>
      </c>
      <c r="B480" s="2" t="s">
        <v>6111</v>
      </c>
      <c r="C480" t="str">
        <f>_xlfn.XLOOKUP(CT_return[[#This Row],[Order ID]],main_table[Order ID],main_table[Category])</f>
        <v>Office Supplies</v>
      </c>
      <c r="D480" t="str">
        <f>_xlfn.XLOOKUP(CT_return[[#This Row],[Order ID]],main_table[Order ID],main_table[Region])</f>
        <v>West</v>
      </c>
      <c r="E480" t="str">
        <f>_xlfn.XLOOKUP(CT_return[[#This Row],[Order ID]],main_table[Order ID],main_table[Segment])</f>
        <v>Home Office</v>
      </c>
    </row>
    <row r="481" spans="1:5" ht="14.25">
      <c r="A481" s="1" t="s">
        <v>5932</v>
      </c>
      <c r="B481" s="2" t="s">
        <v>6111</v>
      </c>
      <c r="C481" t="str">
        <f>_xlfn.XLOOKUP(CT_return[[#This Row],[Order ID]],main_table[Order ID],main_table[Category])</f>
        <v>Office Supplies</v>
      </c>
      <c r="D481" t="str">
        <f>_xlfn.XLOOKUP(CT_return[[#This Row],[Order ID]],main_table[Order ID],main_table[Region])</f>
        <v>West</v>
      </c>
      <c r="E481" t="str">
        <f>_xlfn.XLOOKUP(CT_return[[#This Row],[Order ID]],main_table[Order ID],main_table[Segment])</f>
        <v>Home Office</v>
      </c>
    </row>
    <row r="482" spans="1:5" ht="14.25">
      <c r="A482" s="1" t="s">
        <v>5932</v>
      </c>
      <c r="B482" s="2" t="s">
        <v>6111</v>
      </c>
      <c r="C482" t="str">
        <f>_xlfn.XLOOKUP(CT_return[[#This Row],[Order ID]],main_table[Order ID],main_table[Category])</f>
        <v>Office Supplies</v>
      </c>
      <c r="D482" t="str">
        <f>_xlfn.XLOOKUP(CT_return[[#This Row],[Order ID]],main_table[Order ID],main_table[Region])</f>
        <v>West</v>
      </c>
      <c r="E482" t="str">
        <f>_xlfn.XLOOKUP(CT_return[[#This Row],[Order ID]],main_table[Order ID],main_table[Segment])</f>
        <v>Home Office</v>
      </c>
    </row>
    <row r="483" spans="1:5" ht="14.25">
      <c r="A483" s="1" t="s">
        <v>5932</v>
      </c>
      <c r="B483" s="2" t="s">
        <v>6111</v>
      </c>
      <c r="C483" t="str">
        <f>_xlfn.XLOOKUP(CT_return[[#This Row],[Order ID]],main_table[Order ID],main_table[Category])</f>
        <v>Office Supplies</v>
      </c>
      <c r="D483" t="str">
        <f>_xlfn.XLOOKUP(CT_return[[#This Row],[Order ID]],main_table[Order ID],main_table[Region])</f>
        <v>West</v>
      </c>
      <c r="E483" t="str">
        <f>_xlfn.XLOOKUP(CT_return[[#This Row],[Order ID]],main_table[Order ID],main_table[Segment])</f>
        <v>Home Office</v>
      </c>
    </row>
    <row r="484" spans="1:5" ht="14.25">
      <c r="A484" s="1" t="s">
        <v>5932</v>
      </c>
      <c r="B484" s="2" t="s">
        <v>6111</v>
      </c>
      <c r="C484" t="str">
        <f>_xlfn.XLOOKUP(CT_return[[#This Row],[Order ID]],main_table[Order ID],main_table[Category])</f>
        <v>Office Supplies</v>
      </c>
      <c r="D484" t="str">
        <f>_xlfn.XLOOKUP(CT_return[[#This Row],[Order ID]],main_table[Order ID],main_table[Region])</f>
        <v>West</v>
      </c>
      <c r="E484" t="str">
        <f>_xlfn.XLOOKUP(CT_return[[#This Row],[Order ID]],main_table[Order ID],main_table[Segment])</f>
        <v>Home Office</v>
      </c>
    </row>
    <row r="485" spans="1:5" ht="14.25">
      <c r="A485" s="1" t="s">
        <v>5932</v>
      </c>
      <c r="B485" s="2" t="s">
        <v>6112</v>
      </c>
      <c r="C485" t="str">
        <f>_xlfn.XLOOKUP(CT_return[[#This Row],[Order ID]],main_table[Order ID],main_table[Category])</f>
        <v>Furniture</v>
      </c>
      <c r="D485" t="str">
        <f>_xlfn.XLOOKUP(CT_return[[#This Row],[Order ID]],main_table[Order ID],main_table[Region])</f>
        <v>West</v>
      </c>
      <c r="E485" t="str">
        <f>_xlfn.XLOOKUP(CT_return[[#This Row],[Order ID]],main_table[Order ID],main_table[Segment])</f>
        <v>Corporate</v>
      </c>
    </row>
    <row r="486" spans="1:5" ht="14.25">
      <c r="A486" s="1" t="s">
        <v>5932</v>
      </c>
      <c r="B486" s="2" t="s">
        <v>6113</v>
      </c>
      <c r="C486" t="str">
        <f>_xlfn.XLOOKUP(CT_return[[#This Row],[Order ID]],main_table[Order ID],main_table[Category])</f>
        <v>Office Supplies</v>
      </c>
      <c r="D486" t="str">
        <f>_xlfn.XLOOKUP(CT_return[[#This Row],[Order ID]],main_table[Order ID],main_table[Region])</f>
        <v>West</v>
      </c>
      <c r="E486" t="str">
        <f>_xlfn.XLOOKUP(CT_return[[#This Row],[Order ID]],main_table[Order ID],main_table[Segment])</f>
        <v>Corporate</v>
      </c>
    </row>
    <row r="487" spans="1:5" ht="14.25">
      <c r="A487" s="1" t="s">
        <v>5932</v>
      </c>
      <c r="B487" s="2" t="s">
        <v>6114</v>
      </c>
      <c r="C487" t="str">
        <f>_xlfn.XLOOKUP(CT_return[[#This Row],[Order ID]],main_table[Order ID],main_table[Category])</f>
        <v>Office Supplies</v>
      </c>
      <c r="D487" t="str">
        <f>_xlfn.XLOOKUP(CT_return[[#This Row],[Order ID]],main_table[Order ID],main_table[Region])</f>
        <v>West</v>
      </c>
      <c r="E487" t="str">
        <f>_xlfn.XLOOKUP(CT_return[[#This Row],[Order ID]],main_table[Order ID],main_table[Segment])</f>
        <v>Corporate</v>
      </c>
    </row>
    <row r="488" spans="1:5" ht="14.25">
      <c r="A488" s="1" t="s">
        <v>5932</v>
      </c>
      <c r="B488" s="2" t="s">
        <v>6115</v>
      </c>
      <c r="C488" t="str">
        <f>_xlfn.XLOOKUP(CT_return[[#This Row],[Order ID]],main_table[Order ID],main_table[Category])</f>
        <v>Office Supplies</v>
      </c>
      <c r="D488" t="str">
        <f>_xlfn.XLOOKUP(CT_return[[#This Row],[Order ID]],main_table[Order ID],main_table[Region])</f>
        <v>West</v>
      </c>
      <c r="E488" t="str">
        <f>_xlfn.XLOOKUP(CT_return[[#This Row],[Order ID]],main_table[Order ID],main_table[Segment])</f>
        <v>Consumer</v>
      </c>
    </row>
    <row r="489" spans="1:5" ht="14.25">
      <c r="A489" s="1" t="s">
        <v>5932</v>
      </c>
      <c r="B489" s="2" t="s">
        <v>6115</v>
      </c>
      <c r="C489" t="str">
        <f>_xlfn.XLOOKUP(CT_return[[#This Row],[Order ID]],main_table[Order ID],main_table[Category])</f>
        <v>Office Supplies</v>
      </c>
      <c r="D489" t="str">
        <f>_xlfn.XLOOKUP(CT_return[[#This Row],[Order ID]],main_table[Order ID],main_table[Region])</f>
        <v>West</v>
      </c>
      <c r="E489" t="str">
        <f>_xlfn.XLOOKUP(CT_return[[#This Row],[Order ID]],main_table[Order ID],main_table[Segment])</f>
        <v>Consumer</v>
      </c>
    </row>
    <row r="490" spans="1:5" ht="14.25">
      <c r="A490" s="1" t="s">
        <v>5932</v>
      </c>
      <c r="B490" s="2" t="s">
        <v>6116</v>
      </c>
      <c r="C490" t="str">
        <f>_xlfn.XLOOKUP(CT_return[[#This Row],[Order ID]],main_table[Order ID],main_table[Category])</f>
        <v>Technology</v>
      </c>
      <c r="D490" t="str">
        <f>_xlfn.XLOOKUP(CT_return[[#This Row],[Order ID]],main_table[Order ID],main_table[Region])</f>
        <v>South</v>
      </c>
      <c r="E490" t="str">
        <f>_xlfn.XLOOKUP(CT_return[[#This Row],[Order ID]],main_table[Order ID],main_table[Segment])</f>
        <v>Corporate</v>
      </c>
    </row>
    <row r="491" spans="1:5" ht="14.25">
      <c r="A491" s="1" t="s">
        <v>5932</v>
      </c>
      <c r="B491" s="2" t="s">
        <v>6116</v>
      </c>
      <c r="C491" t="str">
        <f>_xlfn.XLOOKUP(CT_return[[#This Row],[Order ID]],main_table[Order ID],main_table[Category])</f>
        <v>Technology</v>
      </c>
      <c r="D491" t="str">
        <f>_xlfn.XLOOKUP(CT_return[[#This Row],[Order ID]],main_table[Order ID],main_table[Region])</f>
        <v>South</v>
      </c>
      <c r="E491" t="str">
        <f>_xlfn.XLOOKUP(CT_return[[#This Row],[Order ID]],main_table[Order ID],main_table[Segment])</f>
        <v>Corporate</v>
      </c>
    </row>
    <row r="492" spans="1:5" ht="14.25">
      <c r="A492" s="1" t="s">
        <v>5932</v>
      </c>
      <c r="B492" s="2" t="s">
        <v>6116</v>
      </c>
      <c r="C492" t="str">
        <f>_xlfn.XLOOKUP(CT_return[[#This Row],[Order ID]],main_table[Order ID],main_table[Category])</f>
        <v>Technology</v>
      </c>
      <c r="D492" t="str">
        <f>_xlfn.XLOOKUP(CT_return[[#This Row],[Order ID]],main_table[Order ID],main_table[Region])</f>
        <v>South</v>
      </c>
      <c r="E492" t="str">
        <f>_xlfn.XLOOKUP(CT_return[[#This Row],[Order ID]],main_table[Order ID],main_table[Segment])</f>
        <v>Corporate</v>
      </c>
    </row>
    <row r="493" spans="1:5" ht="14.25">
      <c r="A493" s="1" t="s">
        <v>5932</v>
      </c>
      <c r="B493" s="2" t="s">
        <v>6116</v>
      </c>
      <c r="C493" t="str">
        <f>_xlfn.XLOOKUP(CT_return[[#This Row],[Order ID]],main_table[Order ID],main_table[Category])</f>
        <v>Technology</v>
      </c>
      <c r="D493" t="str">
        <f>_xlfn.XLOOKUP(CT_return[[#This Row],[Order ID]],main_table[Order ID],main_table[Region])</f>
        <v>South</v>
      </c>
      <c r="E493" t="str">
        <f>_xlfn.XLOOKUP(CT_return[[#This Row],[Order ID]],main_table[Order ID],main_table[Segment])</f>
        <v>Corporate</v>
      </c>
    </row>
    <row r="494" spans="1:5" ht="14.25">
      <c r="A494" s="1" t="s">
        <v>5932</v>
      </c>
      <c r="B494" s="2" t="s">
        <v>6116</v>
      </c>
      <c r="C494" t="str">
        <f>_xlfn.XLOOKUP(CT_return[[#This Row],[Order ID]],main_table[Order ID],main_table[Category])</f>
        <v>Technology</v>
      </c>
      <c r="D494" t="str">
        <f>_xlfn.XLOOKUP(CT_return[[#This Row],[Order ID]],main_table[Order ID],main_table[Region])</f>
        <v>South</v>
      </c>
      <c r="E494" t="str">
        <f>_xlfn.XLOOKUP(CT_return[[#This Row],[Order ID]],main_table[Order ID],main_table[Segment])</f>
        <v>Corporate</v>
      </c>
    </row>
    <row r="495" spans="1:5" ht="14.25">
      <c r="A495" s="1" t="s">
        <v>5932</v>
      </c>
      <c r="B495" s="2" t="s">
        <v>6116</v>
      </c>
      <c r="C495" t="str">
        <f>_xlfn.XLOOKUP(CT_return[[#This Row],[Order ID]],main_table[Order ID],main_table[Category])</f>
        <v>Technology</v>
      </c>
      <c r="D495" t="str">
        <f>_xlfn.XLOOKUP(CT_return[[#This Row],[Order ID]],main_table[Order ID],main_table[Region])</f>
        <v>South</v>
      </c>
      <c r="E495" t="str">
        <f>_xlfn.XLOOKUP(CT_return[[#This Row],[Order ID]],main_table[Order ID],main_table[Segment])</f>
        <v>Corporate</v>
      </c>
    </row>
    <row r="496" spans="1:5" ht="14.25">
      <c r="A496" s="1" t="s">
        <v>5932</v>
      </c>
      <c r="B496" s="2" t="s">
        <v>6116</v>
      </c>
      <c r="C496" t="str">
        <f>_xlfn.XLOOKUP(CT_return[[#This Row],[Order ID]],main_table[Order ID],main_table[Category])</f>
        <v>Technology</v>
      </c>
      <c r="D496" t="str">
        <f>_xlfn.XLOOKUP(CT_return[[#This Row],[Order ID]],main_table[Order ID],main_table[Region])</f>
        <v>South</v>
      </c>
      <c r="E496" t="str">
        <f>_xlfn.XLOOKUP(CT_return[[#This Row],[Order ID]],main_table[Order ID],main_table[Segment])</f>
        <v>Corporate</v>
      </c>
    </row>
    <row r="497" spans="1:5" ht="14.25">
      <c r="A497" s="1" t="s">
        <v>5932</v>
      </c>
      <c r="B497" s="2" t="s">
        <v>6117</v>
      </c>
      <c r="C497" t="str">
        <f>_xlfn.XLOOKUP(CT_return[[#This Row],[Order ID]],main_table[Order ID],main_table[Category])</f>
        <v>Furniture</v>
      </c>
      <c r="D497" t="str">
        <f>_xlfn.XLOOKUP(CT_return[[#This Row],[Order ID]],main_table[Order ID],main_table[Region])</f>
        <v>West</v>
      </c>
      <c r="E497" t="str">
        <f>_xlfn.XLOOKUP(CT_return[[#This Row],[Order ID]],main_table[Order ID],main_table[Segment])</f>
        <v>Consumer</v>
      </c>
    </row>
    <row r="498" spans="1:5" ht="14.25">
      <c r="A498" s="1" t="s">
        <v>5932</v>
      </c>
      <c r="B498" s="2" t="s">
        <v>6117</v>
      </c>
      <c r="C498" t="str">
        <f>_xlfn.XLOOKUP(CT_return[[#This Row],[Order ID]],main_table[Order ID],main_table[Category])</f>
        <v>Furniture</v>
      </c>
      <c r="D498" t="str">
        <f>_xlfn.XLOOKUP(CT_return[[#This Row],[Order ID]],main_table[Order ID],main_table[Region])</f>
        <v>West</v>
      </c>
      <c r="E498" t="str">
        <f>_xlfn.XLOOKUP(CT_return[[#This Row],[Order ID]],main_table[Order ID],main_table[Segment])</f>
        <v>Consumer</v>
      </c>
    </row>
    <row r="499" spans="1:5" ht="14.25">
      <c r="A499" s="1" t="s">
        <v>5932</v>
      </c>
      <c r="B499" s="2" t="s">
        <v>6117</v>
      </c>
      <c r="C499" t="str">
        <f>_xlfn.XLOOKUP(CT_return[[#This Row],[Order ID]],main_table[Order ID],main_table[Category])</f>
        <v>Furniture</v>
      </c>
      <c r="D499" t="str">
        <f>_xlfn.XLOOKUP(CT_return[[#This Row],[Order ID]],main_table[Order ID],main_table[Region])</f>
        <v>West</v>
      </c>
      <c r="E499" t="str">
        <f>_xlfn.XLOOKUP(CT_return[[#This Row],[Order ID]],main_table[Order ID],main_table[Segment])</f>
        <v>Consumer</v>
      </c>
    </row>
    <row r="500" spans="1:5" ht="14.25">
      <c r="A500" s="1" t="s">
        <v>5932</v>
      </c>
      <c r="B500" s="2" t="s">
        <v>6118</v>
      </c>
      <c r="C500" t="str">
        <f>_xlfn.XLOOKUP(CT_return[[#This Row],[Order ID]],main_table[Order ID],main_table[Category])</f>
        <v>Office Supplies</v>
      </c>
      <c r="D500" t="str">
        <f>_xlfn.XLOOKUP(CT_return[[#This Row],[Order ID]],main_table[Order ID],main_table[Region])</f>
        <v>West</v>
      </c>
      <c r="E500" t="str">
        <f>_xlfn.XLOOKUP(CT_return[[#This Row],[Order ID]],main_table[Order ID],main_table[Segment])</f>
        <v>Consumer</v>
      </c>
    </row>
    <row r="501" spans="1:5" ht="14.25">
      <c r="A501" s="1" t="s">
        <v>5932</v>
      </c>
      <c r="B501" s="2" t="s">
        <v>6118</v>
      </c>
      <c r="C501" t="str">
        <f>_xlfn.XLOOKUP(CT_return[[#This Row],[Order ID]],main_table[Order ID],main_table[Category])</f>
        <v>Office Supplies</v>
      </c>
      <c r="D501" t="str">
        <f>_xlfn.XLOOKUP(CT_return[[#This Row],[Order ID]],main_table[Order ID],main_table[Region])</f>
        <v>West</v>
      </c>
      <c r="E501" t="str">
        <f>_xlfn.XLOOKUP(CT_return[[#This Row],[Order ID]],main_table[Order ID],main_table[Segment])</f>
        <v>Consumer</v>
      </c>
    </row>
    <row r="502" spans="1:5" ht="14.25">
      <c r="A502" s="1" t="s">
        <v>5932</v>
      </c>
      <c r="B502" s="2" t="s">
        <v>6118</v>
      </c>
      <c r="C502" t="str">
        <f>_xlfn.XLOOKUP(CT_return[[#This Row],[Order ID]],main_table[Order ID],main_table[Category])</f>
        <v>Office Supplies</v>
      </c>
      <c r="D502" t="str">
        <f>_xlfn.XLOOKUP(CT_return[[#This Row],[Order ID]],main_table[Order ID],main_table[Region])</f>
        <v>West</v>
      </c>
      <c r="E502" t="str">
        <f>_xlfn.XLOOKUP(CT_return[[#This Row],[Order ID]],main_table[Order ID],main_table[Segment])</f>
        <v>Consumer</v>
      </c>
    </row>
    <row r="503" spans="1:5" ht="14.25">
      <c r="A503" s="1" t="s">
        <v>5932</v>
      </c>
      <c r="B503" s="2" t="s">
        <v>6119</v>
      </c>
      <c r="C503" t="str">
        <f>_xlfn.XLOOKUP(CT_return[[#This Row],[Order ID]],main_table[Order ID],main_table[Category])</f>
        <v>Office Supplies</v>
      </c>
      <c r="D503" t="str">
        <f>_xlfn.XLOOKUP(CT_return[[#This Row],[Order ID]],main_table[Order ID],main_table[Region])</f>
        <v>West</v>
      </c>
      <c r="E503" t="str">
        <f>_xlfn.XLOOKUP(CT_return[[#This Row],[Order ID]],main_table[Order ID],main_table[Segment])</f>
        <v>Corporate</v>
      </c>
    </row>
    <row r="504" spans="1:5" ht="14.25">
      <c r="A504" s="1" t="s">
        <v>5932</v>
      </c>
      <c r="B504" s="2" t="s">
        <v>6120</v>
      </c>
      <c r="C504" t="str">
        <f>_xlfn.XLOOKUP(CT_return[[#This Row],[Order ID]],main_table[Order ID],main_table[Category])</f>
        <v>Technology</v>
      </c>
      <c r="D504" t="str">
        <f>_xlfn.XLOOKUP(CT_return[[#This Row],[Order ID]],main_table[Order ID],main_table[Region])</f>
        <v>West</v>
      </c>
      <c r="E504" t="str">
        <f>_xlfn.XLOOKUP(CT_return[[#This Row],[Order ID]],main_table[Order ID],main_table[Segment])</f>
        <v>Home Office</v>
      </c>
    </row>
    <row r="505" spans="1:5" ht="14.25">
      <c r="A505" s="1" t="s">
        <v>5932</v>
      </c>
      <c r="B505" s="2" t="s">
        <v>6120</v>
      </c>
      <c r="C505" t="str">
        <f>_xlfn.XLOOKUP(CT_return[[#This Row],[Order ID]],main_table[Order ID],main_table[Category])</f>
        <v>Technology</v>
      </c>
      <c r="D505" t="str">
        <f>_xlfn.XLOOKUP(CT_return[[#This Row],[Order ID]],main_table[Order ID],main_table[Region])</f>
        <v>West</v>
      </c>
      <c r="E505" t="str">
        <f>_xlfn.XLOOKUP(CT_return[[#This Row],[Order ID]],main_table[Order ID],main_table[Segment])</f>
        <v>Home Office</v>
      </c>
    </row>
    <row r="506" spans="1:5" ht="14.25">
      <c r="A506" s="1" t="s">
        <v>5932</v>
      </c>
      <c r="B506" s="2" t="s">
        <v>6121</v>
      </c>
      <c r="C506" t="str">
        <f>_xlfn.XLOOKUP(CT_return[[#This Row],[Order ID]],main_table[Order ID],main_table[Category])</f>
        <v>Technology</v>
      </c>
      <c r="D506" t="str">
        <f>_xlfn.XLOOKUP(CT_return[[#This Row],[Order ID]],main_table[Order ID],main_table[Region])</f>
        <v>West</v>
      </c>
      <c r="E506" t="str">
        <f>_xlfn.XLOOKUP(CT_return[[#This Row],[Order ID]],main_table[Order ID],main_table[Segment])</f>
        <v>Consumer</v>
      </c>
    </row>
    <row r="507" spans="1:5" ht="14.25">
      <c r="A507" s="1" t="s">
        <v>5932</v>
      </c>
      <c r="B507" s="2" t="s">
        <v>6121</v>
      </c>
      <c r="C507" t="str">
        <f>_xlfn.XLOOKUP(CT_return[[#This Row],[Order ID]],main_table[Order ID],main_table[Category])</f>
        <v>Technology</v>
      </c>
      <c r="D507" t="str">
        <f>_xlfn.XLOOKUP(CT_return[[#This Row],[Order ID]],main_table[Order ID],main_table[Region])</f>
        <v>West</v>
      </c>
      <c r="E507" t="str">
        <f>_xlfn.XLOOKUP(CT_return[[#This Row],[Order ID]],main_table[Order ID],main_table[Segment])</f>
        <v>Consumer</v>
      </c>
    </row>
    <row r="508" spans="1:5" ht="14.25">
      <c r="A508" s="1" t="s">
        <v>5932</v>
      </c>
      <c r="B508" s="2" t="s">
        <v>6122</v>
      </c>
      <c r="C508" t="str">
        <f>_xlfn.XLOOKUP(CT_return[[#This Row],[Order ID]],main_table[Order ID],main_table[Category])</f>
        <v>Office Supplies</v>
      </c>
      <c r="D508" t="str">
        <f>_xlfn.XLOOKUP(CT_return[[#This Row],[Order ID]],main_table[Order ID],main_table[Region])</f>
        <v>West</v>
      </c>
      <c r="E508" t="str">
        <f>_xlfn.XLOOKUP(CT_return[[#This Row],[Order ID]],main_table[Order ID],main_table[Segment])</f>
        <v>Consumer</v>
      </c>
    </row>
    <row r="509" spans="1:5" ht="14.25">
      <c r="A509" s="1" t="s">
        <v>5932</v>
      </c>
      <c r="B509" s="2" t="s">
        <v>6122</v>
      </c>
      <c r="C509" t="str">
        <f>_xlfn.XLOOKUP(CT_return[[#This Row],[Order ID]],main_table[Order ID],main_table[Category])</f>
        <v>Office Supplies</v>
      </c>
      <c r="D509" t="str">
        <f>_xlfn.XLOOKUP(CT_return[[#This Row],[Order ID]],main_table[Order ID],main_table[Region])</f>
        <v>West</v>
      </c>
      <c r="E509" t="str">
        <f>_xlfn.XLOOKUP(CT_return[[#This Row],[Order ID]],main_table[Order ID],main_table[Segment])</f>
        <v>Consumer</v>
      </c>
    </row>
    <row r="510" spans="1:5" ht="14.25">
      <c r="A510" s="1" t="s">
        <v>5932</v>
      </c>
      <c r="B510" s="2" t="s">
        <v>6122</v>
      </c>
      <c r="C510" t="str">
        <f>_xlfn.XLOOKUP(CT_return[[#This Row],[Order ID]],main_table[Order ID],main_table[Category])</f>
        <v>Office Supplies</v>
      </c>
      <c r="D510" t="str">
        <f>_xlfn.XLOOKUP(CT_return[[#This Row],[Order ID]],main_table[Order ID],main_table[Region])</f>
        <v>West</v>
      </c>
      <c r="E510" t="str">
        <f>_xlfn.XLOOKUP(CT_return[[#This Row],[Order ID]],main_table[Order ID],main_table[Segment])</f>
        <v>Consumer</v>
      </c>
    </row>
    <row r="511" spans="1:5" ht="14.25">
      <c r="A511" s="1" t="s">
        <v>5932</v>
      </c>
      <c r="B511" s="2" t="s">
        <v>6122</v>
      </c>
      <c r="C511" t="str">
        <f>_xlfn.XLOOKUP(CT_return[[#This Row],[Order ID]],main_table[Order ID],main_table[Category])</f>
        <v>Office Supplies</v>
      </c>
      <c r="D511" t="str">
        <f>_xlfn.XLOOKUP(CT_return[[#This Row],[Order ID]],main_table[Order ID],main_table[Region])</f>
        <v>West</v>
      </c>
      <c r="E511" t="str">
        <f>_xlfn.XLOOKUP(CT_return[[#This Row],[Order ID]],main_table[Order ID],main_table[Segment])</f>
        <v>Consumer</v>
      </c>
    </row>
    <row r="512" spans="1:5" ht="14.25">
      <c r="A512" s="1" t="s">
        <v>5932</v>
      </c>
      <c r="B512" s="2" t="s">
        <v>6122</v>
      </c>
      <c r="C512" t="str">
        <f>_xlfn.XLOOKUP(CT_return[[#This Row],[Order ID]],main_table[Order ID],main_table[Category])</f>
        <v>Office Supplies</v>
      </c>
      <c r="D512" t="str">
        <f>_xlfn.XLOOKUP(CT_return[[#This Row],[Order ID]],main_table[Order ID],main_table[Region])</f>
        <v>West</v>
      </c>
      <c r="E512" t="str">
        <f>_xlfn.XLOOKUP(CT_return[[#This Row],[Order ID]],main_table[Order ID],main_table[Segment])</f>
        <v>Consumer</v>
      </c>
    </row>
    <row r="513" spans="1:5" ht="14.25">
      <c r="A513" s="1" t="s">
        <v>5932</v>
      </c>
      <c r="B513" s="2" t="s">
        <v>6122</v>
      </c>
      <c r="C513" t="str">
        <f>_xlfn.XLOOKUP(CT_return[[#This Row],[Order ID]],main_table[Order ID],main_table[Category])</f>
        <v>Office Supplies</v>
      </c>
      <c r="D513" t="str">
        <f>_xlfn.XLOOKUP(CT_return[[#This Row],[Order ID]],main_table[Order ID],main_table[Region])</f>
        <v>West</v>
      </c>
      <c r="E513" t="str">
        <f>_xlfn.XLOOKUP(CT_return[[#This Row],[Order ID]],main_table[Order ID],main_table[Segment])</f>
        <v>Consumer</v>
      </c>
    </row>
    <row r="514" spans="1:5" ht="14.25">
      <c r="A514" s="1" t="s">
        <v>5932</v>
      </c>
      <c r="B514" s="2" t="s">
        <v>6123</v>
      </c>
      <c r="C514" t="str">
        <f>_xlfn.XLOOKUP(CT_return[[#This Row],[Order ID]],main_table[Order ID],main_table[Category])</f>
        <v>Office Supplies</v>
      </c>
      <c r="D514" t="str">
        <f>_xlfn.XLOOKUP(CT_return[[#This Row],[Order ID]],main_table[Order ID],main_table[Region])</f>
        <v>West</v>
      </c>
      <c r="E514" t="str">
        <f>_xlfn.XLOOKUP(CT_return[[#This Row],[Order ID]],main_table[Order ID],main_table[Segment])</f>
        <v>Consumer</v>
      </c>
    </row>
    <row r="515" spans="1:5" ht="14.25">
      <c r="A515" s="1" t="s">
        <v>5932</v>
      </c>
      <c r="B515" s="2" t="s">
        <v>6123</v>
      </c>
      <c r="C515" t="str">
        <f>_xlfn.XLOOKUP(CT_return[[#This Row],[Order ID]],main_table[Order ID],main_table[Category])</f>
        <v>Office Supplies</v>
      </c>
      <c r="D515" t="str">
        <f>_xlfn.XLOOKUP(CT_return[[#This Row],[Order ID]],main_table[Order ID],main_table[Region])</f>
        <v>West</v>
      </c>
      <c r="E515" t="str">
        <f>_xlfn.XLOOKUP(CT_return[[#This Row],[Order ID]],main_table[Order ID],main_table[Segment])</f>
        <v>Consumer</v>
      </c>
    </row>
    <row r="516" spans="1:5" ht="14.25">
      <c r="A516" s="1" t="s">
        <v>5932</v>
      </c>
      <c r="B516" s="2" t="s">
        <v>6124</v>
      </c>
      <c r="C516" t="str">
        <f>_xlfn.XLOOKUP(CT_return[[#This Row],[Order ID]],main_table[Order ID],main_table[Category])</f>
        <v>Office Supplies</v>
      </c>
      <c r="D516" t="str">
        <f>_xlfn.XLOOKUP(CT_return[[#This Row],[Order ID]],main_table[Order ID],main_table[Region])</f>
        <v>South</v>
      </c>
      <c r="E516" t="str">
        <f>_xlfn.XLOOKUP(CT_return[[#This Row],[Order ID]],main_table[Order ID],main_table[Segment])</f>
        <v>Consumer</v>
      </c>
    </row>
    <row r="517" spans="1:5" ht="14.25">
      <c r="A517" s="1" t="s">
        <v>5932</v>
      </c>
      <c r="B517" s="2" t="s">
        <v>6124</v>
      </c>
      <c r="C517" t="str">
        <f>_xlfn.XLOOKUP(CT_return[[#This Row],[Order ID]],main_table[Order ID],main_table[Category])</f>
        <v>Office Supplies</v>
      </c>
      <c r="D517" t="str">
        <f>_xlfn.XLOOKUP(CT_return[[#This Row],[Order ID]],main_table[Order ID],main_table[Region])</f>
        <v>South</v>
      </c>
      <c r="E517" t="str">
        <f>_xlfn.XLOOKUP(CT_return[[#This Row],[Order ID]],main_table[Order ID],main_table[Segment])</f>
        <v>Consumer</v>
      </c>
    </row>
    <row r="518" spans="1:5" ht="14.25">
      <c r="A518" s="1" t="s">
        <v>5932</v>
      </c>
      <c r="B518" s="2" t="s">
        <v>6124</v>
      </c>
      <c r="C518" t="str">
        <f>_xlfn.XLOOKUP(CT_return[[#This Row],[Order ID]],main_table[Order ID],main_table[Category])</f>
        <v>Office Supplies</v>
      </c>
      <c r="D518" t="str">
        <f>_xlfn.XLOOKUP(CT_return[[#This Row],[Order ID]],main_table[Order ID],main_table[Region])</f>
        <v>South</v>
      </c>
      <c r="E518" t="str">
        <f>_xlfn.XLOOKUP(CT_return[[#This Row],[Order ID]],main_table[Order ID],main_table[Segment])</f>
        <v>Consumer</v>
      </c>
    </row>
    <row r="519" spans="1:5" ht="14.25">
      <c r="A519" s="1" t="s">
        <v>5932</v>
      </c>
      <c r="B519" s="2" t="s">
        <v>6124</v>
      </c>
      <c r="C519" t="str">
        <f>_xlfn.XLOOKUP(CT_return[[#This Row],[Order ID]],main_table[Order ID],main_table[Category])</f>
        <v>Office Supplies</v>
      </c>
      <c r="D519" t="str">
        <f>_xlfn.XLOOKUP(CT_return[[#This Row],[Order ID]],main_table[Order ID],main_table[Region])</f>
        <v>South</v>
      </c>
      <c r="E519" t="str">
        <f>_xlfn.XLOOKUP(CT_return[[#This Row],[Order ID]],main_table[Order ID],main_table[Segment])</f>
        <v>Consumer</v>
      </c>
    </row>
    <row r="520" spans="1:5" ht="14.25">
      <c r="A520" s="1" t="s">
        <v>5932</v>
      </c>
      <c r="B520" s="2" t="s">
        <v>6124</v>
      </c>
      <c r="C520" t="str">
        <f>_xlfn.XLOOKUP(CT_return[[#This Row],[Order ID]],main_table[Order ID],main_table[Category])</f>
        <v>Office Supplies</v>
      </c>
      <c r="D520" t="str">
        <f>_xlfn.XLOOKUP(CT_return[[#This Row],[Order ID]],main_table[Order ID],main_table[Region])</f>
        <v>South</v>
      </c>
      <c r="E520" t="str">
        <f>_xlfn.XLOOKUP(CT_return[[#This Row],[Order ID]],main_table[Order ID],main_table[Segment])</f>
        <v>Consumer</v>
      </c>
    </row>
    <row r="521" spans="1:5" ht="14.25">
      <c r="A521" s="1" t="s">
        <v>5932</v>
      </c>
      <c r="B521" s="2" t="s">
        <v>6125</v>
      </c>
      <c r="C521" t="str">
        <f>_xlfn.XLOOKUP(CT_return[[#This Row],[Order ID]],main_table[Order ID],main_table[Category])</f>
        <v>Office Supplies</v>
      </c>
      <c r="D521" t="str">
        <f>_xlfn.XLOOKUP(CT_return[[#This Row],[Order ID]],main_table[Order ID],main_table[Region])</f>
        <v>West</v>
      </c>
      <c r="E521" t="str">
        <f>_xlfn.XLOOKUP(CT_return[[#This Row],[Order ID]],main_table[Order ID],main_table[Segment])</f>
        <v>Consumer</v>
      </c>
    </row>
    <row r="522" spans="1:5" ht="14.25">
      <c r="A522" s="1" t="s">
        <v>5932</v>
      </c>
      <c r="B522" s="2" t="s">
        <v>6125</v>
      </c>
      <c r="C522" t="str">
        <f>_xlfn.XLOOKUP(CT_return[[#This Row],[Order ID]],main_table[Order ID],main_table[Category])</f>
        <v>Office Supplies</v>
      </c>
      <c r="D522" t="str">
        <f>_xlfn.XLOOKUP(CT_return[[#This Row],[Order ID]],main_table[Order ID],main_table[Region])</f>
        <v>West</v>
      </c>
      <c r="E522" t="str">
        <f>_xlfn.XLOOKUP(CT_return[[#This Row],[Order ID]],main_table[Order ID],main_table[Segment])</f>
        <v>Consumer</v>
      </c>
    </row>
    <row r="523" spans="1:5" ht="14.25">
      <c r="A523" s="1" t="s">
        <v>5932</v>
      </c>
      <c r="B523" s="2" t="s">
        <v>6125</v>
      </c>
      <c r="C523" t="str">
        <f>_xlfn.XLOOKUP(CT_return[[#This Row],[Order ID]],main_table[Order ID],main_table[Category])</f>
        <v>Office Supplies</v>
      </c>
      <c r="D523" t="str">
        <f>_xlfn.XLOOKUP(CT_return[[#This Row],[Order ID]],main_table[Order ID],main_table[Region])</f>
        <v>West</v>
      </c>
      <c r="E523" t="str">
        <f>_xlfn.XLOOKUP(CT_return[[#This Row],[Order ID]],main_table[Order ID],main_table[Segment])</f>
        <v>Consumer</v>
      </c>
    </row>
    <row r="524" spans="1:5" ht="14.25">
      <c r="A524" s="1" t="s">
        <v>5932</v>
      </c>
      <c r="B524" s="2" t="s">
        <v>6125</v>
      </c>
      <c r="C524" t="str">
        <f>_xlfn.XLOOKUP(CT_return[[#This Row],[Order ID]],main_table[Order ID],main_table[Category])</f>
        <v>Office Supplies</v>
      </c>
      <c r="D524" t="str">
        <f>_xlfn.XLOOKUP(CT_return[[#This Row],[Order ID]],main_table[Order ID],main_table[Region])</f>
        <v>West</v>
      </c>
      <c r="E524" t="str">
        <f>_xlfn.XLOOKUP(CT_return[[#This Row],[Order ID]],main_table[Order ID],main_table[Segment])</f>
        <v>Consumer</v>
      </c>
    </row>
    <row r="525" spans="1:5" ht="14.25">
      <c r="A525" s="1" t="s">
        <v>5932</v>
      </c>
      <c r="B525" s="2" t="s">
        <v>6125</v>
      </c>
      <c r="C525" t="str">
        <f>_xlfn.XLOOKUP(CT_return[[#This Row],[Order ID]],main_table[Order ID],main_table[Category])</f>
        <v>Office Supplies</v>
      </c>
      <c r="D525" t="str">
        <f>_xlfn.XLOOKUP(CT_return[[#This Row],[Order ID]],main_table[Order ID],main_table[Region])</f>
        <v>West</v>
      </c>
      <c r="E525" t="str">
        <f>_xlfn.XLOOKUP(CT_return[[#This Row],[Order ID]],main_table[Order ID],main_table[Segment])</f>
        <v>Consumer</v>
      </c>
    </row>
    <row r="526" spans="1:5" ht="14.25">
      <c r="A526" s="1" t="s">
        <v>5932</v>
      </c>
      <c r="B526" s="2" t="s">
        <v>6125</v>
      </c>
      <c r="C526" t="str">
        <f>_xlfn.XLOOKUP(CT_return[[#This Row],[Order ID]],main_table[Order ID],main_table[Category])</f>
        <v>Office Supplies</v>
      </c>
      <c r="D526" t="str">
        <f>_xlfn.XLOOKUP(CT_return[[#This Row],[Order ID]],main_table[Order ID],main_table[Region])</f>
        <v>West</v>
      </c>
      <c r="E526" t="str">
        <f>_xlfn.XLOOKUP(CT_return[[#This Row],[Order ID]],main_table[Order ID],main_table[Segment])</f>
        <v>Consumer</v>
      </c>
    </row>
    <row r="527" spans="1:5" ht="14.25">
      <c r="A527" s="1" t="s">
        <v>5932</v>
      </c>
      <c r="B527" s="2" t="s">
        <v>6126</v>
      </c>
      <c r="C527" t="str">
        <f>_xlfn.XLOOKUP(CT_return[[#This Row],[Order ID]],main_table[Order ID],main_table[Category])</f>
        <v>Office Supplies</v>
      </c>
      <c r="D527" t="str">
        <f>_xlfn.XLOOKUP(CT_return[[#This Row],[Order ID]],main_table[Order ID],main_table[Region])</f>
        <v>West</v>
      </c>
      <c r="E527" t="str">
        <f>_xlfn.XLOOKUP(CT_return[[#This Row],[Order ID]],main_table[Order ID],main_table[Segment])</f>
        <v>Consumer</v>
      </c>
    </row>
    <row r="528" spans="1:5" ht="14.25">
      <c r="A528" s="1" t="s">
        <v>5932</v>
      </c>
      <c r="B528" s="2" t="s">
        <v>6127</v>
      </c>
      <c r="C528" t="str">
        <f>_xlfn.XLOOKUP(CT_return[[#This Row],[Order ID]],main_table[Order ID],main_table[Category])</f>
        <v>Office Supplies</v>
      </c>
      <c r="D528" t="str">
        <f>_xlfn.XLOOKUP(CT_return[[#This Row],[Order ID]],main_table[Order ID],main_table[Region])</f>
        <v>West</v>
      </c>
      <c r="E528" t="str">
        <f>_xlfn.XLOOKUP(CT_return[[#This Row],[Order ID]],main_table[Order ID],main_table[Segment])</f>
        <v>Consumer</v>
      </c>
    </row>
    <row r="529" spans="1:5" ht="14.25">
      <c r="A529" s="1" t="s">
        <v>5932</v>
      </c>
      <c r="B529" s="2" t="s">
        <v>6127</v>
      </c>
      <c r="C529" t="str">
        <f>_xlfn.XLOOKUP(CT_return[[#This Row],[Order ID]],main_table[Order ID],main_table[Category])</f>
        <v>Office Supplies</v>
      </c>
      <c r="D529" t="str">
        <f>_xlfn.XLOOKUP(CT_return[[#This Row],[Order ID]],main_table[Order ID],main_table[Region])</f>
        <v>West</v>
      </c>
      <c r="E529" t="str">
        <f>_xlfn.XLOOKUP(CT_return[[#This Row],[Order ID]],main_table[Order ID],main_table[Segment])</f>
        <v>Consumer</v>
      </c>
    </row>
    <row r="530" spans="1:5" ht="14.25">
      <c r="A530" s="1" t="s">
        <v>5932</v>
      </c>
      <c r="B530" s="2" t="s">
        <v>6128</v>
      </c>
      <c r="C530" t="str">
        <f>_xlfn.XLOOKUP(CT_return[[#This Row],[Order ID]],main_table[Order ID],main_table[Category])</f>
        <v>Office Supplies</v>
      </c>
      <c r="D530" t="str">
        <f>_xlfn.XLOOKUP(CT_return[[#This Row],[Order ID]],main_table[Order ID],main_table[Region])</f>
        <v>West</v>
      </c>
      <c r="E530" t="str">
        <f>_xlfn.XLOOKUP(CT_return[[#This Row],[Order ID]],main_table[Order ID],main_table[Segment])</f>
        <v>Corporate</v>
      </c>
    </row>
    <row r="531" spans="1:5" ht="14.25">
      <c r="A531" s="1" t="s">
        <v>5932</v>
      </c>
      <c r="B531" s="2" t="s">
        <v>6128</v>
      </c>
      <c r="C531" t="str">
        <f>_xlfn.XLOOKUP(CT_return[[#This Row],[Order ID]],main_table[Order ID],main_table[Category])</f>
        <v>Office Supplies</v>
      </c>
      <c r="D531" t="str">
        <f>_xlfn.XLOOKUP(CT_return[[#This Row],[Order ID]],main_table[Order ID],main_table[Region])</f>
        <v>West</v>
      </c>
      <c r="E531" t="str">
        <f>_xlfn.XLOOKUP(CT_return[[#This Row],[Order ID]],main_table[Order ID],main_table[Segment])</f>
        <v>Corporate</v>
      </c>
    </row>
    <row r="532" spans="1:5" ht="14.25">
      <c r="A532" s="1" t="s">
        <v>5932</v>
      </c>
      <c r="B532" s="2" t="s">
        <v>6128</v>
      </c>
      <c r="C532" t="str">
        <f>_xlfn.XLOOKUP(CT_return[[#This Row],[Order ID]],main_table[Order ID],main_table[Category])</f>
        <v>Office Supplies</v>
      </c>
      <c r="D532" t="str">
        <f>_xlfn.XLOOKUP(CT_return[[#This Row],[Order ID]],main_table[Order ID],main_table[Region])</f>
        <v>West</v>
      </c>
      <c r="E532" t="str">
        <f>_xlfn.XLOOKUP(CT_return[[#This Row],[Order ID]],main_table[Order ID],main_table[Segment])</f>
        <v>Corporate</v>
      </c>
    </row>
    <row r="533" spans="1:5" ht="14.25">
      <c r="A533" s="1" t="s">
        <v>5932</v>
      </c>
      <c r="B533" s="2" t="s">
        <v>6128</v>
      </c>
      <c r="C533" t="str">
        <f>_xlfn.XLOOKUP(CT_return[[#This Row],[Order ID]],main_table[Order ID],main_table[Category])</f>
        <v>Office Supplies</v>
      </c>
      <c r="D533" t="str">
        <f>_xlfn.XLOOKUP(CT_return[[#This Row],[Order ID]],main_table[Order ID],main_table[Region])</f>
        <v>West</v>
      </c>
      <c r="E533" t="str">
        <f>_xlfn.XLOOKUP(CT_return[[#This Row],[Order ID]],main_table[Order ID],main_table[Segment])</f>
        <v>Corporate</v>
      </c>
    </row>
    <row r="534" spans="1:5" ht="14.25">
      <c r="A534" s="1" t="s">
        <v>5932</v>
      </c>
      <c r="B534" s="2" t="s">
        <v>6129</v>
      </c>
      <c r="C534" t="str">
        <f>_xlfn.XLOOKUP(CT_return[[#This Row],[Order ID]],main_table[Order ID],main_table[Category])</f>
        <v>Office Supplies</v>
      </c>
      <c r="D534" t="str">
        <f>_xlfn.XLOOKUP(CT_return[[#This Row],[Order ID]],main_table[Order ID],main_table[Region])</f>
        <v>Central</v>
      </c>
      <c r="E534" t="str">
        <f>_xlfn.XLOOKUP(CT_return[[#This Row],[Order ID]],main_table[Order ID],main_table[Segment])</f>
        <v>Corporate</v>
      </c>
    </row>
    <row r="535" spans="1:5" ht="14.25">
      <c r="A535" s="1" t="s">
        <v>5932</v>
      </c>
      <c r="B535" s="2" t="s">
        <v>6129</v>
      </c>
      <c r="C535" t="str">
        <f>_xlfn.XLOOKUP(CT_return[[#This Row],[Order ID]],main_table[Order ID],main_table[Category])</f>
        <v>Office Supplies</v>
      </c>
      <c r="D535" t="str">
        <f>_xlfn.XLOOKUP(CT_return[[#This Row],[Order ID]],main_table[Order ID],main_table[Region])</f>
        <v>Central</v>
      </c>
      <c r="E535" t="str">
        <f>_xlfn.XLOOKUP(CT_return[[#This Row],[Order ID]],main_table[Order ID],main_table[Segment])</f>
        <v>Corporate</v>
      </c>
    </row>
    <row r="536" spans="1:5" ht="14.25">
      <c r="A536" s="1" t="s">
        <v>5932</v>
      </c>
      <c r="B536" s="2" t="s">
        <v>6129</v>
      </c>
      <c r="C536" t="str">
        <f>_xlfn.XLOOKUP(CT_return[[#This Row],[Order ID]],main_table[Order ID],main_table[Category])</f>
        <v>Office Supplies</v>
      </c>
      <c r="D536" t="str">
        <f>_xlfn.XLOOKUP(CT_return[[#This Row],[Order ID]],main_table[Order ID],main_table[Region])</f>
        <v>Central</v>
      </c>
      <c r="E536" t="str">
        <f>_xlfn.XLOOKUP(CT_return[[#This Row],[Order ID]],main_table[Order ID],main_table[Segment])</f>
        <v>Corporate</v>
      </c>
    </row>
    <row r="537" spans="1:5" ht="14.25">
      <c r="A537" s="1" t="s">
        <v>5932</v>
      </c>
      <c r="B537" s="2" t="s">
        <v>6130</v>
      </c>
      <c r="C537" t="str">
        <f>_xlfn.XLOOKUP(CT_return[[#This Row],[Order ID]],main_table[Order ID],main_table[Category])</f>
        <v>Furniture</v>
      </c>
      <c r="D537" t="str">
        <f>_xlfn.XLOOKUP(CT_return[[#This Row],[Order ID]],main_table[Order ID],main_table[Region])</f>
        <v>West</v>
      </c>
      <c r="E537" t="str">
        <f>_xlfn.XLOOKUP(CT_return[[#This Row],[Order ID]],main_table[Order ID],main_table[Segment])</f>
        <v>Corporate</v>
      </c>
    </row>
    <row r="538" spans="1:5" ht="14.25">
      <c r="A538" s="1" t="s">
        <v>5932</v>
      </c>
      <c r="B538" s="2" t="s">
        <v>6130</v>
      </c>
      <c r="C538" t="str">
        <f>_xlfn.XLOOKUP(CT_return[[#This Row],[Order ID]],main_table[Order ID],main_table[Category])</f>
        <v>Furniture</v>
      </c>
      <c r="D538" t="str">
        <f>_xlfn.XLOOKUP(CT_return[[#This Row],[Order ID]],main_table[Order ID],main_table[Region])</f>
        <v>West</v>
      </c>
      <c r="E538" t="str">
        <f>_xlfn.XLOOKUP(CT_return[[#This Row],[Order ID]],main_table[Order ID],main_table[Segment])</f>
        <v>Corporate</v>
      </c>
    </row>
    <row r="539" spans="1:5" ht="14.25">
      <c r="A539" s="1" t="s">
        <v>5932</v>
      </c>
      <c r="B539" s="2" t="s">
        <v>6130</v>
      </c>
      <c r="C539" t="str">
        <f>_xlfn.XLOOKUP(CT_return[[#This Row],[Order ID]],main_table[Order ID],main_table[Category])</f>
        <v>Furniture</v>
      </c>
      <c r="D539" t="str">
        <f>_xlfn.XLOOKUP(CT_return[[#This Row],[Order ID]],main_table[Order ID],main_table[Region])</f>
        <v>West</v>
      </c>
      <c r="E539" t="str">
        <f>_xlfn.XLOOKUP(CT_return[[#This Row],[Order ID]],main_table[Order ID],main_table[Segment])</f>
        <v>Corporate</v>
      </c>
    </row>
    <row r="540" spans="1:5" ht="14.25">
      <c r="A540" s="1" t="s">
        <v>5932</v>
      </c>
      <c r="B540" s="2" t="s">
        <v>6130</v>
      </c>
      <c r="C540" t="str">
        <f>_xlfn.XLOOKUP(CT_return[[#This Row],[Order ID]],main_table[Order ID],main_table[Category])</f>
        <v>Furniture</v>
      </c>
      <c r="D540" t="str">
        <f>_xlfn.XLOOKUP(CT_return[[#This Row],[Order ID]],main_table[Order ID],main_table[Region])</f>
        <v>West</v>
      </c>
      <c r="E540" t="str">
        <f>_xlfn.XLOOKUP(CT_return[[#This Row],[Order ID]],main_table[Order ID],main_table[Segment])</f>
        <v>Corporate</v>
      </c>
    </row>
    <row r="541" spans="1:5" ht="14.25">
      <c r="A541" s="1" t="s">
        <v>5932</v>
      </c>
      <c r="B541" s="2" t="s">
        <v>6130</v>
      </c>
      <c r="C541" t="str">
        <f>_xlfn.XLOOKUP(CT_return[[#This Row],[Order ID]],main_table[Order ID],main_table[Category])</f>
        <v>Furniture</v>
      </c>
      <c r="D541" t="str">
        <f>_xlfn.XLOOKUP(CT_return[[#This Row],[Order ID]],main_table[Order ID],main_table[Region])</f>
        <v>West</v>
      </c>
      <c r="E541" t="str">
        <f>_xlfn.XLOOKUP(CT_return[[#This Row],[Order ID]],main_table[Order ID],main_table[Segment])</f>
        <v>Corporate</v>
      </c>
    </row>
    <row r="542" spans="1:5" ht="14.25">
      <c r="A542" s="1" t="s">
        <v>5932</v>
      </c>
      <c r="B542" s="2" t="s">
        <v>6130</v>
      </c>
      <c r="C542" t="str">
        <f>_xlfn.XLOOKUP(CT_return[[#This Row],[Order ID]],main_table[Order ID],main_table[Category])</f>
        <v>Furniture</v>
      </c>
      <c r="D542" t="str">
        <f>_xlfn.XLOOKUP(CT_return[[#This Row],[Order ID]],main_table[Order ID],main_table[Region])</f>
        <v>West</v>
      </c>
      <c r="E542" t="str">
        <f>_xlfn.XLOOKUP(CT_return[[#This Row],[Order ID]],main_table[Order ID],main_table[Segment])</f>
        <v>Corporate</v>
      </c>
    </row>
    <row r="543" spans="1:5" ht="14.25">
      <c r="A543" s="1" t="s">
        <v>5932</v>
      </c>
      <c r="B543" s="2" t="s">
        <v>6131</v>
      </c>
      <c r="C543" t="str">
        <f>_xlfn.XLOOKUP(CT_return[[#This Row],[Order ID]],main_table[Order ID],main_table[Category])</f>
        <v>Furniture</v>
      </c>
      <c r="D543" t="str">
        <f>_xlfn.XLOOKUP(CT_return[[#This Row],[Order ID]],main_table[Order ID],main_table[Region])</f>
        <v>West</v>
      </c>
      <c r="E543" t="str">
        <f>_xlfn.XLOOKUP(CT_return[[#This Row],[Order ID]],main_table[Order ID],main_table[Segment])</f>
        <v>Corporate</v>
      </c>
    </row>
    <row r="544" spans="1:5" ht="14.25">
      <c r="A544" s="1" t="s">
        <v>5932</v>
      </c>
      <c r="B544" s="2" t="s">
        <v>6131</v>
      </c>
      <c r="C544" t="str">
        <f>_xlfn.XLOOKUP(CT_return[[#This Row],[Order ID]],main_table[Order ID],main_table[Category])</f>
        <v>Furniture</v>
      </c>
      <c r="D544" t="str">
        <f>_xlfn.XLOOKUP(CT_return[[#This Row],[Order ID]],main_table[Order ID],main_table[Region])</f>
        <v>West</v>
      </c>
      <c r="E544" t="str">
        <f>_xlfn.XLOOKUP(CT_return[[#This Row],[Order ID]],main_table[Order ID],main_table[Segment])</f>
        <v>Corporate</v>
      </c>
    </row>
    <row r="545" spans="1:5" ht="14.25">
      <c r="A545" s="1" t="s">
        <v>5932</v>
      </c>
      <c r="B545" s="2" t="s">
        <v>6132</v>
      </c>
      <c r="C545" t="str">
        <f>_xlfn.XLOOKUP(CT_return[[#This Row],[Order ID]],main_table[Order ID],main_table[Category])</f>
        <v>Office Supplies</v>
      </c>
      <c r="D545" t="str">
        <f>_xlfn.XLOOKUP(CT_return[[#This Row],[Order ID]],main_table[Order ID],main_table[Region])</f>
        <v>East</v>
      </c>
      <c r="E545" t="str">
        <f>_xlfn.XLOOKUP(CT_return[[#This Row],[Order ID]],main_table[Order ID],main_table[Segment])</f>
        <v>Consumer</v>
      </c>
    </row>
    <row r="546" spans="1:5" ht="14.25">
      <c r="A546" s="1" t="s">
        <v>5932</v>
      </c>
      <c r="B546" s="2" t="s">
        <v>6133</v>
      </c>
      <c r="C546" t="str">
        <f>_xlfn.XLOOKUP(CT_return[[#This Row],[Order ID]],main_table[Order ID],main_table[Category])</f>
        <v>Office Supplies</v>
      </c>
      <c r="D546" t="str">
        <f>_xlfn.XLOOKUP(CT_return[[#This Row],[Order ID]],main_table[Order ID],main_table[Region])</f>
        <v>Central</v>
      </c>
      <c r="E546" t="str">
        <f>_xlfn.XLOOKUP(CT_return[[#This Row],[Order ID]],main_table[Order ID],main_table[Segment])</f>
        <v>Consumer</v>
      </c>
    </row>
    <row r="547" spans="1:5" ht="14.25">
      <c r="A547" s="1" t="s">
        <v>5932</v>
      </c>
      <c r="B547" s="2" t="s">
        <v>6133</v>
      </c>
      <c r="C547" t="str">
        <f>_xlfn.XLOOKUP(CT_return[[#This Row],[Order ID]],main_table[Order ID],main_table[Category])</f>
        <v>Office Supplies</v>
      </c>
      <c r="D547" t="str">
        <f>_xlfn.XLOOKUP(CT_return[[#This Row],[Order ID]],main_table[Order ID],main_table[Region])</f>
        <v>Central</v>
      </c>
      <c r="E547" t="str">
        <f>_xlfn.XLOOKUP(CT_return[[#This Row],[Order ID]],main_table[Order ID],main_table[Segment])</f>
        <v>Consumer</v>
      </c>
    </row>
    <row r="548" spans="1:5" ht="14.25">
      <c r="A548" s="1" t="s">
        <v>5932</v>
      </c>
      <c r="B548" s="2" t="s">
        <v>6133</v>
      </c>
      <c r="C548" t="str">
        <f>_xlfn.XLOOKUP(CT_return[[#This Row],[Order ID]],main_table[Order ID],main_table[Category])</f>
        <v>Office Supplies</v>
      </c>
      <c r="D548" t="str">
        <f>_xlfn.XLOOKUP(CT_return[[#This Row],[Order ID]],main_table[Order ID],main_table[Region])</f>
        <v>Central</v>
      </c>
      <c r="E548" t="str">
        <f>_xlfn.XLOOKUP(CT_return[[#This Row],[Order ID]],main_table[Order ID],main_table[Segment])</f>
        <v>Consumer</v>
      </c>
    </row>
    <row r="549" spans="1:5" ht="14.25">
      <c r="A549" s="1" t="s">
        <v>5932</v>
      </c>
      <c r="B549" s="2" t="s">
        <v>6133</v>
      </c>
      <c r="C549" t="str">
        <f>_xlfn.XLOOKUP(CT_return[[#This Row],[Order ID]],main_table[Order ID],main_table[Category])</f>
        <v>Office Supplies</v>
      </c>
      <c r="D549" t="str">
        <f>_xlfn.XLOOKUP(CT_return[[#This Row],[Order ID]],main_table[Order ID],main_table[Region])</f>
        <v>Central</v>
      </c>
      <c r="E549" t="str">
        <f>_xlfn.XLOOKUP(CT_return[[#This Row],[Order ID]],main_table[Order ID],main_table[Segment])</f>
        <v>Consumer</v>
      </c>
    </row>
    <row r="550" spans="1:5" ht="14.25">
      <c r="A550" s="1" t="s">
        <v>5932</v>
      </c>
      <c r="B550" s="2" t="s">
        <v>6133</v>
      </c>
      <c r="C550" t="str">
        <f>_xlfn.XLOOKUP(CT_return[[#This Row],[Order ID]],main_table[Order ID],main_table[Category])</f>
        <v>Office Supplies</v>
      </c>
      <c r="D550" t="str">
        <f>_xlfn.XLOOKUP(CT_return[[#This Row],[Order ID]],main_table[Order ID],main_table[Region])</f>
        <v>Central</v>
      </c>
      <c r="E550" t="str">
        <f>_xlfn.XLOOKUP(CT_return[[#This Row],[Order ID]],main_table[Order ID],main_table[Segment])</f>
        <v>Consumer</v>
      </c>
    </row>
    <row r="551" spans="1:5" ht="14.25">
      <c r="A551" s="1" t="s">
        <v>5932</v>
      </c>
      <c r="B551" s="2" t="s">
        <v>6134</v>
      </c>
      <c r="C551" t="str">
        <f>_xlfn.XLOOKUP(CT_return[[#This Row],[Order ID]],main_table[Order ID],main_table[Category])</f>
        <v>Office Supplies</v>
      </c>
      <c r="D551" t="str">
        <f>_xlfn.XLOOKUP(CT_return[[#This Row],[Order ID]],main_table[Order ID],main_table[Region])</f>
        <v>Central</v>
      </c>
      <c r="E551" t="str">
        <f>_xlfn.XLOOKUP(CT_return[[#This Row],[Order ID]],main_table[Order ID],main_table[Segment])</f>
        <v>Corporate</v>
      </c>
    </row>
    <row r="552" spans="1:5" ht="14.25">
      <c r="A552" s="1" t="s">
        <v>5932</v>
      </c>
      <c r="B552" s="2" t="s">
        <v>6134</v>
      </c>
      <c r="C552" t="str">
        <f>_xlfn.XLOOKUP(CT_return[[#This Row],[Order ID]],main_table[Order ID],main_table[Category])</f>
        <v>Office Supplies</v>
      </c>
      <c r="D552" t="str">
        <f>_xlfn.XLOOKUP(CT_return[[#This Row],[Order ID]],main_table[Order ID],main_table[Region])</f>
        <v>Central</v>
      </c>
      <c r="E552" t="str">
        <f>_xlfn.XLOOKUP(CT_return[[#This Row],[Order ID]],main_table[Order ID],main_table[Segment])</f>
        <v>Corporate</v>
      </c>
    </row>
    <row r="553" spans="1:5" ht="14.25">
      <c r="A553" s="1" t="s">
        <v>5932</v>
      </c>
      <c r="B553" s="2" t="s">
        <v>6135</v>
      </c>
      <c r="C553" t="str">
        <f>_xlfn.XLOOKUP(CT_return[[#This Row],[Order ID]],main_table[Order ID],main_table[Category])</f>
        <v>Technology</v>
      </c>
      <c r="D553" t="str">
        <f>_xlfn.XLOOKUP(CT_return[[#This Row],[Order ID]],main_table[Order ID],main_table[Region])</f>
        <v>West</v>
      </c>
      <c r="E553" t="str">
        <f>_xlfn.XLOOKUP(CT_return[[#This Row],[Order ID]],main_table[Order ID],main_table[Segment])</f>
        <v>Corporate</v>
      </c>
    </row>
    <row r="554" spans="1:5" ht="14.25">
      <c r="A554" s="1" t="s">
        <v>5932</v>
      </c>
      <c r="B554" s="2" t="s">
        <v>6136</v>
      </c>
      <c r="C554" t="str">
        <f>_xlfn.XLOOKUP(CT_return[[#This Row],[Order ID]],main_table[Order ID],main_table[Category])</f>
        <v>Office Supplies</v>
      </c>
      <c r="D554" t="str">
        <f>_xlfn.XLOOKUP(CT_return[[#This Row],[Order ID]],main_table[Order ID],main_table[Region])</f>
        <v>Central</v>
      </c>
      <c r="E554" t="str">
        <f>_xlfn.XLOOKUP(CT_return[[#This Row],[Order ID]],main_table[Order ID],main_table[Segment])</f>
        <v>Consumer</v>
      </c>
    </row>
    <row r="555" spans="1:5" ht="14.25">
      <c r="A555" s="1" t="s">
        <v>5932</v>
      </c>
      <c r="B555" s="2" t="s">
        <v>6136</v>
      </c>
      <c r="C555" t="str">
        <f>_xlfn.XLOOKUP(CT_return[[#This Row],[Order ID]],main_table[Order ID],main_table[Category])</f>
        <v>Office Supplies</v>
      </c>
      <c r="D555" t="str">
        <f>_xlfn.XLOOKUP(CT_return[[#This Row],[Order ID]],main_table[Order ID],main_table[Region])</f>
        <v>Central</v>
      </c>
      <c r="E555" t="str">
        <f>_xlfn.XLOOKUP(CT_return[[#This Row],[Order ID]],main_table[Order ID],main_table[Segment])</f>
        <v>Consumer</v>
      </c>
    </row>
    <row r="556" spans="1:5" ht="14.25">
      <c r="A556" s="1" t="s">
        <v>5932</v>
      </c>
      <c r="B556" s="2" t="s">
        <v>6137</v>
      </c>
      <c r="C556" t="str">
        <f>_xlfn.XLOOKUP(CT_return[[#This Row],[Order ID]],main_table[Order ID],main_table[Category])</f>
        <v>Furniture</v>
      </c>
      <c r="D556" t="str">
        <f>_xlfn.XLOOKUP(CT_return[[#This Row],[Order ID]],main_table[Order ID],main_table[Region])</f>
        <v>West</v>
      </c>
      <c r="E556" t="str">
        <f>_xlfn.XLOOKUP(CT_return[[#This Row],[Order ID]],main_table[Order ID],main_table[Segment])</f>
        <v>Consumer</v>
      </c>
    </row>
    <row r="557" spans="1:5" ht="14.25">
      <c r="A557" s="1" t="s">
        <v>5932</v>
      </c>
      <c r="B557" s="2" t="s">
        <v>6137</v>
      </c>
      <c r="C557" t="str">
        <f>_xlfn.XLOOKUP(CT_return[[#This Row],[Order ID]],main_table[Order ID],main_table[Category])</f>
        <v>Furniture</v>
      </c>
      <c r="D557" t="str">
        <f>_xlfn.XLOOKUP(CT_return[[#This Row],[Order ID]],main_table[Order ID],main_table[Region])</f>
        <v>West</v>
      </c>
      <c r="E557" t="str">
        <f>_xlfn.XLOOKUP(CT_return[[#This Row],[Order ID]],main_table[Order ID],main_table[Segment])</f>
        <v>Consumer</v>
      </c>
    </row>
    <row r="558" spans="1:5" ht="14.25">
      <c r="A558" s="1" t="s">
        <v>5932</v>
      </c>
      <c r="B558" s="2" t="s">
        <v>6137</v>
      </c>
      <c r="C558" t="str">
        <f>_xlfn.XLOOKUP(CT_return[[#This Row],[Order ID]],main_table[Order ID],main_table[Category])</f>
        <v>Furniture</v>
      </c>
      <c r="D558" t="str">
        <f>_xlfn.XLOOKUP(CT_return[[#This Row],[Order ID]],main_table[Order ID],main_table[Region])</f>
        <v>West</v>
      </c>
      <c r="E558" t="str">
        <f>_xlfn.XLOOKUP(CT_return[[#This Row],[Order ID]],main_table[Order ID],main_table[Segment])</f>
        <v>Consumer</v>
      </c>
    </row>
    <row r="559" spans="1:5" ht="14.25">
      <c r="A559" s="1" t="s">
        <v>5932</v>
      </c>
      <c r="B559" s="2" t="s">
        <v>6138</v>
      </c>
      <c r="C559" t="str">
        <f>_xlfn.XLOOKUP(CT_return[[#This Row],[Order ID]],main_table[Order ID],main_table[Category])</f>
        <v>Office Supplies</v>
      </c>
      <c r="D559" t="str">
        <f>_xlfn.XLOOKUP(CT_return[[#This Row],[Order ID]],main_table[Order ID],main_table[Region])</f>
        <v>West</v>
      </c>
      <c r="E559" t="str">
        <f>_xlfn.XLOOKUP(CT_return[[#This Row],[Order ID]],main_table[Order ID],main_table[Segment])</f>
        <v>Consumer</v>
      </c>
    </row>
    <row r="560" spans="1:5" ht="14.25">
      <c r="A560" s="1" t="s">
        <v>5932</v>
      </c>
      <c r="B560" s="2" t="s">
        <v>6139</v>
      </c>
      <c r="C560" t="str">
        <f>_xlfn.XLOOKUP(CT_return[[#This Row],[Order ID]],main_table[Order ID],main_table[Category])</f>
        <v>Technology</v>
      </c>
      <c r="D560" t="str">
        <f>_xlfn.XLOOKUP(CT_return[[#This Row],[Order ID]],main_table[Order ID],main_table[Region])</f>
        <v>West</v>
      </c>
      <c r="E560" t="str">
        <f>_xlfn.XLOOKUP(CT_return[[#This Row],[Order ID]],main_table[Order ID],main_table[Segment])</f>
        <v>Consumer</v>
      </c>
    </row>
    <row r="561" spans="1:5" ht="14.25">
      <c r="A561" s="1" t="s">
        <v>5932</v>
      </c>
      <c r="B561" s="2" t="s">
        <v>6140</v>
      </c>
      <c r="C561" t="str">
        <f>_xlfn.XLOOKUP(CT_return[[#This Row],[Order ID]],main_table[Order ID],main_table[Category])</f>
        <v>Furniture</v>
      </c>
      <c r="D561" t="str">
        <f>_xlfn.XLOOKUP(CT_return[[#This Row],[Order ID]],main_table[Order ID],main_table[Region])</f>
        <v>West</v>
      </c>
      <c r="E561" t="str">
        <f>_xlfn.XLOOKUP(CT_return[[#This Row],[Order ID]],main_table[Order ID],main_table[Segment])</f>
        <v>Consumer</v>
      </c>
    </row>
    <row r="562" spans="1:5" ht="14.25">
      <c r="A562" s="1" t="s">
        <v>5932</v>
      </c>
      <c r="B562" s="2" t="s">
        <v>6140</v>
      </c>
      <c r="C562" t="str">
        <f>_xlfn.XLOOKUP(CT_return[[#This Row],[Order ID]],main_table[Order ID],main_table[Category])</f>
        <v>Furniture</v>
      </c>
      <c r="D562" t="str">
        <f>_xlfn.XLOOKUP(CT_return[[#This Row],[Order ID]],main_table[Order ID],main_table[Region])</f>
        <v>West</v>
      </c>
      <c r="E562" t="str">
        <f>_xlfn.XLOOKUP(CT_return[[#This Row],[Order ID]],main_table[Order ID],main_table[Segment])</f>
        <v>Consumer</v>
      </c>
    </row>
    <row r="563" spans="1:5" ht="14.25">
      <c r="A563" s="1" t="s">
        <v>5932</v>
      </c>
      <c r="B563" s="2" t="s">
        <v>6141</v>
      </c>
      <c r="C563" t="str">
        <f>_xlfn.XLOOKUP(CT_return[[#This Row],[Order ID]],main_table[Order ID],main_table[Category])</f>
        <v>Furniture</v>
      </c>
      <c r="D563" t="str">
        <f>_xlfn.XLOOKUP(CT_return[[#This Row],[Order ID]],main_table[Order ID],main_table[Region])</f>
        <v>West</v>
      </c>
      <c r="E563" t="str">
        <f>_xlfn.XLOOKUP(CT_return[[#This Row],[Order ID]],main_table[Order ID],main_table[Segment])</f>
        <v>Corporate</v>
      </c>
    </row>
    <row r="564" spans="1:5" ht="14.25">
      <c r="A564" s="1" t="s">
        <v>5932</v>
      </c>
      <c r="B564" s="2" t="s">
        <v>6141</v>
      </c>
      <c r="C564" t="str">
        <f>_xlfn.XLOOKUP(CT_return[[#This Row],[Order ID]],main_table[Order ID],main_table[Category])</f>
        <v>Furniture</v>
      </c>
      <c r="D564" t="str">
        <f>_xlfn.XLOOKUP(CT_return[[#This Row],[Order ID]],main_table[Order ID],main_table[Region])</f>
        <v>West</v>
      </c>
      <c r="E564" t="str">
        <f>_xlfn.XLOOKUP(CT_return[[#This Row],[Order ID]],main_table[Order ID],main_table[Segment])</f>
        <v>Corporate</v>
      </c>
    </row>
    <row r="565" spans="1:5" ht="14.25">
      <c r="A565" s="1" t="s">
        <v>5932</v>
      </c>
      <c r="B565" s="2" t="s">
        <v>6141</v>
      </c>
      <c r="C565" t="str">
        <f>_xlfn.XLOOKUP(CT_return[[#This Row],[Order ID]],main_table[Order ID],main_table[Category])</f>
        <v>Furniture</v>
      </c>
      <c r="D565" t="str">
        <f>_xlfn.XLOOKUP(CT_return[[#This Row],[Order ID]],main_table[Order ID],main_table[Region])</f>
        <v>West</v>
      </c>
      <c r="E565" t="str">
        <f>_xlfn.XLOOKUP(CT_return[[#This Row],[Order ID]],main_table[Order ID],main_table[Segment])</f>
        <v>Corporate</v>
      </c>
    </row>
    <row r="566" spans="1:5" ht="14.25">
      <c r="A566" s="1" t="s">
        <v>5932</v>
      </c>
      <c r="B566" s="2" t="s">
        <v>6141</v>
      </c>
      <c r="C566" t="str">
        <f>_xlfn.XLOOKUP(CT_return[[#This Row],[Order ID]],main_table[Order ID],main_table[Category])</f>
        <v>Furniture</v>
      </c>
      <c r="D566" t="str">
        <f>_xlfn.XLOOKUP(CT_return[[#This Row],[Order ID]],main_table[Order ID],main_table[Region])</f>
        <v>West</v>
      </c>
      <c r="E566" t="str">
        <f>_xlfn.XLOOKUP(CT_return[[#This Row],[Order ID]],main_table[Order ID],main_table[Segment])</f>
        <v>Corporate</v>
      </c>
    </row>
    <row r="567" spans="1:5" ht="14.25">
      <c r="A567" s="1" t="s">
        <v>5932</v>
      </c>
      <c r="B567" s="2" t="s">
        <v>6142</v>
      </c>
      <c r="C567" t="str">
        <f>_xlfn.XLOOKUP(CT_return[[#This Row],[Order ID]],main_table[Order ID],main_table[Category])</f>
        <v>Office Supplies</v>
      </c>
      <c r="D567" t="str">
        <f>_xlfn.XLOOKUP(CT_return[[#This Row],[Order ID]],main_table[Order ID],main_table[Region])</f>
        <v>East</v>
      </c>
      <c r="E567" t="str">
        <f>_xlfn.XLOOKUP(CT_return[[#This Row],[Order ID]],main_table[Order ID],main_table[Segment])</f>
        <v>Consumer</v>
      </c>
    </row>
    <row r="568" spans="1:5" ht="14.25">
      <c r="A568" s="1" t="s">
        <v>5932</v>
      </c>
      <c r="B568" s="2" t="s">
        <v>6143</v>
      </c>
      <c r="C568" t="str">
        <f>_xlfn.XLOOKUP(CT_return[[#This Row],[Order ID]],main_table[Order ID],main_table[Category])</f>
        <v>Furniture</v>
      </c>
      <c r="D568" t="str">
        <f>_xlfn.XLOOKUP(CT_return[[#This Row],[Order ID]],main_table[Order ID],main_table[Region])</f>
        <v>West</v>
      </c>
      <c r="E568" t="str">
        <f>_xlfn.XLOOKUP(CT_return[[#This Row],[Order ID]],main_table[Order ID],main_table[Segment])</f>
        <v>Consumer</v>
      </c>
    </row>
    <row r="569" spans="1:5" ht="14.25">
      <c r="A569" s="1" t="s">
        <v>5932</v>
      </c>
      <c r="B569" s="2" t="s">
        <v>6144</v>
      </c>
      <c r="C569" t="str">
        <f>_xlfn.XLOOKUP(CT_return[[#This Row],[Order ID]],main_table[Order ID],main_table[Category])</f>
        <v>Office Supplies</v>
      </c>
      <c r="D569" t="str">
        <f>_xlfn.XLOOKUP(CT_return[[#This Row],[Order ID]],main_table[Order ID],main_table[Region])</f>
        <v>West</v>
      </c>
      <c r="E569" t="str">
        <f>_xlfn.XLOOKUP(CT_return[[#This Row],[Order ID]],main_table[Order ID],main_table[Segment])</f>
        <v>Consumer</v>
      </c>
    </row>
    <row r="570" spans="1:5" ht="14.25">
      <c r="A570" s="1" t="s">
        <v>5932</v>
      </c>
      <c r="B570" s="2" t="s">
        <v>6144</v>
      </c>
      <c r="C570" t="str">
        <f>_xlfn.XLOOKUP(CT_return[[#This Row],[Order ID]],main_table[Order ID],main_table[Category])</f>
        <v>Office Supplies</v>
      </c>
      <c r="D570" t="str">
        <f>_xlfn.XLOOKUP(CT_return[[#This Row],[Order ID]],main_table[Order ID],main_table[Region])</f>
        <v>West</v>
      </c>
      <c r="E570" t="str">
        <f>_xlfn.XLOOKUP(CT_return[[#This Row],[Order ID]],main_table[Order ID],main_table[Segment])</f>
        <v>Consumer</v>
      </c>
    </row>
    <row r="571" spans="1:5" ht="14.25">
      <c r="A571" s="1" t="s">
        <v>5932</v>
      </c>
      <c r="B571" s="2" t="s">
        <v>6144</v>
      </c>
      <c r="C571" t="str">
        <f>_xlfn.XLOOKUP(CT_return[[#This Row],[Order ID]],main_table[Order ID],main_table[Category])</f>
        <v>Office Supplies</v>
      </c>
      <c r="D571" t="str">
        <f>_xlfn.XLOOKUP(CT_return[[#This Row],[Order ID]],main_table[Order ID],main_table[Region])</f>
        <v>West</v>
      </c>
      <c r="E571" t="str">
        <f>_xlfn.XLOOKUP(CT_return[[#This Row],[Order ID]],main_table[Order ID],main_table[Segment])</f>
        <v>Consumer</v>
      </c>
    </row>
    <row r="572" spans="1:5" ht="14.25">
      <c r="A572" s="1" t="s">
        <v>5932</v>
      </c>
      <c r="B572" s="2" t="s">
        <v>6145</v>
      </c>
      <c r="C572" t="str">
        <f>_xlfn.XLOOKUP(CT_return[[#This Row],[Order ID]],main_table[Order ID],main_table[Category])</f>
        <v>Office Supplies</v>
      </c>
      <c r="D572" t="str">
        <f>_xlfn.XLOOKUP(CT_return[[#This Row],[Order ID]],main_table[Order ID],main_table[Region])</f>
        <v>West</v>
      </c>
      <c r="E572" t="str">
        <f>_xlfn.XLOOKUP(CT_return[[#This Row],[Order ID]],main_table[Order ID],main_table[Segment])</f>
        <v>Consumer</v>
      </c>
    </row>
    <row r="573" spans="1:5" ht="14.25">
      <c r="A573" s="1" t="s">
        <v>5932</v>
      </c>
      <c r="B573" s="2" t="s">
        <v>6145</v>
      </c>
      <c r="C573" t="str">
        <f>_xlfn.XLOOKUP(CT_return[[#This Row],[Order ID]],main_table[Order ID],main_table[Category])</f>
        <v>Office Supplies</v>
      </c>
      <c r="D573" t="str">
        <f>_xlfn.XLOOKUP(CT_return[[#This Row],[Order ID]],main_table[Order ID],main_table[Region])</f>
        <v>West</v>
      </c>
      <c r="E573" t="str">
        <f>_xlfn.XLOOKUP(CT_return[[#This Row],[Order ID]],main_table[Order ID],main_table[Segment])</f>
        <v>Consumer</v>
      </c>
    </row>
    <row r="574" spans="1:5" ht="14.25">
      <c r="A574" s="1" t="s">
        <v>5932</v>
      </c>
      <c r="B574" s="2" t="s">
        <v>6145</v>
      </c>
      <c r="C574" t="str">
        <f>_xlfn.XLOOKUP(CT_return[[#This Row],[Order ID]],main_table[Order ID],main_table[Category])</f>
        <v>Office Supplies</v>
      </c>
      <c r="D574" t="str">
        <f>_xlfn.XLOOKUP(CT_return[[#This Row],[Order ID]],main_table[Order ID],main_table[Region])</f>
        <v>West</v>
      </c>
      <c r="E574" t="str">
        <f>_xlfn.XLOOKUP(CT_return[[#This Row],[Order ID]],main_table[Order ID],main_table[Segment])</f>
        <v>Consumer</v>
      </c>
    </row>
    <row r="575" spans="1:5" ht="14.25">
      <c r="A575" s="1" t="s">
        <v>5932</v>
      </c>
      <c r="B575" s="2" t="s">
        <v>6145</v>
      </c>
      <c r="C575" t="str">
        <f>_xlfn.XLOOKUP(CT_return[[#This Row],[Order ID]],main_table[Order ID],main_table[Category])</f>
        <v>Office Supplies</v>
      </c>
      <c r="D575" t="str">
        <f>_xlfn.XLOOKUP(CT_return[[#This Row],[Order ID]],main_table[Order ID],main_table[Region])</f>
        <v>West</v>
      </c>
      <c r="E575" t="str">
        <f>_xlfn.XLOOKUP(CT_return[[#This Row],[Order ID]],main_table[Order ID],main_table[Segment])</f>
        <v>Consumer</v>
      </c>
    </row>
    <row r="576" spans="1:5" ht="14.25">
      <c r="A576" s="1" t="s">
        <v>5932</v>
      </c>
      <c r="B576" s="2" t="s">
        <v>6145</v>
      </c>
      <c r="C576" t="str">
        <f>_xlfn.XLOOKUP(CT_return[[#This Row],[Order ID]],main_table[Order ID],main_table[Category])</f>
        <v>Office Supplies</v>
      </c>
      <c r="D576" t="str">
        <f>_xlfn.XLOOKUP(CT_return[[#This Row],[Order ID]],main_table[Order ID],main_table[Region])</f>
        <v>West</v>
      </c>
      <c r="E576" t="str">
        <f>_xlfn.XLOOKUP(CT_return[[#This Row],[Order ID]],main_table[Order ID],main_table[Segment])</f>
        <v>Consumer</v>
      </c>
    </row>
    <row r="577" spans="1:5" ht="14.25">
      <c r="A577" s="1" t="s">
        <v>5932</v>
      </c>
      <c r="B577" s="2" t="s">
        <v>6146</v>
      </c>
      <c r="C577" t="str">
        <f>_xlfn.XLOOKUP(CT_return[[#This Row],[Order ID]],main_table[Order ID],main_table[Category])</f>
        <v>Office Supplies</v>
      </c>
      <c r="D577" t="str">
        <f>_xlfn.XLOOKUP(CT_return[[#This Row],[Order ID]],main_table[Order ID],main_table[Region])</f>
        <v>West</v>
      </c>
      <c r="E577" t="str">
        <f>_xlfn.XLOOKUP(CT_return[[#This Row],[Order ID]],main_table[Order ID],main_table[Segment])</f>
        <v>Consumer</v>
      </c>
    </row>
    <row r="578" spans="1:5" ht="14.25">
      <c r="A578" s="1" t="s">
        <v>5932</v>
      </c>
      <c r="B578" s="2" t="s">
        <v>6146</v>
      </c>
      <c r="C578" t="str">
        <f>_xlfn.XLOOKUP(CT_return[[#This Row],[Order ID]],main_table[Order ID],main_table[Category])</f>
        <v>Office Supplies</v>
      </c>
      <c r="D578" t="str">
        <f>_xlfn.XLOOKUP(CT_return[[#This Row],[Order ID]],main_table[Order ID],main_table[Region])</f>
        <v>West</v>
      </c>
      <c r="E578" t="str">
        <f>_xlfn.XLOOKUP(CT_return[[#This Row],[Order ID]],main_table[Order ID],main_table[Segment])</f>
        <v>Consumer</v>
      </c>
    </row>
    <row r="579" spans="1:5" ht="14.25">
      <c r="A579" s="1" t="s">
        <v>5932</v>
      </c>
      <c r="B579" s="2" t="s">
        <v>6146</v>
      </c>
      <c r="C579" t="str">
        <f>_xlfn.XLOOKUP(CT_return[[#This Row],[Order ID]],main_table[Order ID],main_table[Category])</f>
        <v>Office Supplies</v>
      </c>
      <c r="D579" t="str">
        <f>_xlfn.XLOOKUP(CT_return[[#This Row],[Order ID]],main_table[Order ID],main_table[Region])</f>
        <v>West</v>
      </c>
      <c r="E579" t="str">
        <f>_xlfn.XLOOKUP(CT_return[[#This Row],[Order ID]],main_table[Order ID],main_table[Segment])</f>
        <v>Consumer</v>
      </c>
    </row>
    <row r="580" spans="1:5" ht="14.25">
      <c r="A580" s="1" t="s">
        <v>5932</v>
      </c>
      <c r="B580" s="2" t="s">
        <v>6147</v>
      </c>
      <c r="C580" t="str">
        <f>_xlfn.XLOOKUP(CT_return[[#This Row],[Order ID]],main_table[Order ID],main_table[Category])</f>
        <v>Office Supplies</v>
      </c>
      <c r="D580" t="str">
        <f>_xlfn.XLOOKUP(CT_return[[#This Row],[Order ID]],main_table[Order ID],main_table[Region])</f>
        <v>West</v>
      </c>
      <c r="E580" t="str">
        <f>_xlfn.XLOOKUP(CT_return[[#This Row],[Order ID]],main_table[Order ID],main_table[Segment])</f>
        <v>Home Office</v>
      </c>
    </row>
    <row r="581" spans="1:5" ht="14.25">
      <c r="A581" s="1" t="s">
        <v>5932</v>
      </c>
      <c r="B581" s="2" t="s">
        <v>6147</v>
      </c>
      <c r="C581" t="str">
        <f>_xlfn.XLOOKUP(CT_return[[#This Row],[Order ID]],main_table[Order ID],main_table[Category])</f>
        <v>Office Supplies</v>
      </c>
      <c r="D581" t="str">
        <f>_xlfn.XLOOKUP(CT_return[[#This Row],[Order ID]],main_table[Order ID],main_table[Region])</f>
        <v>West</v>
      </c>
      <c r="E581" t="str">
        <f>_xlfn.XLOOKUP(CT_return[[#This Row],[Order ID]],main_table[Order ID],main_table[Segment])</f>
        <v>Home Office</v>
      </c>
    </row>
    <row r="582" spans="1:5" ht="14.25">
      <c r="A582" s="1" t="s">
        <v>5932</v>
      </c>
      <c r="B582" s="2" t="s">
        <v>6147</v>
      </c>
      <c r="C582" t="str">
        <f>_xlfn.XLOOKUP(CT_return[[#This Row],[Order ID]],main_table[Order ID],main_table[Category])</f>
        <v>Office Supplies</v>
      </c>
      <c r="D582" t="str">
        <f>_xlfn.XLOOKUP(CT_return[[#This Row],[Order ID]],main_table[Order ID],main_table[Region])</f>
        <v>West</v>
      </c>
      <c r="E582" t="str">
        <f>_xlfn.XLOOKUP(CT_return[[#This Row],[Order ID]],main_table[Order ID],main_table[Segment])</f>
        <v>Home Office</v>
      </c>
    </row>
    <row r="583" spans="1:5" ht="14.25">
      <c r="A583" s="1" t="s">
        <v>5932</v>
      </c>
      <c r="B583" s="2" t="s">
        <v>6148</v>
      </c>
      <c r="C583" t="str">
        <f>_xlfn.XLOOKUP(CT_return[[#This Row],[Order ID]],main_table[Order ID],main_table[Category])</f>
        <v>Office Supplies</v>
      </c>
      <c r="D583" t="str">
        <f>_xlfn.XLOOKUP(CT_return[[#This Row],[Order ID]],main_table[Order ID],main_table[Region])</f>
        <v>West</v>
      </c>
      <c r="E583" t="str">
        <f>_xlfn.XLOOKUP(CT_return[[#This Row],[Order ID]],main_table[Order ID],main_table[Segment])</f>
        <v>Consumer</v>
      </c>
    </row>
    <row r="584" spans="1:5" ht="14.25">
      <c r="A584" s="1" t="s">
        <v>5932</v>
      </c>
      <c r="B584" s="2" t="s">
        <v>6148</v>
      </c>
      <c r="C584" t="str">
        <f>_xlfn.XLOOKUP(CT_return[[#This Row],[Order ID]],main_table[Order ID],main_table[Category])</f>
        <v>Office Supplies</v>
      </c>
      <c r="D584" t="str">
        <f>_xlfn.XLOOKUP(CT_return[[#This Row],[Order ID]],main_table[Order ID],main_table[Region])</f>
        <v>West</v>
      </c>
      <c r="E584" t="str">
        <f>_xlfn.XLOOKUP(CT_return[[#This Row],[Order ID]],main_table[Order ID],main_table[Segment])</f>
        <v>Consumer</v>
      </c>
    </row>
    <row r="585" spans="1:5" ht="14.25">
      <c r="A585" s="1" t="s">
        <v>5932</v>
      </c>
      <c r="B585" s="2" t="s">
        <v>6148</v>
      </c>
      <c r="C585" t="str">
        <f>_xlfn.XLOOKUP(CT_return[[#This Row],[Order ID]],main_table[Order ID],main_table[Category])</f>
        <v>Office Supplies</v>
      </c>
      <c r="D585" t="str">
        <f>_xlfn.XLOOKUP(CT_return[[#This Row],[Order ID]],main_table[Order ID],main_table[Region])</f>
        <v>West</v>
      </c>
      <c r="E585" t="str">
        <f>_xlfn.XLOOKUP(CT_return[[#This Row],[Order ID]],main_table[Order ID],main_table[Segment])</f>
        <v>Consumer</v>
      </c>
    </row>
    <row r="586" spans="1:5" ht="14.25">
      <c r="A586" s="1" t="s">
        <v>5932</v>
      </c>
      <c r="B586" s="2" t="s">
        <v>6149</v>
      </c>
      <c r="C586" t="str">
        <f>_xlfn.XLOOKUP(CT_return[[#This Row],[Order ID]],main_table[Order ID],main_table[Category])</f>
        <v>Office Supplies</v>
      </c>
      <c r="D586" t="str">
        <f>_xlfn.XLOOKUP(CT_return[[#This Row],[Order ID]],main_table[Order ID],main_table[Region])</f>
        <v>West</v>
      </c>
      <c r="E586" t="str">
        <f>_xlfn.XLOOKUP(CT_return[[#This Row],[Order ID]],main_table[Order ID],main_table[Segment])</f>
        <v>Home Office</v>
      </c>
    </row>
    <row r="587" spans="1:5" ht="14.25">
      <c r="A587" s="1" t="s">
        <v>5932</v>
      </c>
      <c r="B587" s="2" t="s">
        <v>6150</v>
      </c>
      <c r="C587" t="str">
        <f>_xlfn.XLOOKUP(CT_return[[#This Row],[Order ID]],main_table[Order ID],main_table[Category])</f>
        <v>Office Supplies</v>
      </c>
      <c r="D587" t="str">
        <f>_xlfn.XLOOKUP(CT_return[[#This Row],[Order ID]],main_table[Order ID],main_table[Region])</f>
        <v>West</v>
      </c>
      <c r="E587" t="str">
        <f>_xlfn.XLOOKUP(CT_return[[#This Row],[Order ID]],main_table[Order ID],main_table[Segment])</f>
        <v>Corporate</v>
      </c>
    </row>
    <row r="588" spans="1:5" ht="14.25">
      <c r="A588" s="1" t="s">
        <v>5932</v>
      </c>
      <c r="B588" s="2" t="s">
        <v>6150</v>
      </c>
      <c r="C588" t="str">
        <f>_xlfn.XLOOKUP(CT_return[[#This Row],[Order ID]],main_table[Order ID],main_table[Category])</f>
        <v>Office Supplies</v>
      </c>
      <c r="D588" t="str">
        <f>_xlfn.XLOOKUP(CT_return[[#This Row],[Order ID]],main_table[Order ID],main_table[Region])</f>
        <v>West</v>
      </c>
      <c r="E588" t="str">
        <f>_xlfn.XLOOKUP(CT_return[[#This Row],[Order ID]],main_table[Order ID],main_table[Segment])</f>
        <v>Corporate</v>
      </c>
    </row>
    <row r="589" spans="1:5" ht="14.25">
      <c r="A589" s="1" t="s">
        <v>5932</v>
      </c>
      <c r="B589" s="2" t="s">
        <v>6150</v>
      </c>
      <c r="C589" t="str">
        <f>_xlfn.XLOOKUP(CT_return[[#This Row],[Order ID]],main_table[Order ID],main_table[Category])</f>
        <v>Office Supplies</v>
      </c>
      <c r="D589" t="str">
        <f>_xlfn.XLOOKUP(CT_return[[#This Row],[Order ID]],main_table[Order ID],main_table[Region])</f>
        <v>West</v>
      </c>
      <c r="E589" t="str">
        <f>_xlfn.XLOOKUP(CT_return[[#This Row],[Order ID]],main_table[Order ID],main_table[Segment])</f>
        <v>Corporate</v>
      </c>
    </row>
    <row r="590" spans="1:5" ht="14.25">
      <c r="A590" s="1" t="s">
        <v>5932</v>
      </c>
      <c r="B590" s="2" t="s">
        <v>6150</v>
      </c>
      <c r="C590" t="str">
        <f>_xlfn.XLOOKUP(CT_return[[#This Row],[Order ID]],main_table[Order ID],main_table[Category])</f>
        <v>Office Supplies</v>
      </c>
      <c r="D590" t="str">
        <f>_xlfn.XLOOKUP(CT_return[[#This Row],[Order ID]],main_table[Order ID],main_table[Region])</f>
        <v>West</v>
      </c>
      <c r="E590" t="str">
        <f>_xlfn.XLOOKUP(CT_return[[#This Row],[Order ID]],main_table[Order ID],main_table[Segment])</f>
        <v>Corporate</v>
      </c>
    </row>
    <row r="591" spans="1:5" ht="14.25">
      <c r="A591" s="1" t="s">
        <v>5932</v>
      </c>
      <c r="B591" s="2" t="s">
        <v>6151</v>
      </c>
      <c r="C591" t="str">
        <f>_xlfn.XLOOKUP(CT_return[[#This Row],[Order ID]],main_table[Order ID],main_table[Category])</f>
        <v>Office Supplies</v>
      </c>
      <c r="D591" t="str">
        <f>_xlfn.XLOOKUP(CT_return[[#This Row],[Order ID]],main_table[Order ID],main_table[Region])</f>
        <v>Central</v>
      </c>
      <c r="E591" t="str">
        <f>_xlfn.XLOOKUP(CT_return[[#This Row],[Order ID]],main_table[Order ID],main_table[Segment])</f>
        <v>Home Office</v>
      </c>
    </row>
    <row r="592" spans="1:5" ht="14.25">
      <c r="A592" s="1" t="s">
        <v>5932</v>
      </c>
      <c r="B592" s="2" t="s">
        <v>6151</v>
      </c>
      <c r="C592" t="str">
        <f>_xlfn.XLOOKUP(CT_return[[#This Row],[Order ID]],main_table[Order ID],main_table[Category])</f>
        <v>Office Supplies</v>
      </c>
      <c r="D592" t="str">
        <f>_xlfn.XLOOKUP(CT_return[[#This Row],[Order ID]],main_table[Order ID],main_table[Region])</f>
        <v>Central</v>
      </c>
      <c r="E592" t="str">
        <f>_xlfn.XLOOKUP(CT_return[[#This Row],[Order ID]],main_table[Order ID],main_table[Segment])</f>
        <v>Home Office</v>
      </c>
    </row>
    <row r="593" spans="1:5" ht="14.25">
      <c r="A593" s="1" t="s">
        <v>5932</v>
      </c>
      <c r="B593" s="2" t="s">
        <v>6152</v>
      </c>
      <c r="C593" t="str">
        <f>_xlfn.XLOOKUP(CT_return[[#This Row],[Order ID]],main_table[Order ID],main_table[Category])</f>
        <v>Furniture</v>
      </c>
      <c r="D593" t="str">
        <f>_xlfn.XLOOKUP(CT_return[[#This Row],[Order ID]],main_table[Order ID],main_table[Region])</f>
        <v>West</v>
      </c>
      <c r="E593" t="str">
        <f>_xlfn.XLOOKUP(CT_return[[#This Row],[Order ID]],main_table[Order ID],main_table[Segment])</f>
        <v>Consumer</v>
      </c>
    </row>
    <row r="594" spans="1:5" ht="14.25">
      <c r="A594" s="1" t="s">
        <v>5932</v>
      </c>
      <c r="B594" s="2" t="s">
        <v>6153</v>
      </c>
      <c r="C594" t="str">
        <f>_xlfn.XLOOKUP(CT_return[[#This Row],[Order ID]],main_table[Order ID],main_table[Category])</f>
        <v>Office Supplies</v>
      </c>
      <c r="D594" t="str">
        <f>_xlfn.XLOOKUP(CT_return[[#This Row],[Order ID]],main_table[Order ID],main_table[Region])</f>
        <v>West</v>
      </c>
      <c r="E594" t="str">
        <f>_xlfn.XLOOKUP(CT_return[[#This Row],[Order ID]],main_table[Order ID],main_table[Segment])</f>
        <v>Corporate</v>
      </c>
    </row>
    <row r="595" spans="1:5" ht="14.25">
      <c r="A595" s="1" t="s">
        <v>5932</v>
      </c>
      <c r="B595" s="2" t="s">
        <v>6153</v>
      </c>
      <c r="C595" t="str">
        <f>_xlfn.XLOOKUP(CT_return[[#This Row],[Order ID]],main_table[Order ID],main_table[Category])</f>
        <v>Office Supplies</v>
      </c>
      <c r="D595" t="str">
        <f>_xlfn.XLOOKUP(CT_return[[#This Row],[Order ID]],main_table[Order ID],main_table[Region])</f>
        <v>West</v>
      </c>
      <c r="E595" t="str">
        <f>_xlfn.XLOOKUP(CT_return[[#This Row],[Order ID]],main_table[Order ID],main_table[Segment])</f>
        <v>Corporate</v>
      </c>
    </row>
    <row r="596" spans="1:5" ht="14.25">
      <c r="A596" s="1" t="s">
        <v>5932</v>
      </c>
      <c r="B596" s="2" t="s">
        <v>6154</v>
      </c>
      <c r="C596" t="str">
        <f>_xlfn.XLOOKUP(CT_return[[#This Row],[Order ID]],main_table[Order ID],main_table[Category])</f>
        <v>Office Supplies</v>
      </c>
      <c r="D596" t="str">
        <f>_xlfn.XLOOKUP(CT_return[[#This Row],[Order ID]],main_table[Order ID],main_table[Region])</f>
        <v>Central</v>
      </c>
      <c r="E596" t="str">
        <f>_xlfn.XLOOKUP(CT_return[[#This Row],[Order ID]],main_table[Order ID],main_table[Segment])</f>
        <v>Corporate</v>
      </c>
    </row>
    <row r="597" spans="1:5" ht="14.25">
      <c r="A597" s="1" t="s">
        <v>5932</v>
      </c>
      <c r="B597" s="2" t="s">
        <v>6154</v>
      </c>
      <c r="C597" t="str">
        <f>_xlfn.XLOOKUP(CT_return[[#This Row],[Order ID]],main_table[Order ID],main_table[Category])</f>
        <v>Office Supplies</v>
      </c>
      <c r="D597" t="str">
        <f>_xlfn.XLOOKUP(CT_return[[#This Row],[Order ID]],main_table[Order ID],main_table[Region])</f>
        <v>Central</v>
      </c>
      <c r="E597" t="str">
        <f>_xlfn.XLOOKUP(CT_return[[#This Row],[Order ID]],main_table[Order ID],main_table[Segment])</f>
        <v>Corporate</v>
      </c>
    </row>
    <row r="598" spans="1:5" ht="14.25">
      <c r="A598" s="1" t="s">
        <v>5932</v>
      </c>
      <c r="B598" s="2" t="s">
        <v>6154</v>
      </c>
      <c r="C598" t="str">
        <f>_xlfn.XLOOKUP(CT_return[[#This Row],[Order ID]],main_table[Order ID],main_table[Category])</f>
        <v>Office Supplies</v>
      </c>
      <c r="D598" t="str">
        <f>_xlfn.XLOOKUP(CT_return[[#This Row],[Order ID]],main_table[Order ID],main_table[Region])</f>
        <v>Central</v>
      </c>
      <c r="E598" t="str">
        <f>_xlfn.XLOOKUP(CT_return[[#This Row],[Order ID]],main_table[Order ID],main_table[Segment])</f>
        <v>Corporate</v>
      </c>
    </row>
    <row r="599" spans="1:5" ht="14.25">
      <c r="A599" s="1" t="s">
        <v>5932</v>
      </c>
      <c r="B599" s="2" t="s">
        <v>6155</v>
      </c>
      <c r="C599" t="str">
        <f>_xlfn.XLOOKUP(CT_return[[#This Row],[Order ID]],main_table[Order ID],main_table[Category])</f>
        <v>Furniture</v>
      </c>
      <c r="D599" t="str">
        <f>_xlfn.XLOOKUP(CT_return[[#This Row],[Order ID]],main_table[Order ID],main_table[Region])</f>
        <v>Central</v>
      </c>
      <c r="E599" t="str">
        <f>_xlfn.XLOOKUP(CT_return[[#This Row],[Order ID]],main_table[Order ID],main_table[Segment])</f>
        <v>Home Office</v>
      </c>
    </row>
    <row r="600" spans="1:5" ht="14.25">
      <c r="A600" s="1" t="s">
        <v>5932</v>
      </c>
      <c r="B600" s="2" t="s">
        <v>6156</v>
      </c>
      <c r="C600" t="str">
        <f>_xlfn.XLOOKUP(CT_return[[#This Row],[Order ID]],main_table[Order ID],main_table[Category])</f>
        <v>Technology</v>
      </c>
      <c r="D600" t="str">
        <f>_xlfn.XLOOKUP(CT_return[[#This Row],[Order ID]],main_table[Order ID],main_table[Region])</f>
        <v>West</v>
      </c>
      <c r="E600" t="str">
        <f>_xlfn.XLOOKUP(CT_return[[#This Row],[Order ID]],main_table[Order ID],main_table[Segment])</f>
        <v>Corporate</v>
      </c>
    </row>
    <row r="601" spans="1:5" ht="14.25">
      <c r="A601" s="1" t="s">
        <v>5932</v>
      </c>
      <c r="B601" s="2" t="s">
        <v>6156</v>
      </c>
      <c r="C601" t="str">
        <f>_xlfn.XLOOKUP(CT_return[[#This Row],[Order ID]],main_table[Order ID],main_table[Category])</f>
        <v>Technology</v>
      </c>
      <c r="D601" t="str">
        <f>_xlfn.XLOOKUP(CT_return[[#This Row],[Order ID]],main_table[Order ID],main_table[Region])</f>
        <v>West</v>
      </c>
      <c r="E601" t="str">
        <f>_xlfn.XLOOKUP(CT_return[[#This Row],[Order ID]],main_table[Order ID],main_table[Segment])</f>
        <v>Corporate</v>
      </c>
    </row>
    <row r="602" spans="1:5" ht="14.25">
      <c r="A602" s="1" t="s">
        <v>5932</v>
      </c>
      <c r="B602" s="2" t="s">
        <v>6156</v>
      </c>
      <c r="C602" t="str">
        <f>_xlfn.XLOOKUP(CT_return[[#This Row],[Order ID]],main_table[Order ID],main_table[Category])</f>
        <v>Technology</v>
      </c>
      <c r="D602" t="str">
        <f>_xlfn.XLOOKUP(CT_return[[#This Row],[Order ID]],main_table[Order ID],main_table[Region])</f>
        <v>West</v>
      </c>
      <c r="E602" t="str">
        <f>_xlfn.XLOOKUP(CT_return[[#This Row],[Order ID]],main_table[Order ID],main_table[Segment])</f>
        <v>Corporate</v>
      </c>
    </row>
    <row r="603" spans="1:5" ht="14.25">
      <c r="A603" s="1" t="s">
        <v>5932</v>
      </c>
      <c r="B603" s="2" t="s">
        <v>6157</v>
      </c>
      <c r="C603" t="str">
        <f>_xlfn.XLOOKUP(CT_return[[#This Row],[Order ID]],main_table[Order ID],main_table[Category])</f>
        <v>Office Supplies</v>
      </c>
      <c r="D603" t="str">
        <f>_xlfn.XLOOKUP(CT_return[[#This Row],[Order ID]],main_table[Order ID],main_table[Region])</f>
        <v>West</v>
      </c>
      <c r="E603" t="str">
        <f>_xlfn.XLOOKUP(CT_return[[#This Row],[Order ID]],main_table[Order ID],main_table[Segment])</f>
        <v>Corporate</v>
      </c>
    </row>
    <row r="604" spans="1:5" ht="14.25">
      <c r="A604" s="1" t="s">
        <v>5932</v>
      </c>
      <c r="B604" s="2" t="s">
        <v>6157</v>
      </c>
      <c r="C604" t="str">
        <f>_xlfn.XLOOKUP(CT_return[[#This Row],[Order ID]],main_table[Order ID],main_table[Category])</f>
        <v>Office Supplies</v>
      </c>
      <c r="D604" t="str">
        <f>_xlfn.XLOOKUP(CT_return[[#This Row],[Order ID]],main_table[Order ID],main_table[Region])</f>
        <v>West</v>
      </c>
      <c r="E604" t="str">
        <f>_xlfn.XLOOKUP(CT_return[[#This Row],[Order ID]],main_table[Order ID],main_table[Segment])</f>
        <v>Corporate</v>
      </c>
    </row>
    <row r="605" spans="1:5" ht="14.25">
      <c r="A605" s="1" t="s">
        <v>5932</v>
      </c>
      <c r="B605" s="2" t="s">
        <v>6157</v>
      </c>
      <c r="C605" t="str">
        <f>_xlfn.XLOOKUP(CT_return[[#This Row],[Order ID]],main_table[Order ID],main_table[Category])</f>
        <v>Office Supplies</v>
      </c>
      <c r="D605" t="str">
        <f>_xlfn.XLOOKUP(CT_return[[#This Row],[Order ID]],main_table[Order ID],main_table[Region])</f>
        <v>West</v>
      </c>
      <c r="E605" t="str">
        <f>_xlfn.XLOOKUP(CT_return[[#This Row],[Order ID]],main_table[Order ID],main_table[Segment])</f>
        <v>Corporate</v>
      </c>
    </row>
    <row r="606" spans="1:5" ht="14.25">
      <c r="A606" s="1" t="s">
        <v>5932</v>
      </c>
      <c r="B606" s="2" t="s">
        <v>6158</v>
      </c>
      <c r="C606" t="str">
        <f>_xlfn.XLOOKUP(CT_return[[#This Row],[Order ID]],main_table[Order ID],main_table[Category])</f>
        <v>Office Supplies</v>
      </c>
      <c r="D606" t="str">
        <f>_xlfn.XLOOKUP(CT_return[[#This Row],[Order ID]],main_table[Order ID],main_table[Region])</f>
        <v>West</v>
      </c>
      <c r="E606" t="str">
        <f>_xlfn.XLOOKUP(CT_return[[#This Row],[Order ID]],main_table[Order ID],main_table[Segment])</f>
        <v>Home Office</v>
      </c>
    </row>
    <row r="607" spans="1:5" ht="14.25">
      <c r="A607" s="1" t="s">
        <v>5932</v>
      </c>
      <c r="B607" s="2" t="s">
        <v>6159</v>
      </c>
      <c r="C607" t="str">
        <f>_xlfn.XLOOKUP(CT_return[[#This Row],[Order ID]],main_table[Order ID],main_table[Category])</f>
        <v>Furniture</v>
      </c>
      <c r="D607" t="str">
        <f>_xlfn.XLOOKUP(CT_return[[#This Row],[Order ID]],main_table[Order ID],main_table[Region])</f>
        <v>South</v>
      </c>
      <c r="E607" t="str">
        <f>_xlfn.XLOOKUP(CT_return[[#This Row],[Order ID]],main_table[Order ID],main_table[Segment])</f>
        <v>Consumer</v>
      </c>
    </row>
    <row r="608" spans="1:5" ht="14.25">
      <c r="A608" s="1" t="s">
        <v>5932</v>
      </c>
      <c r="B608" s="2" t="s">
        <v>6159</v>
      </c>
      <c r="C608" t="str">
        <f>_xlfn.XLOOKUP(CT_return[[#This Row],[Order ID]],main_table[Order ID],main_table[Category])</f>
        <v>Furniture</v>
      </c>
      <c r="D608" t="str">
        <f>_xlfn.XLOOKUP(CT_return[[#This Row],[Order ID]],main_table[Order ID],main_table[Region])</f>
        <v>South</v>
      </c>
      <c r="E608" t="str">
        <f>_xlfn.XLOOKUP(CT_return[[#This Row],[Order ID]],main_table[Order ID],main_table[Segment])</f>
        <v>Consumer</v>
      </c>
    </row>
    <row r="609" spans="1:5" ht="14.25">
      <c r="A609" s="1" t="s">
        <v>5932</v>
      </c>
      <c r="B609" s="2" t="s">
        <v>6159</v>
      </c>
      <c r="C609" t="str">
        <f>_xlfn.XLOOKUP(CT_return[[#This Row],[Order ID]],main_table[Order ID],main_table[Category])</f>
        <v>Furniture</v>
      </c>
      <c r="D609" t="str">
        <f>_xlfn.XLOOKUP(CT_return[[#This Row],[Order ID]],main_table[Order ID],main_table[Region])</f>
        <v>South</v>
      </c>
      <c r="E609" t="str">
        <f>_xlfn.XLOOKUP(CT_return[[#This Row],[Order ID]],main_table[Order ID],main_table[Segment])</f>
        <v>Consumer</v>
      </c>
    </row>
    <row r="610" spans="1:5" ht="14.25">
      <c r="A610" s="1" t="s">
        <v>5932</v>
      </c>
      <c r="B610" s="2" t="s">
        <v>6159</v>
      </c>
      <c r="C610" t="str">
        <f>_xlfn.XLOOKUP(CT_return[[#This Row],[Order ID]],main_table[Order ID],main_table[Category])</f>
        <v>Furniture</v>
      </c>
      <c r="D610" t="str">
        <f>_xlfn.XLOOKUP(CT_return[[#This Row],[Order ID]],main_table[Order ID],main_table[Region])</f>
        <v>South</v>
      </c>
      <c r="E610" t="str">
        <f>_xlfn.XLOOKUP(CT_return[[#This Row],[Order ID]],main_table[Order ID],main_table[Segment])</f>
        <v>Consumer</v>
      </c>
    </row>
    <row r="611" spans="1:5" ht="14.25">
      <c r="A611" s="1" t="s">
        <v>5932</v>
      </c>
      <c r="B611" s="2" t="s">
        <v>6159</v>
      </c>
      <c r="C611" t="str">
        <f>_xlfn.XLOOKUP(CT_return[[#This Row],[Order ID]],main_table[Order ID],main_table[Category])</f>
        <v>Furniture</v>
      </c>
      <c r="D611" t="str">
        <f>_xlfn.XLOOKUP(CT_return[[#This Row],[Order ID]],main_table[Order ID],main_table[Region])</f>
        <v>South</v>
      </c>
      <c r="E611" t="str">
        <f>_xlfn.XLOOKUP(CT_return[[#This Row],[Order ID]],main_table[Order ID],main_table[Segment])</f>
        <v>Consumer</v>
      </c>
    </row>
    <row r="612" spans="1:5" ht="14.25">
      <c r="A612" s="1" t="s">
        <v>5932</v>
      </c>
      <c r="B612" s="2" t="s">
        <v>6160</v>
      </c>
      <c r="C612" t="str">
        <f>_xlfn.XLOOKUP(CT_return[[#This Row],[Order ID]],main_table[Order ID],main_table[Category])</f>
        <v>Office Supplies</v>
      </c>
      <c r="D612" t="str">
        <f>_xlfn.XLOOKUP(CT_return[[#This Row],[Order ID]],main_table[Order ID],main_table[Region])</f>
        <v>Central</v>
      </c>
      <c r="E612" t="str">
        <f>_xlfn.XLOOKUP(CT_return[[#This Row],[Order ID]],main_table[Order ID],main_table[Segment])</f>
        <v>Consumer</v>
      </c>
    </row>
    <row r="613" spans="1:5" ht="14.25">
      <c r="A613" s="1" t="s">
        <v>5932</v>
      </c>
      <c r="B613" s="2" t="s">
        <v>6161</v>
      </c>
      <c r="C613" t="str">
        <f>_xlfn.XLOOKUP(CT_return[[#This Row],[Order ID]],main_table[Order ID],main_table[Category])</f>
        <v>Office Supplies</v>
      </c>
      <c r="D613" t="str">
        <f>_xlfn.XLOOKUP(CT_return[[#This Row],[Order ID]],main_table[Order ID],main_table[Region])</f>
        <v>West</v>
      </c>
      <c r="E613" t="str">
        <f>_xlfn.XLOOKUP(CT_return[[#This Row],[Order ID]],main_table[Order ID],main_table[Segment])</f>
        <v>Consumer</v>
      </c>
    </row>
    <row r="614" spans="1:5" ht="14.25">
      <c r="A614" s="1" t="s">
        <v>5932</v>
      </c>
      <c r="B614" s="2" t="s">
        <v>6161</v>
      </c>
      <c r="C614" t="str">
        <f>_xlfn.XLOOKUP(CT_return[[#This Row],[Order ID]],main_table[Order ID],main_table[Category])</f>
        <v>Office Supplies</v>
      </c>
      <c r="D614" t="str">
        <f>_xlfn.XLOOKUP(CT_return[[#This Row],[Order ID]],main_table[Order ID],main_table[Region])</f>
        <v>West</v>
      </c>
      <c r="E614" t="str">
        <f>_xlfn.XLOOKUP(CT_return[[#This Row],[Order ID]],main_table[Order ID],main_table[Segment])</f>
        <v>Consumer</v>
      </c>
    </row>
    <row r="615" spans="1:5" ht="14.25">
      <c r="A615" s="1" t="s">
        <v>5932</v>
      </c>
      <c r="B615" s="2" t="s">
        <v>6161</v>
      </c>
      <c r="C615" t="str">
        <f>_xlfn.XLOOKUP(CT_return[[#This Row],[Order ID]],main_table[Order ID],main_table[Category])</f>
        <v>Office Supplies</v>
      </c>
      <c r="D615" t="str">
        <f>_xlfn.XLOOKUP(CT_return[[#This Row],[Order ID]],main_table[Order ID],main_table[Region])</f>
        <v>West</v>
      </c>
      <c r="E615" t="str">
        <f>_xlfn.XLOOKUP(CT_return[[#This Row],[Order ID]],main_table[Order ID],main_table[Segment])</f>
        <v>Consumer</v>
      </c>
    </row>
    <row r="616" spans="1:5" ht="14.25">
      <c r="A616" s="1" t="s">
        <v>5932</v>
      </c>
      <c r="B616" s="2" t="s">
        <v>6161</v>
      </c>
      <c r="C616" t="str">
        <f>_xlfn.XLOOKUP(CT_return[[#This Row],[Order ID]],main_table[Order ID],main_table[Category])</f>
        <v>Office Supplies</v>
      </c>
      <c r="D616" t="str">
        <f>_xlfn.XLOOKUP(CT_return[[#This Row],[Order ID]],main_table[Order ID],main_table[Region])</f>
        <v>West</v>
      </c>
      <c r="E616" t="str">
        <f>_xlfn.XLOOKUP(CT_return[[#This Row],[Order ID]],main_table[Order ID],main_table[Segment])</f>
        <v>Consumer</v>
      </c>
    </row>
    <row r="617" spans="1:5" ht="14.25">
      <c r="A617" s="1" t="s">
        <v>5932</v>
      </c>
      <c r="B617" s="2" t="s">
        <v>6162</v>
      </c>
      <c r="C617" t="str">
        <f>_xlfn.XLOOKUP(CT_return[[#This Row],[Order ID]],main_table[Order ID],main_table[Category])</f>
        <v>Furniture</v>
      </c>
      <c r="D617" t="str">
        <f>_xlfn.XLOOKUP(CT_return[[#This Row],[Order ID]],main_table[Order ID],main_table[Region])</f>
        <v>West</v>
      </c>
      <c r="E617" t="str">
        <f>_xlfn.XLOOKUP(CT_return[[#This Row],[Order ID]],main_table[Order ID],main_table[Segment])</f>
        <v>Corporate</v>
      </c>
    </row>
    <row r="618" spans="1:5" ht="14.25">
      <c r="A618" s="1" t="s">
        <v>5932</v>
      </c>
      <c r="B618" s="2" t="s">
        <v>6162</v>
      </c>
      <c r="C618" t="str">
        <f>_xlfn.XLOOKUP(CT_return[[#This Row],[Order ID]],main_table[Order ID],main_table[Category])</f>
        <v>Furniture</v>
      </c>
      <c r="D618" t="str">
        <f>_xlfn.XLOOKUP(CT_return[[#This Row],[Order ID]],main_table[Order ID],main_table[Region])</f>
        <v>West</v>
      </c>
      <c r="E618" t="str">
        <f>_xlfn.XLOOKUP(CT_return[[#This Row],[Order ID]],main_table[Order ID],main_table[Segment])</f>
        <v>Corporate</v>
      </c>
    </row>
    <row r="619" spans="1:5" ht="14.25">
      <c r="A619" s="1" t="s">
        <v>5932</v>
      </c>
      <c r="B619" s="2" t="s">
        <v>6163</v>
      </c>
      <c r="C619" t="str">
        <f>_xlfn.XLOOKUP(CT_return[[#This Row],[Order ID]],main_table[Order ID],main_table[Category])</f>
        <v>Furniture</v>
      </c>
      <c r="D619" t="str">
        <f>_xlfn.XLOOKUP(CT_return[[#This Row],[Order ID]],main_table[Order ID],main_table[Region])</f>
        <v>Central</v>
      </c>
      <c r="E619" t="str">
        <f>_xlfn.XLOOKUP(CT_return[[#This Row],[Order ID]],main_table[Order ID],main_table[Segment])</f>
        <v>Consumer</v>
      </c>
    </row>
    <row r="620" spans="1:5" ht="14.25">
      <c r="A620" s="1" t="s">
        <v>5932</v>
      </c>
      <c r="B620" s="2" t="s">
        <v>6164</v>
      </c>
      <c r="C620" t="str">
        <f>_xlfn.XLOOKUP(CT_return[[#This Row],[Order ID]],main_table[Order ID],main_table[Category])</f>
        <v>Office Supplies</v>
      </c>
      <c r="D620" t="str">
        <f>_xlfn.XLOOKUP(CT_return[[#This Row],[Order ID]],main_table[Order ID],main_table[Region])</f>
        <v>West</v>
      </c>
      <c r="E620" t="str">
        <f>_xlfn.XLOOKUP(CT_return[[#This Row],[Order ID]],main_table[Order ID],main_table[Segment])</f>
        <v>Consumer</v>
      </c>
    </row>
    <row r="621" spans="1:5" ht="14.25">
      <c r="A621" s="1" t="s">
        <v>5932</v>
      </c>
      <c r="B621" s="2" t="s">
        <v>6165</v>
      </c>
      <c r="C621" t="str">
        <f>_xlfn.XLOOKUP(CT_return[[#This Row],[Order ID]],main_table[Order ID],main_table[Category])</f>
        <v>Office Supplies</v>
      </c>
      <c r="D621" t="str">
        <f>_xlfn.XLOOKUP(CT_return[[#This Row],[Order ID]],main_table[Order ID],main_table[Region])</f>
        <v>West</v>
      </c>
      <c r="E621" t="str">
        <f>_xlfn.XLOOKUP(CT_return[[#This Row],[Order ID]],main_table[Order ID],main_table[Segment])</f>
        <v>Corporate</v>
      </c>
    </row>
    <row r="622" spans="1:5" ht="14.25">
      <c r="A622" s="1" t="s">
        <v>5932</v>
      </c>
      <c r="B622" s="2" t="s">
        <v>6166</v>
      </c>
      <c r="C622" t="str">
        <f>_xlfn.XLOOKUP(CT_return[[#This Row],[Order ID]],main_table[Order ID],main_table[Category])</f>
        <v>Office Supplies</v>
      </c>
      <c r="D622" t="str">
        <f>_xlfn.XLOOKUP(CT_return[[#This Row],[Order ID]],main_table[Order ID],main_table[Region])</f>
        <v>West</v>
      </c>
      <c r="E622" t="str">
        <f>_xlfn.XLOOKUP(CT_return[[#This Row],[Order ID]],main_table[Order ID],main_table[Segment])</f>
        <v>Home Office</v>
      </c>
    </row>
    <row r="623" spans="1:5" ht="14.25">
      <c r="A623" s="1" t="s">
        <v>5932</v>
      </c>
      <c r="B623" s="2" t="s">
        <v>6167</v>
      </c>
      <c r="C623" t="str">
        <f>_xlfn.XLOOKUP(CT_return[[#This Row],[Order ID]],main_table[Order ID],main_table[Category])</f>
        <v>Office Supplies</v>
      </c>
      <c r="D623" t="str">
        <f>_xlfn.XLOOKUP(CT_return[[#This Row],[Order ID]],main_table[Order ID],main_table[Region])</f>
        <v>West</v>
      </c>
      <c r="E623" t="str">
        <f>_xlfn.XLOOKUP(CT_return[[#This Row],[Order ID]],main_table[Order ID],main_table[Segment])</f>
        <v>Home Office</v>
      </c>
    </row>
    <row r="624" spans="1:5" ht="14.25">
      <c r="A624" s="1" t="s">
        <v>5932</v>
      </c>
      <c r="B624" s="2" t="s">
        <v>6167</v>
      </c>
      <c r="C624" t="str">
        <f>_xlfn.XLOOKUP(CT_return[[#This Row],[Order ID]],main_table[Order ID],main_table[Category])</f>
        <v>Office Supplies</v>
      </c>
      <c r="D624" t="str">
        <f>_xlfn.XLOOKUP(CT_return[[#This Row],[Order ID]],main_table[Order ID],main_table[Region])</f>
        <v>West</v>
      </c>
      <c r="E624" t="str">
        <f>_xlfn.XLOOKUP(CT_return[[#This Row],[Order ID]],main_table[Order ID],main_table[Segment])</f>
        <v>Home Office</v>
      </c>
    </row>
    <row r="625" spans="1:5" ht="14.25">
      <c r="A625" s="1" t="s">
        <v>5932</v>
      </c>
      <c r="B625" s="2" t="s">
        <v>6167</v>
      </c>
      <c r="C625" t="str">
        <f>_xlfn.XLOOKUP(CT_return[[#This Row],[Order ID]],main_table[Order ID],main_table[Category])</f>
        <v>Office Supplies</v>
      </c>
      <c r="D625" t="str">
        <f>_xlfn.XLOOKUP(CT_return[[#This Row],[Order ID]],main_table[Order ID],main_table[Region])</f>
        <v>West</v>
      </c>
      <c r="E625" t="str">
        <f>_xlfn.XLOOKUP(CT_return[[#This Row],[Order ID]],main_table[Order ID],main_table[Segment])</f>
        <v>Home Office</v>
      </c>
    </row>
    <row r="626" spans="1:5" ht="14.25">
      <c r="A626" s="1" t="s">
        <v>5932</v>
      </c>
      <c r="B626" s="2" t="s">
        <v>6167</v>
      </c>
      <c r="C626" t="str">
        <f>_xlfn.XLOOKUP(CT_return[[#This Row],[Order ID]],main_table[Order ID],main_table[Category])</f>
        <v>Office Supplies</v>
      </c>
      <c r="D626" t="str">
        <f>_xlfn.XLOOKUP(CT_return[[#This Row],[Order ID]],main_table[Order ID],main_table[Region])</f>
        <v>West</v>
      </c>
      <c r="E626" t="str">
        <f>_xlfn.XLOOKUP(CT_return[[#This Row],[Order ID]],main_table[Order ID],main_table[Segment])</f>
        <v>Home Office</v>
      </c>
    </row>
    <row r="627" spans="1:5" ht="14.25">
      <c r="A627" s="1" t="s">
        <v>5932</v>
      </c>
      <c r="B627" s="2" t="s">
        <v>6167</v>
      </c>
      <c r="C627" t="str">
        <f>_xlfn.XLOOKUP(CT_return[[#This Row],[Order ID]],main_table[Order ID],main_table[Category])</f>
        <v>Office Supplies</v>
      </c>
      <c r="D627" t="str">
        <f>_xlfn.XLOOKUP(CT_return[[#This Row],[Order ID]],main_table[Order ID],main_table[Region])</f>
        <v>West</v>
      </c>
      <c r="E627" t="str">
        <f>_xlfn.XLOOKUP(CT_return[[#This Row],[Order ID]],main_table[Order ID],main_table[Segment])</f>
        <v>Home Office</v>
      </c>
    </row>
    <row r="628" spans="1:5" ht="14.25">
      <c r="A628" s="1" t="s">
        <v>5932</v>
      </c>
      <c r="B628" s="2" t="s">
        <v>6168</v>
      </c>
      <c r="C628" t="str">
        <f>_xlfn.XLOOKUP(CT_return[[#This Row],[Order ID]],main_table[Order ID],main_table[Category])</f>
        <v>Office Supplies</v>
      </c>
      <c r="D628" t="str">
        <f>_xlfn.XLOOKUP(CT_return[[#This Row],[Order ID]],main_table[Order ID],main_table[Region])</f>
        <v>West</v>
      </c>
      <c r="E628" t="str">
        <f>_xlfn.XLOOKUP(CT_return[[#This Row],[Order ID]],main_table[Order ID],main_table[Segment])</f>
        <v>Consumer</v>
      </c>
    </row>
    <row r="629" spans="1:5" ht="14.25">
      <c r="A629" s="1" t="s">
        <v>5932</v>
      </c>
      <c r="B629" s="2" t="s">
        <v>6169</v>
      </c>
      <c r="C629" t="str">
        <f>_xlfn.XLOOKUP(CT_return[[#This Row],[Order ID]],main_table[Order ID],main_table[Category])</f>
        <v>Office Supplies</v>
      </c>
      <c r="D629" t="str">
        <f>_xlfn.XLOOKUP(CT_return[[#This Row],[Order ID]],main_table[Order ID],main_table[Region])</f>
        <v>South</v>
      </c>
      <c r="E629" t="str">
        <f>_xlfn.XLOOKUP(CT_return[[#This Row],[Order ID]],main_table[Order ID],main_table[Segment])</f>
        <v>Consumer</v>
      </c>
    </row>
    <row r="630" spans="1:5" ht="14.25">
      <c r="A630" s="1" t="s">
        <v>5932</v>
      </c>
      <c r="B630" s="2" t="s">
        <v>6170</v>
      </c>
      <c r="C630" t="str">
        <f>_xlfn.XLOOKUP(CT_return[[#This Row],[Order ID]],main_table[Order ID],main_table[Category])</f>
        <v>Office Supplies</v>
      </c>
      <c r="D630" t="str">
        <f>_xlfn.XLOOKUP(CT_return[[#This Row],[Order ID]],main_table[Order ID],main_table[Region])</f>
        <v>South</v>
      </c>
      <c r="E630" t="str">
        <f>_xlfn.XLOOKUP(CT_return[[#This Row],[Order ID]],main_table[Order ID],main_table[Segment])</f>
        <v>Consumer</v>
      </c>
    </row>
    <row r="631" spans="1:5" ht="14.25">
      <c r="A631" s="1" t="s">
        <v>5932</v>
      </c>
      <c r="B631" s="2" t="s">
        <v>6171</v>
      </c>
      <c r="C631" t="str">
        <f>_xlfn.XLOOKUP(CT_return[[#This Row],[Order ID]],main_table[Order ID],main_table[Category])</f>
        <v>Technology</v>
      </c>
      <c r="D631" t="str">
        <f>_xlfn.XLOOKUP(CT_return[[#This Row],[Order ID]],main_table[Order ID],main_table[Region])</f>
        <v>West</v>
      </c>
      <c r="E631" t="str">
        <f>_xlfn.XLOOKUP(CT_return[[#This Row],[Order ID]],main_table[Order ID],main_table[Segment])</f>
        <v>Corporate</v>
      </c>
    </row>
    <row r="632" spans="1:5" ht="14.25">
      <c r="A632" s="1" t="s">
        <v>5932</v>
      </c>
      <c r="B632" s="2" t="s">
        <v>6171</v>
      </c>
      <c r="C632" t="str">
        <f>_xlfn.XLOOKUP(CT_return[[#This Row],[Order ID]],main_table[Order ID],main_table[Category])</f>
        <v>Technology</v>
      </c>
      <c r="D632" t="str">
        <f>_xlfn.XLOOKUP(CT_return[[#This Row],[Order ID]],main_table[Order ID],main_table[Region])</f>
        <v>West</v>
      </c>
      <c r="E632" t="str">
        <f>_xlfn.XLOOKUP(CT_return[[#This Row],[Order ID]],main_table[Order ID],main_table[Segment])</f>
        <v>Corporate</v>
      </c>
    </row>
    <row r="633" spans="1:5" ht="14.25">
      <c r="A633" s="1" t="s">
        <v>5932</v>
      </c>
      <c r="B633" s="2" t="s">
        <v>6172</v>
      </c>
      <c r="C633" t="str">
        <f>_xlfn.XLOOKUP(CT_return[[#This Row],[Order ID]],main_table[Order ID],main_table[Category])</f>
        <v>Furniture</v>
      </c>
      <c r="D633" t="str">
        <f>_xlfn.XLOOKUP(CT_return[[#This Row],[Order ID]],main_table[Order ID],main_table[Region])</f>
        <v>Central</v>
      </c>
      <c r="E633" t="str">
        <f>_xlfn.XLOOKUP(CT_return[[#This Row],[Order ID]],main_table[Order ID],main_table[Segment])</f>
        <v>Consumer</v>
      </c>
    </row>
    <row r="634" spans="1:5" ht="14.25">
      <c r="A634" s="1" t="s">
        <v>5932</v>
      </c>
      <c r="B634" s="2" t="s">
        <v>6173</v>
      </c>
      <c r="C634" t="str">
        <f>_xlfn.XLOOKUP(CT_return[[#This Row],[Order ID]],main_table[Order ID],main_table[Category])</f>
        <v>Furniture</v>
      </c>
      <c r="D634" t="str">
        <f>_xlfn.XLOOKUP(CT_return[[#This Row],[Order ID]],main_table[Order ID],main_table[Region])</f>
        <v>West</v>
      </c>
      <c r="E634" t="str">
        <f>_xlfn.XLOOKUP(CT_return[[#This Row],[Order ID]],main_table[Order ID],main_table[Segment])</f>
        <v>Corporate</v>
      </c>
    </row>
    <row r="635" spans="1:5" ht="14.25">
      <c r="A635" s="1" t="s">
        <v>5932</v>
      </c>
      <c r="B635" s="2" t="s">
        <v>6173</v>
      </c>
      <c r="C635" t="str">
        <f>_xlfn.XLOOKUP(CT_return[[#This Row],[Order ID]],main_table[Order ID],main_table[Category])</f>
        <v>Furniture</v>
      </c>
      <c r="D635" t="str">
        <f>_xlfn.XLOOKUP(CT_return[[#This Row],[Order ID]],main_table[Order ID],main_table[Region])</f>
        <v>West</v>
      </c>
      <c r="E635" t="str">
        <f>_xlfn.XLOOKUP(CT_return[[#This Row],[Order ID]],main_table[Order ID],main_table[Segment])</f>
        <v>Corporate</v>
      </c>
    </row>
    <row r="636" spans="1:5" ht="14.25">
      <c r="A636" s="1" t="s">
        <v>5932</v>
      </c>
      <c r="B636" s="2" t="s">
        <v>6173</v>
      </c>
      <c r="C636" t="str">
        <f>_xlfn.XLOOKUP(CT_return[[#This Row],[Order ID]],main_table[Order ID],main_table[Category])</f>
        <v>Furniture</v>
      </c>
      <c r="D636" t="str">
        <f>_xlfn.XLOOKUP(CT_return[[#This Row],[Order ID]],main_table[Order ID],main_table[Region])</f>
        <v>West</v>
      </c>
      <c r="E636" t="str">
        <f>_xlfn.XLOOKUP(CT_return[[#This Row],[Order ID]],main_table[Order ID],main_table[Segment])</f>
        <v>Corporate</v>
      </c>
    </row>
    <row r="637" spans="1:5" ht="14.25">
      <c r="A637" s="1" t="s">
        <v>5932</v>
      </c>
      <c r="B637" s="2" t="s">
        <v>6173</v>
      </c>
      <c r="C637" t="str">
        <f>_xlfn.XLOOKUP(CT_return[[#This Row],[Order ID]],main_table[Order ID],main_table[Category])</f>
        <v>Furniture</v>
      </c>
      <c r="D637" t="str">
        <f>_xlfn.XLOOKUP(CT_return[[#This Row],[Order ID]],main_table[Order ID],main_table[Region])</f>
        <v>West</v>
      </c>
      <c r="E637" t="str">
        <f>_xlfn.XLOOKUP(CT_return[[#This Row],[Order ID]],main_table[Order ID],main_table[Segment])</f>
        <v>Corporate</v>
      </c>
    </row>
    <row r="638" spans="1:5" ht="14.25">
      <c r="A638" s="1" t="s">
        <v>5932</v>
      </c>
      <c r="B638" s="2" t="s">
        <v>6173</v>
      </c>
      <c r="C638" t="str">
        <f>_xlfn.XLOOKUP(CT_return[[#This Row],[Order ID]],main_table[Order ID],main_table[Category])</f>
        <v>Furniture</v>
      </c>
      <c r="D638" t="str">
        <f>_xlfn.XLOOKUP(CT_return[[#This Row],[Order ID]],main_table[Order ID],main_table[Region])</f>
        <v>West</v>
      </c>
      <c r="E638" t="str">
        <f>_xlfn.XLOOKUP(CT_return[[#This Row],[Order ID]],main_table[Order ID],main_table[Segment])</f>
        <v>Corporate</v>
      </c>
    </row>
    <row r="639" spans="1:5" ht="14.25">
      <c r="A639" s="1" t="s">
        <v>5932</v>
      </c>
      <c r="B639" s="2" t="s">
        <v>6173</v>
      </c>
      <c r="C639" t="str">
        <f>_xlfn.XLOOKUP(CT_return[[#This Row],[Order ID]],main_table[Order ID],main_table[Category])</f>
        <v>Furniture</v>
      </c>
      <c r="D639" t="str">
        <f>_xlfn.XLOOKUP(CT_return[[#This Row],[Order ID]],main_table[Order ID],main_table[Region])</f>
        <v>West</v>
      </c>
      <c r="E639" t="str">
        <f>_xlfn.XLOOKUP(CT_return[[#This Row],[Order ID]],main_table[Order ID],main_table[Segment])</f>
        <v>Corporate</v>
      </c>
    </row>
    <row r="640" spans="1:5" ht="14.25">
      <c r="A640" s="1" t="s">
        <v>5932</v>
      </c>
      <c r="B640" s="2" t="s">
        <v>6173</v>
      </c>
      <c r="C640" t="str">
        <f>_xlfn.XLOOKUP(CT_return[[#This Row],[Order ID]],main_table[Order ID],main_table[Category])</f>
        <v>Furniture</v>
      </c>
      <c r="D640" t="str">
        <f>_xlfn.XLOOKUP(CT_return[[#This Row],[Order ID]],main_table[Order ID],main_table[Region])</f>
        <v>West</v>
      </c>
      <c r="E640" t="str">
        <f>_xlfn.XLOOKUP(CT_return[[#This Row],[Order ID]],main_table[Order ID],main_table[Segment])</f>
        <v>Corporate</v>
      </c>
    </row>
    <row r="641" spans="1:5" ht="14.25">
      <c r="A641" s="1" t="s">
        <v>5932</v>
      </c>
      <c r="B641" s="2" t="s">
        <v>6173</v>
      </c>
      <c r="C641" t="str">
        <f>_xlfn.XLOOKUP(CT_return[[#This Row],[Order ID]],main_table[Order ID],main_table[Category])</f>
        <v>Furniture</v>
      </c>
      <c r="D641" t="str">
        <f>_xlfn.XLOOKUP(CT_return[[#This Row],[Order ID]],main_table[Order ID],main_table[Region])</f>
        <v>West</v>
      </c>
      <c r="E641" t="str">
        <f>_xlfn.XLOOKUP(CT_return[[#This Row],[Order ID]],main_table[Order ID],main_table[Segment])</f>
        <v>Corporate</v>
      </c>
    </row>
    <row r="642" spans="1:5" ht="14.25">
      <c r="A642" s="1" t="s">
        <v>5932</v>
      </c>
      <c r="B642" s="2" t="s">
        <v>6174</v>
      </c>
      <c r="C642" t="str">
        <f>_xlfn.XLOOKUP(CT_return[[#This Row],[Order ID]],main_table[Order ID],main_table[Category])</f>
        <v>Technology</v>
      </c>
      <c r="D642" t="str">
        <f>_xlfn.XLOOKUP(CT_return[[#This Row],[Order ID]],main_table[Order ID],main_table[Region])</f>
        <v>West</v>
      </c>
      <c r="E642" t="str">
        <f>_xlfn.XLOOKUP(CT_return[[#This Row],[Order ID]],main_table[Order ID],main_table[Segment])</f>
        <v>Corporate</v>
      </c>
    </row>
    <row r="643" spans="1:5" ht="14.25">
      <c r="A643" s="1" t="s">
        <v>5932</v>
      </c>
      <c r="B643" s="2" t="s">
        <v>6174</v>
      </c>
      <c r="C643" t="str">
        <f>_xlfn.XLOOKUP(CT_return[[#This Row],[Order ID]],main_table[Order ID],main_table[Category])</f>
        <v>Technology</v>
      </c>
      <c r="D643" t="str">
        <f>_xlfn.XLOOKUP(CT_return[[#This Row],[Order ID]],main_table[Order ID],main_table[Region])</f>
        <v>West</v>
      </c>
      <c r="E643" t="str">
        <f>_xlfn.XLOOKUP(CT_return[[#This Row],[Order ID]],main_table[Order ID],main_table[Segment])</f>
        <v>Corporate</v>
      </c>
    </row>
    <row r="644" spans="1:5" ht="14.25">
      <c r="A644" s="1" t="s">
        <v>5932</v>
      </c>
      <c r="B644" s="2" t="s">
        <v>6175</v>
      </c>
      <c r="C644" t="str">
        <f>_xlfn.XLOOKUP(CT_return[[#This Row],[Order ID]],main_table[Order ID],main_table[Category])</f>
        <v>Office Supplies</v>
      </c>
      <c r="D644" t="str">
        <f>_xlfn.XLOOKUP(CT_return[[#This Row],[Order ID]],main_table[Order ID],main_table[Region])</f>
        <v>West</v>
      </c>
      <c r="E644" t="str">
        <f>_xlfn.XLOOKUP(CT_return[[#This Row],[Order ID]],main_table[Order ID],main_table[Segment])</f>
        <v>Consumer</v>
      </c>
    </row>
    <row r="645" spans="1:5" ht="14.25">
      <c r="A645" s="1" t="s">
        <v>5932</v>
      </c>
      <c r="B645" s="2" t="s">
        <v>6176</v>
      </c>
      <c r="C645" t="str">
        <f>_xlfn.XLOOKUP(CT_return[[#This Row],[Order ID]],main_table[Order ID],main_table[Category])</f>
        <v>Technology</v>
      </c>
      <c r="D645" t="str">
        <f>_xlfn.XLOOKUP(CT_return[[#This Row],[Order ID]],main_table[Order ID],main_table[Region])</f>
        <v>West</v>
      </c>
      <c r="E645" t="str">
        <f>_xlfn.XLOOKUP(CT_return[[#This Row],[Order ID]],main_table[Order ID],main_table[Segment])</f>
        <v>Corporate</v>
      </c>
    </row>
    <row r="646" spans="1:5" ht="14.25">
      <c r="A646" s="1" t="s">
        <v>5932</v>
      </c>
      <c r="B646" s="2" t="s">
        <v>6177</v>
      </c>
      <c r="C646" t="str">
        <f>_xlfn.XLOOKUP(CT_return[[#This Row],[Order ID]],main_table[Order ID],main_table[Category])</f>
        <v>Office Supplies</v>
      </c>
      <c r="D646" t="str">
        <f>_xlfn.XLOOKUP(CT_return[[#This Row],[Order ID]],main_table[Order ID],main_table[Region])</f>
        <v>West</v>
      </c>
      <c r="E646" t="str">
        <f>_xlfn.XLOOKUP(CT_return[[#This Row],[Order ID]],main_table[Order ID],main_table[Segment])</f>
        <v>Corporate</v>
      </c>
    </row>
    <row r="647" spans="1:5" ht="14.25">
      <c r="A647" s="1" t="s">
        <v>5932</v>
      </c>
      <c r="B647" s="2" t="s">
        <v>6177</v>
      </c>
      <c r="C647" t="str">
        <f>_xlfn.XLOOKUP(CT_return[[#This Row],[Order ID]],main_table[Order ID],main_table[Category])</f>
        <v>Office Supplies</v>
      </c>
      <c r="D647" t="str">
        <f>_xlfn.XLOOKUP(CT_return[[#This Row],[Order ID]],main_table[Order ID],main_table[Region])</f>
        <v>West</v>
      </c>
      <c r="E647" t="str">
        <f>_xlfn.XLOOKUP(CT_return[[#This Row],[Order ID]],main_table[Order ID],main_table[Segment])</f>
        <v>Corporate</v>
      </c>
    </row>
    <row r="648" spans="1:5" ht="14.25">
      <c r="A648" s="1" t="s">
        <v>5932</v>
      </c>
      <c r="B648" s="2" t="s">
        <v>6177</v>
      </c>
      <c r="C648" t="str">
        <f>_xlfn.XLOOKUP(CT_return[[#This Row],[Order ID]],main_table[Order ID],main_table[Category])</f>
        <v>Office Supplies</v>
      </c>
      <c r="D648" t="str">
        <f>_xlfn.XLOOKUP(CT_return[[#This Row],[Order ID]],main_table[Order ID],main_table[Region])</f>
        <v>West</v>
      </c>
      <c r="E648" t="str">
        <f>_xlfn.XLOOKUP(CT_return[[#This Row],[Order ID]],main_table[Order ID],main_table[Segment])</f>
        <v>Corporate</v>
      </c>
    </row>
    <row r="649" spans="1:5" ht="14.25">
      <c r="A649" s="1" t="s">
        <v>5932</v>
      </c>
      <c r="B649" s="2" t="s">
        <v>6177</v>
      </c>
      <c r="C649" t="str">
        <f>_xlfn.XLOOKUP(CT_return[[#This Row],[Order ID]],main_table[Order ID],main_table[Category])</f>
        <v>Office Supplies</v>
      </c>
      <c r="D649" t="str">
        <f>_xlfn.XLOOKUP(CT_return[[#This Row],[Order ID]],main_table[Order ID],main_table[Region])</f>
        <v>West</v>
      </c>
      <c r="E649" t="str">
        <f>_xlfn.XLOOKUP(CT_return[[#This Row],[Order ID]],main_table[Order ID],main_table[Segment])</f>
        <v>Corporate</v>
      </c>
    </row>
    <row r="650" spans="1:5" ht="14.25">
      <c r="A650" s="1" t="s">
        <v>5932</v>
      </c>
      <c r="B650" s="2" t="s">
        <v>6177</v>
      </c>
      <c r="C650" t="str">
        <f>_xlfn.XLOOKUP(CT_return[[#This Row],[Order ID]],main_table[Order ID],main_table[Category])</f>
        <v>Office Supplies</v>
      </c>
      <c r="D650" t="str">
        <f>_xlfn.XLOOKUP(CT_return[[#This Row],[Order ID]],main_table[Order ID],main_table[Region])</f>
        <v>West</v>
      </c>
      <c r="E650" t="str">
        <f>_xlfn.XLOOKUP(CT_return[[#This Row],[Order ID]],main_table[Order ID],main_table[Segment])</f>
        <v>Corporate</v>
      </c>
    </row>
    <row r="651" spans="1:5" ht="14.25">
      <c r="A651" s="1" t="s">
        <v>5932</v>
      </c>
      <c r="B651" s="2" t="s">
        <v>6177</v>
      </c>
      <c r="C651" t="str">
        <f>_xlfn.XLOOKUP(CT_return[[#This Row],[Order ID]],main_table[Order ID],main_table[Category])</f>
        <v>Office Supplies</v>
      </c>
      <c r="D651" t="str">
        <f>_xlfn.XLOOKUP(CT_return[[#This Row],[Order ID]],main_table[Order ID],main_table[Region])</f>
        <v>West</v>
      </c>
      <c r="E651" t="str">
        <f>_xlfn.XLOOKUP(CT_return[[#This Row],[Order ID]],main_table[Order ID],main_table[Segment])</f>
        <v>Corporate</v>
      </c>
    </row>
    <row r="652" spans="1:5" ht="14.25">
      <c r="A652" s="1" t="s">
        <v>5932</v>
      </c>
      <c r="B652" s="2" t="s">
        <v>6177</v>
      </c>
      <c r="C652" t="str">
        <f>_xlfn.XLOOKUP(CT_return[[#This Row],[Order ID]],main_table[Order ID],main_table[Category])</f>
        <v>Office Supplies</v>
      </c>
      <c r="D652" t="str">
        <f>_xlfn.XLOOKUP(CT_return[[#This Row],[Order ID]],main_table[Order ID],main_table[Region])</f>
        <v>West</v>
      </c>
      <c r="E652" t="str">
        <f>_xlfn.XLOOKUP(CT_return[[#This Row],[Order ID]],main_table[Order ID],main_table[Segment])</f>
        <v>Corporate</v>
      </c>
    </row>
    <row r="653" spans="1:5" ht="14.25">
      <c r="A653" s="1" t="s">
        <v>5932</v>
      </c>
      <c r="B653" s="2" t="s">
        <v>6178</v>
      </c>
      <c r="C653" t="str">
        <f>_xlfn.XLOOKUP(CT_return[[#This Row],[Order ID]],main_table[Order ID],main_table[Category])</f>
        <v>Office Supplies</v>
      </c>
      <c r="D653" t="str">
        <f>_xlfn.XLOOKUP(CT_return[[#This Row],[Order ID]],main_table[Order ID],main_table[Region])</f>
        <v>East</v>
      </c>
      <c r="E653" t="str">
        <f>_xlfn.XLOOKUP(CT_return[[#This Row],[Order ID]],main_table[Order ID],main_table[Segment])</f>
        <v>Consumer</v>
      </c>
    </row>
    <row r="654" spans="1:5" ht="14.25">
      <c r="A654" s="1" t="s">
        <v>5932</v>
      </c>
      <c r="B654" s="2" t="s">
        <v>6178</v>
      </c>
      <c r="C654" t="str">
        <f>_xlfn.XLOOKUP(CT_return[[#This Row],[Order ID]],main_table[Order ID],main_table[Category])</f>
        <v>Office Supplies</v>
      </c>
      <c r="D654" t="str">
        <f>_xlfn.XLOOKUP(CT_return[[#This Row],[Order ID]],main_table[Order ID],main_table[Region])</f>
        <v>East</v>
      </c>
      <c r="E654" t="str">
        <f>_xlfn.XLOOKUP(CT_return[[#This Row],[Order ID]],main_table[Order ID],main_table[Segment])</f>
        <v>Consumer</v>
      </c>
    </row>
    <row r="655" spans="1:5" ht="14.25">
      <c r="A655" s="1" t="s">
        <v>5932</v>
      </c>
      <c r="B655" s="2" t="s">
        <v>6179</v>
      </c>
      <c r="C655" t="str">
        <f>_xlfn.XLOOKUP(CT_return[[#This Row],[Order ID]],main_table[Order ID],main_table[Category])</f>
        <v>Technology</v>
      </c>
      <c r="D655" t="str">
        <f>_xlfn.XLOOKUP(CT_return[[#This Row],[Order ID]],main_table[Order ID],main_table[Region])</f>
        <v>West</v>
      </c>
      <c r="E655" t="str">
        <f>_xlfn.XLOOKUP(CT_return[[#This Row],[Order ID]],main_table[Order ID],main_table[Segment])</f>
        <v>Corporate</v>
      </c>
    </row>
    <row r="656" spans="1:5" ht="14.25">
      <c r="A656" s="1" t="s">
        <v>5932</v>
      </c>
      <c r="B656" s="2" t="s">
        <v>6179</v>
      </c>
      <c r="C656" t="str">
        <f>_xlfn.XLOOKUP(CT_return[[#This Row],[Order ID]],main_table[Order ID],main_table[Category])</f>
        <v>Technology</v>
      </c>
      <c r="D656" t="str">
        <f>_xlfn.XLOOKUP(CT_return[[#This Row],[Order ID]],main_table[Order ID],main_table[Region])</f>
        <v>West</v>
      </c>
      <c r="E656" t="str">
        <f>_xlfn.XLOOKUP(CT_return[[#This Row],[Order ID]],main_table[Order ID],main_table[Segment])</f>
        <v>Corporate</v>
      </c>
    </row>
    <row r="657" spans="1:5" ht="14.25">
      <c r="A657" s="1" t="s">
        <v>5932</v>
      </c>
      <c r="B657" s="2" t="s">
        <v>6180</v>
      </c>
      <c r="C657" t="str">
        <f>_xlfn.XLOOKUP(CT_return[[#This Row],[Order ID]],main_table[Order ID],main_table[Category])</f>
        <v>Furniture</v>
      </c>
      <c r="D657" t="str">
        <f>_xlfn.XLOOKUP(CT_return[[#This Row],[Order ID]],main_table[Order ID],main_table[Region])</f>
        <v>West</v>
      </c>
      <c r="E657" t="str">
        <f>_xlfn.XLOOKUP(CT_return[[#This Row],[Order ID]],main_table[Order ID],main_table[Segment])</f>
        <v>Consumer</v>
      </c>
    </row>
    <row r="658" spans="1:5" ht="14.25">
      <c r="A658" s="1" t="s">
        <v>5932</v>
      </c>
      <c r="B658" s="2" t="s">
        <v>6181</v>
      </c>
      <c r="C658" t="str">
        <f>_xlfn.XLOOKUP(CT_return[[#This Row],[Order ID]],main_table[Order ID],main_table[Category])</f>
        <v>Office Supplies</v>
      </c>
      <c r="D658" t="str">
        <f>_xlfn.XLOOKUP(CT_return[[#This Row],[Order ID]],main_table[Order ID],main_table[Region])</f>
        <v>East</v>
      </c>
      <c r="E658" t="str">
        <f>_xlfn.XLOOKUP(CT_return[[#This Row],[Order ID]],main_table[Order ID],main_table[Segment])</f>
        <v>Consumer</v>
      </c>
    </row>
    <row r="659" spans="1:5" ht="14.25">
      <c r="A659" s="1" t="s">
        <v>5932</v>
      </c>
      <c r="B659" s="2" t="s">
        <v>6181</v>
      </c>
      <c r="C659" t="str">
        <f>_xlfn.XLOOKUP(CT_return[[#This Row],[Order ID]],main_table[Order ID],main_table[Category])</f>
        <v>Office Supplies</v>
      </c>
      <c r="D659" t="str">
        <f>_xlfn.XLOOKUP(CT_return[[#This Row],[Order ID]],main_table[Order ID],main_table[Region])</f>
        <v>East</v>
      </c>
      <c r="E659" t="str">
        <f>_xlfn.XLOOKUP(CT_return[[#This Row],[Order ID]],main_table[Order ID],main_table[Segment])</f>
        <v>Consumer</v>
      </c>
    </row>
    <row r="660" spans="1:5" ht="14.25">
      <c r="A660" s="1" t="s">
        <v>5932</v>
      </c>
      <c r="B660" s="2" t="s">
        <v>6181</v>
      </c>
      <c r="C660" t="str">
        <f>_xlfn.XLOOKUP(CT_return[[#This Row],[Order ID]],main_table[Order ID],main_table[Category])</f>
        <v>Office Supplies</v>
      </c>
      <c r="D660" t="str">
        <f>_xlfn.XLOOKUP(CT_return[[#This Row],[Order ID]],main_table[Order ID],main_table[Region])</f>
        <v>East</v>
      </c>
      <c r="E660" t="str">
        <f>_xlfn.XLOOKUP(CT_return[[#This Row],[Order ID]],main_table[Order ID],main_table[Segment])</f>
        <v>Consumer</v>
      </c>
    </row>
    <row r="661" spans="1:5" ht="14.25">
      <c r="A661" s="1" t="s">
        <v>5932</v>
      </c>
      <c r="B661" s="2" t="s">
        <v>6182</v>
      </c>
      <c r="C661" t="str">
        <f>_xlfn.XLOOKUP(CT_return[[#This Row],[Order ID]],main_table[Order ID],main_table[Category])</f>
        <v>Office Supplies</v>
      </c>
      <c r="D661" t="str">
        <f>_xlfn.XLOOKUP(CT_return[[#This Row],[Order ID]],main_table[Order ID],main_table[Region])</f>
        <v>East</v>
      </c>
      <c r="E661" t="str">
        <f>_xlfn.XLOOKUP(CT_return[[#This Row],[Order ID]],main_table[Order ID],main_table[Segment])</f>
        <v>Consumer</v>
      </c>
    </row>
    <row r="662" spans="1:5" ht="14.25">
      <c r="A662" s="1" t="s">
        <v>5932</v>
      </c>
      <c r="B662" s="2" t="s">
        <v>6182</v>
      </c>
      <c r="C662" t="str">
        <f>_xlfn.XLOOKUP(CT_return[[#This Row],[Order ID]],main_table[Order ID],main_table[Category])</f>
        <v>Office Supplies</v>
      </c>
      <c r="D662" t="str">
        <f>_xlfn.XLOOKUP(CT_return[[#This Row],[Order ID]],main_table[Order ID],main_table[Region])</f>
        <v>East</v>
      </c>
      <c r="E662" t="str">
        <f>_xlfn.XLOOKUP(CT_return[[#This Row],[Order ID]],main_table[Order ID],main_table[Segment])</f>
        <v>Consumer</v>
      </c>
    </row>
    <row r="663" spans="1:5" ht="14.25">
      <c r="A663" s="1" t="s">
        <v>5932</v>
      </c>
      <c r="B663" s="2" t="s">
        <v>6183</v>
      </c>
      <c r="C663" t="str">
        <f>_xlfn.XLOOKUP(CT_return[[#This Row],[Order ID]],main_table[Order ID],main_table[Category])</f>
        <v>Office Supplies</v>
      </c>
      <c r="D663" t="str">
        <f>_xlfn.XLOOKUP(CT_return[[#This Row],[Order ID]],main_table[Order ID],main_table[Region])</f>
        <v>West</v>
      </c>
      <c r="E663" t="str">
        <f>_xlfn.XLOOKUP(CT_return[[#This Row],[Order ID]],main_table[Order ID],main_table[Segment])</f>
        <v>Home Office</v>
      </c>
    </row>
    <row r="664" spans="1:5" ht="14.25">
      <c r="A664" s="1" t="s">
        <v>5932</v>
      </c>
      <c r="B664" s="2" t="s">
        <v>6183</v>
      </c>
      <c r="C664" t="str">
        <f>_xlfn.XLOOKUP(CT_return[[#This Row],[Order ID]],main_table[Order ID],main_table[Category])</f>
        <v>Office Supplies</v>
      </c>
      <c r="D664" t="str">
        <f>_xlfn.XLOOKUP(CT_return[[#This Row],[Order ID]],main_table[Order ID],main_table[Region])</f>
        <v>West</v>
      </c>
      <c r="E664" t="str">
        <f>_xlfn.XLOOKUP(CT_return[[#This Row],[Order ID]],main_table[Order ID],main_table[Segment])</f>
        <v>Home Office</v>
      </c>
    </row>
    <row r="665" spans="1:5" ht="14.25">
      <c r="A665" s="1" t="s">
        <v>5932</v>
      </c>
      <c r="B665" s="2" t="s">
        <v>6183</v>
      </c>
      <c r="C665" t="str">
        <f>_xlfn.XLOOKUP(CT_return[[#This Row],[Order ID]],main_table[Order ID],main_table[Category])</f>
        <v>Office Supplies</v>
      </c>
      <c r="D665" t="str">
        <f>_xlfn.XLOOKUP(CT_return[[#This Row],[Order ID]],main_table[Order ID],main_table[Region])</f>
        <v>West</v>
      </c>
      <c r="E665" t="str">
        <f>_xlfn.XLOOKUP(CT_return[[#This Row],[Order ID]],main_table[Order ID],main_table[Segment])</f>
        <v>Home Office</v>
      </c>
    </row>
    <row r="666" spans="1:5" ht="14.25">
      <c r="A666" s="1" t="s">
        <v>5932</v>
      </c>
      <c r="B666" s="2" t="s">
        <v>6184</v>
      </c>
      <c r="C666" t="str">
        <f>_xlfn.XLOOKUP(CT_return[[#This Row],[Order ID]],main_table[Order ID],main_table[Category])</f>
        <v>Furniture</v>
      </c>
      <c r="D666" t="str">
        <f>_xlfn.XLOOKUP(CT_return[[#This Row],[Order ID]],main_table[Order ID],main_table[Region])</f>
        <v>West</v>
      </c>
      <c r="E666" t="str">
        <f>_xlfn.XLOOKUP(CT_return[[#This Row],[Order ID]],main_table[Order ID],main_table[Segment])</f>
        <v>Home Office</v>
      </c>
    </row>
    <row r="667" spans="1:5" ht="14.25">
      <c r="A667" s="1" t="s">
        <v>5932</v>
      </c>
      <c r="B667" s="2" t="s">
        <v>6184</v>
      </c>
      <c r="C667" t="str">
        <f>_xlfn.XLOOKUP(CT_return[[#This Row],[Order ID]],main_table[Order ID],main_table[Category])</f>
        <v>Furniture</v>
      </c>
      <c r="D667" t="str">
        <f>_xlfn.XLOOKUP(CT_return[[#This Row],[Order ID]],main_table[Order ID],main_table[Region])</f>
        <v>West</v>
      </c>
      <c r="E667" t="str">
        <f>_xlfn.XLOOKUP(CT_return[[#This Row],[Order ID]],main_table[Order ID],main_table[Segment])</f>
        <v>Home Office</v>
      </c>
    </row>
    <row r="668" spans="1:5" ht="14.25">
      <c r="A668" s="1" t="s">
        <v>5932</v>
      </c>
      <c r="B668" s="2" t="s">
        <v>6184</v>
      </c>
      <c r="C668" t="str">
        <f>_xlfn.XLOOKUP(CT_return[[#This Row],[Order ID]],main_table[Order ID],main_table[Category])</f>
        <v>Furniture</v>
      </c>
      <c r="D668" t="str">
        <f>_xlfn.XLOOKUP(CT_return[[#This Row],[Order ID]],main_table[Order ID],main_table[Region])</f>
        <v>West</v>
      </c>
      <c r="E668" t="str">
        <f>_xlfn.XLOOKUP(CT_return[[#This Row],[Order ID]],main_table[Order ID],main_table[Segment])</f>
        <v>Home Office</v>
      </c>
    </row>
    <row r="669" spans="1:5" ht="14.25">
      <c r="A669" s="1" t="s">
        <v>5932</v>
      </c>
      <c r="B669" s="2" t="s">
        <v>6185</v>
      </c>
      <c r="C669" t="str">
        <f>_xlfn.XLOOKUP(CT_return[[#This Row],[Order ID]],main_table[Order ID],main_table[Category])</f>
        <v>Office Supplies</v>
      </c>
      <c r="D669" t="str">
        <f>_xlfn.XLOOKUP(CT_return[[#This Row],[Order ID]],main_table[Order ID],main_table[Region])</f>
        <v>West</v>
      </c>
      <c r="E669" t="str">
        <f>_xlfn.XLOOKUP(CT_return[[#This Row],[Order ID]],main_table[Order ID],main_table[Segment])</f>
        <v>Consumer</v>
      </c>
    </row>
    <row r="670" spans="1:5" ht="14.25">
      <c r="A670" s="1" t="s">
        <v>5932</v>
      </c>
      <c r="B670" s="2" t="s">
        <v>6185</v>
      </c>
      <c r="C670" t="str">
        <f>_xlfn.XLOOKUP(CT_return[[#This Row],[Order ID]],main_table[Order ID],main_table[Category])</f>
        <v>Office Supplies</v>
      </c>
      <c r="D670" t="str">
        <f>_xlfn.XLOOKUP(CT_return[[#This Row],[Order ID]],main_table[Order ID],main_table[Region])</f>
        <v>West</v>
      </c>
      <c r="E670" t="str">
        <f>_xlfn.XLOOKUP(CT_return[[#This Row],[Order ID]],main_table[Order ID],main_table[Segment])</f>
        <v>Consumer</v>
      </c>
    </row>
    <row r="671" spans="1:5" ht="14.25">
      <c r="A671" s="1" t="s">
        <v>5932</v>
      </c>
      <c r="B671" s="2" t="s">
        <v>6186</v>
      </c>
      <c r="C671" t="str">
        <f>_xlfn.XLOOKUP(CT_return[[#This Row],[Order ID]],main_table[Order ID],main_table[Category])</f>
        <v>Technology</v>
      </c>
      <c r="D671" t="str">
        <f>_xlfn.XLOOKUP(CT_return[[#This Row],[Order ID]],main_table[Order ID],main_table[Region])</f>
        <v>East</v>
      </c>
      <c r="E671" t="str">
        <f>_xlfn.XLOOKUP(CT_return[[#This Row],[Order ID]],main_table[Order ID],main_table[Segment])</f>
        <v>Consumer</v>
      </c>
    </row>
    <row r="672" spans="1:5" ht="14.25">
      <c r="A672" s="1" t="s">
        <v>5932</v>
      </c>
      <c r="B672" s="2" t="s">
        <v>6186</v>
      </c>
      <c r="C672" t="str">
        <f>_xlfn.XLOOKUP(CT_return[[#This Row],[Order ID]],main_table[Order ID],main_table[Category])</f>
        <v>Technology</v>
      </c>
      <c r="D672" t="str">
        <f>_xlfn.XLOOKUP(CT_return[[#This Row],[Order ID]],main_table[Order ID],main_table[Region])</f>
        <v>East</v>
      </c>
      <c r="E672" t="str">
        <f>_xlfn.XLOOKUP(CT_return[[#This Row],[Order ID]],main_table[Order ID],main_table[Segment])</f>
        <v>Consumer</v>
      </c>
    </row>
    <row r="673" spans="1:5" ht="14.25">
      <c r="A673" s="1" t="s">
        <v>5932</v>
      </c>
      <c r="B673" s="2" t="s">
        <v>6187</v>
      </c>
      <c r="C673" t="str">
        <f>_xlfn.XLOOKUP(CT_return[[#This Row],[Order ID]],main_table[Order ID],main_table[Category])</f>
        <v>Furniture</v>
      </c>
      <c r="D673" t="str">
        <f>_xlfn.XLOOKUP(CT_return[[#This Row],[Order ID]],main_table[Order ID],main_table[Region])</f>
        <v>East</v>
      </c>
      <c r="E673" t="str">
        <f>_xlfn.XLOOKUP(CT_return[[#This Row],[Order ID]],main_table[Order ID],main_table[Segment])</f>
        <v>Consumer</v>
      </c>
    </row>
    <row r="674" spans="1:5" ht="14.25">
      <c r="A674" s="1" t="s">
        <v>5932</v>
      </c>
      <c r="B674" s="2" t="s">
        <v>6187</v>
      </c>
      <c r="C674" t="str">
        <f>_xlfn.XLOOKUP(CT_return[[#This Row],[Order ID]],main_table[Order ID],main_table[Category])</f>
        <v>Furniture</v>
      </c>
      <c r="D674" t="str">
        <f>_xlfn.XLOOKUP(CT_return[[#This Row],[Order ID]],main_table[Order ID],main_table[Region])</f>
        <v>East</v>
      </c>
      <c r="E674" t="str">
        <f>_xlfn.XLOOKUP(CT_return[[#This Row],[Order ID]],main_table[Order ID],main_table[Segment])</f>
        <v>Consumer</v>
      </c>
    </row>
    <row r="675" spans="1:5" ht="14.25">
      <c r="A675" s="1" t="s">
        <v>5932</v>
      </c>
      <c r="B675" s="2" t="s">
        <v>6188</v>
      </c>
      <c r="C675" t="str">
        <f>_xlfn.XLOOKUP(CT_return[[#This Row],[Order ID]],main_table[Order ID],main_table[Category])</f>
        <v>Office Supplies</v>
      </c>
      <c r="D675" t="str">
        <f>_xlfn.XLOOKUP(CT_return[[#This Row],[Order ID]],main_table[Order ID],main_table[Region])</f>
        <v>Central</v>
      </c>
      <c r="E675" t="str">
        <f>_xlfn.XLOOKUP(CT_return[[#This Row],[Order ID]],main_table[Order ID],main_table[Segment])</f>
        <v>Consumer</v>
      </c>
    </row>
    <row r="676" spans="1:5" ht="14.25">
      <c r="A676" s="1" t="s">
        <v>5932</v>
      </c>
      <c r="B676" s="2" t="s">
        <v>6188</v>
      </c>
      <c r="C676" t="str">
        <f>_xlfn.XLOOKUP(CT_return[[#This Row],[Order ID]],main_table[Order ID],main_table[Category])</f>
        <v>Office Supplies</v>
      </c>
      <c r="D676" t="str">
        <f>_xlfn.XLOOKUP(CT_return[[#This Row],[Order ID]],main_table[Order ID],main_table[Region])</f>
        <v>Central</v>
      </c>
      <c r="E676" t="str">
        <f>_xlfn.XLOOKUP(CT_return[[#This Row],[Order ID]],main_table[Order ID],main_table[Segment])</f>
        <v>Consumer</v>
      </c>
    </row>
    <row r="677" spans="1:5" ht="14.25">
      <c r="A677" s="1" t="s">
        <v>5932</v>
      </c>
      <c r="B677" s="2" t="s">
        <v>6188</v>
      </c>
      <c r="C677" t="str">
        <f>_xlfn.XLOOKUP(CT_return[[#This Row],[Order ID]],main_table[Order ID],main_table[Category])</f>
        <v>Office Supplies</v>
      </c>
      <c r="D677" t="str">
        <f>_xlfn.XLOOKUP(CT_return[[#This Row],[Order ID]],main_table[Order ID],main_table[Region])</f>
        <v>Central</v>
      </c>
      <c r="E677" t="str">
        <f>_xlfn.XLOOKUP(CT_return[[#This Row],[Order ID]],main_table[Order ID],main_table[Segment])</f>
        <v>Consumer</v>
      </c>
    </row>
    <row r="678" spans="1:5" ht="14.25">
      <c r="A678" s="1" t="s">
        <v>5932</v>
      </c>
      <c r="B678" s="2" t="s">
        <v>6188</v>
      </c>
      <c r="C678" t="str">
        <f>_xlfn.XLOOKUP(CT_return[[#This Row],[Order ID]],main_table[Order ID],main_table[Category])</f>
        <v>Office Supplies</v>
      </c>
      <c r="D678" t="str">
        <f>_xlfn.XLOOKUP(CT_return[[#This Row],[Order ID]],main_table[Order ID],main_table[Region])</f>
        <v>Central</v>
      </c>
      <c r="E678" t="str">
        <f>_xlfn.XLOOKUP(CT_return[[#This Row],[Order ID]],main_table[Order ID],main_table[Segment])</f>
        <v>Consumer</v>
      </c>
    </row>
    <row r="679" spans="1:5" ht="14.25">
      <c r="A679" s="1" t="s">
        <v>5932</v>
      </c>
      <c r="B679" s="2" t="s">
        <v>6188</v>
      </c>
      <c r="C679" t="str">
        <f>_xlfn.XLOOKUP(CT_return[[#This Row],[Order ID]],main_table[Order ID],main_table[Category])</f>
        <v>Office Supplies</v>
      </c>
      <c r="D679" t="str">
        <f>_xlfn.XLOOKUP(CT_return[[#This Row],[Order ID]],main_table[Order ID],main_table[Region])</f>
        <v>Central</v>
      </c>
      <c r="E679" t="str">
        <f>_xlfn.XLOOKUP(CT_return[[#This Row],[Order ID]],main_table[Order ID],main_table[Segment])</f>
        <v>Consumer</v>
      </c>
    </row>
    <row r="680" spans="1:5" ht="14.25">
      <c r="A680" s="1" t="s">
        <v>5932</v>
      </c>
      <c r="B680" s="2" t="s">
        <v>6188</v>
      </c>
      <c r="C680" t="str">
        <f>_xlfn.XLOOKUP(CT_return[[#This Row],[Order ID]],main_table[Order ID],main_table[Category])</f>
        <v>Office Supplies</v>
      </c>
      <c r="D680" t="str">
        <f>_xlfn.XLOOKUP(CT_return[[#This Row],[Order ID]],main_table[Order ID],main_table[Region])</f>
        <v>Central</v>
      </c>
      <c r="E680" t="str">
        <f>_xlfn.XLOOKUP(CT_return[[#This Row],[Order ID]],main_table[Order ID],main_table[Segment])</f>
        <v>Consumer</v>
      </c>
    </row>
    <row r="681" spans="1:5" ht="14.25">
      <c r="A681" s="1" t="s">
        <v>5932</v>
      </c>
      <c r="B681" s="2" t="s">
        <v>6189</v>
      </c>
      <c r="C681" t="str">
        <f>_xlfn.XLOOKUP(CT_return[[#This Row],[Order ID]],main_table[Order ID],main_table[Category])</f>
        <v>Office Supplies</v>
      </c>
      <c r="D681" t="str">
        <f>_xlfn.XLOOKUP(CT_return[[#This Row],[Order ID]],main_table[Order ID],main_table[Region])</f>
        <v>East</v>
      </c>
      <c r="E681" t="str">
        <f>_xlfn.XLOOKUP(CT_return[[#This Row],[Order ID]],main_table[Order ID],main_table[Segment])</f>
        <v>Home Office</v>
      </c>
    </row>
    <row r="682" spans="1:5" ht="14.25">
      <c r="A682" s="1" t="s">
        <v>5932</v>
      </c>
      <c r="B682" s="2" t="s">
        <v>6189</v>
      </c>
      <c r="C682" t="str">
        <f>_xlfn.XLOOKUP(CT_return[[#This Row],[Order ID]],main_table[Order ID],main_table[Category])</f>
        <v>Office Supplies</v>
      </c>
      <c r="D682" t="str">
        <f>_xlfn.XLOOKUP(CT_return[[#This Row],[Order ID]],main_table[Order ID],main_table[Region])</f>
        <v>East</v>
      </c>
      <c r="E682" t="str">
        <f>_xlfn.XLOOKUP(CT_return[[#This Row],[Order ID]],main_table[Order ID],main_table[Segment])</f>
        <v>Home Office</v>
      </c>
    </row>
    <row r="683" spans="1:5" ht="14.25">
      <c r="A683" s="1" t="s">
        <v>5932</v>
      </c>
      <c r="B683" s="2" t="s">
        <v>6189</v>
      </c>
      <c r="C683" t="str">
        <f>_xlfn.XLOOKUP(CT_return[[#This Row],[Order ID]],main_table[Order ID],main_table[Category])</f>
        <v>Office Supplies</v>
      </c>
      <c r="D683" t="str">
        <f>_xlfn.XLOOKUP(CT_return[[#This Row],[Order ID]],main_table[Order ID],main_table[Region])</f>
        <v>East</v>
      </c>
      <c r="E683" t="str">
        <f>_xlfn.XLOOKUP(CT_return[[#This Row],[Order ID]],main_table[Order ID],main_table[Segment])</f>
        <v>Home Office</v>
      </c>
    </row>
    <row r="684" spans="1:5" ht="14.25">
      <c r="A684" s="1" t="s">
        <v>5932</v>
      </c>
      <c r="B684" s="2" t="s">
        <v>6190</v>
      </c>
      <c r="C684" t="str">
        <f>_xlfn.XLOOKUP(CT_return[[#This Row],[Order ID]],main_table[Order ID],main_table[Category])</f>
        <v>Office Supplies</v>
      </c>
      <c r="D684" t="str">
        <f>_xlfn.XLOOKUP(CT_return[[#This Row],[Order ID]],main_table[Order ID],main_table[Region])</f>
        <v>South</v>
      </c>
      <c r="E684" t="str">
        <f>_xlfn.XLOOKUP(CT_return[[#This Row],[Order ID]],main_table[Order ID],main_table[Segment])</f>
        <v>Consumer</v>
      </c>
    </row>
    <row r="685" spans="1:5" ht="14.25">
      <c r="A685" s="1" t="s">
        <v>5932</v>
      </c>
      <c r="B685" s="2" t="s">
        <v>6190</v>
      </c>
      <c r="C685" t="str">
        <f>_xlfn.XLOOKUP(CT_return[[#This Row],[Order ID]],main_table[Order ID],main_table[Category])</f>
        <v>Office Supplies</v>
      </c>
      <c r="D685" t="str">
        <f>_xlfn.XLOOKUP(CT_return[[#This Row],[Order ID]],main_table[Order ID],main_table[Region])</f>
        <v>South</v>
      </c>
      <c r="E685" t="str">
        <f>_xlfn.XLOOKUP(CT_return[[#This Row],[Order ID]],main_table[Order ID],main_table[Segment])</f>
        <v>Consumer</v>
      </c>
    </row>
    <row r="686" spans="1:5" ht="14.25">
      <c r="A686" s="1" t="s">
        <v>5932</v>
      </c>
      <c r="B686" s="2" t="s">
        <v>6191</v>
      </c>
      <c r="C686" t="str">
        <f>_xlfn.XLOOKUP(CT_return[[#This Row],[Order ID]],main_table[Order ID],main_table[Category])</f>
        <v>Office Supplies</v>
      </c>
      <c r="D686" t="str">
        <f>_xlfn.XLOOKUP(CT_return[[#This Row],[Order ID]],main_table[Order ID],main_table[Region])</f>
        <v>West</v>
      </c>
      <c r="E686" t="str">
        <f>_xlfn.XLOOKUP(CT_return[[#This Row],[Order ID]],main_table[Order ID],main_table[Segment])</f>
        <v>Consumer</v>
      </c>
    </row>
    <row r="687" spans="1:5" ht="14.25">
      <c r="A687" s="1" t="s">
        <v>5932</v>
      </c>
      <c r="B687" s="2" t="s">
        <v>6191</v>
      </c>
      <c r="C687" t="str">
        <f>_xlfn.XLOOKUP(CT_return[[#This Row],[Order ID]],main_table[Order ID],main_table[Category])</f>
        <v>Office Supplies</v>
      </c>
      <c r="D687" t="str">
        <f>_xlfn.XLOOKUP(CT_return[[#This Row],[Order ID]],main_table[Order ID],main_table[Region])</f>
        <v>West</v>
      </c>
      <c r="E687" t="str">
        <f>_xlfn.XLOOKUP(CT_return[[#This Row],[Order ID]],main_table[Order ID],main_table[Segment])</f>
        <v>Consumer</v>
      </c>
    </row>
    <row r="688" spans="1:5" ht="14.25">
      <c r="A688" s="1" t="s">
        <v>5932</v>
      </c>
      <c r="B688" s="2" t="s">
        <v>6191</v>
      </c>
      <c r="C688" t="str">
        <f>_xlfn.XLOOKUP(CT_return[[#This Row],[Order ID]],main_table[Order ID],main_table[Category])</f>
        <v>Office Supplies</v>
      </c>
      <c r="D688" t="str">
        <f>_xlfn.XLOOKUP(CT_return[[#This Row],[Order ID]],main_table[Order ID],main_table[Region])</f>
        <v>West</v>
      </c>
      <c r="E688" t="str">
        <f>_xlfn.XLOOKUP(CT_return[[#This Row],[Order ID]],main_table[Order ID],main_table[Segment])</f>
        <v>Consumer</v>
      </c>
    </row>
    <row r="689" spans="1:5" ht="14.25">
      <c r="A689" s="1" t="s">
        <v>5932</v>
      </c>
      <c r="B689" s="2" t="s">
        <v>6191</v>
      </c>
      <c r="C689" t="str">
        <f>_xlfn.XLOOKUP(CT_return[[#This Row],[Order ID]],main_table[Order ID],main_table[Category])</f>
        <v>Office Supplies</v>
      </c>
      <c r="D689" t="str">
        <f>_xlfn.XLOOKUP(CT_return[[#This Row],[Order ID]],main_table[Order ID],main_table[Region])</f>
        <v>West</v>
      </c>
      <c r="E689" t="str">
        <f>_xlfn.XLOOKUP(CT_return[[#This Row],[Order ID]],main_table[Order ID],main_table[Segment])</f>
        <v>Consumer</v>
      </c>
    </row>
    <row r="690" spans="1:5" ht="14.25">
      <c r="A690" s="1" t="s">
        <v>5932</v>
      </c>
      <c r="B690" s="2" t="s">
        <v>6191</v>
      </c>
      <c r="C690" t="str">
        <f>_xlfn.XLOOKUP(CT_return[[#This Row],[Order ID]],main_table[Order ID],main_table[Category])</f>
        <v>Office Supplies</v>
      </c>
      <c r="D690" t="str">
        <f>_xlfn.XLOOKUP(CT_return[[#This Row],[Order ID]],main_table[Order ID],main_table[Region])</f>
        <v>West</v>
      </c>
      <c r="E690" t="str">
        <f>_xlfn.XLOOKUP(CT_return[[#This Row],[Order ID]],main_table[Order ID],main_table[Segment])</f>
        <v>Consumer</v>
      </c>
    </row>
    <row r="691" spans="1:5" ht="14.25">
      <c r="A691" s="1" t="s">
        <v>5932</v>
      </c>
      <c r="B691" s="2" t="s">
        <v>6192</v>
      </c>
      <c r="C691" t="str">
        <f>_xlfn.XLOOKUP(CT_return[[#This Row],[Order ID]],main_table[Order ID],main_table[Category])</f>
        <v>Office Supplies</v>
      </c>
      <c r="D691" t="str">
        <f>_xlfn.XLOOKUP(CT_return[[#This Row],[Order ID]],main_table[Order ID],main_table[Region])</f>
        <v>South</v>
      </c>
      <c r="E691" t="str">
        <f>_xlfn.XLOOKUP(CT_return[[#This Row],[Order ID]],main_table[Order ID],main_table[Segment])</f>
        <v>Corporate</v>
      </c>
    </row>
    <row r="692" spans="1:5" ht="14.25">
      <c r="A692" s="1" t="s">
        <v>5932</v>
      </c>
      <c r="B692" s="2" t="s">
        <v>6192</v>
      </c>
      <c r="C692" t="str">
        <f>_xlfn.XLOOKUP(CT_return[[#This Row],[Order ID]],main_table[Order ID],main_table[Category])</f>
        <v>Office Supplies</v>
      </c>
      <c r="D692" t="str">
        <f>_xlfn.XLOOKUP(CT_return[[#This Row],[Order ID]],main_table[Order ID],main_table[Region])</f>
        <v>South</v>
      </c>
      <c r="E692" t="str">
        <f>_xlfn.XLOOKUP(CT_return[[#This Row],[Order ID]],main_table[Order ID],main_table[Segment])</f>
        <v>Corporate</v>
      </c>
    </row>
    <row r="693" spans="1:5" ht="14.25">
      <c r="A693" s="1" t="s">
        <v>5932</v>
      </c>
      <c r="B693" s="2" t="s">
        <v>6192</v>
      </c>
      <c r="C693" t="str">
        <f>_xlfn.XLOOKUP(CT_return[[#This Row],[Order ID]],main_table[Order ID],main_table[Category])</f>
        <v>Office Supplies</v>
      </c>
      <c r="D693" t="str">
        <f>_xlfn.XLOOKUP(CT_return[[#This Row],[Order ID]],main_table[Order ID],main_table[Region])</f>
        <v>South</v>
      </c>
      <c r="E693" t="str">
        <f>_xlfn.XLOOKUP(CT_return[[#This Row],[Order ID]],main_table[Order ID],main_table[Segment])</f>
        <v>Corporate</v>
      </c>
    </row>
    <row r="694" spans="1:5" ht="14.25">
      <c r="A694" s="1" t="s">
        <v>5932</v>
      </c>
      <c r="B694" s="2" t="s">
        <v>6192</v>
      </c>
      <c r="C694" t="str">
        <f>_xlfn.XLOOKUP(CT_return[[#This Row],[Order ID]],main_table[Order ID],main_table[Category])</f>
        <v>Office Supplies</v>
      </c>
      <c r="D694" t="str">
        <f>_xlfn.XLOOKUP(CT_return[[#This Row],[Order ID]],main_table[Order ID],main_table[Region])</f>
        <v>South</v>
      </c>
      <c r="E694" t="str">
        <f>_xlfn.XLOOKUP(CT_return[[#This Row],[Order ID]],main_table[Order ID],main_table[Segment])</f>
        <v>Corporate</v>
      </c>
    </row>
    <row r="695" spans="1:5" ht="14.25">
      <c r="A695" s="1" t="s">
        <v>5932</v>
      </c>
      <c r="B695" s="2" t="s">
        <v>6192</v>
      </c>
      <c r="C695" t="str">
        <f>_xlfn.XLOOKUP(CT_return[[#This Row],[Order ID]],main_table[Order ID],main_table[Category])</f>
        <v>Office Supplies</v>
      </c>
      <c r="D695" t="str">
        <f>_xlfn.XLOOKUP(CT_return[[#This Row],[Order ID]],main_table[Order ID],main_table[Region])</f>
        <v>South</v>
      </c>
      <c r="E695" t="str">
        <f>_xlfn.XLOOKUP(CT_return[[#This Row],[Order ID]],main_table[Order ID],main_table[Segment])</f>
        <v>Corporate</v>
      </c>
    </row>
    <row r="696" spans="1:5" ht="14.25">
      <c r="A696" s="1" t="s">
        <v>5932</v>
      </c>
      <c r="B696" s="2" t="s">
        <v>6193</v>
      </c>
      <c r="C696" t="str">
        <f>_xlfn.XLOOKUP(CT_return[[#This Row],[Order ID]],main_table[Order ID],main_table[Category])</f>
        <v>Office Supplies</v>
      </c>
      <c r="D696" t="str">
        <f>_xlfn.XLOOKUP(CT_return[[#This Row],[Order ID]],main_table[Order ID],main_table[Region])</f>
        <v>West</v>
      </c>
      <c r="E696" t="str">
        <f>_xlfn.XLOOKUP(CT_return[[#This Row],[Order ID]],main_table[Order ID],main_table[Segment])</f>
        <v>Consumer</v>
      </c>
    </row>
    <row r="697" spans="1:5" ht="14.25">
      <c r="A697" s="1" t="s">
        <v>5932</v>
      </c>
      <c r="B697" s="2" t="s">
        <v>6193</v>
      </c>
      <c r="C697" t="str">
        <f>_xlfn.XLOOKUP(CT_return[[#This Row],[Order ID]],main_table[Order ID],main_table[Category])</f>
        <v>Office Supplies</v>
      </c>
      <c r="D697" t="str">
        <f>_xlfn.XLOOKUP(CT_return[[#This Row],[Order ID]],main_table[Order ID],main_table[Region])</f>
        <v>West</v>
      </c>
      <c r="E697" t="str">
        <f>_xlfn.XLOOKUP(CT_return[[#This Row],[Order ID]],main_table[Order ID],main_table[Segment])</f>
        <v>Consumer</v>
      </c>
    </row>
    <row r="698" spans="1:5" ht="14.25">
      <c r="A698" s="1" t="s">
        <v>5932</v>
      </c>
      <c r="B698" s="2" t="s">
        <v>6194</v>
      </c>
      <c r="C698" t="str">
        <f>_xlfn.XLOOKUP(CT_return[[#This Row],[Order ID]],main_table[Order ID],main_table[Category])</f>
        <v>Furniture</v>
      </c>
      <c r="D698" t="str">
        <f>_xlfn.XLOOKUP(CT_return[[#This Row],[Order ID]],main_table[Order ID],main_table[Region])</f>
        <v>West</v>
      </c>
      <c r="E698" t="str">
        <f>_xlfn.XLOOKUP(CT_return[[#This Row],[Order ID]],main_table[Order ID],main_table[Segment])</f>
        <v>Consumer</v>
      </c>
    </row>
    <row r="699" spans="1:5" ht="14.25">
      <c r="A699" s="1" t="s">
        <v>5932</v>
      </c>
      <c r="B699" s="2" t="s">
        <v>6194</v>
      </c>
      <c r="C699" t="str">
        <f>_xlfn.XLOOKUP(CT_return[[#This Row],[Order ID]],main_table[Order ID],main_table[Category])</f>
        <v>Furniture</v>
      </c>
      <c r="D699" t="str">
        <f>_xlfn.XLOOKUP(CT_return[[#This Row],[Order ID]],main_table[Order ID],main_table[Region])</f>
        <v>West</v>
      </c>
      <c r="E699" t="str">
        <f>_xlfn.XLOOKUP(CT_return[[#This Row],[Order ID]],main_table[Order ID],main_table[Segment])</f>
        <v>Consumer</v>
      </c>
    </row>
    <row r="700" spans="1:5" ht="14.25">
      <c r="A700" s="1" t="s">
        <v>5932</v>
      </c>
      <c r="B700" s="2" t="s">
        <v>6195</v>
      </c>
      <c r="C700" t="str">
        <f>_xlfn.XLOOKUP(CT_return[[#This Row],[Order ID]],main_table[Order ID],main_table[Category])</f>
        <v>Office Supplies</v>
      </c>
      <c r="D700" t="str">
        <f>_xlfn.XLOOKUP(CT_return[[#This Row],[Order ID]],main_table[Order ID],main_table[Region])</f>
        <v>West</v>
      </c>
      <c r="E700" t="str">
        <f>_xlfn.XLOOKUP(CT_return[[#This Row],[Order ID]],main_table[Order ID],main_table[Segment])</f>
        <v>Consumer</v>
      </c>
    </row>
    <row r="701" spans="1:5" ht="14.25">
      <c r="A701" s="1" t="s">
        <v>5932</v>
      </c>
      <c r="B701" s="2" t="s">
        <v>6195</v>
      </c>
      <c r="C701" t="str">
        <f>_xlfn.XLOOKUP(CT_return[[#This Row],[Order ID]],main_table[Order ID],main_table[Category])</f>
        <v>Office Supplies</v>
      </c>
      <c r="D701" t="str">
        <f>_xlfn.XLOOKUP(CT_return[[#This Row],[Order ID]],main_table[Order ID],main_table[Region])</f>
        <v>West</v>
      </c>
      <c r="E701" t="str">
        <f>_xlfn.XLOOKUP(CT_return[[#This Row],[Order ID]],main_table[Order ID],main_table[Segment])</f>
        <v>Consumer</v>
      </c>
    </row>
    <row r="702" spans="1:5" ht="14.25">
      <c r="A702" s="1" t="s">
        <v>5932</v>
      </c>
      <c r="B702" s="2" t="s">
        <v>6195</v>
      </c>
      <c r="C702" t="str">
        <f>_xlfn.XLOOKUP(CT_return[[#This Row],[Order ID]],main_table[Order ID],main_table[Category])</f>
        <v>Office Supplies</v>
      </c>
      <c r="D702" t="str">
        <f>_xlfn.XLOOKUP(CT_return[[#This Row],[Order ID]],main_table[Order ID],main_table[Region])</f>
        <v>West</v>
      </c>
      <c r="E702" t="str">
        <f>_xlfn.XLOOKUP(CT_return[[#This Row],[Order ID]],main_table[Order ID],main_table[Segment])</f>
        <v>Consumer</v>
      </c>
    </row>
    <row r="703" spans="1:5" ht="14.25">
      <c r="A703" s="1" t="s">
        <v>5932</v>
      </c>
      <c r="B703" s="2" t="s">
        <v>6195</v>
      </c>
      <c r="C703" t="str">
        <f>_xlfn.XLOOKUP(CT_return[[#This Row],[Order ID]],main_table[Order ID],main_table[Category])</f>
        <v>Office Supplies</v>
      </c>
      <c r="D703" t="str">
        <f>_xlfn.XLOOKUP(CT_return[[#This Row],[Order ID]],main_table[Order ID],main_table[Region])</f>
        <v>West</v>
      </c>
      <c r="E703" t="str">
        <f>_xlfn.XLOOKUP(CT_return[[#This Row],[Order ID]],main_table[Order ID],main_table[Segment])</f>
        <v>Consumer</v>
      </c>
    </row>
    <row r="704" spans="1:5" ht="14.25">
      <c r="A704" s="1" t="s">
        <v>5932</v>
      </c>
      <c r="B704" s="2" t="s">
        <v>6196</v>
      </c>
      <c r="C704" t="str">
        <f>_xlfn.XLOOKUP(CT_return[[#This Row],[Order ID]],main_table[Order ID],main_table[Category])</f>
        <v>Furniture</v>
      </c>
      <c r="D704" t="str">
        <f>_xlfn.XLOOKUP(CT_return[[#This Row],[Order ID]],main_table[Order ID],main_table[Region])</f>
        <v>South</v>
      </c>
      <c r="E704" t="str">
        <f>_xlfn.XLOOKUP(CT_return[[#This Row],[Order ID]],main_table[Order ID],main_table[Segment])</f>
        <v>Consumer</v>
      </c>
    </row>
    <row r="705" spans="1:5" ht="14.25">
      <c r="A705" s="1" t="s">
        <v>5932</v>
      </c>
      <c r="B705" s="2" t="s">
        <v>6196</v>
      </c>
      <c r="C705" t="str">
        <f>_xlfn.XLOOKUP(CT_return[[#This Row],[Order ID]],main_table[Order ID],main_table[Category])</f>
        <v>Furniture</v>
      </c>
      <c r="D705" t="str">
        <f>_xlfn.XLOOKUP(CT_return[[#This Row],[Order ID]],main_table[Order ID],main_table[Region])</f>
        <v>South</v>
      </c>
      <c r="E705" t="str">
        <f>_xlfn.XLOOKUP(CT_return[[#This Row],[Order ID]],main_table[Order ID],main_table[Segment])</f>
        <v>Consumer</v>
      </c>
    </row>
    <row r="706" spans="1:5" ht="14.25">
      <c r="A706" s="1" t="s">
        <v>5932</v>
      </c>
      <c r="B706" s="2" t="s">
        <v>6197</v>
      </c>
      <c r="C706" t="str">
        <f>_xlfn.XLOOKUP(CT_return[[#This Row],[Order ID]],main_table[Order ID],main_table[Category])</f>
        <v>Technology</v>
      </c>
      <c r="D706" t="str">
        <f>_xlfn.XLOOKUP(CT_return[[#This Row],[Order ID]],main_table[Order ID],main_table[Region])</f>
        <v>West</v>
      </c>
      <c r="E706" t="str">
        <f>_xlfn.XLOOKUP(CT_return[[#This Row],[Order ID]],main_table[Order ID],main_table[Segment])</f>
        <v>Consumer</v>
      </c>
    </row>
    <row r="707" spans="1:5" ht="14.25">
      <c r="A707" s="1" t="s">
        <v>5932</v>
      </c>
      <c r="B707" s="2" t="s">
        <v>6197</v>
      </c>
      <c r="C707" t="str">
        <f>_xlfn.XLOOKUP(CT_return[[#This Row],[Order ID]],main_table[Order ID],main_table[Category])</f>
        <v>Technology</v>
      </c>
      <c r="D707" t="str">
        <f>_xlfn.XLOOKUP(CT_return[[#This Row],[Order ID]],main_table[Order ID],main_table[Region])</f>
        <v>West</v>
      </c>
      <c r="E707" t="str">
        <f>_xlfn.XLOOKUP(CT_return[[#This Row],[Order ID]],main_table[Order ID],main_table[Segment])</f>
        <v>Consumer</v>
      </c>
    </row>
    <row r="708" spans="1:5" ht="14.25">
      <c r="A708" s="1" t="s">
        <v>5932</v>
      </c>
      <c r="B708" s="2" t="s">
        <v>6198</v>
      </c>
      <c r="C708" t="str">
        <f>_xlfn.XLOOKUP(CT_return[[#This Row],[Order ID]],main_table[Order ID],main_table[Category])</f>
        <v>Office Supplies</v>
      </c>
      <c r="D708" t="str">
        <f>_xlfn.XLOOKUP(CT_return[[#This Row],[Order ID]],main_table[Order ID],main_table[Region])</f>
        <v>East</v>
      </c>
      <c r="E708" t="str">
        <f>_xlfn.XLOOKUP(CT_return[[#This Row],[Order ID]],main_table[Order ID],main_table[Segment])</f>
        <v>Corporate</v>
      </c>
    </row>
    <row r="709" spans="1:5" ht="14.25">
      <c r="A709" s="1" t="s">
        <v>5932</v>
      </c>
      <c r="B709" s="2" t="s">
        <v>6198</v>
      </c>
      <c r="C709" t="str">
        <f>_xlfn.XLOOKUP(CT_return[[#This Row],[Order ID]],main_table[Order ID],main_table[Category])</f>
        <v>Office Supplies</v>
      </c>
      <c r="D709" t="str">
        <f>_xlfn.XLOOKUP(CT_return[[#This Row],[Order ID]],main_table[Order ID],main_table[Region])</f>
        <v>East</v>
      </c>
      <c r="E709" t="str">
        <f>_xlfn.XLOOKUP(CT_return[[#This Row],[Order ID]],main_table[Order ID],main_table[Segment])</f>
        <v>Corporate</v>
      </c>
    </row>
    <row r="710" spans="1:5" ht="14.25">
      <c r="A710" s="1" t="s">
        <v>5932</v>
      </c>
      <c r="B710" s="2" t="s">
        <v>6198</v>
      </c>
      <c r="C710" t="str">
        <f>_xlfn.XLOOKUP(CT_return[[#This Row],[Order ID]],main_table[Order ID],main_table[Category])</f>
        <v>Office Supplies</v>
      </c>
      <c r="D710" t="str">
        <f>_xlfn.XLOOKUP(CT_return[[#This Row],[Order ID]],main_table[Order ID],main_table[Region])</f>
        <v>East</v>
      </c>
      <c r="E710" t="str">
        <f>_xlfn.XLOOKUP(CT_return[[#This Row],[Order ID]],main_table[Order ID],main_table[Segment])</f>
        <v>Corporate</v>
      </c>
    </row>
    <row r="711" spans="1:5" ht="14.25">
      <c r="A711" s="1" t="s">
        <v>5932</v>
      </c>
      <c r="B711" s="2" t="s">
        <v>6199</v>
      </c>
      <c r="C711" t="str">
        <f>_xlfn.XLOOKUP(CT_return[[#This Row],[Order ID]],main_table[Order ID],main_table[Category])</f>
        <v>Furniture</v>
      </c>
      <c r="D711" t="str">
        <f>_xlfn.XLOOKUP(CT_return[[#This Row],[Order ID]],main_table[Order ID],main_table[Region])</f>
        <v>East</v>
      </c>
      <c r="E711" t="str">
        <f>_xlfn.XLOOKUP(CT_return[[#This Row],[Order ID]],main_table[Order ID],main_table[Segment])</f>
        <v>Consumer</v>
      </c>
    </row>
    <row r="712" spans="1:5" ht="14.25">
      <c r="A712" s="1" t="s">
        <v>5932</v>
      </c>
      <c r="B712" s="2" t="s">
        <v>6199</v>
      </c>
      <c r="C712" t="str">
        <f>_xlfn.XLOOKUP(CT_return[[#This Row],[Order ID]],main_table[Order ID],main_table[Category])</f>
        <v>Furniture</v>
      </c>
      <c r="D712" t="str">
        <f>_xlfn.XLOOKUP(CT_return[[#This Row],[Order ID]],main_table[Order ID],main_table[Region])</f>
        <v>East</v>
      </c>
      <c r="E712" t="str">
        <f>_xlfn.XLOOKUP(CT_return[[#This Row],[Order ID]],main_table[Order ID],main_table[Segment])</f>
        <v>Consumer</v>
      </c>
    </row>
    <row r="713" spans="1:5" ht="14.25">
      <c r="A713" s="1" t="s">
        <v>5932</v>
      </c>
      <c r="B713" s="2" t="s">
        <v>6199</v>
      </c>
      <c r="C713" t="str">
        <f>_xlfn.XLOOKUP(CT_return[[#This Row],[Order ID]],main_table[Order ID],main_table[Category])</f>
        <v>Furniture</v>
      </c>
      <c r="D713" t="str">
        <f>_xlfn.XLOOKUP(CT_return[[#This Row],[Order ID]],main_table[Order ID],main_table[Region])</f>
        <v>East</v>
      </c>
      <c r="E713" t="str">
        <f>_xlfn.XLOOKUP(CT_return[[#This Row],[Order ID]],main_table[Order ID],main_table[Segment])</f>
        <v>Consumer</v>
      </c>
    </row>
    <row r="714" spans="1:5" ht="14.25">
      <c r="A714" s="1" t="s">
        <v>5932</v>
      </c>
      <c r="B714" s="2" t="s">
        <v>6199</v>
      </c>
      <c r="C714" t="str">
        <f>_xlfn.XLOOKUP(CT_return[[#This Row],[Order ID]],main_table[Order ID],main_table[Category])</f>
        <v>Furniture</v>
      </c>
      <c r="D714" t="str">
        <f>_xlfn.XLOOKUP(CT_return[[#This Row],[Order ID]],main_table[Order ID],main_table[Region])</f>
        <v>East</v>
      </c>
      <c r="E714" t="str">
        <f>_xlfn.XLOOKUP(CT_return[[#This Row],[Order ID]],main_table[Order ID],main_table[Segment])</f>
        <v>Consumer</v>
      </c>
    </row>
    <row r="715" spans="1:5" ht="14.25">
      <c r="A715" s="1" t="s">
        <v>5932</v>
      </c>
      <c r="B715" s="2" t="s">
        <v>6199</v>
      </c>
      <c r="C715" t="str">
        <f>_xlfn.XLOOKUP(CT_return[[#This Row],[Order ID]],main_table[Order ID],main_table[Category])</f>
        <v>Furniture</v>
      </c>
      <c r="D715" t="str">
        <f>_xlfn.XLOOKUP(CT_return[[#This Row],[Order ID]],main_table[Order ID],main_table[Region])</f>
        <v>East</v>
      </c>
      <c r="E715" t="str">
        <f>_xlfn.XLOOKUP(CT_return[[#This Row],[Order ID]],main_table[Order ID],main_table[Segment])</f>
        <v>Consumer</v>
      </c>
    </row>
    <row r="716" spans="1:5" ht="14.25">
      <c r="A716" s="1" t="s">
        <v>5932</v>
      </c>
      <c r="B716" s="2" t="s">
        <v>6200</v>
      </c>
      <c r="C716" t="str">
        <f>_xlfn.XLOOKUP(CT_return[[#This Row],[Order ID]],main_table[Order ID],main_table[Category])</f>
        <v>Office Supplies</v>
      </c>
      <c r="D716" t="str">
        <f>_xlfn.XLOOKUP(CT_return[[#This Row],[Order ID]],main_table[Order ID],main_table[Region])</f>
        <v>West</v>
      </c>
      <c r="E716" t="str">
        <f>_xlfn.XLOOKUP(CT_return[[#This Row],[Order ID]],main_table[Order ID],main_table[Segment])</f>
        <v>Corporate</v>
      </c>
    </row>
    <row r="717" spans="1:5" ht="14.25">
      <c r="A717" s="1" t="s">
        <v>5932</v>
      </c>
      <c r="B717" s="2" t="s">
        <v>6200</v>
      </c>
      <c r="C717" t="str">
        <f>_xlfn.XLOOKUP(CT_return[[#This Row],[Order ID]],main_table[Order ID],main_table[Category])</f>
        <v>Office Supplies</v>
      </c>
      <c r="D717" t="str">
        <f>_xlfn.XLOOKUP(CT_return[[#This Row],[Order ID]],main_table[Order ID],main_table[Region])</f>
        <v>West</v>
      </c>
      <c r="E717" t="str">
        <f>_xlfn.XLOOKUP(CT_return[[#This Row],[Order ID]],main_table[Order ID],main_table[Segment])</f>
        <v>Corporate</v>
      </c>
    </row>
    <row r="718" spans="1:5" ht="14.25">
      <c r="A718" s="1" t="s">
        <v>5932</v>
      </c>
      <c r="B718" s="2" t="s">
        <v>6200</v>
      </c>
      <c r="C718" t="str">
        <f>_xlfn.XLOOKUP(CT_return[[#This Row],[Order ID]],main_table[Order ID],main_table[Category])</f>
        <v>Office Supplies</v>
      </c>
      <c r="D718" t="str">
        <f>_xlfn.XLOOKUP(CT_return[[#This Row],[Order ID]],main_table[Order ID],main_table[Region])</f>
        <v>West</v>
      </c>
      <c r="E718" t="str">
        <f>_xlfn.XLOOKUP(CT_return[[#This Row],[Order ID]],main_table[Order ID],main_table[Segment])</f>
        <v>Corporate</v>
      </c>
    </row>
    <row r="719" spans="1:5" ht="14.25">
      <c r="A719" s="1" t="s">
        <v>5932</v>
      </c>
      <c r="B719" s="2" t="s">
        <v>6200</v>
      </c>
      <c r="C719" t="str">
        <f>_xlfn.XLOOKUP(CT_return[[#This Row],[Order ID]],main_table[Order ID],main_table[Category])</f>
        <v>Office Supplies</v>
      </c>
      <c r="D719" t="str">
        <f>_xlfn.XLOOKUP(CT_return[[#This Row],[Order ID]],main_table[Order ID],main_table[Region])</f>
        <v>West</v>
      </c>
      <c r="E719" t="str">
        <f>_xlfn.XLOOKUP(CT_return[[#This Row],[Order ID]],main_table[Order ID],main_table[Segment])</f>
        <v>Corporate</v>
      </c>
    </row>
    <row r="720" spans="1:5" ht="14.25">
      <c r="A720" s="1" t="s">
        <v>5932</v>
      </c>
      <c r="B720" s="2" t="s">
        <v>6200</v>
      </c>
      <c r="C720" t="str">
        <f>_xlfn.XLOOKUP(CT_return[[#This Row],[Order ID]],main_table[Order ID],main_table[Category])</f>
        <v>Office Supplies</v>
      </c>
      <c r="D720" t="str">
        <f>_xlfn.XLOOKUP(CT_return[[#This Row],[Order ID]],main_table[Order ID],main_table[Region])</f>
        <v>West</v>
      </c>
      <c r="E720" t="str">
        <f>_xlfn.XLOOKUP(CT_return[[#This Row],[Order ID]],main_table[Order ID],main_table[Segment])</f>
        <v>Corporate</v>
      </c>
    </row>
    <row r="721" spans="1:5" ht="14.25">
      <c r="A721" s="1" t="s">
        <v>5932</v>
      </c>
      <c r="B721" s="2" t="s">
        <v>6201</v>
      </c>
      <c r="C721" t="str">
        <f>_xlfn.XLOOKUP(CT_return[[#This Row],[Order ID]],main_table[Order ID],main_table[Category])</f>
        <v>Office Supplies</v>
      </c>
      <c r="D721" t="str">
        <f>_xlfn.XLOOKUP(CT_return[[#This Row],[Order ID]],main_table[Order ID],main_table[Region])</f>
        <v>West</v>
      </c>
      <c r="E721" t="str">
        <f>_xlfn.XLOOKUP(CT_return[[#This Row],[Order ID]],main_table[Order ID],main_table[Segment])</f>
        <v>Consumer</v>
      </c>
    </row>
    <row r="722" spans="1:5" ht="14.25">
      <c r="A722" s="1" t="s">
        <v>5932</v>
      </c>
      <c r="B722" s="2" t="s">
        <v>6201</v>
      </c>
      <c r="C722" t="str">
        <f>_xlfn.XLOOKUP(CT_return[[#This Row],[Order ID]],main_table[Order ID],main_table[Category])</f>
        <v>Office Supplies</v>
      </c>
      <c r="D722" t="str">
        <f>_xlfn.XLOOKUP(CT_return[[#This Row],[Order ID]],main_table[Order ID],main_table[Region])</f>
        <v>West</v>
      </c>
      <c r="E722" t="str">
        <f>_xlfn.XLOOKUP(CT_return[[#This Row],[Order ID]],main_table[Order ID],main_table[Segment])</f>
        <v>Consumer</v>
      </c>
    </row>
    <row r="723" spans="1:5" ht="14.25">
      <c r="A723" s="1" t="s">
        <v>5932</v>
      </c>
      <c r="B723" s="2" t="s">
        <v>6201</v>
      </c>
      <c r="C723" t="str">
        <f>_xlfn.XLOOKUP(CT_return[[#This Row],[Order ID]],main_table[Order ID],main_table[Category])</f>
        <v>Office Supplies</v>
      </c>
      <c r="D723" t="str">
        <f>_xlfn.XLOOKUP(CT_return[[#This Row],[Order ID]],main_table[Order ID],main_table[Region])</f>
        <v>West</v>
      </c>
      <c r="E723" t="str">
        <f>_xlfn.XLOOKUP(CT_return[[#This Row],[Order ID]],main_table[Order ID],main_table[Segment])</f>
        <v>Consumer</v>
      </c>
    </row>
    <row r="724" spans="1:5" ht="14.25">
      <c r="A724" s="1" t="s">
        <v>5932</v>
      </c>
      <c r="B724" s="2" t="s">
        <v>6202</v>
      </c>
      <c r="C724" t="str">
        <f>_xlfn.XLOOKUP(CT_return[[#This Row],[Order ID]],main_table[Order ID],main_table[Category])</f>
        <v>Office Supplies</v>
      </c>
      <c r="D724" t="str">
        <f>_xlfn.XLOOKUP(CT_return[[#This Row],[Order ID]],main_table[Order ID],main_table[Region])</f>
        <v>West</v>
      </c>
      <c r="E724" t="str">
        <f>_xlfn.XLOOKUP(CT_return[[#This Row],[Order ID]],main_table[Order ID],main_table[Segment])</f>
        <v>Home Office</v>
      </c>
    </row>
    <row r="725" spans="1:5" ht="14.25">
      <c r="A725" s="1" t="s">
        <v>5932</v>
      </c>
      <c r="B725" s="2" t="s">
        <v>6202</v>
      </c>
      <c r="C725" t="str">
        <f>_xlfn.XLOOKUP(CT_return[[#This Row],[Order ID]],main_table[Order ID],main_table[Category])</f>
        <v>Office Supplies</v>
      </c>
      <c r="D725" t="str">
        <f>_xlfn.XLOOKUP(CT_return[[#This Row],[Order ID]],main_table[Order ID],main_table[Region])</f>
        <v>West</v>
      </c>
      <c r="E725" t="str">
        <f>_xlfn.XLOOKUP(CT_return[[#This Row],[Order ID]],main_table[Order ID],main_table[Segment])</f>
        <v>Home Office</v>
      </c>
    </row>
    <row r="726" spans="1:5" ht="14.25">
      <c r="A726" s="1" t="s">
        <v>5932</v>
      </c>
      <c r="B726" s="2" t="s">
        <v>6203</v>
      </c>
      <c r="C726" t="str">
        <f>_xlfn.XLOOKUP(CT_return[[#This Row],[Order ID]],main_table[Order ID],main_table[Category])</f>
        <v>Office Supplies</v>
      </c>
      <c r="D726" t="str">
        <f>_xlfn.XLOOKUP(CT_return[[#This Row],[Order ID]],main_table[Order ID],main_table[Region])</f>
        <v>West</v>
      </c>
      <c r="E726" t="str">
        <f>_xlfn.XLOOKUP(CT_return[[#This Row],[Order ID]],main_table[Order ID],main_table[Segment])</f>
        <v>Consumer</v>
      </c>
    </row>
    <row r="727" spans="1:5" ht="14.25">
      <c r="A727" s="1" t="s">
        <v>5932</v>
      </c>
      <c r="B727" s="2" t="s">
        <v>6204</v>
      </c>
      <c r="C727" t="str">
        <f>_xlfn.XLOOKUP(CT_return[[#This Row],[Order ID]],main_table[Order ID],main_table[Category])</f>
        <v>Furniture</v>
      </c>
      <c r="D727" t="str">
        <f>_xlfn.XLOOKUP(CT_return[[#This Row],[Order ID]],main_table[Order ID],main_table[Region])</f>
        <v>West</v>
      </c>
      <c r="E727" t="str">
        <f>_xlfn.XLOOKUP(CT_return[[#This Row],[Order ID]],main_table[Order ID],main_table[Segment])</f>
        <v>Consumer</v>
      </c>
    </row>
    <row r="728" spans="1:5" ht="14.25">
      <c r="A728" s="1" t="s">
        <v>5932</v>
      </c>
      <c r="B728" s="2" t="s">
        <v>6205</v>
      </c>
      <c r="C728" t="str">
        <f>_xlfn.XLOOKUP(CT_return[[#This Row],[Order ID]],main_table[Order ID],main_table[Category])</f>
        <v>Office Supplies</v>
      </c>
      <c r="D728" t="str">
        <f>_xlfn.XLOOKUP(CT_return[[#This Row],[Order ID]],main_table[Order ID],main_table[Region])</f>
        <v>Central</v>
      </c>
      <c r="E728" t="str">
        <f>_xlfn.XLOOKUP(CT_return[[#This Row],[Order ID]],main_table[Order ID],main_table[Segment])</f>
        <v>Consumer</v>
      </c>
    </row>
    <row r="729" spans="1:5" ht="14.25">
      <c r="A729" s="1" t="s">
        <v>5932</v>
      </c>
      <c r="B729" s="2" t="s">
        <v>6206</v>
      </c>
      <c r="C729" t="str">
        <f>_xlfn.XLOOKUP(CT_return[[#This Row],[Order ID]],main_table[Order ID],main_table[Category])</f>
        <v>Office Supplies</v>
      </c>
      <c r="D729" t="str">
        <f>_xlfn.XLOOKUP(CT_return[[#This Row],[Order ID]],main_table[Order ID],main_table[Region])</f>
        <v>West</v>
      </c>
      <c r="E729" t="str">
        <f>_xlfn.XLOOKUP(CT_return[[#This Row],[Order ID]],main_table[Order ID],main_table[Segment])</f>
        <v>Corporate</v>
      </c>
    </row>
    <row r="730" spans="1:5" ht="14.25">
      <c r="A730" s="1" t="s">
        <v>5932</v>
      </c>
      <c r="B730" s="2" t="s">
        <v>6206</v>
      </c>
      <c r="C730" t="str">
        <f>_xlfn.XLOOKUP(CT_return[[#This Row],[Order ID]],main_table[Order ID],main_table[Category])</f>
        <v>Office Supplies</v>
      </c>
      <c r="D730" t="str">
        <f>_xlfn.XLOOKUP(CT_return[[#This Row],[Order ID]],main_table[Order ID],main_table[Region])</f>
        <v>West</v>
      </c>
      <c r="E730" t="str">
        <f>_xlfn.XLOOKUP(CT_return[[#This Row],[Order ID]],main_table[Order ID],main_table[Segment])</f>
        <v>Corporate</v>
      </c>
    </row>
    <row r="731" spans="1:5" ht="14.25">
      <c r="A731" s="1" t="s">
        <v>5932</v>
      </c>
      <c r="B731" s="2" t="s">
        <v>6206</v>
      </c>
      <c r="C731" t="str">
        <f>_xlfn.XLOOKUP(CT_return[[#This Row],[Order ID]],main_table[Order ID],main_table[Category])</f>
        <v>Office Supplies</v>
      </c>
      <c r="D731" t="str">
        <f>_xlfn.XLOOKUP(CT_return[[#This Row],[Order ID]],main_table[Order ID],main_table[Region])</f>
        <v>West</v>
      </c>
      <c r="E731" t="str">
        <f>_xlfn.XLOOKUP(CT_return[[#This Row],[Order ID]],main_table[Order ID],main_table[Segment])</f>
        <v>Corporate</v>
      </c>
    </row>
    <row r="732" spans="1:5" ht="14.25">
      <c r="A732" s="1" t="s">
        <v>5932</v>
      </c>
      <c r="B732" s="2" t="s">
        <v>6207</v>
      </c>
      <c r="C732" t="str">
        <f>_xlfn.XLOOKUP(CT_return[[#This Row],[Order ID]],main_table[Order ID],main_table[Category])</f>
        <v>Technology</v>
      </c>
      <c r="D732" t="str">
        <f>_xlfn.XLOOKUP(CT_return[[#This Row],[Order ID]],main_table[Order ID],main_table[Region])</f>
        <v>East</v>
      </c>
      <c r="E732" t="str">
        <f>_xlfn.XLOOKUP(CT_return[[#This Row],[Order ID]],main_table[Order ID],main_table[Segment])</f>
        <v>Corporate</v>
      </c>
    </row>
    <row r="733" spans="1:5" ht="14.25">
      <c r="A733" s="1" t="s">
        <v>5932</v>
      </c>
      <c r="B733" s="2" t="s">
        <v>6207</v>
      </c>
      <c r="C733" t="str">
        <f>_xlfn.XLOOKUP(CT_return[[#This Row],[Order ID]],main_table[Order ID],main_table[Category])</f>
        <v>Technology</v>
      </c>
      <c r="D733" t="str">
        <f>_xlfn.XLOOKUP(CT_return[[#This Row],[Order ID]],main_table[Order ID],main_table[Region])</f>
        <v>East</v>
      </c>
      <c r="E733" t="str">
        <f>_xlfn.XLOOKUP(CT_return[[#This Row],[Order ID]],main_table[Order ID],main_table[Segment])</f>
        <v>Corporate</v>
      </c>
    </row>
    <row r="734" spans="1:5" ht="14.25">
      <c r="A734" s="1" t="s">
        <v>5932</v>
      </c>
      <c r="B734" s="2" t="s">
        <v>6208</v>
      </c>
      <c r="C734" t="str">
        <f>_xlfn.XLOOKUP(CT_return[[#This Row],[Order ID]],main_table[Order ID],main_table[Category])</f>
        <v>Office Supplies</v>
      </c>
      <c r="D734" t="str">
        <f>_xlfn.XLOOKUP(CT_return[[#This Row],[Order ID]],main_table[Order ID],main_table[Region])</f>
        <v>Central</v>
      </c>
      <c r="E734" t="str">
        <f>_xlfn.XLOOKUP(CT_return[[#This Row],[Order ID]],main_table[Order ID],main_table[Segment])</f>
        <v>Consumer</v>
      </c>
    </row>
    <row r="735" spans="1:5" ht="14.25">
      <c r="A735" s="1" t="s">
        <v>5932</v>
      </c>
      <c r="B735" s="2" t="s">
        <v>6208</v>
      </c>
      <c r="C735" t="str">
        <f>_xlfn.XLOOKUP(CT_return[[#This Row],[Order ID]],main_table[Order ID],main_table[Category])</f>
        <v>Office Supplies</v>
      </c>
      <c r="D735" t="str">
        <f>_xlfn.XLOOKUP(CT_return[[#This Row],[Order ID]],main_table[Order ID],main_table[Region])</f>
        <v>Central</v>
      </c>
      <c r="E735" t="str">
        <f>_xlfn.XLOOKUP(CT_return[[#This Row],[Order ID]],main_table[Order ID],main_table[Segment])</f>
        <v>Consumer</v>
      </c>
    </row>
    <row r="736" spans="1:5" ht="14.25">
      <c r="A736" s="1" t="s">
        <v>5932</v>
      </c>
      <c r="B736" s="2" t="s">
        <v>6209</v>
      </c>
      <c r="C736" t="str">
        <f>_xlfn.XLOOKUP(CT_return[[#This Row],[Order ID]],main_table[Order ID],main_table[Category])</f>
        <v>Office Supplies</v>
      </c>
      <c r="D736" t="str">
        <f>_xlfn.XLOOKUP(CT_return[[#This Row],[Order ID]],main_table[Order ID],main_table[Region])</f>
        <v>West</v>
      </c>
      <c r="E736" t="str">
        <f>_xlfn.XLOOKUP(CT_return[[#This Row],[Order ID]],main_table[Order ID],main_table[Segment])</f>
        <v>Consumer</v>
      </c>
    </row>
    <row r="737" spans="1:5" ht="14.25">
      <c r="A737" s="1" t="s">
        <v>5932</v>
      </c>
      <c r="B737" s="2" t="s">
        <v>6209</v>
      </c>
      <c r="C737" t="str">
        <f>_xlfn.XLOOKUP(CT_return[[#This Row],[Order ID]],main_table[Order ID],main_table[Category])</f>
        <v>Office Supplies</v>
      </c>
      <c r="D737" t="str">
        <f>_xlfn.XLOOKUP(CT_return[[#This Row],[Order ID]],main_table[Order ID],main_table[Region])</f>
        <v>West</v>
      </c>
      <c r="E737" t="str">
        <f>_xlfn.XLOOKUP(CT_return[[#This Row],[Order ID]],main_table[Order ID],main_table[Segment])</f>
        <v>Consumer</v>
      </c>
    </row>
    <row r="738" spans="1:5" ht="14.25">
      <c r="A738" s="1" t="s">
        <v>5932</v>
      </c>
      <c r="B738" s="2" t="s">
        <v>6209</v>
      </c>
      <c r="C738" t="str">
        <f>_xlfn.XLOOKUP(CT_return[[#This Row],[Order ID]],main_table[Order ID],main_table[Category])</f>
        <v>Office Supplies</v>
      </c>
      <c r="D738" t="str">
        <f>_xlfn.XLOOKUP(CT_return[[#This Row],[Order ID]],main_table[Order ID],main_table[Region])</f>
        <v>West</v>
      </c>
      <c r="E738" t="str">
        <f>_xlfn.XLOOKUP(CT_return[[#This Row],[Order ID]],main_table[Order ID],main_table[Segment])</f>
        <v>Consumer</v>
      </c>
    </row>
    <row r="739" spans="1:5" ht="14.25">
      <c r="A739" s="1" t="s">
        <v>5932</v>
      </c>
      <c r="B739" s="2" t="s">
        <v>6210</v>
      </c>
      <c r="C739" t="str">
        <f>_xlfn.XLOOKUP(CT_return[[#This Row],[Order ID]],main_table[Order ID],main_table[Category])</f>
        <v>Office Supplies</v>
      </c>
      <c r="D739" t="str">
        <f>_xlfn.XLOOKUP(CT_return[[#This Row],[Order ID]],main_table[Order ID],main_table[Region])</f>
        <v>Central</v>
      </c>
      <c r="E739" t="str">
        <f>_xlfn.XLOOKUP(CT_return[[#This Row],[Order ID]],main_table[Order ID],main_table[Segment])</f>
        <v>Corporate</v>
      </c>
    </row>
    <row r="740" spans="1:5" ht="14.25">
      <c r="A740" s="1" t="s">
        <v>5932</v>
      </c>
      <c r="B740" s="2" t="s">
        <v>6210</v>
      </c>
      <c r="C740" t="str">
        <f>_xlfn.XLOOKUP(CT_return[[#This Row],[Order ID]],main_table[Order ID],main_table[Category])</f>
        <v>Office Supplies</v>
      </c>
      <c r="D740" t="str">
        <f>_xlfn.XLOOKUP(CT_return[[#This Row],[Order ID]],main_table[Order ID],main_table[Region])</f>
        <v>Central</v>
      </c>
      <c r="E740" t="str">
        <f>_xlfn.XLOOKUP(CT_return[[#This Row],[Order ID]],main_table[Order ID],main_table[Segment])</f>
        <v>Corporate</v>
      </c>
    </row>
    <row r="741" spans="1:5" ht="14.25">
      <c r="A741" s="1" t="s">
        <v>5932</v>
      </c>
      <c r="B741" s="2" t="s">
        <v>6211</v>
      </c>
      <c r="C741" t="str">
        <f>_xlfn.XLOOKUP(CT_return[[#This Row],[Order ID]],main_table[Order ID],main_table[Category])</f>
        <v>Office Supplies</v>
      </c>
      <c r="D741" t="str">
        <f>_xlfn.XLOOKUP(CT_return[[#This Row],[Order ID]],main_table[Order ID],main_table[Region])</f>
        <v>Central</v>
      </c>
      <c r="E741" t="str">
        <f>_xlfn.XLOOKUP(CT_return[[#This Row],[Order ID]],main_table[Order ID],main_table[Segment])</f>
        <v>Corporate</v>
      </c>
    </row>
    <row r="742" spans="1:5" ht="14.25">
      <c r="A742" s="1" t="s">
        <v>5932</v>
      </c>
      <c r="B742" s="2" t="s">
        <v>6211</v>
      </c>
      <c r="C742" t="str">
        <f>_xlfn.XLOOKUP(CT_return[[#This Row],[Order ID]],main_table[Order ID],main_table[Category])</f>
        <v>Office Supplies</v>
      </c>
      <c r="D742" t="str">
        <f>_xlfn.XLOOKUP(CT_return[[#This Row],[Order ID]],main_table[Order ID],main_table[Region])</f>
        <v>Central</v>
      </c>
      <c r="E742" t="str">
        <f>_xlfn.XLOOKUP(CT_return[[#This Row],[Order ID]],main_table[Order ID],main_table[Segment])</f>
        <v>Corporate</v>
      </c>
    </row>
    <row r="743" spans="1:5" ht="14.25">
      <c r="A743" s="1" t="s">
        <v>5932</v>
      </c>
      <c r="B743" s="2" t="s">
        <v>6211</v>
      </c>
      <c r="C743" t="str">
        <f>_xlfn.XLOOKUP(CT_return[[#This Row],[Order ID]],main_table[Order ID],main_table[Category])</f>
        <v>Office Supplies</v>
      </c>
      <c r="D743" t="str">
        <f>_xlfn.XLOOKUP(CT_return[[#This Row],[Order ID]],main_table[Order ID],main_table[Region])</f>
        <v>Central</v>
      </c>
      <c r="E743" t="str">
        <f>_xlfn.XLOOKUP(CT_return[[#This Row],[Order ID]],main_table[Order ID],main_table[Segment])</f>
        <v>Corporate</v>
      </c>
    </row>
    <row r="744" spans="1:5" ht="14.25">
      <c r="A744" s="1" t="s">
        <v>5932</v>
      </c>
      <c r="B744" s="2" t="s">
        <v>6211</v>
      </c>
      <c r="C744" t="str">
        <f>_xlfn.XLOOKUP(CT_return[[#This Row],[Order ID]],main_table[Order ID],main_table[Category])</f>
        <v>Office Supplies</v>
      </c>
      <c r="D744" t="str">
        <f>_xlfn.XLOOKUP(CT_return[[#This Row],[Order ID]],main_table[Order ID],main_table[Region])</f>
        <v>Central</v>
      </c>
      <c r="E744" t="str">
        <f>_xlfn.XLOOKUP(CT_return[[#This Row],[Order ID]],main_table[Order ID],main_table[Segment])</f>
        <v>Corporate</v>
      </c>
    </row>
    <row r="745" spans="1:5" ht="14.25">
      <c r="A745" s="1" t="s">
        <v>5932</v>
      </c>
      <c r="B745" s="2" t="s">
        <v>6211</v>
      </c>
      <c r="C745" t="str">
        <f>_xlfn.XLOOKUP(CT_return[[#This Row],[Order ID]],main_table[Order ID],main_table[Category])</f>
        <v>Office Supplies</v>
      </c>
      <c r="D745" t="str">
        <f>_xlfn.XLOOKUP(CT_return[[#This Row],[Order ID]],main_table[Order ID],main_table[Region])</f>
        <v>Central</v>
      </c>
      <c r="E745" t="str">
        <f>_xlfn.XLOOKUP(CT_return[[#This Row],[Order ID]],main_table[Order ID],main_table[Segment])</f>
        <v>Corporate</v>
      </c>
    </row>
    <row r="746" spans="1:5" ht="14.25">
      <c r="A746" s="1" t="s">
        <v>5932</v>
      </c>
      <c r="B746" s="2" t="s">
        <v>6212</v>
      </c>
      <c r="C746" t="str">
        <f>_xlfn.XLOOKUP(CT_return[[#This Row],[Order ID]],main_table[Order ID],main_table[Category])</f>
        <v>Office Supplies</v>
      </c>
      <c r="D746" t="str">
        <f>_xlfn.XLOOKUP(CT_return[[#This Row],[Order ID]],main_table[Order ID],main_table[Region])</f>
        <v>West</v>
      </c>
      <c r="E746" t="str">
        <f>_xlfn.XLOOKUP(CT_return[[#This Row],[Order ID]],main_table[Order ID],main_table[Segment])</f>
        <v>Home Office</v>
      </c>
    </row>
    <row r="747" spans="1:5" ht="14.25">
      <c r="A747" s="1" t="s">
        <v>5932</v>
      </c>
      <c r="B747" s="2" t="s">
        <v>6213</v>
      </c>
      <c r="C747" t="str">
        <f>_xlfn.XLOOKUP(CT_return[[#This Row],[Order ID]],main_table[Order ID],main_table[Category])</f>
        <v>Technology</v>
      </c>
      <c r="D747" t="str">
        <f>_xlfn.XLOOKUP(CT_return[[#This Row],[Order ID]],main_table[Order ID],main_table[Region])</f>
        <v>East</v>
      </c>
      <c r="E747" t="str">
        <f>_xlfn.XLOOKUP(CT_return[[#This Row],[Order ID]],main_table[Order ID],main_table[Segment])</f>
        <v>Consumer</v>
      </c>
    </row>
    <row r="748" spans="1:5" ht="14.25">
      <c r="A748" s="1" t="s">
        <v>5932</v>
      </c>
      <c r="B748" s="2" t="s">
        <v>6213</v>
      </c>
      <c r="C748" t="str">
        <f>_xlfn.XLOOKUP(CT_return[[#This Row],[Order ID]],main_table[Order ID],main_table[Category])</f>
        <v>Technology</v>
      </c>
      <c r="D748" t="str">
        <f>_xlfn.XLOOKUP(CT_return[[#This Row],[Order ID]],main_table[Order ID],main_table[Region])</f>
        <v>East</v>
      </c>
      <c r="E748" t="str">
        <f>_xlfn.XLOOKUP(CT_return[[#This Row],[Order ID]],main_table[Order ID],main_table[Segment])</f>
        <v>Consumer</v>
      </c>
    </row>
    <row r="749" spans="1:5" ht="14.25">
      <c r="A749" s="1" t="s">
        <v>5932</v>
      </c>
      <c r="B749" s="2" t="s">
        <v>6214</v>
      </c>
      <c r="C749" t="str">
        <f>_xlfn.XLOOKUP(CT_return[[#This Row],[Order ID]],main_table[Order ID],main_table[Category])</f>
        <v>Furniture</v>
      </c>
      <c r="D749" t="str">
        <f>_xlfn.XLOOKUP(CT_return[[#This Row],[Order ID]],main_table[Order ID],main_table[Region])</f>
        <v>East</v>
      </c>
      <c r="E749" t="str">
        <f>_xlfn.XLOOKUP(CT_return[[#This Row],[Order ID]],main_table[Order ID],main_table[Segment])</f>
        <v>Corporate</v>
      </c>
    </row>
    <row r="750" spans="1:5" ht="14.25">
      <c r="A750" s="1" t="s">
        <v>5932</v>
      </c>
      <c r="B750" s="2" t="s">
        <v>6214</v>
      </c>
      <c r="C750" t="str">
        <f>_xlfn.XLOOKUP(CT_return[[#This Row],[Order ID]],main_table[Order ID],main_table[Category])</f>
        <v>Furniture</v>
      </c>
      <c r="D750" t="str">
        <f>_xlfn.XLOOKUP(CT_return[[#This Row],[Order ID]],main_table[Order ID],main_table[Region])</f>
        <v>East</v>
      </c>
      <c r="E750" t="str">
        <f>_xlfn.XLOOKUP(CT_return[[#This Row],[Order ID]],main_table[Order ID],main_table[Segment])</f>
        <v>Corporate</v>
      </c>
    </row>
    <row r="751" spans="1:5" ht="14.25">
      <c r="A751" s="1" t="s">
        <v>5932</v>
      </c>
      <c r="B751" s="2" t="s">
        <v>6214</v>
      </c>
      <c r="C751" t="str">
        <f>_xlfn.XLOOKUP(CT_return[[#This Row],[Order ID]],main_table[Order ID],main_table[Category])</f>
        <v>Furniture</v>
      </c>
      <c r="D751" t="str">
        <f>_xlfn.XLOOKUP(CT_return[[#This Row],[Order ID]],main_table[Order ID],main_table[Region])</f>
        <v>East</v>
      </c>
      <c r="E751" t="str">
        <f>_xlfn.XLOOKUP(CT_return[[#This Row],[Order ID]],main_table[Order ID],main_table[Segment])</f>
        <v>Corporate</v>
      </c>
    </row>
    <row r="752" spans="1:5" ht="14.25">
      <c r="A752" s="1" t="s">
        <v>5932</v>
      </c>
      <c r="B752" s="2" t="s">
        <v>6215</v>
      </c>
      <c r="C752" t="str">
        <f>_xlfn.XLOOKUP(CT_return[[#This Row],[Order ID]],main_table[Order ID],main_table[Category])</f>
        <v>Technology</v>
      </c>
      <c r="D752" t="str">
        <f>_xlfn.XLOOKUP(CT_return[[#This Row],[Order ID]],main_table[Order ID],main_table[Region])</f>
        <v>West</v>
      </c>
      <c r="E752" t="str">
        <f>_xlfn.XLOOKUP(CT_return[[#This Row],[Order ID]],main_table[Order ID],main_table[Segment])</f>
        <v>Consumer</v>
      </c>
    </row>
    <row r="753" spans="1:5" ht="14.25">
      <c r="A753" s="1" t="s">
        <v>5932</v>
      </c>
      <c r="B753" s="2" t="s">
        <v>6215</v>
      </c>
      <c r="C753" t="str">
        <f>_xlfn.XLOOKUP(CT_return[[#This Row],[Order ID]],main_table[Order ID],main_table[Category])</f>
        <v>Technology</v>
      </c>
      <c r="D753" t="str">
        <f>_xlfn.XLOOKUP(CT_return[[#This Row],[Order ID]],main_table[Order ID],main_table[Region])</f>
        <v>West</v>
      </c>
      <c r="E753" t="str">
        <f>_xlfn.XLOOKUP(CT_return[[#This Row],[Order ID]],main_table[Order ID],main_table[Segment])</f>
        <v>Consumer</v>
      </c>
    </row>
    <row r="754" spans="1:5" ht="14.25">
      <c r="A754" s="1" t="s">
        <v>5932</v>
      </c>
      <c r="B754" s="2" t="s">
        <v>6215</v>
      </c>
      <c r="C754" t="str">
        <f>_xlfn.XLOOKUP(CT_return[[#This Row],[Order ID]],main_table[Order ID],main_table[Category])</f>
        <v>Technology</v>
      </c>
      <c r="D754" t="str">
        <f>_xlfn.XLOOKUP(CT_return[[#This Row],[Order ID]],main_table[Order ID],main_table[Region])</f>
        <v>West</v>
      </c>
      <c r="E754" t="str">
        <f>_xlfn.XLOOKUP(CT_return[[#This Row],[Order ID]],main_table[Order ID],main_table[Segment])</f>
        <v>Consumer</v>
      </c>
    </row>
    <row r="755" spans="1:5" ht="14.25">
      <c r="A755" s="1" t="s">
        <v>5932</v>
      </c>
      <c r="B755" s="2" t="s">
        <v>6215</v>
      </c>
      <c r="C755" t="str">
        <f>_xlfn.XLOOKUP(CT_return[[#This Row],[Order ID]],main_table[Order ID],main_table[Category])</f>
        <v>Technology</v>
      </c>
      <c r="D755" t="str">
        <f>_xlfn.XLOOKUP(CT_return[[#This Row],[Order ID]],main_table[Order ID],main_table[Region])</f>
        <v>West</v>
      </c>
      <c r="E755" t="str">
        <f>_xlfn.XLOOKUP(CT_return[[#This Row],[Order ID]],main_table[Order ID],main_table[Segment])</f>
        <v>Consumer</v>
      </c>
    </row>
    <row r="756" spans="1:5" ht="14.25">
      <c r="A756" s="1" t="s">
        <v>5932</v>
      </c>
      <c r="B756" s="2" t="s">
        <v>6216</v>
      </c>
      <c r="C756" t="str">
        <f>_xlfn.XLOOKUP(CT_return[[#This Row],[Order ID]],main_table[Order ID],main_table[Category])</f>
        <v>Technology</v>
      </c>
      <c r="D756" t="str">
        <f>_xlfn.XLOOKUP(CT_return[[#This Row],[Order ID]],main_table[Order ID],main_table[Region])</f>
        <v>West</v>
      </c>
      <c r="E756" t="str">
        <f>_xlfn.XLOOKUP(CT_return[[#This Row],[Order ID]],main_table[Order ID],main_table[Segment])</f>
        <v>Home Office</v>
      </c>
    </row>
    <row r="757" spans="1:5" ht="14.25">
      <c r="A757" s="1" t="s">
        <v>5932</v>
      </c>
      <c r="B757" s="2" t="s">
        <v>6216</v>
      </c>
      <c r="C757" t="str">
        <f>_xlfn.XLOOKUP(CT_return[[#This Row],[Order ID]],main_table[Order ID],main_table[Category])</f>
        <v>Technology</v>
      </c>
      <c r="D757" t="str">
        <f>_xlfn.XLOOKUP(CT_return[[#This Row],[Order ID]],main_table[Order ID],main_table[Region])</f>
        <v>West</v>
      </c>
      <c r="E757" t="str">
        <f>_xlfn.XLOOKUP(CT_return[[#This Row],[Order ID]],main_table[Order ID],main_table[Segment])</f>
        <v>Home Office</v>
      </c>
    </row>
    <row r="758" spans="1:5" ht="14.25">
      <c r="A758" s="1" t="s">
        <v>5932</v>
      </c>
      <c r="B758" s="2" t="s">
        <v>6216</v>
      </c>
      <c r="C758" t="str">
        <f>_xlfn.XLOOKUP(CT_return[[#This Row],[Order ID]],main_table[Order ID],main_table[Category])</f>
        <v>Technology</v>
      </c>
      <c r="D758" t="str">
        <f>_xlfn.XLOOKUP(CT_return[[#This Row],[Order ID]],main_table[Order ID],main_table[Region])</f>
        <v>West</v>
      </c>
      <c r="E758" t="str">
        <f>_xlfn.XLOOKUP(CT_return[[#This Row],[Order ID]],main_table[Order ID],main_table[Segment])</f>
        <v>Home Office</v>
      </c>
    </row>
    <row r="759" spans="1:5" ht="14.25">
      <c r="A759" s="1" t="s">
        <v>5932</v>
      </c>
      <c r="B759" s="2" t="s">
        <v>6216</v>
      </c>
      <c r="C759" t="str">
        <f>_xlfn.XLOOKUP(CT_return[[#This Row],[Order ID]],main_table[Order ID],main_table[Category])</f>
        <v>Technology</v>
      </c>
      <c r="D759" t="str">
        <f>_xlfn.XLOOKUP(CT_return[[#This Row],[Order ID]],main_table[Order ID],main_table[Region])</f>
        <v>West</v>
      </c>
      <c r="E759" t="str">
        <f>_xlfn.XLOOKUP(CT_return[[#This Row],[Order ID]],main_table[Order ID],main_table[Segment])</f>
        <v>Home Office</v>
      </c>
    </row>
    <row r="760" spans="1:5" ht="14.25">
      <c r="A760" s="1" t="s">
        <v>5932</v>
      </c>
      <c r="B760" s="2" t="s">
        <v>6217</v>
      </c>
      <c r="C760" t="str">
        <f>_xlfn.XLOOKUP(CT_return[[#This Row],[Order ID]],main_table[Order ID],main_table[Category])</f>
        <v>Technology</v>
      </c>
      <c r="D760" t="str">
        <f>_xlfn.XLOOKUP(CT_return[[#This Row],[Order ID]],main_table[Order ID],main_table[Region])</f>
        <v>East</v>
      </c>
      <c r="E760" t="str">
        <f>_xlfn.XLOOKUP(CT_return[[#This Row],[Order ID]],main_table[Order ID],main_table[Segment])</f>
        <v>Home Office</v>
      </c>
    </row>
    <row r="761" spans="1:5" ht="14.25">
      <c r="A761" s="1" t="s">
        <v>5932</v>
      </c>
      <c r="B761" s="2" t="s">
        <v>6217</v>
      </c>
      <c r="C761" t="str">
        <f>_xlfn.XLOOKUP(CT_return[[#This Row],[Order ID]],main_table[Order ID],main_table[Category])</f>
        <v>Technology</v>
      </c>
      <c r="D761" t="str">
        <f>_xlfn.XLOOKUP(CT_return[[#This Row],[Order ID]],main_table[Order ID],main_table[Region])</f>
        <v>East</v>
      </c>
      <c r="E761" t="str">
        <f>_xlfn.XLOOKUP(CT_return[[#This Row],[Order ID]],main_table[Order ID],main_table[Segment])</f>
        <v>Home Office</v>
      </c>
    </row>
    <row r="762" spans="1:5" ht="14.25">
      <c r="A762" s="1" t="s">
        <v>5932</v>
      </c>
      <c r="B762" s="2" t="s">
        <v>6218</v>
      </c>
      <c r="C762" t="str">
        <f>_xlfn.XLOOKUP(CT_return[[#This Row],[Order ID]],main_table[Order ID],main_table[Category])</f>
        <v>Office Supplies</v>
      </c>
      <c r="D762" t="str">
        <f>_xlfn.XLOOKUP(CT_return[[#This Row],[Order ID]],main_table[Order ID],main_table[Region])</f>
        <v>West</v>
      </c>
      <c r="E762" t="str">
        <f>_xlfn.XLOOKUP(CT_return[[#This Row],[Order ID]],main_table[Order ID],main_table[Segment])</f>
        <v>Consumer</v>
      </c>
    </row>
    <row r="763" spans="1:5" ht="14.25">
      <c r="A763" s="1" t="s">
        <v>5932</v>
      </c>
      <c r="B763" s="2" t="s">
        <v>6218</v>
      </c>
      <c r="C763" t="str">
        <f>_xlfn.XLOOKUP(CT_return[[#This Row],[Order ID]],main_table[Order ID],main_table[Category])</f>
        <v>Office Supplies</v>
      </c>
      <c r="D763" t="str">
        <f>_xlfn.XLOOKUP(CT_return[[#This Row],[Order ID]],main_table[Order ID],main_table[Region])</f>
        <v>West</v>
      </c>
      <c r="E763" t="str">
        <f>_xlfn.XLOOKUP(CT_return[[#This Row],[Order ID]],main_table[Order ID],main_table[Segment])</f>
        <v>Consumer</v>
      </c>
    </row>
    <row r="764" spans="1:5" ht="14.25">
      <c r="A764" s="1" t="s">
        <v>5932</v>
      </c>
      <c r="B764" s="2" t="s">
        <v>6218</v>
      </c>
      <c r="C764" t="str">
        <f>_xlfn.XLOOKUP(CT_return[[#This Row],[Order ID]],main_table[Order ID],main_table[Category])</f>
        <v>Office Supplies</v>
      </c>
      <c r="D764" t="str">
        <f>_xlfn.XLOOKUP(CT_return[[#This Row],[Order ID]],main_table[Order ID],main_table[Region])</f>
        <v>West</v>
      </c>
      <c r="E764" t="str">
        <f>_xlfn.XLOOKUP(CT_return[[#This Row],[Order ID]],main_table[Order ID],main_table[Segment])</f>
        <v>Consumer</v>
      </c>
    </row>
    <row r="765" spans="1:5" ht="14.25">
      <c r="A765" s="1" t="s">
        <v>5932</v>
      </c>
      <c r="B765" s="2" t="s">
        <v>6218</v>
      </c>
      <c r="C765" t="str">
        <f>_xlfn.XLOOKUP(CT_return[[#This Row],[Order ID]],main_table[Order ID],main_table[Category])</f>
        <v>Office Supplies</v>
      </c>
      <c r="D765" t="str">
        <f>_xlfn.XLOOKUP(CT_return[[#This Row],[Order ID]],main_table[Order ID],main_table[Region])</f>
        <v>West</v>
      </c>
      <c r="E765" t="str">
        <f>_xlfn.XLOOKUP(CT_return[[#This Row],[Order ID]],main_table[Order ID],main_table[Segment])</f>
        <v>Consumer</v>
      </c>
    </row>
    <row r="766" spans="1:5" ht="14.25">
      <c r="A766" s="1" t="s">
        <v>5932</v>
      </c>
      <c r="B766" s="2" t="s">
        <v>6219</v>
      </c>
      <c r="C766" t="str">
        <f>_xlfn.XLOOKUP(CT_return[[#This Row],[Order ID]],main_table[Order ID],main_table[Category])</f>
        <v>Technology</v>
      </c>
      <c r="D766" t="str">
        <f>_xlfn.XLOOKUP(CT_return[[#This Row],[Order ID]],main_table[Order ID],main_table[Region])</f>
        <v>East</v>
      </c>
      <c r="E766" t="str">
        <f>_xlfn.XLOOKUP(CT_return[[#This Row],[Order ID]],main_table[Order ID],main_table[Segment])</f>
        <v>Home Office</v>
      </c>
    </row>
    <row r="767" spans="1:5" ht="14.25">
      <c r="A767" s="1" t="s">
        <v>5932</v>
      </c>
      <c r="B767" s="2" t="s">
        <v>6219</v>
      </c>
      <c r="C767" t="str">
        <f>_xlfn.XLOOKUP(CT_return[[#This Row],[Order ID]],main_table[Order ID],main_table[Category])</f>
        <v>Technology</v>
      </c>
      <c r="D767" t="str">
        <f>_xlfn.XLOOKUP(CT_return[[#This Row],[Order ID]],main_table[Order ID],main_table[Region])</f>
        <v>East</v>
      </c>
      <c r="E767" t="str">
        <f>_xlfn.XLOOKUP(CT_return[[#This Row],[Order ID]],main_table[Order ID],main_table[Segment])</f>
        <v>Home Office</v>
      </c>
    </row>
    <row r="768" spans="1:5" ht="14.25">
      <c r="A768" s="1" t="s">
        <v>5932</v>
      </c>
      <c r="B768" s="2" t="s">
        <v>6219</v>
      </c>
      <c r="C768" t="str">
        <f>_xlfn.XLOOKUP(CT_return[[#This Row],[Order ID]],main_table[Order ID],main_table[Category])</f>
        <v>Technology</v>
      </c>
      <c r="D768" t="str">
        <f>_xlfn.XLOOKUP(CT_return[[#This Row],[Order ID]],main_table[Order ID],main_table[Region])</f>
        <v>East</v>
      </c>
      <c r="E768" t="str">
        <f>_xlfn.XLOOKUP(CT_return[[#This Row],[Order ID]],main_table[Order ID],main_table[Segment])</f>
        <v>Home Office</v>
      </c>
    </row>
    <row r="769" spans="1:5" ht="14.25">
      <c r="A769" s="1" t="s">
        <v>5932</v>
      </c>
      <c r="B769" s="2" t="s">
        <v>6220</v>
      </c>
      <c r="C769" t="str">
        <f>_xlfn.XLOOKUP(CT_return[[#This Row],[Order ID]],main_table[Order ID],main_table[Category])</f>
        <v>Office Supplies</v>
      </c>
      <c r="D769" t="str">
        <f>_xlfn.XLOOKUP(CT_return[[#This Row],[Order ID]],main_table[Order ID],main_table[Region])</f>
        <v>West</v>
      </c>
      <c r="E769" t="str">
        <f>_xlfn.XLOOKUP(CT_return[[#This Row],[Order ID]],main_table[Order ID],main_table[Segment])</f>
        <v>Consumer</v>
      </c>
    </row>
    <row r="770" spans="1:5" ht="14.25">
      <c r="A770" s="1" t="s">
        <v>5932</v>
      </c>
      <c r="B770" s="2" t="s">
        <v>6220</v>
      </c>
      <c r="C770" t="str">
        <f>_xlfn.XLOOKUP(CT_return[[#This Row],[Order ID]],main_table[Order ID],main_table[Category])</f>
        <v>Office Supplies</v>
      </c>
      <c r="D770" t="str">
        <f>_xlfn.XLOOKUP(CT_return[[#This Row],[Order ID]],main_table[Order ID],main_table[Region])</f>
        <v>West</v>
      </c>
      <c r="E770" t="str">
        <f>_xlfn.XLOOKUP(CT_return[[#This Row],[Order ID]],main_table[Order ID],main_table[Segment])</f>
        <v>Consumer</v>
      </c>
    </row>
    <row r="771" spans="1:5" ht="14.25">
      <c r="A771" s="1" t="s">
        <v>5932</v>
      </c>
      <c r="B771" s="2" t="s">
        <v>6220</v>
      </c>
      <c r="C771" t="str">
        <f>_xlfn.XLOOKUP(CT_return[[#This Row],[Order ID]],main_table[Order ID],main_table[Category])</f>
        <v>Office Supplies</v>
      </c>
      <c r="D771" t="str">
        <f>_xlfn.XLOOKUP(CT_return[[#This Row],[Order ID]],main_table[Order ID],main_table[Region])</f>
        <v>West</v>
      </c>
      <c r="E771" t="str">
        <f>_xlfn.XLOOKUP(CT_return[[#This Row],[Order ID]],main_table[Order ID],main_table[Segment])</f>
        <v>Consumer</v>
      </c>
    </row>
    <row r="772" spans="1:5" ht="14.25">
      <c r="A772" s="1" t="s">
        <v>5932</v>
      </c>
      <c r="B772" s="2" t="s">
        <v>6220</v>
      </c>
      <c r="C772" t="str">
        <f>_xlfn.XLOOKUP(CT_return[[#This Row],[Order ID]],main_table[Order ID],main_table[Category])</f>
        <v>Office Supplies</v>
      </c>
      <c r="D772" t="str">
        <f>_xlfn.XLOOKUP(CT_return[[#This Row],[Order ID]],main_table[Order ID],main_table[Region])</f>
        <v>West</v>
      </c>
      <c r="E772" t="str">
        <f>_xlfn.XLOOKUP(CT_return[[#This Row],[Order ID]],main_table[Order ID],main_table[Segment])</f>
        <v>Consumer</v>
      </c>
    </row>
    <row r="773" spans="1:5" ht="14.25">
      <c r="A773" s="1" t="s">
        <v>5932</v>
      </c>
      <c r="B773" s="2" t="s">
        <v>6221</v>
      </c>
      <c r="C773" t="str">
        <f>_xlfn.XLOOKUP(CT_return[[#This Row],[Order ID]],main_table[Order ID],main_table[Category])</f>
        <v>Office Supplies</v>
      </c>
      <c r="D773" t="str">
        <f>_xlfn.XLOOKUP(CT_return[[#This Row],[Order ID]],main_table[Order ID],main_table[Region])</f>
        <v>West</v>
      </c>
      <c r="E773" t="str">
        <f>_xlfn.XLOOKUP(CT_return[[#This Row],[Order ID]],main_table[Order ID],main_table[Segment])</f>
        <v>Consumer</v>
      </c>
    </row>
    <row r="774" spans="1:5" ht="14.25">
      <c r="A774" s="1" t="s">
        <v>5932</v>
      </c>
      <c r="B774" s="2" t="s">
        <v>6221</v>
      </c>
      <c r="C774" t="str">
        <f>_xlfn.XLOOKUP(CT_return[[#This Row],[Order ID]],main_table[Order ID],main_table[Category])</f>
        <v>Office Supplies</v>
      </c>
      <c r="D774" t="str">
        <f>_xlfn.XLOOKUP(CT_return[[#This Row],[Order ID]],main_table[Order ID],main_table[Region])</f>
        <v>West</v>
      </c>
      <c r="E774" t="str">
        <f>_xlfn.XLOOKUP(CT_return[[#This Row],[Order ID]],main_table[Order ID],main_table[Segment])</f>
        <v>Consumer</v>
      </c>
    </row>
    <row r="775" spans="1:5" ht="14.25">
      <c r="A775" s="1" t="s">
        <v>5932</v>
      </c>
      <c r="B775" s="2" t="s">
        <v>6221</v>
      </c>
      <c r="C775" t="str">
        <f>_xlfn.XLOOKUP(CT_return[[#This Row],[Order ID]],main_table[Order ID],main_table[Category])</f>
        <v>Office Supplies</v>
      </c>
      <c r="D775" t="str">
        <f>_xlfn.XLOOKUP(CT_return[[#This Row],[Order ID]],main_table[Order ID],main_table[Region])</f>
        <v>West</v>
      </c>
      <c r="E775" t="str">
        <f>_xlfn.XLOOKUP(CT_return[[#This Row],[Order ID]],main_table[Order ID],main_table[Segment])</f>
        <v>Consumer</v>
      </c>
    </row>
    <row r="776" spans="1:5" ht="14.25">
      <c r="A776" s="1" t="s">
        <v>5932</v>
      </c>
      <c r="B776" s="2" t="s">
        <v>6221</v>
      </c>
      <c r="C776" t="str">
        <f>_xlfn.XLOOKUP(CT_return[[#This Row],[Order ID]],main_table[Order ID],main_table[Category])</f>
        <v>Office Supplies</v>
      </c>
      <c r="D776" t="str">
        <f>_xlfn.XLOOKUP(CT_return[[#This Row],[Order ID]],main_table[Order ID],main_table[Region])</f>
        <v>West</v>
      </c>
      <c r="E776" t="str">
        <f>_xlfn.XLOOKUP(CT_return[[#This Row],[Order ID]],main_table[Order ID],main_table[Segment])</f>
        <v>Consumer</v>
      </c>
    </row>
    <row r="777" spans="1:5" ht="14.25">
      <c r="A777" s="1" t="s">
        <v>5932</v>
      </c>
      <c r="B777" s="2" t="s">
        <v>6221</v>
      </c>
      <c r="C777" t="str">
        <f>_xlfn.XLOOKUP(CT_return[[#This Row],[Order ID]],main_table[Order ID],main_table[Category])</f>
        <v>Office Supplies</v>
      </c>
      <c r="D777" t="str">
        <f>_xlfn.XLOOKUP(CT_return[[#This Row],[Order ID]],main_table[Order ID],main_table[Region])</f>
        <v>West</v>
      </c>
      <c r="E777" t="str">
        <f>_xlfn.XLOOKUP(CT_return[[#This Row],[Order ID]],main_table[Order ID],main_table[Segment])</f>
        <v>Consumer</v>
      </c>
    </row>
    <row r="778" spans="1:5" ht="14.25">
      <c r="A778" s="1" t="s">
        <v>5932</v>
      </c>
      <c r="B778" s="2" t="s">
        <v>6221</v>
      </c>
      <c r="C778" t="str">
        <f>_xlfn.XLOOKUP(CT_return[[#This Row],[Order ID]],main_table[Order ID],main_table[Category])</f>
        <v>Office Supplies</v>
      </c>
      <c r="D778" t="str">
        <f>_xlfn.XLOOKUP(CT_return[[#This Row],[Order ID]],main_table[Order ID],main_table[Region])</f>
        <v>West</v>
      </c>
      <c r="E778" t="str">
        <f>_xlfn.XLOOKUP(CT_return[[#This Row],[Order ID]],main_table[Order ID],main_table[Segment])</f>
        <v>Consumer</v>
      </c>
    </row>
    <row r="779" spans="1:5" ht="14.25">
      <c r="A779" s="1" t="s">
        <v>5932</v>
      </c>
      <c r="B779" s="2" t="s">
        <v>6221</v>
      </c>
      <c r="C779" t="str">
        <f>_xlfn.XLOOKUP(CT_return[[#This Row],[Order ID]],main_table[Order ID],main_table[Category])</f>
        <v>Office Supplies</v>
      </c>
      <c r="D779" t="str">
        <f>_xlfn.XLOOKUP(CT_return[[#This Row],[Order ID]],main_table[Order ID],main_table[Region])</f>
        <v>West</v>
      </c>
      <c r="E779" t="str">
        <f>_xlfn.XLOOKUP(CT_return[[#This Row],[Order ID]],main_table[Order ID],main_table[Segment])</f>
        <v>Consumer</v>
      </c>
    </row>
    <row r="780" spans="1:5" ht="14.25">
      <c r="A780" s="1" t="s">
        <v>5932</v>
      </c>
      <c r="B780" s="2" t="s">
        <v>6222</v>
      </c>
      <c r="C780" t="str">
        <f>_xlfn.XLOOKUP(CT_return[[#This Row],[Order ID]],main_table[Order ID],main_table[Category])</f>
        <v>Furniture</v>
      </c>
      <c r="D780" t="str">
        <f>_xlfn.XLOOKUP(CT_return[[#This Row],[Order ID]],main_table[Order ID],main_table[Region])</f>
        <v>East</v>
      </c>
      <c r="E780" t="str">
        <f>_xlfn.XLOOKUP(CT_return[[#This Row],[Order ID]],main_table[Order ID],main_table[Segment])</f>
        <v>Corporate</v>
      </c>
    </row>
    <row r="781" spans="1:5" ht="14.25">
      <c r="A781" s="1" t="s">
        <v>5932</v>
      </c>
      <c r="B781" s="2" t="s">
        <v>6222</v>
      </c>
      <c r="C781" t="str">
        <f>_xlfn.XLOOKUP(CT_return[[#This Row],[Order ID]],main_table[Order ID],main_table[Category])</f>
        <v>Furniture</v>
      </c>
      <c r="D781" t="str">
        <f>_xlfn.XLOOKUP(CT_return[[#This Row],[Order ID]],main_table[Order ID],main_table[Region])</f>
        <v>East</v>
      </c>
      <c r="E781" t="str">
        <f>_xlfn.XLOOKUP(CT_return[[#This Row],[Order ID]],main_table[Order ID],main_table[Segment])</f>
        <v>Corporate</v>
      </c>
    </row>
    <row r="782" spans="1:5" ht="14.25">
      <c r="A782" s="1" t="s">
        <v>5932</v>
      </c>
      <c r="B782" s="2" t="s">
        <v>6222</v>
      </c>
      <c r="C782" t="str">
        <f>_xlfn.XLOOKUP(CT_return[[#This Row],[Order ID]],main_table[Order ID],main_table[Category])</f>
        <v>Furniture</v>
      </c>
      <c r="D782" t="str">
        <f>_xlfn.XLOOKUP(CT_return[[#This Row],[Order ID]],main_table[Order ID],main_table[Region])</f>
        <v>East</v>
      </c>
      <c r="E782" t="str">
        <f>_xlfn.XLOOKUP(CT_return[[#This Row],[Order ID]],main_table[Order ID],main_table[Segment])</f>
        <v>Corporate</v>
      </c>
    </row>
    <row r="783" spans="1:5" ht="14.25">
      <c r="A783" s="1" t="s">
        <v>5932</v>
      </c>
      <c r="B783" s="2" t="s">
        <v>6222</v>
      </c>
      <c r="C783" t="str">
        <f>_xlfn.XLOOKUP(CT_return[[#This Row],[Order ID]],main_table[Order ID],main_table[Category])</f>
        <v>Furniture</v>
      </c>
      <c r="D783" t="str">
        <f>_xlfn.XLOOKUP(CT_return[[#This Row],[Order ID]],main_table[Order ID],main_table[Region])</f>
        <v>East</v>
      </c>
      <c r="E783" t="str">
        <f>_xlfn.XLOOKUP(CT_return[[#This Row],[Order ID]],main_table[Order ID],main_table[Segment])</f>
        <v>Corporate</v>
      </c>
    </row>
    <row r="784" spans="1:5" ht="14.25">
      <c r="A784" s="1" t="s">
        <v>5932</v>
      </c>
      <c r="B784" s="2" t="s">
        <v>6222</v>
      </c>
      <c r="C784" t="str">
        <f>_xlfn.XLOOKUP(CT_return[[#This Row],[Order ID]],main_table[Order ID],main_table[Category])</f>
        <v>Furniture</v>
      </c>
      <c r="D784" t="str">
        <f>_xlfn.XLOOKUP(CT_return[[#This Row],[Order ID]],main_table[Order ID],main_table[Region])</f>
        <v>East</v>
      </c>
      <c r="E784" t="str">
        <f>_xlfn.XLOOKUP(CT_return[[#This Row],[Order ID]],main_table[Order ID],main_table[Segment])</f>
        <v>Corporate</v>
      </c>
    </row>
    <row r="785" spans="1:5" ht="14.25">
      <c r="A785" s="1" t="s">
        <v>5932</v>
      </c>
      <c r="B785" s="2" t="s">
        <v>6222</v>
      </c>
      <c r="C785" t="str">
        <f>_xlfn.XLOOKUP(CT_return[[#This Row],[Order ID]],main_table[Order ID],main_table[Category])</f>
        <v>Furniture</v>
      </c>
      <c r="D785" t="str">
        <f>_xlfn.XLOOKUP(CT_return[[#This Row],[Order ID]],main_table[Order ID],main_table[Region])</f>
        <v>East</v>
      </c>
      <c r="E785" t="str">
        <f>_xlfn.XLOOKUP(CT_return[[#This Row],[Order ID]],main_table[Order ID],main_table[Segment])</f>
        <v>Corporate</v>
      </c>
    </row>
    <row r="786" spans="1:5" ht="14.25">
      <c r="A786" s="1" t="s">
        <v>5932</v>
      </c>
      <c r="B786" s="2" t="s">
        <v>6222</v>
      </c>
      <c r="C786" t="str">
        <f>_xlfn.XLOOKUP(CT_return[[#This Row],[Order ID]],main_table[Order ID],main_table[Category])</f>
        <v>Furniture</v>
      </c>
      <c r="D786" t="str">
        <f>_xlfn.XLOOKUP(CT_return[[#This Row],[Order ID]],main_table[Order ID],main_table[Region])</f>
        <v>East</v>
      </c>
      <c r="E786" t="str">
        <f>_xlfn.XLOOKUP(CT_return[[#This Row],[Order ID]],main_table[Order ID],main_table[Segment])</f>
        <v>Corporate</v>
      </c>
    </row>
    <row r="787" spans="1:5" ht="14.25">
      <c r="A787" s="1" t="s">
        <v>5932</v>
      </c>
      <c r="B787" s="2" t="s">
        <v>6222</v>
      </c>
      <c r="C787" t="str">
        <f>_xlfn.XLOOKUP(CT_return[[#This Row],[Order ID]],main_table[Order ID],main_table[Category])</f>
        <v>Furniture</v>
      </c>
      <c r="D787" t="str">
        <f>_xlfn.XLOOKUP(CT_return[[#This Row],[Order ID]],main_table[Order ID],main_table[Region])</f>
        <v>East</v>
      </c>
      <c r="E787" t="str">
        <f>_xlfn.XLOOKUP(CT_return[[#This Row],[Order ID]],main_table[Order ID],main_table[Segment])</f>
        <v>Corporate</v>
      </c>
    </row>
    <row r="788" spans="1:5" ht="14.25">
      <c r="A788" s="1" t="s">
        <v>5932</v>
      </c>
      <c r="B788" s="2" t="s">
        <v>6223</v>
      </c>
      <c r="C788" t="str">
        <f>_xlfn.XLOOKUP(CT_return[[#This Row],[Order ID]],main_table[Order ID],main_table[Category])</f>
        <v>Furniture</v>
      </c>
      <c r="D788" t="str">
        <f>_xlfn.XLOOKUP(CT_return[[#This Row],[Order ID]],main_table[Order ID],main_table[Region])</f>
        <v>Central</v>
      </c>
      <c r="E788" t="str">
        <f>_xlfn.XLOOKUP(CT_return[[#This Row],[Order ID]],main_table[Order ID],main_table[Segment])</f>
        <v>Consumer</v>
      </c>
    </row>
    <row r="789" spans="1:5" ht="14.25">
      <c r="A789" s="1" t="s">
        <v>5932</v>
      </c>
      <c r="B789" s="2" t="s">
        <v>6224</v>
      </c>
      <c r="C789" t="str">
        <f>_xlfn.XLOOKUP(CT_return[[#This Row],[Order ID]],main_table[Order ID],main_table[Category])</f>
        <v>Technology</v>
      </c>
      <c r="D789" t="str">
        <f>_xlfn.XLOOKUP(CT_return[[#This Row],[Order ID]],main_table[Order ID],main_table[Region])</f>
        <v>Central</v>
      </c>
      <c r="E789" t="str">
        <f>_xlfn.XLOOKUP(CT_return[[#This Row],[Order ID]],main_table[Order ID],main_table[Segment])</f>
        <v>Consumer</v>
      </c>
    </row>
    <row r="790" spans="1:5" ht="14.25">
      <c r="A790" s="1" t="s">
        <v>5932</v>
      </c>
      <c r="B790" s="2" t="s">
        <v>6224</v>
      </c>
      <c r="C790" t="str">
        <f>_xlfn.XLOOKUP(CT_return[[#This Row],[Order ID]],main_table[Order ID],main_table[Category])</f>
        <v>Technology</v>
      </c>
      <c r="D790" t="str">
        <f>_xlfn.XLOOKUP(CT_return[[#This Row],[Order ID]],main_table[Order ID],main_table[Region])</f>
        <v>Central</v>
      </c>
      <c r="E790" t="str">
        <f>_xlfn.XLOOKUP(CT_return[[#This Row],[Order ID]],main_table[Order ID],main_table[Segment])</f>
        <v>Consumer</v>
      </c>
    </row>
    <row r="791" spans="1:5" ht="14.25">
      <c r="A791" s="1" t="s">
        <v>5932</v>
      </c>
      <c r="B791" s="2" t="s">
        <v>6225</v>
      </c>
      <c r="C791" t="str">
        <f>_xlfn.XLOOKUP(CT_return[[#This Row],[Order ID]],main_table[Order ID],main_table[Category])</f>
        <v>Office Supplies</v>
      </c>
      <c r="D791" t="str">
        <f>_xlfn.XLOOKUP(CT_return[[#This Row],[Order ID]],main_table[Order ID],main_table[Region])</f>
        <v>West</v>
      </c>
      <c r="E791" t="str">
        <f>_xlfn.XLOOKUP(CT_return[[#This Row],[Order ID]],main_table[Order ID],main_table[Segment])</f>
        <v>Corporate</v>
      </c>
    </row>
    <row r="792" spans="1:5" ht="14.25">
      <c r="A792" s="1" t="s">
        <v>5932</v>
      </c>
      <c r="B792" s="2" t="s">
        <v>6225</v>
      </c>
      <c r="C792" t="str">
        <f>_xlfn.XLOOKUP(CT_return[[#This Row],[Order ID]],main_table[Order ID],main_table[Category])</f>
        <v>Office Supplies</v>
      </c>
      <c r="D792" t="str">
        <f>_xlfn.XLOOKUP(CT_return[[#This Row],[Order ID]],main_table[Order ID],main_table[Region])</f>
        <v>West</v>
      </c>
      <c r="E792" t="str">
        <f>_xlfn.XLOOKUP(CT_return[[#This Row],[Order ID]],main_table[Order ID],main_table[Segment])</f>
        <v>Corporate</v>
      </c>
    </row>
    <row r="793" spans="1:5" ht="14.25">
      <c r="A793" s="1" t="s">
        <v>5932</v>
      </c>
      <c r="B793" s="2" t="s">
        <v>6225</v>
      </c>
      <c r="C793" t="str">
        <f>_xlfn.XLOOKUP(CT_return[[#This Row],[Order ID]],main_table[Order ID],main_table[Category])</f>
        <v>Office Supplies</v>
      </c>
      <c r="D793" t="str">
        <f>_xlfn.XLOOKUP(CT_return[[#This Row],[Order ID]],main_table[Order ID],main_table[Region])</f>
        <v>West</v>
      </c>
      <c r="E793" t="str">
        <f>_xlfn.XLOOKUP(CT_return[[#This Row],[Order ID]],main_table[Order ID],main_table[Segment])</f>
        <v>Corporate</v>
      </c>
    </row>
    <row r="794" spans="1:5" ht="14.25">
      <c r="A794" s="1" t="s">
        <v>5932</v>
      </c>
      <c r="B794" s="2" t="s">
        <v>6225</v>
      </c>
      <c r="C794" t="str">
        <f>_xlfn.XLOOKUP(CT_return[[#This Row],[Order ID]],main_table[Order ID],main_table[Category])</f>
        <v>Office Supplies</v>
      </c>
      <c r="D794" t="str">
        <f>_xlfn.XLOOKUP(CT_return[[#This Row],[Order ID]],main_table[Order ID],main_table[Region])</f>
        <v>West</v>
      </c>
      <c r="E794" t="str">
        <f>_xlfn.XLOOKUP(CT_return[[#This Row],[Order ID]],main_table[Order ID],main_table[Segment])</f>
        <v>Corporate</v>
      </c>
    </row>
    <row r="795" spans="1:5" ht="14.25">
      <c r="A795" s="1" t="s">
        <v>5932</v>
      </c>
      <c r="B795" s="2" t="s">
        <v>6225</v>
      </c>
      <c r="C795" t="str">
        <f>_xlfn.XLOOKUP(CT_return[[#This Row],[Order ID]],main_table[Order ID],main_table[Category])</f>
        <v>Office Supplies</v>
      </c>
      <c r="D795" t="str">
        <f>_xlfn.XLOOKUP(CT_return[[#This Row],[Order ID]],main_table[Order ID],main_table[Region])</f>
        <v>West</v>
      </c>
      <c r="E795" t="str">
        <f>_xlfn.XLOOKUP(CT_return[[#This Row],[Order ID]],main_table[Order ID],main_table[Segment])</f>
        <v>Corporate</v>
      </c>
    </row>
    <row r="796" spans="1:5" ht="14.25">
      <c r="A796" s="1" t="s">
        <v>5932</v>
      </c>
      <c r="B796" s="2" t="s">
        <v>6225</v>
      </c>
      <c r="C796" t="str">
        <f>_xlfn.XLOOKUP(CT_return[[#This Row],[Order ID]],main_table[Order ID],main_table[Category])</f>
        <v>Office Supplies</v>
      </c>
      <c r="D796" t="str">
        <f>_xlfn.XLOOKUP(CT_return[[#This Row],[Order ID]],main_table[Order ID],main_table[Region])</f>
        <v>West</v>
      </c>
      <c r="E796" t="str">
        <f>_xlfn.XLOOKUP(CT_return[[#This Row],[Order ID]],main_table[Order ID],main_table[Segment])</f>
        <v>Corporate</v>
      </c>
    </row>
    <row r="797" spans="1:5" ht="14.25">
      <c r="A797" s="1" t="s">
        <v>5932</v>
      </c>
      <c r="B797" s="2" t="s">
        <v>6225</v>
      </c>
      <c r="C797" t="str">
        <f>_xlfn.XLOOKUP(CT_return[[#This Row],[Order ID]],main_table[Order ID],main_table[Category])</f>
        <v>Office Supplies</v>
      </c>
      <c r="D797" t="str">
        <f>_xlfn.XLOOKUP(CT_return[[#This Row],[Order ID]],main_table[Order ID],main_table[Region])</f>
        <v>West</v>
      </c>
      <c r="E797" t="str">
        <f>_xlfn.XLOOKUP(CT_return[[#This Row],[Order ID]],main_table[Order ID],main_table[Segment])</f>
        <v>Corporate</v>
      </c>
    </row>
    <row r="798" spans="1:5" ht="14.25">
      <c r="A798" s="1" t="s">
        <v>5932</v>
      </c>
      <c r="B798" s="2" t="s">
        <v>6226</v>
      </c>
      <c r="C798" t="str">
        <f>_xlfn.XLOOKUP(CT_return[[#This Row],[Order ID]],main_table[Order ID],main_table[Category])</f>
        <v>Office Supplies</v>
      </c>
      <c r="D798" t="str">
        <f>_xlfn.XLOOKUP(CT_return[[#This Row],[Order ID]],main_table[Order ID],main_table[Region])</f>
        <v>West</v>
      </c>
      <c r="E798" t="str">
        <f>_xlfn.XLOOKUP(CT_return[[#This Row],[Order ID]],main_table[Order ID],main_table[Segment])</f>
        <v>Consumer</v>
      </c>
    </row>
    <row r="799" spans="1:5" ht="14.25">
      <c r="A799" s="1" t="s">
        <v>5932</v>
      </c>
      <c r="B799" s="2" t="s">
        <v>6227</v>
      </c>
      <c r="C799" t="str">
        <f>_xlfn.XLOOKUP(CT_return[[#This Row],[Order ID]],main_table[Order ID],main_table[Category])</f>
        <v>Office Supplies</v>
      </c>
      <c r="D799" t="str">
        <f>_xlfn.XLOOKUP(CT_return[[#This Row],[Order ID]],main_table[Order ID],main_table[Region])</f>
        <v>West</v>
      </c>
      <c r="E799" t="str">
        <f>_xlfn.XLOOKUP(CT_return[[#This Row],[Order ID]],main_table[Order ID],main_table[Segment])</f>
        <v>Consumer</v>
      </c>
    </row>
    <row r="800" spans="1:5" ht="14.25">
      <c r="A800" s="1" t="s">
        <v>5932</v>
      </c>
      <c r="B800" s="2" t="s">
        <v>6228</v>
      </c>
      <c r="C800" t="str">
        <f>_xlfn.XLOOKUP(CT_return[[#This Row],[Order ID]],main_table[Order ID],main_table[Category])</f>
        <v>Technology</v>
      </c>
      <c r="D800" t="str">
        <f>_xlfn.XLOOKUP(CT_return[[#This Row],[Order ID]],main_table[Order ID],main_table[Region])</f>
        <v>West</v>
      </c>
      <c r="E800" t="str">
        <f>_xlfn.XLOOKUP(CT_return[[#This Row],[Order ID]],main_table[Order ID],main_table[Segment])</f>
        <v>Consumer</v>
      </c>
    </row>
    <row r="801" spans="1:5" ht="14.25">
      <c r="A801" s="1" t="s">
        <v>5932</v>
      </c>
      <c r="B801" s="2" t="s">
        <v>6228</v>
      </c>
      <c r="C801" t="str">
        <f>_xlfn.XLOOKUP(CT_return[[#This Row],[Order ID]],main_table[Order ID],main_table[Category])</f>
        <v>Technology</v>
      </c>
      <c r="D801" t="str">
        <f>_xlfn.XLOOKUP(CT_return[[#This Row],[Order ID]],main_table[Order ID],main_table[Region])</f>
        <v>West</v>
      </c>
      <c r="E801" t="str">
        <f>_xlfn.XLOOKUP(CT_return[[#This Row],[Order ID]],main_table[Order ID],main_table[Segment])</f>
        <v>Consumer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E9D91-2D50-49F4-85E6-C52C026F22D6}">
  <dimension ref="A3:C7"/>
  <sheetViews>
    <sheetView showGridLines="0" workbookViewId="0">
      <selection activeCell="I33" sqref="I33"/>
    </sheetView>
  </sheetViews>
  <sheetFormatPr defaultRowHeight="12.75"/>
  <cols>
    <col min="1" max="1" width="13.42578125" bestFit="1" customWidth="1"/>
    <col min="2" max="2" width="7.5703125" bestFit="1" customWidth="1"/>
    <col min="3" max="3" width="7" bestFit="1" customWidth="1"/>
  </cols>
  <sheetData>
    <row r="3" spans="1:3">
      <c r="A3" s="4" t="s">
        <v>10949</v>
      </c>
      <c r="B3" s="7" t="s">
        <v>10948</v>
      </c>
      <c r="C3" s="7" t="s">
        <v>10943</v>
      </c>
    </row>
    <row r="4" spans="1:3">
      <c r="A4" s="5" t="s">
        <v>94</v>
      </c>
      <c r="B4" s="9">
        <v>429653.1485000003</v>
      </c>
      <c r="C4" s="9">
        <v>60298.67850000006</v>
      </c>
    </row>
    <row r="5" spans="1:3">
      <c r="A5" s="5" t="s">
        <v>38</v>
      </c>
      <c r="B5" s="9">
        <v>706146.36680000008</v>
      </c>
      <c r="C5" s="9">
        <v>91979.13400000018</v>
      </c>
    </row>
    <row r="6" spans="1:3">
      <c r="A6" s="5" t="s">
        <v>24</v>
      </c>
      <c r="B6" s="9">
        <v>1161401.3449999888</v>
      </c>
      <c r="C6" s="9">
        <v>134119.20919999972</v>
      </c>
    </row>
    <row r="7" spans="1:3">
      <c r="A7" s="5" t="s">
        <v>10942</v>
      </c>
      <c r="B7" s="9">
        <v>2297200.8602999891</v>
      </c>
      <c r="C7" s="9">
        <v>286397.02169999992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1767A-4954-4CA6-BF1A-E860126D897F}">
  <dimension ref="A1:C56"/>
  <sheetViews>
    <sheetView showGridLines="0" workbookViewId="0">
      <selection activeCell="U25" sqref="U25"/>
    </sheetView>
  </sheetViews>
  <sheetFormatPr defaultRowHeight="12.75"/>
  <cols>
    <col min="1" max="1" width="13.42578125" bestFit="1" customWidth="1"/>
    <col min="2" max="2" width="7.5703125" bestFit="1" customWidth="1"/>
    <col min="3" max="3" width="7" bestFit="1" customWidth="1"/>
  </cols>
  <sheetData>
    <row r="1" spans="1:3">
      <c r="A1" t="s">
        <v>10984</v>
      </c>
    </row>
    <row r="3" spans="1:3">
      <c r="A3" s="4" t="s">
        <v>10949</v>
      </c>
      <c r="B3" s="7" t="s">
        <v>10948</v>
      </c>
      <c r="C3" s="7" t="s">
        <v>10943</v>
      </c>
    </row>
    <row r="4" spans="1:3">
      <c r="A4" s="5" t="s">
        <v>10944</v>
      </c>
      <c r="B4" s="9">
        <v>484247.49809999997</v>
      </c>
      <c r="C4" s="9">
        <v>49543.974099999992</v>
      </c>
    </row>
    <row r="5" spans="1:3">
      <c r="A5" s="27" t="s">
        <v>10972</v>
      </c>
      <c r="B5" s="9">
        <v>14236.894999999997</v>
      </c>
      <c r="C5" s="9">
        <v>2450.1906999999992</v>
      </c>
    </row>
    <row r="6" spans="1:3">
      <c r="A6" s="27" t="s">
        <v>10973</v>
      </c>
      <c r="B6" s="9">
        <v>4519.8920000000007</v>
      </c>
      <c r="C6" s="9">
        <v>862.30839999999989</v>
      </c>
    </row>
    <row r="7" spans="1:3">
      <c r="A7" s="27" t="s">
        <v>10974</v>
      </c>
      <c r="B7" s="9">
        <v>55691.009000000027</v>
      </c>
      <c r="C7" s="9">
        <v>498.72989999999828</v>
      </c>
    </row>
    <row r="8" spans="1:3">
      <c r="A8" s="27" t="s">
        <v>10975</v>
      </c>
      <c r="B8" s="9">
        <v>28295.344999999994</v>
      </c>
      <c r="C8" s="9">
        <v>3488.8352000000004</v>
      </c>
    </row>
    <row r="9" spans="1:3">
      <c r="A9" s="27" t="s">
        <v>10976</v>
      </c>
      <c r="B9" s="9">
        <v>23648.287000000004</v>
      </c>
      <c r="C9" s="9">
        <v>2738.7095999999992</v>
      </c>
    </row>
    <row r="10" spans="1:3">
      <c r="A10" s="27" t="s">
        <v>10977</v>
      </c>
      <c r="B10" s="9">
        <v>34595.127600000036</v>
      </c>
      <c r="C10" s="9">
        <v>4976.5243999999984</v>
      </c>
    </row>
    <row r="11" spans="1:3">
      <c r="A11" s="27" t="s">
        <v>10978</v>
      </c>
      <c r="B11" s="9">
        <v>33946.392999999996</v>
      </c>
      <c r="C11" s="9">
        <v>-841.48260000000209</v>
      </c>
    </row>
    <row r="12" spans="1:3">
      <c r="A12" s="27" t="s">
        <v>10979</v>
      </c>
      <c r="B12" s="9">
        <v>27909.468499999992</v>
      </c>
      <c r="C12" s="9">
        <v>5318.1049999999996</v>
      </c>
    </row>
    <row r="13" spans="1:3">
      <c r="A13" s="27" t="s">
        <v>10980</v>
      </c>
      <c r="B13" s="9">
        <v>81777.350799999971</v>
      </c>
      <c r="C13" s="9">
        <v>8328.099400000001</v>
      </c>
    </row>
    <row r="14" spans="1:3">
      <c r="A14" s="27" t="s">
        <v>10981</v>
      </c>
      <c r="B14" s="9">
        <v>31453.392999999989</v>
      </c>
      <c r="C14" s="9">
        <v>3448.2572999999979</v>
      </c>
    </row>
    <row r="15" spans="1:3">
      <c r="A15" s="27" t="s">
        <v>10982</v>
      </c>
      <c r="B15" s="9">
        <v>78628.71669999999</v>
      </c>
      <c r="C15" s="9">
        <v>9292.1268999999938</v>
      </c>
    </row>
    <row r="16" spans="1:3">
      <c r="A16" s="27" t="s">
        <v>10983</v>
      </c>
      <c r="B16" s="9">
        <v>69545.62049999999</v>
      </c>
      <c r="C16" s="9">
        <v>8983.5698999999986</v>
      </c>
    </row>
    <row r="17" spans="1:3">
      <c r="A17" s="5" t="s">
        <v>10945</v>
      </c>
      <c r="B17" s="9">
        <v>470532.50900000014</v>
      </c>
      <c r="C17" s="9">
        <v>61618.603699999992</v>
      </c>
    </row>
    <row r="18" spans="1:3">
      <c r="A18" s="27" t="s">
        <v>10972</v>
      </c>
      <c r="B18" s="9">
        <v>18174.075599999993</v>
      </c>
      <c r="C18" s="9">
        <v>-3281.0070000000014</v>
      </c>
    </row>
    <row r="19" spans="1:3">
      <c r="A19" s="27" t="s">
        <v>10973</v>
      </c>
      <c r="B19" s="9">
        <v>11951.411</v>
      </c>
      <c r="C19" s="9">
        <v>2813.8508000000002</v>
      </c>
    </row>
    <row r="20" spans="1:3">
      <c r="A20" s="27" t="s">
        <v>10974</v>
      </c>
      <c r="B20" s="9">
        <v>38726.251999999993</v>
      </c>
      <c r="C20" s="9">
        <v>9732.0977999999996</v>
      </c>
    </row>
    <row r="21" spans="1:3">
      <c r="A21" s="27" t="s">
        <v>10975</v>
      </c>
      <c r="B21" s="9">
        <v>34195.208499999993</v>
      </c>
      <c r="C21" s="9">
        <v>4187.4961999999969</v>
      </c>
    </row>
    <row r="22" spans="1:3">
      <c r="A22" s="27" t="s">
        <v>10976</v>
      </c>
      <c r="B22" s="9">
        <v>30131.686499999996</v>
      </c>
      <c r="C22" s="9">
        <v>4667.868999999997</v>
      </c>
    </row>
    <row r="23" spans="1:3">
      <c r="A23" s="27" t="s">
        <v>10977</v>
      </c>
      <c r="B23" s="9">
        <v>24797.292000000001</v>
      </c>
      <c r="C23" s="9">
        <v>3335.5571999999997</v>
      </c>
    </row>
    <row r="24" spans="1:3">
      <c r="A24" s="27" t="s">
        <v>10978</v>
      </c>
      <c r="B24" s="9">
        <v>28765.324999999993</v>
      </c>
      <c r="C24" s="9">
        <v>3288.6483000000003</v>
      </c>
    </row>
    <row r="25" spans="1:3">
      <c r="A25" s="27" t="s">
        <v>10979</v>
      </c>
      <c r="B25" s="9">
        <v>36898.33219999999</v>
      </c>
      <c r="C25" s="9">
        <v>5355.8083999999999</v>
      </c>
    </row>
    <row r="26" spans="1:3">
      <c r="A26" s="27" t="s">
        <v>10980</v>
      </c>
      <c r="B26" s="9">
        <v>64595.918000000042</v>
      </c>
      <c r="C26" s="9">
        <v>8209.1627000000008</v>
      </c>
    </row>
    <row r="27" spans="1:3">
      <c r="A27" s="27" t="s">
        <v>10981</v>
      </c>
      <c r="B27" s="9">
        <v>31404.923500000012</v>
      </c>
      <c r="C27" s="9">
        <v>2817.3659999999986</v>
      </c>
    </row>
    <row r="28" spans="1:3">
      <c r="A28" s="27" t="s">
        <v>10982</v>
      </c>
      <c r="B28" s="9">
        <v>75972.563500000047</v>
      </c>
      <c r="C28" s="9">
        <v>12474.788400000009</v>
      </c>
    </row>
    <row r="29" spans="1:3">
      <c r="A29" s="27" t="s">
        <v>10983</v>
      </c>
      <c r="B29" s="9">
        <v>74919.521200000076</v>
      </c>
      <c r="C29" s="9">
        <v>8016.9658999999974</v>
      </c>
    </row>
    <row r="30" spans="1:3">
      <c r="A30" s="5" t="s">
        <v>10946</v>
      </c>
      <c r="B30" s="9">
        <v>609205.598</v>
      </c>
      <c r="C30" s="9">
        <v>81795.174299999984</v>
      </c>
    </row>
    <row r="31" spans="1:3">
      <c r="A31" s="27" t="s">
        <v>10972</v>
      </c>
      <c r="B31" s="9">
        <v>18542.490999999995</v>
      </c>
      <c r="C31" s="9">
        <v>2824.8233000000005</v>
      </c>
    </row>
    <row r="32" spans="1:3">
      <c r="A32" s="27" t="s">
        <v>10973</v>
      </c>
      <c r="B32" s="9">
        <v>22978.815000000002</v>
      </c>
      <c r="C32" s="9">
        <v>5004.579499999998</v>
      </c>
    </row>
    <row r="33" spans="1:3">
      <c r="A33" s="27" t="s">
        <v>10974</v>
      </c>
      <c r="B33" s="9">
        <v>51715.875000000022</v>
      </c>
      <c r="C33" s="9">
        <v>3611.967999999998</v>
      </c>
    </row>
    <row r="34" spans="1:3">
      <c r="A34" s="27" t="s">
        <v>10975</v>
      </c>
      <c r="B34" s="9">
        <v>38750.038999999968</v>
      </c>
      <c r="C34" s="9">
        <v>2977.814899999998</v>
      </c>
    </row>
    <row r="35" spans="1:3">
      <c r="A35" s="27" t="s">
        <v>10976</v>
      </c>
      <c r="B35" s="9">
        <v>56987.727999999988</v>
      </c>
      <c r="C35" s="9">
        <v>8662.1463999999996</v>
      </c>
    </row>
    <row r="36" spans="1:3">
      <c r="A36" s="27" t="s">
        <v>10977</v>
      </c>
      <c r="B36" s="9">
        <v>40344.533999999985</v>
      </c>
      <c r="C36" s="9">
        <v>4750.3781000000017</v>
      </c>
    </row>
    <row r="37" spans="1:3">
      <c r="A37" s="27" t="s">
        <v>10978</v>
      </c>
      <c r="B37" s="9">
        <v>39261.962999999974</v>
      </c>
      <c r="C37" s="9">
        <v>4432.8778999999995</v>
      </c>
    </row>
    <row r="38" spans="1:3">
      <c r="A38" s="27" t="s">
        <v>10979</v>
      </c>
      <c r="B38" s="9">
        <v>31115.374299999999</v>
      </c>
      <c r="C38" s="9">
        <v>2062.0692999999983</v>
      </c>
    </row>
    <row r="39" spans="1:3">
      <c r="A39" s="27" t="s">
        <v>10980</v>
      </c>
      <c r="B39" s="9">
        <v>73410.024899999975</v>
      </c>
      <c r="C39" s="9">
        <v>9328.6575999999914</v>
      </c>
    </row>
    <row r="40" spans="1:3">
      <c r="A40" s="27" t="s">
        <v>10981</v>
      </c>
      <c r="B40" s="9">
        <v>59687.745000000017</v>
      </c>
      <c r="C40" s="9">
        <v>16243.142500000004</v>
      </c>
    </row>
    <row r="41" spans="1:3">
      <c r="A41" s="27" t="s">
        <v>10982</v>
      </c>
      <c r="B41" s="9">
        <v>79411.965799999991</v>
      </c>
      <c r="C41" s="9">
        <v>4011.407499999998</v>
      </c>
    </row>
    <row r="42" spans="1:3">
      <c r="A42" s="27" t="s">
        <v>10983</v>
      </c>
      <c r="B42" s="9">
        <v>96999.04300000002</v>
      </c>
      <c r="C42" s="9">
        <v>17885.309300000001</v>
      </c>
    </row>
    <row r="43" spans="1:3">
      <c r="A43" s="5" t="s">
        <v>10947</v>
      </c>
      <c r="B43" s="9">
        <v>733215.25520000001</v>
      </c>
      <c r="C43" s="9">
        <v>93439.269599999971</v>
      </c>
    </row>
    <row r="44" spans="1:3">
      <c r="A44" s="27" t="s">
        <v>10972</v>
      </c>
      <c r="B44" s="9">
        <v>43971.373999999996</v>
      </c>
      <c r="C44" s="9">
        <v>7140.4390999999987</v>
      </c>
    </row>
    <row r="45" spans="1:3">
      <c r="A45" s="27" t="s">
        <v>10973</v>
      </c>
      <c r="B45" s="9">
        <v>20301.133399999992</v>
      </c>
      <c r="C45" s="9">
        <v>1613.8719999999985</v>
      </c>
    </row>
    <row r="46" spans="1:3">
      <c r="A46" s="27" t="s">
        <v>10974</v>
      </c>
      <c r="B46" s="9">
        <v>58872.352799999986</v>
      </c>
      <c r="C46" s="9">
        <v>14751.8915</v>
      </c>
    </row>
    <row r="47" spans="1:3">
      <c r="A47" s="27" t="s">
        <v>10975</v>
      </c>
      <c r="B47" s="9">
        <v>36521.536100000005</v>
      </c>
      <c r="C47" s="9">
        <v>933.28999999999621</v>
      </c>
    </row>
    <row r="48" spans="1:3">
      <c r="A48" s="27" t="s">
        <v>10976</v>
      </c>
      <c r="B48" s="9">
        <v>44261.110199999996</v>
      </c>
      <c r="C48" s="9">
        <v>6342.5827999999965</v>
      </c>
    </row>
    <row r="49" spans="1:3">
      <c r="A49" s="27" t="s">
        <v>10977</v>
      </c>
      <c r="B49" s="9">
        <v>52981.725699999995</v>
      </c>
      <c r="C49" s="9">
        <v>8223.335699999996</v>
      </c>
    </row>
    <row r="50" spans="1:3">
      <c r="A50" s="27" t="s">
        <v>10978</v>
      </c>
      <c r="B50" s="9">
        <v>45264.416000000005</v>
      </c>
      <c r="C50" s="9">
        <v>6952.6211999999987</v>
      </c>
    </row>
    <row r="51" spans="1:3">
      <c r="A51" s="27" t="s">
        <v>10979</v>
      </c>
      <c r="B51" s="9">
        <v>63120.887999999977</v>
      </c>
      <c r="C51" s="9">
        <v>9040.9556999999968</v>
      </c>
    </row>
    <row r="52" spans="1:3">
      <c r="A52" s="27" t="s">
        <v>10980</v>
      </c>
      <c r="B52" s="9">
        <v>87866.652000000031</v>
      </c>
      <c r="C52" s="9">
        <v>10991.555600000007</v>
      </c>
    </row>
    <row r="53" spans="1:3">
      <c r="A53" s="27" t="s">
        <v>10981</v>
      </c>
      <c r="B53" s="9">
        <v>77776.923199999976</v>
      </c>
      <c r="C53" s="9">
        <v>9275.2754999999997</v>
      </c>
    </row>
    <row r="54" spans="1:3">
      <c r="A54" s="27" t="s">
        <v>10982</v>
      </c>
      <c r="B54" s="9">
        <v>118447.82500000003</v>
      </c>
      <c r="C54" s="9">
        <v>9690.1036999999942</v>
      </c>
    </row>
    <row r="55" spans="1:3">
      <c r="A55" s="27" t="s">
        <v>10983</v>
      </c>
      <c r="B55" s="9">
        <v>83829.318799999994</v>
      </c>
      <c r="C55" s="9">
        <v>8483.3467999999921</v>
      </c>
    </row>
    <row r="56" spans="1:3">
      <c r="A56" s="5" t="s">
        <v>10942</v>
      </c>
      <c r="B56" s="9">
        <v>2297200.8603000003</v>
      </c>
      <c r="C56" s="9">
        <v>286397.02169999992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E182F3-69EB-4B72-A357-ED15891A383F}">
  <dimension ref="A1:B19"/>
  <sheetViews>
    <sheetView showGridLines="0" workbookViewId="0">
      <selection activeCell="A16" sqref="A16"/>
    </sheetView>
  </sheetViews>
  <sheetFormatPr defaultRowHeight="12.75"/>
  <cols>
    <col min="1" max="1" width="18.28515625" bestFit="1" customWidth="1"/>
    <col min="2" max="2" width="7.5703125" bestFit="1" customWidth="1"/>
    <col min="3" max="3" width="9.85546875" bestFit="1" customWidth="1"/>
  </cols>
  <sheetData>
    <row r="1" spans="1:2" ht="18.75">
      <c r="A1" s="28" t="s">
        <v>10950</v>
      </c>
      <c r="B1" s="28"/>
    </row>
    <row r="3" spans="1:2">
      <c r="A3" s="4" t="s">
        <v>10949</v>
      </c>
      <c r="B3" t="s">
        <v>10948</v>
      </c>
    </row>
    <row r="4" spans="1:2">
      <c r="A4" s="5" t="s">
        <v>30</v>
      </c>
      <c r="B4" s="12">
        <v>741999.79530000035</v>
      </c>
    </row>
    <row r="5" spans="1:2">
      <c r="A5" s="6" t="s">
        <v>10944</v>
      </c>
      <c r="B5" s="12">
        <v>157192.85310000001</v>
      </c>
    </row>
    <row r="6" spans="1:2">
      <c r="A6" s="6" t="s">
        <v>10945</v>
      </c>
      <c r="B6" s="12">
        <v>170518.23700000011</v>
      </c>
    </row>
    <row r="7" spans="1:2">
      <c r="A7" s="6" t="s">
        <v>10946</v>
      </c>
      <c r="B7" s="12">
        <v>198901.43600000019</v>
      </c>
    </row>
    <row r="8" spans="1:2">
      <c r="A8" s="6" t="s">
        <v>10947</v>
      </c>
      <c r="B8" s="12">
        <v>215387.26920000004</v>
      </c>
    </row>
    <row r="9" spans="1:2">
      <c r="A9" s="5" t="s">
        <v>43</v>
      </c>
      <c r="B9" s="12">
        <v>719047.03200000012</v>
      </c>
    </row>
    <row r="10" spans="1:2">
      <c r="A10" s="6" t="s">
        <v>10944</v>
      </c>
      <c r="B10" s="12">
        <v>151776.4120000001</v>
      </c>
    </row>
    <row r="11" spans="1:2">
      <c r="A11" s="6" t="s">
        <v>10945</v>
      </c>
      <c r="B11" s="12">
        <v>137233.46299999976</v>
      </c>
    </row>
    <row r="12" spans="1:2">
      <c r="A12" s="6" t="s">
        <v>10946</v>
      </c>
      <c r="B12" s="12">
        <v>183939.98199999996</v>
      </c>
    </row>
    <row r="13" spans="1:2">
      <c r="A13" s="6" t="s">
        <v>10947</v>
      </c>
      <c r="B13" s="12">
        <v>246097.17500000025</v>
      </c>
    </row>
    <row r="14" spans="1:2">
      <c r="A14" s="5" t="s">
        <v>66</v>
      </c>
      <c r="B14" s="12">
        <v>836154.03300000017</v>
      </c>
    </row>
    <row r="15" spans="1:2">
      <c r="A15" s="6" t="s">
        <v>10944</v>
      </c>
      <c r="B15" s="12">
        <v>175278.23300000004</v>
      </c>
    </row>
    <row r="16" spans="1:2">
      <c r="A16" s="6" t="s">
        <v>10945</v>
      </c>
      <c r="B16" s="12">
        <v>162780.80899999989</v>
      </c>
    </row>
    <row r="17" spans="1:2">
      <c r="A17" s="6" t="s">
        <v>10946</v>
      </c>
      <c r="B17" s="12">
        <v>226364.18000000011</v>
      </c>
    </row>
    <row r="18" spans="1:2">
      <c r="A18" s="6" t="s">
        <v>10947</v>
      </c>
      <c r="B18" s="12">
        <v>271730.8110000001</v>
      </c>
    </row>
    <row r="19" spans="1:2">
      <c r="A19" s="5" t="s">
        <v>10942</v>
      </c>
      <c r="B19" s="12">
        <v>2297200.8603000008</v>
      </c>
    </row>
  </sheetData>
  <mergeCells count="1">
    <mergeCell ref="A1:B1"/>
  </mergeCells>
  <pageMargins left="0.7" right="0.7" top="0.75" bottom="0.75" header="0.3" footer="0.3"/>
  <pageSetup paperSize="9" orientation="portrait" horizontalDpi="1200" verticalDpi="1200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95EAA-78A2-4527-A7CF-CF8806F404E1}">
  <dimension ref="B2:C9"/>
  <sheetViews>
    <sheetView showGridLines="0" workbookViewId="0">
      <selection activeCell="N45" sqref="N45"/>
    </sheetView>
  </sheetViews>
  <sheetFormatPr defaultRowHeight="12.75"/>
  <cols>
    <col min="2" max="2" width="13.42578125" bestFit="1" customWidth="1"/>
    <col min="3" max="3" width="8.7109375" bestFit="1" customWidth="1"/>
  </cols>
  <sheetData>
    <row r="2" spans="2:3">
      <c r="B2" s="29" t="s">
        <v>10951</v>
      </c>
      <c r="C2" s="29"/>
    </row>
    <row r="4" spans="2:3">
      <c r="B4" s="4" t="s">
        <v>10949</v>
      </c>
      <c r="C4" t="s">
        <v>10948</v>
      </c>
    </row>
    <row r="5" spans="2:3">
      <c r="B5" s="5" t="s">
        <v>97</v>
      </c>
      <c r="C5" s="8">
        <v>501239.89080000052</v>
      </c>
    </row>
    <row r="6" spans="2:3">
      <c r="B6" s="5" t="s">
        <v>41</v>
      </c>
      <c r="C6" s="8">
        <v>725457.82450000057</v>
      </c>
    </row>
    <row r="7" spans="2:3">
      <c r="B7" s="5" t="s">
        <v>28</v>
      </c>
      <c r="C7" s="8">
        <v>391721.90500000032</v>
      </c>
    </row>
    <row r="8" spans="2:3">
      <c r="B8" s="5" t="s">
        <v>135</v>
      </c>
      <c r="C8" s="8">
        <v>678781.2399999979</v>
      </c>
    </row>
    <row r="9" spans="2:3">
      <c r="B9" s="5" t="s">
        <v>10942</v>
      </c>
      <c r="C9" s="8">
        <v>2297200.8602999994</v>
      </c>
    </row>
  </sheetData>
  <mergeCells count="1">
    <mergeCell ref="B2:C2"/>
  </mergeCell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5F91-BB0B-4B76-8BD6-29D219B68F66}">
  <dimension ref="A2:C30"/>
  <sheetViews>
    <sheetView showGridLines="0" workbookViewId="0">
      <selection activeCell="A26" sqref="A26"/>
    </sheetView>
  </sheetViews>
  <sheetFormatPr defaultRowHeight="12.75"/>
  <cols>
    <col min="1" max="1" width="13.42578125" bestFit="1" customWidth="1"/>
    <col min="2" max="2" width="32.42578125" bestFit="1" customWidth="1"/>
    <col min="3" max="3" width="13.42578125" bestFit="1" customWidth="1"/>
    <col min="4" max="4" width="6.85546875" bestFit="1" customWidth="1"/>
    <col min="5" max="5" width="6.28515625" bestFit="1" customWidth="1"/>
    <col min="6" max="6" width="13.42578125" bestFit="1" customWidth="1"/>
  </cols>
  <sheetData>
    <row r="2" spans="1:3">
      <c r="A2" s="10" t="s">
        <v>10955</v>
      </c>
      <c r="B2" s="10"/>
    </row>
    <row r="6" spans="1:3">
      <c r="A6" s="4" t="s">
        <v>10953</v>
      </c>
      <c r="B6" s="4" t="s">
        <v>10954</v>
      </c>
    </row>
    <row r="7" spans="1:3">
      <c r="A7" s="4" t="s">
        <v>10949</v>
      </c>
      <c r="B7" t="s">
        <v>5932</v>
      </c>
      <c r="C7" t="s">
        <v>10942</v>
      </c>
    </row>
    <row r="8" spans="1:3">
      <c r="A8" s="5" t="s">
        <v>24</v>
      </c>
      <c r="B8" s="13">
        <v>426</v>
      </c>
      <c r="C8" s="13">
        <v>426</v>
      </c>
    </row>
    <row r="9" spans="1:3">
      <c r="A9" s="5" t="s">
        <v>38</v>
      </c>
      <c r="B9" s="13">
        <v>257</v>
      </c>
      <c r="C9" s="13">
        <v>257</v>
      </c>
    </row>
    <row r="10" spans="1:3">
      <c r="A10" s="5" t="s">
        <v>94</v>
      </c>
      <c r="B10" s="13">
        <v>117</v>
      </c>
      <c r="C10" s="13">
        <v>117</v>
      </c>
    </row>
    <row r="11" spans="1:3">
      <c r="A11" s="5" t="s">
        <v>10942</v>
      </c>
      <c r="B11" s="13">
        <v>800</v>
      </c>
      <c r="C11" s="13">
        <v>800</v>
      </c>
    </row>
    <row r="25" spans="1:2">
      <c r="A25" s="26" t="s">
        <v>10990</v>
      </c>
    </row>
    <row r="27" spans="1:2">
      <c r="A27" s="4" t="s">
        <v>10949</v>
      </c>
      <c r="B27" t="s">
        <v>10989</v>
      </c>
    </row>
    <row r="28" spans="1:2">
      <c r="A28" s="5" t="s">
        <v>10987</v>
      </c>
      <c r="B28" s="13">
        <v>9194</v>
      </c>
    </row>
    <row r="29" spans="1:2">
      <c r="A29" s="5" t="s">
        <v>5932</v>
      </c>
      <c r="B29" s="13">
        <v>800</v>
      </c>
    </row>
    <row r="30" spans="1:2">
      <c r="A30" s="5" t="s">
        <v>10942</v>
      </c>
      <c r="B30" s="13">
        <v>9994</v>
      </c>
    </row>
  </sheetData>
  <pageMargins left="0.7" right="0.7" top="0.75" bottom="0.75" header="0.3" footer="0.3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0AEAA-0F5F-40A2-A3A8-40FC5C0F66F7}">
  <dimension ref="B1:L16"/>
  <sheetViews>
    <sheetView workbookViewId="0">
      <selection activeCell="H4" sqref="H4"/>
    </sheetView>
  </sheetViews>
  <sheetFormatPr defaultRowHeight="12.75"/>
  <cols>
    <col min="2" max="2" width="13.42578125" bestFit="1" customWidth="1"/>
    <col min="3" max="3" width="29.140625" bestFit="1" customWidth="1"/>
    <col min="4" max="4" width="23.28515625" bestFit="1" customWidth="1"/>
    <col min="5" max="5" width="24.7109375" bestFit="1" customWidth="1"/>
    <col min="6" max="6" width="5.85546875" bestFit="1" customWidth="1"/>
    <col min="7" max="7" width="19" bestFit="1" customWidth="1"/>
    <col min="8" max="8" width="12.42578125" customWidth="1"/>
    <col min="9" max="9" width="16" customWidth="1"/>
    <col min="10" max="10" width="11.5703125" bestFit="1" customWidth="1"/>
    <col min="11" max="11" width="29" bestFit="1" customWidth="1"/>
    <col min="12" max="12" width="12" bestFit="1" customWidth="1"/>
    <col min="13" max="13" width="33.140625" bestFit="1" customWidth="1"/>
    <col min="14" max="14" width="26.85546875" bestFit="1" customWidth="1"/>
    <col min="15" max="15" width="29" bestFit="1" customWidth="1"/>
    <col min="16" max="16" width="29.5703125" bestFit="1" customWidth="1"/>
    <col min="17" max="17" width="8.85546875" bestFit="1" customWidth="1"/>
    <col min="18" max="18" width="7" bestFit="1" customWidth="1"/>
    <col min="19" max="22" width="8.85546875" bestFit="1" customWidth="1"/>
    <col min="23" max="23" width="7" bestFit="1" customWidth="1"/>
    <col min="24" max="25" width="8.85546875" bestFit="1" customWidth="1"/>
    <col min="26" max="26" width="8.140625" bestFit="1" customWidth="1"/>
    <col min="27" max="27" width="7" bestFit="1" customWidth="1"/>
    <col min="28" max="28" width="8.140625" bestFit="1" customWidth="1"/>
    <col min="29" max="29" width="7.7109375" bestFit="1" customWidth="1"/>
    <col min="30" max="30" width="8.85546875" bestFit="1" customWidth="1"/>
    <col min="31" max="31" width="8.140625" bestFit="1" customWidth="1"/>
    <col min="32" max="32" width="8.85546875" bestFit="1" customWidth="1"/>
    <col min="33" max="33" width="7.7109375" bestFit="1" customWidth="1"/>
    <col min="34" max="34" width="7" bestFit="1" customWidth="1"/>
    <col min="35" max="35" width="8.85546875" bestFit="1" customWidth="1"/>
    <col min="36" max="36" width="7.7109375" bestFit="1" customWidth="1"/>
    <col min="37" max="38" width="8.85546875" bestFit="1" customWidth="1"/>
    <col min="39" max="39" width="8.140625" bestFit="1" customWidth="1"/>
    <col min="40" max="40" width="8.85546875" bestFit="1" customWidth="1"/>
    <col min="41" max="41" width="8.140625" bestFit="1" customWidth="1"/>
    <col min="42" max="42" width="8.85546875" bestFit="1" customWidth="1"/>
    <col min="43" max="43" width="6.5703125" bestFit="1" customWidth="1"/>
    <col min="44" max="45" width="8.140625" bestFit="1" customWidth="1"/>
    <col min="46" max="49" width="8.85546875" bestFit="1" customWidth="1"/>
    <col min="50" max="50" width="7.7109375" bestFit="1" customWidth="1"/>
    <col min="51" max="51" width="8.85546875" bestFit="1" customWidth="1"/>
    <col min="52" max="52" width="7" bestFit="1" customWidth="1"/>
    <col min="53" max="55" width="8.85546875" bestFit="1" customWidth="1"/>
    <col min="56" max="56" width="8.140625" bestFit="1" customWidth="1"/>
    <col min="57" max="57" width="8.85546875" bestFit="1" customWidth="1"/>
    <col min="58" max="58" width="8.140625" bestFit="1" customWidth="1"/>
    <col min="59" max="60" width="8.85546875" bestFit="1" customWidth="1"/>
    <col min="61" max="61" width="8.140625" bestFit="1" customWidth="1"/>
    <col min="62" max="64" width="8.85546875" bestFit="1" customWidth="1"/>
    <col min="65" max="65" width="7.7109375" bestFit="1" customWidth="1"/>
    <col min="66" max="66" width="7" bestFit="1" customWidth="1"/>
    <col min="67" max="68" width="8.85546875" bestFit="1" customWidth="1"/>
    <col min="69" max="69" width="8.140625" bestFit="1" customWidth="1"/>
    <col min="70" max="70" width="7.7109375" bestFit="1" customWidth="1"/>
    <col min="71" max="73" width="8.85546875" bestFit="1" customWidth="1"/>
    <col min="74" max="75" width="8.140625" bestFit="1" customWidth="1"/>
    <col min="76" max="76" width="8.85546875" bestFit="1" customWidth="1"/>
    <col min="77" max="77" width="8.140625" bestFit="1" customWidth="1"/>
    <col min="78" max="78" width="7" bestFit="1" customWidth="1"/>
    <col min="79" max="82" width="8.140625" bestFit="1" customWidth="1"/>
    <col min="83" max="83" width="8.85546875" bestFit="1" customWidth="1"/>
    <col min="84" max="84" width="8.140625" bestFit="1" customWidth="1"/>
    <col min="85" max="85" width="8.85546875" bestFit="1" customWidth="1"/>
    <col min="86" max="86" width="8.140625" bestFit="1" customWidth="1"/>
    <col min="87" max="87" width="7.7109375" bestFit="1" customWidth="1"/>
    <col min="88" max="88" width="7" bestFit="1" customWidth="1"/>
    <col min="89" max="89" width="8.85546875" bestFit="1" customWidth="1"/>
    <col min="90" max="90" width="7.7109375" bestFit="1" customWidth="1"/>
    <col min="91" max="91" width="8.85546875" bestFit="1" customWidth="1"/>
    <col min="92" max="93" width="8.140625" bestFit="1" customWidth="1"/>
    <col min="94" max="95" width="8.85546875" bestFit="1" customWidth="1"/>
    <col min="96" max="96" width="8.140625" bestFit="1" customWidth="1"/>
    <col min="97" max="98" width="8.85546875" bestFit="1" customWidth="1"/>
    <col min="99" max="99" width="7" bestFit="1" customWidth="1"/>
    <col min="100" max="100" width="8.85546875" bestFit="1" customWidth="1"/>
    <col min="101" max="101" width="7" bestFit="1" customWidth="1"/>
    <col min="102" max="105" width="8.85546875" bestFit="1" customWidth="1"/>
    <col min="106" max="106" width="8.140625" bestFit="1" customWidth="1"/>
    <col min="107" max="107" width="7.7109375" bestFit="1" customWidth="1"/>
    <col min="108" max="108" width="8.140625" bestFit="1" customWidth="1"/>
    <col min="109" max="109" width="8.85546875" bestFit="1" customWidth="1"/>
    <col min="110" max="110" width="4.7109375" bestFit="1" customWidth="1"/>
    <col min="111" max="112" width="8.85546875" bestFit="1" customWidth="1"/>
    <col min="113" max="114" width="8.140625" bestFit="1" customWidth="1"/>
    <col min="115" max="115" width="8.85546875" bestFit="1" customWidth="1"/>
    <col min="116" max="116" width="7" bestFit="1" customWidth="1"/>
    <col min="117" max="117" width="7.7109375" bestFit="1" customWidth="1"/>
    <col min="118" max="118" width="7" bestFit="1" customWidth="1"/>
    <col min="119" max="119" width="7.7109375" bestFit="1" customWidth="1"/>
    <col min="120" max="120" width="8.85546875" bestFit="1" customWidth="1"/>
    <col min="121" max="121" width="7" bestFit="1" customWidth="1"/>
    <col min="122" max="124" width="8.85546875" bestFit="1" customWidth="1"/>
    <col min="125" max="125" width="7" bestFit="1" customWidth="1"/>
    <col min="126" max="126" width="8.85546875" bestFit="1" customWidth="1"/>
    <col min="127" max="129" width="8.140625" bestFit="1" customWidth="1"/>
    <col min="130" max="131" width="8.85546875" bestFit="1" customWidth="1"/>
    <col min="132" max="132" width="7" bestFit="1" customWidth="1"/>
    <col min="133" max="133" width="8.140625" bestFit="1" customWidth="1"/>
    <col min="134" max="134" width="7" bestFit="1" customWidth="1"/>
    <col min="135" max="136" width="8.85546875" bestFit="1" customWidth="1"/>
    <col min="137" max="137" width="7" bestFit="1" customWidth="1"/>
    <col min="138" max="140" width="8.140625" bestFit="1" customWidth="1"/>
    <col min="141" max="141" width="8.85546875" bestFit="1" customWidth="1"/>
    <col min="142" max="142" width="7" bestFit="1" customWidth="1"/>
    <col min="143" max="143" width="8.140625" bestFit="1" customWidth="1"/>
    <col min="144" max="144" width="7" bestFit="1" customWidth="1"/>
    <col min="145" max="146" width="8.140625" bestFit="1" customWidth="1"/>
    <col min="147" max="147" width="8.85546875" bestFit="1" customWidth="1"/>
    <col min="148" max="150" width="8.140625" bestFit="1" customWidth="1"/>
    <col min="151" max="151" width="8.85546875" bestFit="1" customWidth="1"/>
    <col min="152" max="152" width="5.85546875" bestFit="1" customWidth="1"/>
    <col min="153" max="153" width="8.140625" bestFit="1" customWidth="1"/>
    <col min="154" max="156" width="8.85546875" bestFit="1" customWidth="1"/>
    <col min="157" max="158" width="8.140625" bestFit="1" customWidth="1"/>
    <col min="159" max="159" width="7.7109375" bestFit="1" customWidth="1"/>
    <col min="160" max="162" width="8.140625" bestFit="1" customWidth="1"/>
    <col min="163" max="163" width="7.7109375" bestFit="1" customWidth="1"/>
    <col min="164" max="164" width="15" bestFit="1" customWidth="1"/>
    <col min="165" max="165" width="8.85546875" bestFit="1" customWidth="1"/>
    <col min="166" max="167" width="8.140625" bestFit="1" customWidth="1"/>
    <col min="168" max="168" width="8.85546875" bestFit="1" customWidth="1"/>
    <col min="169" max="169" width="7" bestFit="1" customWidth="1"/>
    <col min="170" max="170" width="8.140625" bestFit="1" customWidth="1"/>
    <col min="171" max="171" width="8.85546875" bestFit="1" customWidth="1"/>
    <col min="172" max="172" width="7.7109375" bestFit="1" customWidth="1"/>
    <col min="173" max="173" width="7" bestFit="1" customWidth="1"/>
    <col min="174" max="174" width="8.140625" bestFit="1" customWidth="1"/>
    <col min="175" max="175" width="7" bestFit="1" customWidth="1"/>
    <col min="176" max="176" width="8.140625" bestFit="1" customWidth="1"/>
    <col min="177" max="177" width="7" bestFit="1" customWidth="1"/>
    <col min="178" max="178" width="6.5703125" bestFit="1" customWidth="1"/>
    <col min="179" max="179" width="8.140625" bestFit="1" customWidth="1"/>
    <col min="180" max="180" width="8.85546875" bestFit="1" customWidth="1"/>
    <col min="181" max="182" width="7" bestFit="1" customWidth="1"/>
    <col min="183" max="184" width="8.85546875" bestFit="1" customWidth="1"/>
    <col min="185" max="185" width="8.140625" bestFit="1" customWidth="1"/>
    <col min="186" max="186" width="10" bestFit="1" customWidth="1"/>
    <col min="187" max="187" width="8.140625" bestFit="1" customWidth="1"/>
    <col min="188" max="189" width="8.85546875" bestFit="1" customWidth="1"/>
    <col min="190" max="191" width="8.140625" bestFit="1" customWidth="1"/>
    <col min="192" max="192" width="8.85546875" bestFit="1" customWidth="1"/>
    <col min="193" max="194" width="8.140625" bestFit="1" customWidth="1"/>
    <col min="195" max="195" width="7.7109375" bestFit="1" customWidth="1"/>
    <col min="196" max="196" width="7" bestFit="1" customWidth="1"/>
    <col min="197" max="197" width="8.140625" bestFit="1" customWidth="1"/>
    <col min="198" max="198" width="8.85546875" bestFit="1" customWidth="1"/>
    <col min="199" max="199" width="7" bestFit="1" customWidth="1"/>
    <col min="200" max="200" width="8.140625" bestFit="1" customWidth="1"/>
    <col min="201" max="201" width="7" bestFit="1" customWidth="1"/>
    <col min="202" max="202" width="8.140625" bestFit="1" customWidth="1"/>
    <col min="203" max="203" width="7.7109375" bestFit="1" customWidth="1"/>
    <col min="204" max="205" width="8.140625" bestFit="1" customWidth="1"/>
    <col min="206" max="206" width="7" bestFit="1" customWidth="1"/>
    <col min="207" max="207" width="8.140625" bestFit="1" customWidth="1"/>
    <col min="208" max="209" width="7.7109375" bestFit="1" customWidth="1"/>
    <col min="210" max="210" width="8.85546875" bestFit="1" customWidth="1"/>
    <col min="211" max="212" width="8.140625" bestFit="1" customWidth="1"/>
    <col min="213" max="213" width="8.85546875" bestFit="1" customWidth="1"/>
    <col min="214" max="214" width="8.140625" bestFit="1" customWidth="1"/>
    <col min="215" max="215" width="8.85546875" bestFit="1" customWidth="1"/>
    <col min="216" max="216" width="7.7109375" bestFit="1" customWidth="1"/>
    <col min="217" max="217" width="8.140625" bestFit="1" customWidth="1"/>
    <col min="218" max="218" width="8.85546875" bestFit="1" customWidth="1"/>
    <col min="219" max="219" width="8.140625" bestFit="1" customWidth="1"/>
    <col min="220" max="221" width="7" bestFit="1" customWidth="1"/>
    <col min="222" max="222" width="8.140625" bestFit="1" customWidth="1"/>
    <col min="223" max="223" width="8.85546875" bestFit="1" customWidth="1"/>
    <col min="224" max="224" width="7" bestFit="1" customWidth="1"/>
    <col min="225" max="225" width="8.85546875" bestFit="1" customWidth="1"/>
    <col min="226" max="228" width="8.140625" bestFit="1" customWidth="1"/>
    <col min="229" max="229" width="8.85546875" bestFit="1" customWidth="1"/>
    <col min="230" max="230" width="8.140625" bestFit="1" customWidth="1"/>
    <col min="231" max="231" width="7" bestFit="1" customWidth="1"/>
    <col min="232" max="232" width="8.140625" bestFit="1" customWidth="1"/>
    <col min="233" max="233" width="7" bestFit="1" customWidth="1"/>
    <col min="234" max="234" width="7.7109375" bestFit="1" customWidth="1"/>
    <col min="235" max="235" width="7" bestFit="1" customWidth="1"/>
    <col min="236" max="236" width="8.85546875" bestFit="1" customWidth="1"/>
    <col min="237" max="237" width="8.140625" bestFit="1" customWidth="1"/>
    <col min="238" max="239" width="8.85546875" bestFit="1" customWidth="1"/>
    <col min="240" max="240" width="7" bestFit="1" customWidth="1"/>
    <col min="241" max="243" width="8.140625" bestFit="1" customWidth="1"/>
    <col min="244" max="244" width="7.7109375" bestFit="1" customWidth="1"/>
    <col min="245" max="245" width="7" bestFit="1" customWidth="1"/>
    <col min="246" max="246" width="7.7109375" bestFit="1" customWidth="1"/>
    <col min="247" max="247" width="8.140625" bestFit="1" customWidth="1"/>
    <col min="248" max="249" width="7" bestFit="1" customWidth="1"/>
    <col min="250" max="250" width="7.7109375" bestFit="1" customWidth="1"/>
    <col min="251" max="252" width="8.140625" bestFit="1" customWidth="1"/>
    <col min="253" max="253" width="7" bestFit="1" customWidth="1"/>
    <col min="254" max="254" width="7.7109375" bestFit="1" customWidth="1"/>
    <col min="255" max="255" width="8.85546875" bestFit="1" customWidth="1"/>
    <col min="256" max="257" width="8.140625" bestFit="1" customWidth="1"/>
    <col min="258" max="258" width="8.85546875" bestFit="1" customWidth="1"/>
    <col min="259" max="259" width="10" bestFit="1" customWidth="1"/>
    <col min="260" max="260" width="8.85546875" bestFit="1" customWidth="1"/>
    <col min="261" max="262" width="8.140625" bestFit="1" customWidth="1"/>
    <col min="263" max="264" width="7.7109375" bestFit="1" customWidth="1"/>
    <col min="265" max="266" width="8.140625" bestFit="1" customWidth="1"/>
    <col min="267" max="267" width="7" bestFit="1" customWidth="1"/>
    <col min="268" max="268" width="7.7109375" bestFit="1" customWidth="1"/>
    <col min="269" max="269" width="5.85546875" bestFit="1" customWidth="1"/>
    <col min="270" max="271" width="7" bestFit="1" customWidth="1"/>
    <col min="272" max="272" width="8.140625" bestFit="1" customWidth="1"/>
    <col min="273" max="273" width="7.7109375" bestFit="1" customWidth="1"/>
    <col min="274" max="274" width="8.140625" bestFit="1" customWidth="1"/>
    <col min="275" max="275" width="7" bestFit="1" customWidth="1"/>
    <col min="276" max="278" width="8.140625" bestFit="1" customWidth="1"/>
    <col min="279" max="279" width="4.7109375" bestFit="1" customWidth="1"/>
    <col min="280" max="282" width="8.140625" bestFit="1" customWidth="1"/>
    <col min="283" max="283" width="7.7109375" bestFit="1" customWidth="1"/>
    <col min="284" max="286" width="8.140625" bestFit="1" customWidth="1"/>
    <col min="287" max="288" width="8.85546875" bestFit="1" customWidth="1"/>
    <col min="289" max="289" width="8.140625" bestFit="1" customWidth="1"/>
    <col min="290" max="290" width="7.7109375" bestFit="1" customWidth="1"/>
    <col min="291" max="291" width="8.140625" bestFit="1" customWidth="1"/>
    <col min="292" max="292" width="7.7109375" bestFit="1" customWidth="1"/>
    <col min="293" max="293" width="10" bestFit="1" customWidth="1"/>
    <col min="294" max="294" width="7.7109375" bestFit="1" customWidth="1"/>
    <col min="295" max="295" width="7" bestFit="1" customWidth="1"/>
    <col min="296" max="296" width="10" bestFit="1" customWidth="1"/>
    <col min="297" max="297" width="8.85546875" bestFit="1" customWidth="1"/>
    <col min="298" max="298" width="8.140625" bestFit="1" customWidth="1"/>
    <col min="299" max="299" width="7.7109375" bestFit="1" customWidth="1"/>
    <col min="300" max="302" width="8.140625" bestFit="1" customWidth="1"/>
    <col min="303" max="303" width="7" bestFit="1" customWidth="1"/>
    <col min="304" max="304" width="7.7109375" bestFit="1" customWidth="1"/>
    <col min="305" max="305" width="9.28515625" bestFit="1" customWidth="1"/>
    <col min="306" max="315" width="8.140625" bestFit="1" customWidth="1"/>
    <col min="316" max="316" width="7" bestFit="1" customWidth="1"/>
    <col min="317" max="317" width="10" bestFit="1" customWidth="1"/>
    <col min="318" max="318" width="8.85546875" bestFit="1" customWidth="1"/>
    <col min="319" max="319" width="8.140625" bestFit="1" customWidth="1"/>
    <col min="320" max="320" width="10" bestFit="1" customWidth="1"/>
    <col min="321" max="322" width="8.140625" bestFit="1" customWidth="1"/>
    <col min="323" max="323" width="10" bestFit="1" customWidth="1"/>
    <col min="324" max="324" width="7" bestFit="1" customWidth="1"/>
    <col min="325" max="325" width="10" bestFit="1" customWidth="1"/>
    <col min="326" max="326" width="8.85546875" bestFit="1" customWidth="1"/>
    <col min="327" max="328" width="7" bestFit="1" customWidth="1"/>
    <col min="329" max="329" width="8.85546875" bestFit="1" customWidth="1"/>
    <col min="330" max="330" width="8.140625" bestFit="1" customWidth="1"/>
    <col min="331" max="331" width="7" bestFit="1" customWidth="1"/>
    <col min="332" max="332" width="8.140625" bestFit="1" customWidth="1"/>
    <col min="333" max="333" width="8.85546875" bestFit="1" customWidth="1"/>
    <col min="334" max="335" width="8.140625" bestFit="1" customWidth="1"/>
    <col min="336" max="336" width="7" bestFit="1" customWidth="1"/>
    <col min="337" max="337" width="8.85546875" bestFit="1" customWidth="1"/>
    <col min="338" max="338" width="8.140625" bestFit="1" customWidth="1"/>
    <col min="339" max="339" width="7" bestFit="1" customWidth="1"/>
    <col min="340" max="340" width="8.140625" bestFit="1" customWidth="1"/>
    <col min="341" max="341" width="9.28515625" bestFit="1" customWidth="1"/>
    <col min="342" max="342" width="8.140625" bestFit="1" customWidth="1"/>
    <col min="343" max="343" width="7" bestFit="1" customWidth="1"/>
    <col min="344" max="344" width="8.140625" bestFit="1" customWidth="1"/>
    <col min="345" max="345" width="7" bestFit="1" customWidth="1"/>
    <col min="346" max="346" width="8.140625" bestFit="1" customWidth="1"/>
    <col min="347" max="347" width="5.85546875" bestFit="1" customWidth="1"/>
    <col min="348" max="351" width="8.140625" bestFit="1" customWidth="1"/>
    <col min="352" max="352" width="7" bestFit="1" customWidth="1"/>
    <col min="353" max="354" width="8.140625" bestFit="1" customWidth="1"/>
    <col min="355" max="359" width="8.85546875" bestFit="1" customWidth="1"/>
    <col min="360" max="360" width="7" bestFit="1" customWidth="1"/>
    <col min="361" max="363" width="8.140625" bestFit="1" customWidth="1"/>
    <col min="364" max="365" width="8.85546875" bestFit="1" customWidth="1"/>
    <col min="366" max="366" width="7" bestFit="1" customWidth="1"/>
    <col min="367" max="370" width="8.140625" bestFit="1" customWidth="1"/>
    <col min="371" max="371" width="7.7109375" bestFit="1" customWidth="1"/>
    <col min="372" max="372" width="8.140625" bestFit="1" customWidth="1"/>
    <col min="373" max="375" width="7" bestFit="1" customWidth="1"/>
    <col min="376" max="376" width="9.28515625" bestFit="1" customWidth="1"/>
    <col min="377" max="377" width="8.85546875" bestFit="1" customWidth="1"/>
    <col min="378" max="381" width="8.140625" bestFit="1" customWidth="1"/>
    <col min="382" max="382" width="7" bestFit="1" customWidth="1"/>
    <col min="383" max="383" width="8.140625" bestFit="1" customWidth="1"/>
    <col min="384" max="384" width="5.85546875" bestFit="1" customWidth="1"/>
    <col min="385" max="385" width="7" bestFit="1" customWidth="1"/>
    <col min="386" max="386" width="8.140625" bestFit="1" customWidth="1"/>
    <col min="387" max="387" width="8.85546875" bestFit="1" customWidth="1"/>
    <col min="388" max="389" width="9.28515625" bestFit="1" customWidth="1"/>
    <col min="390" max="390" width="7" bestFit="1" customWidth="1"/>
    <col min="391" max="391" width="8.85546875" bestFit="1" customWidth="1"/>
    <col min="392" max="392" width="5.85546875" bestFit="1" customWidth="1"/>
    <col min="393" max="393" width="8.85546875" bestFit="1" customWidth="1"/>
    <col min="394" max="394" width="8.140625" bestFit="1" customWidth="1"/>
    <col min="395" max="395" width="7" bestFit="1" customWidth="1"/>
    <col min="396" max="398" width="8.140625" bestFit="1" customWidth="1"/>
    <col min="399" max="399" width="6.5703125" bestFit="1" customWidth="1"/>
    <col min="400" max="400" width="8.140625" bestFit="1" customWidth="1"/>
    <col min="401" max="401" width="9.28515625" bestFit="1" customWidth="1"/>
    <col min="402" max="402" width="10" bestFit="1" customWidth="1"/>
    <col min="403" max="403" width="8.140625" bestFit="1" customWidth="1"/>
    <col min="404" max="404" width="7" bestFit="1" customWidth="1"/>
    <col min="405" max="408" width="8.140625" bestFit="1" customWidth="1"/>
    <col min="409" max="409" width="7" bestFit="1" customWidth="1"/>
    <col min="410" max="410" width="9.28515625" bestFit="1" customWidth="1"/>
    <col min="411" max="412" width="8.140625" bestFit="1" customWidth="1"/>
    <col min="413" max="413" width="8.85546875" bestFit="1" customWidth="1"/>
    <col min="414" max="414" width="9.28515625" bestFit="1" customWidth="1"/>
    <col min="415" max="415" width="8.140625" bestFit="1" customWidth="1"/>
    <col min="416" max="416" width="7.7109375" bestFit="1" customWidth="1"/>
    <col min="417" max="417" width="7" bestFit="1" customWidth="1"/>
    <col min="418" max="418" width="10" bestFit="1" customWidth="1"/>
    <col min="419" max="420" width="9.28515625" bestFit="1" customWidth="1"/>
    <col min="421" max="421" width="6.5703125" bestFit="1" customWidth="1"/>
    <col min="422" max="422" width="8.85546875" bestFit="1" customWidth="1"/>
    <col min="423" max="424" width="8.140625" bestFit="1" customWidth="1"/>
    <col min="425" max="425" width="8.85546875" bestFit="1" customWidth="1"/>
    <col min="426" max="426" width="8.140625" bestFit="1" customWidth="1"/>
    <col min="427" max="427" width="7" bestFit="1" customWidth="1"/>
    <col min="428" max="428" width="8.85546875" bestFit="1" customWidth="1"/>
    <col min="429" max="431" width="8.140625" bestFit="1" customWidth="1"/>
    <col min="432" max="432" width="8.85546875" bestFit="1" customWidth="1"/>
    <col min="433" max="433" width="8.140625" bestFit="1" customWidth="1"/>
    <col min="434" max="434" width="10" bestFit="1" customWidth="1"/>
    <col min="435" max="435" width="9.28515625" bestFit="1" customWidth="1"/>
    <col min="436" max="436" width="8.85546875" bestFit="1" customWidth="1"/>
    <col min="437" max="437" width="8.140625" bestFit="1" customWidth="1"/>
    <col min="438" max="438" width="10" bestFit="1" customWidth="1"/>
    <col min="439" max="439" width="7.7109375" bestFit="1" customWidth="1"/>
    <col min="440" max="440" width="8.85546875" bestFit="1" customWidth="1"/>
    <col min="441" max="441" width="8.140625" bestFit="1" customWidth="1"/>
    <col min="442" max="442" width="7" bestFit="1" customWidth="1"/>
    <col min="443" max="443" width="8.85546875" bestFit="1" customWidth="1"/>
    <col min="444" max="444" width="7" bestFit="1" customWidth="1"/>
    <col min="445" max="445" width="8.140625" bestFit="1" customWidth="1"/>
    <col min="446" max="446" width="7" bestFit="1" customWidth="1"/>
    <col min="447" max="447" width="8.140625" bestFit="1" customWidth="1"/>
    <col min="448" max="448" width="8.85546875" bestFit="1" customWidth="1"/>
    <col min="449" max="449" width="8.140625" bestFit="1" customWidth="1"/>
    <col min="450" max="450" width="7" bestFit="1" customWidth="1"/>
    <col min="451" max="454" width="8.140625" bestFit="1" customWidth="1"/>
    <col min="455" max="456" width="7" bestFit="1" customWidth="1"/>
    <col min="457" max="457" width="9.28515625" bestFit="1" customWidth="1"/>
    <col min="458" max="458" width="8.140625" bestFit="1" customWidth="1"/>
    <col min="459" max="459" width="9.28515625" bestFit="1" customWidth="1"/>
    <col min="460" max="460" width="8.85546875" bestFit="1" customWidth="1"/>
    <col min="461" max="461" width="7" bestFit="1" customWidth="1"/>
    <col min="462" max="463" width="8.140625" bestFit="1" customWidth="1"/>
    <col min="464" max="464" width="10" bestFit="1" customWidth="1"/>
    <col min="465" max="468" width="8.140625" bestFit="1" customWidth="1"/>
    <col min="469" max="469" width="8.85546875" bestFit="1" customWidth="1"/>
    <col min="470" max="470" width="7" bestFit="1" customWidth="1"/>
    <col min="471" max="471" width="8.140625" bestFit="1" customWidth="1"/>
    <col min="472" max="472" width="6.5703125" bestFit="1" customWidth="1"/>
    <col min="473" max="473" width="8.140625" bestFit="1" customWidth="1"/>
    <col min="474" max="474" width="7" bestFit="1" customWidth="1"/>
    <col min="475" max="475" width="8.140625" bestFit="1" customWidth="1"/>
    <col min="476" max="476" width="7" bestFit="1" customWidth="1"/>
    <col min="477" max="477" width="8.140625" bestFit="1" customWidth="1"/>
    <col min="478" max="480" width="8.85546875" bestFit="1" customWidth="1"/>
    <col min="481" max="481" width="7" bestFit="1" customWidth="1"/>
    <col min="482" max="487" width="8.140625" bestFit="1" customWidth="1"/>
    <col min="488" max="489" width="8.85546875" bestFit="1" customWidth="1"/>
    <col min="490" max="490" width="8.140625" bestFit="1" customWidth="1"/>
    <col min="491" max="491" width="10" bestFit="1" customWidth="1"/>
    <col min="492" max="492" width="8.140625" bestFit="1" customWidth="1"/>
    <col min="493" max="494" width="9.28515625" bestFit="1" customWidth="1"/>
    <col min="495" max="495" width="8.140625" bestFit="1" customWidth="1"/>
    <col min="496" max="496" width="8.85546875" bestFit="1" customWidth="1"/>
    <col min="497" max="498" width="8.140625" bestFit="1" customWidth="1"/>
    <col min="499" max="499" width="9.28515625" bestFit="1" customWidth="1"/>
    <col min="500" max="503" width="8.140625" bestFit="1" customWidth="1"/>
    <col min="504" max="504" width="10" bestFit="1" customWidth="1"/>
    <col min="505" max="505" width="8.140625" bestFit="1" customWidth="1"/>
    <col min="506" max="506" width="7" bestFit="1" customWidth="1"/>
    <col min="507" max="508" width="8.140625" bestFit="1" customWidth="1"/>
    <col min="509" max="509" width="7" bestFit="1" customWidth="1"/>
    <col min="510" max="510" width="9.28515625" bestFit="1" customWidth="1"/>
    <col min="511" max="511" width="7" bestFit="1" customWidth="1"/>
    <col min="512" max="512" width="8.85546875" bestFit="1" customWidth="1"/>
    <col min="513" max="514" width="8.140625" bestFit="1" customWidth="1"/>
    <col min="515" max="515" width="7.7109375" bestFit="1" customWidth="1"/>
    <col min="516" max="516" width="7" bestFit="1" customWidth="1"/>
    <col min="517" max="517" width="10" bestFit="1" customWidth="1"/>
    <col min="518" max="518" width="8.140625" bestFit="1" customWidth="1"/>
    <col min="519" max="519" width="7.7109375" bestFit="1" customWidth="1"/>
    <col min="520" max="520" width="8.140625" bestFit="1" customWidth="1"/>
    <col min="521" max="521" width="8.85546875" bestFit="1" customWidth="1"/>
    <col min="522" max="523" width="8.140625" bestFit="1" customWidth="1"/>
    <col min="524" max="525" width="9.28515625" bestFit="1" customWidth="1"/>
    <col min="526" max="526" width="8.85546875" bestFit="1" customWidth="1"/>
    <col min="527" max="531" width="8.140625" bestFit="1" customWidth="1"/>
    <col min="532" max="532" width="9.28515625" bestFit="1" customWidth="1"/>
    <col min="533" max="535" width="8.140625" bestFit="1" customWidth="1"/>
    <col min="536" max="536" width="9.28515625" bestFit="1" customWidth="1"/>
    <col min="537" max="538" width="8.85546875" bestFit="1" customWidth="1"/>
    <col min="539" max="539" width="8.140625" bestFit="1" customWidth="1"/>
    <col min="540" max="540" width="7" bestFit="1" customWidth="1"/>
    <col min="541" max="547" width="8.140625" bestFit="1" customWidth="1"/>
    <col min="548" max="548" width="7" bestFit="1" customWidth="1"/>
    <col min="549" max="551" width="8.140625" bestFit="1" customWidth="1"/>
    <col min="552" max="552" width="8.85546875" bestFit="1" customWidth="1"/>
    <col min="553" max="553" width="9.28515625" bestFit="1" customWidth="1"/>
    <col min="554" max="554" width="10" bestFit="1" customWidth="1"/>
    <col min="555" max="556" width="8.140625" bestFit="1" customWidth="1"/>
    <col min="557" max="557" width="7" bestFit="1" customWidth="1"/>
    <col min="558" max="561" width="8.140625" bestFit="1" customWidth="1"/>
    <col min="562" max="562" width="7" bestFit="1" customWidth="1"/>
    <col min="563" max="564" width="8.140625" bestFit="1" customWidth="1"/>
    <col min="565" max="565" width="7" bestFit="1" customWidth="1"/>
    <col min="566" max="566" width="10" bestFit="1" customWidth="1"/>
    <col min="567" max="567" width="8.140625" bestFit="1" customWidth="1"/>
    <col min="568" max="568" width="8.85546875" bestFit="1" customWidth="1"/>
    <col min="569" max="569" width="8.140625" bestFit="1" customWidth="1"/>
    <col min="570" max="571" width="8.85546875" bestFit="1" customWidth="1"/>
    <col min="572" max="572" width="8.140625" bestFit="1" customWidth="1"/>
    <col min="573" max="573" width="9.28515625" bestFit="1" customWidth="1"/>
    <col min="574" max="575" width="8.140625" bestFit="1" customWidth="1"/>
    <col min="576" max="576" width="8.85546875" bestFit="1" customWidth="1"/>
    <col min="577" max="577" width="8.140625" bestFit="1" customWidth="1"/>
    <col min="578" max="579" width="10" bestFit="1" customWidth="1"/>
    <col min="580" max="581" width="8.140625" bestFit="1" customWidth="1"/>
    <col min="582" max="582" width="9.28515625" bestFit="1" customWidth="1"/>
    <col min="583" max="583" width="7.7109375" bestFit="1" customWidth="1"/>
    <col min="584" max="585" width="9.28515625" bestFit="1" customWidth="1"/>
    <col min="586" max="587" width="8.140625" bestFit="1" customWidth="1"/>
    <col min="588" max="588" width="8.85546875" bestFit="1" customWidth="1"/>
    <col min="589" max="589" width="10" bestFit="1" customWidth="1"/>
    <col min="590" max="591" width="8.140625" bestFit="1" customWidth="1"/>
    <col min="592" max="592" width="8.85546875" bestFit="1" customWidth="1"/>
    <col min="593" max="593" width="9.28515625" bestFit="1" customWidth="1"/>
    <col min="594" max="594" width="8.85546875" bestFit="1" customWidth="1"/>
    <col min="595" max="596" width="8.140625" bestFit="1" customWidth="1"/>
    <col min="597" max="597" width="9.28515625" bestFit="1" customWidth="1"/>
    <col min="598" max="598" width="7" bestFit="1" customWidth="1"/>
    <col min="599" max="601" width="8.140625" bestFit="1" customWidth="1"/>
    <col min="602" max="605" width="7" bestFit="1" customWidth="1"/>
    <col min="606" max="606" width="8.140625" bestFit="1" customWidth="1"/>
    <col min="607" max="607" width="9.28515625" bestFit="1" customWidth="1"/>
    <col min="608" max="608" width="8.140625" bestFit="1" customWidth="1"/>
    <col min="609" max="610" width="7.7109375" bestFit="1" customWidth="1"/>
    <col min="611" max="612" width="8.140625" bestFit="1" customWidth="1"/>
    <col min="613" max="613" width="10" bestFit="1" customWidth="1"/>
    <col min="614" max="614" width="7" bestFit="1" customWidth="1"/>
    <col min="615" max="615" width="10" bestFit="1" customWidth="1"/>
    <col min="616" max="616" width="9.28515625" bestFit="1" customWidth="1"/>
    <col min="617" max="617" width="8.85546875" bestFit="1" customWidth="1"/>
    <col min="618" max="618" width="7" bestFit="1" customWidth="1"/>
    <col min="619" max="619" width="10" bestFit="1" customWidth="1"/>
    <col min="620" max="622" width="8.140625" bestFit="1" customWidth="1"/>
    <col min="623" max="623" width="10" bestFit="1" customWidth="1"/>
    <col min="624" max="624" width="5.85546875" bestFit="1" customWidth="1"/>
    <col min="625" max="625" width="7" bestFit="1" customWidth="1"/>
    <col min="626" max="626" width="8.140625" bestFit="1" customWidth="1"/>
    <col min="627" max="627" width="9.28515625" bestFit="1" customWidth="1"/>
    <col min="628" max="630" width="8.140625" bestFit="1" customWidth="1"/>
    <col min="631" max="631" width="8.85546875" bestFit="1" customWidth="1"/>
    <col min="632" max="632" width="8.140625" bestFit="1" customWidth="1"/>
    <col min="633" max="634" width="10" bestFit="1" customWidth="1"/>
    <col min="635" max="640" width="8.140625" bestFit="1" customWidth="1"/>
    <col min="641" max="641" width="7" bestFit="1" customWidth="1"/>
    <col min="642" max="643" width="8.140625" bestFit="1" customWidth="1"/>
    <col min="644" max="644" width="8.85546875" bestFit="1" customWidth="1"/>
    <col min="645" max="645" width="7" bestFit="1" customWidth="1"/>
    <col min="646" max="646" width="8.85546875" bestFit="1" customWidth="1"/>
    <col min="647" max="647" width="10.42578125" bestFit="1" customWidth="1"/>
    <col min="648" max="648" width="8.140625" bestFit="1" customWidth="1"/>
    <col min="649" max="649" width="7" bestFit="1" customWidth="1"/>
    <col min="650" max="651" width="8.140625" bestFit="1" customWidth="1"/>
    <col min="652" max="652" width="8.85546875" bestFit="1" customWidth="1"/>
    <col min="653" max="653" width="8.140625" bestFit="1" customWidth="1"/>
    <col min="654" max="654" width="10" bestFit="1" customWidth="1"/>
    <col min="655" max="656" width="7" bestFit="1" customWidth="1"/>
    <col min="657" max="657" width="9.28515625" bestFit="1" customWidth="1"/>
    <col min="658" max="658" width="10" bestFit="1" customWidth="1"/>
    <col min="659" max="660" width="8.140625" bestFit="1" customWidth="1"/>
    <col min="661" max="661" width="7" bestFit="1" customWidth="1"/>
    <col min="662" max="662" width="8.140625" bestFit="1" customWidth="1"/>
    <col min="663" max="663" width="8.85546875" bestFit="1" customWidth="1"/>
    <col min="664" max="666" width="8.140625" bestFit="1" customWidth="1"/>
    <col min="667" max="667" width="10" bestFit="1" customWidth="1"/>
    <col min="668" max="670" width="8.140625" bestFit="1" customWidth="1"/>
    <col min="671" max="671" width="9.28515625" bestFit="1" customWidth="1"/>
    <col min="672" max="672" width="7" bestFit="1" customWidth="1"/>
    <col min="673" max="674" width="8.140625" bestFit="1" customWidth="1"/>
    <col min="675" max="675" width="9.28515625" bestFit="1" customWidth="1"/>
    <col min="676" max="676" width="8.85546875" bestFit="1" customWidth="1"/>
    <col min="677" max="677" width="7" bestFit="1" customWidth="1"/>
    <col min="678" max="678" width="8.140625" bestFit="1" customWidth="1"/>
    <col min="679" max="679" width="8.85546875" bestFit="1" customWidth="1"/>
    <col min="680" max="680" width="10" bestFit="1" customWidth="1"/>
    <col min="681" max="681" width="9.28515625" bestFit="1" customWidth="1"/>
    <col min="682" max="682" width="8.140625" bestFit="1" customWidth="1"/>
    <col min="683" max="683" width="7" bestFit="1" customWidth="1"/>
    <col min="684" max="686" width="8.140625" bestFit="1" customWidth="1"/>
    <col min="687" max="687" width="10" bestFit="1" customWidth="1"/>
    <col min="688" max="690" width="8.140625" bestFit="1" customWidth="1"/>
    <col min="691" max="691" width="8.85546875" bestFit="1" customWidth="1"/>
    <col min="692" max="693" width="8.140625" bestFit="1" customWidth="1"/>
    <col min="694" max="694" width="10" bestFit="1" customWidth="1"/>
    <col min="695" max="695" width="9.28515625" bestFit="1" customWidth="1"/>
    <col min="696" max="696" width="10" bestFit="1" customWidth="1"/>
    <col min="697" max="697" width="8.140625" bestFit="1" customWidth="1"/>
    <col min="698" max="698" width="8.85546875" bestFit="1" customWidth="1"/>
    <col min="699" max="699" width="7" bestFit="1" customWidth="1"/>
    <col min="700" max="702" width="8.140625" bestFit="1" customWidth="1"/>
    <col min="703" max="703" width="7" bestFit="1" customWidth="1"/>
    <col min="704" max="704" width="8.140625" bestFit="1" customWidth="1"/>
    <col min="705" max="705" width="7" bestFit="1" customWidth="1"/>
    <col min="706" max="707" width="8.140625" bestFit="1" customWidth="1"/>
    <col min="708" max="708" width="5.42578125" bestFit="1" customWidth="1"/>
    <col min="709" max="716" width="8.140625" bestFit="1" customWidth="1"/>
    <col min="717" max="717" width="8.85546875" bestFit="1" customWidth="1"/>
    <col min="718" max="718" width="7" bestFit="1" customWidth="1"/>
    <col min="719" max="720" width="8.140625" bestFit="1" customWidth="1"/>
    <col min="721" max="721" width="10" bestFit="1" customWidth="1"/>
    <col min="722" max="723" width="8.140625" bestFit="1" customWidth="1"/>
    <col min="724" max="725" width="9.28515625" bestFit="1" customWidth="1"/>
    <col min="726" max="728" width="8.140625" bestFit="1" customWidth="1"/>
    <col min="729" max="729" width="10" bestFit="1" customWidth="1"/>
    <col min="730" max="731" width="8.140625" bestFit="1" customWidth="1"/>
    <col min="732" max="732" width="7.7109375" bestFit="1" customWidth="1"/>
    <col min="733" max="733" width="8.140625" bestFit="1" customWidth="1"/>
    <col min="734" max="735" width="9.28515625" bestFit="1" customWidth="1"/>
    <col min="736" max="736" width="8.140625" bestFit="1" customWidth="1"/>
    <col min="737" max="737" width="7" bestFit="1" customWidth="1"/>
    <col min="738" max="738" width="7.7109375" bestFit="1" customWidth="1"/>
    <col min="739" max="740" width="9.28515625" bestFit="1" customWidth="1"/>
    <col min="741" max="741" width="8.140625" bestFit="1" customWidth="1"/>
    <col min="742" max="742" width="7" bestFit="1" customWidth="1"/>
    <col min="743" max="743" width="9.28515625" bestFit="1" customWidth="1"/>
    <col min="744" max="744" width="8.140625" bestFit="1" customWidth="1"/>
    <col min="745" max="745" width="7" bestFit="1" customWidth="1"/>
    <col min="746" max="746" width="8.140625" bestFit="1" customWidth="1"/>
    <col min="747" max="747" width="7" bestFit="1" customWidth="1"/>
    <col min="748" max="754" width="8.140625" bestFit="1" customWidth="1"/>
    <col min="755" max="755" width="9.28515625" bestFit="1" customWidth="1"/>
    <col min="756" max="756" width="8.140625" bestFit="1" customWidth="1"/>
    <col min="757" max="757" width="10" bestFit="1" customWidth="1"/>
    <col min="758" max="758" width="8.140625" bestFit="1" customWidth="1"/>
    <col min="759" max="759" width="7" bestFit="1" customWidth="1"/>
    <col min="760" max="764" width="8.140625" bestFit="1" customWidth="1"/>
    <col min="765" max="765" width="10" bestFit="1" customWidth="1"/>
    <col min="766" max="767" width="9.28515625" bestFit="1" customWidth="1"/>
    <col min="768" max="768" width="7" bestFit="1" customWidth="1"/>
    <col min="769" max="770" width="9.28515625" bestFit="1" customWidth="1"/>
    <col min="771" max="772" width="7" bestFit="1" customWidth="1"/>
    <col min="773" max="773" width="8.140625" bestFit="1" customWidth="1"/>
    <col min="774" max="774" width="9.28515625" bestFit="1" customWidth="1"/>
    <col min="775" max="775" width="7" bestFit="1" customWidth="1"/>
    <col min="776" max="776" width="9.28515625" bestFit="1" customWidth="1"/>
    <col min="777" max="777" width="8.140625" bestFit="1" customWidth="1"/>
    <col min="778" max="778" width="10.42578125" bestFit="1" customWidth="1"/>
    <col min="779" max="779" width="8.85546875" bestFit="1" customWidth="1"/>
    <col min="780" max="780" width="8.140625" bestFit="1" customWidth="1"/>
    <col min="781" max="781" width="7" bestFit="1" customWidth="1"/>
    <col min="782" max="782" width="10" bestFit="1" customWidth="1"/>
    <col min="783" max="783" width="8.140625" bestFit="1" customWidth="1"/>
    <col min="784" max="784" width="8.85546875" bestFit="1" customWidth="1"/>
    <col min="785" max="785" width="8.140625" bestFit="1" customWidth="1"/>
    <col min="786" max="786" width="7" bestFit="1" customWidth="1"/>
    <col min="787" max="787" width="9.28515625" bestFit="1" customWidth="1"/>
    <col min="788" max="789" width="7" bestFit="1" customWidth="1"/>
    <col min="790" max="790" width="5.85546875" bestFit="1" customWidth="1"/>
    <col min="791" max="792" width="8.140625" bestFit="1" customWidth="1"/>
    <col min="793" max="793" width="7" bestFit="1" customWidth="1"/>
    <col min="794" max="795" width="8.140625" bestFit="1" customWidth="1"/>
    <col min="796" max="796" width="9.28515625" bestFit="1" customWidth="1"/>
    <col min="797" max="797" width="7" bestFit="1" customWidth="1"/>
    <col min="798" max="798" width="9.28515625" bestFit="1" customWidth="1"/>
    <col min="799" max="799" width="7" bestFit="1" customWidth="1"/>
    <col min="800" max="800" width="9.28515625" bestFit="1" customWidth="1"/>
    <col min="801" max="801" width="8.85546875" bestFit="1" customWidth="1"/>
    <col min="802" max="802" width="4.7109375" bestFit="1" customWidth="1"/>
    <col min="803" max="803" width="8.140625" bestFit="1" customWidth="1"/>
    <col min="804" max="804" width="8.85546875" bestFit="1" customWidth="1"/>
    <col min="805" max="805" width="8.140625" bestFit="1" customWidth="1"/>
    <col min="806" max="806" width="9.28515625" bestFit="1" customWidth="1"/>
    <col min="807" max="808" width="8.140625" bestFit="1" customWidth="1"/>
    <col min="809" max="809" width="8.85546875" bestFit="1" customWidth="1"/>
    <col min="810" max="810" width="10" bestFit="1" customWidth="1"/>
    <col min="811" max="811" width="7" bestFit="1" customWidth="1"/>
    <col min="812" max="813" width="8.140625" bestFit="1" customWidth="1"/>
    <col min="814" max="814" width="7" bestFit="1" customWidth="1"/>
    <col min="815" max="815" width="8.140625" bestFit="1" customWidth="1"/>
    <col min="816" max="816" width="7" bestFit="1" customWidth="1"/>
    <col min="817" max="817" width="10" bestFit="1" customWidth="1"/>
    <col min="818" max="819" width="7" bestFit="1" customWidth="1"/>
    <col min="820" max="822" width="8.140625" bestFit="1" customWidth="1"/>
    <col min="823" max="823" width="9.28515625" bestFit="1" customWidth="1"/>
    <col min="824" max="824" width="7.7109375" bestFit="1" customWidth="1"/>
    <col min="825" max="826" width="8.140625" bestFit="1" customWidth="1"/>
    <col min="827" max="827" width="9.28515625" bestFit="1" customWidth="1"/>
    <col min="828" max="828" width="8.140625" bestFit="1" customWidth="1"/>
    <col min="829" max="829" width="7" bestFit="1" customWidth="1"/>
    <col min="830" max="830" width="8.140625" bestFit="1" customWidth="1"/>
    <col min="831" max="831" width="9.28515625" bestFit="1" customWidth="1"/>
    <col min="832" max="834" width="8.140625" bestFit="1" customWidth="1"/>
    <col min="835" max="835" width="10" bestFit="1" customWidth="1"/>
    <col min="836" max="838" width="8.140625" bestFit="1" customWidth="1"/>
    <col min="839" max="840" width="7" bestFit="1" customWidth="1"/>
    <col min="841" max="841" width="8.140625" bestFit="1" customWidth="1"/>
    <col min="842" max="842" width="5.85546875" bestFit="1" customWidth="1"/>
    <col min="843" max="843" width="9.28515625" bestFit="1" customWidth="1"/>
    <col min="844" max="844" width="8.140625" bestFit="1" customWidth="1"/>
    <col min="845" max="845" width="9.28515625" bestFit="1" customWidth="1"/>
    <col min="846" max="848" width="8.140625" bestFit="1" customWidth="1"/>
    <col min="849" max="849" width="7" bestFit="1" customWidth="1"/>
    <col min="850" max="850" width="8.140625" bestFit="1" customWidth="1"/>
    <col min="851" max="851" width="9.28515625" bestFit="1" customWidth="1"/>
    <col min="852" max="852" width="7" bestFit="1" customWidth="1"/>
    <col min="853" max="853" width="8.140625" bestFit="1" customWidth="1"/>
    <col min="854" max="854" width="9.28515625" bestFit="1" customWidth="1"/>
    <col min="855" max="855" width="7" bestFit="1" customWidth="1"/>
    <col min="856" max="856" width="8.85546875" bestFit="1" customWidth="1"/>
    <col min="857" max="857" width="9.28515625" bestFit="1" customWidth="1"/>
    <col min="858" max="859" width="8.140625" bestFit="1" customWidth="1"/>
    <col min="860" max="860" width="9.28515625" bestFit="1" customWidth="1"/>
    <col min="861" max="861" width="7" bestFit="1" customWidth="1"/>
    <col min="862" max="862" width="9.28515625" bestFit="1" customWidth="1"/>
    <col min="863" max="864" width="8.140625" bestFit="1" customWidth="1"/>
    <col min="865" max="865" width="8.85546875" bestFit="1" customWidth="1"/>
    <col min="866" max="866" width="9.28515625" bestFit="1" customWidth="1"/>
    <col min="867" max="867" width="10" bestFit="1" customWidth="1"/>
    <col min="868" max="868" width="9.28515625" bestFit="1" customWidth="1"/>
    <col min="869" max="869" width="8.140625" bestFit="1" customWidth="1"/>
    <col min="870" max="870" width="9.28515625" bestFit="1" customWidth="1"/>
    <col min="871" max="871" width="8.140625" bestFit="1" customWidth="1"/>
    <col min="872" max="872" width="7" bestFit="1" customWidth="1"/>
    <col min="873" max="873" width="8.140625" bestFit="1" customWidth="1"/>
    <col min="874" max="875" width="9.28515625" bestFit="1" customWidth="1"/>
    <col min="876" max="876" width="8.140625" bestFit="1" customWidth="1"/>
    <col min="877" max="877" width="7" bestFit="1" customWidth="1"/>
    <col min="878" max="880" width="8.140625" bestFit="1" customWidth="1"/>
    <col min="881" max="881" width="10" bestFit="1" customWidth="1"/>
    <col min="882" max="882" width="7" bestFit="1" customWidth="1"/>
    <col min="883" max="883" width="9.28515625" bestFit="1" customWidth="1"/>
    <col min="884" max="884" width="8.140625" bestFit="1" customWidth="1"/>
    <col min="885" max="887" width="8.85546875" bestFit="1" customWidth="1"/>
    <col min="888" max="888" width="9.28515625" bestFit="1" customWidth="1"/>
    <col min="889" max="889" width="8.85546875" bestFit="1" customWidth="1"/>
    <col min="890" max="891" width="8.140625" bestFit="1" customWidth="1"/>
    <col min="892" max="892" width="7" bestFit="1" customWidth="1"/>
    <col min="893" max="893" width="8.140625" bestFit="1" customWidth="1"/>
    <col min="894" max="894" width="8.85546875" bestFit="1" customWidth="1"/>
    <col min="895" max="895" width="9.28515625" bestFit="1" customWidth="1"/>
    <col min="896" max="896" width="8.140625" bestFit="1" customWidth="1"/>
    <col min="897" max="897" width="7" bestFit="1" customWidth="1"/>
    <col min="898" max="900" width="8.140625" bestFit="1" customWidth="1"/>
    <col min="901" max="901" width="9.28515625" bestFit="1" customWidth="1"/>
    <col min="902" max="902" width="8.140625" bestFit="1" customWidth="1"/>
    <col min="903" max="903" width="10" bestFit="1" customWidth="1"/>
    <col min="904" max="904" width="7" bestFit="1" customWidth="1"/>
    <col min="905" max="906" width="8.140625" bestFit="1" customWidth="1"/>
    <col min="907" max="907" width="7" bestFit="1" customWidth="1"/>
    <col min="908" max="909" width="9.28515625" bestFit="1" customWidth="1"/>
    <col min="910" max="910" width="10" bestFit="1" customWidth="1"/>
    <col min="911" max="916" width="8.140625" bestFit="1" customWidth="1"/>
    <col min="917" max="917" width="8.85546875" bestFit="1" customWidth="1"/>
    <col min="918" max="918" width="8.140625" bestFit="1" customWidth="1"/>
    <col min="919" max="919" width="7.7109375" bestFit="1" customWidth="1"/>
    <col min="920" max="927" width="8.140625" bestFit="1" customWidth="1"/>
    <col min="928" max="928" width="10.42578125" bestFit="1" customWidth="1"/>
    <col min="929" max="930" width="8.140625" bestFit="1" customWidth="1"/>
    <col min="931" max="931" width="7" bestFit="1" customWidth="1"/>
    <col min="932" max="934" width="8.140625" bestFit="1" customWidth="1"/>
    <col min="935" max="936" width="9.28515625" bestFit="1" customWidth="1"/>
    <col min="937" max="937" width="8.140625" bestFit="1" customWidth="1"/>
    <col min="938" max="938" width="9.28515625" bestFit="1" customWidth="1"/>
    <col min="939" max="939" width="8.140625" bestFit="1" customWidth="1"/>
    <col min="940" max="940" width="7" bestFit="1" customWidth="1"/>
    <col min="941" max="942" width="8.140625" bestFit="1" customWidth="1"/>
    <col min="943" max="943" width="9.28515625" bestFit="1" customWidth="1"/>
    <col min="944" max="944" width="8.85546875" bestFit="1" customWidth="1"/>
    <col min="945" max="945" width="8.140625" bestFit="1" customWidth="1"/>
    <col min="946" max="946" width="9.28515625" bestFit="1" customWidth="1"/>
    <col min="947" max="947" width="4.7109375" bestFit="1" customWidth="1"/>
    <col min="948" max="951" width="8.140625" bestFit="1" customWidth="1"/>
    <col min="952" max="952" width="9.28515625" bestFit="1" customWidth="1"/>
    <col min="953" max="953" width="8.140625" bestFit="1" customWidth="1"/>
    <col min="954" max="954" width="10" bestFit="1" customWidth="1"/>
    <col min="955" max="955" width="8.140625" bestFit="1" customWidth="1"/>
    <col min="956" max="956" width="9.28515625" bestFit="1" customWidth="1"/>
    <col min="957" max="960" width="8.140625" bestFit="1" customWidth="1"/>
    <col min="961" max="961" width="7" bestFit="1" customWidth="1"/>
    <col min="962" max="964" width="8.140625" bestFit="1" customWidth="1"/>
    <col min="965" max="965" width="8.85546875" bestFit="1" customWidth="1"/>
    <col min="966" max="966" width="8.140625" bestFit="1" customWidth="1"/>
    <col min="967" max="968" width="7" bestFit="1" customWidth="1"/>
    <col min="969" max="969" width="8.140625" bestFit="1" customWidth="1"/>
    <col min="970" max="971" width="7" bestFit="1" customWidth="1"/>
    <col min="972" max="972" width="8.140625" bestFit="1" customWidth="1"/>
    <col min="973" max="973" width="8.85546875" bestFit="1" customWidth="1"/>
    <col min="974" max="974" width="9.28515625" bestFit="1" customWidth="1"/>
    <col min="975" max="975" width="8.140625" bestFit="1" customWidth="1"/>
    <col min="976" max="976" width="8.85546875" bestFit="1" customWidth="1"/>
    <col min="977" max="979" width="8.140625" bestFit="1" customWidth="1"/>
    <col min="980" max="980" width="7" bestFit="1" customWidth="1"/>
    <col min="981" max="986" width="8.140625" bestFit="1" customWidth="1"/>
    <col min="987" max="987" width="7" bestFit="1" customWidth="1"/>
    <col min="988" max="988" width="8.140625" bestFit="1" customWidth="1"/>
    <col min="989" max="989" width="9.28515625" bestFit="1" customWidth="1"/>
    <col min="990" max="991" width="10" bestFit="1" customWidth="1"/>
    <col min="992" max="992" width="8.140625" bestFit="1" customWidth="1"/>
    <col min="993" max="993" width="7" bestFit="1" customWidth="1"/>
    <col min="994" max="994" width="8.140625" bestFit="1" customWidth="1"/>
    <col min="995" max="995" width="7" bestFit="1" customWidth="1"/>
    <col min="996" max="997" width="8.140625" bestFit="1" customWidth="1"/>
    <col min="998" max="998" width="8.85546875" bestFit="1" customWidth="1"/>
    <col min="999" max="999" width="10" bestFit="1" customWidth="1"/>
    <col min="1000" max="1001" width="7" bestFit="1" customWidth="1"/>
    <col min="1002" max="1002" width="8.140625" bestFit="1" customWidth="1"/>
    <col min="1003" max="1003" width="9.28515625" bestFit="1" customWidth="1"/>
    <col min="1004" max="1004" width="7" bestFit="1" customWidth="1"/>
    <col min="1005" max="1006" width="8.140625" bestFit="1" customWidth="1"/>
    <col min="1007" max="1007" width="10" bestFit="1" customWidth="1"/>
    <col min="1008" max="1008" width="7" bestFit="1" customWidth="1"/>
    <col min="1009" max="1013" width="8.140625" bestFit="1" customWidth="1"/>
    <col min="1014" max="1014" width="7" bestFit="1" customWidth="1"/>
    <col min="1015" max="1015" width="8.140625" bestFit="1" customWidth="1"/>
    <col min="1016" max="1016" width="7" bestFit="1" customWidth="1"/>
    <col min="1017" max="1021" width="8.140625" bestFit="1" customWidth="1"/>
    <col min="1022" max="1022" width="10" bestFit="1" customWidth="1"/>
    <col min="1023" max="1023" width="8.85546875" bestFit="1" customWidth="1"/>
    <col min="1024" max="1024" width="7" bestFit="1" customWidth="1"/>
    <col min="1025" max="1025" width="8.140625" bestFit="1" customWidth="1"/>
    <col min="1026" max="1027" width="9.28515625" bestFit="1" customWidth="1"/>
    <col min="1028" max="1028" width="8.85546875" bestFit="1" customWidth="1"/>
    <col min="1029" max="1029" width="9.28515625" bestFit="1" customWidth="1"/>
    <col min="1030" max="1030" width="8.140625" bestFit="1" customWidth="1"/>
    <col min="1031" max="1031" width="9.28515625" bestFit="1" customWidth="1"/>
    <col min="1032" max="1032" width="8.140625" bestFit="1" customWidth="1"/>
    <col min="1033" max="1033" width="10" bestFit="1" customWidth="1"/>
    <col min="1034" max="1034" width="8.140625" bestFit="1" customWidth="1"/>
    <col min="1035" max="1035" width="10" bestFit="1" customWidth="1"/>
    <col min="1036" max="1036" width="9.28515625" bestFit="1" customWidth="1"/>
    <col min="1037" max="1037" width="5.85546875" bestFit="1" customWidth="1"/>
    <col min="1038" max="1038" width="8.140625" bestFit="1" customWidth="1"/>
    <col min="1039" max="1039" width="9.28515625" bestFit="1" customWidth="1"/>
    <col min="1040" max="1041" width="10" bestFit="1" customWidth="1"/>
    <col min="1042" max="1043" width="8.140625" bestFit="1" customWidth="1"/>
    <col min="1044" max="1044" width="9.28515625" bestFit="1" customWidth="1"/>
    <col min="1045" max="1047" width="8.140625" bestFit="1" customWidth="1"/>
    <col min="1048" max="1048" width="9.28515625" bestFit="1" customWidth="1"/>
    <col min="1049" max="1049" width="10" bestFit="1" customWidth="1"/>
    <col min="1050" max="1050" width="9.28515625" bestFit="1" customWidth="1"/>
    <col min="1051" max="1051" width="7" bestFit="1" customWidth="1"/>
    <col min="1052" max="1052" width="9.28515625" bestFit="1" customWidth="1"/>
    <col min="1053" max="1053" width="10" bestFit="1" customWidth="1"/>
    <col min="1054" max="1054" width="7" bestFit="1" customWidth="1"/>
    <col min="1055" max="1055" width="8.140625" bestFit="1" customWidth="1"/>
    <col min="1056" max="1056" width="9.28515625" bestFit="1" customWidth="1"/>
    <col min="1057" max="1057" width="8.140625" bestFit="1" customWidth="1"/>
    <col min="1058" max="1058" width="7" bestFit="1" customWidth="1"/>
    <col min="1059" max="1059" width="7.7109375" bestFit="1" customWidth="1"/>
    <col min="1060" max="1061" width="8.140625" bestFit="1" customWidth="1"/>
    <col min="1062" max="1062" width="7" bestFit="1" customWidth="1"/>
    <col min="1063" max="1063" width="8.140625" bestFit="1" customWidth="1"/>
    <col min="1064" max="1065" width="9.28515625" bestFit="1" customWidth="1"/>
    <col min="1066" max="1067" width="8.140625" bestFit="1" customWidth="1"/>
    <col min="1068" max="1068" width="7" bestFit="1" customWidth="1"/>
    <col min="1069" max="1069" width="8.140625" bestFit="1" customWidth="1"/>
    <col min="1070" max="1070" width="9.28515625" bestFit="1" customWidth="1"/>
    <col min="1071" max="1071" width="7" bestFit="1" customWidth="1"/>
    <col min="1072" max="1074" width="8.140625" bestFit="1" customWidth="1"/>
    <col min="1075" max="1075" width="7" bestFit="1" customWidth="1"/>
    <col min="1076" max="1077" width="9.28515625" bestFit="1" customWidth="1"/>
    <col min="1078" max="1078" width="7" bestFit="1" customWidth="1"/>
    <col min="1079" max="1079" width="9.28515625" bestFit="1" customWidth="1"/>
    <col min="1080" max="1081" width="8.140625" bestFit="1" customWidth="1"/>
    <col min="1082" max="1084" width="10" bestFit="1" customWidth="1"/>
    <col min="1085" max="1085" width="8.140625" bestFit="1" customWidth="1"/>
    <col min="1086" max="1086" width="10" bestFit="1" customWidth="1"/>
    <col min="1087" max="1087" width="5.42578125" bestFit="1" customWidth="1"/>
    <col min="1088" max="1088" width="8.85546875" bestFit="1" customWidth="1"/>
    <col min="1089" max="1089" width="8.140625" bestFit="1" customWidth="1"/>
    <col min="1090" max="1092" width="7" bestFit="1" customWidth="1"/>
    <col min="1093" max="1093" width="8.85546875" bestFit="1" customWidth="1"/>
    <col min="1094" max="1094" width="8.140625" bestFit="1" customWidth="1"/>
    <col min="1095" max="1095" width="7" bestFit="1" customWidth="1"/>
    <col min="1096" max="1096" width="9.28515625" bestFit="1" customWidth="1"/>
    <col min="1097" max="1097" width="8.140625" bestFit="1" customWidth="1"/>
    <col min="1098" max="1098" width="9.28515625" bestFit="1" customWidth="1"/>
    <col min="1099" max="1099" width="8.140625" bestFit="1" customWidth="1"/>
    <col min="1100" max="1100" width="9.28515625" bestFit="1" customWidth="1"/>
    <col min="1101" max="1101" width="8.140625" bestFit="1" customWidth="1"/>
    <col min="1102" max="1102" width="7" bestFit="1" customWidth="1"/>
    <col min="1103" max="1103" width="8.140625" bestFit="1" customWidth="1"/>
    <col min="1104" max="1104" width="7" bestFit="1" customWidth="1"/>
    <col min="1105" max="1105" width="8.140625" bestFit="1" customWidth="1"/>
    <col min="1106" max="1106" width="9.28515625" bestFit="1" customWidth="1"/>
    <col min="1107" max="1107" width="7" bestFit="1" customWidth="1"/>
    <col min="1108" max="1110" width="8.140625" bestFit="1" customWidth="1"/>
    <col min="1111" max="1111" width="7" bestFit="1" customWidth="1"/>
    <col min="1112" max="1112" width="9.28515625" bestFit="1" customWidth="1"/>
    <col min="1113" max="1113" width="8.140625" bestFit="1" customWidth="1"/>
    <col min="1114" max="1114" width="9.28515625" bestFit="1" customWidth="1"/>
    <col min="1115" max="1115" width="7" bestFit="1" customWidth="1"/>
    <col min="1116" max="1116" width="8.140625" bestFit="1" customWidth="1"/>
    <col min="1117" max="1118" width="7" bestFit="1" customWidth="1"/>
    <col min="1119" max="1119" width="8.140625" bestFit="1" customWidth="1"/>
    <col min="1120" max="1120" width="10" bestFit="1" customWidth="1"/>
    <col min="1121" max="1124" width="8.140625" bestFit="1" customWidth="1"/>
    <col min="1125" max="1125" width="9.28515625" bestFit="1" customWidth="1"/>
    <col min="1126" max="1126" width="7" bestFit="1" customWidth="1"/>
    <col min="1127" max="1127" width="8.140625" bestFit="1" customWidth="1"/>
    <col min="1128" max="1128" width="7" bestFit="1" customWidth="1"/>
    <col min="1129" max="1129" width="8.140625" bestFit="1" customWidth="1"/>
    <col min="1130" max="1130" width="5.85546875" bestFit="1" customWidth="1"/>
    <col min="1131" max="1131" width="8.85546875" bestFit="1" customWidth="1"/>
    <col min="1132" max="1132" width="9.28515625" bestFit="1" customWidth="1"/>
    <col min="1133" max="1135" width="8.140625" bestFit="1" customWidth="1"/>
    <col min="1136" max="1136" width="9.28515625" bestFit="1" customWidth="1"/>
    <col min="1137" max="1138" width="8.140625" bestFit="1" customWidth="1"/>
    <col min="1139" max="1139" width="9.28515625" bestFit="1" customWidth="1"/>
    <col min="1140" max="1141" width="8.140625" bestFit="1" customWidth="1"/>
    <col min="1142" max="1142" width="7" bestFit="1" customWidth="1"/>
    <col min="1143" max="1143" width="10.42578125" bestFit="1" customWidth="1"/>
    <col min="1144" max="1146" width="8.140625" bestFit="1" customWidth="1"/>
    <col min="1147" max="1147" width="5.85546875" bestFit="1" customWidth="1"/>
    <col min="1148" max="1148" width="9.28515625" bestFit="1" customWidth="1"/>
    <col min="1149" max="1149" width="8.140625" bestFit="1" customWidth="1"/>
    <col min="1150" max="1150" width="10" bestFit="1" customWidth="1"/>
    <col min="1151" max="1151" width="9.28515625" bestFit="1" customWidth="1"/>
    <col min="1152" max="1153" width="8.140625" bestFit="1" customWidth="1"/>
    <col min="1154" max="1154" width="7" bestFit="1" customWidth="1"/>
    <col min="1155" max="1155" width="8.140625" bestFit="1" customWidth="1"/>
    <col min="1156" max="1156" width="8.85546875" bestFit="1" customWidth="1"/>
    <col min="1157" max="1157" width="9.28515625" bestFit="1" customWidth="1"/>
    <col min="1158" max="1158" width="8.85546875" bestFit="1" customWidth="1"/>
    <col min="1159" max="1159" width="8.140625" bestFit="1" customWidth="1"/>
    <col min="1160" max="1160" width="10" bestFit="1" customWidth="1"/>
    <col min="1161" max="1164" width="8.140625" bestFit="1" customWidth="1"/>
    <col min="1165" max="1165" width="9.28515625" bestFit="1" customWidth="1"/>
    <col min="1166" max="1167" width="8.140625" bestFit="1" customWidth="1"/>
    <col min="1168" max="1168" width="7" bestFit="1" customWidth="1"/>
    <col min="1169" max="1170" width="9.28515625" bestFit="1" customWidth="1"/>
    <col min="1171" max="1172" width="8.140625" bestFit="1" customWidth="1"/>
    <col min="1173" max="1173" width="10" bestFit="1" customWidth="1"/>
    <col min="1174" max="1174" width="8.140625" bestFit="1" customWidth="1"/>
    <col min="1175" max="1175" width="9.28515625" bestFit="1" customWidth="1"/>
    <col min="1176" max="1178" width="8.140625" bestFit="1" customWidth="1"/>
    <col min="1179" max="1179" width="9.28515625" bestFit="1" customWidth="1"/>
    <col min="1180" max="1180" width="8.140625" bestFit="1" customWidth="1"/>
    <col min="1181" max="1181" width="8.85546875" bestFit="1" customWidth="1"/>
    <col min="1182" max="1182" width="8.140625" bestFit="1" customWidth="1"/>
    <col min="1183" max="1184" width="10" bestFit="1" customWidth="1"/>
    <col min="1185" max="1185" width="9.28515625" bestFit="1" customWidth="1"/>
    <col min="1186" max="1186" width="7" bestFit="1" customWidth="1"/>
    <col min="1187" max="1187" width="9.28515625" bestFit="1" customWidth="1"/>
    <col min="1188" max="1188" width="8.140625" bestFit="1" customWidth="1"/>
    <col min="1189" max="1190" width="9.28515625" bestFit="1" customWidth="1"/>
    <col min="1191" max="1191" width="7" bestFit="1" customWidth="1"/>
    <col min="1192" max="1193" width="9.28515625" bestFit="1" customWidth="1"/>
    <col min="1194" max="1196" width="8.140625" bestFit="1" customWidth="1"/>
    <col min="1197" max="1197" width="9.28515625" bestFit="1" customWidth="1"/>
    <col min="1198" max="1200" width="8.140625" bestFit="1" customWidth="1"/>
    <col min="1201" max="1201" width="10" bestFit="1" customWidth="1"/>
    <col min="1202" max="1202" width="9.28515625" bestFit="1" customWidth="1"/>
    <col min="1203" max="1203" width="8.140625" bestFit="1" customWidth="1"/>
    <col min="1204" max="1204" width="9.28515625" bestFit="1" customWidth="1"/>
    <col min="1205" max="1205" width="8.140625" bestFit="1" customWidth="1"/>
    <col min="1206" max="1206" width="9.28515625" bestFit="1" customWidth="1"/>
    <col min="1207" max="1208" width="8.140625" bestFit="1" customWidth="1"/>
    <col min="1209" max="1209" width="4.7109375" bestFit="1" customWidth="1"/>
    <col min="1210" max="1211" width="8.140625" bestFit="1" customWidth="1"/>
    <col min="1212" max="1212" width="7" bestFit="1" customWidth="1"/>
    <col min="1213" max="1213" width="8.140625" bestFit="1" customWidth="1"/>
    <col min="1214" max="1214" width="9.28515625" bestFit="1" customWidth="1"/>
    <col min="1215" max="1219" width="8.140625" bestFit="1" customWidth="1"/>
    <col min="1220" max="1221" width="7" bestFit="1" customWidth="1"/>
    <col min="1222" max="1222" width="9.28515625" bestFit="1" customWidth="1"/>
    <col min="1223" max="1223" width="8.140625" bestFit="1" customWidth="1"/>
    <col min="1224" max="1224" width="9.28515625" bestFit="1" customWidth="1"/>
    <col min="1225" max="1226" width="10" bestFit="1" customWidth="1"/>
    <col min="1227" max="1227" width="9.28515625" bestFit="1" customWidth="1"/>
    <col min="1228" max="1228" width="7" bestFit="1" customWidth="1"/>
    <col min="1229" max="1229" width="10" bestFit="1" customWidth="1"/>
    <col min="1230" max="1230" width="9.28515625" bestFit="1" customWidth="1"/>
    <col min="1231" max="1231" width="5.85546875" bestFit="1" customWidth="1"/>
    <col min="1232" max="1232" width="8.140625" bestFit="1" customWidth="1"/>
    <col min="1233" max="1233" width="7" bestFit="1" customWidth="1"/>
    <col min="1234" max="1237" width="8.140625" bestFit="1" customWidth="1"/>
    <col min="1238" max="1238" width="10" bestFit="1" customWidth="1"/>
    <col min="1239" max="1240" width="8.140625" bestFit="1" customWidth="1"/>
    <col min="1241" max="1242" width="9.28515625" bestFit="1" customWidth="1"/>
    <col min="1243" max="1243" width="8.140625" bestFit="1" customWidth="1"/>
    <col min="1244" max="1244" width="9.28515625" bestFit="1" customWidth="1"/>
    <col min="1245" max="1246" width="8.140625" bestFit="1" customWidth="1"/>
    <col min="1247" max="1247" width="5.85546875" bestFit="1" customWidth="1"/>
    <col min="1248" max="1249" width="9.28515625" bestFit="1" customWidth="1"/>
    <col min="1250" max="1250" width="8.140625" bestFit="1" customWidth="1"/>
    <col min="1251" max="1251" width="10" bestFit="1" customWidth="1"/>
    <col min="1252" max="1253" width="7" bestFit="1" customWidth="1"/>
    <col min="1254" max="1259" width="8.140625" bestFit="1" customWidth="1"/>
    <col min="1260" max="1260" width="9.28515625" bestFit="1" customWidth="1"/>
    <col min="1261" max="1261" width="8.140625" bestFit="1" customWidth="1"/>
    <col min="1262" max="1262" width="5.85546875" bestFit="1" customWidth="1"/>
    <col min="1263" max="1263" width="7.7109375" bestFit="1" customWidth="1"/>
    <col min="1264" max="1265" width="8.140625" bestFit="1" customWidth="1"/>
    <col min="1266" max="1266" width="9.28515625" bestFit="1" customWidth="1"/>
    <col min="1267" max="1267" width="8.140625" bestFit="1" customWidth="1"/>
    <col min="1268" max="1269" width="10" bestFit="1" customWidth="1"/>
    <col min="1270" max="1270" width="8.85546875" bestFit="1" customWidth="1"/>
    <col min="1271" max="1272" width="9.28515625" bestFit="1" customWidth="1"/>
    <col min="1273" max="1274" width="8.140625" bestFit="1" customWidth="1"/>
    <col min="1275" max="1275" width="9.28515625" bestFit="1" customWidth="1"/>
    <col min="1276" max="1276" width="8.140625" bestFit="1" customWidth="1"/>
    <col min="1277" max="1277" width="9.28515625" bestFit="1" customWidth="1"/>
    <col min="1278" max="1278" width="7.7109375" bestFit="1" customWidth="1"/>
    <col min="1279" max="1279" width="9.28515625" bestFit="1" customWidth="1"/>
    <col min="1280" max="1280" width="8.85546875" bestFit="1" customWidth="1"/>
    <col min="1281" max="1281" width="9.28515625" bestFit="1" customWidth="1"/>
    <col min="1282" max="1284" width="8.140625" bestFit="1" customWidth="1"/>
    <col min="1285" max="1285" width="10" bestFit="1" customWidth="1"/>
    <col min="1286" max="1286" width="7" bestFit="1" customWidth="1"/>
    <col min="1287" max="1288" width="9.28515625" bestFit="1" customWidth="1"/>
    <col min="1289" max="1289" width="7" bestFit="1" customWidth="1"/>
    <col min="1290" max="1290" width="9.28515625" bestFit="1" customWidth="1"/>
    <col min="1291" max="1293" width="8.140625" bestFit="1" customWidth="1"/>
    <col min="1294" max="1294" width="9.28515625" bestFit="1" customWidth="1"/>
    <col min="1295" max="1295" width="8.140625" bestFit="1" customWidth="1"/>
    <col min="1296" max="1296" width="9.28515625" bestFit="1" customWidth="1"/>
    <col min="1297" max="1297" width="8.85546875" bestFit="1" customWidth="1"/>
    <col min="1298" max="1300" width="8.140625" bestFit="1" customWidth="1"/>
    <col min="1301" max="1301" width="10" bestFit="1" customWidth="1"/>
    <col min="1302" max="1302" width="7" bestFit="1" customWidth="1"/>
    <col min="1303" max="1303" width="9.28515625" bestFit="1" customWidth="1"/>
    <col min="1304" max="1304" width="8.85546875" bestFit="1" customWidth="1"/>
    <col min="1305" max="1305" width="7" bestFit="1" customWidth="1"/>
    <col min="1306" max="1306" width="5.85546875" bestFit="1" customWidth="1"/>
    <col min="1307" max="1307" width="8.140625" bestFit="1" customWidth="1"/>
    <col min="1308" max="1310" width="9.28515625" bestFit="1" customWidth="1"/>
    <col min="1311" max="1311" width="8.140625" bestFit="1" customWidth="1"/>
    <col min="1312" max="1312" width="7" bestFit="1" customWidth="1"/>
    <col min="1313" max="1313" width="9.28515625" bestFit="1" customWidth="1"/>
    <col min="1314" max="1316" width="8.140625" bestFit="1" customWidth="1"/>
    <col min="1317" max="1317" width="9.28515625" bestFit="1" customWidth="1"/>
    <col min="1318" max="1318" width="8.140625" bestFit="1" customWidth="1"/>
    <col min="1319" max="1319" width="7" bestFit="1" customWidth="1"/>
    <col min="1320" max="1320" width="8.140625" bestFit="1" customWidth="1"/>
    <col min="1321" max="1321" width="8.85546875" bestFit="1" customWidth="1"/>
    <col min="1322" max="1323" width="8.140625" bestFit="1" customWidth="1"/>
    <col min="1324" max="1324" width="8.85546875" bestFit="1" customWidth="1"/>
    <col min="1325" max="1325" width="9.28515625" bestFit="1" customWidth="1"/>
    <col min="1326" max="1328" width="8.140625" bestFit="1" customWidth="1"/>
    <col min="1329" max="1330" width="9.28515625" bestFit="1" customWidth="1"/>
    <col min="1331" max="1331" width="8.140625" bestFit="1" customWidth="1"/>
    <col min="1332" max="1332" width="7" bestFit="1" customWidth="1"/>
    <col min="1333" max="1333" width="9.28515625" bestFit="1" customWidth="1"/>
    <col min="1334" max="1334" width="10" bestFit="1" customWidth="1"/>
    <col min="1335" max="1336" width="8.140625" bestFit="1" customWidth="1"/>
    <col min="1337" max="1337" width="7" bestFit="1" customWidth="1"/>
    <col min="1338" max="1338" width="10" bestFit="1" customWidth="1"/>
    <col min="1339" max="1339" width="8.140625" bestFit="1" customWidth="1"/>
    <col min="1340" max="1340" width="10" bestFit="1" customWidth="1"/>
    <col min="1341" max="1343" width="9.28515625" bestFit="1" customWidth="1"/>
    <col min="1344" max="1344" width="8.140625" bestFit="1" customWidth="1"/>
    <col min="1345" max="1345" width="9.28515625" bestFit="1" customWidth="1"/>
    <col min="1346" max="1346" width="8.85546875" bestFit="1" customWidth="1"/>
    <col min="1347" max="1347" width="8.140625" bestFit="1" customWidth="1"/>
    <col min="1348" max="1348" width="7" bestFit="1" customWidth="1"/>
    <col min="1349" max="1352" width="8.140625" bestFit="1" customWidth="1"/>
    <col min="1353" max="1353" width="9.28515625" bestFit="1" customWidth="1"/>
    <col min="1354" max="1354" width="8.140625" bestFit="1" customWidth="1"/>
    <col min="1355" max="1355" width="7" bestFit="1" customWidth="1"/>
    <col min="1356" max="1356" width="8.140625" bestFit="1" customWidth="1"/>
    <col min="1357" max="1357" width="10" bestFit="1" customWidth="1"/>
    <col min="1358" max="1358" width="9.28515625" bestFit="1" customWidth="1"/>
    <col min="1359" max="1359" width="8.85546875" bestFit="1" customWidth="1"/>
    <col min="1360" max="1360" width="8.140625" bestFit="1" customWidth="1"/>
    <col min="1361" max="1362" width="9.28515625" bestFit="1" customWidth="1"/>
    <col min="1363" max="1363" width="8.140625" bestFit="1" customWidth="1"/>
    <col min="1364" max="1364" width="7" bestFit="1" customWidth="1"/>
    <col min="1365" max="1365" width="8.140625" bestFit="1" customWidth="1"/>
    <col min="1366" max="1366" width="9.28515625" bestFit="1" customWidth="1"/>
    <col min="1367" max="1367" width="7.7109375" bestFit="1" customWidth="1"/>
    <col min="1368" max="1369" width="8.140625" bestFit="1" customWidth="1"/>
    <col min="1370" max="1371" width="9.28515625" bestFit="1" customWidth="1"/>
    <col min="1372" max="1372" width="8.140625" bestFit="1" customWidth="1"/>
    <col min="1373" max="1373" width="10" bestFit="1" customWidth="1"/>
    <col min="1374" max="1374" width="8.85546875" bestFit="1" customWidth="1"/>
    <col min="1375" max="1376" width="9.28515625" bestFit="1" customWidth="1"/>
    <col min="1377" max="1377" width="8.85546875" bestFit="1" customWidth="1"/>
    <col min="1378" max="1378" width="9.28515625" bestFit="1" customWidth="1"/>
    <col min="1379" max="1383" width="8.140625" bestFit="1" customWidth="1"/>
    <col min="1384" max="1384" width="7" bestFit="1" customWidth="1"/>
    <col min="1385" max="1386" width="9.28515625" bestFit="1" customWidth="1"/>
    <col min="1387" max="1387" width="8.140625" bestFit="1" customWidth="1"/>
    <col min="1388" max="1388" width="9.28515625" bestFit="1" customWidth="1"/>
    <col min="1389" max="1389" width="8.140625" bestFit="1" customWidth="1"/>
    <col min="1390" max="1390" width="9.28515625" bestFit="1" customWidth="1"/>
    <col min="1391" max="1392" width="8.140625" bestFit="1" customWidth="1"/>
    <col min="1393" max="1393" width="8.85546875" bestFit="1" customWidth="1"/>
    <col min="1394" max="1394" width="9.28515625" bestFit="1" customWidth="1"/>
    <col min="1395" max="1396" width="8.140625" bestFit="1" customWidth="1"/>
    <col min="1397" max="1397" width="5.85546875" bestFit="1" customWidth="1"/>
    <col min="1398" max="1402" width="8.140625" bestFit="1" customWidth="1"/>
    <col min="1403" max="1403" width="9.28515625" bestFit="1" customWidth="1"/>
    <col min="1404" max="1404" width="8.140625" bestFit="1" customWidth="1"/>
    <col min="1405" max="1405" width="9.28515625" bestFit="1" customWidth="1"/>
    <col min="1406" max="1407" width="8.140625" bestFit="1" customWidth="1"/>
    <col min="1408" max="1410" width="9.28515625" bestFit="1" customWidth="1"/>
    <col min="1411" max="1411" width="7.7109375" bestFit="1" customWidth="1"/>
    <col min="1412" max="1412" width="8.140625" bestFit="1" customWidth="1"/>
    <col min="1413" max="1413" width="10" bestFit="1" customWidth="1"/>
    <col min="1414" max="1414" width="7" bestFit="1" customWidth="1"/>
    <col min="1415" max="1415" width="8.140625" bestFit="1" customWidth="1"/>
    <col min="1416" max="1416" width="9.28515625" bestFit="1" customWidth="1"/>
    <col min="1417" max="1418" width="8.140625" bestFit="1" customWidth="1"/>
    <col min="1419" max="1419" width="10" bestFit="1" customWidth="1"/>
    <col min="1420" max="1422" width="9.28515625" bestFit="1" customWidth="1"/>
    <col min="1423" max="1423" width="7.7109375" bestFit="1" customWidth="1"/>
    <col min="1424" max="1424" width="8.140625" bestFit="1" customWidth="1"/>
    <col min="1425" max="1425" width="9.28515625" bestFit="1" customWidth="1"/>
    <col min="1426" max="1426" width="8.140625" bestFit="1" customWidth="1"/>
    <col min="1427" max="1427" width="7" bestFit="1" customWidth="1"/>
    <col min="1428" max="1428" width="9.28515625" bestFit="1" customWidth="1"/>
    <col min="1429" max="1429" width="8.140625" bestFit="1" customWidth="1"/>
    <col min="1430" max="1430" width="7" bestFit="1" customWidth="1"/>
    <col min="1431" max="1432" width="9.28515625" bestFit="1" customWidth="1"/>
    <col min="1433" max="1433" width="8.140625" bestFit="1" customWidth="1"/>
    <col min="1434" max="1434" width="9.28515625" bestFit="1" customWidth="1"/>
    <col min="1435" max="1435" width="8.140625" bestFit="1" customWidth="1"/>
    <col min="1436" max="1436" width="9.28515625" bestFit="1" customWidth="1"/>
    <col min="1437" max="1439" width="8.140625" bestFit="1" customWidth="1"/>
    <col min="1440" max="1440" width="9.28515625" bestFit="1" customWidth="1"/>
    <col min="1441" max="1441" width="7" bestFit="1" customWidth="1"/>
    <col min="1442" max="1443" width="8.140625" bestFit="1" customWidth="1"/>
    <col min="1444" max="1444" width="8.85546875" bestFit="1" customWidth="1"/>
    <col min="1445" max="1449" width="8.140625" bestFit="1" customWidth="1"/>
    <col min="1450" max="1450" width="9.28515625" bestFit="1" customWidth="1"/>
    <col min="1451" max="1453" width="8.140625" bestFit="1" customWidth="1"/>
    <col min="1454" max="1454" width="9.28515625" bestFit="1" customWidth="1"/>
    <col min="1455" max="1455" width="5.85546875" bestFit="1" customWidth="1"/>
    <col min="1456" max="1456" width="8.85546875" bestFit="1" customWidth="1"/>
    <col min="1457" max="1457" width="8.140625" bestFit="1" customWidth="1"/>
    <col min="1458" max="1458" width="9.28515625" bestFit="1" customWidth="1"/>
    <col min="1459" max="1460" width="8.140625" bestFit="1" customWidth="1"/>
    <col min="1461" max="1461" width="9.28515625" bestFit="1" customWidth="1"/>
    <col min="1462" max="1462" width="8.140625" bestFit="1" customWidth="1"/>
    <col min="1463" max="1463" width="9.28515625" bestFit="1" customWidth="1"/>
    <col min="1464" max="1465" width="8.140625" bestFit="1" customWidth="1"/>
    <col min="1466" max="1467" width="9.28515625" bestFit="1" customWidth="1"/>
    <col min="1468" max="1468" width="7" bestFit="1" customWidth="1"/>
    <col min="1469" max="1471" width="9.28515625" bestFit="1" customWidth="1"/>
    <col min="1472" max="1472" width="8.140625" bestFit="1" customWidth="1"/>
    <col min="1473" max="1473" width="9.28515625" bestFit="1" customWidth="1"/>
    <col min="1474" max="1474" width="8.140625" bestFit="1" customWidth="1"/>
    <col min="1475" max="1476" width="10" bestFit="1" customWidth="1"/>
    <col min="1477" max="1477" width="9.28515625" bestFit="1" customWidth="1"/>
    <col min="1478" max="1478" width="8.140625" bestFit="1" customWidth="1"/>
    <col min="1479" max="1479" width="10.42578125" bestFit="1" customWidth="1"/>
    <col min="1480" max="1481" width="9.28515625" bestFit="1" customWidth="1"/>
    <col min="1482" max="1482" width="8.85546875" bestFit="1" customWidth="1"/>
    <col min="1483" max="1483" width="10" bestFit="1" customWidth="1"/>
    <col min="1484" max="1484" width="9.28515625" bestFit="1" customWidth="1"/>
    <col min="1485" max="1485" width="7" bestFit="1" customWidth="1"/>
    <col min="1486" max="1486" width="8.85546875" bestFit="1" customWidth="1"/>
    <col min="1487" max="1489" width="9.28515625" bestFit="1" customWidth="1"/>
    <col min="1490" max="1490" width="8.85546875" bestFit="1" customWidth="1"/>
    <col min="1491" max="1493" width="9.28515625" bestFit="1" customWidth="1"/>
    <col min="1494" max="1495" width="8.140625" bestFit="1" customWidth="1"/>
    <col min="1496" max="1496" width="10" bestFit="1" customWidth="1"/>
    <col min="1497" max="1497" width="8.140625" bestFit="1" customWidth="1"/>
    <col min="1498" max="1498" width="10.42578125" bestFit="1" customWidth="1"/>
    <col min="1499" max="1504" width="8.140625" bestFit="1" customWidth="1"/>
    <col min="1505" max="1505" width="9.28515625" bestFit="1" customWidth="1"/>
    <col min="1506" max="1506" width="8.140625" bestFit="1" customWidth="1"/>
    <col min="1507" max="1507" width="9.28515625" bestFit="1" customWidth="1"/>
    <col min="1508" max="1508" width="8.85546875" bestFit="1" customWidth="1"/>
    <col min="1509" max="1510" width="9.28515625" bestFit="1" customWidth="1"/>
    <col min="1511" max="1511" width="8.140625" bestFit="1" customWidth="1"/>
    <col min="1512" max="1512" width="9.28515625" bestFit="1" customWidth="1"/>
    <col min="1513" max="1513" width="8.140625" bestFit="1" customWidth="1"/>
    <col min="1514" max="1516" width="9.28515625" bestFit="1" customWidth="1"/>
    <col min="1517" max="1517" width="8.140625" bestFit="1" customWidth="1"/>
    <col min="1518" max="1518" width="9.28515625" bestFit="1" customWidth="1"/>
    <col min="1519" max="1519" width="8.85546875" bestFit="1" customWidth="1"/>
    <col min="1520" max="1520" width="9.28515625" bestFit="1" customWidth="1"/>
    <col min="1521" max="1521" width="8.140625" bestFit="1" customWidth="1"/>
    <col min="1522" max="1522" width="9.28515625" bestFit="1" customWidth="1"/>
    <col min="1523" max="1523" width="10" bestFit="1" customWidth="1"/>
    <col min="1524" max="1524" width="9.28515625" bestFit="1" customWidth="1"/>
    <col min="1525" max="1525" width="8.140625" bestFit="1" customWidth="1"/>
    <col min="1526" max="1526" width="4.7109375" bestFit="1" customWidth="1"/>
    <col min="1527" max="1527" width="8.140625" bestFit="1" customWidth="1"/>
    <col min="1528" max="1529" width="9.28515625" bestFit="1" customWidth="1"/>
    <col min="1530" max="1530" width="7" bestFit="1" customWidth="1"/>
    <col min="1531" max="1531" width="8.140625" bestFit="1" customWidth="1"/>
    <col min="1532" max="1532" width="9.28515625" bestFit="1" customWidth="1"/>
    <col min="1533" max="1533" width="8.140625" bestFit="1" customWidth="1"/>
    <col min="1534" max="1538" width="9.28515625" bestFit="1" customWidth="1"/>
    <col min="1539" max="1539" width="8.85546875" bestFit="1" customWidth="1"/>
    <col min="1540" max="1540" width="9.28515625" bestFit="1" customWidth="1"/>
    <col min="1541" max="1541" width="10" bestFit="1" customWidth="1"/>
    <col min="1542" max="1542" width="8.140625" bestFit="1" customWidth="1"/>
    <col min="1543" max="1544" width="9.28515625" bestFit="1" customWidth="1"/>
    <col min="1545" max="1546" width="8.140625" bestFit="1" customWidth="1"/>
    <col min="1547" max="1551" width="9.28515625" bestFit="1" customWidth="1"/>
    <col min="1552" max="1552" width="8.140625" bestFit="1" customWidth="1"/>
    <col min="1553" max="1555" width="9.28515625" bestFit="1" customWidth="1"/>
    <col min="1556" max="1557" width="8.140625" bestFit="1" customWidth="1"/>
    <col min="1558" max="1559" width="9.28515625" bestFit="1" customWidth="1"/>
    <col min="1560" max="1561" width="8.140625" bestFit="1" customWidth="1"/>
    <col min="1562" max="1562" width="7" bestFit="1" customWidth="1"/>
    <col min="1563" max="1563" width="9.28515625" bestFit="1" customWidth="1"/>
    <col min="1564" max="1565" width="8.140625" bestFit="1" customWidth="1"/>
    <col min="1566" max="1566" width="9.28515625" bestFit="1" customWidth="1"/>
    <col min="1567" max="1567" width="7" bestFit="1" customWidth="1"/>
    <col min="1568" max="1568" width="9.28515625" bestFit="1" customWidth="1"/>
    <col min="1569" max="1569" width="8.140625" bestFit="1" customWidth="1"/>
    <col min="1570" max="1570" width="9.28515625" bestFit="1" customWidth="1"/>
    <col min="1571" max="1571" width="8.85546875" bestFit="1" customWidth="1"/>
    <col min="1572" max="1572" width="9.28515625" bestFit="1" customWidth="1"/>
    <col min="1573" max="1576" width="8.140625" bestFit="1" customWidth="1"/>
    <col min="1577" max="1577" width="11.140625" bestFit="1" customWidth="1"/>
    <col min="1578" max="1578" width="8.140625" bestFit="1" customWidth="1"/>
    <col min="1579" max="1581" width="9.28515625" bestFit="1" customWidth="1"/>
    <col min="1582" max="1582" width="8.140625" bestFit="1" customWidth="1"/>
    <col min="1583" max="1583" width="9.28515625" bestFit="1" customWidth="1"/>
    <col min="1584" max="1584" width="8.140625" bestFit="1" customWidth="1"/>
    <col min="1585" max="1585" width="7" bestFit="1" customWidth="1"/>
    <col min="1586" max="1587" width="8.140625" bestFit="1" customWidth="1"/>
    <col min="1588" max="1591" width="9.28515625" bestFit="1" customWidth="1"/>
    <col min="1592" max="1592" width="7" bestFit="1" customWidth="1"/>
    <col min="1593" max="1593" width="9.28515625" bestFit="1" customWidth="1"/>
    <col min="1594" max="1594" width="10" bestFit="1" customWidth="1"/>
    <col min="1595" max="1596" width="9.28515625" bestFit="1" customWidth="1"/>
    <col min="1597" max="1597" width="8.140625" bestFit="1" customWidth="1"/>
    <col min="1598" max="1598" width="9.28515625" bestFit="1" customWidth="1"/>
    <col min="1599" max="1600" width="8.140625" bestFit="1" customWidth="1"/>
    <col min="1601" max="1602" width="9.28515625" bestFit="1" customWidth="1"/>
    <col min="1603" max="1603" width="8.140625" bestFit="1" customWidth="1"/>
    <col min="1604" max="1605" width="9.28515625" bestFit="1" customWidth="1"/>
    <col min="1606" max="1606" width="8.140625" bestFit="1" customWidth="1"/>
    <col min="1607" max="1607" width="9.28515625" bestFit="1" customWidth="1"/>
    <col min="1608" max="1608" width="8.140625" bestFit="1" customWidth="1"/>
    <col min="1609" max="1609" width="9.28515625" bestFit="1" customWidth="1"/>
    <col min="1610" max="1610" width="8.85546875" bestFit="1" customWidth="1"/>
    <col min="1611" max="1611" width="9.28515625" bestFit="1" customWidth="1"/>
    <col min="1612" max="1614" width="8.140625" bestFit="1" customWidth="1"/>
    <col min="1615" max="1615" width="9.28515625" bestFit="1" customWidth="1"/>
    <col min="1616" max="1616" width="8.85546875" bestFit="1" customWidth="1"/>
    <col min="1617" max="1617" width="10" bestFit="1" customWidth="1"/>
    <col min="1618" max="1619" width="9.28515625" bestFit="1" customWidth="1"/>
    <col min="1620" max="1620" width="4.7109375" bestFit="1" customWidth="1"/>
    <col min="1621" max="1621" width="9.28515625" bestFit="1" customWidth="1"/>
    <col min="1622" max="1622" width="7.7109375" bestFit="1" customWidth="1"/>
    <col min="1623" max="1624" width="8.140625" bestFit="1" customWidth="1"/>
    <col min="1625" max="1625" width="10.42578125" bestFit="1" customWidth="1"/>
    <col min="1626" max="1627" width="9.28515625" bestFit="1" customWidth="1"/>
    <col min="1628" max="1628" width="8.140625" bestFit="1" customWidth="1"/>
    <col min="1629" max="1629" width="9.28515625" bestFit="1" customWidth="1"/>
    <col min="1630" max="1630" width="8.140625" bestFit="1" customWidth="1"/>
    <col min="1631" max="1631" width="8.85546875" bestFit="1" customWidth="1"/>
    <col min="1632" max="1632" width="9.28515625" bestFit="1" customWidth="1"/>
    <col min="1633" max="1633" width="8.140625" bestFit="1" customWidth="1"/>
    <col min="1634" max="1634" width="7" bestFit="1" customWidth="1"/>
    <col min="1635" max="1635" width="9.28515625" bestFit="1" customWidth="1"/>
    <col min="1636" max="1636" width="8.140625" bestFit="1" customWidth="1"/>
    <col min="1637" max="1637" width="9.28515625" bestFit="1" customWidth="1"/>
    <col min="1638" max="1638" width="8.140625" bestFit="1" customWidth="1"/>
    <col min="1639" max="1639" width="9.28515625" bestFit="1" customWidth="1"/>
    <col min="1640" max="1640" width="5.85546875" bestFit="1" customWidth="1"/>
    <col min="1641" max="1642" width="8.140625" bestFit="1" customWidth="1"/>
    <col min="1643" max="1645" width="9.28515625" bestFit="1" customWidth="1"/>
    <col min="1646" max="1647" width="8.140625" bestFit="1" customWidth="1"/>
    <col min="1648" max="1648" width="7" bestFit="1" customWidth="1"/>
    <col min="1649" max="1649" width="8.140625" bestFit="1" customWidth="1"/>
    <col min="1650" max="1650" width="9.28515625" bestFit="1" customWidth="1"/>
    <col min="1651" max="1651" width="7" bestFit="1" customWidth="1"/>
    <col min="1652" max="1656" width="9.28515625" bestFit="1" customWidth="1"/>
    <col min="1657" max="1657" width="8.140625" bestFit="1" customWidth="1"/>
    <col min="1658" max="1659" width="7" bestFit="1" customWidth="1"/>
    <col min="1660" max="1660" width="9.28515625" bestFit="1" customWidth="1"/>
    <col min="1661" max="1661" width="8.140625" bestFit="1" customWidth="1"/>
    <col min="1662" max="1662" width="9.28515625" bestFit="1" customWidth="1"/>
    <col min="1663" max="1665" width="8.140625" bestFit="1" customWidth="1"/>
    <col min="1666" max="1667" width="7" bestFit="1" customWidth="1"/>
    <col min="1668" max="1668" width="9.28515625" bestFit="1" customWidth="1"/>
    <col min="1669" max="1670" width="8.140625" bestFit="1" customWidth="1"/>
    <col min="1671" max="1672" width="9.28515625" bestFit="1" customWidth="1"/>
    <col min="1673" max="1673" width="7" bestFit="1" customWidth="1"/>
    <col min="1674" max="1674" width="9.28515625" bestFit="1" customWidth="1"/>
    <col min="1675" max="1675" width="8.85546875" bestFit="1" customWidth="1"/>
    <col min="1676" max="1676" width="8.140625" bestFit="1" customWidth="1"/>
    <col min="1677" max="1678" width="9.28515625" bestFit="1" customWidth="1"/>
    <col min="1679" max="1681" width="8.140625" bestFit="1" customWidth="1"/>
    <col min="1682" max="1683" width="9.28515625" bestFit="1" customWidth="1"/>
    <col min="1684" max="1684" width="7" bestFit="1" customWidth="1"/>
    <col min="1685" max="1685" width="8.140625" bestFit="1" customWidth="1"/>
    <col min="1686" max="1686" width="11.140625" bestFit="1" customWidth="1"/>
    <col min="1687" max="1687" width="10" bestFit="1" customWidth="1"/>
    <col min="1688" max="1688" width="9.28515625" bestFit="1" customWidth="1"/>
    <col min="1689" max="1689" width="8.140625" bestFit="1" customWidth="1"/>
    <col min="1690" max="1690" width="9.28515625" bestFit="1" customWidth="1"/>
    <col min="1691" max="1692" width="8.140625" bestFit="1" customWidth="1"/>
    <col min="1693" max="1694" width="7" bestFit="1" customWidth="1"/>
    <col min="1695" max="1698" width="9.28515625" bestFit="1" customWidth="1"/>
    <col min="1699" max="1700" width="8.140625" bestFit="1" customWidth="1"/>
    <col min="1701" max="1702" width="9.28515625" bestFit="1" customWidth="1"/>
    <col min="1703" max="1703" width="8.140625" bestFit="1" customWidth="1"/>
    <col min="1704" max="1704" width="5.85546875" bestFit="1" customWidth="1"/>
    <col min="1705" max="1705" width="8.85546875" bestFit="1" customWidth="1"/>
    <col min="1706" max="1706" width="10" bestFit="1" customWidth="1"/>
    <col min="1707" max="1708" width="9.28515625" bestFit="1" customWidth="1"/>
    <col min="1709" max="1709" width="8.140625" bestFit="1" customWidth="1"/>
    <col min="1710" max="1710" width="8.85546875" bestFit="1" customWidth="1"/>
    <col min="1711" max="1711" width="8.140625" bestFit="1" customWidth="1"/>
    <col min="1712" max="1713" width="9.28515625" bestFit="1" customWidth="1"/>
    <col min="1714" max="1714" width="8.140625" bestFit="1" customWidth="1"/>
    <col min="1715" max="1715" width="9.28515625" bestFit="1" customWidth="1"/>
    <col min="1716" max="1716" width="8.85546875" bestFit="1" customWidth="1"/>
    <col min="1717" max="1718" width="8.140625" bestFit="1" customWidth="1"/>
    <col min="1719" max="1719" width="9.28515625" bestFit="1" customWidth="1"/>
    <col min="1720" max="1721" width="8.140625" bestFit="1" customWidth="1"/>
    <col min="1722" max="1722" width="8.85546875" bestFit="1" customWidth="1"/>
    <col min="1723" max="1723" width="9.28515625" bestFit="1" customWidth="1"/>
    <col min="1724" max="1724" width="8.140625" bestFit="1" customWidth="1"/>
    <col min="1725" max="1726" width="7" bestFit="1" customWidth="1"/>
    <col min="1727" max="1728" width="8.140625" bestFit="1" customWidth="1"/>
    <col min="1729" max="1729" width="10" bestFit="1" customWidth="1"/>
    <col min="1730" max="1730" width="9.28515625" bestFit="1" customWidth="1"/>
    <col min="1731" max="1731" width="8.85546875" bestFit="1" customWidth="1"/>
    <col min="1732" max="1732" width="5.85546875" bestFit="1" customWidth="1"/>
    <col min="1733" max="1734" width="8.140625" bestFit="1" customWidth="1"/>
    <col min="1735" max="1736" width="9.28515625" bestFit="1" customWidth="1"/>
    <col min="1737" max="1737" width="8.140625" bestFit="1" customWidth="1"/>
    <col min="1738" max="1738" width="9.28515625" bestFit="1" customWidth="1"/>
    <col min="1739" max="1739" width="8.140625" bestFit="1" customWidth="1"/>
    <col min="1740" max="1740" width="7" bestFit="1" customWidth="1"/>
    <col min="1741" max="1741" width="10" bestFit="1" customWidth="1"/>
    <col min="1742" max="1742" width="9.28515625" bestFit="1" customWidth="1"/>
    <col min="1743" max="1746" width="8.140625" bestFit="1" customWidth="1"/>
    <col min="1747" max="1747" width="9.28515625" bestFit="1" customWidth="1"/>
    <col min="1748" max="1748" width="8.140625" bestFit="1" customWidth="1"/>
    <col min="1749" max="1749" width="9.28515625" bestFit="1" customWidth="1"/>
    <col min="1750" max="1750" width="8.140625" bestFit="1" customWidth="1"/>
    <col min="1751" max="1752" width="9.28515625" bestFit="1" customWidth="1"/>
    <col min="1753" max="1753" width="10" bestFit="1" customWidth="1"/>
    <col min="1754" max="1754" width="9.28515625" bestFit="1" customWidth="1"/>
    <col min="1755" max="1756" width="8.140625" bestFit="1" customWidth="1"/>
    <col min="1757" max="1757" width="9.28515625" bestFit="1" customWidth="1"/>
    <col min="1758" max="1760" width="8.140625" bestFit="1" customWidth="1"/>
    <col min="1761" max="1761" width="9.28515625" bestFit="1" customWidth="1"/>
    <col min="1762" max="1762" width="7" bestFit="1" customWidth="1"/>
    <col min="1763" max="1764" width="9.28515625" bestFit="1" customWidth="1"/>
    <col min="1765" max="1765" width="8.140625" bestFit="1" customWidth="1"/>
    <col min="1766" max="1766" width="10" bestFit="1" customWidth="1"/>
    <col min="1767" max="1768" width="9.28515625" bestFit="1" customWidth="1"/>
    <col min="1769" max="1769" width="8.140625" bestFit="1" customWidth="1"/>
    <col min="1770" max="1771" width="9.28515625" bestFit="1" customWidth="1"/>
    <col min="1772" max="1774" width="8.140625" bestFit="1" customWidth="1"/>
    <col min="1775" max="1775" width="8.85546875" bestFit="1" customWidth="1"/>
    <col min="1776" max="1776" width="6.5703125" bestFit="1" customWidth="1"/>
    <col min="1777" max="1777" width="7" bestFit="1" customWidth="1"/>
    <col min="1778" max="1778" width="9.28515625" bestFit="1" customWidth="1"/>
    <col min="1779" max="1781" width="8.140625" bestFit="1" customWidth="1"/>
    <col min="1782" max="1783" width="7" bestFit="1" customWidth="1"/>
    <col min="1784" max="1784" width="9.28515625" bestFit="1" customWidth="1"/>
    <col min="1785" max="1786" width="8.140625" bestFit="1" customWidth="1"/>
    <col min="1787" max="1788" width="9.28515625" bestFit="1" customWidth="1"/>
    <col min="1789" max="1789" width="10" bestFit="1" customWidth="1"/>
    <col min="1790" max="1790" width="8.140625" bestFit="1" customWidth="1"/>
    <col min="1791" max="1792" width="9.28515625" bestFit="1" customWidth="1"/>
    <col min="1793" max="1793" width="10" bestFit="1" customWidth="1"/>
    <col min="1794" max="1795" width="8.140625" bestFit="1" customWidth="1"/>
    <col min="1796" max="1797" width="9.28515625" bestFit="1" customWidth="1"/>
    <col min="1798" max="1798" width="7" bestFit="1" customWidth="1"/>
    <col min="1799" max="1799" width="9.28515625" bestFit="1" customWidth="1"/>
    <col min="1800" max="1800" width="8.140625" bestFit="1" customWidth="1"/>
    <col min="1801" max="1801" width="9.28515625" bestFit="1" customWidth="1"/>
    <col min="1802" max="1802" width="7.7109375" bestFit="1" customWidth="1"/>
    <col min="1803" max="1804" width="8.140625" bestFit="1" customWidth="1"/>
    <col min="1805" max="1805" width="10" bestFit="1" customWidth="1"/>
    <col min="1806" max="1808" width="9.28515625" bestFit="1" customWidth="1"/>
    <col min="1809" max="1810" width="8.140625" bestFit="1" customWidth="1"/>
    <col min="1811" max="1811" width="8.85546875" bestFit="1" customWidth="1"/>
    <col min="1812" max="1815" width="9.28515625" bestFit="1" customWidth="1"/>
    <col min="1816" max="1816" width="8.140625" bestFit="1" customWidth="1"/>
    <col min="1817" max="1818" width="9.28515625" bestFit="1" customWidth="1"/>
    <col min="1819" max="1819" width="8.85546875" bestFit="1" customWidth="1"/>
    <col min="1820" max="1823" width="9.28515625" bestFit="1" customWidth="1"/>
    <col min="1824" max="1824" width="11.140625" bestFit="1" customWidth="1"/>
    <col min="1825" max="1826" width="8.140625" bestFit="1" customWidth="1"/>
    <col min="1827" max="1827" width="5.85546875" bestFit="1" customWidth="1"/>
    <col min="1828" max="1828" width="7" bestFit="1" customWidth="1"/>
    <col min="1829" max="1829" width="9.28515625" bestFit="1" customWidth="1"/>
    <col min="1830" max="1831" width="8.140625" bestFit="1" customWidth="1"/>
    <col min="1832" max="1834" width="9.28515625" bestFit="1" customWidth="1"/>
    <col min="1835" max="1835" width="10" bestFit="1" customWidth="1"/>
    <col min="1836" max="1838" width="9.28515625" bestFit="1" customWidth="1"/>
    <col min="1839" max="1839" width="8.85546875" bestFit="1" customWidth="1"/>
    <col min="1840" max="1840" width="8.140625" bestFit="1" customWidth="1"/>
    <col min="1841" max="1843" width="9.28515625" bestFit="1" customWidth="1"/>
    <col min="1844" max="1844" width="10" bestFit="1" customWidth="1"/>
    <col min="1845" max="1845" width="8.140625" bestFit="1" customWidth="1"/>
    <col min="1846" max="1846" width="10.42578125" bestFit="1" customWidth="1"/>
    <col min="1847" max="1847" width="9.28515625" bestFit="1" customWidth="1"/>
    <col min="1848" max="1848" width="10" bestFit="1" customWidth="1"/>
    <col min="1849" max="1849" width="8.140625" bestFit="1" customWidth="1"/>
    <col min="1850" max="1854" width="9.28515625" bestFit="1" customWidth="1"/>
    <col min="1855" max="1855" width="8.140625" bestFit="1" customWidth="1"/>
    <col min="1856" max="1856" width="9.28515625" bestFit="1" customWidth="1"/>
    <col min="1857" max="1857" width="8.140625" bestFit="1" customWidth="1"/>
    <col min="1858" max="1858" width="7" bestFit="1" customWidth="1"/>
    <col min="1859" max="1859" width="8.140625" bestFit="1" customWidth="1"/>
    <col min="1860" max="1860" width="9.28515625" bestFit="1" customWidth="1"/>
    <col min="1861" max="1861" width="7" bestFit="1" customWidth="1"/>
    <col min="1862" max="1862" width="9.28515625" bestFit="1" customWidth="1"/>
    <col min="1863" max="1864" width="8.140625" bestFit="1" customWidth="1"/>
    <col min="1865" max="1865" width="9.28515625" bestFit="1" customWidth="1"/>
    <col min="1866" max="1866" width="8.140625" bestFit="1" customWidth="1"/>
    <col min="1867" max="1867" width="9.28515625" bestFit="1" customWidth="1"/>
    <col min="1868" max="1868" width="10" bestFit="1" customWidth="1"/>
    <col min="1869" max="1869" width="7" bestFit="1" customWidth="1"/>
    <col min="1870" max="1870" width="9.28515625" bestFit="1" customWidth="1"/>
    <col min="1871" max="1871" width="8.140625" bestFit="1" customWidth="1"/>
    <col min="1872" max="1872" width="9.28515625" bestFit="1" customWidth="1"/>
    <col min="1873" max="1873" width="10.42578125" bestFit="1" customWidth="1"/>
    <col min="1874" max="1874" width="9.28515625" bestFit="1" customWidth="1"/>
    <col min="1875" max="1875" width="7" bestFit="1" customWidth="1"/>
    <col min="1876" max="1877" width="8.140625" bestFit="1" customWidth="1"/>
    <col min="1878" max="1878" width="9.28515625" bestFit="1" customWidth="1"/>
    <col min="1879" max="1879" width="10" bestFit="1" customWidth="1"/>
    <col min="1880" max="1880" width="8.140625" bestFit="1" customWidth="1"/>
    <col min="1881" max="1881" width="5.85546875" bestFit="1" customWidth="1"/>
    <col min="1882" max="1884" width="9.28515625" bestFit="1" customWidth="1"/>
    <col min="1885" max="1885" width="11.140625" bestFit="1" customWidth="1"/>
    <col min="1886" max="1887" width="9.28515625" bestFit="1" customWidth="1"/>
    <col min="1888" max="1890" width="8.140625" bestFit="1" customWidth="1"/>
    <col min="1891" max="1891" width="9.28515625" bestFit="1" customWidth="1"/>
    <col min="1892" max="1892" width="8.140625" bestFit="1" customWidth="1"/>
    <col min="1893" max="1893" width="7" bestFit="1" customWidth="1"/>
    <col min="1894" max="1894" width="9.28515625" bestFit="1" customWidth="1"/>
    <col min="1895" max="1895" width="10" bestFit="1" customWidth="1"/>
    <col min="1896" max="1896" width="9.28515625" bestFit="1" customWidth="1"/>
    <col min="1897" max="1897" width="8.140625" bestFit="1" customWidth="1"/>
    <col min="1898" max="1898" width="9.28515625" bestFit="1" customWidth="1"/>
    <col min="1899" max="1899" width="7" bestFit="1" customWidth="1"/>
    <col min="1900" max="1901" width="8.140625" bestFit="1" customWidth="1"/>
    <col min="1902" max="1903" width="9.28515625" bestFit="1" customWidth="1"/>
    <col min="1904" max="1904" width="8.140625" bestFit="1" customWidth="1"/>
    <col min="1905" max="1905" width="8.85546875" bestFit="1" customWidth="1"/>
    <col min="1906" max="1907" width="9.28515625" bestFit="1" customWidth="1"/>
    <col min="1908" max="1908" width="7.7109375" bestFit="1" customWidth="1"/>
    <col min="1909" max="1909" width="8.85546875" bestFit="1" customWidth="1"/>
    <col min="1910" max="1910" width="8.140625" bestFit="1" customWidth="1"/>
    <col min="1911" max="1911" width="7" bestFit="1" customWidth="1"/>
    <col min="1912" max="1913" width="9.28515625" bestFit="1" customWidth="1"/>
    <col min="1914" max="1914" width="10" bestFit="1" customWidth="1"/>
    <col min="1915" max="1917" width="8.140625" bestFit="1" customWidth="1"/>
    <col min="1918" max="1918" width="8.85546875" bestFit="1" customWidth="1"/>
    <col min="1919" max="1921" width="9.28515625" bestFit="1" customWidth="1"/>
    <col min="1922" max="1922" width="8.140625" bestFit="1" customWidth="1"/>
    <col min="1923" max="1923" width="10" bestFit="1" customWidth="1"/>
    <col min="1924" max="1924" width="8.140625" bestFit="1" customWidth="1"/>
    <col min="1925" max="1929" width="9.28515625" bestFit="1" customWidth="1"/>
    <col min="1930" max="1930" width="10" bestFit="1" customWidth="1"/>
    <col min="1931" max="1931" width="9.28515625" bestFit="1" customWidth="1"/>
    <col min="1932" max="1932" width="11.140625" bestFit="1" customWidth="1"/>
    <col min="1933" max="1933" width="7" bestFit="1" customWidth="1"/>
    <col min="1934" max="1934" width="9.28515625" bestFit="1" customWidth="1"/>
    <col min="1935" max="1935" width="10" bestFit="1" customWidth="1"/>
    <col min="1936" max="1938" width="8.140625" bestFit="1" customWidth="1"/>
    <col min="1939" max="1940" width="7" bestFit="1" customWidth="1"/>
    <col min="1941" max="1941" width="9.28515625" bestFit="1" customWidth="1"/>
    <col min="1942" max="1945" width="8.140625" bestFit="1" customWidth="1"/>
    <col min="1946" max="1946" width="7" bestFit="1" customWidth="1"/>
    <col min="1947" max="1947" width="8.140625" bestFit="1" customWidth="1"/>
    <col min="1948" max="1948" width="9.28515625" bestFit="1" customWidth="1"/>
    <col min="1949" max="1950" width="8.140625" bestFit="1" customWidth="1"/>
    <col min="1951" max="1951" width="10" bestFit="1" customWidth="1"/>
    <col min="1952" max="1952" width="9.28515625" bestFit="1" customWidth="1"/>
    <col min="1953" max="1953" width="7.7109375" bestFit="1" customWidth="1"/>
    <col min="1954" max="1954" width="8.140625" bestFit="1" customWidth="1"/>
    <col min="1955" max="1955" width="7" bestFit="1" customWidth="1"/>
    <col min="1956" max="1956" width="8.140625" bestFit="1" customWidth="1"/>
    <col min="1957" max="1959" width="9.28515625" bestFit="1" customWidth="1"/>
    <col min="1960" max="1960" width="10" bestFit="1" customWidth="1"/>
    <col min="1961" max="1962" width="8.140625" bestFit="1" customWidth="1"/>
    <col min="1963" max="1965" width="9.28515625" bestFit="1" customWidth="1"/>
    <col min="1966" max="1966" width="10" bestFit="1" customWidth="1"/>
    <col min="1967" max="1967" width="8.140625" bestFit="1" customWidth="1"/>
    <col min="1968" max="1968" width="7" bestFit="1" customWidth="1"/>
    <col min="1969" max="1969" width="9.28515625" bestFit="1" customWidth="1"/>
    <col min="1970" max="1970" width="10" bestFit="1" customWidth="1"/>
    <col min="1971" max="1971" width="8.140625" bestFit="1" customWidth="1"/>
    <col min="1972" max="1972" width="9.28515625" bestFit="1" customWidth="1"/>
    <col min="1973" max="1973" width="8.140625" bestFit="1" customWidth="1"/>
    <col min="1974" max="1974" width="8.85546875" bestFit="1" customWidth="1"/>
    <col min="1975" max="1975" width="9.28515625" bestFit="1" customWidth="1"/>
    <col min="1976" max="1976" width="7" bestFit="1" customWidth="1"/>
    <col min="1977" max="1977" width="9.28515625" bestFit="1" customWidth="1"/>
    <col min="1978" max="1978" width="8.140625" bestFit="1" customWidth="1"/>
    <col min="1979" max="1979" width="8.85546875" bestFit="1" customWidth="1"/>
    <col min="1980" max="1980" width="8.140625" bestFit="1" customWidth="1"/>
    <col min="1981" max="1981" width="9.28515625" bestFit="1" customWidth="1"/>
    <col min="1982" max="1982" width="8.140625" bestFit="1" customWidth="1"/>
    <col min="1983" max="1983" width="9.28515625" bestFit="1" customWidth="1"/>
    <col min="1984" max="1986" width="8.140625" bestFit="1" customWidth="1"/>
    <col min="1987" max="1989" width="9.28515625" bestFit="1" customWidth="1"/>
    <col min="1990" max="1990" width="7.7109375" bestFit="1" customWidth="1"/>
    <col min="1991" max="1993" width="9.28515625" bestFit="1" customWidth="1"/>
    <col min="1994" max="1995" width="7" bestFit="1" customWidth="1"/>
    <col min="1996" max="1996" width="8.85546875" bestFit="1" customWidth="1"/>
    <col min="1997" max="1997" width="9.28515625" bestFit="1" customWidth="1"/>
    <col min="1998" max="1998" width="10" bestFit="1" customWidth="1"/>
    <col min="1999" max="1999" width="9.28515625" bestFit="1" customWidth="1"/>
    <col min="2000" max="2000" width="8.85546875" bestFit="1" customWidth="1"/>
    <col min="2001" max="2001" width="8.140625" bestFit="1" customWidth="1"/>
    <col min="2002" max="2002" width="7" bestFit="1" customWidth="1"/>
    <col min="2003" max="2004" width="9.28515625" bestFit="1" customWidth="1"/>
    <col min="2005" max="2009" width="8.140625" bestFit="1" customWidth="1"/>
    <col min="2010" max="2011" width="9.28515625" bestFit="1" customWidth="1"/>
    <col min="2012" max="2012" width="7" bestFit="1" customWidth="1"/>
    <col min="2013" max="2013" width="9.28515625" bestFit="1" customWidth="1"/>
    <col min="2014" max="2014" width="10" bestFit="1" customWidth="1"/>
    <col min="2015" max="2015" width="9.28515625" bestFit="1" customWidth="1"/>
    <col min="2016" max="2016" width="8.140625" bestFit="1" customWidth="1"/>
    <col min="2017" max="2017" width="9.28515625" bestFit="1" customWidth="1"/>
    <col min="2018" max="2018" width="11.140625" bestFit="1" customWidth="1"/>
    <col min="2019" max="2019" width="8.140625" bestFit="1" customWidth="1"/>
    <col min="2020" max="2020" width="9.28515625" bestFit="1" customWidth="1"/>
    <col min="2021" max="2021" width="8.85546875" bestFit="1" customWidth="1"/>
    <col min="2022" max="2022" width="8.140625" bestFit="1" customWidth="1"/>
    <col min="2023" max="2023" width="9.28515625" bestFit="1" customWidth="1"/>
    <col min="2024" max="2024" width="11.140625" bestFit="1" customWidth="1"/>
    <col min="2025" max="2026" width="8.140625" bestFit="1" customWidth="1"/>
    <col min="2027" max="2027" width="9.28515625" bestFit="1" customWidth="1"/>
    <col min="2028" max="2028" width="8.140625" bestFit="1" customWidth="1"/>
    <col min="2029" max="2030" width="10" bestFit="1" customWidth="1"/>
    <col min="2031" max="2031" width="8.140625" bestFit="1" customWidth="1"/>
    <col min="2032" max="2032" width="3.5703125" bestFit="1" customWidth="1"/>
    <col min="2033" max="2034" width="9.28515625" bestFit="1" customWidth="1"/>
    <col min="2035" max="2035" width="10" bestFit="1" customWidth="1"/>
    <col min="2036" max="2036" width="9.28515625" bestFit="1" customWidth="1"/>
    <col min="2037" max="2037" width="8.85546875" bestFit="1" customWidth="1"/>
    <col min="2038" max="2039" width="9.28515625" bestFit="1" customWidth="1"/>
    <col min="2040" max="2040" width="8.140625" bestFit="1" customWidth="1"/>
    <col min="2041" max="2044" width="9.28515625" bestFit="1" customWidth="1"/>
    <col min="2045" max="2045" width="8.140625" bestFit="1" customWidth="1"/>
    <col min="2046" max="2047" width="9.28515625" bestFit="1" customWidth="1"/>
    <col min="2048" max="2048" width="7" bestFit="1" customWidth="1"/>
    <col min="2049" max="2049" width="9.28515625" bestFit="1" customWidth="1"/>
    <col min="2050" max="2050" width="11.140625" bestFit="1" customWidth="1"/>
    <col min="2051" max="2053" width="9.28515625" bestFit="1" customWidth="1"/>
    <col min="2054" max="2054" width="8.140625" bestFit="1" customWidth="1"/>
    <col min="2055" max="2055" width="9.28515625" bestFit="1" customWidth="1"/>
    <col min="2056" max="2056" width="8.140625" bestFit="1" customWidth="1"/>
    <col min="2057" max="2058" width="8.85546875" bestFit="1" customWidth="1"/>
    <col min="2059" max="2059" width="9.28515625" bestFit="1" customWidth="1"/>
    <col min="2060" max="2061" width="8.140625" bestFit="1" customWidth="1"/>
    <col min="2062" max="2062" width="10" bestFit="1" customWidth="1"/>
    <col min="2063" max="2063" width="8.140625" bestFit="1" customWidth="1"/>
    <col min="2064" max="2064" width="9.28515625" bestFit="1" customWidth="1"/>
    <col min="2065" max="2065" width="10" bestFit="1" customWidth="1"/>
    <col min="2066" max="2066" width="7" bestFit="1" customWidth="1"/>
    <col min="2067" max="2067" width="8.140625" bestFit="1" customWidth="1"/>
    <col min="2068" max="2068" width="9.28515625" bestFit="1" customWidth="1"/>
    <col min="2069" max="2069" width="7" bestFit="1" customWidth="1"/>
    <col min="2070" max="2070" width="8.140625" bestFit="1" customWidth="1"/>
    <col min="2071" max="2073" width="9.28515625" bestFit="1" customWidth="1"/>
    <col min="2074" max="2074" width="8.140625" bestFit="1" customWidth="1"/>
    <col min="2075" max="2075" width="9.28515625" bestFit="1" customWidth="1"/>
    <col min="2076" max="2077" width="8.140625" bestFit="1" customWidth="1"/>
    <col min="2078" max="2078" width="9.28515625" bestFit="1" customWidth="1"/>
    <col min="2079" max="2079" width="10" bestFit="1" customWidth="1"/>
    <col min="2080" max="2084" width="9.28515625" bestFit="1" customWidth="1"/>
    <col min="2085" max="2085" width="8.140625" bestFit="1" customWidth="1"/>
    <col min="2086" max="2087" width="9.28515625" bestFit="1" customWidth="1"/>
    <col min="2088" max="2088" width="8.140625" bestFit="1" customWidth="1"/>
    <col min="2089" max="2090" width="9.28515625" bestFit="1" customWidth="1"/>
    <col min="2091" max="2091" width="7" bestFit="1" customWidth="1"/>
    <col min="2092" max="2092" width="8.85546875" bestFit="1" customWidth="1"/>
    <col min="2093" max="2093" width="8.140625" bestFit="1" customWidth="1"/>
    <col min="2094" max="2095" width="10" bestFit="1" customWidth="1"/>
    <col min="2096" max="2096" width="9.28515625" bestFit="1" customWidth="1"/>
    <col min="2097" max="2099" width="8.140625" bestFit="1" customWidth="1"/>
    <col min="2100" max="2102" width="9.28515625" bestFit="1" customWidth="1"/>
    <col min="2103" max="2103" width="10" bestFit="1" customWidth="1"/>
    <col min="2104" max="2104" width="9.28515625" bestFit="1" customWidth="1"/>
    <col min="2105" max="2105" width="8.140625" bestFit="1" customWidth="1"/>
    <col min="2106" max="2106" width="8.85546875" bestFit="1" customWidth="1"/>
    <col min="2107" max="2109" width="8.140625" bestFit="1" customWidth="1"/>
    <col min="2110" max="2110" width="6.5703125" bestFit="1" customWidth="1"/>
    <col min="2111" max="2111" width="7" bestFit="1" customWidth="1"/>
    <col min="2112" max="2113" width="8.140625" bestFit="1" customWidth="1"/>
    <col min="2114" max="2114" width="7" bestFit="1" customWidth="1"/>
    <col min="2115" max="2122" width="8.140625" bestFit="1" customWidth="1"/>
    <col min="2123" max="2123" width="10" bestFit="1" customWidth="1"/>
    <col min="2124" max="2124" width="9.28515625" bestFit="1" customWidth="1"/>
    <col min="2125" max="2125" width="10" bestFit="1" customWidth="1"/>
    <col min="2126" max="2126" width="8.85546875" bestFit="1" customWidth="1"/>
    <col min="2127" max="2127" width="9.28515625" bestFit="1" customWidth="1"/>
    <col min="2128" max="2128" width="10" bestFit="1" customWidth="1"/>
    <col min="2129" max="2130" width="9.28515625" bestFit="1" customWidth="1"/>
    <col min="2131" max="2131" width="10" bestFit="1" customWidth="1"/>
    <col min="2132" max="2132" width="9.28515625" bestFit="1" customWidth="1"/>
    <col min="2133" max="2133" width="8.140625" bestFit="1" customWidth="1"/>
    <col min="2134" max="2136" width="9.28515625" bestFit="1" customWidth="1"/>
    <col min="2137" max="2138" width="8.140625" bestFit="1" customWidth="1"/>
    <col min="2139" max="2139" width="9.28515625" bestFit="1" customWidth="1"/>
    <col min="2140" max="2140" width="8.85546875" bestFit="1" customWidth="1"/>
    <col min="2141" max="2141" width="9.28515625" bestFit="1" customWidth="1"/>
    <col min="2142" max="2142" width="10" bestFit="1" customWidth="1"/>
    <col min="2143" max="2143" width="8.140625" bestFit="1" customWidth="1"/>
    <col min="2144" max="2146" width="9.28515625" bestFit="1" customWidth="1"/>
    <col min="2147" max="2147" width="8.140625" bestFit="1" customWidth="1"/>
    <col min="2148" max="2148" width="7" bestFit="1" customWidth="1"/>
    <col min="2149" max="2149" width="10" bestFit="1" customWidth="1"/>
    <col min="2150" max="2150" width="11.140625" bestFit="1" customWidth="1"/>
    <col min="2151" max="2151" width="9.28515625" bestFit="1" customWidth="1"/>
    <col min="2152" max="2152" width="10" bestFit="1" customWidth="1"/>
    <col min="2153" max="2153" width="9.28515625" bestFit="1" customWidth="1"/>
    <col min="2154" max="2154" width="7" bestFit="1" customWidth="1"/>
    <col min="2155" max="2155" width="9.28515625" bestFit="1" customWidth="1"/>
    <col min="2156" max="2156" width="8.140625" bestFit="1" customWidth="1"/>
    <col min="2157" max="2157" width="9.28515625" bestFit="1" customWidth="1"/>
    <col min="2158" max="2158" width="5.85546875" bestFit="1" customWidth="1"/>
    <col min="2159" max="2161" width="9.28515625" bestFit="1" customWidth="1"/>
    <col min="2162" max="2162" width="8.85546875" bestFit="1" customWidth="1"/>
    <col min="2163" max="2163" width="9.28515625" bestFit="1" customWidth="1"/>
    <col min="2164" max="2165" width="8.140625" bestFit="1" customWidth="1"/>
    <col min="2166" max="2166" width="9.28515625" bestFit="1" customWidth="1"/>
    <col min="2167" max="2167" width="8.140625" bestFit="1" customWidth="1"/>
    <col min="2168" max="2168" width="9.28515625" bestFit="1" customWidth="1"/>
    <col min="2169" max="2169" width="10" bestFit="1" customWidth="1"/>
    <col min="2170" max="2172" width="9.28515625" bestFit="1" customWidth="1"/>
    <col min="2173" max="2173" width="8.85546875" bestFit="1" customWidth="1"/>
    <col min="2174" max="2174" width="9.28515625" bestFit="1" customWidth="1"/>
    <col min="2175" max="2176" width="8.140625" bestFit="1" customWidth="1"/>
    <col min="2177" max="2177" width="10.42578125" bestFit="1" customWidth="1"/>
    <col min="2178" max="2178" width="9.28515625" bestFit="1" customWidth="1"/>
    <col min="2179" max="2179" width="8.85546875" bestFit="1" customWidth="1"/>
    <col min="2180" max="2180" width="11.140625" bestFit="1" customWidth="1"/>
    <col min="2181" max="2181" width="9.28515625" bestFit="1" customWidth="1"/>
    <col min="2182" max="2182" width="8.140625" bestFit="1" customWidth="1"/>
    <col min="2183" max="2184" width="9.28515625" bestFit="1" customWidth="1"/>
    <col min="2185" max="2185" width="8.140625" bestFit="1" customWidth="1"/>
    <col min="2186" max="2187" width="9.28515625" bestFit="1" customWidth="1"/>
    <col min="2188" max="2188" width="11.140625" bestFit="1" customWidth="1"/>
    <col min="2189" max="2189" width="8.140625" bestFit="1" customWidth="1"/>
    <col min="2190" max="2191" width="9.28515625" bestFit="1" customWidth="1"/>
    <col min="2192" max="2192" width="8.85546875" bestFit="1" customWidth="1"/>
    <col min="2193" max="2193" width="8.140625" bestFit="1" customWidth="1"/>
    <col min="2194" max="2194" width="10" bestFit="1" customWidth="1"/>
    <col min="2195" max="2195" width="9.28515625" bestFit="1" customWidth="1"/>
    <col min="2196" max="2196" width="8.140625" bestFit="1" customWidth="1"/>
    <col min="2197" max="2197" width="8.85546875" bestFit="1" customWidth="1"/>
    <col min="2198" max="2198" width="9.28515625" bestFit="1" customWidth="1"/>
    <col min="2199" max="2199" width="8.140625" bestFit="1" customWidth="1"/>
    <col min="2200" max="2200" width="7" bestFit="1" customWidth="1"/>
    <col min="2201" max="2203" width="9.28515625" bestFit="1" customWidth="1"/>
    <col min="2204" max="2204" width="8.140625" bestFit="1" customWidth="1"/>
    <col min="2205" max="2205" width="11.140625" bestFit="1" customWidth="1"/>
    <col min="2206" max="2206" width="10.42578125" bestFit="1" customWidth="1"/>
    <col min="2207" max="2207" width="8.140625" bestFit="1" customWidth="1"/>
    <col min="2208" max="2208" width="9.28515625" bestFit="1" customWidth="1"/>
    <col min="2209" max="2209" width="11.140625" bestFit="1" customWidth="1"/>
    <col min="2210" max="2212" width="9.28515625" bestFit="1" customWidth="1"/>
    <col min="2213" max="2213" width="8.140625" bestFit="1" customWidth="1"/>
    <col min="2214" max="2214" width="8.85546875" bestFit="1" customWidth="1"/>
    <col min="2215" max="2216" width="9.28515625" bestFit="1" customWidth="1"/>
    <col min="2217" max="2217" width="10" bestFit="1" customWidth="1"/>
    <col min="2218" max="2218" width="7" bestFit="1" customWidth="1"/>
    <col min="2219" max="2220" width="8.140625" bestFit="1" customWidth="1"/>
    <col min="2221" max="2221" width="8.85546875" bestFit="1" customWidth="1"/>
    <col min="2222" max="2222" width="8.140625" bestFit="1" customWidth="1"/>
    <col min="2223" max="2223" width="9.28515625" bestFit="1" customWidth="1"/>
    <col min="2224" max="2224" width="8.140625" bestFit="1" customWidth="1"/>
    <col min="2225" max="2225" width="9.28515625" bestFit="1" customWidth="1"/>
    <col min="2226" max="2226" width="8.140625" bestFit="1" customWidth="1"/>
    <col min="2227" max="2228" width="9.28515625" bestFit="1" customWidth="1"/>
    <col min="2229" max="2229" width="7" bestFit="1" customWidth="1"/>
    <col min="2230" max="2230" width="8.140625" bestFit="1" customWidth="1"/>
    <col min="2231" max="2231" width="9.28515625" bestFit="1" customWidth="1"/>
    <col min="2232" max="2233" width="8.140625" bestFit="1" customWidth="1"/>
    <col min="2234" max="2234" width="9.28515625" bestFit="1" customWidth="1"/>
    <col min="2235" max="2236" width="8.85546875" bestFit="1" customWidth="1"/>
    <col min="2237" max="2238" width="8.140625" bestFit="1" customWidth="1"/>
    <col min="2239" max="2239" width="8.85546875" bestFit="1" customWidth="1"/>
    <col min="2240" max="2242" width="9.28515625" bestFit="1" customWidth="1"/>
    <col min="2243" max="2243" width="10" bestFit="1" customWidth="1"/>
    <col min="2244" max="2244" width="9.28515625" bestFit="1" customWidth="1"/>
    <col min="2245" max="2245" width="8.140625" bestFit="1" customWidth="1"/>
    <col min="2246" max="2246" width="8.85546875" bestFit="1" customWidth="1"/>
    <col min="2247" max="2248" width="8.140625" bestFit="1" customWidth="1"/>
    <col min="2249" max="2251" width="9.28515625" bestFit="1" customWidth="1"/>
    <col min="2252" max="2252" width="8.85546875" bestFit="1" customWidth="1"/>
    <col min="2253" max="2254" width="8.140625" bestFit="1" customWidth="1"/>
    <col min="2255" max="2255" width="10" bestFit="1" customWidth="1"/>
    <col min="2256" max="2256" width="9.28515625" bestFit="1" customWidth="1"/>
    <col min="2257" max="2257" width="8.140625" bestFit="1" customWidth="1"/>
    <col min="2258" max="2258" width="7" bestFit="1" customWidth="1"/>
    <col min="2259" max="2259" width="8.140625" bestFit="1" customWidth="1"/>
    <col min="2260" max="2260" width="8.85546875" bestFit="1" customWidth="1"/>
    <col min="2261" max="2261" width="9.28515625" bestFit="1" customWidth="1"/>
    <col min="2262" max="2262" width="8.140625" bestFit="1" customWidth="1"/>
    <col min="2263" max="2264" width="9.28515625" bestFit="1" customWidth="1"/>
    <col min="2265" max="2265" width="8.140625" bestFit="1" customWidth="1"/>
    <col min="2266" max="2266" width="9.28515625" bestFit="1" customWidth="1"/>
    <col min="2267" max="2267" width="8.85546875" bestFit="1" customWidth="1"/>
    <col min="2268" max="2268" width="9.28515625" bestFit="1" customWidth="1"/>
    <col min="2269" max="2269" width="8.140625" bestFit="1" customWidth="1"/>
    <col min="2270" max="2270" width="9.28515625" bestFit="1" customWidth="1"/>
    <col min="2271" max="2271" width="8.140625" bestFit="1" customWidth="1"/>
    <col min="2272" max="2272" width="9.28515625" bestFit="1" customWidth="1"/>
    <col min="2273" max="2273" width="4.7109375" bestFit="1" customWidth="1"/>
    <col min="2274" max="2274" width="8.140625" bestFit="1" customWidth="1"/>
    <col min="2275" max="2275" width="9.28515625" bestFit="1" customWidth="1"/>
    <col min="2276" max="2276" width="7" bestFit="1" customWidth="1"/>
    <col min="2277" max="2278" width="9.28515625" bestFit="1" customWidth="1"/>
    <col min="2279" max="2280" width="8.140625" bestFit="1" customWidth="1"/>
    <col min="2281" max="2281" width="7" bestFit="1" customWidth="1"/>
    <col min="2282" max="2282" width="8.140625" bestFit="1" customWidth="1"/>
    <col min="2283" max="2283" width="9.28515625" bestFit="1" customWidth="1"/>
    <col min="2284" max="2284" width="11.140625" bestFit="1" customWidth="1"/>
    <col min="2285" max="2285" width="8.140625" bestFit="1" customWidth="1"/>
    <col min="2286" max="2286" width="9.28515625" bestFit="1" customWidth="1"/>
    <col min="2287" max="2287" width="8.85546875" bestFit="1" customWidth="1"/>
    <col min="2288" max="2289" width="9.28515625" bestFit="1" customWidth="1"/>
    <col min="2290" max="2290" width="8.140625" bestFit="1" customWidth="1"/>
    <col min="2291" max="2292" width="9.28515625" bestFit="1" customWidth="1"/>
    <col min="2293" max="2293" width="8.140625" bestFit="1" customWidth="1"/>
    <col min="2294" max="2294" width="9.28515625" bestFit="1" customWidth="1"/>
    <col min="2295" max="2295" width="8.140625" bestFit="1" customWidth="1"/>
    <col min="2296" max="2296" width="9.28515625" bestFit="1" customWidth="1"/>
    <col min="2297" max="2297" width="8.85546875" bestFit="1" customWidth="1"/>
    <col min="2298" max="2298" width="7" bestFit="1" customWidth="1"/>
    <col min="2299" max="2300" width="9.28515625" bestFit="1" customWidth="1"/>
    <col min="2301" max="2301" width="8.140625" bestFit="1" customWidth="1"/>
    <col min="2302" max="2302" width="8.85546875" bestFit="1" customWidth="1"/>
    <col min="2303" max="2305" width="9.28515625" bestFit="1" customWidth="1"/>
    <col min="2306" max="2306" width="10" bestFit="1" customWidth="1"/>
    <col min="2307" max="2307" width="9.28515625" bestFit="1" customWidth="1"/>
    <col min="2308" max="2308" width="7" bestFit="1" customWidth="1"/>
    <col min="2309" max="2310" width="9.28515625" bestFit="1" customWidth="1"/>
    <col min="2311" max="2312" width="8.140625" bestFit="1" customWidth="1"/>
    <col min="2313" max="2313" width="10.42578125" bestFit="1" customWidth="1"/>
    <col min="2314" max="2315" width="9.28515625" bestFit="1" customWidth="1"/>
    <col min="2316" max="2316" width="8.140625" bestFit="1" customWidth="1"/>
    <col min="2317" max="2317" width="9.28515625" bestFit="1" customWidth="1"/>
    <col min="2318" max="2318" width="8.140625" bestFit="1" customWidth="1"/>
    <col min="2319" max="2319" width="10.42578125" bestFit="1" customWidth="1"/>
    <col min="2320" max="2320" width="10" bestFit="1" customWidth="1"/>
    <col min="2321" max="2322" width="9.28515625" bestFit="1" customWidth="1"/>
    <col min="2323" max="2325" width="8.140625" bestFit="1" customWidth="1"/>
    <col min="2326" max="2326" width="9.28515625" bestFit="1" customWidth="1"/>
    <col min="2327" max="2327" width="10" bestFit="1" customWidth="1"/>
    <col min="2328" max="2328" width="9.28515625" bestFit="1" customWidth="1"/>
    <col min="2329" max="2329" width="8.140625" bestFit="1" customWidth="1"/>
    <col min="2330" max="2331" width="9.28515625" bestFit="1" customWidth="1"/>
    <col min="2332" max="2332" width="10" bestFit="1" customWidth="1"/>
    <col min="2333" max="2334" width="9.28515625" bestFit="1" customWidth="1"/>
    <col min="2335" max="2335" width="10" bestFit="1" customWidth="1"/>
    <col min="2336" max="2336" width="9.28515625" bestFit="1" customWidth="1"/>
    <col min="2337" max="2337" width="8.140625" bestFit="1" customWidth="1"/>
    <col min="2338" max="2341" width="9.28515625" bestFit="1" customWidth="1"/>
    <col min="2342" max="2343" width="8.140625" bestFit="1" customWidth="1"/>
    <col min="2344" max="2344" width="10.42578125" bestFit="1" customWidth="1"/>
    <col min="2345" max="2349" width="9.28515625" bestFit="1" customWidth="1"/>
    <col min="2350" max="2350" width="7" bestFit="1" customWidth="1"/>
    <col min="2351" max="2351" width="10.42578125" bestFit="1" customWidth="1"/>
    <col min="2352" max="2352" width="9.28515625" bestFit="1" customWidth="1"/>
    <col min="2353" max="2353" width="8.140625" bestFit="1" customWidth="1"/>
    <col min="2354" max="2356" width="9.28515625" bestFit="1" customWidth="1"/>
    <col min="2357" max="2357" width="8.140625" bestFit="1" customWidth="1"/>
    <col min="2358" max="2358" width="10.42578125" bestFit="1" customWidth="1"/>
    <col min="2359" max="2359" width="9.28515625" bestFit="1" customWidth="1"/>
    <col min="2360" max="2360" width="8.140625" bestFit="1" customWidth="1"/>
    <col min="2361" max="2361" width="7" bestFit="1" customWidth="1"/>
    <col min="2362" max="2365" width="9.28515625" bestFit="1" customWidth="1"/>
    <col min="2366" max="2366" width="10" bestFit="1" customWidth="1"/>
    <col min="2367" max="2367" width="8.140625" bestFit="1" customWidth="1"/>
    <col min="2368" max="2370" width="9.28515625" bestFit="1" customWidth="1"/>
    <col min="2371" max="2371" width="10.42578125" bestFit="1" customWidth="1"/>
    <col min="2372" max="2372" width="9.28515625" bestFit="1" customWidth="1"/>
    <col min="2373" max="2373" width="8.140625" bestFit="1" customWidth="1"/>
    <col min="2374" max="2374" width="9.28515625" bestFit="1" customWidth="1"/>
    <col min="2375" max="2377" width="8.140625" bestFit="1" customWidth="1"/>
    <col min="2378" max="2380" width="9.28515625" bestFit="1" customWidth="1"/>
    <col min="2381" max="2381" width="10" bestFit="1" customWidth="1"/>
    <col min="2382" max="2382" width="4.7109375" bestFit="1" customWidth="1"/>
    <col min="2383" max="2384" width="9.28515625" bestFit="1" customWidth="1"/>
    <col min="2385" max="2386" width="8.140625" bestFit="1" customWidth="1"/>
    <col min="2387" max="2387" width="9.28515625" bestFit="1" customWidth="1"/>
    <col min="2388" max="2388" width="8.140625" bestFit="1" customWidth="1"/>
    <col min="2389" max="2389" width="9.28515625" bestFit="1" customWidth="1"/>
    <col min="2390" max="2390" width="8.140625" bestFit="1" customWidth="1"/>
    <col min="2391" max="2391" width="8.85546875" bestFit="1" customWidth="1"/>
    <col min="2392" max="2393" width="8.140625" bestFit="1" customWidth="1"/>
    <col min="2394" max="2394" width="10" bestFit="1" customWidth="1"/>
    <col min="2395" max="2397" width="9.28515625" bestFit="1" customWidth="1"/>
    <col min="2398" max="2398" width="8.140625" bestFit="1" customWidth="1"/>
    <col min="2399" max="2399" width="10" bestFit="1" customWidth="1"/>
    <col min="2400" max="2400" width="9.28515625" bestFit="1" customWidth="1"/>
    <col min="2401" max="2403" width="8.140625" bestFit="1" customWidth="1"/>
    <col min="2404" max="2404" width="9.28515625" bestFit="1" customWidth="1"/>
    <col min="2405" max="2405" width="8.140625" bestFit="1" customWidth="1"/>
    <col min="2406" max="2406" width="9.28515625" bestFit="1" customWidth="1"/>
    <col min="2407" max="2407" width="5.85546875" bestFit="1" customWidth="1"/>
    <col min="2408" max="2410" width="9.28515625" bestFit="1" customWidth="1"/>
    <col min="2411" max="2411" width="8.140625" bestFit="1" customWidth="1"/>
    <col min="2412" max="2412" width="9.28515625" bestFit="1" customWidth="1"/>
    <col min="2413" max="2413" width="8.140625" bestFit="1" customWidth="1"/>
    <col min="2414" max="2414" width="9.28515625" bestFit="1" customWidth="1"/>
    <col min="2415" max="2416" width="8.140625" bestFit="1" customWidth="1"/>
    <col min="2417" max="2418" width="9.28515625" bestFit="1" customWidth="1"/>
    <col min="2419" max="2419" width="10.42578125" bestFit="1" customWidth="1"/>
    <col min="2420" max="2420" width="8.140625" bestFit="1" customWidth="1"/>
    <col min="2421" max="2421" width="10" bestFit="1" customWidth="1"/>
    <col min="2422" max="2424" width="9.28515625" bestFit="1" customWidth="1"/>
    <col min="2425" max="2425" width="10" bestFit="1" customWidth="1"/>
    <col min="2426" max="2427" width="8.140625" bestFit="1" customWidth="1"/>
    <col min="2428" max="2428" width="10.42578125" bestFit="1" customWidth="1"/>
    <col min="2429" max="2431" width="9.28515625" bestFit="1" customWidth="1"/>
    <col min="2432" max="2432" width="8.140625" bestFit="1" customWidth="1"/>
    <col min="2433" max="2436" width="9.28515625" bestFit="1" customWidth="1"/>
    <col min="2437" max="2437" width="8.140625" bestFit="1" customWidth="1"/>
    <col min="2438" max="2440" width="9.28515625" bestFit="1" customWidth="1"/>
    <col min="2441" max="2441" width="8.140625" bestFit="1" customWidth="1"/>
    <col min="2442" max="2443" width="9.28515625" bestFit="1" customWidth="1"/>
    <col min="2444" max="2444" width="8.85546875" bestFit="1" customWidth="1"/>
    <col min="2445" max="2446" width="8.140625" bestFit="1" customWidth="1"/>
    <col min="2447" max="2448" width="10" bestFit="1" customWidth="1"/>
    <col min="2449" max="2449" width="9.28515625" bestFit="1" customWidth="1"/>
    <col min="2450" max="2451" width="10" bestFit="1" customWidth="1"/>
    <col min="2452" max="2452" width="8.140625" bestFit="1" customWidth="1"/>
    <col min="2453" max="2453" width="9.28515625" bestFit="1" customWidth="1"/>
    <col min="2454" max="2454" width="8.140625" bestFit="1" customWidth="1"/>
    <col min="2455" max="2456" width="9.28515625" bestFit="1" customWidth="1"/>
    <col min="2457" max="2457" width="10" bestFit="1" customWidth="1"/>
    <col min="2458" max="2460" width="9.28515625" bestFit="1" customWidth="1"/>
    <col min="2461" max="2461" width="10" bestFit="1" customWidth="1"/>
    <col min="2462" max="2463" width="8.140625" bestFit="1" customWidth="1"/>
    <col min="2464" max="2464" width="7" bestFit="1" customWidth="1"/>
    <col min="2465" max="2465" width="9.28515625" bestFit="1" customWidth="1"/>
    <col min="2466" max="2466" width="10" bestFit="1" customWidth="1"/>
    <col min="2467" max="2467" width="9.28515625" bestFit="1" customWidth="1"/>
    <col min="2468" max="2468" width="8.140625" bestFit="1" customWidth="1"/>
    <col min="2469" max="2470" width="9.28515625" bestFit="1" customWidth="1"/>
    <col min="2471" max="2471" width="8.140625" bestFit="1" customWidth="1"/>
    <col min="2472" max="2472" width="10" bestFit="1" customWidth="1"/>
    <col min="2473" max="2476" width="9.28515625" bestFit="1" customWidth="1"/>
    <col min="2477" max="2477" width="10" bestFit="1" customWidth="1"/>
    <col min="2478" max="2478" width="10.42578125" bestFit="1" customWidth="1"/>
    <col min="2479" max="2479" width="9.28515625" bestFit="1" customWidth="1"/>
    <col min="2480" max="2480" width="8.140625" bestFit="1" customWidth="1"/>
    <col min="2481" max="2481" width="7" bestFit="1" customWidth="1"/>
    <col min="2482" max="2484" width="9.28515625" bestFit="1" customWidth="1"/>
    <col min="2485" max="2488" width="8.140625" bestFit="1" customWidth="1"/>
    <col min="2489" max="2489" width="9.28515625" bestFit="1" customWidth="1"/>
    <col min="2490" max="2490" width="8.140625" bestFit="1" customWidth="1"/>
    <col min="2491" max="2499" width="9.28515625" bestFit="1" customWidth="1"/>
    <col min="2500" max="2500" width="10" bestFit="1" customWidth="1"/>
    <col min="2501" max="2501" width="8.140625" bestFit="1" customWidth="1"/>
    <col min="2502" max="2502" width="8.85546875" bestFit="1" customWidth="1"/>
    <col min="2503" max="2504" width="9.28515625" bestFit="1" customWidth="1"/>
    <col min="2505" max="2505" width="8.140625" bestFit="1" customWidth="1"/>
    <col min="2506" max="2507" width="9.28515625" bestFit="1" customWidth="1"/>
    <col min="2508" max="2508" width="10" bestFit="1" customWidth="1"/>
    <col min="2509" max="2509" width="11.140625" bestFit="1" customWidth="1"/>
    <col min="2510" max="2510" width="8.140625" bestFit="1" customWidth="1"/>
    <col min="2511" max="2511" width="9.28515625" bestFit="1" customWidth="1"/>
    <col min="2512" max="2512" width="10" bestFit="1" customWidth="1"/>
    <col min="2513" max="2513" width="8.140625" bestFit="1" customWidth="1"/>
    <col min="2514" max="2514" width="9.28515625" bestFit="1" customWidth="1"/>
    <col min="2515" max="2515" width="10" bestFit="1" customWidth="1"/>
    <col min="2516" max="2516" width="9.28515625" bestFit="1" customWidth="1"/>
    <col min="2517" max="2517" width="10" bestFit="1" customWidth="1"/>
    <col min="2518" max="2518" width="8.140625" bestFit="1" customWidth="1"/>
    <col min="2519" max="2519" width="10" bestFit="1" customWidth="1"/>
    <col min="2520" max="2523" width="9.28515625" bestFit="1" customWidth="1"/>
    <col min="2524" max="2525" width="8.140625" bestFit="1" customWidth="1"/>
    <col min="2526" max="2527" width="10" bestFit="1" customWidth="1"/>
    <col min="2528" max="2533" width="9.28515625" bestFit="1" customWidth="1"/>
    <col min="2534" max="2534" width="8.140625" bestFit="1" customWidth="1"/>
    <col min="2535" max="2537" width="9.28515625" bestFit="1" customWidth="1"/>
    <col min="2538" max="2538" width="10" bestFit="1" customWidth="1"/>
    <col min="2539" max="2539" width="9.28515625" bestFit="1" customWidth="1"/>
    <col min="2540" max="2540" width="8.140625" bestFit="1" customWidth="1"/>
    <col min="2541" max="2543" width="9.28515625" bestFit="1" customWidth="1"/>
    <col min="2544" max="2544" width="8.140625" bestFit="1" customWidth="1"/>
    <col min="2545" max="2545" width="9.28515625" bestFit="1" customWidth="1"/>
    <col min="2546" max="2546" width="8.140625" bestFit="1" customWidth="1"/>
    <col min="2547" max="2547" width="9.28515625" bestFit="1" customWidth="1"/>
    <col min="2548" max="2548" width="8.140625" bestFit="1" customWidth="1"/>
    <col min="2549" max="2549" width="7" bestFit="1" customWidth="1"/>
    <col min="2550" max="2553" width="9.28515625" bestFit="1" customWidth="1"/>
    <col min="2554" max="2554" width="7" bestFit="1" customWidth="1"/>
    <col min="2555" max="2555" width="8.140625" bestFit="1" customWidth="1"/>
    <col min="2556" max="2556" width="9.28515625" bestFit="1" customWidth="1"/>
    <col min="2557" max="2557" width="10.42578125" bestFit="1" customWidth="1"/>
    <col min="2558" max="2560" width="9.28515625" bestFit="1" customWidth="1"/>
    <col min="2561" max="2561" width="8.140625" bestFit="1" customWidth="1"/>
    <col min="2562" max="2562" width="10" bestFit="1" customWidth="1"/>
    <col min="2563" max="2563" width="9.28515625" bestFit="1" customWidth="1"/>
    <col min="2564" max="2565" width="8.140625" bestFit="1" customWidth="1"/>
    <col min="2566" max="2566" width="9.28515625" bestFit="1" customWidth="1"/>
    <col min="2567" max="2567" width="10" bestFit="1" customWidth="1"/>
    <col min="2568" max="2568" width="9.28515625" bestFit="1" customWidth="1"/>
    <col min="2569" max="2569" width="8.140625" bestFit="1" customWidth="1"/>
    <col min="2570" max="2570" width="9.28515625" bestFit="1" customWidth="1"/>
    <col min="2571" max="2571" width="10.42578125" bestFit="1" customWidth="1"/>
    <col min="2572" max="2574" width="9.28515625" bestFit="1" customWidth="1"/>
    <col min="2575" max="2575" width="8.140625" bestFit="1" customWidth="1"/>
    <col min="2576" max="2578" width="9.28515625" bestFit="1" customWidth="1"/>
    <col min="2579" max="2579" width="10" bestFit="1" customWidth="1"/>
    <col min="2580" max="2580" width="9.28515625" bestFit="1" customWidth="1"/>
    <col min="2581" max="2581" width="7" bestFit="1" customWidth="1"/>
    <col min="2582" max="2582" width="9.28515625" bestFit="1" customWidth="1"/>
    <col min="2583" max="2583" width="10" bestFit="1" customWidth="1"/>
    <col min="2584" max="2588" width="9.28515625" bestFit="1" customWidth="1"/>
    <col min="2589" max="2589" width="8.140625" bestFit="1" customWidth="1"/>
    <col min="2590" max="2590" width="9.28515625" bestFit="1" customWidth="1"/>
    <col min="2591" max="2591" width="10" bestFit="1" customWidth="1"/>
    <col min="2592" max="2593" width="10.42578125" bestFit="1" customWidth="1"/>
    <col min="2594" max="2594" width="9.28515625" bestFit="1" customWidth="1"/>
    <col min="2595" max="2595" width="5.85546875" bestFit="1" customWidth="1"/>
    <col min="2596" max="2597" width="9.28515625" bestFit="1" customWidth="1"/>
    <col min="2598" max="2599" width="8.140625" bestFit="1" customWidth="1"/>
    <col min="2600" max="2602" width="9.28515625" bestFit="1" customWidth="1"/>
    <col min="2603" max="2603" width="8.140625" bestFit="1" customWidth="1"/>
    <col min="2604" max="2605" width="9.28515625" bestFit="1" customWidth="1"/>
    <col min="2606" max="2606" width="8.140625" bestFit="1" customWidth="1"/>
    <col min="2607" max="2607" width="10.42578125" bestFit="1" customWidth="1"/>
    <col min="2608" max="2608" width="10" bestFit="1" customWidth="1"/>
    <col min="2609" max="2609" width="9.28515625" bestFit="1" customWidth="1"/>
    <col min="2610" max="2610" width="10" bestFit="1" customWidth="1"/>
    <col min="2611" max="2611" width="9.28515625" bestFit="1" customWidth="1"/>
    <col min="2612" max="2612" width="10.42578125" bestFit="1" customWidth="1"/>
    <col min="2613" max="2613" width="8.140625" bestFit="1" customWidth="1"/>
    <col min="2614" max="2615" width="9.28515625" bestFit="1" customWidth="1"/>
    <col min="2616" max="2616" width="7" bestFit="1" customWidth="1"/>
    <col min="2617" max="2617" width="9.28515625" bestFit="1" customWidth="1"/>
    <col min="2618" max="2618" width="10.42578125" bestFit="1" customWidth="1"/>
    <col min="2619" max="2619" width="8.140625" bestFit="1" customWidth="1"/>
    <col min="2620" max="2620" width="7" bestFit="1" customWidth="1"/>
    <col min="2621" max="2621" width="8.140625" bestFit="1" customWidth="1"/>
    <col min="2622" max="2623" width="9.28515625" bestFit="1" customWidth="1"/>
    <col min="2624" max="2624" width="8.140625" bestFit="1" customWidth="1"/>
    <col min="2625" max="2626" width="9.28515625" bestFit="1" customWidth="1"/>
    <col min="2627" max="2627" width="10.42578125" bestFit="1" customWidth="1"/>
    <col min="2628" max="2630" width="9.28515625" bestFit="1" customWidth="1"/>
    <col min="2631" max="2631" width="8.140625" bestFit="1" customWidth="1"/>
    <col min="2632" max="2632" width="9.28515625" bestFit="1" customWidth="1"/>
    <col min="2633" max="2633" width="10" bestFit="1" customWidth="1"/>
    <col min="2634" max="2639" width="9.28515625" bestFit="1" customWidth="1"/>
    <col min="2640" max="2640" width="7" bestFit="1" customWidth="1"/>
    <col min="2641" max="2643" width="9.28515625" bestFit="1" customWidth="1"/>
    <col min="2644" max="2644" width="7" bestFit="1" customWidth="1"/>
    <col min="2645" max="2645" width="9.28515625" bestFit="1" customWidth="1"/>
    <col min="2646" max="2646" width="8.140625" bestFit="1" customWidth="1"/>
    <col min="2647" max="2647" width="9.28515625" bestFit="1" customWidth="1"/>
    <col min="2648" max="2648" width="7" bestFit="1" customWidth="1"/>
    <col min="2649" max="2649" width="8.140625" bestFit="1" customWidth="1"/>
    <col min="2650" max="2650" width="10" bestFit="1" customWidth="1"/>
    <col min="2651" max="2651" width="8.140625" bestFit="1" customWidth="1"/>
    <col min="2652" max="2653" width="9.28515625" bestFit="1" customWidth="1"/>
    <col min="2654" max="2654" width="8.140625" bestFit="1" customWidth="1"/>
    <col min="2655" max="2655" width="9.28515625" bestFit="1" customWidth="1"/>
    <col min="2656" max="2656" width="8.140625" bestFit="1" customWidth="1"/>
    <col min="2657" max="2658" width="9.28515625" bestFit="1" customWidth="1"/>
    <col min="2659" max="2659" width="7" bestFit="1" customWidth="1"/>
    <col min="2660" max="2660" width="8.140625" bestFit="1" customWidth="1"/>
    <col min="2661" max="2661" width="10" bestFit="1" customWidth="1"/>
    <col min="2662" max="2662" width="8.85546875" bestFit="1" customWidth="1"/>
    <col min="2663" max="2667" width="9.28515625" bestFit="1" customWidth="1"/>
    <col min="2668" max="2668" width="10" bestFit="1" customWidth="1"/>
    <col min="2669" max="2670" width="8.140625" bestFit="1" customWidth="1"/>
    <col min="2671" max="2672" width="9.28515625" bestFit="1" customWidth="1"/>
    <col min="2673" max="2673" width="10.42578125" bestFit="1" customWidth="1"/>
    <col min="2674" max="2674" width="10" bestFit="1" customWidth="1"/>
    <col min="2675" max="2675" width="9.28515625" bestFit="1" customWidth="1"/>
    <col min="2676" max="2676" width="8.140625" bestFit="1" customWidth="1"/>
    <col min="2677" max="2678" width="9.28515625" bestFit="1" customWidth="1"/>
    <col min="2679" max="2679" width="10" bestFit="1" customWidth="1"/>
    <col min="2680" max="2680" width="10.42578125" bestFit="1" customWidth="1"/>
    <col min="2681" max="2681" width="9.28515625" bestFit="1" customWidth="1"/>
    <col min="2682" max="2682" width="10" bestFit="1" customWidth="1"/>
    <col min="2683" max="2683" width="8.140625" bestFit="1" customWidth="1"/>
    <col min="2684" max="2684" width="10" bestFit="1" customWidth="1"/>
    <col min="2685" max="2686" width="9.28515625" bestFit="1" customWidth="1"/>
    <col min="2687" max="2687" width="10.42578125" bestFit="1" customWidth="1"/>
    <col min="2688" max="2689" width="10" bestFit="1" customWidth="1"/>
    <col min="2690" max="2693" width="9.28515625" bestFit="1" customWidth="1"/>
    <col min="2694" max="2694" width="10" bestFit="1" customWidth="1"/>
    <col min="2695" max="2697" width="9.28515625" bestFit="1" customWidth="1"/>
    <col min="2698" max="2698" width="10.42578125" bestFit="1" customWidth="1"/>
    <col min="2699" max="2699" width="8.140625" bestFit="1" customWidth="1"/>
    <col min="2700" max="2701" width="9.28515625" bestFit="1" customWidth="1"/>
    <col min="2702" max="2702" width="10.42578125" bestFit="1" customWidth="1"/>
    <col min="2703" max="2705" width="9.28515625" bestFit="1" customWidth="1"/>
    <col min="2706" max="2706" width="7" bestFit="1" customWidth="1"/>
    <col min="2707" max="2707" width="9.28515625" bestFit="1" customWidth="1"/>
    <col min="2708" max="2708" width="11.140625" bestFit="1" customWidth="1"/>
    <col min="2709" max="2710" width="9.28515625" bestFit="1" customWidth="1"/>
    <col min="2711" max="2711" width="8.140625" bestFit="1" customWidth="1"/>
    <col min="2712" max="2715" width="10" bestFit="1" customWidth="1"/>
    <col min="2716" max="2718" width="9.28515625" bestFit="1" customWidth="1"/>
    <col min="2719" max="2719" width="10.42578125" bestFit="1" customWidth="1"/>
    <col min="2720" max="2720" width="8.140625" bestFit="1" customWidth="1"/>
    <col min="2721" max="2722" width="9.28515625" bestFit="1" customWidth="1"/>
    <col min="2723" max="2723" width="10.42578125" bestFit="1" customWidth="1"/>
    <col min="2724" max="2724" width="9.28515625" bestFit="1" customWidth="1"/>
    <col min="2725" max="2725" width="10.42578125" bestFit="1" customWidth="1"/>
    <col min="2726" max="2727" width="8.140625" bestFit="1" customWidth="1"/>
    <col min="2728" max="2728" width="9.28515625" bestFit="1" customWidth="1"/>
    <col min="2729" max="2729" width="8.140625" bestFit="1" customWidth="1"/>
    <col min="2730" max="2730" width="10" bestFit="1" customWidth="1"/>
    <col min="2731" max="2734" width="9.28515625" bestFit="1" customWidth="1"/>
    <col min="2735" max="2735" width="10" bestFit="1" customWidth="1"/>
    <col min="2736" max="2738" width="9.28515625" bestFit="1" customWidth="1"/>
    <col min="2739" max="2741" width="8.140625" bestFit="1" customWidth="1"/>
    <col min="2742" max="2742" width="9.28515625" bestFit="1" customWidth="1"/>
    <col min="2743" max="2743" width="10" bestFit="1" customWidth="1"/>
    <col min="2744" max="2744" width="8.140625" bestFit="1" customWidth="1"/>
    <col min="2745" max="2745" width="10.42578125" bestFit="1" customWidth="1"/>
    <col min="2746" max="2746" width="10" bestFit="1" customWidth="1"/>
    <col min="2747" max="2747" width="8.140625" bestFit="1" customWidth="1"/>
    <col min="2748" max="2748" width="9.28515625" bestFit="1" customWidth="1"/>
    <col min="2749" max="2751" width="8.140625" bestFit="1" customWidth="1"/>
    <col min="2752" max="2753" width="9.28515625" bestFit="1" customWidth="1"/>
    <col min="2754" max="2754" width="10.42578125" bestFit="1" customWidth="1"/>
    <col min="2755" max="2757" width="9.28515625" bestFit="1" customWidth="1"/>
    <col min="2758" max="2758" width="8.140625" bestFit="1" customWidth="1"/>
    <col min="2759" max="2762" width="9.28515625" bestFit="1" customWidth="1"/>
    <col min="2763" max="2763" width="10.42578125" bestFit="1" customWidth="1"/>
    <col min="2764" max="2765" width="9.28515625" bestFit="1" customWidth="1"/>
    <col min="2766" max="2766" width="10" bestFit="1" customWidth="1"/>
    <col min="2767" max="2767" width="10.42578125" bestFit="1" customWidth="1"/>
    <col min="2768" max="2768" width="9.28515625" bestFit="1" customWidth="1"/>
    <col min="2769" max="2769" width="8.140625" bestFit="1" customWidth="1"/>
    <col min="2770" max="2770" width="9.28515625" bestFit="1" customWidth="1"/>
    <col min="2771" max="2771" width="10.42578125" bestFit="1" customWidth="1"/>
    <col min="2772" max="2773" width="9.28515625" bestFit="1" customWidth="1"/>
    <col min="2774" max="2774" width="8.140625" bestFit="1" customWidth="1"/>
    <col min="2775" max="2775" width="9.28515625" bestFit="1" customWidth="1"/>
    <col min="2776" max="2776" width="8.140625" bestFit="1" customWidth="1"/>
    <col min="2777" max="2778" width="9.28515625" bestFit="1" customWidth="1"/>
    <col min="2779" max="2779" width="10" bestFit="1" customWidth="1"/>
    <col min="2780" max="2780" width="9.28515625" bestFit="1" customWidth="1"/>
    <col min="2781" max="2781" width="8.140625" bestFit="1" customWidth="1"/>
    <col min="2782" max="2782" width="10" bestFit="1" customWidth="1"/>
    <col min="2783" max="2783" width="8.140625" bestFit="1" customWidth="1"/>
    <col min="2784" max="2784" width="10" bestFit="1" customWidth="1"/>
    <col min="2785" max="2787" width="9.28515625" bestFit="1" customWidth="1"/>
    <col min="2788" max="2788" width="8.140625" bestFit="1" customWidth="1"/>
    <col min="2789" max="2789" width="10.42578125" bestFit="1" customWidth="1"/>
    <col min="2790" max="2790" width="11.140625" bestFit="1" customWidth="1"/>
    <col min="2791" max="2795" width="9.28515625" bestFit="1" customWidth="1"/>
    <col min="2796" max="2796" width="8.140625" bestFit="1" customWidth="1"/>
    <col min="2797" max="2797" width="9.28515625" bestFit="1" customWidth="1"/>
    <col min="2798" max="2798" width="10" bestFit="1" customWidth="1"/>
    <col min="2799" max="2799" width="9.28515625" bestFit="1" customWidth="1"/>
    <col min="2800" max="2801" width="8.140625" bestFit="1" customWidth="1"/>
    <col min="2802" max="2803" width="9.28515625" bestFit="1" customWidth="1"/>
    <col min="2804" max="2804" width="8.85546875" bestFit="1" customWidth="1"/>
    <col min="2805" max="2806" width="8.140625" bestFit="1" customWidth="1"/>
    <col min="2807" max="2807" width="9.28515625" bestFit="1" customWidth="1"/>
    <col min="2808" max="2808" width="11.140625" bestFit="1" customWidth="1"/>
    <col min="2809" max="2810" width="10" bestFit="1" customWidth="1"/>
    <col min="2811" max="2811" width="8.140625" bestFit="1" customWidth="1"/>
    <col min="2812" max="2814" width="9.28515625" bestFit="1" customWidth="1"/>
    <col min="2815" max="2815" width="10" bestFit="1" customWidth="1"/>
    <col min="2816" max="2816" width="11.140625" bestFit="1" customWidth="1"/>
    <col min="2817" max="2818" width="10" bestFit="1" customWidth="1"/>
    <col min="2819" max="2820" width="9.28515625" bestFit="1" customWidth="1"/>
    <col min="2821" max="2821" width="10.42578125" bestFit="1" customWidth="1"/>
    <col min="2822" max="2823" width="8.140625" bestFit="1" customWidth="1"/>
    <col min="2824" max="2825" width="9.28515625" bestFit="1" customWidth="1"/>
    <col min="2826" max="2826" width="10" bestFit="1" customWidth="1"/>
    <col min="2827" max="2827" width="8.140625" bestFit="1" customWidth="1"/>
    <col min="2828" max="2828" width="9.28515625" bestFit="1" customWidth="1"/>
    <col min="2829" max="2829" width="10" bestFit="1" customWidth="1"/>
    <col min="2830" max="2831" width="9.28515625" bestFit="1" customWidth="1"/>
    <col min="2832" max="2832" width="8.140625" bestFit="1" customWidth="1"/>
    <col min="2833" max="2833" width="10.42578125" bestFit="1" customWidth="1"/>
    <col min="2834" max="2834" width="9.28515625" bestFit="1" customWidth="1"/>
    <col min="2835" max="2835" width="8.140625" bestFit="1" customWidth="1"/>
    <col min="2836" max="2839" width="9.28515625" bestFit="1" customWidth="1"/>
    <col min="2840" max="2841" width="8.140625" bestFit="1" customWidth="1"/>
    <col min="2842" max="2842" width="11.140625" bestFit="1" customWidth="1"/>
    <col min="2843" max="2843" width="9.28515625" bestFit="1" customWidth="1"/>
    <col min="2844" max="2844" width="10.42578125" bestFit="1" customWidth="1"/>
    <col min="2845" max="2845" width="8.140625" bestFit="1" customWidth="1"/>
    <col min="2846" max="2847" width="9.28515625" bestFit="1" customWidth="1"/>
    <col min="2848" max="2848" width="8.140625" bestFit="1" customWidth="1"/>
    <col min="2849" max="2851" width="9.28515625" bestFit="1" customWidth="1"/>
    <col min="2852" max="2852" width="10.42578125" bestFit="1" customWidth="1"/>
    <col min="2853" max="2853" width="8.140625" bestFit="1" customWidth="1"/>
    <col min="2854" max="2854" width="10" bestFit="1" customWidth="1"/>
    <col min="2855" max="2856" width="8.140625" bestFit="1" customWidth="1"/>
    <col min="2857" max="2857" width="9.28515625" bestFit="1" customWidth="1"/>
    <col min="2858" max="2858" width="8.140625" bestFit="1" customWidth="1"/>
    <col min="2859" max="2859" width="9.28515625" bestFit="1" customWidth="1"/>
    <col min="2860" max="2860" width="8.140625" bestFit="1" customWidth="1"/>
    <col min="2861" max="2862" width="10" bestFit="1" customWidth="1"/>
    <col min="2863" max="2863" width="10.42578125" bestFit="1" customWidth="1"/>
    <col min="2864" max="2864" width="8.140625" bestFit="1" customWidth="1"/>
    <col min="2865" max="2865" width="10" bestFit="1" customWidth="1"/>
    <col min="2866" max="2866" width="8.85546875" bestFit="1" customWidth="1"/>
    <col min="2867" max="2870" width="9.28515625" bestFit="1" customWidth="1"/>
    <col min="2871" max="2871" width="7" bestFit="1" customWidth="1"/>
    <col min="2872" max="2872" width="9.28515625" bestFit="1" customWidth="1"/>
    <col min="2873" max="2875" width="8.140625" bestFit="1" customWidth="1"/>
    <col min="2876" max="2877" width="10" bestFit="1" customWidth="1"/>
    <col min="2878" max="2878" width="9.28515625" bestFit="1" customWidth="1"/>
    <col min="2879" max="2879" width="8.140625" bestFit="1" customWidth="1"/>
    <col min="2880" max="2880" width="9.28515625" bestFit="1" customWidth="1"/>
    <col min="2881" max="2881" width="8.140625" bestFit="1" customWidth="1"/>
    <col min="2882" max="2882" width="10" bestFit="1" customWidth="1"/>
    <col min="2883" max="2883" width="8.85546875" bestFit="1" customWidth="1"/>
    <col min="2884" max="2884" width="10.42578125" bestFit="1" customWidth="1"/>
    <col min="2885" max="2885" width="8.140625" bestFit="1" customWidth="1"/>
    <col min="2886" max="2886" width="10.42578125" bestFit="1" customWidth="1"/>
    <col min="2887" max="2889" width="9.28515625" bestFit="1" customWidth="1"/>
    <col min="2890" max="2890" width="8.140625" bestFit="1" customWidth="1"/>
    <col min="2891" max="2891" width="10" bestFit="1" customWidth="1"/>
    <col min="2892" max="2892" width="9.28515625" bestFit="1" customWidth="1"/>
    <col min="2893" max="2893" width="10" bestFit="1" customWidth="1"/>
    <col min="2894" max="2894" width="9.28515625" bestFit="1" customWidth="1"/>
    <col min="2895" max="2895" width="10" bestFit="1" customWidth="1"/>
    <col min="2896" max="2896" width="8.140625" bestFit="1" customWidth="1"/>
    <col min="2897" max="2897" width="7" bestFit="1" customWidth="1"/>
    <col min="2898" max="2898" width="9.28515625" bestFit="1" customWidth="1"/>
    <col min="2899" max="2899" width="8.85546875" bestFit="1" customWidth="1"/>
    <col min="2900" max="2900" width="10.42578125" bestFit="1" customWidth="1"/>
    <col min="2901" max="2901" width="9.28515625" bestFit="1" customWidth="1"/>
    <col min="2902" max="2902" width="11.140625" bestFit="1" customWidth="1"/>
    <col min="2903" max="2903" width="10.42578125" bestFit="1" customWidth="1"/>
    <col min="2904" max="2904" width="9.28515625" bestFit="1" customWidth="1"/>
    <col min="2905" max="2905" width="8.140625" bestFit="1" customWidth="1"/>
    <col min="2906" max="2906" width="9.28515625" bestFit="1" customWidth="1"/>
    <col min="2907" max="2907" width="8.140625" bestFit="1" customWidth="1"/>
    <col min="2908" max="2908" width="9.28515625" bestFit="1" customWidth="1"/>
    <col min="2909" max="2909" width="8.85546875" bestFit="1" customWidth="1"/>
    <col min="2910" max="2910" width="10" bestFit="1" customWidth="1"/>
    <col min="2911" max="2911" width="9.28515625" bestFit="1" customWidth="1"/>
    <col min="2912" max="2912" width="10" bestFit="1" customWidth="1"/>
    <col min="2913" max="2915" width="9.28515625" bestFit="1" customWidth="1"/>
    <col min="2916" max="2916" width="10.42578125" bestFit="1" customWidth="1"/>
    <col min="2917" max="2917" width="9.28515625" bestFit="1" customWidth="1"/>
    <col min="2918" max="2918" width="10" bestFit="1" customWidth="1"/>
    <col min="2919" max="2920" width="10.42578125" bestFit="1" customWidth="1"/>
    <col min="2921" max="2921" width="8.85546875" bestFit="1" customWidth="1"/>
    <col min="2922" max="2924" width="9.28515625" bestFit="1" customWidth="1"/>
    <col min="2925" max="2925" width="10.42578125" bestFit="1" customWidth="1"/>
    <col min="2926" max="2926" width="10" bestFit="1" customWidth="1"/>
    <col min="2927" max="2928" width="9.28515625" bestFit="1" customWidth="1"/>
    <col min="2929" max="2929" width="7" bestFit="1" customWidth="1"/>
    <col min="2930" max="2930" width="11.140625" bestFit="1" customWidth="1"/>
    <col min="2931" max="2931" width="10" bestFit="1" customWidth="1"/>
    <col min="2932" max="2932" width="9.28515625" bestFit="1" customWidth="1"/>
    <col min="2933" max="2934" width="10" bestFit="1" customWidth="1"/>
    <col min="2935" max="2935" width="8.140625" bestFit="1" customWidth="1"/>
    <col min="2936" max="2936" width="9.28515625" bestFit="1" customWidth="1"/>
    <col min="2937" max="2937" width="10" bestFit="1" customWidth="1"/>
    <col min="2938" max="2938" width="9.28515625" bestFit="1" customWidth="1"/>
    <col min="2939" max="2939" width="8.140625" bestFit="1" customWidth="1"/>
    <col min="2940" max="2940" width="10.42578125" bestFit="1" customWidth="1"/>
    <col min="2941" max="2941" width="9.28515625" bestFit="1" customWidth="1"/>
    <col min="2942" max="2942" width="8.140625" bestFit="1" customWidth="1"/>
    <col min="2943" max="2943" width="9.28515625" bestFit="1" customWidth="1"/>
    <col min="2944" max="2944" width="10" bestFit="1" customWidth="1"/>
    <col min="2945" max="2946" width="9.28515625" bestFit="1" customWidth="1"/>
    <col min="2947" max="2947" width="10" bestFit="1" customWidth="1"/>
    <col min="2948" max="2948" width="9.28515625" bestFit="1" customWidth="1"/>
    <col min="2949" max="2949" width="10.42578125" bestFit="1" customWidth="1"/>
    <col min="2950" max="2950" width="9.28515625" bestFit="1" customWidth="1"/>
    <col min="2951" max="2951" width="8.140625" bestFit="1" customWidth="1"/>
    <col min="2952" max="2952" width="10" bestFit="1" customWidth="1"/>
    <col min="2953" max="2953" width="9.28515625" bestFit="1" customWidth="1"/>
    <col min="2954" max="2955" width="8.140625" bestFit="1" customWidth="1"/>
    <col min="2956" max="2957" width="11.140625" bestFit="1" customWidth="1"/>
    <col min="2958" max="2958" width="8.85546875" bestFit="1" customWidth="1"/>
    <col min="2959" max="2959" width="10.42578125" bestFit="1" customWidth="1"/>
    <col min="2960" max="2961" width="8.140625" bestFit="1" customWidth="1"/>
    <col min="2962" max="2962" width="9.28515625" bestFit="1" customWidth="1"/>
    <col min="2963" max="2963" width="8.140625" bestFit="1" customWidth="1"/>
    <col min="2964" max="2966" width="9.28515625" bestFit="1" customWidth="1"/>
    <col min="2967" max="2967" width="8.140625" bestFit="1" customWidth="1"/>
    <col min="2968" max="2968" width="9.28515625" bestFit="1" customWidth="1"/>
    <col min="2969" max="2970" width="11.140625" bestFit="1" customWidth="1"/>
    <col min="2971" max="2971" width="8.140625" bestFit="1" customWidth="1"/>
    <col min="2972" max="2973" width="9.28515625" bestFit="1" customWidth="1"/>
    <col min="2974" max="2974" width="8.140625" bestFit="1" customWidth="1"/>
    <col min="2975" max="2975" width="9.28515625" bestFit="1" customWidth="1"/>
    <col min="2976" max="2976" width="10" bestFit="1" customWidth="1"/>
    <col min="2977" max="2977" width="8.140625" bestFit="1" customWidth="1"/>
    <col min="2978" max="2979" width="10.42578125" bestFit="1" customWidth="1"/>
    <col min="2980" max="2985" width="9.28515625" bestFit="1" customWidth="1"/>
    <col min="2986" max="2988" width="10" bestFit="1" customWidth="1"/>
    <col min="2989" max="2989" width="9.28515625" bestFit="1" customWidth="1"/>
    <col min="2990" max="2990" width="8.140625" bestFit="1" customWidth="1"/>
    <col min="2991" max="2993" width="9.28515625" bestFit="1" customWidth="1"/>
    <col min="2994" max="2994" width="11.140625" bestFit="1" customWidth="1"/>
    <col min="2995" max="2995" width="9.28515625" bestFit="1" customWidth="1"/>
    <col min="2996" max="2996" width="10.42578125" bestFit="1" customWidth="1"/>
    <col min="2997" max="2997" width="9.28515625" bestFit="1" customWidth="1"/>
    <col min="2998" max="2998" width="10.42578125" bestFit="1" customWidth="1"/>
    <col min="2999" max="2999" width="9.28515625" bestFit="1" customWidth="1"/>
    <col min="3000" max="3000" width="8.140625" bestFit="1" customWidth="1"/>
    <col min="3001" max="3002" width="9.28515625" bestFit="1" customWidth="1"/>
    <col min="3003" max="3004" width="8.140625" bestFit="1" customWidth="1"/>
    <col min="3005" max="3006" width="9.28515625" bestFit="1" customWidth="1"/>
    <col min="3007" max="3007" width="10.42578125" bestFit="1" customWidth="1"/>
    <col min="3008" max="3008" width="9.28515625" bestFit="1" customWidth="1"/>
    <col min="3009" max="3009" width="8.140625" bestFit="1" customWidth="1"/>
    <col min="3010" max="3010" width="9.28515625" bestFit="1" customWidth="1"/>
    <col min="3011" max="3011" width="8.85546875" bestFit="1" customWidth="1"/>
    <col min="3012" max="3012" width="8.140625" bestFit="1" customWidth="1"/>
    <col min="3013" max="3013" width="10" bestFit="1" customWidth="1"/>
    <col min="3014" max="3014" width="8.140625" bestFit="1" customWidth="1"/>
    <col min="3015" max="3015" width="10" bestFit="1" customWidth="1"/>
    <col min="3016" max="3016" width="9.28515625" bestFit="1" customWidth="1"/>
    <col min="3017" max="3017" width="10" bestFit="1" customWidth="1"/>
    <col min="3018" max="3021" width="9.28515625" bestFit="1" customWidth="1"/>
    <col min="3022" max="3022" width="7" bestFit="1" customWidth="1"/>
    <col min="3023" max="3023" width="8.140625" bestFit="1" customWidth="1"/>
    <col min="3024" max="3024" width="10.42578125" bestFit="1" customWidth="1"/>
    <col min="3025" max="3025" width="9.28515625" bestFit="1" customWidth="1"/>
    <col min="3026" max="3026" width="8.140625" bestFit="1" customWidth="1"/>
    <col min="3027" max="3027" width="9.28515625" bestFit="1" customWidth="1"/>
    <col min="3028" max="3028" width="10.42578125" bestFit="1" customWidth="1"/>
    <col min="3029" max="3031" width="9.28515625" bestFit="1" customWidth="1"/>
    <col min="3032" max="3032" width="10.42578125" bestFit="1" customWidth="1"/>
    <col min="3033" max="3034" width="9.28515625" bestFit="1" customWidth="1"/>
    <col min="3035" max="3036" width="10" bestFit="1" customWidth="1"/>
    <col min="3037" max="3037" width="10.42578125" bestFit="1" customWidth="1"/>
    <col min="3038" max="3038" width="7" bestFit="1" customWidth="1"/>
    <col min="3039" max="3040" width="10" bestFit="1" customWidth="1"/>
    <col min="3041" max="3041" width="10.42578125" bestFit="1" customWidth="1"/>
    <col min="3042" max="3043" width="8.140625" bestFit="1" customWidth="1"/>
    <col min="3044" max="3047" width="9.28515625" bestFit="1" customWidth="1"/>
    <col min="3048" max="3050" width="8.140625" bestFit="1" customWidth="1"/>
    <col min="3051" max="3051" width="9.28515625" bestFit="1" customWidth="1"/>
    <col min="3052" max="3052" width="10" bestFit="1" customWidth="1"/>
    <col min="3053" max="3053" width="8.140625" bestFit="1" customWidth="1"/>
    <col min="3054" max="3054" width="9.28515625" bestFit="1" customWidth="1"/>
    <col min="3055" max="3055" width="8.85546875" bestFit="1" customWidth="1"/>
    <col min="3056" max="3056" width="9.28515625" bestFit="1" customWidth="1"/>
    <col min="3057" max="3057" width="10" bestFit="1" customWidth="1"/>
    <col min="3058" max="3058" width="10.42578125" bestFit="1" customWidth="1"/>
    <col min="3059" max="3060" width="9.28515625" bestFit="1" customWidth="1"/>
    <col min="3061" max="3061" width="10.42578125" bestFit="1" customWidth="1"/>
    <col min="3062" max="3062" width="8.140625" bestFit="1" customWidth="1"/>
    <col min="3063" max="3063" width="10.42578125" bestFit="1" customWidth="1"/>
    <col min="3064" max="3064" width="8.85546875" bestFit="1" customWidth="1"/>
    <col min="3065" max="3068" width="9.28515625" bestFit="1" customWidth="1"/>
    <col min="3069" max="3069" width="8.140625" bestFit="1" customWidth="1"/>
    <col min="3070" max="3070" width="9.28515625" bestFit="1" customWidth="1"/>
    <col min="3071" max="3072" width="10" bestFit="1" customWidth="1"/>
    <col min="3073" max="3073" width="10.42578125" bestFit="1" customWidth="1"/>
    <col min="3074" max="3074" width="8.85546875" bestFit="1" customWidth="1"/>
    <col min="3075" max="3075" width="9.28515625" bestFit="1" customWidth="1"/>
    <col min="3076" max="3076" width="10" bestFit="1" customWidth="1"/>
    <col min="3077" max="3077" width="9.28515625" bestFit="1" customWidth="1"/>
    <col min="3078" max="3078" width="10" bestFit="1" customWidth="1"/>
    <col min="3079" max="3079" width="8.140625" bestFit="1" customWidth="1"/>
    <col min="3080" max="3080" width="10" bestFit="1" customWidth="1"/>
    <col min="3081" max="3081" width="9.28515625" bestFit="1" customWidth="1"/>
    <col min="3082" max="3082" width="11.140625" bestFit="1" customWidth="1"/>
    <col min="3083" max="3083" width="10" bestFit="1" customWidth="1"/>
    <col min="3084" max="3084" width="9.28515625" bestFit="1" customWidth="1"/>
    <col min="3085" max="3086" width="10" bestFit="1" customWidth="1"/>
    <col min="3087" max="3088" width="9.28515625" bestFit="1" customWidth="1"/>
    <col min="3089" max="3089" width="10.42578125" bestFit="1" customWidth="1"/>
    <col min="3090" max="3090" width="5.85546875" bestFit="1" customWidth="1"/>
    <col min="3091" max="3091" width="10" bestFit="1" customWidth="1"/>
    <col min="3092" max="3092" width="9.28515625" bestFit="1" customWidth="1"/>
    <col min="3093" max="3093" width="10" bestFit="1" customWidth="1"/>
    <col min="3094" max="3098" width="10.42578125" bestFit="1" customWidth="1"/>
    <col min="3099" max="3100" width="9.28515625" bestFit="1" customWidth="1"/>
    <col min="3101" max="3101" width="8.140625" bestFit="1" customWidth="1"/>
    <col min="3102" max="3104" width="9.28515625" bestFit="1" customWidth="1"/>
    <col min="3105" max="3105" width="10" bestFit="1" customWidth="1"/>
    <col min="3106" max="3106" width="8.140625" bestFit="1" customWidth="1"/>
    <col min="3107" max="3107" width="10.42578125" bestFit="1" customWidth="1"/>
    <col min="3108" max="3108" width="9.28515625" bestFit="1" customWidth="1"/>
    <col min="3109" max="3110" width="10.42578125" bestFit="1" customWidth="1"/>
    <col min="3111" max="3112" width="9.28515625" bestFit="1" customWidth="1"/>
    <col min="3113" max="3113" width="10.42578125" bestFit="1" customWidth="1"/>
    <col min="3114" max="3114" width="11.140625" bestFit="1" customWidth="1"/>
    <col min="3115" max="3115" width="9.28515625" bestFit="1" customWidth="1"/>
    <col min="3116" max="3116" width="10" bestFit="1" customWidth="1"/>
    <col min="3117" max="3117" width="8.140625" bestFit="1" customWidth="1"/>
    <col min="3118" max="3119" width="11.140625" bestFit="1" customWidth="1"/>
    <col min="3120" max="3120" width="9.28515625" bestFit="1" customWidth="1"/>
    <col min="3121" max="3121" width="11.140625" bestFit="1" customWidth="1"/>
    <col min="3122" max="3122" width="9.28515625" bestFit="1" customWidth="1"/>
    <col min="3123" max="3123" width="10" bestFit="1" customWidth="1"/>
    <col min="3124" max="3126" width="9.28515625" bestFit="1" customWidth="1"/>
    <col min="3127" max="3128" width="8.140625" bestFit="1" customWidth="1"/>
    <col min="3129" max="3129" width="11.140625" bestFit="1" customWidth="1"/>
    <col min="3130" max="3130" width="9.28515625" bestFit="1" customWidth="1"/>
    <col min="3131" max="3132" width="8.140625" bestFit="1" customWidth="1"/>
    <col min="3133" max="3134" width="10" bestFit="1" customWidth="1"/>
    <col min="3135" max="3136" width="11.140625" bestFit="1" customWidth="1"/>
    <col min="3137" max="3137" width="10.42578125" bestFit="1" customWidth="1"/>
    <col min="3138" max="3138" width="7" bestFit="1" customWidth="1"/>
    <col min="3139" max="3139" width="8.140625" bestFit="1" customWidth="1"/>
    <col min="3140" max="3140" width="9.28515625" bestFit="1" customWidth="1"/>
    <col min="3141" max="3142" width="10" bestFit="1" customWidth="1"/>
    <col min="3143" max="3146" width="9.28515625" bestFit="1" customWidth="1"/>
    <col min="3147" max="3147" width="7" bestFit="1" customWidth="1"/>
    <col min="3148" max="3148" width="8.140625" bestFit="1" customWidth="1"/>
    <col min="3149" max="3149" width="9.28515625" bestFit="1" customWidth="1"/>
    <col min="3150" max="3150" width="10.42578125" bestFit="1" customWidth="1"/>
    <col min="3151" max="3152" width="9.28515625" bestFit="1" customWidth="1"/>
    <col min="3153" max="3153" width="10.42578125" bestFit="1" customWidth="1"/>
    <col min="3154" max="3154" width="9.28515625" bestFit="1" customWidth="1"/>
    <col min="3155" max="3155" width="11.140625" bestFit="1" customWidth="1"/>
    <col min="3156" max="3156" width="10.42578125" bestFit="1" customWidth="1"/>
    <col min="3157" max="3157" width="9.28515625" bestFit="1" customWidth="1"/>
    <col min="3158" max="3158" width="10.42578125" bestFit="1" customWidth="1"/>
    <col min="3159" max="3163" width="9.28515625" bestFit="1" customWidth="1"/>
    <col min="3164" max="3164" width="7" bestFit="1" customWidth="1"/>
    <col min="3165" max="3165" width="8.140625" bestFit="1" customWidth="1"/>
    <col min="3166" max="3166" width="10" bestFit="1" customWidth="1"/>
    <col min="3167" max="3167" width="9.28515625" bestFit="1" customWidth="1"/>
    <col min="3168" max="3168" width="8.85546875" bestFit="1" customWidth="1"/>
    <col min="3169" max="3169" width="10.42578125" bestFit="1" customWidth="1"/>
    <col min="3170" max="3170" width="9.28515625" bestFit="1" customWidth="1"/>
    <col min="3171" max="3171" width="7" bestFit="1" customWidth="1"/>
    <col min="3172" max="3172" width="10.42578125" bestFit="1" customWidth="1"/>
    <col min="3173" max="3175" width="9.28515625" bestFit="1" customWidth="1"/>
    <col min="3176" max="3176" width="10.42578125" bestFit="1" customWidth="1"/>
    <col min="3177" max="3179" width="8.140625" bestFit="1" customWidth="1"/>
    <col min="3180" max="3180" width="9.28515625" bestFit="1" customWidth="1"/>
    <col min="3181" max="3181" width="10" bestFit="1" customWidth="1"/>
    <col min="3182" max="3182" width="11.140625" bestFit="1" customWidth="1"/>
    <col min="3183" max="3183" width="9.28515625" bestFit="1" customWidth="1"/>
    <col min="3184" max="3185" width="10.42578125" bestFit="1" customWidth="1"/>
    <col min="3186" max="3187" width="9.28515625" bestFit="1" customWidth="1"/>
    <col min="3188" max="3189" width="10" bestFit="1" customWidth="1"/>
    <col min="3190" max="3190" width="7" bestFit="1" customWidth="1"/>
    <col min="3191" max="3191" width="9.28515625" bestFit="1" customWidth="1"/>
    <col min="3192" max="3192" width="10.42578125" bestFit="1" customWidth="1"/>
    <col min="3193" max="3193" width="9.28515625" bestFit="1" customWidth="1"/>
    <col min="3194" max="3194" width="10.42578125" bestFit="1" customWidth="1"/>
    <col min="3195" max="3195" width="10" bestFit="1" customWidth="1"/>
    <col min="3196" max="3197" width="8.140625" bestFit="1" customWidth="1"/>
    <col min="3198" max="3198" width="11.140625" bestFit="1" customWidth="1"/>
    <col min="3199" max="3199" width="9.28515625" bestFit="1" customWidth="1"/>
    <col min="3200" max="3200" width="10.42578125" bestFit="1" customWidth="1"/>
    <col min="3201" max="3201" width="8.140625" bestFit="1" customWidth="1"/>
    <col min="3202" max="3202" width="11.140625" bestFit="1" customWidth="1"/>
    <col min="3203" max="3203" width="9.28515625" bestFit="1" customWidth="1"/>
    <col min="3204" max="3204" width="8.140625" bestFit="1" customWidth="1"/>
    <col min="3205" max="3205" width="10" bestFit="1" customWidth="1"/>
    <col min="3206" max="3206" width="10.42578125" bestFit="1" customWidth="1"/>
    <col min="3207" max="3207" width="9.28515625" bestFit="1" customWidth="1"/>
    <col min="3208" max="3208" width="11.140625" bestFit="1" customWidth="1"/>
    <col min="3209" max="3209" width="10.42578125" bestFit="1" customWidth="1"/>
    <col min="3210" max="3210" width="8.140625" bestFit="1" customWidth="1"/>
    <col min="3211" max="3211" width="9.28515625" bestFit="1" customWidth="1"/>
    <col min="3212" max="3212" width="8.140625" bestFit="1" customWidth="1"/>
    <col min="3213" max="3213" width="9.28515625" bestFit="1" customWidth="1"/>
    <col min="3214" max="3214" width="10.42578125" bestFit="1" customWidth="1"/>
    <col min="3215" max="3215" width="10" bestFit="1" customWidth="1"/>
    <col min="3216" max="3216" width="11.140625" bestFit="1" customWidth="1"/>
    <col min="3217" max="3217" width="9.28515625" bestFit="1" customWidth="1"/>
    <col min="3218" max="3218" width="10.42578125" bestFit="1" customWidth="1"/>
    <col min="3219" max="3219" width="8.140625" bestFit="1" customWidth="1"/>
    <col min="3220" max="3220" width="11.140625" bestFit="1" customWidth="1"/>
    <col min="3221" max="3221" width="9.28515625" bestFit="1" customWidth="1"/>
    <col min="3222" max="3222" width="8.85546875" bestFit="1" customWidth="1"/>
    <col min="3223" max="3223" width="10.42578125" bestFit="1" customWidth="1"/>
    <col min="3224" max="3224" width="8.85546875" bestFit="1" customWidth="1"/>
    <col min="3225" max="3226" width="9.28515625" bestFit="1" customWidth="1"/>
    <col min="3227" max="3227" width="10.42578125" bestFit="1" customWidth="1"/>
    <col min="3228" max="3229" width="9.28515625" bestFit="1" customWidth="1"/>
    <col min="3230" max="3230" width="8.140625" bestFit="1" customWidth="1"/>
    <col min="3231" max="3231" width="10.42578125" bestFit="1" customWidth="1"/>
    <col min="3232" max="3232" width="11.140625" bestFit="1" customWidth="1"/>
    <col min="3233" max="3233" width="10.42578125" bestFit="1" customWidth="1"/>
    <col min="3234" max="3234" width="10" bestFit="1" customWidth="1"/>
    <col min="3235" max="3235" width="9.28515625" bestFit="1" customWidth="1"/>
    <col min="3236" max="3236" width="10.42578125" bestFit="1" customWidth="1"/>
    <col min="3237" max="3238" width="8.140625" bestFit="1" customWidth="1"/>
    <col min="3239" max="3241" width="9.28515625" bestFit="1" customWidth="1"/>
    <col min="3242" max="3242" width="10" bestFit="1" customWidth="1"/>
    <col min="3243" max="3243" width="9.28515625" bestFit="1" customWidth="1"/>
    <col min="3244" max="3244" width="10.42578125" bestFit="1" customWidth="1"/>
    <col min="3245" max="3245" width="11.140625" bestFit="1" customWidth="1"/>
    <col min="3246" max="3249" width="9.28515625" bestFit="1" customWidth="1"/>
    <col min="3250" max="3250" width="8.140625" bestFit="1" customWidth="1"/>
    <col min="3251" max="3251" width="10.42578125" bestFit="1" customWidth="1"/>
    <col min="3252" max="3254" width="9.28515625" bestFit="1" customWidth="1"/>
    <col min="3255" max="3256" width="10.42578125" bestFit="1" customWidth="1"/>
    <col min="3257" max="3258" width="9.28515625" bestFit="1" customWidth="1"/>
    <col min="3259" max="3259" width="10.42578125" bestFit="1" customWidth="1"/>
    <col min="3260" max="3260" width="9.28515625" bestFit="1" customWidth="1"/>
    <col min="3261" max="3261" width="10.42578125" bestFit="1" customWidth="1"/>
    <col min="3262" max="3262" width="7" bestFit="1" customWidth="1"/>
    <col min="3263" max="3264" width="10.42578125" bestFit="1" customWidth="1"/>
    <col min="3265" max="3265" width="9.28515625" bestFit="1" customWidth="1"/>
    <col min="3266" max="3266" width="11.140625" bestFit="1" customWidth="1"/>
    <col min="3267" max="3267" width="9.28515625" bestFit="1" customWidth="1"/>
    <col min="3268" max="3268" width="10" bestFit="1" customWidth="1"/>
    <col min="3269" max="3272" width="9.28515625" bestFit="1" customWidth="1"/>
    <col min="3273" max="3274" width="10.42578125" bestFit="1" customWidth="1"/>
    <col min="3275" max="3275" width="9.28515625" bestFit="1" customWidth="1"/>
    <col min="3276" max="3277" width="8.140625" bestFit="1" customWidth="1"/>
    <col min="3278" max="3278" width="7.7109375" bestFit="1" customWidth="1"/>
    <col min="3279" max="3279" width="10.42578125" bestFit="1" customWidth="1"/>
    <col min="3280" max="3280" width="8.140625" bestFit="1" customWidth="1"/>
    <col min="3281" max="3281" width="10.42578125" bestFit="1" customWidth="1"/>
    <col min="3282" max="3282" width="8.140625" bestFit="1" customWidth="1"/>
    <col min="3283" max="3283" width="10" bestFit="1" customWidth="1"/>
    <col min="3284" max="3285" width="9.28515625" bestFit="1" customWidth="1"/>
    <col min="3286" max="3286" width="10" bestFit="1" customWidth="1"/>
    <col min="3287" max="3288" width="9.28515625" bestFit="1" customWidth="1"/>
    <col min="3289" max="3289" width="10" bestFit="1" customWidth="1"/>
    <col min="3290" max="3290" width="10.42578125" bestFit="1" customWidth="1"/>
    <col min="3291" max="3291" width="9.28515625" bestFit="1" customWidth="1"/>
    <col min="3292" max="3292" width="10" bestFit="1" customWidth="1"/>
    <col min="3293" max="3293" width="9.28515625" bestFit="1" customWidth="1"/>
    <col min="3294" max="3296" width="10.42578125" bestFit="1" customWidth="1"/>
    <col min="3297" max="3297" width="11.140625" bestFit="1" customWidth="1"/>
    <col min="3298" max="3298" width="7" bestFit="1" customWidth="1"/>
    <col min="3299" max="3301" width="9.28515625" bestFit="1" customWidth="1"/>
    <col min="3302" max="3302" width="8.85546875" bestFit="1" customWidth="1"/>
    <col min="3303" max="3303" width="8.140625" bestFit="1" customWidth="1"/>
    <col min="3304" max="3304" width="9.28515625" bestFit="1" customWidth="1"/>
    <col min="3305" max="3305" width="10.42578125" bestFit="1" customWidth="1"/>
    <col min="3306" max="3306" width="8.85546875" bestFit="1" customWidth="1"/>
    <col min="3307" max="3307" width="8.140625" bestFit="1" customWidth="1"/>
    <col min="3308" max="3309" width="10" bestFit="1" customWidth="1"/>
    <col min="3310" max="3311" width="10.42578125" bestFit="1" customWidth="1"/>
    <col min="3312" max="3312" width="10" bestFit="1" customWidth="1"/>
    <col min="3313" max="3314" width="9.28515625" bestFit="1" customWidth="1"/>
    <col min="3315" max="3315" width="8.140625" bestFit="1" customWidth="1"/>
    <col min="3316" max="3316" width="9.28515625" bestFit="1" customWidth="1"/>
    <col min="3317" max="3317" width="7" bestFit="1" customWidth="1"/>
    <col min="3318" max="3318" width="10" bestFit="1" customWidth="1"/>
    <col min="3319" max="3319" width="7" bestFit="1" customWidth="1"/>
    <col min="3320" max="3320" width="11.140625" bestFit="1" customWidth="1"/>
    <col min="3321" max="3321" width="9.28515625" bestFit="1" customWidth="1"/>
    <col min="3322" max="3322" width="11.140625" bestFit="1" customWidth="1"/>
    <col min="3323" max="3324" width="10" bestFit="1" customWidth="1"/>
    <col min="3325" max="3325" width="8.85546875" bestFit="1" customWidth="1"/>
    <col min="3326" max="3327" width="9.28515625" bestFit="1" customWidth="1"/>
    <col min="3328" max="3328" width="8.140625" bestFit="1" customWidth="1"/>
    <col min="3329" max="3329" width="10.42578125" bestFit="1" customWidth="1"/>
    <col min="3330" max="3330" width="9.28515625" bestFit="1" customWidth="1"/>
    <col min="3331" max="3332" width="10.42578125" bestFit="1" customWidth="1"/>
    <col min="3333" max="3333" width="8.140625" bestFit="1" customWidth="1"/>
    <col min="3334" max="3334" width="9.28515625" bestFit="1" customWidth="1"/>
    <col min="3335" max="3335" width="10.42578125" bestFit="1" customWidth="1"/>
    <col min="3336" max="3336" width="9.28515625" bestFit="1" customWidth="1"/>
    <col min="3337" max="3337" width="10.42578125" bestFit="1" customWidth="1"/>
    <col min="3338" max="3338" width="9.28515625" bestFit="1" customWidth="1"/>
    <col min="3339" max="3339" width="10" bestFit="1" customWidth="1"/>
    <col min="3340" max="3341" width="10.42578125" bestFit="1" customWidth="1"/>
    <col min="3342" max="3342" width="9.28515625" bestFit="1" customWidth="1"/>
    <col min="3343" max="3343" width="7" bestFit="1" customWidth="1"/>
    <col min="3344" max="3345" width="8.140625" bestFit="1" customWidth="1"/>
    <col min="3346" max="3346" width="9.28515625" bestFit="1" customWidth="1"/>
    <col min="3347" max="3347" width="10.42578125" bestFit="1" customWidth="1"/>
    <col min="3348" max="3348" width="8.140625" bestFit="1" customWidth="1"/>
    <col min="3349" max="3349" width="9.28515625" bestFit="1" customWidth="1"/>
    <col min="3350" max="3351" width="10.42578125" bestFit="1" customWidth="1"/>
    <col min="3352" max="3352" width="8.140625" bestFit="1" customWidth="1"/>
    <col min="3353" max="3354" width="9.28515625" bestFit="1" customWidth="1"/>
    <col min="3355" max="3357" width="10.42578125" bestFit="1" customWidth="1"/>
    <col min="3358" max="3358" width="9.28515625" bestFit="1" customWidth="1"/>
    <col min="3359" max="3359" width="7" bestFit="1" customWidth="1"/>
    <col min="3360" max="3360" width="11.140625" bestFit="1" customWidth="1"/>
    <col min="3361" max="3361" width="10.42578125" bestFit="1" customWidth="1"/>
    <col min="3362" max="3362" width="9.28515625" bestFit="1" customWidth="1"/>
    <col min="3363" max="3363" width="10.42578125" bestFit="1" customWidth="1"/>
    <col min="3364" max="3364" width="10" bestFit="1" customWidth="1"/>
    <col min="3365" max="3365" width="10.42578125" bestFit="1" customWidth="1"/>
    <col min="3366" max="3366" width="9.28515625" bestFit="1" customWidth="1"/>
    <col min="3367" max="3367" width="10.42578125" bestFit="1" customWidth="1"/>
    <col min="3368" max="3369" width="9.28515625" bestFit="1" customWidth="1"/>
    <col min="3370" max="3370" width="10.42578125" bestFit="1" customWidth="1"/>
    <col min="3371" max="3372" width="9.28515625" bestFit="1" customWidth="1"/>
    <col min="3373" max="3373" width="11.140625" bestFit="1" customWidth="1"/>
    <col min="3374" max="3374" width="9.28515625" bestFit="1" customWidth="1"/>
    <col min="3375" max="3375" width="11.140625" bestFit="1" customWidth="1"/>
    <col min="3376" max="3376" width="8.140625" bestFit="1" customWidth="1"/>
    <col min="3377" max="3377" width="9.28515625" bestFit="1" customWidth="1"/>
    <col min="3378" max="3378" width="10.42578125" bestFit="1" customWidth="1"/>
    <col min="3379" max="3380" width="9.28515625" bestFit="1" customWidth="1"/>
    <col min="3381" max="3382" width="10.42578125" bestFit="1" customWidth="1"/>
    <col min="3383" max="3385" width="8.140625" bestFit="1" customWidth="1"/>
    <col min="3386" max="3390" width="9.28515625" bestFit="1" customWidth="1"/>
    <col min="3391" max="3391" width="10.42578125" bestFit="1" customWidth="1"/>
    <col min="3392" max="3392" width="8.85546875" bestFit="1" customWidth="1"/>
    <col min="3393" max="3393" width="10.42578125" bestFit="1" customWidth="1"/>
    <col min="3394" max="3394" width="9.28515625" bestFit="1" customWidth="1"/>
    <col min="3395" max="3396" width="10" bestFit="1" customWidth="1"/>
    <col min="3397" max="3398" width="9.28515625" bestFit="1" customWidth="1"/>
    <col min="3399" max="3400" width="8.140625" bestFit="1" customWidth="1"/>
    <col min="3401" max="3401" width="10" bestFit="1" customWidth="1"/>
    <col min="3402" max="3403" width="9.28515625" bestFit="1" customWidth="1"/>
    <col min="3404" max="3404" width="11.140625" bestFit="1" customWidth="1"/>
    <col min="3405" max="3405" width="8.85546875" bestFit="1" customWidth="1"/>
    <col min="3406" max="3406" width="9.28515625" bestFit="1" customWidth="1"/>
    <col min="3407" max="3407" width="8.140625" bestFit="1" customWidth="1"/>
    <col min="3408" max="3408" width="10" bestFit="1" customWidth="1"/>
    <col min="3409" max="3409" width="8.140625" bestFit="1" customWidth="1"/>
    <col min="3410" max="3410" width="10" bestFit="1" customWidth="1"/>
    <col min="3411" max="3411" width="8.140625" bestFit="1" customWidth="1"/>
    <col min="3412" max="3415" width="9.28515625" bestFit="1" customWidth="1"/>
    <col min="3416" max="3416" width="11.140625" bestFit="1" customWidth="1"/>
    <col min="3417" max="3417" width="9.28515625" bestFit="1" customWidth="1"/>
    <col min="3418" max="3418" width="11.140625" bestFit="1" customWidth="1"/>
    <col min="3419" max="3419" width="9.28515625" bestFit="1" customWidth="1"/>
    <col min="3420" max="3420" width="10" bestFit="1" customWidth="1"/>
    <col min="3421" max="3422" width="10.42578125" bestFit="1" customWidth="1"/>
    <col min="3423" max="3423" width="8.140625" bestFit="1" customWidth="1"/>
    <col min="3424" max="3424" width="10.42578125" bestFit="1" customWidth="1"/>
    <col min="3425" max="3427" width="9.28515625" bestFit="1" customWidth="1"/>
    <col min="3428" max="3428" width="10" bestFit="1" customWidth="1"/>
    <col min="3429" max="3429" width="5.85546875" bestFit="1" customWidth="1"/>
    <col min="3430" max="3430" width="8.85546875" bestFit="1" customWidth="1"/>
    <col min="3431" max="3433" width="9.28515625" bestFit="1" customWidth="1"/>
    <col min="3434" max="3435" width="10.42578125" bestFit="1" customWidth="1"/>
    <col min="3436" max="3436" width="11.140625" bestFit="1" customWidth="1"/>
    <col min="3437" max="3437" width="10.42578125" bestFit="1" customWidth="1"/>
    <col min="3438" max="3439" width="8.140625" bestFit="1" customWidth="1"/>
    <col min="3440" max="3440" width="8.85546875" bestFit="1" customWidth="1"/>
    <col min="3441" max="3441" width="8.140625" bestFit="1" customWidth="1"/>
    <col min="3442" max="3442" width="9.28515625" bestFit="1" customWidth="1"/>
    <col min="3443" max="3443" width="11.140625" bestFit="1" customWidth="1"/>
    <col min="3444" max="3444" width="10.42578125" bestFit="1" customWidth="1"/>
    <col min="3445" max="3445" width="11.140625" bestFit="1" customWidth="1"/>
    <col min="3446" max="3447" width="9.28515625" bestFit="1" customWidth="1"/>
    <col min="3448" max="3448" width="10.42578125" bestFit="1" customWidth="1"/>
    <col min="3449" max="3449" width="9.28515625" bestFit="1" customWidth="1"/>
    <col min="3450" max="3450" width="10.42578125" bestFit="1" customWidth="1"/>
    <col min="3451" max="3452" width="9.28515625" bestFit="1" customWidth="1"/>
    <col min="3453" max="3453" width="10.42578125" bestFit="1" customWidth="1"/>
    <col min="3454" max="3454" width="9.28515625" bestFit="1" customWidth="1"/>
    <col min="3455" max="3455" width="10.42578125" bestFit="1" customWidth="1"/>
    <col min="3456" max="3456" width="9.28515625" bestFit="1" customWidth="1"/>
    <col min="3457" max="3457" width="10.42578125" bestFit="1" customWidth="1"/>
    <col min="3458" max="3458" width="9.28515625" bestFit="1" customWidth="1"/>
    <col min="3459" max="3459" width="8.140625" bestFit="1" customWidth="1"/>
    <col min="3460" max="3461" width="10.42578125" bestFit="1" customWidth="1"/>
    <col min="3462" max="3462" width="7" bestFit="1" customWidth="1"/>
    <col min="3463" max="3464" width="8.140625" bestFit="1" customWidth="1"/>
    <col min="3465" max="3467" width="9.28515625" bestFit="1" customWidth="1"/>
    <col min="3468" max="3468" width="10.42578125" bestFit="1" customWidth="1"/>
    <col min="3469" max="3471" width="10" bestFit="1" customWidth="1"/>
    <col min="3472" max="3474" width="9.28515625" bestFit="1" customWidth="1"/>
    <col min="3475" max="3475" width="10" bestFit="1" customWidth="1"/>
    <col min="3476" max="3477" width="9.28515625" bestFit="1" customWidth="1"/>
    <col min="3478" max="3479" width="11.140625" bestFit="1" customWidth="1"/>
    <col min="3480" max="3480" width="9.28515625" bestFit="1" customWidth="1"/>
    <col min="3481" max="3481" width="10" bestFit="1" customWidth="1"/>
    <col min="3482" max="3484" width="9.28515625" bestFit="1" customWidth="1"/>
    <col min="3485" max="3486" width="10.42578125" bestFit="1" customWidth="1"/>
    <col min="3487" max="3488" width="9.28515625" bestFit="1" customWidth="1"/>
    <col min="3489" max="3490" width="11.140625" bestFit="1" customWidth="1"/>
    <col min="3491" max="3491" width="9.28515625" bestFit="1" customWidth="1"/>
    <col min="3492" max="3493" width="10.42578125" bestFit="1" customWidth="1"/>
    <col min="3494" max="3494" width="11.140625" bestFit="1" customWidth="1"/>
    <col min="3495" max="3497" width="10.42578125" bestFit="1" customWidth="1"/>
    <col min="3498" max="3498" width="9.28515625" bestFit="1" customWidth="1"/>
    <col min="3499" max="3499" width="10.42578125" bestFit="1" customWidth="1"/>
    <col min="3500" max="3500" width="8.85546875" bestFit="1" customWidth="1"/>
    <col min="3501" max="3502" width="10" bestFit="1" customWidth="1"/>
    <col min="3503" max="3503" width="11.140625" bestFit="1" customWidth="1"/>
    <col min="3504" max="3504" width="9.28515625" bestFit="1" customWidth="1"/>
    <col min="3505" max="3505" width="11.140625" bestFit="1" customWidth="1"/>
    <col min="3506" max="3506" width="9.28515625" bestFit="1" customWidth="1"/>
    <col min="3507" max="3507" width="10.42578125" bestFit="1" customWidth="1"/>
    <col min="3508" max="3510" width="9.28515625" bestFit="1" customWidth="1"/>
    <col min="3511" max="3511" width="11.140625" bestFit="1" customWidth="1"/>
    <col min="3512" max="3512" width="10.42578125" bestFit="1" customWidth="1"/>
    <col min="3513" max="3513" width="8.140625" bestFit="1" customWidth="1"/>
    <col min="3514" max="3517" width="9.28515625" bestFit="1" customWidth="1"/>
    <col min="3518" max="3518" width="7.7109375" bestFit="1" customWidth="1"/>
    <col min="3519" max="3519" width="9.28515625" bestFit="1" customWidth="1"/>
    <col min="3520" max="3520" width="10.42578125" bestFit="1" customWidth="1"/>
    <col min="3521" max="3521" width="9.28515625" bestFit="1" customWidth="1"/>
    <col min="3522" max="3522" width="10" bestFit="1" customWidth="1"/>
    <col min="3523" max="3525" width="9.28515625" bestFit="1" customWidth="1"/>
    <col min="3526" max="3526" width="8.140625" bestFit="1" customWidth="1"/>
    <col min="3527" max="3527" width="10" bestFit="1" customWidth="1"/>
    <col min="3528" max="3528" width="10.42578125" bestFit="1" customWidth="1"/>
    <col min="3529" max="3529" width="9.28515625" bestFit="1" customWidth="1"/>
    <col min="3530" max="3530" width="10.42578125" bestFit="1" customWidth="1"/>
    <col min="3531" max="3532" width="9.28515625" bestFit="1" customWidth="1"/>
    <col min="3533" max="3533" width="10" bestFit="1" customWidth="1"/>
    <col min="3534" max="3534" width="7" bestFit="1" customWidth="1"/>
    <col min="3535" max="3535" width="9.28515625" bestFit="1" customWidth="1"/>
    <col min="3536" max="3536" width="10.42578125" bestFit="1" customWidth="1"/>
    <col min="3537" max="3537" width="9.28515625" bestFit="1" customWidth="1"/>
    <col min="3538" max="3538" width="8.140625" bestFit="1" customWidth="1"/>
    <col min="3539" max="3539" width="8.85546875" bestFit="1" customWidth="1"/>
    <col min="3540" max="3540" width="10.42578125" bestFit="1" customWidth="1"/>
    <col min="3541" max="3541" width="9.28515625" bestFit="1" customWidth="1"/>
    <col min="3542" max="3542" width="10.42578125" bestFit="1" customWidth="1"/>
    <col min="3543" max="3543" width="9.28515625" bestFit="1" customWidth="1"/>
    <col min="3544" max="3544" width="10.42578125" bestFit="1" customWidth="1"/>
    <col min="3545" max="3545" width="8.140625" bestFit="1" customWidth="1"/>
    <col min="3546" max="3546" width="10.42578125" bestFit="1" customWidth="1"/>
    <col min="3547" max="3547" width="9.28515625" bestFit="1" customWidth="1"/>
    <col min="3548" max="3548" width="10.42578125" bestFit="1" customWidth="1"/>
    <col min="3549" max="3551" width="9.28515625" bestFit="1" customWidth="1"/>
    <col min="3552" max="3552" width="8.140625" bestFit="1" customWidth="1"/>
    <col min="3553" max="3553" width="10" bestFit="1" customWidth="1"/>
    <col min="3554" max="3554" width="8.140625" bestFit="1" customWidth="1"/>
    <col min="3555" max="3555" width="10" bestFit="1" customWidth="1"/>
    <col min="3556" max="3556" width="10.42578125" bestFit="1" customWidth="1"/>
    <col min="3557" max="3557" width="8.140625" bestFit="1" customWidth="1"/>
    <col min="3558" max="3559" width="9.28515625" bestFit="1" customWidth="1"/>
    <col min="3560" max="3561" width="10.42578125" bestFit="1" customWidth="1"/>
    <col min="3562" max="3562" width="11.140625" bestFit="1" customWidth="1"/>
    <col min="3563" max="3563" width="10" bestFit="1" customWidth="1"/>
    <col min="3564" max="3564" width="11.140625" bestFit="1" customWidth="1"/>
    <col min="3565" max="3566" width="9.28515625" bestFit="1" customWidth="1"/>
    <col min="3567" max="3568" width="10" bestFit="1" customWidth="1"/>
    <col min="3569" max="3569" width="8.140625" bestFit="1" customWidth="1"/>
    <col min="3570" max="3571" width="9.28515625" bestFit="1" customWidth="1"/>
    <col min="3572" max="3572" width="8.140625" bestFit="1" customWidth="1"/>
    <col min="3573" max="3573" width="7" bestFit="1" customWidth="1"/>
    <col min="3574" max="3575" width="10" bestFit="1" customWidth="1"/>
    <col min="3576" max="3576" width="11.140625" bestFit="1" customWidth="1"/>
    <col min="3577" max="3577" width="9.28515625" bestFit="1" customWidth="1"/>
    <col min="3578" max="3579" width="11.140625" bestFit="1" customWidth="1"/>
    <col min="3580" max="3580" width="9.28515625" bestFit="1" customWidth="1"/>
    <col min="3581" max="3582" width="10.42578125" bestFit="1" customWidth="1"/>
    <col min="3583" max="3583" width="8.85546875" bestFit="1" customWidth="1"/>
    <col min="3584" max="3585" width="10" bestFit="1" customWidth="1"/>
    <col min="3586" max="3586" width="10.42578125" bestFit="1" customWidth="1"/>
    <col min="3587" max="3587" width="8.140625" bestFit="1" customWidth="1"/>
    <col min="3588" max="3588" width="10.42578125" bestFit="1" customWidth="1"/>
    <col min="3589" max="3589" width="11.140625" bestFit="1" customWidth="1"/>
    <col min="3590" max="3592" width="10.42578125" bestFit="1" customWidth="1"/>
    <col min="3593" max="3593" width="9.28515625" bestFit="1" customWidth="1"/>
    <col min="3594" max="3594" width="10" bestFit="1" customWidth="1"/>
    <col min="3595" max="3596" width="9.28515625" bestFit="1" customWidth="1"/>
    <col min="3597" max="3597" width="10" bestFit="1" customWidth="1"/>
    <col min="3598" max="3598" width="10.42578125" bestFit="1" customWidth="1"/>
    <col min="3599" max="3600" width="9.28515625" bestFit="1" customWidth="1"/>
    <col min="3601" max="3601" width="10" bestFit="1" customWidth="1"/>
    <col min="3602" max="3602" width="10.42578125" bestFit="1" customWidth="1"/>
    <col min="3603" max="3604" width="9.28515625" bestFit="1" customWidth="1"/>
    <col min="3605" max="3605" width="11.140625" bestFit="1" customWidth="1"/>
    <col min="3606" max="3606" width="8.140625" bestFit="1" customWidth="1"/>
    <col min="3607" max="3607" width="10.42578125" bestFit="1" customWidth="1"/>
    <col min="3608" max="3608" width="9.28515625" bestFit="1" customWidth="1"/>
    <col min="3609" max="3609" width="10.42578125" bestFit="1" customWidth="1"/>
    <col min="3610" max="3610" width="9.28515625" bestFit="1" customWidth="1"/>
    <col min="3611" max="3612" width="10.42578125" bestFit="1" customWidth="1"/>
    <col min="3613" max="3613" width="9.28515625" bestFit="1" customWidth="1"/>
    <col min="3614" max="3616" width="10" bestFit="1" customWidth="1"/>
    <col min="3617" max="3617" width="9.28515625" bestFit="1" customWidth="1"/>
    <col min="3618" max="3618" width="8.85546875" bestFit="1" customWidth="1"/>
    <col min="3619" max="3619" width="8.140625" bestFit="1" customWidth="1"/>
    <col min="3620" max="3620" width="8.85546875" bestFit="1" customWidth="1"/>
    <col min="3621" max="3621" width="8.140625" bestFit="1" customWidth="1"/>
    <col min="3622" max="3622" width="9.28515625" bestFit="1" customWidth="1"/>
    <col min="3623" max="3623" width="11.140625" bestFit="1" customWidth="1"/>
    <col min="3624" max="3624" width="10" bestFit="1" customWidth="1"/>
    <col min="3625" max="3628" width="9.28515625" bestFit="1" customWidth="1"/>
    <col min="3629" max="3630" width="10.42578125" bestFit="1" customWidth="1"/>
    <col min="3631" max="3631" width="9.28515625" bestFit="1" customWidth="1"/>
    <col min="3632" max="3632" width="7" bestFit="1" customWidth="1"/>
    <col min="3633" max="3634" width="10.42578125" bestFit="1" customWidth="1"/>
    <col min="3635" max="3635" width="7.7109375" bestFit="1" customWidth="1"/>
    <col min="3636" max="3636" width="10.42578125" bestFit="1" customWidth="1"/>
    <col min="3637" max="3638" width="10" bestFit="1" customWidth="1"/>
    <col min="3639" max="3639" width="9.28515625" bestFit="1" customWidth="1"/>
    <col min="3640" max="3640" width="11.5703125" bestFit="1" customWidth="1"/>
    <col min="3641" max="3641" width="10.42578125" bestFit="1" customWidth="1"/>
    <col min="3642" max="3643" width="9.28515625" bestFit="1" customWidth="1"/>
    <col min="3644" max="3644" width="11.140625" bestFit="1" customWidth="1"/>
    <col min="3645" max="3645" width="8.85546875" bestFit="1" customWidth="1"/>
    <col min="3646" max="3646" width="9.28515625" bestFit="1" customWidth="1"/>
    <col min="3647" max="3647" width="10.42578125" bestFit="1" customWidth="1"/>
    <col min="3648" max="3650" width="9.28515625" bestFit="1" customWidth="1"/>
    <col min="3651" max="3651" width="8.140625" bestFit="1" customWidth="1"/>
    <col min="3652" max="3652" width="9.28515625" bestFit="1" customWidth="1"/>
    <col min="3653" max="3653" width="8.140625" bestFit="1" customWidth="1"/>
    <col min="3654" max="3654" width="10" bestFit="1" customWidth="1"/>
    <col min="3655" max="3657" width="10.42578125" bestFit="1" customWidth="1"/>
    <col min="3658" max="3659" width="11.140625" bestFit="1" customWidth="1"/>
    <col min="3660" max="3660" width="10.42578125" bestFit="1" customWidth="1"/>
    <col min="3661" max="3661" width="9.28515625" bestFit="1" customWidth="1"/>
    <col min="3662" max="3662" width="10.42578125" bestFit="1" customWidth="1"/>
    <col min="3663" max="3663" width="11.140625" bestFit="1" customWidth="1"/>
    <col min="3664" max="3664" width="9.28515625" bestFit="1" customWidth="1"/>
    <col min="3665" max="3665" width="10.42578125" bestFit="1" customWidth="1"/>
    <col min="3666" max="3666" width="11.140625" bestFit="1" customWidth="1"/>
    <col min="3667" max="3667" width="9.28515625" bestFit="1" customWidth="1"/>
    <col min="3668" max="3668" width="10.42578125" bestFit="1" customWidth="1"/>
    <col min="3669" max="3669" width="8.140625" bestFit="1" customWidth="1"/>
    <col min="3670" max="3670" width="10" bestFit="1" customWidth="1"/>
    <col min="3671" max="3671" width="9.28515625" bestFit="1" customWidth="1"/>
    <col min="3672" max="3673" width="10.42578125" bestFit="1" customWidth="1"/>
    <col min="3674" max="3674" width="9.28515625" bestFit="1" customWidth="1"/>
    <col min="3675" max="3676" width="10.42578125" bestFit="1" customWidth="1"/>
    <col min="3677" max="3677" width="9.28515625" bestFit="1" customWidth="1"/>
    <col min="3678" max="3678" width="11.140625" bestFit="1" customWidth="1"/>
    <col min="3679" max="3688" width="10.42578125" bestFit="1" customWidth="1"/>
    <col min="3689" max="3689" width="9.28515625" bestFit="1" customWidth="1"/>
    <col min="3690" max="3690" width="10.42578125" bestFit="1" customWidth="1"/>
    <col min="3691" max="3691" width="11.140625" bestFit="1" customWidth="1"/>
    <col min="3692" max="3694" width="9.28515625" bestFit="1" customWidth="1"/>
    <col min="3695" max="3695" width="10.42578125" bestFit="1" customWidth="1"/>
    <col min="3696" max="3696" width="8.140625" bestFit="1" customWidth="1"/>
    <col min="3697" max="3697" width="10.42578125" bestFit="1" customWidth="1"/>
    <col min="3698" max="3699" width="9.28515625" bestFit="1" customWidth="1"/>
    <col min="3700" max="3700" width="10.42578125" bestFit="1" customWidth="1"/>
    <col min="3701" max="3701" width="12.28515625" bestFit="1" customWidth="1"/>
    <col min="3702" max="3702" width="9.28515625" bestFit="1" customWidth="1"/>
    <col min="3703" max="3704" width="10.42578125" bestFit="1" customWidth="1"/>
    <col min="3705" max="3705" width="9.28515625" bestFit="1" customWidth="1"/>
    <col min="3706" max="3706" width="10.42578125" bestFit="1" customWidth="1"/>
    <col min="3707" max="3707" width="9.28515625" bestFit="1" customWidth="1"/>
    <col min="3708" max="3708" width="10.42578125" bestFit="1" customWidth="1"/>
    <col min="3709" max="3709" width="9.28515625" bestFit="1" customWidth="1"/>
    <col min="3710" max="3710" width="10.42578125" bestFit="1" customWidth="1"/>
    <col min="3711" max="3711" width="9.28515625" bestFit="1" customWidth="1"/>
    <col min="3712" max="3714" width="10.42578125" bestFit="1" customWidth="1"/>
    <col min="3715" max="3715" width="9.28515625" bestFit="1" customWidth="1"/>
    <col min="3716" max="3717" width="10.42578125" bestFit="1" customWidth="1"/>
    <col min="3718" max="3719" width="9.28515625" bestFit="1" customWidth="1"/>
    <col min="3720" max="3720" width="10.42578125" bestFit="1" customWidth="1"/>
    <col min="3721" max="3721" width="8.140625" bestFit="1" customWidth="1"/>
    <col min="3722" max="3723" width="10.42578125" bestFit="1" customWidth="1"/>
    <col min="3724" max="3724" width="11.140625" bestFit="1" customWidth="1"/>
    <col min="3725" max="3725" width="9.28515625" bestFit="1" customWidth="1"/>
    <col min="3726" max="3729" width="10.42578125" bestFit="1" customWidth="1"/>
    <col min="3730" max="3730" width="9.28515625" bestFit="1" customWidth="1"/>
    <col min="3731" max="3731" width="10.42578125" bestFit="1" customWidth="1"/>
    <col min="3732" max="3732" width="8.140625" bestFit="1" customWidth="1"/>
    <col min="3733" max="3734" width="10.42578125" bestFit="1" customWidth="1"/>
    <col min="3735" max="3735" width="9.28515625" bestFit="1" customWidth="1"/>
    <col min="3736" max="3736" width="10.42578125" bestFit="1" customWidth="1"/>
    <col min="3737" max="3737" width="9.28515625" bestFit="1" customWidth="1"/>
    <col min="3738" max="3738" width="10.42578125" bestFit="1" customWidth="1"/>
    <col min="3739" max="3741" width="9.28515625" bestFit="1" customWidth="1"/>
    <col min="3742" max="3742" width="10.42578125" bestFit="1" customWidth="1"/>
    <col min="3743" max="3743" width="9.28515625" bestFit="1" customWidth="1"/>
    <col min="3744" max="3747" width="10.42578125" bestFit="1" customWidth="1"/>
    <col min="3748" max="3748" width="9.28515625" bestFit="1" customWidth="1"/>
    <col min="3749" max="3749" width="10.42578125" bestFit="1" customWidth="1"/>
    <col min="3750" max="3750" width="9.28515625" bestFit="1" customWidth="1"/>
    <col min="3751" max="3751" width="11.140625" bestFit="1" customWidth="1"/>
    <col min="3752" max="3752" width="10" bestFit="1" customWidth="1"/>
    <col min="3753" max="3754" width="10.42578125" bestFit="1" customWidth="1"/>
    <col min="3755" max="3755" width="9.28515625" bestFit="1" customWidth="1"/>
    <col min="3756" max="3759" width="10.42578125" bestFit="1" customWidth="1"/>
    <col min="3760" max="3760" width="8.140625" bestFit="1" customWidth="1"/>
    <col min="3761" max="3761" width="9.28515625" bestFit="1" customWidth="1"/>
    <col min="3762" max="3764" width="10.42578125" bestFit="1" customWidth="1"/>
    <col min="3765" max="3767" width="9.28515625" bestFit="1" customWidth="1"/>
    <col min="3768" max="3768" width="11.140625" bestFit="1" customWidth="1"/>
    <col min="3769" max="3769" width="9.28515625" bestFit="1" customWidth="1"/>
    <col min="3770" max="3772" width="10.42578125" bestFit="1" customWidth="1"/>
    <col min="3773" max="3773" width="11.140625" bestFit="1" customWidth="1"/>
    <col min="3774" max="3775" width="10.42578125" bestFit="1" customWidth="1"/>
    <col min="3776" max="3776" width="9.28515625" bestFit="1" customWidth="1"/>
    <col min="3777" max="3778" width="10.42578125" bestFit="1" customWidth="1"/>
    <col min="3779" max="3779" width="9.28515625" bestFit="1" customWidth="1"/>
    <col min="3780" max="3781" width="10.42578125" bestFit="1" customWidth="1"/>
    <col min="3782" max="3782" width="11.140625" bestFit="1" customWidth="1"/>
    <col min="3783" max="3783" width="9.28515625" bestFit="1" customWidth="1"/>
    <col min="3784" max="3784" width="10.42578125" bestFit="1" customWidth="1"/>
    <col min="3785" max="3785" width="9.28515625" bestFit="1" customWidth="1"/>
    <col min="3786" max="3786" width="11.140625" bestFit="1" customWidth="1"/>
    <col min="3787" max="3787" width="10.42578125" bestFit="1" customWidth="1"/>
    <col min="3788" max="3788" width="11.140625" bestFit="1" customWidth="1"/>
    <col min="3789" max="3795" width="10.42578125" bestFit="1" customWidth="1"/>
    <col min="3796" max="3796" width="11.5703125" bestFit="1" customWidth="1"/>
    <col min="3797" max="3798" width="10.42578125" bestFit="1" customWidth="1"/>
    <col min="3799" max="3799" width="9.28515625" bestFit="1" customWidth="1"/>
    <col min="3800" max="3801" width="10.42578125" bestFit="1" customWidth="1"/>
    <col min="3802" max="3802" width="9.28515625" bestFit="1" customWidth="1"/>
    <col min="3803" max="3803" width="12.28515625" bestFit="1" customWidth="1"/>
    <col min="3804" max="3806" width="10.42578125" bestFit="1" customWidth="1"/>
    <col min="3807" max="3807" width="12.28515625" bestFit="1" customWidth="1"/>
    <col min="3808" max="3808" width="9.28515625" bestFit="1" customWidth="1"/>
    <col min="3809" max="3809" width="10.42578125" bestFit="1" customWidth="1"/>
    <col min="3810" max="3810" width="9.28515625" bestFit="1" customWidth="1"/>
    <col min="3811" max="3811" width="10.42578125" bestFit="1" customWidth="1"/>
    <col min="3812" max="3812" width="9.28515625" bestFit="1" customWidth="1"/>
    <col min="3813" max="3815" width="10.42578125" bestFit="1" customWidth="1"/>
    <col min="3816" max="3817" width="9.28515625" bestFit="1" customWidth="1"/>
    <col min="3818" max="3818" width="10.42578125" bestFit="1" customWidth="1"/>
    <col min="3819" max="3819" width="9.28515625" bestFit="1" customWidth="1"/>
    <col min="3820" max="3820" width="11.140625" bestFit="1" customWidth="1"/>
    <col min="3821" max="3821" width="11.5703125" bestFit="1" customWidth="1"/>
    <col min="3822" max="3823" width="10.42578125" bestFit="1" customWidth="1"/>
    <col min="3824" max="3824" width="11.140625" bestFit="1" customWidth="1"/>
    <col min="3825" max="3825" width="10.42578125" bestFit="1" customWidth="1"/>
    <col min="3826" max="3826" width="11.140625" bestFit="1" customWidth="1"/>
    <col min="3827" max="3827" width="12.28515625" bestFit="1" customWidth="1"/>
    <col min="3828" max="3828" width="9.28515625" bestFit="1" customWidth="1"/>
    <col min="3829" max="3831" width="10.42578125" bestFit="1" customWidth="1"/>
    <col min="3832" max="3833" width="9.28515625" bestFit="1" customWidth="1"/>
    <col min="3834" max="3835" width="10.42578125" bestFit="1" customWidth="1"/>
    <col min="3836" max="3836" width="9.28515625" bestFit="1" customWidth="1"/>
    <col min="3837" max="3837" width="10.42578125" bestFit="1" customWidth="1"/>
    <col min="3838" max="3838" width="10" bestFit="1" customWidth="1"/>
    <col min="3839" max="3841" width="10.42578125" bestFit="1" customWidth="1"/>
    <col min="3842" max="3842" width="10" bestFit="1" customWidth="1"/>
    <col min="3843" max="3843" width="9.28515625" bestFit="1" customWidth="1"/>
    <col min="3844" max="3844" width="10.42578125" bestFit="1" customWidth="1"/>
    <col min="3845" max="3845" width="9.28515625" bestFit="1" customWidth="1"/>
    <col min="3846" max="3846" width="10.42578125" bestFit="1" customWidth="1"/>
    <col min="3847" max="3847" width="9.28515625" bestFit="1" customWidth="1"/>
    <col min="3848" max="3848" width="10.42578125" bestFit="1" customWidth="1"/>
    <col min="3849" max="3849" width="12.28515625" bestFit="1" customWidth="1"/>
    <col min="3850" max="3850" width="10.42578125" bestFit="1" customWidth="1"/>
    <col min="3851" max="3851" width="8.140625" bestFit="1" customWidth="1"/>
    <col min="3852" max="3852" width="11.5703125" bestFit="1" customWidth="1"/>
    <col min="3853" max="3853" width="8.140625" bestFit="1" customWidth="1"/>
    <col min="3854" max="3854" width="9.28515625" bestFit="1" customWidth="1"/>
    <col min="3855" max="3855" width="11.5703125" bestFit="1" customWidth="1"/>
    <col min="3856" max="3856" width="10.42578125" bestFit="1" customWidth="1"/>
    <col min="3857" max="3857" width="9.28515625" bestFit="1" customWidth="1"/>
    <col min="3858" max="3858" width="10.42578125" bestFit="1" customWidth="1"/>
    <col min="3859" max="3860" width="9.28515625" bestFit="1" customWidth="1"/>
    <col min="3861" max="3866" width="10.42578125" bestFit="1" customWidth="1"/>
    <col min="3867" max="3867" width="11.5703125" bestFit="1" customWidth="1"/>
    <col min="3868" max="3869" width="10.42578125" bestFit="1" customWidth="1"/>
    <col min="3870" max="3870" width="9.28515625" bestFit="1" customWidth="1"/>
    <col min="3871" max="3871" width="11.5703125" bestFit="1" customWidth="1"/>
    <col min="3872" max="3875" width="10.42578125" bestFit="1" customWidth="1"/>
    <col min="3876" max="3876" width="8.140625" bestFit="1" customWidth="1"/>
    <col min="3877" max="3878" width="10.42578125" bestFit="1" customWidth="1"/>
    <col min="3879" max="3879" width="8.140625" bestFit="1" customWidth="1"/>
    <col min="3880" max="3882" width="10.42578125" bestFit="1" customWidth="1"/>
    <col min="3883" max="3883" width="8.140625" bestFit="1" customWidth="1"/>
    <col min="3884" max="3884" width="11.140625" bestFit="1" customWidth="1"/>
    <col min="3885" max="3885" width="11.5703125" bestFit="1" customWidth="1"/>
    <col min="3886" max="3886" width="10.42578125" bestFit="1" customWidth="1"/>
    <col min="3887" max="3887" width="9.28515625" bestFit="1" customWidth="1"/>
    <col min="3888" max="3889" width="11.5703125" bestFit="1" customWidth="1"/>
    <col min="3890" max="3891" width="10.42578125" bestFit="1" customWidth="1"/>
    <col min="3892" max="3892" width="8.140625" bestFit="1" customWidth="1"/>
    <col min="3893" max="3893" width="11.140625" bestFit="1" customWidth="1"/>
    <col min="3894" max="3894" width="11.5703125" bestFit="1" customWidth="1"/>
    <col min="3895" max="3895" width="12.28515625" bestFit="1" customWidth="1"/>
    <col min="3896" max="3896" width="10.42578125" bestFit="1" customWidth="1"/>
    <col min="3897" max="3897" width="11.5703125" bestFit="1" customWidth="1"/>
    <col min="3898" max="3899" width="10.42578125" bestFit="1" customWidth="1"/>
    <col min="3900" max="3902" width="11.5703125" bestFit="1" customWidth="1"/>
    <col min="3903" max="3903" width="12.28515625" bestFit="1" customWidth="1"/>
    <col min="3904" max="3904" width="11.5703125" bestFit="1" customWidth="1"/>
    <col min="3905" max="3905" width="10.42578125" bestFit="1" customWidth="1"/>
    <col min="3906" max="3906" width="11.5703125" bestFit="1" customWidth="1"/>
    <col min="3907" max="3907" width="9.28515625" bestFit="1" customWidth="1"/>
    <col min="3908" max="3909" width="11.5703125" bestFit="1" customWidth="1"/>
    <col min="3910" max="3910" width="10.42578125" bestFit="1" customWidth="1"/>
    <col min="3911" max="3911" width="14" bestFit="1" customWidth="1"/>
    <col min="3912" max="3912" width="7" bestFit="1" customWidth="1"/>
    <col min="3913" max="3913" width="8.85546875" bestFit="1" customWidth="1"/>
    <col min="3914" max="3914" width="7" bestFit="1" customWidth="1"/>
    <col min="3915" max="3917" width="8.85546875" bestFit="1" customWidth="1"/>
    <col min="3918" max="3919" width="8.140625" bestFit="1" customWidth="1"/>
    <col min="3920" max="3921" width="8.85546875" bestFit="1" customWidth="1"/>
    <col min="3922" max="3922" width="7.7109375" bestFit="1" customWidth="1"/>
    <col min="3923" max="3926" width="8.140625" bestFit="1" customWidth="1"/>
    <col min="3927" max="3927" width="7.7109375" bestFit="1" customWidth="1"/>
    <col min="3928" max="3928" width="8.140625" bestFit="1" customWidth="1"/>
    <col min="3929" max="3929" width="8.85546875" bestFit="1" customWidth="1"/>
    <col min="3930" max="3931" width="8.140625" bestFit="1" customWidth="1"/>
    <col min="3932" max="3932" width="7" bestFit="1" customWidth="1"/>
    <col min="3933" max="3934" width="8.140625" bestFit="1" customWidth="1"/>
    <col min="3935" max="3935" width="8.85546875" bestFit="1" customWidth="1"/>
    <col min="3936" max="3937" width="8.140625" bestFit="1" customWidth="1"/>
    <col min="3938" max="3938" width="7.7109375" bestFit="1" customWidth="1"/>
    <col min="3939" max="3942" width="8.140625" bestFit="1" customWidth="1"/>
    <col min="3943" max="3943" width="5.85546875" bestFit="1" customWidth="1"/>
    <col min="3944" max="3944" width="8.140625" bestFit="1" customWidth="1"/>
    <col min="3945" max="3946" width="7" bestFit="1" customWidth="1"/>
    <col min="3947" max="3953" width="8.140625" bestFit="1" customWidth="1"/>
    <col min="3954" max="3954" width="7.7109375" bestFit="1" customWidth="1"/>
    <col min="3955" max="3958" width="8.140625" bestFit="1" customWidth="1"/>
    <col min="3959" max="3960" width="7" bestFit="1" customWidth="1"/>
    <col min="3961" max="3961" width="8.140625" bestFit="1" customWidth="1"/>
    <col min="3962" max="3962" width="7" bestFit="1" customWidth="1"/>
    <col min="3963" max="3965" width="8.140625" bestFit="1" customWidth="1"/>
    <col min="3966" max="3966" width="7" bestFit="1" customWidth="1"/>
    <col min="3967" max="3968" width="8.140625" bestFit="1" customWidth="1"/>
    <col min="3969" max="3969" width="7" bestFit="1" customWidth="1"/>
    <col min="3970" max="3970" width="8.85546875" bestFit="1" customWidth="1"/>
    <col min="3971" max="3973" width="8.140625" bestFit="1" customWidth="1"/>
    <col min="3974" max="3974" width="8.85546875" bestFit="1" customWidth="1"/>
    <col min="3975" max="3975" width="7" bestFit="1" customWidth="1"/>
    <col min="3976" max="3976" width="8.140625" bestFit="1" customWidth="1"/>
    <col min="3977" max="3977" width="10" bestFit="1" customWidth="1"/>
    <col min="3978" max="3978" width="8.140625" bestFit="1" customWidth="1"/>
    <col min="3979" max="3979" width="9.28515625" bestFit="1" customWidth="1"/>
    <col min="3980" max="3980" width="10" bestFit="1" customWidth="1"/>
    <col min="3981" max="3981" width="7" bestFit="1" customWidth="1"/>
    <col min="3982" max="3982" width="8.140625" bestFit="1" customWidth="1"/>
    <col min="3983" max="3983" width="7" bestFit="1" customWidth="1"/>
    <col min="3984" max="3986" width="8.140625" bestFit="1" customWidth="1"/>
    <col min="3987" max="3987" width="7" bestFit="1" customWidth="1"/>
    <col min="3988" max="3988" width="10" bestFit="1" customWidth="1"/>
    <col min="3989" max="3990" width="8.140625" bestFit="1" customWidth="1"/>
    <col min="3991" max="3991" width="8.85546875" bestFit="1" customWidth="1"/>
    <col min="3992" max="3993" width="7" bestFit="1" customWidth="1"/>
    <col min="3994" max="3994" width="8.140625" bestFit="1" customWidth="1"/>
    <col min="3995" max="3995" width="10" bestFit="1" customWidth="1"/>
    <col min="3996" max="3996" width="8.140625" bestFit="1" customWidth="1"/>
    <col min="3997" max="3997" width="7" bestFit="1" customWidth="1"/>
    <col min="3998" max="3998" width="8.140625" bestFit="1" customWidth="1"/>
    <col min="3999" max="3999" width="8.85546875" bestFit="1" customWidth="1"/>
    <col min="4000" max="4001" width="8.140625" bestFit="1" customWidth="1"/>
    <col min="4002" max="4002" width="8.85546875" bestFit="1" customWidth="1"/>
    <col min="4003" max="4003" width="8.140625" bestFit="1" customWidth="1"/>
    <col min="4004" max="4004" width="8.85546875" bestFit="1" customWidth="1"/>
    <col min="4005" max="4006" width="8.140625" bestFit="1" customWidth="1"/>
    <col min="4007" max="4007" width="7" bestFit="1" customWidth="1"/>
    <col min="4008" max="4009" width="8.140625" bestFit="1" customWidth="1"/>
    <col min="4010" max="4010" width="7" bestFit="1" customWidth="1"/>
    <col min="4011" max="4012" width="8.140625" bestFit="1" customWidth="1"/>
    <col min="4013" max="4014" width="7" bestFit="1" customWidth="1"/>
    <col min="4015" max="4015" width="8.140625" bestFit="1" customWidth="1"/>
    <col min="4016" max="4016" width="9.28515625" bestFit="1" customWidth="1"/>
    <col min="4017" max="4018" width="7" bestFit="1" customWidth="1"/>
    <col min="4019" max="4019" width="10" bestFit="1" customWidth="1"/>
    <col min="4020" max="4021" width="8.140625" bestFit="1" customWidth="1"/>
    <col min="4022" max="4022" width="7" bestFit="1" customWidth="1"/>
    <col min="4023" max="4023" width="7.7109375" bestFit="1" customWidth="1"/>
    <col min="4024" max="4024" width="7" bestFit="1" customWidth="1"/>
    <col min="4025" max="4025" width="10" bestFit="1" customWidth="1"/>
    <col min="4026" max="4028" width="9.28515625" bestFit="1" customWidth="1"/>
    <col min="4029" max="4029" width="8.140625" bestFit="1" customWidth="1"/>
    <col min="4030" max="4030" width="7" bestFit="1" customWidth="1"/>
    <col min="4031" max="4031" width="8.140625" bestFit="1" customWidth="1"/>
    <col min="4032" max="4033" width="7" bestFit="1" customWidth="1"/>
    <col min="4034" max="4035" width="8.140625" bestFit="1" customWidth="1"/>
    <col min="4036" max="4036" width="7" bestFit="1" customWidth="1"/>
    <col min="4037" max="4037" width="8.85546875" bestFit="1" customWidth="1"/>
    <col min="4038" max="4038" width="7" bestFit="1" customWidth="1"/>
    <col min="4039" max="4039" width="9.28515625" bestFit="1" customWidth="1"/>
    <col min="4040" max="4040" width="7" bestFit="1" customWidth="1"/>
    <col min="4041" max="4041" width="8.140625" bestFit="1" customWidth="1"/>
    <col min="4042" max="4045" width="9.28515625" bestFit="1" customWidth="1"/>
    <col min="4046" max="4047" width="8.140625" bestFit="1" customWidth="1"/>
    <col min="4048" max="4048" width="7" bestFit="1" customWidth="1"/>
    <col min="4049" max="4050" width="9.28515625" bestFit="1" customWidth="1"/>
    <col min="4051" max="4051" width="7" bestFit="1" customWidth="1"/>
    <col min="4052" max="4052" width="8.85546875" bestFit="1" customWidth="1"/>
    <col min="4053" max="4053" width="7" bestFit="1" customWidth="1"/>
    <col min="4054" max="4054" width="8.140625" bestFit="1" customWidth="1"/>
    <col min="4055" max="4055" width="7" bestFit="1" customWidth="1"/>
    <col min="4056" max="4056" width="8.140625" bestFit="1" customWidth="1"/>
    <col min="4057" max="4057" width="7" bestFit="1" customWidth="1"/>
    <col min="4058" max="4058" width="9.28515625" bestFit="1" customWidth="1"/>
    <col min="4059" max="4059" width="4.7109375" bestFit="1" customWidth="1"/>
    <col min="4060" max="4060" width="8.140625" bestFit="1" customWidth="1"/>
    <col min="4061" max="4062" width="9.28515625" bestFit="1" customWidth="1"/>
    <col min="4063" max="4064" width="8.140625" bestFit="1" customWidth="1"/>
    <col min="4065" max="4065" width="8.85546875" bestFit="1" customWidth="1"/>
    <col min="4066" max="4066" width="8.140625" bestFit="1" customWidth="1"/>
    <col min="4067" max="4067" width="7" bestFit="1" customWidth="1"/>
    <col min="4068" max="4071" width="8.140625" bestFit="1" customWidth="1"/>
    <col min="4072" max="4072" width="7" bestFit="1" customWidth="1"/>
    <col min="4073" max="4073" width="9.28515625" bestFit="1" customWidth="1"/>
    <col min="4074" max="4074" width="5.85546875" bestFit="1" customWidth="1"/>
    <col min="4075" max="4080" width="8.140625" bestFit="1" customWidth="1"/>
    <col min="4081" max="4081" width="5.85546875" bestFit="1" customWidth="1"/>
    <col min="4082" max="4082" width="9.28515625" bestFit="1" customWidth="1"/>
    <col min="4083" max="4083" width="8.140625" bestFit="1" customWidth="1"/>
    <col min="4084" max="4084" width="8.85546875" bestFit="1" customWidth="1"/>
    <col min="4085" max="4088" width="9.28515625" bestFit="1" customWidth="1"/>
    <col min="4089" max="4089" width="10" bestFit="1" customWidth="1"/>
    <col min="4090" max="4090" width="7" bestFit="1" customWidth="1"/>
    <col min="4091" max="4092" width="9.28515625" bestFit="1" customWidth="1"/>
    <col min="4093" max="4093" width="7" bestFit="1" customWidth="1"/>
    <col min="4094" max="4094" width="9.28515625" bestFit="1" customWidth="1"/>
    <col min="4095" max="4095" width="8.85546875" bestFit="1" customWidth="1"/>
    <col min="4096" max="4097" width="8.140625" bestFit="1" customWidth="1"/>
    <col min="4098" max="4098" width="9.28515625" bestFit="1" customWidth="1"/>
    <col min="4099" max="4099" width="8.85546875" bestFit="1" customWidth="1"/>
    <col min="4100" max="4101" width="9.28515625" bestFit="1" customWidth="1"/>
    <col min="4102" max="4102" width="8.140625" bestFit="1" customWidth="1"/>
    <col min="4103" max="4103" width="9.28515625" bestFit="1" customWidth="1"/>
    <col min="4104" max="4104" width="8.140625" bestFit="1" customWidth="1"/>
    <col min="4105" max="4105" width="9.28515625" bestFit="1" customWidth="1"/>
    <col min="4106" max="4107" width="8.140625" bestFit="1" customWidth="1"/>
    <col min="4108" max="4108" width="7" bestFit="1" customWidth="1"/>
    <col min="4109" max="4109" width="7.7109375" bestFit="1" customWidth="1"/>
    <col min="4110" max="4110" width="9.28515625" bestFit="1" customWidth="1"/>
    <col min="4111" max="4111" width="8.140625" bestFit="1" customWidth="1"/>
    <col min="4112" max="4113" width="9.28515625" bestFit="1" customWidth="1"/>
    <col min="4114" max="4114" width="8.140625" bestFit="1" customWidth="1"/>
    <col min="4115" max="4115" width="9.28515625" bestFit="1" customWidth="1"/>
    <col min="4116" max="4116" width="7" bestFit="1" customWidth="1"/>
    <col min="4117" max="4117" width="8.140625" bestFit="1" customWidth="1"/>
    <col min="4118" max="4118" width="11.140625" bestFit="1" customWidth="1"/>
    <col min="4119" max="4119" width="8.140625" bestFit="1" customWidth="1"/>
    <col min="4120" max="4121" width="9.28515625" bestFit="1" customWidth="1"/>
    <col min="4122" max="4122" width="7" bestFit="1" customWidth="1"/>
    <col min="4123" max="4123" width="8.140625" bestFit="1" customWidth="1"/>
    <col min="4124" max="4124" width="9.28515625" bestFit="1" customWidth="1"/>
    <col min="4125" max="4125" width="7" bestFit="1" customWidth="1"/>
    <col min="4126" max="4126" width="9.28515625" bestFit="1" customWidth="1"/>
    <col min="4127" max="4127" width="8.140625" bestFit="1" customWidth="1"/>
    <col min="4128" max="4129" width="9.28515625" bestFit="1" customWidth="1"/>
    <col min="4130" max="4130" width="10" bestFit="1" customWidth="1"/>
    <col min="4131" max="4131" width="7" bestFit="1" customWidth="1"/>
    <col min="4132" max="4132" width="8.140625" bestFit="1" customWidth="1"/>
    <col min="4133" max="4134" width="9.28515625" bestFit="1" customWidth="1"/>
    <col min="4135" max="4135" width="8.140625" bestFit="1" customWidth="1"/>
    <col min="4136" max="4138" width="9.28515625" bestFit="1" customWidth="1"/>
    <col min="4139" max="4141" width="8.140625" bestFit="1" customWidth="1"/>
    <col min="4142" max="4142" width="9.28515625" bestFit="1" customWidth="1"/>
    <col min="4143" max="4143" width="8.140625" bestFit="1" customWidth="1"/>
    <col min="4144" max="4147" width="9.28515625" bestFit="1" customWidth="1"/>
    <col min="4148" max="4148" width="8.140625" bestFit="1" customWidth="1"/>
    <col min="4149" max="4149" width="8.85546875" bestFit="1" customWidth="1"/>
    <col min="4150" max="4154" width="8.140625" bestFit="1" customWidth="1"/>
    <col min="4155" max="4157" width="9.28515625" bestFit="1" customWidth="1"/>
    <col min="4158" max="4159" width="8.140625" bestFit="1" customWidth="1"/>
    <col min="4160" max="4160" width="9.28515625" bestFit="1" customWidth="1"/>
    <col min="4161" max="4161" width="8.140625" bestFit="1" customWidth="1"/>
    <col min="4162" max="4163" width="9.28515625" bestFit="1" customWidth="1"/>
    <col min="4164" max="4166" width="8.140625" bestFit="1" customWidth="1"/>
    <col min="4167" max="4169" width="9.28515625" bestFit="1" customWidth="1"/>
    <col min="4170" max="4170" width="8.140625" bestFit="1" customWidth="1"/>
    <col min="4171" max="4171" width="10" bestFit="1" customWidth="1"/>
    <col min="4172" max="4172" width="9.28515625" bestFit="1" customWidth="1"/>
    <col min="4173" max="4173" width="8.140625" bestFit="1" customWidth="1"/>
    <col min="4174" max="4174" width="9.28515625" bestFit="1" customWidth="1"/>
    <col min="4175" max="4175" width="8.140625" bestFit="1" customWidth="1"/>
    <col min="4176" max="4178" width="9.28515625" bestFit="1" customWidth="1"/>
    <col min="4179" max="4179" width="8.140625" bestFit="1" customWidth="1"/>
    <col min="4180" max="4181" width="9.28515625" bestFit="1" customWidth="1"/>
    <col min="4182" max="4182" width="8.140625" bestFit="1" customWidth="1"/>
    <col min="4183" max="4183" width="9.28515625" bestFit="1" customWidth="1"/>
    <col min="4184" max="4184" width="8.140625" bestFit="1" customWidth="1"/>
    <col min="4185" max="4185" width="9.28515625" bestFit="1" customWidth="1"/>
    <col min="4186" max="4186" width="8.140625" bestFit="1" customWidth="1"/>
    <col min="4187" max="4187" width="9.28515625" bestFit="1" customWidth="1"/>
    <col min="4188" max="4188" width="8.140625" bestFit="1" customWidth="1"/>
    <col min="4189" max="4192" width="9.28515625" bestFit="1" customWidth="1"/>
    <col min="4193" max="4193" width="8.140625" bestFit="1" customWidth="1"/>
    <col min="4194" max="4194" width="8.85546875" bestFit="1" customWidth="1"/>
    <col min="4195" max="4199" width="9.28515625" bestFit="1" customWidth="1"/>
    <col min="4200" max="4200" width="7" bestFit="1" customWidth="1"/>
    <col min="4201" max="4201" width="10" bestFit="1" customWidth="1"/>
    <col min="4202" max="4203" width="9.28515625" bestFit="1" customWidth="1"/>
    <col min="4204" max="4204" width="10" bestFit="1" customWidth="1"/>
    <col min="4205" max="4205" width="8.85546875" bestFit="1" customWidth="1"/>
    <col min="4206" max="4206" width="8.140625" bestFit="1" customWidth="1"/>
    <col min="4207" max="4208" width="9.28515625" bestFit="1" customWidth="1"/>
    <col min="4209" max="4209" width="10" bestFit="1" customWidth="1"/>
    <col min="4210" max="4210" width="9.28515625" bestFit="1" customWidth="1"/>
    <col min="4211" max="4211" width="7" bestFit="1" customWidth="1"/>
    <col min="4212" max="4213" width="8.140625" bestFit="1" customWidth="1"/>
    <col min="4214" max="4214" width="9.28515625" bestFit="1" customWidth="1"/>
    <col min="4215" max="4215" width="10" bestFit="1" customWidth="1"/>
    <col min="4216" max="4218" width="9.28515625" bestFit="1" customWidth="1"/>
    <col min="4219" max="4220" width="8.140625" bestFit="1" customWidth="1"/>
    <col min="4221" max="4221" width="9.28515625" bestFit="1" customWidth="1"/>
    <col min="4222" max="4223" width="8.140625" bestFit="1" customWidth="1"/>
    <col min="4224" max="4224" width="9.28515625" bestFit="1" customWidth="1"/>
    <col min="4225" max="4225" width="8.140625" bestFit="1" customWidth="1"/>
    <col min="4226" max="4228" width="9.28515625" bestFit="1" customWidth="1"/>
    <col min="4229" max="4229" width="10" bestFit="1" customWidth="1"/>
    <col min="4230" max="4230" width="8.140625" bestFit="1" customWidth="1"/>
    <col min="4231" max="4231" width="10" bestFit="1" customWidth="1"/>
    <col min="4232" max="4233" width="9.28515625" bestFit="1" customWidth="1"/>
    <col min="4234" max="4234" width="11.140625" bestFit="1" customWidth="1"/>
    <col min="4235" max="4236" width="9.28515625" bestFit="1" customWidth="1"/>
    <col min="4237" max="4237" width="10" bestFit="1" customWidth="1"/>
    <col min="4238" max="4241" width="9.28515625" bestFit="1" customWidth="1"/>
    <col min="4242" max="4242" width="8.140625" bestFit="1" customWidth="1"/>
    <col min="4243" max="4243" width="7" bestFit="1" customWidth="1"/>
    <col min="4244" max="4245" width="9.28515625" bestFit="1" customWidth="1"/>
    <col min="4246" max="4246" width="10.42578125" bestFit="1" customWidth="1"/>
    <col min="4247" max="4248" width="9.28515625" bestFit="1" customWidth="1"/>
    <col min="4249" max="4249" width="8.140625" bestFit="1" customWidth="1"/>
    <col min="4250" max="4250" width="7" bestFit="1" customWidth="1"/>
    <col min="4251" max="4251" width="9.28515625" bestFit="1" customWidth="1"/>
    <col min="4252" max="4252" width="7" bestFit="1" customWidth="1"/>
    <col min="4253" max="4253" width="8.140625" bestFit="1" customWidth="1"/>
    <col min="4254" max="4254" width="10" bestFit="1" customWidth="1"/>
    <col min="4255" max="4255" width="10.42578125" bestFit="1" customWidth="1"/>
    <col min="4256" max="4256" width="9.28515625" bestFit="1" customWidth="1"/>
    <col min="4257" max="4257" width="10.42578125" bestFit="1" customWidth="1"/>
    <col min="4258" max="4258" width="8.140625" bestFit="1" customWidth="1"/>
    <col min="4259" max="4261" width="9.28515625" bestFit="1" customWidth="1"/>
    <col min="4262" max="4262" width="10" bestFit="1" customWidth="1"/>
    <col min="4263" max="4264" width="9.28515625" bestFit="1" customWidth="1"/>
    <col min="4265" max="4265" width="8.140625" bestFit="1" customWidth="1"/>
    <col min="4266" max="4266" width="10.42578125" bestFit="1" customWidth="1"/>
    <col min="4267" max="4267" width="10" bestFit="1" customWidth="1"/>
    <col min="4268" max="4269" width="9.28515625" bestFit="1" customWidth="1"/>
    <col min="4270" max="4270" width="8.140625" bestFit="1" customWidth="1"/>
    <col min="4271" max="4271" width="9.28515625" bestFit="1" customWidth="1"/>
    <col min="4272" max="4272" width="8.140625" bestFit="1" customWidth="1"/>
    <col min="4273" max="4277" width="9.28515625" bestFit="1" customWidth="1"/>
    <col min="4278" max="4278" width="10" bestFit="1" customWidth="1"/>
    <col min="4279" max="4281" width="9.28515625" bestFit="1" customWidth="1"/>
    <col min="4282" max="4282" width="10.42578125" bestFit="1" customWidth="1"/>
    <col min="4283" max="4284" width="9.28515625" bestFit="1" customWidth="1"/>
    <col min="4285" max="4285" width="10" bestFit="1" customWidth="1"/>
    <col min="4286" max="4287" width="10.42578125" bestFit="1" customWidth="1"/>
    <col min="4288" max="4288" width="9.28515625" bestFit="1" customWidth="1"/>
    <col min="4289" max="4291" width="8.140625" bestFit="1" customWidth="1"/>
    <col min="4292" max="4292" width="8.85546875" bestFit="1" customWidth="1"/>
    <col min="4293" max="4294" width="8.140625" bestFit="1" customWidth="1"/>
    <col min="4295" max="4295" width="8.85546875" bestFit="1" customWidth="1"/>
    <col min="4296" max="4298" width="9.28515625" bestFit="1" customWidth="1"/>
    <col min="4299" max="4299" width="10" bestFit="1" customWidth="1"/>
    <col min="4300" max="4300" width="9.28515625" bestFit="1" customWidth="1"/>
    <col min="4301" max="4301" width="7" bestFit="1" customWidth="1"/>
    <col min="4302" max="4304" width="10" bestFit="1" customWidth="1"/>
    <col min="4305" max="4305" width="9.28515625" bestFit="1" customWidth="1"/>
    <col min="4306" max="4306" width="10" bestFit="1" customWidth="1"/>
    <col min="4307" max="4307" width="10.42578125" bestFit="1" customWidth="1"/>
    <col min="4308" max="4308" width="4.7109375" bestFit="1" customWidth="1"/>
    <col min="4309" max="4309" width="10" bestFit="1" customWidth="1"/>
    <col min="4310" max="4310" width="8.140625" bestFit="1" customWidth="1"/>
    <col min="4311" max="4311" width="11.140625" bestFit="1" customWidth="1"/>
    <col min="4312" max="4313" width="10.42578125" bestFit="1" customWidth="1"/>
    <col min="4314" max="4314" width="9.28515625" bestFit="1" customWidth="1"/>
    <col min="4315" max="4316" width="8.140625" bestFit="1" customWidth="1"/>
    <col min="4317" max="4317" width="9.28515625" bestFit="1" customWidth="1"/>
    <col min="4318" max="4319" width="8.140625" bestFit="1" customWidth="1"/>
    <col min="4320" max="4320" width="10.42578125" bestFit="1" customWidth="1"/>
    <col min="4321" max="4321" width="8.140625" bestFit="1" customWidth="1"/>
    <col min="4322" max="4322" width="9.28515625" bestFit="1" customWidth="1"/>
    <col min="4323" max="4323" width="10.42578125" bestFit="1" customWidth="1"/>
    <col min="4324" max="4324" width="7" bestFit="1" customWidth="1"/>
    <col min="4325" max="4326" width="9.28515625" bestFit="1" customWidth="1"/>
    <col min="4327" max="4327" width="8.140625" bestFit="1" customWidth="1"/>
    <col min="4328" max="4329" width="9.28515625" bestFit="1" customWidth="1"/>
    <col min="4330" max="4330" width="10" bestFit="1" customWidth="1"/>
    <col min="4331" max="4332" width="9.28515625" bestFit="1" customWidth="1"/>
    <col min="4333" max="4333" width="8.85546875" bestFit="1" customWidth="1"/>
    <col min="4334" max="4334" width="7" bestFit="1" customWidth="1"/>
    <col min="4335" max="4335" width="9.28515625" bestFit="1" customWidth="1"/>
    <col min="4336" max="4336" width="8.140625" bestFit="1" customWidth="1"/>
    <col min="4337" max="4337" width="9.28515625" bestFit="1" customWidth="1"/>
    <col min="4338" max="4338" width="10.42578125" bestFit="1" customWidth="1"/>
    <col min="4339" max="4344" width="9.28515625" bestFit="1" customWidth="1"/>
    <col min="4345" max="4345" width="8.85546875" bestFit="1" customWidth="1"/>
    <col min="4346" max="4346" width="10.42578125" bestFit="1" customWidth="1"/>
    <col min="4347" max="4347" width="11.140625" bestFit="1" customWidth="1"/>
    <col min="4348" max="4350" width="10.42578125" bestFit="1" customWidth="1"/>
    <col min="4351" max="4352" width="9.28515625" bestFit="1" customWidth="1"/>
    <col min="4353" max="4356" width="10.42578125" bestFit="1" customWidth="1"/>
    <col min="4357" max="4357" width="9.28515625" bestFit="1" customWidth="1"/>
    <col min="4358" max="4358" width="11.140625" bestFit="1" customWidth="1"/>
    <col min="4359" max="4360" width="10.42578125" bestFit="1" customWidth="1"/>
    <col min="4361" max="4363" width="9.28515625" bestFit="1" customWidth="1"/>
    <col min="4364" max="4364" width="10.42578125" bestFit="1" customWidth="1"/>
    <col min="4365" max="4365" width="11.140625" bestFit="1" customWidth="1"/>
    <col min="4366" max="4366" width="10.42578125" bestFit="1" customWidth="1"/>
    <col min="4367" max="4367" width="9.28515625" bestFit="1" customWidth="1"/>
    <col min="4368" max="4369" width="10.42578125" bestFit="1" customWidth="1"/>
    <col min="4370" max="4370" width="11.5703125" bestFit="1" customWidth="1"/>
    <col min="4371" max="4371" width="12.7109375" bestFit="1" customWidth="1"/>
    <col min="4372" max="4372" width="14" bestFit="1" customWidth="1"/>
    <col min="4373" max="4373" width="11.85546875" bestFit="1" customWidth="1"/>
    <col min="4374" max="4374" width="10" bestFit="1" customWidth="1"/>
    <col min="4375" max="4375" width="13" bestFit="1" customWidth="1"/>
    <col min="4376" max="4376" width="9.28515625" bestFit="1" customWidth="1"/>
    <col min="4377" max="4377" width="11.85546875" bestFit="1" customWidth="1"/>
    <col min="4378" max="4378" width="10" bestFit="1" customWidth="1"/>
    <col min="4379" max="4379" width="13" bestFit="1" customWidth="1"/>
    <col min="4380" max="4380" width="8.140625" bestFit="1" customWidth="1"/>
    <col min="4381" max="4381" width="10.7109375" bestFit="1" customWidth="1"/>
    <col min="4382" max="4382" width="8.85546875" bestFit="1" customWidth="1"/>
    <col min="4383" max="4383" width="11.85546875" bestFit="1" customWidth="1"/>
    <col min="4384" max="4384" width="10" bestFit="1" customWidth="1"/>
    <col min="4385" max="4385" width="13" bestFit="1" customWidth="1"/>
    <col min="4386" max="4386" width="10" bestFit="1" customWidth="1"/>
    <col min="4387" max="4387" width="13" bestFit="1" customWidth="1"/>
    <col min="4388" max="4388" width="8.85546875" bestFit="1" customWidth="1"/>
    <col min="4389" max="4389" width="11.85546875" bestFit="1" customWidth="1"/>
    <col min="4390" max="4390" width="9.28515625" bestFit="1" customWidth="1"/>
    <col min="4391" max="4391" width="11.85546875" bestFit="1" customWidth="1"/>
    <col min="4392" max="4392" width="8.140625" bestFit="1" customWidth="1"/>
    <col min="4393" max="4393" width="10.7109375" bestFit="1" customWidth="1"/>
    <col min="4394" max="4394" width="10" bestFit="1" customWidth="1"/>
    <col min="4395" max="4395" width="13" bestFit="1" customWidth="1"/>
    <col min="4396" max="4396" width="10" bestFit="1" customWidth="1"/>
    <col min="4397" max="4397" width="13" bestFit="1" customWidth="1"/>
    <col min="4398" max="4398" width="8.140625" bestFit="1" customWidth="1"/>
    <col min="4399" max="4399" width="10.7109375" bestFit="1" customWidth="1"/>
    <col min="4400" max="4401" width="9.28515625" bestFit="1" customWidth="1"/>
    <col min="4402" max="4402" width="11.85546875" bestFit="1" customWidth="1"/>
    <col min="4403" max="4403" width="10" bestFit="1" customWidth="1"/>
    <col min="4404" max="4404" width="13" bestFit="1" customWidth="1"/>
    <col min="4405" max="4405" width="10" bestFit="1" customWidth="1"/>
    <col min="4406" max="4406" width="13" bestFit="1" customWidth="1"/>
    <col min="4407" max="4407" width="8.140625" bestFit="1" customWidth="1"/>
    <col min="4408" max="4408" width="10.7109375" bestFit="1" customWidth="1"/>
    <col min="4409" max="4410" width="9.28515625" bestFit="1" customWidth="1"/>
    <col min="4411" max="4411" width="11.85546875" bestFit="1" customWidth="1"/>
    <col min="4412" max="4412" width="8.85546875" bestFit="1" customWidth="1"/>
    <col min="4413" max="4413" width="11.85546875" bestFit="1" customWidth="1"/>
    <col min="4414" max="4414" width="10" bestFit="1" customWidth="1"/>
    <col min="4415" max="4415" width="13" bestFit="1" customWidth="1"/>
    <col min="4416" max="4417" width="8.85546875" bestFit="1" customWidth="1"/>
    <col min="4418" max="4418" width="11.85546875" bestFit="1" customWidth="1"/>
    <col min="4419" max="4419" width="8.85546875" bestFit="1" customWidth="1"/>
    <col min="4420" max="4420" width="11.85546875" bestFit="1" customWidth="1"/>
    <col min="4421" max="4421" width="10" bestFit="1" customWidth="1"/>
    <col min="4422" max="4422" width="13" bestFit="1" customWidth="1"/>
    <col min="4423" max="4423" width="10" bestFit="1" customWidth="1"/>
    <col min="4424" max="4424" width="13" bestFit="1" customWidth="1"/>
    <col min="4425" max="4425" width="10" bestFit="1" customWidth="1"/>
    <col min="4426" max="4426" width="13" bestFit="1" customWidth="1"/>
    <col min="4427" max="4427" width="9.28515625" bestFit="1" customWidth="1"/>
    <col min="4428" max="4428" width="11.85546875" bestFit="1" customWidth="1"/>
    <col min="4429" max="4429" width="8.85546875" bestFit="1" customWidth="1"/>
    <col min="4430" max="4430" width="11.85546875" bestFit="1" customWidth="1"/>
    <col min="4431" max="4431" width="9.28515625" bestFit="1" customWidth="1"/>
    <col min="4432" max="4432" width="11.85546875" bestFit="1" customWidth="1"/>
    <col min="4433" max="4434" width="9.28515625" bestFit="1" customWidth="1"/>
    <col min="4435" max="4435" width="11.85546875" bestFit="1" customWidth="1"/>
    <col min="4436" max="4437" width="9.28515625" bestFit="1" customWidth="1"/>
    <col min="4438" max="4438" width="11.85546875" bestFit="1" customWidth="1"/>
    <col min="4439" max="4439" width="7" bestFit="1" customWidth="1"/>
    <col min="4440" max="4440" width="9" bestFit="1" customWidth="1"/>
    <col min="4441" max="4441" width="8.85546875" bestFit="1" customWidth="1"/>
    <col min="4442" max="4442" width="11.85546875" bestFit="1" customWidth="1"/>
    <col min="4443" max="4443" width="10" bestFit="1" customWidth="1"/>
    <col min="4444" max="4444" width="13" bestFit="1" customWidth="1"/>
    <col min="4445" max="4445" width="9.28515625" bestFit="1" customWidth="1"/>
    <col min="4446" max="4446" width="11.85546875" bestFit="1" customWidth="1"/>
    <col min="4447" max="4447" width="10" bestFit="1" customWidth="1"/>
    <col min="4448" max="4448" width="13" bestFit="1" customWidth="1"/>
    <col min="4449" max="4449" width="9.28515625" bestFit="1" customWidth="1"/>
    <col min="4450" max="4450" width="11.85546875" bestFit="1" customWidth="1"/>
    <col min="4451" max="4451" width="10" bestFit="1" customWidth="1"/>
    <col min="4452" max="4452" width="13" bestFit="1" customWidth="1"/>
    <col min="4453" max="4453" width="10" bestFit="1" customWidth="1"/>
    <col min="4454" max="4454" width="13" bestFit="1" customWidth="1"/>
    <col min="4455" max="4456" width="8.140625" bestFit="1" customWidth="1"/>
    <col min="4457" max="4457" width="10.7109375" bestFit="1" customWidth="1"/>
    <col min="4458" max="4458" width="9.28515625" bestFit="1" customWidth="1"/>
    <col min="4459" max="4459" width="11.85546875" bestFit="1" customWidth="1"/>
    <col min="4460" max="4460" width="9.28515625" bestFit="1" customWidth="1"/>
    <col min="4461" max="4461" width="11.85546875" bestFit="1" customWidth="1"/>
    <col min="4462" max="4462" width="10" bestFit="1" customWidth="1"/>
    <col min="4463" max="4463" width="13" bestFit="1" customWidth="1"/>
    <col min="4464" max="4464" width="10" bestFit="1" customWidth="1"/>
    <col min="4465" max="4465" width="13" bestFit="1" customWidth="1"/>
    <col min="4466" max="4468" width="8.85546875" bestFit="1" customWidth="1"/>
    <col min="4469" max="4469" width="11.85546875" bestFit="1" customWidth="1"/>
    <col min="4470" max="4470" width="8.85546875" bestFit="1" customWidth="1"/>
    <col min="4471" max="4471" width="11.85546875" bestFit="1" customWidth="1"/>
    <col min="4472" max="4475" width="10" bestFit="1" customWidth="1"/>
    <col min="4476" max="4476" width="13" bestFit="1" customWidth="1"/>
    <col min="4477" max="4477" width="9.28515625" bestFit="1" customWidth="1"/>
    <col min="4478" max="4478" width="11.85546875" bestFit="1" customWidth="1"/>
    <col min="4479" max="4479" width="10" bestFit="1" customWidth="1"/>
    <col min="4480" max="4480" width="13" bestFit="1" customWidth="1"/>
    <col min="4481" max="4482" width="7" bestFit="1" customWidth="1"/>
    <col min="4483" max="4483" width="9" bestFit="1" customWidth="1"/>
    <col min="4484" max="4484" width="10" bestFit="1" customWidth="1"/>
    <col min="4485" max="4485" width="13" bestFit="1" customWidth="1"/>
    <col min="4486" max="4486" width="10" bestFit="1" customWidth="1"/>
    <col min="4487" max="4487" width="13" bestFit="1" customWidth="1"/>
    <col min="4488" max="4488" width="9.28515625" bestFit="1" customWidth="1"/>
    <col min="4489" max="4489" width="11.85546875" bestFit="1" customWidth="1"/>
    <col min="4490" max="4490" width="8.85546875" bestFit="1" customWidth="1"/>
    <col min="4491" max="4491" width="11.85546875" bestFit="1" customWidth="1"/>
    <col min="4492" max="4492" width="9.28515625" bestFit="1" customWidth="1"/>
    <col min="4493" max="4493" width="11.85546875" bestFit="1" customWidth="1"/>
    <col min="4494" max="4495" width="11.140625" bestFit="1" customWidth="1"/>
    <col min="4496" max="4496" width="13" bestFit="1" customWidth="1"/>
    <col min="4497" max="4497" width="8.85546875" bestFit="1" customWidth="1"/>
    <col min="4498" max="4498" width="11.85546875" bestFit="1" customWidth="1"/>
    <col min="4499" max="4499" width="10" bestFit="1" customWidth="1"/>
    <col min="4500" max="4500" width="13" bestFit="1" customWidth="1"/>
    <col min="4501" max="4501" width="10" bestFit="1" customWidth="1"/>
    <col min="4502" max="4502" width="13" bestFit="1" customWidth="1"/>
    <col min="4503" max="4503" width="8.140625" bestFit="1" customWidth="1"/>
    <col min="4504" max="4504" width="10.7109375" bestFit="1" customWidth="1"/>
    <col min="4505" max="4505" width="10" bestFit="1" customWidth="1"/>
    <col min="4506" max="4506" width="13" bestFit="1" customWidth="1"/>
    <col min="4507" max="4507" width="11.140625" bestFit="1" customWidth="1"/>
    <col min="4508" max="4508" width="13" bestFit="1" customWidth="1"/>
    <col min="4509" max="4509" width="8.140625" bestFit="1" customWidth="1"/>
    <col min="4510" max="4510" width="10.7109375" bestFit="1" customWidth="1"/>
    <col min="4511" max="4511" width="10" bestFit="1" customWidth="1"/>
    <col min="4512" max="4512" width="13" bestFit="1" customWidth="1"/>
    <col min="4513" max="4513" width="9.28515625" bestFit="1" customWidth="1"/>
    <col min="4514" max="4514" width="11.85546875" bestFit="1" customWidth="1"/>
    <col min="4515" max="4515" width="10" bestFit="1" customWidth="1"/>
    <col min="4516" max="4516" width="13" bestFit="1" customWidth="1"/>
    <col min="4517" max="4517" width="10" bestFit="1" customWidth="1"/>
    <col min="4518" max="4518" width="13" bestFit="1" customWidth="1"/>
    <col min="4519" max="4519" width="10" bestFit="1" customWidth="1"/>
    <col min="4520" max="4520" width="13" bestFit="1" customWidth="1"/>
    <col min="4521" max="4521" width="8.85546875" bestFit="1" customWidth="1"/>
    <col min="4522" max="4522" width="11.85546875" bestFit="1" customWidth="1"/>
    <col min="4523" max="4523" width="5.42578125" bestFit="1" customWidth="1"/>
    <col min="4524" max="4524" width="9" bestFit="1" customWidth="1"/>
    <col min="4525" max="4525" width="10" bestFit="1" customWidth="1"/>
    <col min="4526" max="4526" width="13" bestFit="1" customWidth="1"/>
    <col min="4527" max="4527" width="10" bestFit="1" customWidth="1"/>
    <col min="4528" max="4528" width="13" bestFit="1" customWidth="1"/>
    <col min="4529" max="4529" width="10" bestFit="1" customWidth="1"/>
    <col min="4530" max="4530" width="13" bestFit="1" customWidth="1"/>
    <col min="4531" max="4531" width="9.28515625" bestFit="1" customWidth="1"/>
    <col min="4532" max="4532" width="11.85546875" bestFit="1" customWidth="1"/>
    <col min="4533" max="4533" width="10" bestFit="1" customWidth="1"/>
    <col min="4534" max="4534" width="13" bestFit="1" customWidth="1"/>
    <col min="4535" max="4535" width="9.28515625" bestFit="1" customWidth="1"/>
    <col min="4536" max="4536" width="11.85546875" bestFit="1" customWidth="1"/>
    <col min="4537" max="4537" width="9.28515625" bestFit="1" customWidth="1"/>
    <col min="4538" max="4538" width="11.85546875" bestFit="1" customWidth="1"/>
    <col min="4539" max="4539" width="8.85546875" bestFit="1" customWidth="1"/>
    <col min="4540" max="4540" width="11.85546875" bestFit="1" customWidth="1"/>
    <col min="4541" max="4541" width="9.28515625" bestFit="1" customWidth="1"/>
    <col min="4542" max="4542" width="11.85546875" bestFit="1" customWidth="1"/>
    <col min="4543" max="4543" width="9.28515625" bestFit="1" customWidth="1"/>
    <col min="4544" max="4544" width="11.85546875" bestFit="1" customWidth="1"/>
    <col min="4545" max="4545" width="10" bestFit="1" customWidth="1"/>
    <col min="4546" max="4546" width="13" bestFit="1" customWidth="1"/>
    <col min="4547" max="4548" width="9.28515625" bestFit="1" customWidth="1"/>
    <col min="4549" max="4549" width="11.85546875" bestFit="1" customWidth="1"/>
    <col min="4550" max="4550" width="8.85546875" bestFit="1" customWidth="1"/>
    <col min="4551" max="4551" width="11.85546875" bestFit="1" customWidth="1"/>
    <col min="4552" max="4552" width="9.28515625" bestFit="1" customWidth="1"/>
    <col min="4553" max="4553" width="11.85546875" bestFit="1" customWidth="1"/>
    <col min="4554" max="4554" width="9.28515625" bestFit="1" customWidth="1"/>
    <col min="4555" max="4555" width="11.85546875" bestFit="1" customWidth="1"/>
    <col min="4556" max="4556" width="8.85546875" bestFit="1" customWidth="1"/>
    <col min="4557" max="4557" width="11.85546875" bestFit="1" customWidth="1"/>
    <col min="4558" max="4558" width="10" bestFit="1" customWidth="1"/>
    <col min="4559" max="4559" width="13" bestFit="1" customWidth="1"/>
    <col min="4560" max="4561" width="10" bestFit="1" customWidth="1"/>
    <col min="4562" max="4562" width="13" bestFit="1" customWidth="1"/>
    <col min="4563" max="4563" width="10" bestFit="1" customWidth="1"/>
    <col min="4564" max="4564" width="13" bestFit="1" customWidth="1"/>
    <col min="4565" max="4565" width="9.28515625" bestFit="1" customWidth="1"/>
    <col min="4566" max="4566" width="11.85546875" bestFit="1" customWidth="1"/>
    <col min="4567" max="4567" width="9.28515625" bestFit="1" customWidth="1"/>
    <col min="4568" max="4568" width="11.85546875" bestFit="1" customWidth="1"/>
    <col min="4569" max="4569" width="8.85546875" bestFit="1" customWidth="1"/>
    <col min="4570" max="4570" width="11.85546875" bestFit="1" customWidth="1"/>
    <col min="4571" max="4571" width="9.28515625" bestFit="1" customWidth="1"/>
    <col min="4572" max="4572" width="11.85546875" bestFit="1" customWidth="1"/>
    <col min="4573" max="4574" width="8.140625" bestFit="1" customWidth="1"/>
    <col min="4575" max="4575" width="10.7109375" bestFit="1" customWidth="1"/>
    <col min="4576" max="4576" width="8.85546875" bestFit="1" customWidth="1"/>
    <col min="4577" max="4577" width="11.85546875" bestFit="1" customWidth="1"/>
    <col min="4578" max="4578" width="10" bestFit="1" customWidth="1"/>
    <col min="4579" max="4579" width="13" bestFit="1" customWidth="1"/>
    <col min="4580" max="4581" width="9.28515625" bestFit="1" customWidth="1"/>
    <col min="4582" max="4582" width="11.85546875" bestFit="1" customWidth="1"/>
    <col min="4583" max="4585" width="10" bestFit="1" customWidth="1"/>
    <col min="4586" max="4586" width="13" bestFit="1" customWidth="1"/>
    <col min="4587" max="4587" width="8.85546875" bestFit="1" customWidth="1"/>
    <col min="4588" max="4588" width="11.85546875" bestFit="1" customWidth="1"/>
    <col min="4589" max="4589" width="10" bestFit="1" customWidth="1"/>
    <col min="4590" max="4590" width="13" bestFit="1" customWidth="1"/>
    <col min="4591" max="4591" width="10" bestFit="1" customWidth="1"/>
    <col min="4592" max="4592" width="13" bestFit="1" customWidth="1"/>
    <col min="4593" max="4593" width="9.28515625" bestFit="1" customWidth="1"/>
    <col min="4594" max="4594" width="11.85546875" bestFit="1" customWidth="1"/>
    <col min="4595" max="4595" width="10" bestFit="1" customWidth="1"/>
    <col min="4596" max="4596" width="13" bestFit="1" customWidth="1"/>
    <col min="4597" max="4597" width="7.7109375" bestFit="1" customWidth="1"/>
    <col min="4598" max="4598" width="10.7109375" bestFit="1" customWidth="1"/>
    <col min="4599" max="4599" width="8.85546875" bestFit="1" customWidth="1"/>
    <col min="4600" max="4600" width="11.85546875" bestFit="1" customWidth="1"/>
    <col min="4601" max="4601" width="9.28515625" bestFit="1" customWidth="1"/>
    <col min="4602" max="4602" width="11.85546875" bestFit="1" customWidth="1"/>
    <col min="4603" max="4603" width="8.85546875" bestFit="1" customWidth="1"/>
    <col min="4604" max="4604" width="11.85546875" bestFit="1" customWidth="1"/>
    <col min="4605" max="4605" width="10" bestFit="1" customWidth="1"/>
    <col min="4606" max="4606" width="13" bestFit="1" customWidth="1"/>
    <col min="4607" max="4607" width="9.28515625" bestFit="1" customWidth="1"/>
    <col min="4608" max="4608" width="11.85546875" bestFit="1" customWidth="1"/>
    <col min="4609" max="4609" width="10" bestFit="1" customWidth="1"/>
    <col min="4610" max="4610" width="13" bestFit="1" customWidth="1"/>
    <col min="4611" max="4611" width="9.28515625" bestFit="1" customWidth="1"/>
    <col min="4612" max="4612" width="11.85546875" bestFit="1" customWidth="1"/>
    <col min="4613" max="4613" width="10" bestFit="1" customWidth="1"/>
    <col min="4614" max="4614" width="13" bestFit="1" customWidth="1"/>
    <col min="4615" max="4615" width="9.28515625" bestFit="1" customWidth="1"/>
    <col min="4616" max="4616" width="11.85546875" bestFit="1" customWidth="1"/>
    <col min="4617" max="4618" width="8.85546875" bestFit="1" customWidth="1"/>
    <col min="4619" max="4619" width="11.85546875" bestFit="1" customWidth="1"/>
    <col min="4620" max="4620" width="8.85546875" bestFit="1" customWidth="1"/>
    <col min="4621" max="4621" width="11.85546875" bestFit="1" customWidth="1"/>
    <col min="4622" max="4625" width="9.28515625" bestFit="1" customWidth="1"/>
    <col min="4626" max="4626" width="11.85546875" bestFit="1" customWidth="1"/>
    <col min="4627" max="4627" width="10" bestFit="1" customWidth="1"/>
    <col min="4628" max="4628" width="13" bestFit="1" customWidth="1"/>
    <col min="4629" max="4629" width="9.28515625" bestFit="1" customWidth="1"/>
    <col min="4630" max="4630" width="11.85546875" bestFit="1" customWidth="1"/>
    <col min="4631" max="4631" width="10" bestFit="1" customWidth="1"/>
    <col min="4632" max="4632" width="13" bestFit="1" customWidth="1"/>
    <col min="4633" max="4633" width="9.28515625" bestFit="1" customWidth="1"/>
    <col min="4634" max="4634" width="11.85546875" bestFit="1" customWidth="1"/>
    <col min="4635" max="4635" width="10" bestFit="1" customWidth="1"/>
    <col min="4636" max="4636" width="13" bestFit="1" customWidth="1"/>
    <col min="4637" max="4637" width="9.28515625" bestFit="1" customWidth="1"/>
    <col min="4638" max="4638" width="11.85546875" bestFit="1" customWidth="1"/>
    <col min="4639" max="4639" width="8.85546875" bestFit="1" customWidth="1"/>
    <col min="4640" max="4640" width="11.85546875" bestFit="1" customWidth="1"/>
    <col min="4641" max="4641" width="9.28515625" bestFit="1" customWidth="1"/>
    <col min="4642" max="4642" width="11.85546875" bestFit="1" customWidth="1"/>
    <col min="4643" max="4643" width="9.28515625" bestFit="1" customWidth="1"/>
    <col min="4644" max="4644" width="11.85546875" bestFit="1" customWidth="1"/>
    <col min="4645" max="4645" width="8.85546875" bestFit="1" customWidth="1"/>
    <col min="4646" max="4646" width="11.85546875" bestFit="1" customWidth="1"/>
    <col min="4647" max="4647" width="9.28515625" bestFit="1" customWidth="1"/>
    <col min="4648" max="4648" width="11.85546875" bestFit="1" customWidth="1"/>
    <col min="4649" max="4649" width="10" bestFit="1" customWidth="1"/>
    <col min="4650" max="4650" width="13" bestFit="1" customWidth="1"/>
    <col min="4651" max="4651" width="7.7109375" bestFit="1" customWidth="1"/>
    <col min="4652" max="4652" width="10.7109375" bestFit="1" customWidth="1"/>
    <col min="4653" max="4653" width="8.85546875" bestFit="1" customWidth="1"/>
    <col min="4654" max="4654" width="11.85546875" bestFit="1" customWidth="1"/>
    <col min="4655" max="4655" width="8.140625" bestFit="1" customWidth="1"/>
    <col min="4656" max="4656" width="10.7109375" bestFit="1" customWidth="1"/>
    <col min="4657" max="4657" width="10" bestFit="1" customWidth="1"/>
    <col min="4658" max="4658" width="13" bestFit="1" customWidth="1"/>
    <col min="4659" max="4659" width="10" bestFit="1" customWidth="1"/>
    <col min="4660" max="4660" width="13" bestFit="1" customWidth="1"/>
    <col min="4661" max="4661" width="9.28515625" bestFit="1" customWidth="1"/>
    <col min="4662" max="4662" width="11.85546875" bestFit="1" customWidth="1"/>
    <col min="4663" max="4663" width="10" bestFit="1" customWidth="1"/>
    <col min="4664" max="4664" width="13" bestFit="1" customWidth="1"/>
    <col min="4665" max="4665" width="10" bestFit="1" customWidth="1"/>
    <col min="4666" max="4666" width="13" bestFit="1" customWidth="1"/>
    <col min="4667" max="4667" width="8.85546875" bestFit="1" customWidth="1"/>
    <col min="4668" max="4668" width="11.85546875" bestFit="1" customWidth="1"/>
    <col min="4669" max="4671" width="9.28515625" bestFit="1" customWidth="1"/>
    <col min="4672" max="4672" width="11.85546875" bestFit="1" customWidth="1"/>
    <col min="4673" max="4673" width="9.28515625" bestFit="1" customWidth="1"/>
    <col min="4674" max="4674" width="11.85546875" bestFit="1" customWidth="1"/>
    <col min="4675" max="4675" width="9.28515625" bestFit="1" customWidth="1"/>
    <col min="4676" max="4676" width="11.85546875" bestFit="1" customWidth="1"/>
    <col min="4677" max="4677" width="10" bestFit="1" customWidth="1"/>
    <col min="4678" max="4678" width="13" bestFit="1" customWidth="1"/>
    <col min="4679" max="4679" width="9.28515625" bestFit="1" customWidth="1"/>
    <col min="4680" max="4680" width="11.85546875" bestFit="1" customWidth="1"/>
    <col min="4681" max="4681" width="8.140625" bestFit="1" customWidth="1"/>
    <col min="4682" max="4682" width="10.7109375" bestFit="1" customWidth="1"/>
    <col min="4683" max="4683" width="10" bestFit="1" customWidth="1"/>
    <col min="4684" max="4684" width="13" bestFit="1" customWidth="1"/>
    <col min="4685" max="4685" width="8.85546875" bestFit="1" customWidth="1"/>
    <col min="4686" max="4686" width="11.85546875" bestFit="1" customWidth="1"/>
    <col min="4687" max="4688" width="8.85546875" bestFit="1" customWidth="1"/>
    <col min="4689" max="4689" width="11.85546875" bestFit="1" customWidth="1"/>
    <col min="4690" max="4690" width="10" bestFit="1" customWidth="1"/>
    <col min="4691" max="4691" width="13" bestFit="1" customWidth="1"/>
    <col min="4692" max="4692" width="7.7109375" bestFit="1" customWidth="1"/>
    <col min="4693" max="4693" width="10.7109375" bestFit="1" customWidth="1"/>
    <col min="4694" max="4694" width="7.7109375" bestFit="1" customWidth="1"/>
    <col min="4695" max="4695" width="10.7109375" bestFit="1" customWidth="1"/>
    <col min="4696" max="4696" width="9.28515625" bestFit="1" customWidth="1"/>
    <col min="4697" max="4697" width="11.85546875" bestFit="1" customWidth="1"/>
    <col min="4698" max="4698" width="10" bestFit="1" customWidth="1"/>
    <col min="4699" max="4699" width="13" bestFit="1" customWidth="1"/>
    <col min="4700" max="4700" width="8.85546875" bestFit="1" customWidth="1"/>
    <col min="4701" max="4701" width="11.85546875" bestFit="1" customWidth="1"/>
    <col min="4702" max="4702" width="8.85546875" bestFit="1" customWidth="1"/>
    <col min="4703" max="4703" width="11.85546875" bestFit="1" customWidth="1"/>
    <col min="4704" max="4704" width="8.140625" bestFit="1" customWidth="1"/>
    <col min="4705" max="4705" width="10.7109375" bestFit="1" customWidth="1"/>
    <col min="4706" max="4706" width="8.85546875" bestFit="1" customWidth="1"/>
    <col min="4707" max="4707" width="11.85546875" bestFit="1" customWidth="1"/>
    <col min="4708" max="4708" width="8.85546875" bestFit="1" customWidth="1"/>
    <col min="4709" max="4709" width="11.85546875" bestFit="1" customWidth="1"/>
    <col min="4710" max="4710" width="8.85546875" bestFit="1" customWidth="1"/>
    <col min="4711" max="4711" width="11.85546875" bestFit="1" customWidth="1"/>
    <col min="4712" max="4712" width="8.140625" bestFit="1" customWidth="1"/>
    <col min="4713" max="4713" width="10.7109375" bestFit="1" customWidth="1"/>
    <col min="4714" max="4715" width="9.28515625" bestFit="1" customWidth="1"/>
    <col min="4716" max="4716" width="11.85546875" bestFit="1" customWidth="1"/>
    <col min="4717" max="4717" width="8.85546875" bestFit="1" customWidth="1"/>
    <col min="4718" max="4718" width="11.85546875" bestFit="1" customWidth="1"/>
    <col min="4719" max="4719" width="10" bestFit="1" customWidth="1"/>
    <col min="4720" max="4720" width="13" bestFit="1" customWidth="1"/>
    <col min="4721" max="4721" width="9.28515625" bestFit="1" customWidth="1"/>
    <col min="4722" max="4722" width="11.85546875" bestFit="1" customWidth="1"/>
    <col min="4723" max="4723" width="10" bestFit="1" customWidth="1"/>
    <col min="4724" max="4724" width="13" bestFit="1" customWidth="1"/>
    <col min="4725" max="4725" width="10" bestFit="1" customWidth="1"/>
    <col min="4726" max="4726" width="13" bestFit="1" customWidth="1"/>
    <col min="4727" max="4727" width="10" bestFit="1" customWidth="1"/>
    <col min="4728" max="4728" width="13" bestFit="1" customWidth="1"/>
    <col min="4729" max="4729" width="10" bestFit="1" customWidth="1"/>
    <col min="4730" max="4730" width="13" bestFit="1" customWidth="1"/>
    <col min="4731" max="4731" width="10" bestFit="1" customWidth="1"/>
    <col min="4732" max="4732" width="13" bestFit="1" customWidth="1"/>
    <col min="4733" max="4733" width="9.28515625" bestFit="1" customWidth="1"/>
    <col min="4734" max="4734" width="11.85546875" bestFit="1" customWidth="1"/>
    <col min="4735" max="4736" width="10" bestFit="1" customWidth="1"/>
    <col min="4737" max="4737" width="13" bestFit="1" customWidth="1"/>
    <col min="4738" max="4738" width="9.28515625" bestFit="1" customWidth="1"/>
    <col min="4739" max="4739" width="11.85546875" bestFit="1" customWidth="1"/>
    <col min="4740" max="4740" width="8.85546875" bestFit="1" customWidth="1"/>
    <col min="4741" max="4741" width="11.85546875" bestFit="1" customWidth="1"/>
    <col min="4742" max="4742" width="9.28515625" bestFit="1" customWidth="1"/>
    <col min="4743" max="4743" width="11.85546875" bestFit="1" customWidth="1"/>
    <col min="4744" max="4744" width="9.28515625" bestFit="1" customWidth="1"/>
    <col min="4745" max="4745" width="11.85546875" bestFit="1" customWidth="1"/>
    <col min="4746" max="4746" width="10" bestFit="1" customWidth="1"/>
    <col min="4747" max="4747" width="13" bestFit="1" customWidth="1"/>
    <col min="4748" max="4748" width="8.140625" bestFit="1" customWidth="1"/>
    <col min="4749" max="4749" width="10.7109375" bestFit="1" customWidth="1"/>
    <col min="4750" max="4750" width="10" bestFit="1" customWidth="1"/>
    <col min="4751" max="4751" width="13" bestFit="1" customWidth="1"/>
    <col min="4752" max="4752" width="10" bestFit="1" customWidth="1"/>
    <col min="4753" max="4753" width="13" bestFit="1" customWidth="1"/>
    <col min="4754" max="4755" width="10" bestFit="1" customWidth="1"/>
    <col min="4756" max="4756" width="13" bestFit="1" customWidth="1"/>
    <col min="4757" max="4757" width="9.28515625" bestFit="1" customWidth="1"/>
    <col min="4758" max="4758" width="11.85546875" bestFit="1" customWidth="1"/>
    <col min="4759" max="4759" width="10" bestFit="1" customWidth="1"/>
    <col min="4760" max="4760" width="13" bestFit="1" customWidth="1"/>
    <col min="4761" max="4761" width="8.140625" bestFit="1" customWidth="1"/>
    <col min="4762" max="4762" width="10.7109375" bestFit="1" customWidth="1"/>
    <col min="4763" max="4763" width="9.28515625" bestFit="1" customWidth="1"/>
    <col min="4764" max="4764" width="11.85546875" bestFit="1" customWidth="1"/>
    <col min="4765" max="4766" width="10" bestFit="1" customWidth="1"/>
    <col min="4767" max="4767" width="13" bestFit="1" customWidth="1"/>
    <col min="4768" max="4768" width="10" bestFit="1" customWidth="1"/>
    <col min="4769" max="4769" width="13" bestFit="1" customWidth="1"/>
    <col min="4770" max="4770" width="8.85546875" bestFit="1" customWidth="1"/>
    <col min="4771" max="4771" width="11.85546875" bestFit="1" customWidth="1"/>
    <col min="4772" max="4772" width="8.85546875" bestFit="1" customWidth="1"/>
    <col min="4773" max="4773" width="11.85546875" bestFit="1" customWidth="1"/>
    <col min="4774" max="4775" width="10" bestFit="1" customWidth="1"/>
    <col min="4776" max="4776" width="11.85546875" bestFit="1" customWidth="1"/>
    <col min="4777" max="4777" width="11.140625" bestFit="1" customWidth="1"/>
    <col min="4778" max="4778" width="13" bestFit="1" customWidth="1"/>
    <col min="4779" max="4779" width="10" bestFit="1" customWidth="1"/>
    <col min="4780" max="4780" width="13" bestFit="1" customWidth="1"/>
    <col min="4781" max="4781" width="10" bestFit="1" customWidth="1"/>
    <col min="4782" max="4782" width="11.85546875" bestFit="1" customWidth="1"/>
    <col min="4783" max="4783" width="9.28515625" bestFit="1" customWidth="1"/>
    <col min="4784" max="4784" width="11.85546875" bestFit="1" customWidth="1"/>
    <col min="4785" max="4785" width="7.7109375" bestFit="1" customWidth="1"/>
    <col min="4786" max="4786" width="10.7109375" bestFit="1" customWidth="1"/>
    <col min="4787" max="4787" width="10" bestFit="1" customWidth="1"/>
    <col min="4788" max="4788" width="13" bestFit="1" customWidth="1"/>
    <col min="4789" max="4789" width="8.140625" bestFit="1" customWidth="1"/>
    <col min="4790" max="4790" width="10.7109375" bestFit="1" customWidth="1"/>
    <col min="4791" max="4791" width="9.28515625" bestFit="1" customWidth="1"/>
    <col min="4792" max="4792" width="11.85546875" bestFit="1" customWidth="1"/>
    <col min="4793" max="4793" width="7.7109375" bestFit="1" customWidth="1"/>
    <col min="4794" max="4794" width="10.7109375" bestFit="1" customWidth="1"/>
    <col min="4795" max="4798" width="9.28515625" bestFit="1" customWidth="1"/>
    <col min="4799" max="4799" width="11.85546875" bestFit="1" customWidth="1"/>
    <col min="4800" max="4800" width="9.28515625" bestFit="1" customWidth="1"/>
    <col min="4801" max="4801" width="11.85546875" bestFit="1" customWidth="1"/>
    <col min="4802" max="4803" width="9.28515625" bestFit="1" customWidth="1"/>
    <col min="4804" max="4804" width="11.85546875" bestFit="1" customWidth="1"/>
    <col min="4805" max="4805" width="10" bestFit="1" customWidth="1"/>
    <col min="4806" max="4806" width="13" bestFit="1" customWidth="1"/>
    <col min="4807" max="4807" width="9.28515625" bestFit="1" customWidth="1"/>
    <col min="4808" max="4808" width="11.85546875" bestFit="1" customWidth="1"/>
    <col min="4809" max="4809" width="8.140625" bestFit="1" customWidth="1"/>
    <col min="4810" max="4810" width="10.7109375" bestFit="1" customWidth="1"/>
    <col min="4811" max="4811" width="10" bestFit="1" customWidth="1"/>
    <col min="4812" max="4812" width="13" bestFit="1" customWidth="1"/>
    <col min="4813" max="4813" width="10" bestFit="1" customWidth="1"/>
    <col min="4814" max="4814" width="13" bestFit="1" customWidth="1"/>
    <col min="4815" max="4815" width="10" bestFit="1" customWidth="1"/>
    <col min="4816" max="4816" width="13" bestFit="1" customWidth="1"/>
    <col min="4817" max="4817" width="9.28515625" bestFit="1" customWidth="1"/>
    <col min="4818" max="4818" width="11.85546875" bestFit="1" customWidth="1"/>
    <col min="4819" max="4819" width="11.140625" bestFit="1" customWidth="1"/>
    <col min="4820" max="4820" width="14.28515625" bestFit="1" customWidth="1"/>
    <col min="4821" max="4821" width="9.28515625" bestFit="1" customWidth="1"/>
    <col min="4822" max="4822" width="11.85546875" bestFit="1" customWidth="1"/>
    <col min="4823" max="4823" width="10" bestFit="1" customWidth="1"/>
    <col min="4824" max="4824" width="13" bestFit="1" customWidth="1"/>
    <col min="4825" max="4826" width="10" bestFit="1" customWidth="1"/>
    <col min="4827" max="4827" width="13" bestFit="1" customWidth="1"/>
    <col min="4828" max="4828" width="10" bestFit="1" customWidth="1"/>
    <col min="4829" max="4829" width="13" bestFit="1" customWidth="1"/>
    <col min="4830" max="4830" width="10" bestFit="1" customWidth="1"/>
    <col min="4831" max="4831" width="13" bestFit="1" customWidth="1"/>
    <col min="4832" max="4832" width="8.140625" bestFit="1" customWidth="1"/>
    <col min="4833" max="4833" width="10.7109375" bestFit="1" customWidth="1"/>
    <col min="4834" max="4834" width="8.85546875" bestFit="1" customWidth="1"/>
    <col min="4835" max="4835" width="11.85546875" bestFit="1" customWidth="1"/>
    <col min="4836" max="4839" width="9.28515625" bestFit="1" customWidth="1"/>
    <col min="4840" max="4840" width="11.85546875" bestFit="1" customWidth="1"/>
    <col min="4841" max="4841" width="9.28515625" bestFit="1" customWidth="1"/>
    <col min="4842" max="4842" width="11.85546875" bestFit="1" customWidth="1"/>
    <col min="4843" max="4843" width="10" bestFit="1" customWidth="1"/>
    <col min="4844" max="4844" width="13" bestFit="1" customWidth="1"/>
    <col min="4845" max="4845" width="11.140625" bestFit="1" customWidth="1"/>
    <col min="4846" max="4846" width="13" bestFit="1" customWidth="1"/>
    <col min="4847" max="4847" width="9.28515625" bestFit="1" customWidth="1"/>
    <col min="4848" max="4848" width="11.85546875" bestFit="1" customWidth="1"/>
    <col min="4849" max="4849" width="8.85546875" bestFit="1" customWidth="1"/>
    <col min="4850" max="4850" width="11.85546875" bestFit="1" customWidth="1"/>
    <col min="4851" max="4851" width="9.28515625" bestFit="1" customWidth="1"/>
    <col min="4852" max="4852" width="11.85546875" bestFit="1" customWidth="1"/>
    <col min="4853" max="4853" width="9.28515625" bestFit="1" customWidth="1"/>
    <col min="4854" max="4854" width="11.85546875" bestFit="1" customWidth="1"/>
    <col min="4855" max="4855" width="8.140625" bestFit="1" customWidth="1"/>
    <col min="4856" max="4856" width="10.7109375" bestFit="1" customWidth="1"/>
    <col min="4857" max="4857" width="10" bestFit="1" customWidth="1"/>
    <col min="4858" max="4858" width="13" bestFit="1" customWidth="1"/>
    <col min="4859" max="4859" width="9.28515625" bestFit="1" customWidth="1"/>
    <col min="4860" max="4860" width="11.85546875" bestFit="1" customWidth="1"/>
    <col min="4861" max="4861" width="11.140625" bestFit="1" customWidth="1"/>
    <col min="4862" max="4862" width="13" bestFit="1" customWidth="1"/>
    <col min="4863" max="4863" width="8.85546875" bestFit="1" customWidth="1"/>
    <col min="4864" max="4864" width="11.85546875" bestFit="1" customWidth="1"/>
    <col min="4865" max="4865" width="9.28515625" bestFit="1" customWidth="1"/>
    <col min="4866" max="4866" width="11.85546875" bestFit="1" customWidth="1"/>
    <col min="4867" max="4867" width="10" bestFit="1" customWidth="1"/>
    <col min="4868" max="4868" width="13" bestFit="1" customWidth="1"/>
    <col min="4869" max="4869" width="10" bestFit="1" customWidth="1"/>
    <col min="4870" max="4870" width="13" bestFit="1" customWidth="1"/>
    <col min="4871" max="4871" width="8.140625" bestFit="1" customWidth="1"/>
    <col min="4872" max="4872" width="10.7109375" bestFit="1" customWidth="1"/>
    <col min="4873" max="4873" width="10" bestFit="1" customWidth="1"/>
    <col min="4874" max="4874" width="13" bestFit="1" customWidth="1"/>
    <col min="4875" max="4875" width="9.28515625" bestFit="1" customWidth="1"/>
    <col min="4876" max="4876" width="11.85546875" bestFit="1" customWidth="1"/>
    <col min="4877" max="4877" width="8.85546875" bestFit="1" customWidth="1"/>
    <col min="4878" max="4878" width="11.85546875" bestFit="1" customWidth="1"/>
    <col min="4879" max="4879" width="10" bestFit="1" customWidth="1"/>
    <col min="4880" max="4880" width="13" bestFit="1" customWidth="1"/>
    <col min="4881" max="4881" width="9.28515625" bestFit="1" customWidth="1"/>
    <col min="4882" max="4882" width="11.85546875" bestFit="1" customWidth="1"/>
    <col min="4883" max="4883" width="8.140625" bestFit="1" customWidth="1"/>
    <col min="4884" max="4884" width="10.7109375" bestFit="1" customWidth="1"/>
    <col min="4885" max="4885" width="8.85546875" bestFit="1" customWidth="1"/>
    <col min="4886" max="4886" width="11.85546875" bestFit="1" customWidth="1"/>
    <col min="4887" max="4887" width="9.28515625" bestFit="1" customWidth="1"/>
    <col min="4888" max="4888" width="11.85546875" bestFit="1" customWidth="1"/>
    <col min="4889" max="4889" width="9.28515625" bestFit="1" customWidth="1"/>
    <col min="4890" max="4890" width="11.85546875" bestFit="1" customWidth="1"/>
    <col min="4891" max="4893" width="9.28515625" bestFit="1" customWidth="1"/>
    <col min="4894" max="4894" width="11.85546875" bestFit="1" customWidth="1"/>
    <col min="4895" max="4895" width="8.85546875" bestFit="1" customWidth="1"/>
    <col min="4896" max="4896" width="11.85546875" bestFit="1" customWidth="1"/>
    <col min="4897" max="4897" width="11.140625" bestFit="1" customWidth="1"/>
    <col min="4898" max="4898" width="13" bestFit="1" customWidth="1"/>
    <col min="4899" max="4900" width="9.28515625" bestFit="1" customWidth="1"/>
    <col min="4901" max="4901" width="11.85546875" bestFit="1" customWidth="1"/>
    <col min="4902" max="4902" width="8.85546875" bestFit="1" customWidth="1"/>
    <col min="4903" max="4903" width="11.85546875" bestFit="1" customWidth="1"/>
    <col min="4904" max="4904" width="10" bestFit="1" customWidth="1"/>
    <col min="4905" max="4905" width="13" bestFit="1" customWidth="1"/>
    <col min="4906" max="4906" width="11.140625" bestFit="1" customWidth="1"/>
    <col min="4907" max="4907" width="13" bestFit="1" customWidth="1"/>
    <col min="4908" max="4908" width="9.28515625" bestFit="1" customWidth="1"/>
    <col min="4909" max="4909" width="11.85546875" bestFit="1" customWidth="1"/>
    <col min="4910" max="4910" width="10" bestFit="1" customWidth="1"/>
    <col min="4911" max="4911" width="13" bestFit="1" customWidth="1"/>
    <col min="4912" max="4912" width="10" bestFit="1" customWidth="1"/>
    <col min="4913" max="4913" width="13" bestFit="1" customWidth="1"/>
    <col min="4914" max="4914" width="8.85546875" bestFit="1" customWidth="1"/>
    <col min="4915" max="4915" width="11.85546875" bestFit="1" customWidth="1"/>
    <col min="4916" max="4916" width="10" bestFit="1" customWidth="1"/>
    <col min="4917" max="4917" width="13" bestFit="1" customWidth="1"/>
    <col min="4918" max="4918" width="9.28515625" bestFit="1" customWidth="1"/>
    <col min="4919" max="4919" width="11.85546875" bestFit="1" customWidth="1"/>
    <col min="4920" max="4920" width="9.28515625" bestFit="1" customWidth="1"/>
    <col min="4921" max="4921" width="11.85546875" bestFit="1" customWidth="1"/>
    <col min="4922" max="4922" width="10" bestFit="1" customWidth="1"/>
    <col min="4923" max="4923" width="13" bestFit="1" customWidth="1"/>
    <col min="4924" max="4924" width="7.7109375" bestFit="1" customWidth="1"/>
    <col min="4925" max="4925" width="10.7109375" bestFit="1" customWidth="1"/>
    <col min="4926" max="4926" width="8.140625" bestFit="1" customWidth="1"/>
    <col min="4927" max="4927" width="10.7109375" bestFit="1" customWidth="1"/>
    <col min="4928" max="4928" width="8.85546875" bestFit="1" customWidth="1"/>
    <col min="4929" max="4929" width="11.85546875" bestFit="1" customWidth="1"/>
    <col min="4930" max="4930" width="10" bestFit="1" customWidth="1"/>
    <col min="4931" max="4931" width="13" bestFit="1" customWidth="1"/>
    <col min="4932" max="4932" width="8.140625" bestFit="1" customWidth="1"/>
    <col min="4933" max="4933" width="10.7109375" bestFit="1" customWidth="1"/>
    <col min="4934" max="4934" width="10" bestFit="1" customWidth="1"/>
    <col min="4935" max="4935" width="13" bestFit="1" customWidth="1"/>
    <col min="4936" max="4936" width="8.140625" bestFit="1" customWidth="1"/>
    <col min="4937" max="4937" width="10.7109375" bestFit="1" customWidth="1"/>
    <col min="4938" max="4938" width="10" bestFit="1" customWidth="1"/>
    <col min="4939" max="4939" width="13" bestFit="1" customWidth="1"/>
    <col min="4940" max="4940" width="10" bestFit="1" customWidth="1"/>
    <col min="4941" max="4941" width="13" bestFit="1" customWidth="1"/>
    <col min="4942" max="4942" width="9.28515625" bestFit="1" customWidth="1"/>
    <col min="4943" max="4943" width="11.85546875" bestFit="1" customWidth="1"/>
    <col min="4944" max="4944" width="10" bestFit="1" customWidth="1"/>
    <col min="4945" max="4945" width="13" bestFit="1" customWidth="1"/>
    <col min="4946" max="4946" width="8.85546875" bestFit="1" customWidth="1"/>
    <col min="4947" max="4947" width="11.85546875" bestFit="1" customWidth="1"/>
    <col min="4948" max="4948" width="8.85546875" bestFit="1" customWidth="1"/>
    <col min="4949" max="4949" width="11.85546875" bestFit="1" customWidth="1"/>
    <col min="4950" max="4950" width="9.28515625" bestFit="1" customWidth="1"/>
    <col min="4951" max="4951" width="11.85546875" bestFit="1" customWidth="1"/>
    <col min="4952" max="4952" width="8.85546875" bestFit="1" customWidth="1"/>
    <col min="4953" max="4953" width="11.85546875" bestFit="1" customWidth="1"/>
    <col min="4954" max="4954" width="10" bestFit="1" customWidth="1"/>
    <col min="4955" max="4955" width="13" bestFit="1" customWidth="1"/>
    <col min="4956" max="4957" width="10" bestFit="1" customWidth="1"/>
    <col min="4958" max="4958" width="13" bestFit="1" customWidth="1"/>
    <col min="4959" max="4960" width="10" bestFit="1" customWidth="1"/>
    <col min="4961" max="4961" width="13" bestFit="1" customWidth="1"/>
    <col min="4962" max="4962" width="10" bestFit="1" customWidth="1"/>
    <col min="4963" max="4963" width="13" bestFit="1" customWidth="1"/>
    <col min="4964" max="4965" width="10" bestFit="1" customWidth="1"/>
    <col min="4966" max="4966" width="13" bestFit="1" customWidth="1"/>
    <col min="4967" max="4967" width="10" bestFit="1" customWidth="1"/>
    <col min="4968" max="4968" width="13" bestFit="1" customWidth="1"/>
    <col min="4969" max="4969" width="10" bestFit="1" customWidth="1"/>
    <col min="4970" max="4970" width="13" bestFit="1" customWidth="1"/>
    <col min="4971" max="4971" width="9.28515625" bestFit="1" customWidth="1"/>
    <col min="4972" max="4972" width="11.85546875" bestFit="1" customWidth="1"/>
    <col min="4973" max="4973" width="9.28515625" bestFit="1" customWidth="1"/>
    <col min="4974" max="4974" width="11.85546875" bestFit="1" customWidth="1"/>
    <col min="4975" max="4975" width="9.28515625" bestFit="1" customWidth="1"/>
    <col min="4976" max="4976" width="11.85546875" bestFit="1" customWidth="1"/>
    <col min="4977" max="4977" width="10" bestFit="1" customWidth="1"/>
    <col min="4978" max="4978" width="13" bestFit="1" customWidth="1"/>
    <col min="4979" max="4979" width="9.28515625" bestFit="1" customWidth="1"/>
    <col min="4980" max="4980" width="11.85546875" bestFit="1" customWidth="1"/>
    <col min="4981" max="4981" width="10" bestFit="1" customWidth="1"/>
    <col min="4982" max="4982" width="13" bestFit="1" customWidth="1"/>
    <col min="4983" max="4983" width="10" bestFit="1" customWidth="1"/>
    <col min="4984" max="4984" width="13" bestFit="1" customWidth="1"/>
    <col min="4985" max="4985" width="8.140625" bestFit="1" customWidth="1"/>
    <col min="4986" max="4986" width="10.7109375" bestFit="1" customWidth="1"/>
    <col min="4987" max="4987" width="10" bestFit="1" customWidth="1"/>
    <col min="4988" max="4988" width="13" bestFit="1" customWidth="1"/>
    <col min="4989" max="4989" width="9.28515625" bestFit="1" customWidth="1"/>
    <col min="4990" max="4990" width="11.85546875" bestFit="1" customWidth="1"/>
    <col min="4991" max="4991" width="9.28515625" bestFit="1" customWidth="1"/>
    <col min="4992" max="4992" width="11.85546875" bestFit="1" customWidth="1"/>
    <col min="4993" max="4993" width="9.28515625" bestFit="1" customWidth="1"/>
    <col min="4994" max="4994" width="11.85546875" bestFit="1" customWidth="1"/>
    <col min="4995" max="4995" width="10" bestFit="1" customWidth="1"/>
    <col min="4996" max="4996" width="13" bestFit="1" customWidth="1"/>
    <col min="4997" max="4997" width="8.85546875" bestFit="1" customWidth="1"/>
    <col min="4998" max="4998" width="11.85546875" bestFit="1" customWidth="1"/>
    <col min="4999" max="4999" width="10" bestFit="1" customWidth="1"/>
    <col min="5000" max="5000" width="13" bestFit="1" customWidth="1"/>
    <col min="5001" max="5001" width="10" bestFit="1" customWidth="1"/>
    <col min="5002" max="5002" width="13" bestFit="1" customWidth="1"/>
    <col min="5003" max="5004" width="10" bestFit="1" customWidth="1"/>
    <col min="5005" max="5005" width="13" bestFit="1" customWidth="1"/>
    <col min="5006" max="5006" width="8.140625" bestFit="1" customWidth="1"/>
    <col min="5007" max="5007" width="10.7109375" bestFit="1" customWidth="1"/>
    <col min="5008" max="5008" width="8.85546875" bestFit="1" customWidth="1"/>
    <col min="5009" max="5009" width="11.85546875" bestFit="1" customWidth="1"/>
    <col min="5010" max="5010" width="8.140625" bestFit="1" customWidth="1"/>
    <col min="5011" max="5011" width="10.7109375" bestFit="1" customWidth="1"/>
    <col min="5012" max="5013" width="10" bestFit="1" customWidth="1"/>
    <col min="5014" max="5014" width="13" bestFit="1" customWidth="1"/>
    <col min="5015" max="5015" width="9.28515625" bestFit="1" customWidth="1"/>
    <col min="5016" max="5016" width="11.85546875" bestFit="1" customWidth="1"/>
    <col min="5017" max="5017" width="10" bestFit="1" customWidth="1"/>
    <col min="5018" max="5018" width="13" bestFit="1" customWidth="1"/>
    <col min="5019" max="5019" width="9.28515625" bestFit="1" customWidth="1"/>
    <col min="5020" max="5020" width="11.85546875" bestFit="1" customWidth="1"/>
    <col min="5021" max="5021" width="10" bestFit="1" customWidth="1"/>
    <col min="5022" max="5022" width="13" bestFit="1" customWidth="1"/>
    <col min="5023" max="5023" width="8.85546875" bestFit="1" customWidth="1"/>
    <col min="5024" max="5024" width="11.85546875" bestFit="1" customWidth="1"/>
    <col min="5025" max="5025" width="10" bestFit="1" customWidth="1"/>
    <col min="5026" max="5026" width="13" bestFit="1" customWidth="1"/>
    <col min="5027" max="5027" width="10" bestFit="1" customWidth="1"/>
    <col min="5028" max="5028" width="13" bestFit="1" customWidth="1"/>
    <col min="5029" max="5029" width="9.28515625" bestFit="1" customWidth="1"/>
    <col min="5030" max="5030" width="11.85546875" bestFit="1" customWidth="1"/>
    <col min="5031" max="5031" width="8.140625" bestFit="1" customWidth="1"/>
    <col min="5032" max="5032" width="10.7109375" bestFit="1" customWidth="1"/>
    <col min="5033" max="5033" width="9.28515625" bestFit="1" customWidth="1"/>
    <col min="5034" max="5034" width="11.85546875" bestFit="1" customWidth="1"/>
    <col min="5035" max="5036" width="9.28515625" bestFit="1" customWidth="1"/>
    <col min="5037" max="5037" width="11.85546875" bestFit="1" customWidth="1"/>
    <col min="5038" max="5039" width="9.28515625" bestFit="1" customWidth="1"/>
    <col min="5040" max="5040" width="11.85546875" bestFit="1" customWidth="1"/>
    <col min="5041" max="5041" width="6.5703125" bestFit="1" customWidth="1"/>
    <col min="5042" max="5042" width="10.140625" bestFit="1" customWidth="1"/>
    <col min="5043" max="5043" width="10" bestFit="1" customWidth="1"/>
    <col min="5044" max="5044" width="13" bestFit="1" customWidth="1"/>
    <col min="5045" max="5046" width="11.140625" bestFit="1" customWidth="1"/>
    <col min="5047" max="5047" width="14.28515625" bestFit="1" customWidth="1"/>
    <col min="5048" max="5048" width="8.85546875" bestFit="1" customWidth="1"/>
    <col min="5049" max="5049" width="11.85546875" bestFit="1" customWidth="1"/>
    <col min="5050" max="5050" width="10" bestFit="1" customWidth="1"/>
    <col min="5051" max="5051" width="13" bestFit="1" customWidth="1"/>
    <col min="5052" max="5052" width="10" bestFit="1" customWidth="1"/>
    <col min="5053" max="5053" width="13" bestFit="1" customWidth="1"/>
    <col min="5054" max="5054" width="8.85546875" bestFit="1" customWidth="1"/>
    <col min="5055" max="5055" width="11.85546875" bestFit="1" customWidth="1"/>
    <col min="5056" max="5056" width="10" bestFit="1" customWidth="1"/>
    <col min="5057" max="5057" width="13" bestFit="1" customWidth="1"/>
    <col min="5058" max="5058" width="8.85546875" bestFit="1" customWidth="1"/>
    <col min="5059" max="5059" width="11.85546875" bestFit="1" customWidth="1"/>
    <col min="5060" max="5060" width="10" bestFit="1" customWidth="1"/>
    <col min="5061" max="5061" width="13" bestFit="1" customWidth="1"/>
    <col min="5062" max="5063" width="10" bestFit="1" customWidth="1"/>
    <col min="5064" max="5064" width="13" bestFit="1" customWidth="1"/>
    <col min="5065" max="5065" width="11.140625" bestFit="1" customWidth="1"/>
    <col min="5066" max="5066" width="14.28515625" bestFit="1" customWidth="1"/>
    <col min="5067" max="5067" width="8.85546875" bestFit="1" customWidth="1"/>
    <col min="5068" max="5068" width="11.85546875" bestFit="1" customWidth="1"/>
    <col min="5069" max="5070" width="11.140625" bestFit="1" customWidth="1"/>
    <col min="5071" max="5071" width="14.28515625" bestFit="1" customWidth="1"/>
    <col min="5072" max="5072" width="10" bestFit="1" customWidth="1"/>
    <col min="5073" max="5073" width="13" bestFit="1" customWidth="1"/>
    <col min="5074" max="5074" width="11.140625" bestFit="1" customWidth="1"/>
    <col min="5075" max="5075" width="14.28515625" bestFit="1" customWidth="1"/>
    <col min="5076" max="5076" width="11.140625" bestFit="1" customWidth="1"/>
    <col min="5077" max="5077" width="14.28515625" bestFit="1" customWidth="1"/>
    <col min="5078" max="5078" width="10" bestFit="1" customWidth="1"/>
    <col min="5079" max="5079" width="13" bestFit="1" customWidth="1"/>
    <col min="5080" max="5080" width="11.140625" bestFit="1" customWidth="1"/>
    <col min="5081" max="5081" width="14.28515625" bestFit="1" customWidth="1"/>
    <col min="5082" max="5082" width="10" bestFit="1" customWidth="1"/>
    <col min="5083" max="5083" width="13" bestFit="1" customWidth="1"/>
    <col min="5084" max="5084" width="10" bestFit="1" customWidth="1"/>
    <col min="5085" max="5085" width="13" bestFit="1" customWidth="1"/>
    <col min="5086" max="5086" width="11.140625" bestFit="1" customWidth="1"/>
    <col min="5087" max="5087" width="14.28515625" bestFit="1" customWidth="1"/>
    <col min="5088" max="5088" width="10" bestFit="1" customWidth="1"/>
    <col min="5089" max="5089" width="13" bestFit="1" customWidth="1"/>
    <col min="5090" max="5090" width="11.140625" bestFit="1" customWidth="1"/>
    <col min="5091" max="5091" width="14.28515625" bestFit="1" customWidth="1"/>
    <col min="5092" max="5092" width="8.85546875" bestFit="1" customWidth="1"/>
    <col min="5093" max="5093" width="11.85546875" bestFit="1" customWidth="1"/>
    <col min="5094" max="5094" width="8.85546875" bestFit="1" customWidth="1"/>
    <col min="5095" max="5095" width="11.85546875" bestFit="1" customWidth="1"/>
    <col min="5096" max="5096" width="11.140625" bestFit="1" customWidth="1"/>
    <col min="5097" max="5097" width="14.28515625" bestFit="1" customWidth="1"/>
    <col min="5098" max="5098" width="11.140625" bestFit="1" customWidth="1"/>
    <col min="5099" max="5099" width="14.28515625" bestFit="1" customWidth="1"/>
    <col min="5100" max="5100" width="10" bestFit="1" customWidth="1"/>
    <col min="5101" max="5101" width="13" bestFit="1" customWidth="1"/>
    <col min="5102" max="5102" width="10" bestFit="1" customWidth="1"/>
    <col min="5103" max="5103" width="13" bestFit="1" customWidth="1"/>
    <col min="5104" max="5104" width="10" bestFit="1" customWidth="1"/>
    <col min="5105" max="5105" width="13" bestFit="1" customWidth="1"/>
    <col min="5106" max="5106" width="11.140625" bestFit="1" customWidth="1"/>
    <col min="5107" max="5107" width="14.28515625" bestFit="1" customWidth="1"/>
    <col min="5108" max="5108" width="10" bestFit="1" customWidth="1"/>
    <col min="5109" max="5109" width="13" bestFit="1" customWidth="1"/>
    <col min="5110" max="5110" width="11.140625" bestFit="1" customWidth="1"/>
    <col min="5111" max="5111" width="14.28515625" bestFit="1" customWidth="1"/>
    <col min="5112" max="5112" width="10" bestFit="1" customWidth="1"/>
    <col min="5113" max="5113" width="13" bestFit="1" customWidth="1"/>
    <col min="5114" max="5114" width="8.85546875" bestFit="1" customWidth="1"/>
    <col min="5115" max="5115" width="11.85546875" bestFit="1" customWidth="1"/>
    <col min="5116" max="5116" width="10" bestFit="1" customWidth="1"/>
    <col min="5117" max="5117" width="13" bestFit="1" customWidth="1"/>
    <col min="5118" max="5118" width="10" bestFit="1" customWidth="1"/>
    <col min="5119" max="5119" width="13" bestFit="1" customWidth="1"/>
    <col min="5120" max="5120" width="10" bestFit="1" customWidth="1"/>
    <col min="5121" max="5121" width="13" bestFit="1" customWidth="1"/>
    <col min="5122" max="5122" width="8.85546875" bestFit="1" customWidth="1"/>
    <col min="5123" max="5123" width="11.85546875" bestFit="1" customWidth="1"/>
    <col min="5124" max="5125" width="10" bestFit="1" customWidth="1"/>
    <col min="5126" max="5126" width="13" bestFit="1" customWidth="1"/>
    <col min="5127" max="5127" width="11.140625" bestFit="1" customWidth="1"/>
    <col min="5128" max="5128" width="14.28515625" bestFit="1" customWidth="1"/>
    <col min="5129" max="5130" width="11.140625" bestFit="1" customWidth="1"/>
    <col min="5131" max="5131" width="14.28515625" bestFit="1" customWidth="1"/>
    <col min="5132" max="5132" width="10" bestFit="1" customWidth="1"/>
    <col min="5133" max="5133" width="13" bestFit="1" customWidth="1"/>
    <col min="5134" max="5134" width="10" bestFit="1" customWidth="1"/>
    <col min="5135" max="5135" width="13" bestFit="1" customWidth="1"/>
    <col min="5136" max="5136" width="10" bestFit="1" customWidth="1"/>
    <col min="5137" max="5137" width="13" bestFit="1" customWidth="1"/>
    <col min="5138" max="5138" width="10" bestFit="1" customWidth="1"/>
    <col min="5139" max="5139" width="13" bestFit="1" customWidth="1"/>
    <col min="5140" max="5140" width="11.140625" bestFit="1" customWidth="1"/>
    <col min="5141" max="5141" width="14.28515625" bestFit="1" customWidth="1"/>
    <col min="5142" max="5143" width="11.140625" bestFit="1" customWidth="1"/>
    <col min="5144" max="5144" width="14.28515625" bestFit="1" customWidth="1"/>
    <col min="5145" max="5145" width="10" bestFit="1" customWidth="1"/>
    <col min="5146" max="5146" width="13" bestFit="1" customWidth="1"/>
    <col min="5147" max="5147" width="10" bestFit="1" customWidth="1"/>
    <col min="5148" max="5148" width="13" bestFit="1" customWidth="1"/>
    <col min="5149" max="5149" width="10" bestFit="1" customWidth="1"/>
    <col min="5150" max="5150" width="13" bestFit="1" customWidth="1"/>
    <col min="5151" max="5151" width="10" bestFit="1" customWidth="1"/>
    <col min="5152" max="5152" width="13" bestFit="1" customWidth="1"/>
    <col min="5153" max="5153" width="10" bestFit="1" customWidth="1"/>
    <col min="5154" max="5154" width="13" bestFit="1" customWidth="1"/>
    <col min="5155" max="5155" width="11.140625" bestFit="1" customWidth="1"/>
    <col min="5156" max="5156" width="14.28515625" bestFit="1" customWidth="1"/>
    <col min="5157" max="5157" width="11.140625" bestFit="1" customWidth="1"/>
    <col min="5158" max="5158" width="14.28515625" bestFit="1" customWidth="1"/>
    <col min="5159" max="5159" width="10" bestFit="1" customWidth="1"/>
    <col min="5160" max="5160" width="13" bestFit="1" customWidth="1"/>
    <col min="5161" max="5161" width="11.140625" bestFit="1" customWidth="1"/>
    <col min="5162" max="5162" width="14.28515625" bestFit="1" customWidth="1"/>
    <col min="5163" max="5163" width="11.140625" bestFit="1" customWidth="1"/>
    <col min="5164" max="5164" width="14.28515625" bestFit="1" customWidth="1"/>
    <col min="5165" max="5165" width="11.140625" bestFit="1" customWidth="1"/>
    <col min="5166" max="5166" width="14.28515625" bestFit="1" customWidth="1"/>
    <col min="5167" max="5167" width="11.140625" bestFit="1" customWidth="1"/>
    <col min="5168" max="5168" width="14.28515625" bestFit="1" customWidth="1"/>
    <col min="5169" max="5170" width="11.140625" bestFit="1" customWidth="1"/>
    <col min="5171" max="5171" width="14.28515625" bestFit="1" customWidth="1"/>
    <col min="5172" max="5172" width="11.140625" bestFit="1" customWidth="1"/>
    <col min="5173" max="5173" width="14.28515625" bestFit="1" customWidth="1"/>
    <col min="5174" max="5174" width="10" bestFit="1" customWidth="1"/>
    <col min="5175" max="5175" width="13" bestFit="1" customWidth="1"/>
    <col min="5176" max="5176" width="10" bestFit="1" customWidth="1"/>
    <col min="5177" max="5177" width="13" bestFit="1" customWidth="1"/>
    <col min="5178" max="5178" width="10" bestFit="1" customWidth="1"/>
    <col min="5179" max="5179" width="13" bestFit="1" customWidth="1"/>
    <col min="5180" max="5180" width="10" bestFit="1" customWidth="1"/>
    <col min="5181" max="5181" width="13" bestFit="1" customWidth="1"/>
    <col min="5182" max="5182" width="11.140625" bestFit="1" customWidth="1"/>
    <col min="5183" max="5183" width="14.28515625" bestFit="1" customWidth="1"/>
    <col min="5184" max="5184" width="10" bestFit="1" customWidth="1"/>
    <col min="5185" max="5185" width="13" bestFit="1" customWidth="1"/>
    <col min="5186" max="5186" width="8.85546875" bestFit="1" customWidth="1"/>
    <col min="5187" max="5187" width="11.85546875" bestFit="1" customWidth="1"/>
    <col min="5188" max="5189" width="8.85546875" bestFit="1" customWidth="1"/>
    <col min="5190" max="5190" width="11.85546875" bestFit="1" customWidth="1"/>
    <col min="5191" max="5191" width="10" bestFit="1" customWidth="1"/>
    <col min="5192" max="5192" width="13" bestFit="1" customWidth="1"/>
    <col min="5193" max="5193" width="10" bestFit="1" customWidth="1"/>
    <col min="5194" max="5194" width="13" bestFit="1" customWidth="1"/>
    <col min="5195" max="5195" width="11.140625" bestFit="1" customWidth="1"/>
    <col min="5196" max="5196" width="14.28515625" bestFit="1" customWidth="1"/>
    <col min="5197" max="5197" width="10" bestFit="1" customWidth="1"/>
    <col min="5198" max="5198" width="13" bestFit="1" customWidth="1"/>
    <col min="5199" max="5199" width="11.140625" bestFit="1" customWidth="1"/>
    <col min="5200" max="5200" width="14.28515625" bestFit="1" customWidth="1"/>
    <col min="5201" max="5202" width="11.140625" bestFit="1" customWidth="1"/>
    <col min="5203" max="5203" width="14.28515625" bestFit="1" customWidth="1"/>
    <col min="5204" max="5204" width="8.85546875" bestFit="1" customWidth="1"/>
    <col min="5205" max="5205" width="11.85546875" bestFit="1" customWidth="1"/>
    <col min="5206" max="5206" width="10" bestFit="1" customWidth="1"/>
    <col min="5207" max="5207" width="13" bestFit="1" customWidth="1"/>
    <col min="5208" max="5208" width="11.140625" bestFit="1" customWidth="1"/>
    <col min="5209" max="5209" width="14.28515625" bestFit="1" customWidth="1"/>
    <col min="5210" max="5210" width="10" bestFit="1" customWidth="1"/>
    <col min="5211" max="5211" width="13" bestFit="1" customWidth="1"/>
    <col min="5212" max="5212" width="11.140625" bestFit="1" customWidth="1"/>
    <col min="5213" max="5213" width="14.28515625" bestFit="1" customWidth="1"/>
    <col min="5214" max="5214" width="10" bestFit="1" customWidth="1"/>
    <col min="5215" max="5215" width="13" bestFit="1" customWidth="1"/>
    <col min="5216" max="5216" width="11.140625" bestFit="1" customWidth="1"/>
    <col min="5217" max="5217" width="14.28515625" bestFit="1" customWidth="1"/>
    <col min="5218" max="5218" width="8.85546875" bestFit="1" customWidth="1"/>
    <col min="5219" max="5219" width="11.85546875" bestFit="1" customWidth="1"/>
    <col min="5220" max="5221" width="10" bestFit="1" customWidth="1"/>
    <col min="5222" max="5222" width="13" bestFit="1" customWidth="1"/>
    <col min="5223" max="5223" width="10" bestFit="1" customWidth="1"/>
    <col min="5224" max="5224" width="13" bestFit="1" customWidth="1"/>
    <col min="5225" max="5225" width="10" bestFit="1" customWidth="1"/>
    <col min="5226" max="5226" width="13" bestFit="1" customWidth="1"/>
    <col min="5227" max="5227" width="8.85546875" bestFit="1" customWidth="1"/>
    <col min="5228" max="5228" width="11.85546875" bestFit="1" customWidth="1"/>
    <col min="5229" max="5229" width="10" bestFit="1" customWidth="1"/>
    <col min="5230" max="5230" width="13" bestFit="1" customWidth="1"/>
    <col min="5231" max="5232" width="11.140625" bestFit="1" customWidth="1"/>
    <col min="5233" max="5233" width="14.28515625" bestFit="1" customWidth="1"/>
    <col min="5234" max="5234" width="10" bestFit="1" customWidth="1"/>
    <col min="5235" max="5235" width="13" bestFit="1" customWidth="1"/>
    <col min="5236" max="5236" width="11.140625" bestFit="1" customWidth="1"/>
    <col min="5237" max="5237" width="14.28515625" bestFit="1" customWidth="1"/>
    <col min="5238" max="5241" width="11.140625" bestFit="1" customWidth="1"/>
    <col min="5242" max="5242" width="14.28515625" bestFit="1" customWidth="1"/>
    <col min="5243" max="5243" width="8.85546875" bestFit="1" customWidth="1"/>
    <col min="5244" max="5244" width="11.85546875" bestFit="1" customWidth="1"/>
    <col min="5245" max="5245" width="10" bestFit="1" customWidth="1"/>
    <col min="5246" max="5246" width="13" bestFit="1" customWidth="1"/>
    <col min="5247" max="5247" width="10" bestFit="1" customWidth="1"/>
    <col min="5248" max="5248" width="13" bestFit="1" customWidth="1"/>
    <col min="5249" max="5249" width="11.140625" bestFit="1" customWidth="1"/>
    <col min="5250" max="5250" width="14.28515625" bestFit="1" customWidth="1"/>
    <col min="5251" max="5252" width="10" bestFit="1" customWidth="1"/>
    <col min="5253" max="5253" width="13" bestFit="1" customWidth="1"/>
    <col min="5254" max="5254" width="11.140625" bestFit="1" customWidth="1"/>
    <col min="5255" max="5255" width="14.28515625" bestFit="1" customWidth="1"/>
    <col min="5256" max="5256" width="10" bestFit="1" customWidth="1"/>
    <col min="5257" max="5257" width="13" bestFit="1" customWidth="1"/>
    <col min="5258" max="5258" width="11.140625" bestFit="1" customWidth="1"/>
    <col min="5259" max="5259" width="14.28515625" bestFit="1" customWidth="1"/>
    <col min="5260" max="5260" width="8.85546875" bestFit="1" customWidth="1"/>
    <col min="5261" max="5261" width="11.85546875" bestFit="1" customWidth="1"/>
    <col min="5262" max="5263" width="10" bestFit="1" customWidth="1"/>
    <col min="5264" max="5264" width="13" bestFit="1" customWidth="1"/>
    <col min="5265" max="5265" width="10" bestFit="1" customWidth="1"/>
    <col min="5266" max="5266" width="13" bestFit="1" customWidth="1"/>
    <col min="5267" max="5267" width="11.140625" bestFit="1" customWidth="1"/>
    <col min="5268" max="5268" width="14.28515625" bestFit="1" customWidth="1"/>
    <col min="5269" max="5269" width="11.140625" bestFit="1" customWidth="1"/>
    <col min="5270" max="5270" width="14.28515625" bestFit="1" customWidth="1"/>
    <col min="5271" max="5271" width="10" bestFit="1" customWidth="1"/>
    <col min="5272" max="5272" width="13" bestFit="1" customWidth="1"/>
    <col min="5273" max="5274" width="10" bestFit="1" customWidth="1"/>
    <col min="5275" max="5275" width="13" bestFit="1" customWidth="1"/>
    <col min="5276" max="5276" width="6.5703125" bestFit="1" customWidth="1"/>
    <col min="5277" max="5277" width="10.140625" bestFit="1" customWidth="1"/>
    <col min="5278" max="5278" width="10" bestFit="1" customWidth="1"/>
    <col min="5279" max="5279" width="13" bestFit="1" customWidth="1"/>
    <col min="5280" max="5280" width="11.140625" bestFit="1" customWidth="1"/>
    <col min="5281" max="5281" width="14.28515625" bestFit="1" customWidth="1"/>
    <col min="5282" max="5282" width="10" bestFit="1" customWidth="1"/>
    <col min="5283" max="5283" width="13" bestFit="1" customWidth="1"/>
    <col min="5284" max="5284" width="10" bestFit="1" customWidth="1"/>
    <col min="5285" max="5285" width="13" bestFit="1" customWidth="1"/>
    <col min="5286" max="5286" width="11.140625" bestFit="1" customWidth="1"/>
    <col min="5287" max="5287" width="14.28515625" bestFit="1" customWidth="1"/>
    <col min="5288" max="5288" width="10" bestFit="1" customWidth="1"/>
    <col min="5289" max="5289" width="13" bestFit="1" customWidth="1"/>
    <col min="5290" max="5290" width="11.140625" bestFit="1" customWidth="1"/>
    <col min="5291" max="5291" width="14.28515625" bestFit="1" customWidth="1"/>
    <col min="5292" max="5292" width="10" bestFit="1" customWidth="1"/>
    <col min="5293" max="5293" width="13" bestFit="1" customWidth="1"/>
    <col min="5294" max="5294" width="10" bestFit="1" customWidth="1"/>
    <col min="5295" max="5295" width="13" bestFit="1" customWidth="1"/>
    <col min="5296" max="5296" width="10" bestFit="1" customWidth="1"/>
    <col min="5297" max="5297" width="13" bestFit="1" customWidth="1"/>
    <col min="5298" max="5298" width="10" bestFit="1" customWidth="1"/>
    <col min="5299" max="5299" width="13" bestFit="1" customWidth="1"/>
    <col min="5300" max="5300" width="11.140625" bestFit="1" customWidth="1"/>
    <col min="5301" max="5301" width="14.28515625" bestFit="1" customWidth="1"/>
    <col min="5302" max="5302" width="10" bestFit="1" customWidth="1"/>
    <col min="5303" max="5303" width="13" bestFit="1" customWidth="1"/>
    <col min="5304" max="5304" width="10" bestFit="1" customWidth="1"/>
    <col min="5305" max="5305" width="13" bestFit="1" customWidth="1"/>
    <col min="5306" max="5306" width="10" bestFit="1" customWidth="1"/>
    <col min="5307" max="5307" width="13" bestFit="1" customWidth="1"/>
    <col min="5308" max="5308" width="8.85546875" bestFit="1" customWidth="1"/>
    <col min="5309" max="5309" width="11.85546875" bestFit="1" customWidth="1"/>
    <col min="5310" max="5310" width="11.140625" bestFit="1" customWidth="1"/>
    <col min="5311" max="5311" width="14.28515625" bestFit="1" customWidth="1"/>
    <col min="5312" max="5312" width="11.140625" bestFit="1" customWidth="1"/>
    <col min="5313" max="5313" width="14.28515625" bestFit="1" customWidth="1"/>
    <col min="5314" max="5314" width="8.85546875" bestFit="1" customWidth="1"/>
    <col min="5315" max="5315" width="11.85546875" bestFit="1" customWidth="1"/>
    <col min="5316" max="5316" width="10" bestFit="1" customWidth="1"/>
    <col min="5317" max="5317" width="13" bestFit="1" customWidth="1"/>
    <col min="5318" max="5319" width="10" bestFit="1" customWidth="1"/>
    <col min="5320" max="5320" width="13" bestFit="1" customWidth="1"/>
    <col min="5321" max="5322" width="10" bestFit="1" customWidth="1"/>
    <col min="5323" max="5323" width="13" bestFit="1" customWidth="1"/>
    <col min="5324" max="5324" width="10" bestFit="1" customWidth="1"/>
    <col min="5325" max="5325" width="13" bestFit="1" customWidth="1"/>
    <col min="5326" max="5327" width="11.140625" bestFit="1" customWidth="1"/>
    <col min="5328" max="5328" width="14.28515625" bestFit="1" customWidth="1"/>
    <col min="5329" max="5331" width="6.5703125" bestFit="1" customWidth="1"/>
    <col min="5332" max="5332" width="10.140625" bestFit="1" customWidth="1"/>
    <col min="5333" max="5333" width="11.140625" bestFit="1" customWidth="1"/>
    <col min="5334" max="5334" width="14.28515625" bestFit="1" customWidth="1"/>
    <col min="5335" max="5335" width="11.140625" bestFit="1" customWidth="1"/>
    <col min="5336" max="5336" width="14.28515625" bestFit="1" customWidth="1"/>
    <col min="5337" max="5337" width="11.140625" bestFit="1" customWidth="1"/>
    <col min="5338" max="5338" width="14.28515625" bestFit="1" customWidth="1"/>
    <col min="5339" max="5339" width="10" bestFit="1" customWidth="1"/>
    <col min="5340" max="5340" width="13" bestFit="1" customWidth="1"/>
    <col min="5341" max="5341" width="11.140625" bestFit="1" customWidth="1"/>
    <col min="5342" max="5342" width="14.28515625" bestFit="1" customWidth="1"/>
    <col min="5343" max="5343" width="8.85546875" bestFit="1" customWidth="1"/>
    <col min="5344" max="5344" width="11.85546875" bestFit="1" customWidth="1"/>
    <col min="5345" max="5345" width="11.140625" bestFit="1" customWidth="1"/>
    <col min="5346" max="5346" width="14.28515625" bestFit="1" customWidth="1"/>
    <col min="5347" max="5348" width="8.85546875" bestFit="1" customWidth="1"/>
    <col min="5349" max="5349" width="11.85546875" bestFit="1" customWidth="1"/>
    <col min="5350" max="5350" width="10" bestFit="1" customWidth="1"/>
    <col min="5351" max="5351" width="13" bestFit="1" customWidth="1"/>
    <col min="5352" max="5352" width="10" bestFit="1" customWidth="1"/>
    <col min="5353" max="5353" width="13" bestFit="1" customWidth="1"/>
    <col min="5354" max="5354" width="10" bestFit="1" customWidth="1"/>
    <col min="5355" max="5355" width="13" bestFit="1" customWidth="1"/>
    <col min="5356" max="5356" width="10" bestFit="1" customWidth="1"/>
    <col min="5357" max="5357" width="13" bestFit="1" customWidth="1"/>
    <col min="5358" max="5358" width="10" bestFit="1" customWidth="1"/>
    <col min="5359" max="5359" width="13" bestFit="1" customWidth="1"/>
    <col min="5360" max="5360" width="11.140625" bestFit="1" customWidth="1"/>
    <col min="5361" max="5361" width="14.28515625" bestFit="1" customWidth="1"/>
    <col min="5362" max="5362" width="11.140625" bestFit="1" customWidth="1"/>
    <col min="5363" max="5363" width="14.28515625" bestFit="1" customWidth="1"/>
    <col min="5364" max="5364" width="11.140625" bestFit="1" customWidth="1"/>
    <col min="5365" max="5365" width="14.28515625" bestFit="1" customWidth="1"/>
    <col min="5366" max="5366" width="11.140625" bestFit="1" customWidth="1"/>
    <col min="5367" max="5367" width="14.28515625" bestFit="1" customWidth="1"/>
    <col min="5368" max="5368" width="11.140625" bestFit="1" customWidth="1"/>
    <col min="5369" max="5369" width="14.28515625" bestFit="1" customWidth="1"/>
    <col min="5370" max="5370" width="10" bestFit="1" customWidth="1"/>
    <col min="5371" max="5371" width="13" bestFit="1" customWidth="1"/>
    <col min="5372" max="5372" width="10" bestFit="1" customWidth="1"/>
    <col min="5373" max="5373" width="13" bestFit="1" customWidth="1"/>
    <col min="5374" max="5374" width="10" bestFit="1" customWidth="1"/>
    <col min="5375" max="5375" width="13" bestFit="1" customWidth="1"/>
    <col min="5376" max="5376" width="11.140625" bestFit="1" customWidth="1"/>
    <col min="5377" max="5377" width="14.28515625" bestFit="1" customWidth="1"/>
    <col min="5378" max="5378" width="11.140625" bestFit="1" customWidth="1"/>
    <col min="5379" max="5379" width="14.28515625" bestFit="1" customWidth="1"/>
    <col min="5380" max="5381" width="10" bestFit="1" customWidth="1"/>
    <col min="5382" max="5382" width="13" bestFit="1" customWidth="1"/>
    <col min="5383" max="5384" width="10" bestFit="1" customWidth="1"/>
    <col min="5385" max="5385" width="13" bestFit="1" customWidth="1"/>
    <col min="5386" max="5386" width="10" bestFit="1" customWidth="1"/>
    <col min="5387" max="5387" width="13" bestFit="1" customWidth="1"/>
    <col min="5388" max="5388" width="10" bestFit="1" customWidth="1"/>
    <col min="5389" max="5389" width="13" bestFit="1" customWidth="1"/>
    <col min="5390" max="5391" width="10" bestFit="1" customWidth="1"/>
    <col min="5392" max="5392" width="13" bestFit="1" customWidth="1"/>
    <col min="5393" max="5393" width="11.140625" bestFit="1" customWidth="1"/>
    <col min="5394" max="5394" width="14.28515625" bestFit="1" customWidth="1"/>
    <col min="5395" max="5395" width="10" bestFit="1" customWidth="1"/>
    <col min="5396" max="5396" width="13" bestFit="1" customWidth="1"/>
    <col min="5397" max="5398" width="11.140625" bestFit="1" customWidth="1"/>
    <col min="5399" max="5399" width="14.28515625" bestFit="1" customWidth="1"/>
    <col min="5400" max="5400" width="10" bestFit="1" customWidth="1"/>
    <col min="5401" max="5401" width="13" bestFit="1" customWidth="1"/>
    <col min="5402" max="5402" width="10" bestFit="1" customWidth="1"/>
    <col min="5403" max="5403" width="13" bestFit="1" customWidth="1"/>
    <col min="5404" max="5404" width="8.85546875" bestFit="1" customWidth="1"/>
    <col min="5405" max="5405" width="11.85546875" bestFit="1" customWidth="1"/>
    <col min="5406" max="5406" width="10" bestFit="1" customWidth="1"/>
    <col min="5407" max="5407" width="13" bestFit="1" customWidth="1"/>
    <col min="5408" max="5408" width="10" bestFit="1" customWidth="1"/>
    <col min="5409" max="5409" width="13" bestFit="1" customWidth="1"/>
    <col min="5410" max="5410" width="10" bestFit="1" customWidth="1"/>
    <col min="5411" max="5411" width="13" bestFit="1" customWidth="1"/>
    <col min="5412" max="5412" width="8.85546875" bestFit="1" customWidth="1"/>
    <col min="5413" max="5413" width="11.85546875" bestFit="1" customWidth="1"/>
    <col min="5414" max="5414" width="10" bestFit="1" customWidth="1"/>
    <col min="5415" max="5415" width="13" bestFit="1" customWidth="1"/>
    <col min="5416" max="5416" width="11.140625" bestFit="1" customWidth="1"/>
    <col min="5417" max="5417" width="14.28515625" bestFit="1" customWidth="1"/>
    <col min="5418" max="5418" width="11.140625" bestFit="1" customWidth="1"/>
    <col min="5419" max="5419" width="14.28515625" bestFit="1" customWidth="1"/>
    <col min="5420" max="5420" width="11.140625" bestFit="1" customWidth="1"/>
    <col min="5421" max="5421" width="14.28515625" bestFit="1" customWidth="1"/>
    <col min="5422" max="5422" width="11.140625" bestFit="1" customWidth="1"/>
    <col min="5423" max="5423" width="14.28515625" bestFit="1" customWidth="1"/>
    <col min="5424" max="5425" width="10" bestFit="1" customWidth="1"/>
    <col min="5426" max="5426" width="13" bestFit="1" customWidth="1"/>
    <col min="5427" max="5427" width="10" bestFit="1" customWidth="1"/>
    <col min="5428" max="5428" width="13" bestFit="1" customWidth="1"/>
    <col min="5429" max="5429" width="11.140625" bestFit="1" customWidth="1"/>
    <col min="5430" max="5430" width="14.28515625" bestFit="1" customWidth="1"/>
    <col min="5431" max="5431" width="10" bestFit="1" customWidth="1"/>
    <col min="5432" max="5432" width="13" bestFit="1" customWidth="1"/>
    <col min="5433" max="5433" width="10" bestFit="1" customWidth="1"/>
    <col min="5434" max="5434" width="13" bestFit="1" customWidth="1"/>
    <col min="5435" max="5436" width="11.140625" bestFit="1" customWidth="1"/>
    <col min="5437" max="5437" width="14.28515625" bestFit="1" customWidth="1"/>
    <col min="5438" max="5438" width="11.140625" bestFit="1" customWidth="1"/>
    <col min="5439" max="5439" width="14.28515625" bestFit="1" customWidth="1"/>
    <col min="5440" max="5440" width="11.140625" bestFit="1" customWidth="1"/>
    <col min="5441" max="5441" width="14.28515625" bestFit="1" customWidth="1"/>
    <col min="5442" max="5442" width="10" bestFit="1" customWidth="1"/>
    <col min="5443" max="5443" width="13" bestFit="1" customWidth="1"/>
    <col min="5444" max="5445" width="8.85546875" bestFit="1" customWidth="1"/>
    <col min="5446" max="5446" width="11.85546875" bestFit="1" customWidth="1"/>
    <col min="5447" max="5447" width="11.140625" bestFit="1" customWidth="1"/>
    <col min="5448" max="5448" width="14.28515625" bestFit="1" customWidth="1"/>
    <col min="5449" max="5449" width="10" bestFit="1" customWidth="1"/>
    <col min="5450" max="5450" width="13" bestFit="1" customWidth="1"/>
    <col min="5451" max="5451" width="8.85546875" bestFit="1" customWidth="1"/>
    <col min="5452" max="5452" width="11.85546875" bestFit="1" customWidth="1"/>
    <col min="5453" max="5453" width="8.85546875" bestFit="1" customWidth="1"/>
    <col min="5454" max="5454" width="11.85546875" bestFit="1" customWidth="1"/>
    <col min="5455" max="5455" width="10" bestFit="1" customWidth="1"/>
    <col min="5456" max="5456" width="13" bestFit="1" customWidth="1"/>
    <col min="5457" max="5457" width="11.140625" bestFit="1" customWidth="1"/>
    <col min="5458" max="5458" width="14.28515625" bestFit="1" customWidth="1"/>
    <col min="5459" max="5460" width="10" bestFit="1" customWidth="1"/>
    <col min="5461" max="5461" width="13" bestFit="1" customWidth="1"/>
    <col min="5462" max="5462" width="10" bestFit="1" customWidth="1"/>
    <col min="5463" max="5463" width="13" bestFit="1" customWidth="1"/>
    <col min="5464" max="5464" width="10" bestFit="1" customWidth="1"/>
    <col min="5465" max="5465" width="13" bestFit="1" customWidth="1"/>
    <col min="5466" max="5466" width="11.140625" bestFit="1" customWidth="1"/>
    <col min="5467" max="5467" width="14.28515625" bestFit="1" customWidth="1"/>
    <col min="5468" max="5468" width="10" bestFit="1" customWidth="1"/>
    <col min="5469" max="5469" width="13" bestFit="1" customWidth="1"/>
    <col min="5470" max="5470" width="10" bestFit="1" customWidth="1"/>
    <col min="5471" max="5471" width="13" bestFit="1" customWidth="1"/>
    <col min="5472" max="5472" width="11.140625" bestFit="1" customWidth="1"/>
    <col min="5473" max="5473" width="14.28515625" bestFit="1" customWidth="1"/>
    <col min="5474" max="5474" width="10" bestFit="1" customWidth="1"/>
    <col min="5475" max="5475" width="13" bestFit="1" customWidth="1"/>
    <col min="5476" max="5476" width="10" bestFit="1" customWidth="1"/>
    <col min="5477" max="5477" width="13" bestFit="1" customWidth="1"/>
    <col min="5478" max="5478" width="10" bestFit="1" customWidth="1"/>
    <col min="5479" max="5479" width="13" bestFit="1" customWidth="1"/>
    <col min="5480" max="5480" width="11.140625" bestFit="1" customWidth="1"/>
    <col min="5481" max="5481" width="14.28515625" bestFit="1" customWidth="1"/>
    <col min="5482" max="5482" width="10" bestFit="1" customWidth="1"/>
    <col min="5483" max="5483" width="13" bestFit="1" customWidth="1"/>
    <col min="5484" max="5484" width="10" bestFit="1" customWidth="1"/>
    <col min="5485" max="5485" width="13" bestFit="1" customWidth="1"/>
    <col min="5486" max="5486" width="8.85546875" bestFit="1" customWidth="1"/>
    <col min="5487" max="5487" width="11.85546875" bestFit="1" customWidth="1"/>
    <col min="5488" max="5488" width="8.85546875" bestFit="1" customWidth="1"/>
    <col min="5489" max="5489" width="11.85546875" bestFit="1" customWidth="1"/>
    <col min="5490" max="5490" width="10" bestFit="1" customWidth="1"/>
    <col min="5491" max="5491" width="13" bestFit="1" customWidth="1"/>
    <col min="5492" max="5492" width="11.140625" bestFit="1" customWidth="1"/>
    <col min="5493" max="5493" width="14.28515625" bestFit="1" customWidth="1"/>
    <col min="5494" max="5494" width="11.140625" bestFit="1" customWidth="1"/>
    <col min="5495" max="5495" width="14.28515625" bestFit="1" customWidth="1"/>
    <col min="5496" max="5496" width="8.85546875" bestFit="1" customWidth="1"/>
    <col min="5497" max="5497" width="11.85546875" bestFit="1" customWidth="1"/>
    <col min="5498" max="5498" width="8.85546875" bestFit="1" customWidth="1"/>
    <col min="5499" max="5499" width="11.85546875" bestFit="1" customWidth="1"/>
    <col min="5500" max="5500" width="8.85546875" bestFit="1" customWidth="1"/>
    <col min="5501" max="5501" width="11.85546875" bestFit="1" customWidth="1"/>
    <col min="5502" max="5502" width="8.85546875" bestFit="1" customWidth="1"/>
    <col min="5503" max="5503" width="11.85546875" bestFit="1" customWidth="1"/>
    <col min="5504" max="5504" width="10" bestFit="1" customWidth="1"/>
    <col min="5505" max="5505" width="13" bestFit="1" customWidth="1"/>
    <col min="5506" max="5506" width="10" bestFit="1" customWidth="1"/>
    <col min="5507" max="5507" width="13" bestFit="1" customWidth="1"/>
    <col min="5508" max="5508" width="11.140625" bestFit="1" customWidth="1"/>
    <col min="5509" max="5509" width="14.28515625" bestFit="1" customWidth="1"/>
    <col min="5510" max="5510" width="11.140625" bestFit="1" customWidth="1"/>
    <col min="5511" max="5511" width="14.28515625" bestFit="1" customWidth="1"/>
    <col min="5512" max="5512" width="10" bestFit="1" customWidth="1"/>
    <col min="5513" max="5513" width="13" bestFit="1" customWidth="1"/>
    <col min="5514" max="5514" width="10" bestFit="1" customWidth="1"/>
    <col min="5515" max="5515" width="13" bestFit="1" customWidth="1"/>
    <col min="5516" max="5516" width="10" bestFit="1" customWidth="1"/>
    <col min="5517" max="5517" width="13" bestFit="1" customWidth="1"/>
    <col min="5518" max="5518" width="11.140625" bestFit="1" customWidth="1"/>
    <col min="5519" max="5519" width="14.28515625" bestFit="1" customWidth="1"/>
    <col min="5520" max="5520" width="10" bestFit="1" customWidth="1"/>
    <col min="5521" max="5521" width="13" bestFit="1" customWidth="1"/>
    <col min="5522" max="5522" width="10" bestFit="1" customWidth="1"/>
    <col min="5523" max="5523" width="13" bestFit="1" customWidth="1"/>
    <col min="5524" max="5524" width="10" bestFit="1" customWidth="1"/>
    <col min="5525" max="5525" width="13" bestFit="1" customWidth="1"/>
    <col min="5526" max="5526" width="10" bestFit="1" customWidth="1"/>
    <col min="5527" max="5527" width="13" bestFit="1" customWidth="1"/>
    <col min="5528" max="5528" width="10" bestFit="1" customWidth="1"/>
    <col min="5529" max="5529" width="13" bestFit="1" customWidth="1"/>
    <col min="5530" max="5531" width="10" bestFit="1" customWidth="1"/>
    <col min="5532" max="5532" width="13" bestFit="1" customWidth="1"/>
    <col min="5533" max="5533" width="10" bestFit="1" customWidth="1"/>
    <col min="5534" max="5534" width="13" bestFit="1" customWidth="1"/>
    <col min="5535" max="5535" width="11.140625" bestFit="1" customWidth="1"/>
    <col min="5536" max="5536" width="14.28515625" bestFit="1" customWidth="1"/>
    <col min="5537" max="5537" width="10" bestFit="1" customWidth="1"/>
    <col min="5538" max="5538" width="13" bestFit="1" customWidth="1"/>
    <col min="5539" max="5539" width="10" bestFit="1" customWidth="1"/>
    <col min="5540" max="5540" width="13" bestFit="1" customWidth="1"/>
    <col min="5541" max="5541" width="10" bestFit="1" customWidth="1"/>
    <col min="5542" max="5542" width="13" bestFit="1" customWidth="1"/>
    <col min="5543" max="5543" width="11.140625" bestFit="1" customWidth="1"/>
    <col min="5544" max="5544" width="14.28515625" bestFit="1" customWidth="1"/>
    <col min="5545" max="5545" width="11.140625" bestFit="1" customWidth="1"/>
    <col min="5546" max="5546" width="13" bestFit="1" customWidth="1"/>
    <col min="5547" max="5547" width="8.85546875" bestFit="1" customWidth="1"/>
    <col min="5548" max="5548" width="11.85546875" bestFit="1" customWidth="1"/>
    <col min="5549" max="5550" width="10" bestFit="1" customWidth="1"/>
    <col min="5551" max="5551" width="13" bestFit="1" customWidth="1"/>
    <col min="5552" max="5552" width="11.140625" bestFit="1" customWidth="1"/>
    <col min="5553" max="5553" width="14.28515625" bestFit="1" customWidth="1"/>
    <col min="5554" max="5554" width="8.85546875" bestFit="1" customWidth="1"/>
    <col min="5555" max="5555" width="11.85546875" bestFit="1" customWidth="1"/>
    <col min="5556" max="5556" width="8.85546875" bestFit="1" customWidth="1"/>
    <col min="5557" max="5557" width="11.85546875" bestFit="1" customWidth="1"/>
    <col min="5558" max="5558" width="11.140625" bestFit="1" customWidth="1"/>
    <col min="5559" max="5559" width="14.28515625" bestFit="1" customWidth="1"/>
    <col min="5560" max="5560" width="11.140625" bestFit="1" customWidth="1"/>
    <col min="5561" max="5561" width="14.28515625" bestFit="1" customWidth="1"/>
    <col min="5562" max="5562" width="11.140625" bestFit="1" customWidth="1"/>
    <col min="5563" max="5563" width="14.28515625" bestFit="1" customWidth="1"/>
    <col min="5564" max="5564" width="10" bestFit="1" customWidth="1"/>
    <col min="5565" max="5565" width="13" bestFit="1" customWidth="1"/>
    <col min="5566" max="5566" width="11.140625" bestFit="1" customWidth="1"/>
    <col min="5567" max="5567" width="14.28515625" bestFit="1" customWidth="1"/>
    <col min="5568" max="5568" width="10" bestFit="1" customWidth="1"/>
    <col min="5569" max="5569" width="13" bestFit="1" customWidth="1"/>
    <col min="5570" max="5570" width="11.140625" bestFit="1" customWidth="1"/>
    <col min="5571" max="5571" width="14.28515625" bestFit="1" customWidth="1"/>
    <col min="5572" max="5572" width="10" bestFit="1" customWidth="1"/>
    <col min="5573" max="5573" width="13" bestFit="1" customWidth="1"/>
    <col min="5574" max="5575" width="11.140625" bestFit="1" customWidth="1"/>
    <col min="5576" max="5576" width="14.28515625" bestFit="1" customWidth="1"/>
    <col min="5577" max="5577" width="10" bestFit="1" customWidth="1"/>
    <col min="5578" max="5578" width="13" bestFit="1" customWidth="1"/>
    <col min="5579" max="5579" width="8.85546875" bestFit="1" customWidth="1"/>
    <col min="5580" max="5580" width="11.85546875" bestFit="1" customWidth="1"/>
    <col min="5581" max="5581" width="10" bestFit="1" customWidth="1"/>
    <col min="5582" max="5582" width="13" bestFit="1" customWidth="1"/>
    <col min="5583" max="5583" width="10" bestFit="1" customWidth="1"/>
    <col min="5584" max="5584" width="13" bestFit="1" customWidth="1"/>
    <col min="5585" max="5585" width="11.140625" bestFit="1" customWidth="1"/>
    <col min="5586" max="5586" width="14.28515625" bestFit="1" customWidth="1"/>
    <col min="5587" max="5589" width="11.140625" bestFit="1" customWidth="1"/>
    <col min="5590" max="5590" width="14.28515625" bestFit="1" customWidth="1"/>
    <col min="5591" max="5591" width="10" bestFit="1" customWidth="1"/>
    <col min="5592" max="5592" width="13" bestFit="1" customWidth="1"/>
    <col min="5593" max="5593" width="11.140625" bestFit="1" customWidth="1"/>
    <col min="5594" max="5594" width="14.28515625" bestFit="1" customWidth="1"/>
    <col min="5595" max="5595" width="11.140625" bestFit="1" customWidth="1"/>
    <col min="5596" max="5596" width="14.28515625" bestFit="1" customWidth="1"/>
    <col min="5597" max="5597" width="10" bestFit="1" customWidth="1"/>
    <col min="5598" max="5598" width="13" bestFit="1" customWidth="1"/>
    <col min="5599" max="5599" width="10" bestFit="1" customWidth="1"/>
    <col min="5600" max="5600" width="13" bestFit="1" customWidth="1"/>
    <col min="5601" max="5601" width="10" bestFit="1" customWidth="1"/>
    <col min="5602" max="5602" width="13" bestFit="1" customWidth="1"/>
    <col min="5603" max="5603" width="11.140625" bestFit="1" customWidth="1"/>
    <col min="5604" max="5604" width="14.28515625" bestFit="1" customWidth="1"/>
    <col min="5605" max="5605" width="11.140625" bestFit="1" customWidth="1"/>
    <col min="5606" max="5606" width="14.28515625" bestFit="1" customWidth="1"/>
    <col min="5607" max="5607" width="11.140625" bestFit="1" customWidth="1"/>
    <col min="5608" max="5608" width="14.28515625" bestFit="1" customWidth="1"/>
    <col min="5609" max="5609" width="11.140625" bestFit="1" customWidth="1"/>
    <col min="5610" max="5610" width="14.28515625" bestFit="1" customWidth="1"/>
    <col min="5611" max="5611" width="10" bestFit="1" customWidth="1"/>
    <col min="5612" max="5612" width="13" bestFit="1" customWidth="1"/>
    <col min="5613" max="5613" width="10" bestFit="1" customWidth="1"/>
    <col min="5614" max="5614" width="13" bestFit="1" customWidth="1"/>
    <col min="5615" max="5615" width="11.140625" bestFit="1" customWidth="1"/>
    <col min="5616" max="5616" width="14.28515625" bestFit="1" customWidth="1"/>
    <col min="5617" max="5617" width="11.140625" bestFit="1" customWidth="1"/>
    <col min="5618" max="5618" width="14.28515625" bestFit="1" customWidth="1"/>
    <col min="5619" max="5619" width="10" bestFit="1" customWidth="1"/>
    <col min="5620" max="5620" width="13" bestFit="1" customWidth="1"/>
    <col min="5621" max="5621" width="11.140625" bestFit="1" customWidth="1"/>
    <col min="5622" max="5622" width="14.28515625" bestFit="1" customWidth="1"/>
    <col min="5623" max="5625" width="10" bestFit="1" customWidth="1"/>
    <col min="5626" max="5626" width="13" bestFit="1" customWidth="1"/>
    <col min="5627" max="5627" width="10" bestFit="1" customWidth="1"/>
    <col min="5628" max="5628" width="13" bestFit="1" customWidth="1"/>
    <col min="5629" max="5629" width="10" bestFit="1" customWidth="1"/>
    <col min="5630" max="5630" width="13" bestFit="1" customWidth="1"/>
    <col min="5631" max="5631" width="8.85546875" bestFit="1" customWidth="1"/>
    <col min="5632" max="5632" width="11.85546875" bestFit="1" customWidth="1"/>
    <col min="5633" max="5633" width="11.140625" bestFit="1" customWidth="1"/>
    <col min="5634" max="5634" width="14.28515625" bestFit="1" customWidth="1"/>
    <col min="5635" max="5635" width="11.140625" bestFit="1" customWidth="1"/>
    <col min="5636" max="5636" width="14.28515625" bestFit="1" customWidth="1"/>
    <col min="5637" max="5637" width="11.140625" bestFit="1" customWidth="1"/>
    <col min="5638" max="5638" width="14.28515625" bestFit="1" customWidth="1"/>
    <col min="5639" max="5639" width="10" bestFit="1" customWidth="1"/>
    <col min="5640" max="5640" width="13" bestFit="1" customWidth="1"/>
    <col min="5641" max="5641" width="7" bestFit="1" customWidth="1"/>
    <col min="5642" max="5642" width="10.140625" bestFit="1" customWidth="1"/>
    <col min="5643" max="5643" width="10" bestFit="1" customWidth="1"/>
    <col min="5644" max="5644" width="13" bestFit="1" customWidth="1"/>
    <col min="5645" max="5645" width="10" bestFit="1" customWidth="1"/>
    <col min="5646" max="5646" width="13" bestFit="1" customWidth="1"/>
    <col min="5647" max="5647" width="11.140625" bestFit="1" customWidth="1"/>
    <col min="5648" max="5648" width="14.28515625" bestFit="1" customWidth="1"/>
    <col min="5649" max="5649" width="11.140625" bestFit="1" customWidth="1"/>
    <col min="5650" max="5650" width="14.28515625" bestFit="1" customWidth="1"/>
    <col min="5651" max="5652" width="11.140625" bestFit="1" customWidth="1"/>
    <col min="5653" max="5653" width="14.28515625" bestFit="1" customWidth="1"/>
    <col min="5654" max="5654" width="10" bestFit="1" customWidth="1"/>
    <col min="5655" max="5655" width="13" bestFit="1" customWidth="1"/>
    <col min="5656" max="5656" width="10" bestFit="1" customWidth="1"/>
    <col min="5657" max="5657" width="13" bestFit="1" customWidth="1"/>
    <col min="5658" max="5659" width="11.140625" bestFit="1" customWidth="1"/>
    <col min="5660" max="5660" width="14.28515625" bestFit="1" customWidth="1"/>
    <col min="5661" max="5662" width="8.85546875" bestFit="1" customWidth="1"/>
    <col min="5663" max="5663" width="11.85546875" bestFit="1" customWidth="1"/>
    <col min="5664" max="5664" width="10" bestFit="1" customWidth="1"/>
    <col min="5665" max="5665" width="13" bestFit="1" customWidth="1"/>
    <col min="5666" max="5666" width="10" bestFit="1" customWidth="1"/>
    <col min="5667" max="5667" width="13" bestFit="1" customWidth="1"/>
    <col min="5668" max="5668" width="10" bestFit="1" customWidth="1"/>
    <col min="5669" max="5669" width="13" bestFit="1" customWidth="1"/>
    <col min="5670" max="5671" width="11.140625" bestFit="1" customWidth="1"/>
    <col min="5672" max="5672" width="14.28515625" bestFit="1" customWidth="1"/>
    <col min="5673" max="5673" width="10" bestFit="1" customWidth="1"/>
    <col min="5674" max="5674" width="13" bestFit="1" customWidth="1"/>
    <col min="5675" max="5675" width="10" bestFit="1" customWidth="1"/>
    <col min="5676" max="5676" width="13" bestFit="1" customWidth="1"/>
    <col min="5677" max="5677" width="10" bestFit="1" customWidth="1"/>
    <col min="5678" max="5678" width="13" bestFit="1" customWidth="1"/>
    <col min="5679" max="5679" width="12.28515625" bestFit="1" customWidth="1"/>
    <col min="5680" max="5680" width="15.42578125" bestFit="1" customWidth="1"/>
    <col min="5681" max="5682" width="11.140625" bestFit="1" customWidth="1"/>
    <col min="5683" max="5683" width="14.28515625" bestFit="1" customWidth="1"/>
    <col min="5684" max="5685" width="11.140625" bestFit="1" customWidth="1"/>
    <col min="5686" max="5686" width="14.28515625" bestFit="1" customWidth="1"/>
    <col min="5687" max="5687" width="10" bestFit="1" customWidth="1"/>
    <col min="5688" max="5688" width="13" bestFit="1" customWidth="1"/>
    <col min="5689" max="5689" width="10" bestFit="1" customWidth="1"/>
    <col min="5690" max="5690" width="13" bestFit="1" customWidth="1"/>
    <col min="5691" max="5691" width="10" bestFit="1" customWidth="1"/>
    <col min="5692" max="5692" width="13" bestFit="1" customWidth="1"/>
    <col min="5693" max="5693" width="10" bestFit="1" customWidth="1"/>
    <col min="5694" max="5694" width="13" bestFit="1" customWidth="1"/>
    <col min="5695" max="5695" width="11.140625" bestFit="1" customWidth="1"/>
    <col min="5696" max="5696" width="14.28515625" bestFit="1" customWidth="1"/>
    <col min="5697" max="5698" width="11.140625" bestFit="1" customWidth="1"/>
    <col min="5699" max="5699" width="14.28515625" bestFit="1" customWidth="1"/>
    <col min="5700" max="5700" width="11.140625" bestFit="1" customWidth="1"/>
    <col min="5701" max="5701" width="14.28515625" bestFit="1" customWidth="1"/>
    <col min="5702" max="5702" width="8.85546875" bestFit="1" customWidth="1"/>
    <col min="5703" max="5703" width="11.85546875" bestFit="1" customWidth="1"/>
    <col min="5704" max="5704" width="11.140625" bestFit="1" customWidth="1"/>
    <col min="5705" max="5705" width="14.28515625" bestFit="1" customWidth="1"/>
    <col min="5706" max="5706" width="10" bestFit="1" customWidth="1"/>
    <col min="5707" max="5707" width="13" bestFit="1" customWidth="1"/>
    <col min="5708" max="5709" width="10" bestFit="1" customWidth="1"/>
    <col min="5710" max="5710" width="13" bestFit="1" customWidth="1"/>
    <col min="5711" max="5711" width="10" bestFit="1" customWidth="1"/>
    <col min="5712" max="5712" width="13" bestFit="1" customWidth="1"/>
    <col min="5713" max="5713" width="11.140625" bestFit="1" customWidth="1"/>
    <col min="5714" max="5714" width="14.28515625" bestFit="1" customWidth="1"/>
    <col min="5715" max="5715" width="8.85546875" bestFit="1" customWidth="1"/>
    <col min="5716" max="5716" width="11.85546875" bestFit="1" customWidth="1"/>
    <col min="5717" max="5717" width="10" bestFit="1" customWidth="1"/>
    <col min="5718" max="5718" width="13" bestFit="1" customWidth="1"/>
    <col min="5719" max="5719" width="10" bestFit="1" customWidth="1"/>
    <col min="5720" max="5720" width="13" bestFit="1" customWidth="1"/>
    <col min="5721" max="5721" width="10" bestFit="1" customWidth="1"/>
    <col min="5722" max="5722" width="13" bestFit="1" customWidth="1"/>
    <col min="5723" max="5723" width="11.140625" bestFit="1" customWidth="1"/>
    <col min="5724" max="5724" width="14.28515625" bestFit="1" customWidth="1"/>
    <col min="5725" max="5726" width="10" bestFit="1" customWidth="1"/>
    <col min="5727" max="5727" width="13" bestFit="1" customWidth="1"/>
    <col min="5728" max="5729" width="11.140625" bestFit="1" customWidth="1"/>
    <col min="5730" max="5730" width="14.28515625" bestFit="1" customWidth="1"/>
    <col min="5731" max="5731" width="10" bestFit="1" customWidth="1"/>
    <col min="5732" max="5732" width="13" bestFit="1" customWidth="1"/>
    <col min="5733" max="5733" width="6.5703125" bestFit="1" customWidth="1"/>
    <col min="5734" max="5734" width="10.140625" bestFit="1" customWidth="1"/>
    <col min="5735" max="5735" width="10" bestFit="1" customWidth="1"/>
    <col min="5736" max="5736" width="13" bestFit="1" customWidth="1"/>
    <col min="5737" max="5737" width="11.140625" bestFit="1" customWidth="1"/>
    <col min="5738" max="5738" width="14.28515625" bestFit="1" customWidth="1"/>
    <col min="5739" max="5739" width="10" bestFit="1" customWidth="1"/>
    <col min="5740" max="5740" width="13" bestFit="1" customWidth="1"/>
    <col min="5741" max="5741" width="10" bestFit="1" customWidth="1"/>
    <col min="5742" max="5742" width="13" bestFit="1" customWidth="1"/>
    <col min="5743" max="5743" width="11.140625" bestFit="1" customWidth="1"/>
    <col min="5744" max="5744" width="14.28515625" bestFit="1" customWidth="1"/>
    <col min="5745" max="5748" width="11.140625" bestFit="1" customWidth="1"/>
    <col min="5749" max="5749" width="14.28515625" bestFit="1" customWidth="1"/>
    <col min="5750" max="5750" width="10" bestFit="1" customWidth="1"/>
    <col min="5751" max="5751" width="13" bestFit="1" customWidth="1"/>
    <col min="5752" max="5752" width="8.85546875" bestFit="1" customWidth="1"/>
    <col min="5753" max="5753" width="11.85546875" bestFit="1" customWidth="1"/>
    <col min="5754" max="5754" width="10" bestFit="1" customWidth="1"/>
    <col min="5755" max="5755" width="13" bestFit="1" customWidth="1"/>
    <col min="5756" max="5756" width="11.140625" bestFit="1" customWidth="1"/>
    <col min="5757" max="5757" width="14.28515625" bestFit="1" customWidth="1"/>
    <col min="5758" max="5759" width="10" bestFit="1" customWidth="1"/>
    <col min="5760" max="5760" width="13" bestFit="1" customWidth="1"/>
    <col min="5761" max="5763" width="10" bestFit="1" customWidth="1"/>
    <col min="5764" max="5764" width="13" bestFit="1" customWidth="1"/>
    <col min="5765" max="5765" width="11.140625" bestFit="1" customWidth="1"/>
    <col min="5766" max="5766" width="14.28515625" bestFit="1" customWidth="1"/>
    <col min="5767" max="5767" width="11.140625" bestFit="1" customWidth="1"/>
    <col min="5768" max="5768" width="14.28515625" bestFit="1" customWidth="1"/>
    <col min="5769" max="5769" width="11.140625" bestFit="1" customWidth="1"/>
    <col min="5770" max="5770" width="14.28515625" bestFit="1" customWidth="1"/>
    <col min="5771" max="5771" width="11.140625" bestFit="1" customWidth="1"/>
    <col min="5772" max="5772" width="14.28515625" bestFit="1" customWidth="1"/>
    <col min="5773" max="5773" width="10" bestFit="1" customWidth="1"/>
    <col min="5774" max="5774" width="13" bestFit="1" customWidth="1"/>
    <col min="5775" max="5775" width="10" bestFit="1" customWidth="1"/>
    <col min="5776" max="5776" width="13" bestFit="1" customWidth="1"/>
    <col min="5777" max="5777" width="11.140625" bestFit="1" customWidth="1"/>
    <col min="5778" max="5778" width="14.28515625" bestFit="1" customWidth="1"/>
    <col min="5779" max="5779" width="10" bestFit="1" customWidth="1"/>
    <col min="5780" max="5780" width="13" bestFit="1" customWidth="1"/>
    <col min="5781" max="5782" width="8.85546875" bestFit="1" customWidth="1"/>
    <col min="5783" max="5783" width="11.85546875" bestFit="1" customWidth="1"/>
    <col min="5784" max="5784" width="10" bestFit="1" customWidth="1"/>
    <col min="5785" max="5785" width="13" bestFit="1" customWidth="1"/>
    <col min="5786" max="5786" width="10" bestFit="1" customWidth="1"/>
    <col min="5787" max="5787" width="13" bestFit="1" customWidth="1"/>
    <col min="5788" max="5788" width="10" bestFit="1" customWidth="1"/>
    <col min="5789" max="5789" width="13" bestFit="1" customWidth="1"/>
    <col min="5790" max="5790" width="8.85546875" bestFit="1" customWidth="1"/>
    <col min="5791" max="5791" width="11.85546875" bestFit="1" customWidth="1"/>
    <col min="5792" max="5792" width="10" bestFit="1" customWidth="1"/>
    <col min="5793" max="5793" width="13" bestFit="1" customWidth="1"/>
    <col min="5794" max="5794" width="10" bestFit="1" customWidth="1"/>
    <col min="5795" max="5795" width="13" bestFit="1" customWidth="1"/>
    <col min="5796" max="5796" width="11.140625" bestFit="1" customWidth="1"/>
    <col min="5797" max="5797" width="14.28515625" bestFit="1" customWidth="1"/>
    <col min="5798" max="5798" width="10" bestFit="1" customWidth="1"/>
    <col min="5799" max="5799" width="13" bestFit="1" customWidth="1"/>
    <col min="5800" max="5800" width="10" bestFit="1" customWidth="1"/>
    <col min="5801" max="5801" width="13" bestFit="1" customWidth="1"/>
    <col min="5802" max="5802" width="10" bestFit="1" customWidth="1"/>
    <col min="5803" max="5803" width="13" bestFit="1" customWidth="1"/>
    <col min="5804" max="5804" width="10" bestFit="1" customWidth="1"/>
    <col min="5805" max="5805" width="13" bestFit="1" customWidth="1"/>
    <col min="5806" max="5806" width="11.140625" bestFit="1" customWidth="1"/>
    <col min="5807" max="5807" width="14.28515625" bestFit="1" customWidth="1"/>
    <col min="5808" max="5808" width="10" bestFit="1" customWidth="1"/>
    <col min="5809" max="5809" width="13" bestFit="1" customWidth="1"/>
    <col min="5810" max="5810" width="11.140625" bestFit="1" customWidth="1"/>
    <col min="5811" max="5811" width="14.28515625" bestFit="1" customWidth="1"/>
    <col min="5812" max="5812" width="8.85546875" bestFit="1" customWidth="1"/>
    <col min="5813" max="5813" width="11.85546875" bestFit="1" customWidth="1"/>
    <col min="5814" max="5814" width="11.140625" bestFit="1" customWidth="1"/>
    <col min="5815" max="5815" width="14.28515625" bestFit="1" customWidth="1"/>
    <col min="5816" max="5816" width="11.140625" bestFit="1" customWidth="1"/>
    <col min="5817" max="5817" width="14.28515625" bestFit="1" customWidth="1"/>
    <col min="5818" max="5818" width="11.140625" bestFit="1" customWidth="1"/>
    <col min="5819" max="5819" width="14.28515625" bestFit="1" customWidth="1"/>
    <col min="5820" max="5820" width="10" bestFit="1" customWidth="1"/>
    <col min="5821" max="5821" width="13" bestFit="1" customWidth="1"/>
    <col min="5822" max="5822" width="10" bestFit="1" customWidth="1"/>
    <col min="5823" max="5823" width="13" bestFit="1" customWidth="1"/>
    <col min="5824" max="5824" width="11.140625" bestFit="1" customWidth="1"/>
    <col min="5825" max="5825" width="14.28515625" bestFit="1" customWidth="1"/>
    <col min="5826" max="5826" width="10" bestFit="1" customWidth="1"/>
    <col min="5827" max="5827" width="13" bestFit="1" customWidth="1"/>
    <col min="5828" max="5828" width="10" bestFit="1" customWidth="1"/>
    <col min="5829" max="5829" width="13" bestFit="1" customWidth="1"/>
    <col min="5830" max="5830" width="8.85546875" bestFit="1" customWidth="1"/>
    <col min="5831" max="5831" width="11.85546875" bestFit="1" customWidth="1"/>
    <col min="5832" max="5832" width="11.140625" bestFit="1" customWidth="1"/>
    <col min="5833" max="5833" width="14.28515625" bestFit="1" customWidth="1"/>
    <col min="5834" max="5834" width="10" bestFit="1" customWidth="1"/>
    <col min="5835" max="5835" width="13" bestFit="1" customWidth="1"/>
    <col min="5836" max="5836" width="10" bestFit="1" customWidth="1"/>
    <col min="5837" max="5837" width="13" bestFit="1" customWidth="1"/>
    <col min="5838" max="5838" width="8.85546875" bestFit="1" customWidth="1"/>
    <col min="5839" max="5839" width="11.85546875" bestFit="1" customWidth="1"/>
    <col min="5840" max="5840" width="11.140625" bestFit="1" customWidth="1"/>
    <col min="5841" max="5841" width="14.28515625" bestFit="1" customWidth="1"/>
    <col min="5842" max="5842" width="10" bestFit="1" customWidth="1"/>
    <col min="5843" max="5843" width="13" bestFit="1" customWidth="1"/>
    <col min="5844" max="5844" width="11.140625" bestFit="1" customWidth="1"/>
    <col min="5845" max="5845" width="14.28515625" bestFit="1" customWidth="1"/>
    <col min="5846" max="5846" width="8.85546875" bestFit="1" customWidth="1"/>
    <col min="5847" max="5847" width="11.85546875" bestFit="1" customWidth="1"/>
    <col min="5848" max="5849" width="10" bestFit="1" customWidth="1"/>
    <col min="5850" max="5850" width="13" bestFit="1" customWidth="1"/>
    <col min="5851" max="5851" width="11.140625" bestFit="1" customWidth="1"/>
    <col min="5852" max="5852" width="14.28515625" bestFit="1" customWidth="1"/>
    <col min="5853" max="5853" width="8.85546875" bestFit="1" customWidth="1"/>
    <col min="5854" max="5854" width="11.85546875" bestFit="1" customWidth="1"/>
    <col min="5855" max="5855" width="10" bestFit="1" customWidth="1"/>
    <col min="5856" max="5856" width="13" bestFit="1" customWidth="1"/>
    <col min="5857" max="5858" width="10" bestFit="1" customWidth="1"/>
    <col min="5859" max="5859" width="13" bestFit="1" customWidth="1"/>
    <col min="5860" max="5860" width="10" bestFit="1" customWidth="1"/>
    <col min="5861" max="5861" width="13" bestFit="1" customWidth="1"/>
    <col min="5862" max="5862" width="11.140625" bestFit="1" customWidth="1"/>
    <col min="5863" max="5863" width="14.28515625" bestFit="1" customWidth="1"/>
    <col min="5864" max="5864" width="10" bestFit="1" customWidth="1"/>
    <col min="5865" max="5865" width="13" bestFit="1" customWidth="1"/>
    <col min="5866" max="5866" width="10" bestFit="1" customWidth="1"/>
    <col min="5867" max="5867" width="13" bestFit="1" customWidth="1"/>
    <col min="5868" max="5868" width="11.140625" bestFit="1" customWidth="1"/>
    <col min="5869" max="5869" width="14.28515625" bestFit="1" customWidth="1"/>
    <col min="5870" max="5870" width="7" bestFit="1" customWidth="1"/>
    <col min="5871" max="5871" width="10.140625" bestFit="1" customWidth="1"/>
    <col min="5872" max="5872" width="8.85546875" bestFit="1" customWidth="1"/>
    <col min="5873" max="5873" width="11.85546875" bestFit="1" customWidth="1"/>
    <col min="5874" max="5874" width="11.140625" bestFit="1" customWidth="1"/>
    <col min="5875" max="5875" width="14.28515625" bestFit="1" customWidth="1"/>
    <col min="5876" max="5876" width="10" bestFit="1" customWidth="1"/>
    <col min="5877" max="5877" width="13" bestFit="1" customWidth="1"/>
    <col min="5878" max="5878" width="10" bestFit="1" customWidth="1"/>
    <col min="5879" max="5879" width="13" bestFit="1" customWidth="1"/>
    <col min="5880" max="5880" width="11.140625" bestFit="1" customWidth="1"/>
    <col min="5881" max="5881" width="14.28515625" bestFit="1" customWidth="1"/>
    <col min="5882" max="5882" width="10" bestFit="1" customWidth="1"/>
    <col min="5883" max="5883" width="13" bestFit="1" customWidth="1"/>
    <col min="5884" max="5884" width="11.140625" bestFit="1" customWidth="1"/>
    <col min="5885" max="5885" width="14.28515625" bestFit="1" customWidth="1"/>
    <col min="5886" max="5886" width="10" bestFit="1" customWidth="1"/>
    <col min="5887" max="5887" width="13" bestFit="1" customWidth="1"/>
    <col min="5888" max="5888" width="10" bestFit="1" customWidth="1"/>
    <col min="5889" max="5889" width="13" bestFit="1" customWidth="1"/>
    <col min="5890" max="5890" width="8.85546875" bestFit="1" customWidth="1"/>
    <col min="5891" max="5891" width="11.85546875" bestFit="1" customWidth="1"/>
    <col min="5892" max="5892" width="8.85546875" bestFit="1" customWidth="1"/>
    <col min="5893" max="5893" width="11.85546875" bestFit="1" customWidth="1"/>
    <col min="5894" max="5895" width="10" bestFit="1" customWidth="1"/>
    <col min="5896" max="5896" width="13" bestFit="1" customWidth="1"/>
    <col min="5897" max="5897" width="10" bestFit="1" customWidth="1"/>
    <col min="5898" max="5898" width="13" bestFit="1" customWidth="1"/>
    <col min="5899" max="5900" width="10" bestFit="1" customWidth="1"/>
    <col min="5901" max="5901" width="13" bestFit="1" customWidth="1"/>
    <col min="5902" max="5902" width="11.140625" bestFit="1" customWidth="1"/>
    <col min="5903" max="5903" width="14.28515625" bestFit="1" customWidth="1"/>
    <col min="5904" max="5904" width="10" bestFit="1" customWidth="1"/>
    <col min="5905" max="5905" width="13" bestFit="1" customWidth="1"/>
    <col min="5906" max="5907" width="10" bestFit="1" customWidth="1"/>
    <col min="5908" max="5908" width="13" bestFit="1" customWidth="1"/>
    <col min="5909" max="5909" width="10" bestFit="1" customWidth="1"/>
    <col min="5910" max="5910" width="13" bestFit="1" customWidth="1"/>
    <col min="5911" max="5911" width="11.140625" bestFit="1" customWidth="1"/>
    <col min="5912" max="5912" width="14.28515625" bestFit="1" customWidth="1"/>
    <col min="5913" max="5913" width="11.140625" bestFit="1" customWidth="1"/>
    <col min="5914" max="5914" width="14.28515625" bestFit="1" customWidth="1"/>
    <col min="5915" max="5915" width="10" bestFit="1" customWidth="1"/>
    <col min="5916" max="5916" width="13" bestFit="1" customWidth="1"/>
    <col min="5917" max="5917" width="10" bestFit="1" customWidth="1"/>
    <col min="5918" max="5918" width="13" bestFit="1" customWidth="1"/>
    <col min="5919" max="5919" width="11.140625" bestFit="1" customWidth="1"/>
    <col min="5920" max="5920" width="14.28515625" bestFit="1" customWidth="1"/>
    <col min="5921" max="5921" width="10" bestFit="1" customWidth="1"/>
    <col min="5922" max="5922" width="13" bestFit="1" customWidth="1"/>
    <col min="5923" max="5923" width="10" bestFit="1" customWidth="1"/>
    <col min="5924" max="5924" width="13" bestFit="1" customWidth="1"/>
    <col min="5925" max="5925" width="10" bestFit="1" customWidth="1"/>
    <col min="5926" max="5926" width="13" bestFit="1" customWidth="1"/>
    <col min="5927" max="5927" width="10" bestFit="1" customWidth="1"/>
    <col min="5928" max="5928" width="13" bestFit="1" customWidth="1"/>
    <col min="5929" max="5931" width="10" bestFit="1" customWidth="1"/>
    <col min="5932" max="5932" width="13" bestFit="1" customWidth="1"/>
    <col min="5933" max="5933" width="11.140625" bestFit="1" customWidth="1"/>
    <col min="5934" max="5934" width="14.28515625" bestFit="1" customWidth="1"/>
    <col min="5935" max="5935" width="11.140625" bestFit="1" customWidth="1"/>
    <col min="5936" max="5936" width="14.28515625" bestFit="1" customWidth="1"/>
    <col min="5937" max="5937" width="10" bestFit="1" customWidth="1"/>
    <col min="5938" max="5938" width="13" bestFit="1" customWidth="1"/>
    <col min="5939" max="5939" width="10" bestFit="1" customWidth="1"/>
    <col min="5940" max="5940" width="13" bestFit="1" customWidth="1"/>
    <col min="5941" max="5941" width="10" bestFit="1" customWidth="1"/>
    <col min="5942" max="5942" width="13" bestFit="1" customWidth="1"/>
    <col min="5943" max="5943" width="11.140625" bestFit="1" customWidth="1"/>
    <col min="5944" max="5944" width="14.28515625" bestFit="1" customWidth="1"/>
    <col min="5945" max="5945" width="11.140625" bestFit="1" customWidth="1"/>
    <col min="5946" max="5946" width="14.28515625" bestFit="1" customWidth="1"/>
    <col min="5947" max="5947" width="11.140625" bestFit="1" customWidth="1"/>
    <col min="5948" max="5948" width="14.28515625" bestFit="1" customWidth="1"/>
    <col min="5949" max="5949" width="11.140625" bestFit="1" customWidth="1"/>
    <col min="5950" max="5950" width="14.28515625" bestFit="1" customWidth="1"/>
    <col min="5951" max="5951" width="10" bestFit="1" customWidth="1"/>
    <col min="5952" max="5952" width="13" bestFit="1" customWidth="1"/>
    <col min="5953" max="5954" width="10" bestFit="1" customWidth="1"/>
    <col min="5955" max="5955" width="13" bestFit="1" customWidth="1"/>
    <col min="5956" max="5956" width="10" bestFit="1" customWidth="1"/>
    <col min="5957" max="5957" width="13" bestFit="1" customWidth="1"/>
    <col min="5958" max="5958" width="11.140625" bestFit="1" customWidth="1"/>
    <col min="5959" max="5959" width="14.28515625" bestFit="1" customWidth="1"/>
    <col min="5960" max="5960" width="11.140625" bestFit="1" customWidth="1"/>
    <col min="5961" max="5961" width="14.28515625" bestFit="1" customWidth="1"/>
    <col min="5962" max="5963" width="10" bestFit="1" customWidth="1"/>
    <col min="5964" max="5964" width="13" bestFit="1" customWidth="1"/>
    <col min="5965" max="5965" width="11.140625" bestFit="1" customWidth="1"/>
    <col min="5966" max="5966" width="14.28515625" bestFit="1" customWidth="1"/>
    <col min="5967" max="5967" width="10" bestFit="1" customWidth="1"/>
    <col min="5968" max="5968" width="13" bestFit="1" customWidth="1"/>
    <col min="5969" max="5969" width="11.140625" bestFit="1" customWidth="1"/>
    <col min="5970" max="5970" width="14.28515625" bestFit="1" customWidth="1"/>
    <col min="5971" max="5971" width="7" bestFit="1" customWidth="1"/>
    <col min="5972" max="5972" width="10.140625" bestFit="1" customWidth="1"/>
    <col min="5973" max="5973" width="11.140625" bestFit="1" customWidth="1"/>
    <col min="5974" max="5974" width="14.28515625" bestFit="1" customWidth="1"/>
    <col min="5975" max="5975" width="11.140625" bestFit="1" customWidth="1"/>
    <col min="5976" max="5976" width="14.28515625" bestFit="1" customWidth="1"/>
    <col min="5977" max="5978" width="8.85546875" bestFit="1" customWidth="1"/>
    <col min="5979" max="5979" width="11.85546875" bestFit="1" customWidth="1"/>
    <col min="5980" max="5980" width="11.140625" bestFit="1" customWidth="1"/>
    <col min="5981" max="5981" width="14.28515625" bestFit="1" customWidth="1"/>
    <col min="5982" max="5982" width="10" bestFit="1" customWidth="1"/>
    <col min="5983" max="5983" width="13" bestFit="1" customWidth="1"/>
    <col min="5984" max="5984" width="11.140625" bestFit="1" customWidth="1"/>
    <col min="5985" max="5985" width="14.28515625" bestFit="1" customWidth="1"/>
    <col min="5986" max="5986" width="10" bestFit="1" customWidth="1"/>
    <col min="5987" max="5987" width="13" bestFit="1" customWidth="1"/>
    <col min="5988" max="5988" width="11.140625" bestFit="1" customWidth="1"/>
    <col min="5989" max="5989" width="14.28515625" bestFit="1" customWidth="1"/>
    <col min="5990" max="5990" width="11.140625" bestFit="1" customWidth="1"/>
    <col min="5991" max="5991" width="14.28515625" bestFit="1" customWidth="1"/>
    <col min="5992" max="5992" width="11.140625" bestFit="1" customWidth="1"/>
    <col min="5993" max="5993" width="14.28515625" bestFit="1" customWidth="1"/>
    <col min="5994" max="5994" width="8.85546875" bestFit="1" customWidth="1"/>
    <col min="5995" max="5995" width="11.85546875" bestFit="1" customWidth="1"/>
    <col min="5996" max="5996" width="11.140625" bestFit="1" customWidth="1"/>
    <col min="5997" max="5997" width="14.28515625" bestFit="1" customWidth="1"/>
    <col min="5998" max="5999" width="10" bestFit="1" customWidth="1"/>
    <col min="6000" max="6000" width="13" bestFit="1" customWidth="1"/>
    <col min="6001" max="6001" width="10" bestFit="1" customWidth="1"/>
    <col min="6002" max="6002" width="13" bestFit="1" customWidth="1"/>
    <col min="6003" max="6003" width="11.140625" bestFit="1" customWidth="1"/>
    <col min="6004" max="6004" width="14.28515625" bestFit="1" customWidth="1"/>
    <col min="6005" max="6007" width="11.140625" bestFit="1" customWidth="1"/>
    <col min="6008" max="6008" width="14.28515625" bestFit="1" customWidth="1"/>
    <col min="6009" max="6009" width="10" bestFit="1" customWidth="1"/>
    <col min="6010" max="6010" width="13" bestFit="1" customWidth="1"/>
    <col min="6011" max="6011" width="11.140625" bestFit="1" customWidth="1"/>
    <col min="6012" max="6012" width="14.28515625" bestFit="1" customWidth="1"/>
    <col min="6013" max="6013" width="10" bestFit="1" customWidth="1"/>
    <col min="6014" max="6014" width="13" bestFit="1" customWidth="1"/>
    <col min="6015" max="6015" width="10" bestFit="1" customWidth="1"/>
    <col min="6016" max="6016" width="13" bestFit="1" customWidth="1"/>
    <col min="6017" max="6017" width="8.85546875" bestFit="1" customWidth="1"/>
    <col min="6018" max="6018" width="11.85546875" bestFit="1" customWidth="1"/>
    <col min="6019" max="6019" width="10" bestFit="1" customWidth="1"/>
    <col min="6020" max="6020" width="13" bestFit="1" customWidth="1"/>
    <col min="6021" max="6021" width="10" bestFit="1" customWidth="1"/>
    <col min="6022" max="6022" width="13" bestFit="1" customWidth="1"/>
    <col min="6023" max="6024" width="11.140625" bestFit="1" customWidth="1"/>
    <col min="6025" max="6025" width="14.28515625" bestFit="1" customWidth="1"/>
    <col min="6026" max="6026" width="11.140625" bestFit="1" customWidth="1"/>
    <col min="6027" max="6027" width="14.28515625" bestFit="1" customWidth="1"/>
    <col min="6028" max="6028" width="11.140625" bestFit="1" customWidth="1"/>
    <col min="6029" max="6029" width="14.28515625" bestFit="1" customWidth="1"/>
    <col min="6030" max="6030" width="10" bestFit="1" customWidth="1"/>
    <col min="6031" max="6031" width="13" bestFit="1" customWidth="1"/>
    <col min="6032" max="6032" width="11.140625" bestFit="1" customWidth="1"/>
    <col min="6033" max="6033" width="14.28515625" bestFit="1" customWidth="1"/>
    <col min="6034" max="6034" width="11.140625" bestFit="1" customWidth="1"/>
    <col min="6035" max="6035" width="14.28515625" bestFit="1" customWidth="1"/>
    <col min="6036" max="6036" width="11.140625" bestFit="1" customWidth="1"/>
    <col min="6037" max="6037" width="14.28515625" bestFit="1" customWidth="1"/>
    <col min="6038" max="6040" width="10" bestFit="1" customWidth="1"/>
    <col min="6041" max="6041" width="13" bestFit="1" customWidth="1"/>
    <col min="6042" max="6042" width="10" bestFit="1" customWidth="1"/>
    <col min="6043" max="6043" width="13" bestFit="1" customWidth="1"/>
    <col min="6044" max="6044" width="10" bestFit="1" customWidth="1"/>
    <col min="6045" max="6045" width="13" bestFit="1" customWidth="1"/>
    <col min="6046" max="6046" width="10" bestFit="1" customWidth="1"/>
    <col min="6047" max="6047" width="13" bestFit="1" customWidth="1"/>
    <col min="6048" max="6048" width="10" bestFit="1" customWidth="1"/>
    <col min="6049" max="6049" width="13" bestFit="1" customWidth="1"/>
    <col min="6050" max="6050" width="11.140625" bestFit="1" customWidth="1"/>
    <col min="6051" max="6051" width="14.28515625" bestFit="1" customWidth="1"/>
    <col min="6052" max="6052" width="11.140625" bestFit="1" customWidth="1"/>
    <col min="6053" max="6053" width="14.28515625" bestFit="1" customWidth="1"/>
    <col min="6054" max="6054" width="10" bestFit="1" customWidth="1"/>
    <col min="6055" max="6055" width="13" bestFit="1" customWidth="1"/>
    <col min="6056" max="6057" width="10" bestFit="1" customWidth="1"/>
    <col min="6058" max="6058" width="13" bestFit="1" customWidth="1"/>
    <col min="6059" max="6059" width="11.140625" bestFit="1" customWidth="1"/>
    <col min="6060" max="6060" width="14.28515625" bestFit="1" customWidth="1"/>
    <col min="6061" max="6061" width="10" bestFit="1" customWidth="1"/>
    <col min="6062" max="6062" width="13" bestFit="1" customWidth="1"/>
    <col min="6063" max="6064" width="11.140625" bestFit="1" customWidth="1"/>
    <col min="6065" max="6065" width="14.28515625" bestFit="1" customWidth="1"/>
    <col min="6066" max="6066" width="10" bestFit="1" customWidth="1"/>
    <col min="6067" max="6067" width="13" bestFit="1" customWidth="1"/>
    <col min="6068" max="6068" width="8.85546875" bestFit="1" customWidth="1"/>
    <col min="6069" max="6069" width="11.85546875" bestFit="1" customWidth="1"/>
    <col min="6070" max="6070" width="8.85546875" bestFit="1" customWidth="1"/>
    <col min="6071" max="6071" width="11.85546875" bestFit="1" customWidth="1"/>
    <col min="6072" max="6073" width="10" bestFit="1" customWidth="1"/>
    <col min="6074" max="6074" width="13" bestFit="1" customWidth="1"/>
    <col min="6075" max="6075" width="10" bestFit="1" customWidth="1"/>
    <col min="6076" max="6076" width="13" bestFit="1" customWidth="1"/>
    <col min="6077" max="6079" width="10" bestFit="1" customWidth="1"/>
    <col min="6080" max="6080" width="13" bestFit="1" customWidth="1"/>
    <col min="6081" max="6081" width="11.140625" bestFit="1" customWidth="1"/>
    <col min="6082" max="6082" width="14.28515625" bestFit="1" customWidth="1"/>
    <col min="6083" max="6083" width="10" bestFit="1" customWidth="1"/>
    <col min="6084" max="6084" width="13" bestFit="1" customWidth="1"/>
    <col min="6085" max="6086" width="11.140625" bestFit="1" customWidth="1"/>
    <col min="6087" max="6087" width="14.28515625" bestFit="1" customWidth="1"/>
    <col min="6088" max="6088" width="10" bestFit="1" customWidth="1"/>
    <col min="6089" max="6089" width="13" bestFit="1" customWidth="1"/>
    <col min="6090" max="6090" width="11.140625" bestFit="1" customWidth="1"/>
    <col min="6091" max="6091" width="14.28515625" bestFit="1" customWidth="1"/>
    <col min="6092" max="6092" width="10" bestFit="1" customWidth="1"/>
    <col min="6093" max="6093" width="13" bestFit="1" customWidth="1"/>
    <col min="6094" max="6094" width="11.140625" bestFit="1" customWidth="1"/>
    <col min="6095" max="6095" width="14.28515625" bestFit="1" customWidth="1"/>
    <col min="6096" max="6096" width="11.140625" bestFit="1" customWidth="1"/>
    <col min="6097" max="6097" width="14.28515625" bestFit="1" customWidth="1"/>
    <col min="6098" max="6098" width="12.28515625" bestFit="1" customWidth="1"/>
    <col min="6099" max="6099" width="15.42578125" bestFit="1" customWidth="1"/>
    <col min="6100" max="6100" width="10.42578125" bestFit="1" customWidth="1"/>
    <col min="6101" max="6101" width="13" bestFit="1" customWidth="1"/>
    <col min="6102" max="6102" width="10" bestFit="1" customWidth="1"/>
    <col min="6103" max="6103" width="13" bestFit="1" customWidth="1"/>
    <col min="6104" max="6104" width="11.140625" bestFit="1" customWidth="1"/>
    <col min="6105" max="6105" width="14.28515625" bestFit="1" customWidth="1"/>
    <col min="6106" max="6106" width="12.28515625" bestFit="1" customWidth="1"/>
    <col min="6107" max="6107" width="15.42578125" bestFit="1" customWidth="1"/>
    <col min="6108" max="6108" width="11.140625" bestFit="1" customWidth="1"/>
    <col min="6109" max="6109" width="14.28515625" bestFit="1" customWidth="1"/>
    <col min="6110" max="6110" width="10" bestFit="1" customWidth="1"/>
    <col min="6111" max="6111" width="13" bestFit="1" customWidth="1"/>
    <col min="6112" max="6112" width="11.140625" bestFit="1" customWidth="1"/>
    <col min="6113" max="6113" width="14.28515625" bestFit="1" customWidth="1"/>
    <col min="6114" max="6114" width="12.28515625" bestFit="1" customWidth="1"/>
    <col min="6115" max="6115" width="15.42578125" bestFit="1" customWidth="1"/>
    <col min="6116" max="6116" width="8.85546875" bestFit="1" customWidth="1"/>
    <col min="6117" max="6117" width="11.85546875" bestFit="1" customWidth="1"/>
    <col min="6118" max="6118" width="11.140625" bestFit="1" customWidth="1"/>
    <col min="6119" max="6119" width="14.28515625" bestFit="1" customWidth="1"/>
    <col min="6120" max="6121" width="8.140625" bestFit="1" customWidth="1"/>
    <col min="6122" max="6122" width="10.140625" bestFit="1" customWidth="1"/>
    <col min="6123" max="6123" width="11.140625" bestFit="1" customWidth="1"/>
    <col min="6124" max="6124" width="14.28515625" bestFit="1" customWidth="1"/>
    <col min="6125" max="6125" width="10" bestFit="1" customWidth="1"/>
    <col min="6126" max="6126" width="13" bestFit="1" customWidth="1"/>
    <col min="6127" max="6127" width="10" bestFit="1" customWidth="1"/>
    <col min="6128" max="6128" width="13" bestFit="1" customWidth="1"/>
    <col min="6129" max="6129" width="11.140625" bestFit="1" customWidth="1"/>
    <col min="6130" max="6130" width="14.28515625" bestFit="1" customWidth="1"/>
    <col min="6131" max="6131" width="11.140625" bestFit="1" customWidth="1"/>
    <col min="6132" max="6132" width="14.28515625" bestFit="1" customWidth="1"/>
    <col min="6133" max="6133" width="10" bestFit="1" customWidth="1"/>
    <col min="6134" max="6134" width="13" bestFit="1" customWidth="1"/>
    <col min="6135" max="6135" width="10" bestFit="1" customWidth="1"/>
    <col min="6136" max="6136" width="13" bestFit="1" customWidth="1"/>
    <col min="6137" max="6137" width="11.140625" bestFit="1" customWidth="1"/>
    <col min="6138" max="6138" width="14.28515625" bestFit="1" customWidth="1"/>
    <col min="6139" max="6139" width="8.85546875" bestFit="1" customWidth="1"/>
    <col min="6140" max="6140" width="11.85546875" bestFit="1" customWidth="1"/>
    <col min="6141" max="6141" width="11.140625" bestFit="1" customWidth="1"/>
    <col min="6142" max="6142" width="14.28515625" bestFit="1" customWidth="1"/>
    <col min="6143" max="6143" width="9.28515625" bestFit="1" customWidth="1"/>
    <col min="6144" max="6144" width="11.85546875" bestFit="1" customWidth="1"/>
    <col min="6145" max="6145" width="11.140625" bestFit="1" customWidth="1"/>
    <col min="6146" max="6146" width="14.28515625" bestFit="1" customWidth="1"/>
    <col min="6147" max="6147" width="10" bestFit="1" customWidth="1"/>
    <col min="6148" max="6148" width="13" bestFit="1" customWidth="1"/>
    <col min="6149" max="6150" width="10" bestFit="1" customWidth="1"/>
    <col min="6151" max="6151" width="13" bestFit="1" customWidth="1"/>
    <col min="6152" max="6153" width="10" bestFit="1" customWidth="1"/>
    <col min="6154" max="6154" width="13" bestFit="1" customWidth="1"/>
    <col min="6155" max="6155" width="11.140625" bestFit="1" customWidth="1"/>
    <col min="6156" max="6156" width="14.28515625" bestFit="1" customWidth="1"/>
    <col min="6157" max="6157" width="11.140625" bestFit="1" customWidth="1"/>
    <col min="6158" max="6158" width="14.28515625" bestFit="1" customWidth="1"/>
    <col min="6159" max="6159" width="11.140625" bestFit="1" customWidth="1"/>
    <col min="6160" max="6160" width="14.28515625" bestFit="1" customWidth="1"/>
    <col min="6161" max="6161" width="11.140625" bestFit="1" customWidth="1"/>
    <col min="6162" max="6162" width="14.28515625" bestFit="1" customWidth="1"/>
    <col min="6163" max="6163" width="10" bestFit="1" customWidth="1"/>
    <col min="6164" max="6164" width="13" bestFit="1" customWidth="1"/>
    <col min="6165" max="6165" width="10" bestFit="1" customWidth="1"/>
    <col min="6166" max="6166" width="13" bestFit="1" customWidth="1"/>
    <col min="6167" max="6167" width="10" bestFit="1" customWidth="1"/>
    <col min="6168" max="6168" width="13" bestFit="1" customWidth="1"/>
    <col min="6169" max="6171" width="11.140625" bestFit="1" customWidth="1"/>
    <col min="6172" max="6172" width="14.28515625" bestFit="1" customWidth="1"/>
    <col min="6173" max="6173" width="11.140625" bestFit="1" customWidth="1"/>
    <col min="6174" max="6174" width="14.28515625" bestFit="1" customWidth="1"/>
    <col min="6175" max="6175" width="10" bestFit="1" customWidth="1"/>
    <col min="6176" max="6176" width="13" bestFit="1" customWidth="1"/>
    <col min="6177" max="6177" width="10" bestFit="1" customWidth="1"/>
    <col min="6178" max="6178" width="13" bestFit="1" customWidth="1"/>
    <col min="6179" max="6179" width="10" bestFit="1" customWidth="1"/>
    <col min="6180" max="6180" width="13" bestFit="1" customWidth="1"/>
    <col min="6181" max="6182" width="10" bestFit="1" customWidth="1"/>
    <col min="6183" max="6183" width="13" bestFit="1" customWidth="1"/>
    <col min="6184" max="6184" width="11.140625" bestFit="1" customWidth="1"/>
    <col min="6185" max="6185" width="14.28515625" bestFit="1" customWidth="1"/>
    <col min="6186" max="6186" width="10" bestFit="1" customWidth="1"/>
    <col min="6187" max="6187" width="13" bestFit="1" customWidth="1"/>
    <col min="6188" max="6188" width="8.85546875" bestFit="1" customWidth="1"/>
    <col min="6189" max="6189" width="11.85546875" bestFit="1" customWidth="1"/>
    <col min="6190" max="6190" width="8.85546875" bestFit="1" customWidth="1"/>
    <col min="6191" max="6191" width="11.85546875" bestFit="1" customWidth="1"/>
    <col min="6192" max="6192" width="10" bestFit="1" customWidth="1"/>
    <col min="6193" max="6193" width="13" bestFit="1" customWidth="1"/>
    <col min="6194" max="6194" width="11.140625" bestFit="1" customWidth="1"/>
    <col min="6195" max="6195" width="14.28515625" bestFit="1" customWidth="1"/>
    <col min="6196" max="6196" width="11.140625" bestFit="1" customWidth="1"/>
    <col min="6197" max="6197" width="14.28515625" bestFit="1" customWidth="1"/>
    <col min="6198" max="6198" width="11.140625" bestFit="1" customWidth="1"/>
    <col min="6199" max="6199" width="14.28515625" bestFit="1" customWidth="1"/>
    <col min="6200" max="6200" width="10" bestFit="1" customWidth="1"/>
    <col min="6201" max="6201" width="13" bestFit="1" customWidth="1"/>
    <col min="6202" max="6202" width="11.140625" bestFit="1" customWidth="1"/>
    <col min="6203" max="6203" width="14.28515625" bestFit="1" customWidth="1"/>
    <col min="6204" max="6204" width="11.140625" bestFit="1" customWidth="1"/>
    <col min="6205" max="6205" width="14.28515625" bestFit="1" customWidth="1"/>
    <col min="6206" max="6206" width="11.140625" bestFit="1" customWidth="1"/>
    <col min="6207" max="6207" width="14.28515625" bestFit="1" customWidth="1"/>
    <col min="6208" max="6208" width="11.140625" bestFit="1" customWidth="1"/>
    <col min="6209" max="6209" width="14.28515625" bestFit="1" customWidth="1"/>
    <col min="6210" max="6210" width="11.140625" bestFit="1" customWidth="1"/>
    <col min="6211" max="6211" width="14.28515625" bestFit="1" customWidth="1"/>
    <col min="6212" max="6214" width="11.140625" bestFit="1" customWidth="1"/>
    <col min="6215" max="6215" width="14.28515625" bestFit="1" customWidth="1"/>
    <col min="6216" max="6216" width="11.140625" bestFit="1" customWidth="1"/>
    <col min="6217" max="6217" width="14.28515625" bestFit="1" customWidth="1"/>
    <col min="6218" max="6218" width="11.140625" bestFit="1" customWidth="1"/>
    <col min="6219" max="6219" width="14.28515625" bestFit="1" customWidth="1"/>
    <col min="6220" max="6220" width="9.28515625" bestFit="1" customWidth="1"/>
    <col min="6221" max="6221" width="11.85546875" bestFit="1" customWidth="1"/>
    <col min="6222" max="6222" width="10.42578125" bestFit="1" customWidth="1"/>
    <col min="6223" max="6223" width="13" bestFit="1" customWidth="1"/>
    <col min="6224" max="6224" width="10" bestFit="1" customWidth="1"/>
    <col min="6225" max="6225" width="13" bestFit="1" customWidth="1"/>
    <col min="6226" max="6226" width="8.85546875" bestFit="1" customWidth="1"/>
    <col min="6227" max="6227" width="11.85546875" bestFit="1" customWidth="1"/>
    <col min="6228" max="6228" width="11.140625" bestFit="1" customWidth="1"/>
    <col min="6229" max="6229" width="14.28515625" bestFit="1" customWidth="1"/>
    <col min="6230" max="6230" width="11.140625" bestFit="1" customWidth="1"/>
    <col min="6231" max="6231" width="14.28515625" bestFit="1" customWidth="1"/>
    <col min="6232" max="6232" width="11.140625" bestFit="1" customWidth="1"/>
    <col min="6233" max="6233" width="14.28515625" bestFit="1" customWidth="1"/>
    <col min="6234" max="6234" width="10" bestFit="1" customWidth="1"/>
    <col min="6235" max="6235" width="13" bestFit="1" customWidth="1"/>
    <col min="6236" max="6236" width="10" bestFit="1" customWidth="1"/>
    <col min="6237" max="6237" width="13" bestFit="1" customWidth="1"/>
    <col min="6238" max="6238" width="11.140625" bestFit="1" customWidth="1"/>
    <col min="6239" max="6239" width="14.28515625" bestFit="1" customWidth="1"/>
    <col min="6240" max="6240" width="10" bestFit="1" customWidth="1"/>
    <col min="6241" max="6241" width="13" bestFit="1" customWidth="1"/>
    <col min="6242" max="6242" width="11.140625" bestFit="1" customWidth="1"/>
    <col min="6243" max="6243" width="14.28515625" bestFit="1" customWidth="1"/>
    <col min="6244" max="6244" width="10" bestFit="1" customWidth="1"/>
    <col min="6245" max="6245" width="13" bestFit="1" customWidth="1"/>
    <col min="6246" max="6246" width="10.42578125" bestFit="1" customWidth="1"/>
    <col min="6247" max="6247" width="13" bestFit="1" customWidth="1"/>
    <col min="6248" max="6248" width="10" bestFit="1" customWidth="1"/>
    <col min="6249" max="6249" width="13" bestFit="1" customWidth="1"/>
    <col min="6250" max="6250" width="10" bestFit="1" customWidth="1"/>
    <col min="6251" max="6251" width="13" bestFit="1" customWidth="1"/>
    <col min="6252" max="6252" width="11.140625" bestFit="1" customWidth="1"/>
    <col min="6253" max="6253" width="14.28515625" bestFit="1" customWidth="1"/>
    <col min="6254" max="6255" width="11.140625" bestFit="1" customWidth="1"/>
    <col min="6256" max="6256" width="14.28515625" bestFit="1" customWidth="1"/>
    <col min="6257" max="6257" width="11.140625" bestFit="1" customWidth="1"/>
    <col min="6258" max="6258" width="14.28515625" bestFit="1" customWidth="1"/>
    <col min="6259" max="6259" width="10" bestFit="1" customWidth="1"/>
    <col min="6260" max="6260" width="13" bestFit="1" customWidth="1"/>
    <col min="6261" max="6261" width="10" bestFit="1" customWidth="1"/>
    <col min="6262" max="6262" width="13" bestFit="1" customWidth="1"/>
    <col min="6263" max="6263" width="10" bestFit="1" customWidth="1"/>
    <col min="6264" max="6264" width="13" bestFit="1" customWidth="1"/>
    <col min="6265" max="6265" width="11.140625" bestFit="1" customWidth="1"/>
    <col min="6266" max="6266" width="14.28515625" bestFit="1" customWidth="1"/>
    <col min="6267" max="6267" width="11.140625" bestFit="1" customWidth="1"/>
    <col min="6268" max="6268" width="14.28515625" bestFit="1" customWidth="1"/>
    <col min="6269" max="6269" width="10" bestFit="1" customWidth="1"/>
    <col min="6270" max="6270" width="13" bestFit="1" customWidth="1"/>
    <col min="6271" max="6271" width="10" bestFit="1" customWidth="1"/>
    <col min="6272" max="6272" width="13" bestFit="1" customWidth="1"/>
    <col min="6273" max="6273" width="10" bestFit="1" customWidth="1"/>
    <col min="6274" max="6274" width="13" bestFit="1" customWidth="1"/>
    <col min="6275" max="6275" width="10" bestFit="1" customWidth="1"/>
    <col min="6276" max="6276" width="13" bestFit="1" customWidth="1"/>
    <col min="6277" max="6277" width="10" bestFit="1" customWidth="1"/>
    <col min="6278" max="6278" width="13" bestFit="1" customWidth="1"/>
    <col min="6279" max="6279" width="10" bestFit="1" customWidth="1"/>
    <col min="6280" max="6280" width="13" bestFit="1" customWidth="1"/>
    <col min="6281" max="6281" width="11.140625" bestFit="1" customWidth="1"/>
    <col min="6282" max="6282" width="14.28515625" bestFit="1" customWidth="1"/>
    <col min="6283" max="6283" width="10" bestFit="1" customWidth="1"/>
    <col min="6284" max="6284" width="13" bestFit="1" customWidth="1"/>
    <col min="6285" max="6285" width="11.140625" bestFit="1" customWidth="1"/>
    <col min="6286" max="6286" width="14.28515625" bestFit="1" customWidth="1"/>
    <col min="6287" max="6287" width="10" bestFit="1" customWidth="1"/>
    <col min="6288" max="6288" width="13" bestFit="1" customWidth="1"/>
    <col min="6289" max="6289" width="11.140625" bestFit="1" customWidth="1"/>
    <col min="6290" max="6290" width="14.28515625" bestFit="1" customWidth="1"/>
    <col min="6291" max="6291" width="10" bestFit="1" customWidth="1"/>
    <col min="6292" max="6292" width="13" bestFit="1" customWidth="1"/>
    <col min="6293" max="6293" width="10" bestFit="1" customWidth="1"/>
    <col min="6294" max="6294" width="13" bestFit="1" customWidth="1"/>
    <col min="6295" max="6295" width="10" bestFit="1" customWidth="1"/>
    <col min="6296" max="6296" width="13" bestFit="1" customWidth="1"/>
    <col min="6297" max="6297" width="8.85546875" bestFit="1" customWidth="1"/>
    <col min="6298" max="6298" width="11.85546875" bestFit="1" customWidth="1"/>
    <col min="6299" max="6299" width="10" bestFit="1" customWidth="1"/>
    <col min="6300" max="6300" width="13" bestFit="1" customWidth="1"/>
    <col min="6301" max="6301" width="10" bestFit="1" customWidth="1"/>
    <col min="6302" max="6302" width="13" bestFit="1" customWidth="1"/>
    <col min="6303" max="6303" width="11.140625" bestFit="1" customWidth="1"/>
    <col min="6304" max="6304" width="14.28515625" bestFit="1" customWidth="1"/>
    <col min="6305" max="6305" width="10" bestFit="1" customWidth="1"/>
    <col min="6306" max="6306" width="13" bestFit="1" customWidth="1"/>
    <col min="6307" max="6307" width="10.42578125" bestFit="1" customWidth="1"/>
    <col min="6308" max="6308" width="13" bestFit="1" customWidth="1"/>
    <col min="6309" max="6309" width="10" bestFit="1" customWidth="1"/>
    <col min="6310" max="6310" width="13" bestFit="1" customWidth="1"/>
    <col min="6311" max="6311" width="11.140625" bestFit="1" customWidth="1"/>
    <col min="6312" max="6312" width="14.28515625" bestFit="1" customWidth="1"/>
    <col min="6313" max="6313" width="10" bestFit="1" customWidth="1"/>
    <col min="6314" max="6314" width="13" bestFit="1" customWidth="1"/>
    <col min="6315" max="6315" width="11.140625" bestFit="1" customWidth="1"/>
    <col min="6316" max="6316" width="14.28515625" bestFit="1" customWidth="1"/>
    <col min="6317" max="6317" width="11.140625" bestFit="1" customWidth="1"/>
    <col min="6318" max="6318" width="14.28515625" bestFit="1" customWidth="1"/>
    <col min="6319" max="6319" width="10" bestFit="1" customWidth="1"/>
    <col min="6320" max="6320" width="13" bestFit="1" customWidth="1"/>
    <col min="6321" max="6321" width="11.140625" bestFit="1" customWidth="1"/>
    <col min="6322" max="6322" width="14.28515625" bestFit="1" customWidth="1"/>
    <col min="6323" max="6323" width="7" bestFit="1" customWidth="1"/>
    <col min="6324" max="6324" width="10.140625" bestFit="1" customWidth="1"/>
    <col min="6325" max="6325" width="10" bestFit="1" customWidth="1"/>
    <col min="6326" max="6326" width="13" bestFit="1" customWidth="1"/>
    <col min="6327" max="6327" width="10" bestFit="1" customWidth="1"/>
    <col min="6328" max="6328" width="13" bestFit="1" customWidth="1"/>
    <col min="6329" max="6329" width="10" bestFit="1" customWidth="1"/>
    <col min="6330" max="6330" width="13" bestFit="1" customWidth="1"/>
    <col min="6331" max="6331" width="10" bestFit="1" customWidth="1"/>
    <col min="6332" max="6332" width="13" bestFit="1" customWidth="1"/>
    <col min="6333" max="6333" width="11.140625" bestFit="1" customWidth="1"/>
    <col min="6334" max="6334" width="14.28515625" bestFit="1" customWidth="1"/>
    <col min="6335" max="6335" width="11.140625" bestFit="1" customWidth="1"/>
    <col min="6336" max="6336" width="14.28515625" bestFit="1" customWidth="1"/>
    <col min="6337" max="6337" width="11.140625" bestFit="1" customWidth="1"/>
    <col min="6338" max="6338" width="14.28515625" bestFit="1" customWidth="1"/>
    <col min="6339" max="6339" width="8.85546875" bestFit="1" customWidth="1"/>
    <col min="6340" max="6340" width="11.85546875" bestFit="1" customWidth="1"/>
    <col min="6341" max="6341" width="11.140625" bestFit="1" customWidth="1"/>
    <col min="6342" max="6342" width="14.28515625" bestFit="1" customWidth="1"/>
    <col min="6343" max="6343" width="10" bestFit="1" customWidth="1"/>
    <col min="6344" max="6344" width="13" bestFit="1" customWidth="1"/>
    <col min="6345" max="6345" width="11.140625" bestFit="1" customWidth="1"/>
    <col min="6346" max="6346" width="14.28515625" bestFit="1" customWidth="1"/>
    <col min="6347" max="6347" width="10" bestFit="1" customWidth="1"/>
    <col min="6348" max="6348" width="13" bestFit="1" customWidth="1"/>
    <col min="6349" max="6349" width="10.42578125" bestFit="1" customWidth="1"/>
    <col min="6350" max="6350" width="13" bestFit="1" customWidth="1"/>
    <col min="6351" max="6351" width="10" bestFit="1" customWidth="1"/>
    <col min="6352" max="6352" width="13" bestFit="1" customWidth="1"/>
    <col min="6353" max="6354" width="10" bestFit="1" customWidth="1"/>
    <col min="6355" max="6355" width="13" bestFit="1" customWidth="1"/>
    <col min="6356" max="6357" width="11.140625" bestFit="1" customWidth="1"/>
    <col min="6358" max="6358" width="14.28515625" bestFit="1" customWidth="1"/>
    <col min="6359" max="6359" width="10" bestFit="1" customWidth="1"/>
    <col min="6360" max="6360" width="13" bestFit="1" customWidth="1"/>
    <col min="6361" max="6362" width="11.140625" bestFit="1" customWidth="1"/>
    <col min="6363" max="6363" width="14.28515625" bestFit="1" customWidth="1"/>
    <col min="6364" max="6364" width="10" bestFit="1" customWidth="1"/>
    <col min="6365" max="6365" width="13" bestFit="1" customWidth="1"/>
    <col min="6366" max="6366" width="11.140625" bestFit="1" customWidth="1"/>
    <col min="6367" max="6367" width="14.28515625" bestFit="1" customWidth="1"/>
    <col min="6368" max="6368" width="11.140625" bestFit="1" customWidth="1"/>
    <col min="6369" max="6369" width="14.28515625" bestFit="1" customWidth="1"/>
    <col min="6370" max="6370" width="10" bestFit="1" customWidth="1"/>
    <col min="6371" max="6371" width="13" bestFit="1" customWidth="1"/>
    <col min="6372" max="6372" width="11.140625" bestFit="1" customWidth="1"/>
    <col min="6373" max="6373" width="14.28515625" bestFit="1" customWidth="1"/>
    <col min="6374" max="6374" width="11.140625" bestFit="1" customWidth="1"/>
    <col min="6375" max="6375" width="14.28515625" bestFit="1" customWidth="1"/>
    <col min="6376" max="6376" width="10" bestFit="1" customWidth="1"/>
    <col min="6377" max="6377" width="13" bestFit="1" customWidth="1"/>
    <col min="6378" max="6378" width="8.85546875" bestFit="1" customWidth="1"/>
    <col min="6379" max="6379" width="11.85546875" bestFit="1" customWidth="1"/>
    <col min="6380" max="6381" width="11.140625" bestFit="1" customWidth="1"/>
    <col min="6382" max="6382" width="14.28515625" bestFit="1" customWidth="1"/>
    <col min="6383" max="6383" width="10" bestFit="1" customWidth="1"/>
    <col min="6384" max="6384" width="13" bestFit="1" customWidth="1"/>
    <col min="6385" max="6388" width="10" bestFit="1" customWidth="1"/>
    <col min="6389" max="6389" width="13" bestFit="1" customWidth="1"/>
    <col min="6390" max="6390" width="11.140625" bestFit="1" customWidth="1"/>
    <col min="6391" max="6391" width="14.28515625" bestFit="1" customWidth="1"/>
    <col min="6392" max="6394" width="11.140625" bestFit="1" customWidth="1"/>
    <col min="6395" max="6395" width="14.28515625" bestFit="1" customWidth="1"/>
    <col min="6396" max="6396" width="10.42578125" bestFit="1" customWidth="1"/>
    <col min="6397" max="6397" width="13" bestFit="1" customWidth="1"/>
    <col min="6398" max="6398" width="11.140625" bestFit="1" customWidth="1"/>
    <col min="6399" max="6399" width="14.28515625" bestFit="1" customWidth="1"/>
    <col min="6400" max="6400" width="8.85546875" bestFit="1" customWidth="1"/>
    <col min="6401" max="6401" width="11.85546875" bestFit="1" customWidth="1"/>
    <col min="6402" max="6404" width="10" bestFit="1" customWidth="1"/>
    <col min="6405" max="6405" width="13" bestFit="1" customWidth="1"/>
    <col min="6406" max="6406" width="10" bestFit="1" customWidth="1"/>
    <col min="6407" max="6407" width="13" bestFit="1" customWidth="1"/>
    <col min="6408" max="6408" width="10" bestFit="1" customWidth="1"/>
    <col min="6409" max="6409" width="13" bestFit="1" customWidth="1"/>
    <col min="6410" max="6411" width="10" bestFit="1" customWidth="1"/>
    <col min="6412" max="6412" width="13" bestFit="1" customWidth="1"/>
    <col min="6413" max="6413" width="11.140625" bestFit="1" customWidth="1"/>
    <col min="6414" max="6414" width="14.28515625" bestFit="1" customWidth="1"/>
    <col min="6415" max="6415" width="11.140625" bestFit="1" customWidth="1"/>
    <col min="6416" max="6416" width="14.28515625" bestFit="1" customWidth="1"/>
    <col min="6417" max="6417" width="11.140625" bestFit="1" customWidth="1"/>
    <col min="6418" max="6418" width="14.28515625" bestFit="1" customWidth="1"/>
    <col min="6419" max="6419" width="10.42578125" bestFit="1" customWidth="1"/>
    <col min="6420" max="6420" width="13" bestFit="1" customWidth="1"/>
    <col min="6421" max="6421" width="11.140625" bestFit="1" customWidth="1"/>
    <col min="6422" max="6422" width="14.28515625" bestFit="1" customWidth="1"/>
    <col min="6423" max="6423" width="11.140625" bestFit="1" customWidth="1"/>
    <col min="6424" max="6424" width="14.28515625" bestFit="1" customWidth="1"/>
    <col min="6425" max="6425" width="10.42578125" bestFit="1" customWidth="1"/>
    <col min="6426" max="6426" width="13" bestFit="1" customWidth="1"/>
    <col min="6427" max="6427" width="11.140625" bestFit="1" customWidth="1"/>
    <col min="6428" max="6428" width="14.28515625" bestFit="1" customWidth="1"/>
    <col min="6429" max="6429" width="11.140625" bestFit="1" customWidth="1"/>
    <col min="6430" max="6430" width="14.28515625" bestFit="1" customWidth="1"/>
    <col min="6431" max="6431" width="10.42578125" bestFit="1" customWidth="1"/>
    <col min="6432" max="6432" width="13" bestFit="1" customWidth="1"/>
    <col min="6433" max="6433" width="10.42578125" bestFit="1" customWidth="1"/>
    <col min="6434" max="6434" width="13" bestFit="1" customWidth="1"/>
    <col min="6435" max="6435" width="10" bestFit="1" customWidth="1"/>
    <col min="6436" max="6436" width="13" bestFit="1" customWidth="1"/>
    <col min="6437" max="6437" width="10" bestFit="1" customWidth="1"/>
    <col min="6438" max="6438" width="13" bestFit="1" customWidth="1"/>
    <col min="6439" max="6439" width="10" bestFit="1" customWidth="1"/>
    <col min="6440" max="6440" width="13" bestFit="1" customWidth="1"/>
    <col min="6441" max="6441" width="11.140625" bestFit="1" customWidth="1"/>
    <col min="6442" max="6442" width="14.28515625" bestFit="1" customWidth="1"/>
    <col min="6443" max="6444" width="10.42578125" bestFit="1" customWidth="1"/>
    <col min="6445" max="6445" width="13" bestFit="1" customWidth="1"/>
    <col min="6446" max="6446" width="11.140625" bestFit="1" customWidth="1"/>
    <col min="6447" max="6447" width="14.28515625" bestFit="1" customWidth="1"/>
    <col min="6448" max="6448" width="10" bestFit="1" customWidth="1"/>
    <col min="6449" max="6449" width="13" bestFit="1" customWidth="1"/>
    <col min="6450" max="6450" width="10" bestFit="1" customWidth="1"/>
    <col min="6451" max="6451" width="13" bestFit="1" customWidth="1"/>
    <col min="6452" max="6452" width="7" bestFit="1" customWidth="1"/>
    <col min="6453" max="6453" width="10.140625" bestFit="1" customWidth="1"/>
    <col min="6454" max="6454" width="11.140625" bestFit="1" customWidth="1"/>
    <col min="6455" max="6455" width="14.28515625" bestFit="1" customWidth="1"/>
    <col min="6456" max="6456" width="11.140625" bestFit="1" customWidth="1"/>
    <col min="6457" max="6457" width="14.28515625" bestFit="1" customWidth="1"/>
    <col min="6458" max="6458" width="11.140625" bestFit="1" customWidth="1"/>
    <col min="6459" max="6459" width="14.28515625" bestFit="1" customWidth="1"/>
    <col min="6460" max="6460" width="11.140625" bestFit="1" customWidth="1"/>
    <col min="6461" max="6461" width="14.28515625" bestFit="1" customWidth="1"/>
    <col min="6462" max="6462" width="11.140625" bestFit="1" customWidth="1"/>
    <col min="6463" max="6463" width="14.28515625" bestFit="1" customWidth="1"/>
    <col min="6464" max="6464" width="10" bestFit="1" customWidth="1"/>
    <col min="6465" max="6465" width="13" bestFit="1" customWidth="1"/>
    <col min="6466" max="6466" width="11.140625" bestFit="1" customWidth="1"/>
    <col min="6467" max="6467" width="14.28515625" bestFit="1" customWidth="1"/>
    <col min="6468" max="6468" width="11.140625" bestFit="1" customWidth="1"/>
    <col min="6469" max="6469" width="14.28515625" bestFit="1" customWidth="1"/>
    <col min="6470" max="6470" width="11.140625" bestFit="1" customWidth="1"/>
    <col min="6471" max="6471" width="14.28515625" bestFit="1" customWidth="1"/>
    <col min="6472" max="6472" width="8.85546875" bestFit="1" customWidth="1"/>
    <col min="6473" max="6473" width="11.85546875" bestFit="1" customWidth="1"/>
    <col min="6474" max="6474" width="10" bestFit="1" customWidth="1"/>
    <col min="6475" max="6475" width="13" bestFit="1" customWidth="1"/>
    <col min="6476" max="6476" width="11.140625" bestFit="1" customWidth="1"/>
    <col min="6477" max="6477" width="14.28515625" bestFit="1" customWidth="1"/>
    <col min="6478" max="6478" width="10" bestFit="1" customWidth="1"/>
    <col min="6479" max="6479" width="13" bestFit="1" customWidth="1"/>
    <col min="6480" max="6480" width="10" bestFit="1" customWidth="1"/>
    <col min="6481" max="6481" width="13" bestFit="1" customWidth="1"/>
    <col min="6482" max="6482" width="11.140625" bestFit="1" customWidth="1"/>
    <col min="6483" max="6483" width="14.28515625" bestFit="1" customWidth="1"/>
    <col min="6484" max="6484" width="11.140625" bestFit="1" customWidth="1"/>
    <col min="6485" max="6485" width="14.28515625" bestFit="1" customWidth="1"/>
    <col min="6486" max="6486" width="11.140625" bestFit="1" customWidth="1"/>
    <col min="6487" max="6487" width="14.28515625" bestFit="1" customWidth="1"/>
    <col min="6488" max="6488" width="11.140625" bestFit="1" customWidth="1"/>
    <col min="6489" max="6489" width="14.28515625" bestFit="1" customWidth="1"/>
    <col min="6490" max="6490" width="10" bestFit="1" customWidth="1"/>
    <col min="6491" max="6491" width="13" bestFit="1" customWidth="1"/>
    <col min="6492" max="6492" width="10" bestFit="1" customWidth="1"/>
    <col min="6493" max="6493" width="13" bestFit="1" customWidth="1"/>
    <col min="6494" max="6494" width="11.140625" bestFit="1" customWidth="1"/>
    <col min="6495" max="6495" width="14.28515625" bestFit="1" customWidth="1"/>
    <col min="6496" max="6496" width="10" bestFit="1" customWidth="1"/>
    <col min="6497" max="6497" width="13" bestFit="1" customWidth="1"/>
    <col min="6498" max="6498" width="11.140625" bestFit="1" customWidth="1"/>
    <col min="6499" max="6499" width="14.28515625" bestFit="1" customWidth="1"/>
    <col min="6500" max="6500" width="11.140625" bestFit="1" customWidth="1"/>
    <col min="6501" max="6501" width="14.28515625" bestFit="1" customWidth="1"/>
    <col min="6502" max="6502" width="10" bestFit="1" customWidth="1"/>
    <col min="6503" max="6503" width="13" bestFit="1" customWidth="1"/>
    <col min="6504" max="6504" width="8.85546875" bestFit="1" customWidth="1"/>
    <col min="6505" max="6505" width="11.85546875" bestFit="1" customWidth="1"/>
    <col min="6506" max="6507" width="11.140625" bestFit="1" customWidth="1"/>
    <col min="6508" max="6508" width="14.28515625" bestFit="1" customWidth="1"/>
    <col min="6509" max="6509" width="11.140625" bestFit="1" customWidth="1"/>
    <col min="6510" max="6510" width="14.28515625" bestFit="1" customWidth="1"/>
    <col min="6511" max="6511" width="10" bestFit="1" customWidth="1"/>
    <col min="6512" max="6512" width="13" bestFit="1" customWidth="1"/>
    <col min="6513" max="6513" width="10.42578125" bestFit="1" customWidth="1"/>
    <col min="6514" max="6514" width="13" bestFit="1" customWidth="1"/>
    <col min="6515" max="6515" width="10" bestFit="1" customWidth="1"/>
    <col min="6516" max="6516" width="13" bestFit="1" customWidth="1"/>
    <col min="6517" max="6518" width="10" bestFit="1" customWidth="1"/>
    <col min="6519" max="6519" width="13" bestFit="1" customWidth="1"/>
    <col min="6520" max="6520" width="10" bestFit="1" customWidth="1"/>
    <col min="6521" max="6521" width="13" bestFit="1" customWidth="1"/>
    <col min="6522" max="6522" width="10" bestFit="1" customWidth="1"/>
    <col min="6523" max="6523" width="13" bestFit="1" customWidth="1"/>
    <col min="6524" max="6524" width="10" bestFit="1" customWidth="1"/>
    <col min="6525" max="6525" width="13" bestFit="1" customWidth="1"/>
    <col min="6526" max="6526" width="10" bestFit="1" customWidth="1"/>
    <col min="6527" max="6527" width="13" bestFit="1" customWidth="1"/>
    <col min="6528" max="6528" width="10" bestFit="1" customWidth="1"/>
    <col min="6529" max="6529" width="13" bestFit="1" customWidth="1"/>
    <col min="6530" max="6530" width="10" bestFit="1" customWidth="1"/>
    <col min="6531" max="6531" width="13" bestFit="1" customWidth="1"/>
    <col min="6532" max="6532" width="10" bestFit="1" customWidth="1"/>
    <col min="6533" max="6533" width="13" bestFit="1" customWidth="1"/>
    <col min="6534" max="6534" width="11.140625" bestFit="1" customWidth="1"/>
    <col min="6535" max="6535" width="14.28515625" bestFit="1" customWidth="1"/>
    <col min="6536" max="6537" width="11.140625" bestFit="1" customWidth="1"/>
    <col min="6538" max="6538" width="14.28515625" bestFit="1" customWidth="1"/>
    <col min="6539" max="6539" width="10" bestFit="1" customWidth="1"/>
    <col min="6540" max="6540" width="13" bestFit="1" customWidth="1"/>
    <col min="6541" max="6541" width="11.140625" bestFit="1" customWidth="1"/>
    <col min="6542" max="6542" width="14.28515625" bestFit="1" customWidth="1"/>
    <col min="6543" max="6543" width="11.140625" bestFit="1" customWidth="1"/>
    <col min="6544" max="6544" width="14.28515625" bestFit="1" customWidth="1"/>
    <col min="6545" max="6545" width="10" bestFit="1" customWidth="1"/>
    <col min="6546" max="6546" width="13" bestFit="1" customWidth="1"/>
    <col min="6547" max="6547" width="10" bestFit="1" customWidth="1"/>
    <col min="6548" max="6548" width="13" bestFit="1" customWidth="1"/>
    <col min="6549" max="6549" width="10" bestFit="1" customWidth="1"/>
    <col min="6550" max="6550" width="13" bestFit="1" customWidth="1"/>
    <col min="6551" max="6551" width="10" bestFit="1" customWidth="1"/>
    <col min="6552" max="6552" width="13" bestFit="1" customWidth="1"/>
    <col min="6553" max="6554" width="11.140625" bestFit="1" customWidth="1"/>
    <col min="6555" max="6555" width="14.28515625" bestFit="1" customWidth="1"/>
    <col min="6556" max="6558" width="10" bestFit="1" customWidth="1"/>
    <col min="6559" max="6559" width="13" bestFit="1" customWidth="1"/>
    <col min="6560" max="6560" width="11.140625" bestFit="1" customWidth="1"/>
    <col min="6561" max="6561" width="14.28515625" bestFit="1" customWidth="1"/>
    <col min="6562" max="6562" width="11.140625" bestFit="1" customWidth="1"/>
    <col min="6563" max="6563" width="14.28515625" bestFit="1" customWidth="1"/>
    <col min="6564" max="6564" width="11.140625" bestFit="1" customWidth="1"/>
    <col min="6565" max="6565" width="14.28515625" bestFit="1" customWidth="1"/>
    <col min="6566" max="6566" width="11.140625" bestFit="1" customWidth="1"/>
    <col min="6567" max="6567" width="14.28515625" bestFit="1" customWidth="1"/>
    <col min="6568" max="6569" width="10" bestFit="1" customWidth="1"/>
    <col min="6570" max="6570" width="13" bestFit="1" customWidth="1"/>
    <col min="6571" max="6571" width="10" bestFit="1" customWidth="1"/>
    <col min="6572" max="6572" width="13" bestFit="1" customWidth="1"/>
    <col min="6573" max="6573" width="10" bestFit="1" customWidth="1"/>
    <col min="6574" max="6574" width="13" bestFit="1" customWidth="1"/>
    <col min="6575" max="6575" width="11.140625" bestFit="1" customWidth="1"/>
    <col min="6576" max="6576" width="14.28515625" bestFit="1" customWidth="1"/>
    <col min="6577" max="6577" width="11.140625" bestFit="1" customWidth="1"/>
    <col min="6578" max="6578" width="14.28515625" bestFit="1" customWidth="1"/>
    <col min="6579" max="6579" width="11.140625" bestFit="1" customWidth="1"/>
    <col min="6580" max="6580" width="14.28515625" bestFit="1" customWidth="1"/>
    <col min="6581" max="6581" width="10" bestFit="1" customWidth="1"/>
    <col min="6582" max="6582" width="13" bestFit="1" customWidth="1"/>
    <col min="6583" max="6583" width="10" bestFit="1" customWidth="1"/>
    <col min="6584" max="6584" width="13" bestFit="1" customWidth="1"/>
    <col min="6585" max="6585" width="11.140625" bestFit="1" customWidth="1"/>
    <col min="6586" max="6586" width="14.28515625" bestFit="1" customWidth="1"/>
    <col min="6587" max="6587" width="9.28515625" bestFit="1" customWidth="1"/>
    <col min="6588" max="6588" width="11.85546875" bestFit="1" customWidth="1"/>
    <col min="6589" max="6589" width="11.140625" bestFit="1" customWidth="1"/>
    <col min="6590" max="6590" width="14.28515625" bestFit="1" customWidth="1"/>
    <col min="6591" max="6591" width="9.28515625" bestFit="1" customWidth="1"/>
    <col min="6592" max="6592" width="11.85546875" bestFit="1" customWidth="1"/>
    <col min="6593" max="6593" width="10.42578125" bestFit="1" customWidth="1"/>
    <col min="6594" max="6594" width="13" bestFit="1" customWidth="1"/>
    <col min="6595" max="6595" width="10" bestFit="1" customWidth="1"/>
    <col min="6596" max="6596" width="13" bestFit="1" customWidth="1"/>
    <col min="6597" max="6597" width="11.140625" bestFit="1" customWidth="1"/>
    <col min="6598" max="6598" width="14.28515625" bestFit="1" customWidth="1"/>
    <col min="6599" max="6599" width="9.28515625" bestFit="1" customWidth="1"/>
    <col min="6600" max="6600" width="11.85546875" bestFit="1" customWidth="1"/>
    <col min="6601" max="6601" width="8.85546875" bestFit="1" customWidth="1"/>
    <col min="6602" max="6602" width="11.85546875" bestFit="1" customWidth="1"/>
    <col min="6603" max="6603" width="9.28515625" bestFit="1" customWidth="1"/>
    <col min="6604" max="6604" width="11.85546875" bestFit="1" customWidth="1"/>
    <col min="6605" max="6605" width="11.140625" bestFit="1" customWidth="1"/>
    <col min="6606" max="6606" width="14.28515625" bestFit="1" customWidth="1"/>
    <col min="6607" max="6607" width="10" bestFit="1" customWidth="1"/>
    <col min="6608" max="6608" width="13" bestFit="1" customWidth="1"/>
    <col min="6609" max="6609" width="10" bestFit="1" customWidth="1"/>
    <col min="6610" max="6610" width="13" bestFit="1" customWidth="1"/>
    <col min="6611" max="6611" width="11.140625" bestFit="1" customWidth="1"/>
    <col min="6612" max="6612" width="14.28515625" bestFit="1" customWidth="1"/>
    <col min="6613" max="6613" width="11.140625" bestFit="1" customWidth="1"/>
    <col min="6614" max="6614" width="14.28515625" bestFit="1" customWidth="1"/>
    <col min="6615" max="6615" width="10.42578125" bestFit="1" customWidth="1"/>
    <col min="6616" max="6616" width="13" bestFit="1" customWidth="1"/>
    <col min="6617" max="6617" width="10" bestFit="1" customWidth="1"/>
    <col min="6618" max="6618" width="13" bestFit="1" customWidth="1"/>
    <col min="6619" max="6619" width="10" bestFit="1" customWidth="1"/>
    <col min="6620" max="6620" width="13" bestFit="1" customWidth="1"/>
    <col min="6621" max="6621" width="10" bestFit="1" customWidth="1"/>
    <col min="6622" max="6622" width="13" bestFit="1" customWidth="1"/>
    <col min="6623" max="6623" width="10" bestFit="1" customWidth="1"/>
    <col min="6624" max="6624" width="13" bestFit="1" customWidth="1"/>
    <col min="6625" max="6625" width="10" bestFit="1" customWidth="1"/>
    <col min="6626" max="6626" width="13" bestFit="1" customWidth="1"/>
    <col min="6627" max="6627" width="11.140625" bestFit="1" customWidth="1"/>
    <col min="6628" max="6628" width="14.28515625" bestFit="1" customWidth="1"/>
    <col min="6629" max="6629" width="10" bestFit="1" customWidth="1"/>
    <col min="6630" max="6630" width="13" bestFit="1" customWidth="1"/>
    <col min="6631" max="6631" width="10" bestFit="1" customWidth="1"/>
    <col min="6632" max="6632" width="13" bestFit="1" customWidth="1"/>
    <col min="6633" max="6633" width="11.140625" bestFit="1" customWidth="1"/>
    <col min="6634" max="6634" width="14.28515625" bestFit="1" customWidth="1"/>
    <col min="6635" max="6635" width="11.140625" bestFit="1" customWidth="1"/>
    <col min="6636" max="6636" width="14.28515625" bestFit="1" customWidth="1"/>
    <col min="6637" max="6637" width="10" bestFit="1" customWidth="1"/>
    <col min="6638" max="6638" width="13" bestFit="1" customWidth="1"/>
    <col min="6639" max="6639" width="11.140625" bestFit="1" customWidth="1"/>
    <col min="6640" max="6640" width="14.28515625" bestFit="1" customWidth="1"/>
    <col min="6641" max="6641" width="10" bestFit="1" customWidth="1"/>
    <col min="6642" max="6642" width="13" bestFit="1" customWidth="1"/>
    <col min="6643" max="6643" width="10" bestFit="1" customWidth="1"/>
    <col min="6644" max="6644" width="13" bestFit="1" customWidth="1"/>
    <col min="6645" max="6645" width="8.85546875" bestFit="1" customWidth="1"/>
    <col min="6646" max="6646" width="11.85546875" bestFit="1" customWidth="1"/>
    <col min="6647" max="6647" width="10" bestFit="1" customWidth="1"/>
    <col min="6648" max="6648" width="13" bestFit="1" customWidth="1"/>
    <col min="6649" max="6649" width="10.42578125" bestFit="1" customWidth="1"/>
    <col min="6650" max="6650" width="13" bestFit="1" customWidth="1"/>
    <col min="6651" max="6651" width="10" bestFit="1" customWidth="1"/>
    <col min="6652" max="6652" width="13" bestFit="1" customWidth="1"/>
    <col min="6653" max="6653" width="10" bestFit="1" customWidth="1"/>
    <col min="6654" max="6654" width="13" bestFit="1" customWidth="1"/>
    <col min="6655" max="6655" width="10" bestFit="1" customWidth="1"/>
    <col min="6656" max="6656" width="13" bestFit="1" customWidth="1"/>
    <col min="6657" max="6657" width="10.42578125" bestFit="1" customWidth="1"/>
    <col min="6658" max="6658" width="13" bestFit="1" customWidth="1"/>
    <col min="6659" max="6659" width="11.140625" bestFit="1" customWidth="1"/>
    <col min="6660" max="6660" width="14.28515625" bestFit="1" customWidth="1"/>
    <col min="6661" max="6661" width="10" bestFit="1" customWidth="1"/>
    <col min="6662" max="6662" width="13" bestFit="1" customWidth="1"/>
    <col min="6663" max="6663" width="11.140625" bestFit="1" customWidth="1"/>
    <col min="6664" max="6664" width="14.28515625" bestFit="1" customWidth="1"/>
    <col min="6665" max="6665" width="10.42578125" bestFit="1" customWidth="1"/>
    <col min="6666" max="6666" width="13" bestFit="1" customWidth="1"/>
    <col min="6667" max="6667" width="11.140625" bestFit="1" customWidth="1"/>
    <col min="6668" max="6668" width="14.28515625" bestFit="1" customWidth="1"/>
    <col min="6669" max="6669" width="11.140625" bestFit="1" customWidth="1"/>
    <col min="6670" max="6670" width="14.28515625" bestFit="1" customWidth="1"/>
    <col min="6671" max="6671" width="11.140625" bestFit="1" customWidth="1"/>
    <col min="6672" max="6672" width="14.28515625" bestFit="1" customWidth="1"/>
    <col min="6673" max="6673" width="11.140625" bestFit="1" customWidth="1"/>
    <col min="6674" max="6674" width="14.28515625" bestFit="1" customWidth="1"/>
    <col min="6675" max="6676" width="10" bestFit="1" customWidth="1"/>
    <col min="6677" max="6677" width="13" bestFit="1" customWidth="1"/>
    <col min="6678" max="6678" width="8.85546875" bestFit="1" customWidth="1"/>
    <col min="6679" max="6679" width="11.85546875" bestFit="1" customWidth="1"/>
    <col min="6680" max="6680" width="10" bestFit="1" customWidth="1"/>
    <col min="6681" max="6681" width="13" bestFit="1" customWidth="1"/>
    <col min="6682" max="6682" width="10" bestFit="1" customWidth="1"/>
    <col min="6683" max="6683" width="11.85546875" bestFit="1" customWidth="1"/>
    <col min="6684" max="6684" width="10" bestFit="1" customWidth="1"/>
    <col min="6685" max="6685" width="13" bestFit="1" customWidth="1"/>
    <col min="6686" max="6686" width="10" bestFit="1" customWidth="1"/>
    <col min="6687" max="6687" width="13" bestFit="1" customWidth="1"/>
    <col min="6688" max="6688" width="10" bestFit="1" customWidth="1"/>
    <col min="6689" max="6689" width="13" bestFit="1" customWidth="1"/>
    <col min="6690" max="6690" width="11.140625" bestFit="1" customWidth="1"/>
    <col min="6691" max="6691" width="14.28515625" bestFit="1" customWidth="1"/>
    <col min="6692" max="6692" width="11.140625" bestFit="1" customWidth="1"/>
    <col min="6693" max="6693" width="14.28515625" bestFit="1" customWidth="1"/>
    <col min="6694" max="6694" width="11.140625" bestFit="1" customWidth="1"/>
    <col min="6695" max="6695" width="14.28515625" bestFit="1" customWidth="1"/>
    <col min="6696" max="6696" width="11.140625" bestFit="1" customWidth="1"/>
    <col min="6697" max="6697" width="14.28515625" bestFit="1" customWidth="1"/>
    <col min="6698" max="6698" width="10" bestFit="1" customWidth="1"/>
    <col min="6699" max="6699" width="13" bestFit="1" customWidth="1"/>
    <col min="6700" max="6700" width="8.85546875" bestFit="1" customWidth="1"/>
    <col min="6701" max="6701" width="11.85546875" bestFit="1" customWidth="1"/>
    <col min="6702" max="6702" width="10" bestFit="1" customWidth="1"/>
    <col min="6703" max="6703" width="13" bestFit="1" customWidth="1"/>
    <col min="6704" max="6705" width="10.42578125" bestFit="1" customWidth="1"/>
    <col min="6706" max="6706" width="13" bestFit="1" customWidth="1"/>
    <col min="6707" max="6707" width="11.140625" bestFit="1" customWidth="1"/>
    <col min="6708" max="6708" width="14.28515625" bestFit="1" customWidth="1"/>
    <col min="6709" max="6709" width="10" bestFit="1" customWidth="1"/>
    <col min="6710" max="6710" width="13" bestFit="1" customWidth="1"/>
    <col min="6711" max="6711" width="11.140625" bestFit="1" customWidth="1"/>
    <col min="6712" max="6712" width="14.28515625" bestFit="1" customWidth="1"/>
    <col min="6713" max="6713" width="10" bestFit="1" customWidth="1"/>
    <col min="6714" max="6714" width="13" bestFit="1" customWidth="1"/>
    <col min="6715" max="6715" width="10" bestFit="1" customWidth="1"/>
    <col min="6716" max="6716" width="13" bestFit="1" customWidth="1"/>
    <col min="6717" max="6717" width="10" bestFit="1" customWidth="1"/>
    <col min="6718" max="6718" width="13" bestFit="1" customWidth="1"/>
    <col min="6719" max="6720" width="10" bestFit="1" customWidth="1"/>
    <col min="6721" max="6721" width="13" bestFit="1" customWidth="1"/>
    <col min="6722" max="6722" width="11.140625" bestFit="1" customWidth="1"/>
    <col min="6723" max="6723" width="14.28515625" bestFit="1" customWidth="1"/>
    <col min="6724" max="6724" width="11.140625" bestFit="1" customWidth="1"/>
    <col min="6725" max="6725" width="14.28515625" bestFit="1" customWidth="1"/>
    <col min="6726" max="6726" width="10" bestFit="1" customWidth="1"/>
    <col min="6727" max="6727" width="13" bestFit="1" customWidth="1"/>
    <col min="6728" max="6728" width="10" bestFit="1" customWidth="1"/>
    <col min="6729" max="6729" width="13" bestFit="1" customWidth="1"/>
    <col min="6730" max="6732" width="10" bestFit="1" customWidth="1"/>
    <col min="6733" max="6733" width="13" bestFit="1" customWidth="1"/>
    <col min="6734" max="6734" width="10" bestFit="1" customWidth="1"/>
    <col min="6735" max="6735" width="13" bestFit="1" customWidth="1"/>
    <col min="6736" max="6736" width="10" bestFit="1" customWidth="1"/>
    <col min="6737" max="6737" width="13" bestFit="1" customWidth="1"/>
    <col min="6738" max="6738" width="9.28515625" bestFit="1" customWidth="1"/>
    <col min="6739" max="6739" width="11.85546875" bestFit="1" customWidth="1"/>
    <col min="6740" max="6740" width="10" bestFit="1" customWidth="1"/>
    <col min="6741" max="6741" width="13" bestFit="1" customWidth="1"/>
    <col min="6742" max="6742" width="11.140625" bestFit="1" customWidth="1"/>
    <col min="6743" max="6743" width="14.28515625" bestFit="1" customWidth="1"/>
    <col min="6744" max="6744" width="8.85546875" bestFit="1" customWidth="1"/>
    <col min="6745" max="6745" width="11.85546875" bestFit="1" customWidth="1"/>
    <col min="6746" max="6746" width="11.140625" bestFit="1" customWidth="1"/>
    <col min="6747" max="6747" width="14.28515625" bestFit="1" customWidth="1"/>
    <col min="6748" max="6748" width="11.140625" bestFit="1" customWidth="1"/>
    <col min="6749" max="6749" width="14.28515625" bestFit="1" customWidth="1"/>
    <col min="6750" max="6750" width="11.140625" bestFit="1" customWidth="1"/>
    <col min="6751" max="6751" width="14.28515625" bestFit="1" customWidth="1"/>
    <col min="6752" max="6752" width="11.140625" bestFit="1" customWidth="1"/>
    <col min="6753" max="6753" width="14.28515625" bestFit="1" customWidth="1"/>
    <col min="6754" max="6754" width="10" bestFit="1" customWidth="1"/>
    <col min="6755" max="6755" width="13" bestFit="1" customWidth="1"/>
    <col min="6756" max="6756" width="10" bestFit="1" customWidth="1"/>
    <col min="6757" max="6757" width="13" bestFit="1" customWidth="1"/>
    <col min="6758" max="6758" width="11.140625" bestFit="1" customWidth="1"/>
    <col min="6759" max="6759" width="14.28515625" bestFit="1" customWidth="1"/>
    <col min="6760" max="6760" width="10" bestFit="1" customWidth="1"/>
    <col min="6761" max="6761" width="13" bestFit="1" customWidth="1"/>
    <col min="6762" max="6762" width="11.140625" bestFit="1" customWidth="1"/>
    <col min="6763" max="6763" width="14.28515625" bestFit="1" customWidth="1"/>
    <col min="6764" max="6764" width="10" bestFit="1" customWidth="1"/>
    <col min="6765" max="6765" width="13" bestFit="1" customWidth="1"/>
    <col min="6766" max="6766" width="11.140625" bestFit="1" customWidth="1"/>
    <col min="6767" max="6767" width="14.28515625" bestFit="1" customWidth="1"/>
    <col min="6768" max="6768" width="10" bestFit="1" customWidth="1"/>
    <col min="6769" max="6769" width="13" bestFit="1" customWidth="1"/>
    <col min="6770" max="6770" width="11.140625" bestFit="1" customWidth="1"/>
    <col min="6771" max="6771" width="14.28515625" bestFit="1" customWidth="1"/>
    <col min="6772" max="6772" width="11.140625" bestFit="1" customWidth="1"/>
    <col min="6773" max="6773" width="14.28515625" bestFit="1" customWidth="1"/>
    <col min="6774" max="6774" width="11.140625" bestFit="1" customWidth="1"/>
    <col min="6775" max="6775" width="14.28515625" bestFit="1" customWidth="1"/>
    <col min="6776" max="6777" width="11.140625" bestFit="1" customWidth="1"/>
    <col min="6778" max="6778" width="14.28515625" bestFit="1" customWidth="1"/>
    <col min="6779" max="6779" width="11.140625" bestFit="1" customWidth="1"/>
    <col min="6780" max="6780" width="14.28515625" bestFit="1" customWidth="1"/>
    <col min="6781" max="6781" width="10" bestFit="1" customWidth="1"/>
    <col min="6782" max="6782" width="13" bestFit="1" customWidth="1"/>
    <col min="6783" max="6783" width="9.28515625" bestFit="1" customWidth="1"/>
    <col min="6784" max="6784" width="11.85546875" bestFit="1" customWidth="1"/>
    <col min="6785" max="6785" width="10.42578125" bestFit="1" customWidth="1"/>
    <col min="6786" max="6786" width="13" bestFit="1" customWidth="1"/>
    <col min="6787" max="6787" width="6.5703125" bestFit="1" customWidth="1"/>
    <col min="6788" max="6788" width="10.140625" bestFit="1" customWidth="1"/>
    <col min="6789" max="6789" width="11.140625" bestFit="1" customWidth="1"/>
    <col min="6790" max="6790" width="14.28515625" bestFit="1" customWidth="1"/>
    <col min="6791" max="6791" width="10" bestFit="1" customWidth="1"/>
    <col min="6792" max="6792" width="13" bestFit="1" customWidth="1"/>
    <col min="6793" max="6793" width="10" bestFit="1" customWidth="1"/>
    <col min="6794" max="6794" width="13" bestFit="1" customWidth="1"/>
    <col min="6795" max="6795" width="10.42578125" bestFit="1" customWidth="1"/>
    <col min="6796" max="6796" width="13" bestFit="1" customWidth="1"/>
    <col min="6797" max="6797" width="10.42578125" bestFit="1" customWidth="1"/>
    <col min="6798" max="6798" width="13" bestFit="1" customWidth="1"/>
    <col min="6799" max="6799" width="10.42578125" bestFit="1" customWidth="1"/>
    <col min="6800" max="6800" width="13" bestFit="1" customWidth="1"/>
    <col min="6801" max="6801" width="10.42578125" bestFit="1" customWidth="1"/>
    <col min="6802" max="6802" width="13" bestFit="1" customWidth="1"/>
    <col min="6803" max="6803" width="11.140625" bestFit="1" customWidth="1"/>
    <col min="6804" max="6804" width="14.28515625" bestFit="1" customWidth="1"/>
    <col min="6805" max="6805" width="10" bestFit="1" customWidth="1"/>
    <col min="6806" max="6806" width="13" bestFit="1" customWidth="1"/>
    <col min="6807" max="6808" width="11.140625" bestFit="1" customWidth="1"/>
    <col min="6809" max="6809" width="14.28515625" bestFit="1" customWidth="1"/>
    <col min="6810" max="6810" width="8.85546875" bestFit="1" customWidth="1"/>
    <col min="6811" max="6811" width="11.85546875" bestFit="1" customWidth="1"/>
    <col min="6812" max="6812" width="11.140625" bestFit="1" customWidth="1"/>
    <col min="6813" max="6813" width="14.28515625" bestFit="1" customWidth="1"/>
    <col min="6814" max="6814" width="10" bestFit="1" customWidth="1"/>
    <col min="6815" max="6815" width="13" bestFit="1" customWidth="1"/>
    <col min="6816" max="6816" width="11.140625" bestFit="1" customWidth="1"/>
    <col min="6817" max="6817" width="14.28515625" bestFit="1" customWidth="1"/>
    <col min="6818" max="6818" width="11.140625" bestFit="1" customWidth="1"/>
    <col min="6819" max="6819" width="14.28515625" bestFit="1" customWidth="1"/>
    <col min="6820" max="6820" width="8.85546875" bestFit="1" customWidth="1"/>
    <col min="6821" max="6821" width="11.85546875" bestFit="1" customWidth="1"/>
    <col min="6822" max="6822" width="10.42578125" bestFit="1" customWidth="1"/>
    <col min="6823" max="6823" width="13" bestFit="1" customWidth="1"/>
    <col min="6824" max="6824" width="11.140625" bestFit="1" customWidth="1"/>
    <col min="6825" max="6825" width="14.28515625" bestFit="1" customWidth="1"/>
    <col min="6826" max="6826" width="12.28515625" bestFit="1" customWidth="1"/>
    <col min="6827" max="6827" width="15.42578125" bestFit="1" customWidth="1"/>
    <col min="6828" max="6828" width="10.42578125" bestFit="1" customWidth="1"/>
    <col min="6829" max="6829" width="13" bestFit="1" customWidth="1"/>
    <col min="6830" max="6830" width="11.140625" bestFit="1" customWidth="1"/>
    <col min="6831" max="6831" width="14.28515625" bestFit="1" customWidth="1"/>
    <col min="6832" max="6832" width="11.140625" bestFit="1" customWidth="1"/>
    <col min="6833" max="6833" width="14.28515625" bestFit="1" customWidth="1"/>
    <col min="6834" max="6834" width="12.28515625" bestFit="1" customWidth="1"/>
    <col min="6835" max="6835" width="15.42578125" bestFit="1" customWidth="1"/>
    <col min="6836" max="6836" width="11.140625" bestFit="1" customWidth="1"/>
    <col min="6837" max="6837" width="13" bestFit="1" customWidth="1"/>
    <col min="6838" max="6838" width="11.140625" bestFit="1" customWidth="1"/>
    <col min="6839" max="6839" width="14.28515625" bestFit="1" customWidth="1"/>
    <col min="6840" max="6840" width="11.140625" bestFit="1" customWidth="1"/>
    <col min="6841" max="6841" width="14.28515625" bestFit="1" customWidth="1"/>
    <col min="6842" max="6842" width="8.85546875" bestFit="1" customWidth="1"/>
    <col min="6843" max="6843" width="11.85546875" bestFit="1" customWidth="1"/>
    <col min="6844" max="6844" width="11.140625" bestFit="1" customWidth="1"/>
    <col min="6845" max="6845" width="14.28515625" bestFit="1" customWidth="1"/>
    <col min="6846" max="6846" width="11.140625" bestFit="1" customWidth="1"/>
    <col min="6847" max="6847" width="14.28515625" bestFit="1" customWidth="1"/>
    <col min="6848" max="6848" width="11.140625" bestFit="1" customWidth="1"/>
    <col min="6849" max="6849" width="14.28515625" bestFit="1" customWidth="1"/>
    <col min="6850" max="6850" width="11.140625" bestFit="1" customWidth="1"/>
    <col min="6851" max="6851" width="14.28515625" bestFit="1" customWidth="1"/>
    <col min="6852" max="6852" width="11.140625" bestFit="1" customWidth="1"/>
    <col min="6853" max="6853" width="14.28515625" bestFit="1" customWidth="1"/>
    <col min="6854" max="6854" width="11.140625" bestFit="1" customWidth="1"/>
    <col min="6855" max="6855" width="14.28515625" bestFit="1" customWidth="1"/>
    <col min="6856" max="6857" width="10" bestFit="1" customWidth="1"/>
    <col min="6858" max="6858" width="13" bestFit="1" customWidth="1"/>
    <col min="6859" max="6859" width="10" bestFit="1" customWidth="1"/>
    <col min="6860" max="6860" width="13" bestFit="1" customWidth="1"/>
    <col min="6861" max="6862" width="11.140625" bestFit="1" customWidth="1"/>
    <col min="6863" max="6863" width="14.28515625" bestFit="1" customWidth="1"/>
    <col min="6864" max="6864" width="10" bestFit="1" customWidth="1"/>
    <col min="6865" max="6865" width="13" bestFit="1" customWidth="1"/>
    <col min="6866" max="6866" width="10" bestFit="1" customWidth="1"/>
    <col min="6867" max="6867" width="13" bestFit="1" customWidth="1"/>
    <col min="6868" max="6868" width="11.140625" bestFit="1" customWidth="1"/>
    <col min="6869" max="6869" width="14.28515625" bestFit="1" customWidth="1"/>
    <col min="6870" max="6870" width="11.140625" bestFit="1" customWidth="1"/>
    <col min="6871" max="6871" width="14.28515625" bestFit="1" customWidth="1"/>
    <col min="6872" max="6872" width="10" bestFit="1" customWidth="1"/>
    <col min="6873" max="6873" width="13" bestFit="1" customWidth="1"/>
    <col min="6874" max="6874" width="10" bestFit="1" customWidth="1"/>
    <col min="6875" max="6875" width="13" bestFit="1" customWidth="1"/>
    <col min="6876" max="6876" width="11.140625" bestFit="1" customWidth="1"/>
    <col min="6877" max="6877" width="14.28515625" bestFit="1" customWidth="1"/>
    <col min="6878" max="6878" width="11.140625" bestFit="1" customWidth="1"/>
    <col min="6879" max="6879" width="14.28515625" bestFit="1" customWidth="1"/>
    <col min="6880" max="6881" width="10" bestFit="1" customWidth="1"/>
    <col min="6882" max="6882" width="13" bestFit="1" customWidth="1"/>
    <col min="6883" max="6883" width="11.140625" bestFit="1" customWidth="1"/>
    <col min="6884" max="6884" width="14.28515625" bestFit="1" customWidth="1"/>
    <col min="6885" max="6885" width="10.42578125" bestFit="1" customWidth="1"/>
    <col min="6886" max="6886" width="13" bestFit="1" customWidth="1"/>
    <col min="6887" max="6887" width="8.85546875" bestFit="1" customWidth="1"/>
    <col min="6888" max="6888" width="11.85546875" bestFit="1" customWidth="1"/>
    <col min="6889" max="6889" width="10" bestFit="1" customWidth="1"/>
    <col min="6890" max="6890" width="13" bestFit="1" customWidth="1"/>
    <col min="6891" max="6891" width="10" bestFit="1" customWidth="1"/>
    <col min="6892" max="6892" width="13" bestFit="1" customWidth="1"/>
    <col min="6893" max="6893" width="10" bestFit="1" customWidth="1"/>
    <col min="6894" max="6894" width="13" bestFit="1" customWidth="1"/>
    <col min="6895" max="6895" width="11.140625" bestFit="1" customWidth="1"/>
    <col min="6896" max="6896" width="14.28515625" bestFit="1" customWidth="1"/>
    <col min="6897" max="6897" width="11.140625" bestFit="1" customWidth="1"/>
    <col min="6898" max="6898" width="14.28515625" bestFit="1" customWidth="1"/>
    <col min="6899" max="6899" width="10" bestFit="1" customWidth="1"/>
    <col min="6900" max="6900" width="13" bestFit="1" customWidth="1"/>
    <col min="6901" max="6901" width="10" bestFit="1" customWidth="1"/>
    <col min="6902" max="6902" width="13" bestFit="1" customWidth="1"/>
    <col min="6903" max="6903" width="11.140625" bestFit="1" customWidth="1"/>
    <col min="6904" max="6904" width="14.28515625" bestFit="1" customWidth="1"/>
    <col min="6905" max="6905" width="7" bestFit="1" customWidth="1"/>
    <col min="6906" max="6906" width="10.140625" bestFit="1" customWidth="1"/>
    <col min="6907" max="6907" width="10" bestFit="1" customWidth="1"/>
    <col min="6908" max="6908" width="13" bestFit="1" customWidth="1"/>
    <col min="6909" max="6909" width="11.140625" bestFit="1" customWidth="1"/>
    <col min="6910" max="6910" width="14.28515625" bestFit="1" customWidth="1"/>
    <col min="6911" max="6911" width="10.42578125" bestFit="1" customWidth="1"/>
    <col min="6912" max="6912" width="13" bestFit="1" customWidth="1"/>
    <col min="6913" max="6913" width="11.140625" bestFit="1" customWidth="1"/>
    <col min="6914" max="6914" width="14.28515625" bestFit="1" customWidth="1"/>
    <col min="6915" max="6915" width="10" bestFit="1" customWidth="1"/>
    <col min="6916" max="6916" width="13" bestFit="1" customWidth="1"/>
    <col min="6917" max="6917" width="10.42578125" bestFit="1" customWidth="1"/>
    <col min="6918" max="6918" width="13" bestFit="1" customWidth="1"/>
    <col min="6919" max="6919" width="10" bestFit="1" customWidth="1"/>
    <col min="6920" max="6920" width="13" bestFit="1" customWidth="1"/>
    <col min="6921" max="6921" width="11.140625" bestFit="1" customWidth="1"/>
    <col min="6922" max="6922" width="14.28515625" bestFit="1" customWidth="1"/>
    <col min="6923" max="6923" width="11.140625" bestFit="1" customWidth="1"/>
    <col min="6924" max="6924" width="14.28515625" bestFit="1" customWidth="1"/>
    <col min="6925" max="6925" width="10" bestFit="1" customWidth="1"/>
    <col min="6926" max="6926" width="13" bestFit="1" customWidth="1"/>
    <col min="6927" max="6927" width="10" bestFit="1" customWidth="1"/>
    <col min="6928" max="6928" width="13" bestFit="1" customWidth="1"/>
    <col min="6929" max="6929" width="11.140625" bestFit="1" customWidth="1"/>
    <col min="6930" max="6930" width="14.28515625" bestFit="1" customWidth="1"/>
    <col min="6931" max="6932" width="8.85546875" bestFit="1" customWidth="1"/>
    <col min="6933" max="6933" width="11.85546875" bestFit="1" customWidth="1"/>
    <col min="6934" max="6934" width="10" bestFit="1" customWidth="1"/>
    <col min="6935" max="6935" width="13" bestFit="1" customWidth="1"/>
    <col min="6936" max="6936" width="10" bestFit="1" customWidth="1"/>
    <col min="6937" max="6937" width="13" bestFit="1" customWidth="1"/>
    <col min="6938" max="6938" width="10" bestFit="1" customWidth="1"/>
    <col min="6939" max="6939" width="13" bestFit="1" customWidth="1"/>
    <col min="6940" max="6940" width="8.85546875" bestFit="1" customWidth="1"/>
    <col min="6941" max="6941" width="11.85546875" bestFit="1" customWidth="1"/>
    <col min="6942" max="6942" width="10" bestFit="1" customWidth="1"/>
    <col min="6943" max="6943" width="13" bestFit="1" customWidth="1"/>
    <col min="6944" max="6944" width="11.140625" bestFit="1" customWidth="1"/>
    <col min="6945" max="6945" width="14.28515625" bestFit="1" customWidth="1"/>
    <col min="6946" max="6947" width="10.42578125" bestFit="1" customWidth="1"/>
    <col min="6948" max="6948" width="13" bestFit="1" customWidth="1"/>
    <col min="6949" max="6949" width="10" bestFit="1" customWidth="1"/>
    <col min="6950" max="6950" width="13" bestFit="1" customWidth="1"/>
    <col min="6951" max="6952" width="11.140625" bestFit="1" customWidth="1"/>
    <col min="6953" max="6953" width="14.28515625" bestFit="1" customWidth="1"/>
    <col min="6954" max="6954" width="10" bestFit="1" customWidth="1"/>
    <col min="6955" max="6955" width="13" bestFit="1" customWidth="1"/>
    <col min="6956" max="6956" width="7" bestFit="1" customWidth="1"/>
    <col min="6957" max="6957" width="10.140625" bestFit="1" customWidth="1"/>
    <col min="6958" max="6958" width="10" bestFit="1" customWidth="1"/>
    <col min="6959" max="6959" width="13" bestFit="1" customWidth="1"/>
    <col min="6960" max="6960" width="11.140625" bestFit="1" customWidth="1"/>
    <col min="6961" max="6961" width="14.28515625" bestFit="1" customWidth="1"/>
    <col min="6962" max="6962" width="10" bestFit="1" customWidth="1"/>
    <col min="6963" max="6963" width="13" bestFit="1" customWidth="1"/>
    <col min="6964" max="6965" width="11.140625" bestFit="1" customWidth="1"/>
    <col min="6966" max="6966" width="14.28515625" bestFit="1" customWidth="1"/>
    <col min="6967" max="6967" width="10.42578125" bestFit="1" customWidth="1"/>
    <col min="6968" max="6968" width="13" bestFit="1" customWidth="1"/>
    <col min="6969" max="6969" width="10" bestFit="1" customWidth="1"/>
    <col min="6970" max="6970" width="13" bestFit="1" customWidth="1"/>
    <col min="6971" max="6971" width="10" bestFit="1" customWidth="1"/>
    <col min="6972" max="6972" width="13" bestFit="1" customWidth="1"/>
    <col min="6973" max="6973" width="10" bestFit="1" customWidth="1"/>
    <col min="6974" max="6974" width="13" bestFit="1" customWidth="1"/>
    <col min="6975" max="6975" width="10" bestFit="1" customWidth="1"/>
    <col min="6976" max="6976" width="13" bestFit="1" customWidth="1"/>
    <col min="6977" max="6977" width="11.140625" bestFit="1" customWidth="1"/>
    <col min="6978" max="6978" width="14.28515625" bestFit="1" customWidth="1"/>
    <col min="6979" max="6979" width="11.140625" bestFit="1" customWidth="1"/>
    <col min="6980" max="6980" width="14.28515625" bestFit="1" customWidth="1"/>
    <col min="6981" max="6981" width="10" bestFit="1" customWidth="1"/>
    <col min="6982" max="6982" width="13" bestFit="1" customWidth="1"/>
    <col min="6983" max="6983" width="10.42578125" bestFit="1" customWidth="1"/>
    <col min="6984" max="6984" width="13" bestFit="1" customWidth="1"/>
    <col min="6985" max="6986" width="10" bestFit="1" customWidth="1"/>
    <col min="6987" max="6987" width="13" bestFit="1" customWidth="1"/>
    <col min="6988" max="6989" width="11.140625" bestFit="1" customWidth="1"/>
    <col min="6990" max="6990" width="14.28515625" bestFit="1" customWidth="1"/>
    <col min="6991" max="6991" width="11.140625" bestFit="1" customWidth="1"/>
    <col min="6992" max="6992" width="14.28515625" bestFit="1" customWidth="1"/>
    <col min="6993" max="6993" width="10" bestFit="1" customWidth="1"/>
    <col min="6994" max="6994" width="13" bestFit="1" customWidth="1"/>
    <col min="6995" max="6995" width="11.140625" bestFit="1" customWidth="1"/>
    <col min="6996" max="6996" width="14.28515625" bestFit="1" customWidth="1"/>
    <col min="6997" max="6997" width="8.85546875" bestFit="1" customWidth="1"/>
    <col min="6998" max="6998" width="11.85546875" bestFit="1" customWidth="1"/>
    <col min="6999" max="6999" width="10" bestFit="1" customWidth="1"/>
    <col min="7000" max="7000" width="13" bestFit="1" customWidth="1"/>
    <col min="7001" max="7001" width="11.140625" bestFit="1" customWidth="1"/>
    <col min="7002" max="7002" width="14.28515625" bestFit="1" customWidth="1"/>
    <col min="7003" max="7003" width="11.140625" bestFit="1" customWidth="1"/>
    <col min="7004" max="7004" width="14.28515625" bestFit="1" customWidth="1"/>
    <col min="7005" max="7005" width="10.42578125" bestFit="1" customWidth="1"/>
    <col min="7006" max="7006" width="13" bestFit="1" customWidth="1"/>
    <col min="7007" max="7007" width="10" bestFit="1" customWidth="1"/>
    <col min="7008" max="7008" width="13" bestFit="1" customWidth="1"/>
    <col min="7009" max="7009" width="10" bestFit="1" customWidth="1"/>
    <col min="7010" max="7010" width="13" bestFit="1" customWidth="1"/>
    <col min="7011" max="7011" width="10" bestFit="1" customWidth="1"/>
    <col min="7012" max="7012" width="13" bestFit="1" customWidth="1"/>
    <col min="7013" max="7013" width="11.140625" bestFit="1" customWidth="1"/>
    <col min="7014" max="7014" width="14.28515625" bestFit="1" customWidth="1"/>
    <col min="7015" max="7015" width="11.140625" bestFit="1" customWidth="1"/>
    <col min="7016" max="7016" width="14.28515625" bestFit="1" customWidth="1"/>
    <col min="7017" max="7018" width="10" bestFit="1" customWidth="1"/>
    <col min="7019" max="7019" width="13" bestFit="1" customWidth="1"/>
    <col min="7020" max="7020" width="8.140625" bestFit="1" customWidth="1"/>
    <col min="7021" max="7021" width="10.140625" bestFit="1" customWidth="1"/>
    <col min="7022" max="7022" width="11.140625" bestFit="1" customWidth="1"/>
    <col min="7023" max="7023" width="14.28515625" bestFit="1" customWidth="1"/>
    <col min="7024" max="7024" width="9.28515625" bestFit="1" customWidth="1"/>
    <col min="7025" max="7025" width="11.85546875" bestFit="1" customWidth="1"/>
    <col min="7026" max="7026" width="10" bestFit="1" customWidth="1"/>
    <col min="7027" max="7027" width="13" bestFit="1" customWidth="1"/>
    <col min="7028" max="7028" width="11.140625" bestFit="1" customWidth="1"/>
    <col min="7029" max="7029" width="14.28515625" bestFit="1" customWidth="1"/>
    <col min="7030" max="7030" width="10.42578125" bestFit="1" customWidth="1"/>
    <col min="7031" max="7031" width="13" bestFit="1" customWidth="1"/>
    <col min="7032" max="7032" width="11.140625" bestFit="1" customWidth="1"/>
    <col min="7033" max="7033" width="14.28515625" bestFit="1" customWidth="1"/>
    <col min="7034" max="7034" width="11.140625" bestFit="1" customWidth="1"/>
    <col min="7035" max="7035" width="14.28515625" bestFit="1" customWidth="1"/>
    <col min="7036" max="7036" width="10.42578125" bestFit="1" customWidth="1"/>
    <col min="7037" max="7037" width="13" bestFit="1" customWidth="1"/>
    <col min="7038" max="7038" width="10" bestFit="1" customWidth="1"/>
    <col min="7039" max="7039" width="13" bestFit="1" customWidth="1"/>
    <col min="7040" max="7040" width="11.140625" bestFit="1" customWidth="1"/>
    <col min="7041" max="7041" width="14.28515625" bestFit="1" customWidth="1"/>
    <col min="7042" max="7042" width="10" bestFit="1" customWidth="1"/>
    <col min="7043" max="7043" width="13" bestFit="1" customWidth="1"/>
    <col min="7044" max="7044" width="11.140625" bestFit="1" customWidth="1"/>
    <col min="7045" max="7045" width="14.28515625" bestFit="1" customWidth="1"/>
    <col min="7046" max="7046" width="10.42578125" bestFit="1" customWidth="1"/>
    <col min="7047" max="7047" width="13" bestFit="1" customWidth="1"/>
    <col min="7048" max="7048" width="11.140625" bestFit="1" customWidth="1"/>
    <col min="7049" max="7049" width="14.28515625" bestFit="1" customWidth="1"/>
    <col min="7050" max="7050" width="11.140625" bestFit="1" customWidth="1"/>
    <col min="7051" max="7051" width="14.28515625" bestFit="1" customWidth="1"/>
    <col min="7052" max="7052" width="9.28515625" bestFit="1" customWidth="1"/>
    <col min="7053" max="7053" width="11.85546875" bestFit="1" customWidth="1"/>
    <col min="7054" max="7054" width="10.42578125" bestFit="1" customWidth="1"/>
    <col min="7055" max="7055" width="11.85546875" bestFit="1" customWidth="1"/>
    <col min="7056" max="7056" width="10" bestFit="1" customWidth="1"/>
    <col min="7057" max="7057" width="13" bestFit="1" customWidth="1"/>
    <col min="7058" max="7058" width="11.140625" bestFit="1" customWidth="1"/>
    <col min="7059" max="7059" width="13" bestFit="1" customWidth="1"/>
    <col min="7060" max="7062" width="11.140625" bestFit="1" customWidth="1"/>
    <col min="7063" max="7063" width="14.28515625" bestFit="1" customWidth="1"/>
    <col min="7064" max="7064" width="10" bestFit="1" customWidth="1"/>
    <col min="7065" max="7065" width="13" bestFit="1" customWidth="1"/>
    <col min="7066" max="7066" width="10.42578125" bestFit="1" customWidth="1"/>
    <col min="7067" max="7067" width="13" bestFit="1" customWidth="1"/>
    <col min="7068" max="7068" width="10" bestFit="1" customWidth="1"/>
    <col min="7069" max="7069" width="13" bestFit="1" customWidth="1"/>
    <col min="7070" max="7071" width="11.140625" bestFit="1" customWidth="1"/>
    <col min="7072" max="7072" width="14.28515625" bestFit="1" customWidth="1"/>
    <col min="7073" max="7073" width="11.140625" bestFit="1" customWidth="1"/>
    <col min="7074" max="7074" width="14.28515625" bestFit="1" customWidth="1"/>
    <col min="7075" max="7076" width="10.42578125" bestFit="1" customWidth="1"/>
    <col min="7077" max="7077" width="13" bestFit="1" customWidth="1"/>
    <col min="7078" max="7078" width="11.140625" bestFit="1" customWidth="1"/>
    <col min="7079" max="7079" width="14.28515625" bestFit="1" customWidth="1"/>
    <col min="7080" max="7080" width="11.140625" bestFit="1" customWidth="1"/>
    <col min="7081" max="7081" width="14.28515625" bestFit="1" customWidth="1"/>
    <col min="7082" max="7082" width="10" bestFit="1" customWidth="1"/>
    <col min="7083" max="7083" width="13" bestFit="1" customWidth="1"/>
    <col min="7084" max="7085" width="10.42578125" bestFit="1" customWidth="1"/>
    <col min="7086" max="7086" width="13" bestFit="1" customWidth="1"/>
    <col min="7087" max="7087" width="11.140625" bestFit="1" customWidth="1"/>
    <col min="7088" max="7088" width="14.28515625" bestFit="1" customWidth="1"/>
    <col min="7089" max="7089" width="10.42578125" bestFit="1" customWidth="1"/>
    <col min="7090" max="7090" width="13" bestFit="1" customWidth="1"/>
    <col min="7091" max="7091" width="11.140625" bestFit="1" customWidth="1"/>
    <col min="7092" max="7092" width="14.28515625" bestFit="1" customWidth="1"/>
    <col min="7093" max="7093" width="11.140625" bestFit="1" customWidth="1"/>
    <col min="7094" max="7094" width="14.28515625" bestFit="1" customWidth="1"/>
    <col min="7095" max="7095" width="10.42578125" bestFit="1" customWidth="1"/>
    <col min="7096" max="7096" width="13" bestFit="1" customWidth="1"/>
    <col min="7097" max="7097" width="8.140625" bestFit="1" customWidth="1"/>
    <col min="7098" max="7098" width="10.140625" bestFit="1" customWidth="1"/>
    <col min="7099" max="7099" width="10" bestFit="1" customWidth="1"/>
    <col min="7100" max="7100" width="13" bestFit="1" customWidth="1"/>
    <col min="7101" max="7101" width="10" bestFit="1" customWidth="1"/>
    <col min="7102" max="7102" width="13" bestFit="1" customWidth="1"/>
    <col min="7103" max="7103" width="11.140625" bestFit="1" customWidth="1"/>
    <col min="7104" max="7104" width="14.28515625" bestFit="1" customWidth="1"/>
    <col min="7105" max="7105" width="11.140625" bestFit="1" customWidth="1"/>
    <col min="7106" max="7106" width="14.28515625" bestFit="1" customWidth="1"/>
    <col min="7107" max="7107" width="11.140625" bestFit="1" customWidth="1"/>
    <col min="7108" max="7108" width="14.28515625" bestFit="1" customWidth="1"/>
    <col min="7109" max="7109" width="10" bestFit="1" customWidth="1"/>
    <col min="7110" max="7110" width="13" bestFit="1" customWidth="1"/>
    <col min="7111" max="7111" width="10.42578125" bestFit="1" customWidth="1"/>
    <col min="7112" max="7112" width="13" bestFit="1" customWidth="1"/>
    <col min="7113" max="7113" width="11.140625" bestFit="1" customWidth="1"/>
    <col min="7114" max="7114" width="14.28515625" bestFit="1" customWidth="1"/>
    <col min="7115" max="7115" width="11.140625" bestFit="1" customWidth="1"/>
    <col min="7116" max="7116" width="14.28515625" bestFit="1" customWidth="1"/>
    <col min="7117" max="7117" width="9.28515625" bestFit="1" customWidth="1"/>
    <col min="7118" max="7118" width="11.85546875" bestFit="1" customWidth="1"/>
    <col min="7119" max="7119" width="11.140625" bestFit="1" customWidth="1"/>
    <col min="7120" max="7120" width="14.28515625" bestFit="1" customWidth="1"/>
    <col min="7121" max="7121" width="10" bestFit="1" customWidth="1"/>
    <col min="7122" max="7122" width="13" bestFit="1" customWidth="1"/>
    <col min="7123" max="7123" width="10" bestFit="1" customWidth="1"/>
    <col min="7124" max="7124" width="13" bestFit="1" customWidth="1"/>
    <col min="7125" max="7125" width="10.42578125" bestFit="1" customWidth="1"/>
    <col min="7126" max="7126" width="13" bestFit="1" customWidth="1"/>
    <col min="7127" max="7127" width="10" bestFit="1" customWidth="1"/>
    <col min="7128" max="7128" width="13" bestFit="1" customWidth="1"/>
    <col min="7129" max="7129" width="11.140625" bestFit="1" customWidth="1"/>
    <col min="7130" max="7130" width="14.28515625" bestFit="1" customWidth="1"/>
    <col min="7131" max="7131" width="9.28515625" bestFit="1" customWidth="1"/>
    <col min="7132" max="7132" width="11.85546875" bestFit="1" customWidth="1"/>
    <col min="7133" max="7133" width="11.140625" bestFit="1" customWidth="1"/>
    <col min="7134" max="7134" width="14.28515625" bestFit="1" customWidth="1"/>
    <col min="7135" max="7135" width="11.140625" bestFit="1" customWidth="1"/>
    <col min="7136" max="7136" width="14.28515625" bestFit="1" customWidth="1"/>
    <col min="7137" max="7137" width="11.140625" bestFit="1" customWidth="1"/>
    <col min="7138" max="7138" width="14.28515625" bestFit="1" customWidth="1"/>
    <col min="7139" max="7139" width="11.140625" bestFit="1" customWidth="1"/>
    <col min="7140" max="7140" width="14.28515625" bestFit="1" customWidth="1"/>
    <col min="7141" max="7141" width="12.28515625" bestFit="1" customWidth="1"/>
    <col min="7142" max="7142" width="15.42578125" bestFit="1" customWidth="1"/>
    <col min="7143" max="7143" width="8.85546875" bestFit="1" customWidth="1"/>
    <col min="7144" max="7144" width="11.85546875" bestFit="1" customWidth="1"/>
    <col min="7145" max="7145" width="10.42578125" bestFit="1" customWidth="1"/>
    <col min="7146" max="7146" width="13" bestFit="1" customWidth="1"/>
    <col min="7147" max="7147" width="7" bestFit="1" customWidth="1"/>
    <col min="7148" max="7148" width="10.140625" bestFit="1" customWidth="1"/>
    <col min="7149" max="7149" width="11.140625" bestFit="1" customWidth="1"/>
    <col min="7150" max="7150" width="14.28515625" bestFit="1" customWidth="1"/>
    <col min="7151" max="7151" width="10.42578125" bestFit="1" customWidth="1"/>
    <col min="7152" max="7152" width="13" bestFit="1" customWidth="1"/>
    <col min="7153" max="7153" width="11.140625" bestFit="1" customWidth="1"/>
    <col min="7154" max="7154" width="14.28515625" bestFit="1" customWidth="1"/>
    <col min="7155" max="7156" width="11.140625" bestFit="1" customWidth="1"/>
    <col min="7157" max="7157" width="14.28515625" bestFit="1" customWidth="1"/>
    <col min="7158" max="7159" width="9.28515625" bestFit="1" customWidth="1"/>
    <col min="7160" max="7160" width="11.85546875" bestFit="1" customWidth="1"/>
    <col min="7161" max="7161" width="10" bestFit="1" customWidth="1"/>
    <col min="7162" max="7162" width="13" bestFit="1" customWidth="1"/>
    <col min="7163" max="7163" width="9.28515625" bestFit="1" customWidth="1"/>
    <col min="7164" max="7164" width="11.85546875" bestFit="1" customWidth="1"/>
    <col min="7165" max="7165" width="11.140625" bestFit="1" customWidth="1"/>
    <col min="7166" max="7166" width="14.28515625" bestFit="1" customWidth="1"/>
    <col min="7167" max="7167" width="9.28515625" bestFit="1" customWidth="1"/>
    <col min="7168" max="7168" width="11.85546875" bestFit="1" customWidth="1"/>
    <col min="7169" max="7169" width="11.140625" bestFit="1" customWidth="1"/>
    <col min="7170" max="7170" width="14.28515625" bestFit="1" customWidth="1"/>
    <col min="7171" max="7171" width="12.28515625" bestFit="1" customWidth="1"/>
    <col min="7172" max="7172" width="15.42578125" bestFit="1" customWidth="1"/>
    <col min="7173" max="7173" width="10.42578125" bestFit="1" customWidth="1"/>
    <col min="7174" max="7174" width="13" bestFit="1" customWidth="1"/>
    <col min="7175" max="7175" width="11.140625" bestFit="1" customWidth="1"/>
    <col min="7176" max="7176" width="14.28515625" bestFit="1" customWidth="1"/>
    <col min="7177" max="7177" width="8.85546875" bestFit="1" customWidth="1"/>
    <col min="7178" max="7178" width="11.85546875" bestFit="1" customWidth="1"/>
    <col min="7179" max="7179" width="10" bestFit="1" customWidth="1"/>
    <col min="7180" max="7180" width="13" bestFit="1" customWidth="1"/>
    <col min="7181" max="7181" width="8.85546875" bestFit="1" customWidth="1"/>
    <col min="7182" max="7182" width="11.85546875" bestFit="1" customWidth="1"/>
    <col min="7183" max="7183" width="10.42578125" bestFit="1" customWidth="1"/>
    <col min="7184" max="7184" width="13" bestFit="1" customWidth="1"/>
    <col min="7185" max="7185" width="10" bestFit="1" customWidth="1"/>
    <col min="7186" max="7186" width="13" bestFit="1" customWidth="1"/>
    <col min="7187" max="7187" width="11.140625" bestFit="1" customWidth="1"/>
    <col min="7188" max="7188" width="14.28515625" bestFit="1" customWidth="1"/>
    <col min="7189" max="7189" width="10" bestFit="1" customWidth="1"/>
    <col min="7190" max="7190" width="13" bestFit="1" customWidth="1"/>
    <col min="7191" max="7193" width="11.140625" bestFit="1" customWidth="1"/>
    <col min="7194" max="7194" width="14.28515625" bestFit="1" customWidth="1"/>
    <col min="7195" max="7195" width="11.140625" bestFit="1" customWidth="1"/>
    <col min="7196" max="7196" width="14.28515625" bestFit="1" customWidth="1"/>
    <col min="7197" max="7197" width="11.140625" bestFit="1" customWidth="1"/>
    <col min="7198" max="7198" width="14.28515625" bestFit="1" customWidth="1"/>
    <col min="7199" max="7199" width="11.140625" bestFit="1" customWidth="1"/>
    <col min="7200" max="7200" width="14.28515625" bestFit="1" customWidth="1"/>
    <col min="7201" max="7201" width="10" bestFit="1" customWidth="1"/>
    <col min="7202" max="7202" width="13" bestFit="1" customWidth="1"/>
    <col min="7203" max="7203" width="11.140625" bestFit="1" customWidth="1"/>
    <col min="7204" max="7204" width="14.28515625" bestFit="1" customWidth="1"/>
    <col min="7205" max="7205" width="11.140625" bestFit="1" customWidth="1"/>
    <col min="7206" max="7206" width="14.28515625" bestFit="1" customWidth="1"/>
    <col min="7207" max="7207" width="11.140625" bestFit="1" customWidth="1"/>
    <col min="7208" max="7208" width="14.28515625" bestFit="1" customWidth="1"/>
    <col min="7209" max="7209" width="10" bestFit="1" customWidth="1"/>
    <col min="7210" max="7210" width="13" bestFit="1" customWidth="1"/>
    <col min="7211" max="7211" width="11.140625" bestFit="1" customWidth="1"/>
    <col min="7212" max="7212" width="14.28515625" bestFit="1" customWidth="1"/>
    <col min="7213" max="7213" width="9.28515625" bestFit="1" customWidth="1"/>
    <col min="7214" max="7214" width="11.85546875" bestFit="1" customWidth="1"/>
    <col min="7215" max="7215" width="10.42578125" bestFit="1" customWidth="1"/>
    <col min="7216" max="7216" width="13" bestFit="1" customWidth="1"/>
    <col min="7217" max="7217" width="10.42578125" bestFit="1" customWidth="1"/>
    <col min="7218" max="7218" width="13" bestFit="1" customWidth="1"/>
    <col min="7219" max="7219" width="10.42578125" bestFit="1" customWidth="1"/>
    <col min="7220" max="7220" width="13" bestFit="1" customWidth="1"/>
    <col min="7221" max="7221" width="11.140625" bestFit="1" customWidth="1"/>
    <col min="7222" max="7222" width="14.28515625" bestFit="1" customWidth="1"/>
    <col min="7223" max="7223" width="8.85546875" bestFit="1" customWidth="1"/>
    <col min="7224" max="7224" width="11.85546875" bestFit="1" customWidth="1"/>
    <col min="7225" max="7225" width="11.140625" bestFit="1" customWidth="1"/>
    <col min="7226" max="7226" width="14.28515625" bestFit="1" customWidth="1"/>
    <col min="7227" max="7227" width="10" bestFit="1" customWidth="1"/>
    <col min="7228" max="7228" width="13" bestFit="1" customWidth="1"/>
    <col min="7229" max="7229" width="11.140625" bestFit="1" customWidth="1"/>
    <col min="7230" max="7230" width="14.28515625" bestFit="1" customWidth="1"/>
    <col min="7231" max="7231" width="10" bestFit="1" customWidth="1"/>
    <col min="7232" max="7232" width="13" bestFit="1" customWidth="1"/>
    <col min="7233" max="7233" width="10" bestFit="1" customWidth="1"/>
    <col min="7234" max="7234" width="13" bestFit="1" customWidth="1"/>
    <col min="7235" max="7235" width="11.140625" bestFit="1" customWidth="1"/>
    <col min="7236" max="7236" width="14.28515625" bestFit="1" customWidth="1"/>
    <col min="7237" max="7238" width="10.42578125" bestFit="1" customWidth="1"/>
    <col min="7239" max="7239" width="13" bestFit="1" customWidth="1"/>
    <col min="7240" max="7240" width="8.85546875" bestFit="1" customWidth="1"/>
    <col min="7241" max="7241" width="11.85546875" bestFit="1" customWidth="1"/>
    <col min="7242" max="7242" width="10" bestFit="1" customWidth="1"/>
    <col min="7243" max="7243" width="13" bestFit="1" customWidth="1"/>
    <col min="7244" max="7244" width="11.140625" bestFit="1" customWidth="1"/>
    <col min="7245" max="7245" width="14.28515625" bestFit="1" customWidth="1"/>
    <col min="7246" max="7246" width="11.140625" bestFit="1" customWidth="1"/>
    <col min="7247" max="7247" width="14.28515625" bestFit="1" customWidth="1"/>
    <col min="7248" max="7248" width="10.42578125" bestFit="1" customWidth="1"/>
    <col min="7249" max="7249" width="13" bestFit="1" customWidth="1"/>
    <col min="7250" max="7250" width="10.42578125" bestFit="1" customWidth="1"/>
    <col min="7251" max="7251" width="13" bestFit="1" customWidth="1"/>
    <col min="7252" max="7252" width="11.140625" bestFit="1" customWidth="1"/>
    <col min="7253" max="7253" width="14.28515625" bestFit="1" customWidth="1"/>
    <col min="7254" max="7254" width="11.140625" bestFit="1" customWidth="1"/>
    <col min="7255" max="7255" width="14.28515625" bestFit="1" customWidth="1"/>
    <col min="7256" max="7256" width="10" bestFit="1" customWidth="1"/>
    <col min="7257" max="7257" width="13" bestFit="1" customWidth="1"/>
    <col min="7258" max="7258" width="10" bestFit="1" customWidth="1"/>
    <col min="7259" max="7259" width="13" bestFit="1" customWidth="1"/>
    <col min="7260" max="7260" width="11.140625" bestFit="1" customWidth="1"/>
    <col min="7261" max="7261" width="14.28515625" bestFit="1" customWidth="1"/>
    <col min="7262" max="7262" width="8.85546875" bestFit="1" customWidth="1"/>
    <col min="7263" max="7263" width="11.85546875" bestFit="1" customWidth="1"/>
    <col min="7264" max="7264" width="10" bestFit="1" customWidth="1"/>
    <col min="7265" max="7265" width="13" bestFit="1" customWidth="1"/>
    <col min="7266" max="7266" width="8.85546875" bestFit="1" customWidth="1"/>
    <col min="7267" max="7267" width="11.85546875" bestFit="1" customWidth="1"/>
    <col min="7268" max="7268" width="11.140625" bestFit="1" customWidth="1"/>
    <col min="7269" max="7269" width="14.28515625" bestFit="1" customWidth="1"/>
    <col min="7270" max="7270" width="11.140625" bestFit="1" customWidth="1"/>
    <col min="7271" max="7271" width="14.28515625" bestFit="1" customWidth="1"/>
    <col min="7272" max="7272" width="11.140625" bestFit="1" customWidth="1"/>
    <col min="7273" max="7273" width="13" bestFit="1" customWidth="1"/>
    <col min="7274" max="7274" width="11.140625" bestFit="1" customWidth="1"/>
    <col min="7275" max="7275" width="14.28515625" bestFit="1" customWidth="1"/>
    <col min="7276" max="7276" width="11.140625" bestFit="1" customWidth="1"/>
    <col min="7277" max="7277" width="14.28515625" bestFit="1" customWidth="1"/>
    <col min="7278" max="7279" width="10" bestFit="1" customWidth="1"/>
    <col min="7280" max="7280" width="13" bestFit="1" customWidth="1"/>
    <col min="7281" max="7281" width="10" bestFit="1" customWidth="1"/>
    <col min="7282" max="7282" width="13" bestFit="1" customWidth="1"/>
    <col min="7283" max="7283" width="10" bestFit="1" customWidth="1"/>
    <col min="7284" max="7284" width="13" bestFit="1" customWidth="1"/>
    <col min="7285" max="7285" width="10" bestFit="1" customWidth="1"/>
    <col min="7286" max="7286" width="13" bestFit="1" customWidth="1"/>
    <col min="7287" max="7287" width="10.42578125" bestFit="1" customWidth="1"/>
    <col min="7288" max="7288" width="13" bestFit="1" customWidth="1"/>
    <col min="7289" max="7289" width="11.140625" bestFit="1" customWidth="1"/>
    <col min="7290" max="7290" width="14.28515625" bestFit="1" customWidth="1"/>
    <col min="7291" max="7291" width="10.42578125" bestFit="1" customWidth="1"/>
    <col min="7292" max="7292" width="13" bestFit="1" customWidth="1"/>
    <col min="7293" max="7293" width="10.42578125" bestFit="1" customWidth="1"/>
    <col min="7294" max="7294" width="13" bestFit="1" customWidth="1"/>
    <col min="7295" max="7295" width="10" bestFit="1" customWidth="1"/>
    <col min="7296" max="7296" width="13" bestFit="1" customWidth="1"/>
    <col min="7297" max="7297" width="11.140625" bestFit="1" customWidth="1"/>
    <col min="7298" max="7298" width="14.28515625" bestFit="1" customWidth="1"/>
    <col min="7299" max="7299" width="10.42578125" bestFit="1" customWidth="1"/>
    <col min="7300" max="7300" width="13" bestFit="1" customWidth="1"/>
    <col min="7301" max="7301" width="9.28515625" bestFit="1" customWidth="1"/>
    <col min="7302" max="7302" width="11.85546875" bestFit="1" customWidth="1"/>
    <col min="7303" max="7303" width="10.42578125" bestFit="1" customWidth="1"/>
    <col min="7304" max="7304" width="13" bestFit="1" customWidth="1"/>
    <col min="7305" max="7305" width="11.140625" bestFit="1" customWidth="1"/>
    <col min="7306" max="7306" width="14.28515625" bestFit="1" customWidth="1"/>
    <col min="7307" max="7307" width="11.140625" bestFit="1" customWidth="1"/>
    <col min="7308" max="7308" width="14.28515625" bestFit="1" customWidth="1"/>
    <col min="7309" max="7310" width="11.140625" bestFit="1" customWidth="1"/>
    <col min="7311" max="7311" width="14.28515625" bestFit="1" customWidth="1"/>
    <col min="7312" max="7312" width="10.42578125" bestFit="1" customWidth="1"/>
    <col min="7313" max="7313" width="13" bestFit="1" customWidth="1"/>
    <col min="7314" max="7314" width="10" bestFit="1" customWidth="1"/>
    <col min="7315" max="7315" width="13" bestFit="1" customWidth="1"/>
    <col min="7316" max="7316" width="8.85546875" bestFit="1" customWidth="1"/>
    <col min="7317" max="7317" width="11.85546875" bestFit="1" customWidth="1"/>
    <col min="7318" max="7318" width="10" bestFit="1" customWidth="1"/>
    <col min="7319" max="7319" width="13" bestFit="1" customWidth="1"/>
    <col min="7320" max="7320" width="10" bestFit="1" customWidth="1"/>
    <col min="7321" max="7321" width="13" bestFit="1" customWidth="1"/>
    <col min="7322" max="7322" width="9.28515625" bestFit="1" customWidth="1"/>
    <col min="7323" max="7323" width="11.85546875" bestFit="1" customWidth="1"/>
    <col min="7324" max="7324" width="10.42578125" bestFit="1" customWidth="1"/>
    <col min="7325" max="7325" width="13" bestFit="1" customWidth="1"/>
    <col min="7326" max="7326" width="8.85546875" bestFit="1" customWidth="1"/>
    <col min="7327" max="7327" width="11.85546875" bestFit="1" customWidth="1"/>
    <col min="7328" max="7328" width="11.140625" bestFit="1" customWidth="1"/>
    <col min="7329" max="7329" width="14.28515625" bestFit="1" customWidth="1"/>
    <col min="7330" max="7330" width="10.42578125" bestFit="1" customWidth="1"/>
    <col min="7331" max="7331" width="13" bestFit="1" customWidth="1"/>
    <col min="7332" max="7332" width="10.42578125" bestFit="1" customWidth="1"/>
    <col min="7333" max="7333" width="13" bestFit="1" customWidth="1"/>
    <col min="7334" max="7334" width="10" bestFit="1" customWidth="1"/>
    <col min="7335" max="7335" width="13" bestFit="1" customWidth="1"/>
    <col min="7336" max="7336" width="10" bestFit="1" customWidth="1"/>
    <col min="7337" max="7337" width="13" bestFit="1" customWidth="1"/>
    <col min="7338" max="7338" width="10" bestFit="1" customWidth="1"/>
    <col min="7339" max="7339" width="13" bestFit="1" customWidth="1"/>
    <col min="7340" max="7340" width="11.140625" bestFit="1" customWidth="1"/>
    <col min="7341" max="7341" width="14.28515625" bestFit="1" customWidth="1"/>
    <col min="7342" max="7344" width="10.42578125" bestFit="1" customWidth="1"/>
    <col min="7345" max="7345" width="13" bestFit="1" customWidth="1"/>
    <col min="7346" max="7346" width="11.140625" bestFit="1" customWidth="1"/>
    <col min="7347" max="7347" width="14.28515625" bestFit="1" customWidth="1"/>
    <col min="7348" max="7349" width="11.140625" bestFit="1" customWidth="1"/>
    <col min="7350" max="7350" width="14.28515625" bestFit="1" customWidth="1"/>
    <col min="7351" max="7351" width="7" bestFit="1" customWidth="1"/>
    <col min="7352" max="7352" width="10.140625" bestFit="1" customWidth="1"/>
    <col min="7353" max="7353" width="11.140625" bestFit="1" customWidth="1"/>
    <col min="7354" max="7354" width="13" bestFit="1" customWidth="1"/>
    <col min="7355" max="7355" width="10.42578125" bestFit="1" customWidth="1"/>
    <col min="7356" max="7356" width="13" bestFit="1" customWidth="1"/>
    <col min="7357" max="7357" width="11.140625" bestFit="1" customWidth="1"/>
    <col min="7358" max="7358" width="14.28515625" bestFit="1" customWidth="1"/>
    <col min="7359" max="7360" width="11.140625" bestFit="1" customWidth="1"/>
    <col min="7361" max="7361" width="14.28515625" bestFit="1" customWidth="1"/>
    <col min="7362" max="7362" width="11.140625" bestFit="1" customWidth="1"/>
    <col min="7363" max="7363" width="14.28515625" bestFit="1" customWidth="1"/>
    <col min="7364" max="7364" width="10.42578125" bestFit="1" customWidth="1"/>
    <col min="7365" max="7365" width="13" bestFit="1" customWidth="1"/>
    <col min="7366" max="7366" width="11.140625" bestFit="1" customWidth="1"/>
    <col min="7367" max="7367" width="14.28515625" bestFit="1" customWidth="1"/>
    <col min="7368" max="7368" width="10.42578125" bestFit="1" customWidth="1"/>
    <col min="7369" max="7369" width="13" bestFit="1" customWidth="1"/>
    <col min="7370" max="7370" width="10" bestFit="1" customWidth="1"/>
    <col min="7371" max="7371" width="13" bestFit="1" customWidth="1"/>
    <col min="7372" max="7372" width="11.140625" bestFit="1" customWidth="1"/>
    <col min="7373" max="7373" width="14.28515625" bestFit="1" customWidth="1"/>
    <col min="7374" max="7374" width="10.42578125" bestFit="1" customWidth="1"/>
    <col min="7375" max="7375" width="13" bestFit="1" customWidth="1"/>
    <col min="7376" max="7376" width="11.140625" bestFit="1" customWidth="1"/>
    <col min="7377" max="7377" width="14.28515625" bestFit="1" customWidth="1"/>
    <col min="7378" max="7378" width="11.140625" bestFit="1" customWidth="1"/>
    <col min="7379" max="7379" width="14.28515625" bestFit="1" customWidth="1"/>
    <col min="7380" max="7380" width="11.140625" bestFit="1" customWidth="1"/>
    <col min="7381" max="7381" width="14.28515625" bestFit="1" customWidth="1"/>
    <col min="7382" max="7382" width="10" bestFit="1" customWidth="1"/>
    <col min="7383" max="7383" width="13" bestFit="1" customWidth="1"/>
    <col min="7384" max="7384" width="11.140625" bestFit="1" customWidth="1"/>
    <col min="7385" max="7385" width="14.28515625" bestFit="1" customWidth="1"/>
    <col min="7386" max="7386" width="10" bestFit="1" customWidth="1"/>
    <col min="7387" max="7387" width="13" bestFit="1" customWidth="1"/>
    <col min="7388" max="7388" width="10" bestFit="1" customWidth="1"/>
    <col min="7389" max="7389" width="13" bestFit="1" customWidth="1"/>
    <col min="7390" max="7390" width="10.42578125" bestFit="1" customWidth="1"/>
    <col min="7391" max="7391" width="13" bestFit="1" customWidth="1"/>
    <col min="7392" max="7392" width="11.140625" bestFit="1" customWidth="1"/>
    <col min="7393" max="7393" width="14.28515625" bestFit="1" customWidth="1"/>
    <col min="7394" max="7394" width="11.140625" bestFit="1" customWidth="1"/>
    <col min="7395" max="7395" width="14.28515625" bestFit="1" customWidth="1"/>
    <col min="7396" max="7396" width="10.42578125" bestFit="1" customWidth="1"/>
    <col min="7397" max="7397" width="13" bestFit="1" customWidth="1"/>
    <col min="7398" max="7398" width="10.42578125" bestFit="1" customWidth="1"/>
    <col min="7399" max="7399" width="13" bestFit="1" customWidth="1"/>
    <col min="7400" max="7400" width="10" bestFit="1" customWidth="1"/>
    <col min="7401" max="7401" width="13" bestFit="1" customWidth="1"/>
    <col min="7402" max="7402" width="10" bestFit="1" customWidth="1"/>
    <col min="7403" max="7403" width="13" bestFit="1" customWidth="1"/>
    <col min="7404" max="7404" width="10" bestFit="1" customWidth="1"/>
    <col min="7405" max="7405" width="13" bestFit="1" customWidth="1"/>
    <col min="7406" max="7407" width="9.28515625" bestFit="1" customWidth="1"/>
    <col min="7408" max="7408" width="11.85546875" bestFit="1" customWidth="1"/>
    <col min="7409" max="7409" width="10" bestFit="1" customWidth="1"/>
    <col min="7410" max="7410" width="13" bestFit="1" customWidth="1"/>
    <col min="7411" max="7411" width="11.140625" bestFit="1" customWidth="1"/>
    <col min="7412" max="7412" width="14.28515625" bestFit="1" customWidth="1"/>
    <col min="7413" max="7413" width="11.140625" bestFit="1" customWidth="1"/>
    <col min="7414" max="7414" width="14.28515625" bestFit="1" customWidth="1"/>
    <col min="7415" max="7415" width="11.140625" bestFit="1" customWidth="1"/>
    <col min="7416" max="7416" width="14.28515625" bestFit="1" customWidth="1"/>
    <col min="7417" max="7417" width="10.42578125" bestFit="1" customWidth="1"/>
    <col min="7418" max="7418" width="13" bestFit="1" customWidth="1"/>
    <col min="7419" max="7419" width="10" bestFit="1" customWidth="1"/>
    <col min="7420" max="7420" width="13" bestFit="1" customWidth="1"/>
    <col min="7421" max="7421" width="10.42578125" bestFit="1" customWidth="1"/>
    <col min="7422" max="7422" width="13" bestFit="1" customWidth="1"/>
    <col min="7423" max="7423" width="11.140625" bestFit="1" customWidth="1"/>
    <col min="7424" max="7424" width="14.28515625" bestFit="1" customWidth="1"/>
    <col min="7425" max="7425" width="11.140625" bestFit="1" customWidth="1"/>
    <col min="7426" max="7426" width="14.28515625" bestFit="1" customWidth="1"/>
    <col min="7427" max="7427" width="11.140625" bestFit="1" customWidth="1"/>
    <col min="7428" max="7428" width="14.28515625" bestFit="1" customWidth="1"/>
    <col min="7429" max="7429" width="9.28515625" bestFit="1" customWidth="1"/>
    <col min="7430" max="7430" width="11.85546875" bestFit="1" customWidth="1"/>
    <col min="7431" max="7431" width="11.140625" bestFit="1" customWidth="1"/>
    <col min="7432" max="7432" width="14.28515625" bestFit="1" customWidth="1"/>
    <col min="7433" max="7433" width="10" bestFit="1" customWidth="1"/>
    <col min="7434" max="7434" width="13" bestFit="1" customWidth="1"/>
    <col min="7435" max="7435" width="10" bestFit="1" customWidth="1"/>
    <col min="7436" max="7436" width="13" bestFit="1" customWidth="1"/>
    <col min="7437" max="7437" width="11.140625" bestFit="1" customWidth="1"/>
    <col min="7438" max="7438" width="14.28515625" bestFit="1" customWidth="1"/>
    <col min="7439" max="7439" width="10" bestFit="1" customWidth="1"/>
    <col min="7440" max="7440" width="13" bestFit="1" customWidth="1"/>
    <col min="7441" max="7441" width="11.140625" bestFit="1" customWidth="1"/>
    <col min="7442" max="7442" width="14.28515625" bestFit="1" customWidth="1"/>
    <col min="7443" max="7443" width="11.140625" bestFit="1" customWidth="1"/>
    <col min="7444" max="7444" width="14.28515625" bestFit="1" customWidth="1"/>
    <col min="7445" max="7445" width="10" bestFit="1" customWidth="1"/>
    <col min="7446" max="7446" width="13" bestFit="1" customWidth="1"/>
    <col min="7447" max="7447" width="11.140625" bestFit="1" customWidth="1"/>
    <col min="7448" max="7448" width="14.28515625" bestFit="1" customWidth="1"/>
    <col min="7449" max="7449" width="10" bestFit="1" customWidth="1"/>
    <col min="7450" max="7450" width="13" bestFit="1" customWidth="1"/>
    <col min="7451" max="7451" width="11.140625" bestFit="1" customWidth="1"/>
    <col min="7452" max="7452" width="14.28515625" bestFit="1" customWidth="1"/>
    <col min="7453" max="7453" width="10" bestFit="1" customWidth="1"/>
    <col min="7454" max="7454" width="13" bestFit="1" customWidth="1"/>
    <col min="7455" max="7456" width="10" bestFit="1" customWidth="1"/>
    <col min="7457" max="7457" width="13" bestFit="1" customWidth="1"/>
    <col min="7458" max="7458" width="8.85546875" bestFit="1" customWidth="1"/>
    <col min="7459" max="7459" width="11.85546875" bestFit="1" customWidth="1"/>
    <col min="7460" max="7460" width="10" bestFit="1" customWidth="1"/>
    <col min="7461" max="7461" width="13" bestFit="1" customWidth="1"/>
    <col min="7462" max="7463" width="11.140625" bestFit="1" customWidth="1"/>
    <col min="7464" max="7464" width="14.28515625" bestFit="1" customWidth="1"/>
    <col min="7465" max="7465" width="10" bestFit="1" customWidth="1"/>
    <col min="7466" max="7466" width="13" bestFit="1" customWidth="1"/>
    <col min="7467" max="7467" width="11.140625" bestFit="1" customWidth="1"/>
    <col min="7468" max="7468" width="14.28515625" bestFit="1" customWidth="1"/>
    <col min="7469" max="7469" width="11.140625" bestFit="1" customWidth="1"/>
    <col min="7470" max="7470" width="14.28515625" bestFit="1" customWidth="1"/>
    <col min="7471" max="7471" width="11.140625" bestFit="1" customWidth="1"/>
    <col min="7472" max="7472" width="14.28515625" bestFit="1" customWidth="1"/>
    <col min="7473" max="7473" width="11.140625" bestFit="1" customWidth="1"/>
    <col min="7474" max="7474" width="13" bestFit="1" customWidth="1"/>
    <col min="7475" max="7475" width="10.42578125" bestFit="1" customWidth="1"/>
    <col min="7476" max="7476" width="13" bestFit="1" customWidth="1"/>
    <col min="7477" max="7477" width="11.140625" bestFit="1" customWidth="1"/>
    <col min="7478" max="7478" width="14.28515625" bestFit="1" customWidth="1"/>
    <col min="7479" max="7479" width="11.140625" bestFit="1" customWidth="1"/>
    <col min="7480" max="7480" width="14.28515625" bestFit="1" customWidth="1"/>
    <col min="7481" max="7481" width="10.42578125" bestFit="1" customWidth="1"/>
    <col min="7482" max="7482" width="13" bestFit="1" customWidth="1"/>
    <col min="7483" max="7483" width="10" bestFit="1" customWidth="1"/>
    <col min="7484" max="7484" width="13" bestFit="1" customWidth="1"/>
    <col min="7485" max="7485" width="10.42578125" bestFit="1" customWidth="1"/>
    <col min="7486" max="7486" width="13" bestFit="1" customWidth="1"/>
    <col min="7487" max="7487" width="11.140625" bestFit="1" customWidth="1"/>
    <col min="7488" max="7488" width="14.28515625" bestFit="1" customWidth="1"/>
    <col min="7489" max="7489" width="10" bestFit="1" customWidth="1"/>
    <col min="7490" max="7490" width="13" bestFit="1" customWidth="1"/>
    <col min="7491" max="7491" width="9.28515625" bestFit="1" customWidth="1"/>
    <col min="7492" max="7492" width="11.85546875" bestFit="1" customWidth="1"/>
    <col min="7493" max="7493" width="11.140625" bestFit="1" customWidth="1"/>
    <col min="7494" max="7494" width="14.28515625" bestFit="1" customWidth="1"/>
    <col min="7495" max="7495" width="6.5703125" bestFit="1" customWidth="1"/>
    <col min="7496" max="7496" width="10.140625" bestFit="1" customWidth="1"/>
    <col min="7497" max="7498" width="10" bestFit="1" customWidth="1"/>
    <col min="7499" max="7499" width="13" bestFit="1" customWidth="1"/>
    <col min="7500" max="7500" width="11.140625" bestFit="1" customWidth="1"/>
    <col min="7501" max="7501" width="14.28515625" bestFit="1" customWidth="1"/>
    <col min="7502" max="7502" width="11.140625" bestFit="1" customWidth="1"/>
    <col min="7503" max="7503" width="14.28515625" bestFit="1" customWidth="1"/>
    <col min="7504" max="7504" width="11.140625" bestFit="1" customWidth="1"/>
    <col min="7505" max="7505" width="14.28515625" bestFit="1" customWidth="1"/>
    <col min="7506" max="7506" width="10.42578125" bestFit="1" customWidth="1"/>
    <col min="7507" max="7507" width="13" bestFit="1" customWidth="1"/>
    <col min="7508" max="7508" width="10.42578125" bestFit="1" customWidth="1"/>
    <col min="7509" max="7509" width="13" bestFit="1" customWidth="1"/>
    <col min="7510" max="7510" width="12.28515625" bestFit="1" customWidth="1"/>
    <col min="7511" max="7511" width="15.42578125" bestFit="1" customWidth="1"/>
    <col min="7512" max="7512" width="11.140625" bestFit="1" customWidth="1"/>
    <col min="7513" max="7513" width="14.28515625" bestFit="1" customWidth="1"/>
    <col min="7514" max="7514" width="10" bestFit="1" customWidth="1"/>
    <col min="7515" max="7515" width="13" bestFit="1" customWidth="1"/>
    <col min="7516" max="7516" width="8.85546875" bestFit="1" customWidth="1"/>
    <col min="7517" max="7517" width="11.85546875" bestFit="1" customWidth="1"/>
    <col min="7518" max="7518" width="10" bestFit="1" customWidth="1"/>
    <col min="7519" max="7519" width="13" bestFit="1" customWidth="1"/>
    <col min="7520" max="7520" width="10" bestFit="1" customWidth="1"/>
    <col min="7521" max="7521" width="13" bestFit="1" customWidth="1"/>
    <col min="7522" max="7522" width="10" bestFit="1" customWidth="1"/>
    <col min="7523" max="7523" width="13" bestFit="1" customWidth="1"/>
    <col min="7524" max="7524" width="11.140625" bestFit="1" customWidth="1"/>
    <col min="7525" max="7525" width="14.28515625" bestFit="1" customWidth="1"/>
    <col min="7526" max="7526" width="10.42578125" bestFit="1" customWidth="1"/>
    <col min="7527" max="7527" width="13" bestFit="1" customWidth="1"/>
    <col min="7528" max="7528" width="11.140625" bestFit="1" customWidth="1"/>
    <col min="7529" max="7529" width="14.28515625" bestFit="1" customWidth="1"/>
    <col min="7530" max="7530" width="11.140625" bestFit="1" customWidth="1"/>
    <col min="7531" max="7531" width="14.28515625" bestFit="1" customWidth="1"/>
    <col min="7532" max="7532" width="10" bestFit="1" customWidth="1"/>
    <col min="7533" max="7533" width="13" bestFit="1" customWidth="1"/>
    <col min="7534" max="7534" width="10.42578125" bestFit="1" customWidth="1"/>
    <col min="7535" max="7535" width="13" bestFit="1" customWidth="1"/>
    <col min="7536" max="7536" width="10" bestFit="1" customWidth="1"/>
    <col min="7537" max="7537" width="13" bestFit="1" customWidth="1"/>
    <col min="7538" max="7538" width="10.42578125" bestFit="1" customWidth="1"/>
    <col min="7539" max="7539" width="13" bestFit="1" customWidth="1"/>
    <col min="7540" max="7540" width="11.140625" bestFit="1" customWidth="1"/>
    <col min="7541" max="7541" width="14.28515625" bestFit="1" customWidth="1"/>
    <col min="7542" max="7543" width="11.140625" bestFit="1" customWidth="1"/>
    <col min="7544" max="7544" width="14.28515625" bestFit="1" customWidth="1"/>
    <col min="7545" max="7545" width="10" bestFit="1" customWidth="1"/>
    <col min="7546" max="7546" width="13" bestFit="1" customWidth="1"/>
    <col min="7547" max="7547" width="11.140625" bestFit="1" customWidth="1"/>
    <col min="7548" max="7548" width="14.28515625" bestFit="1" customWidth="1"/>
    <col min="7549" max="7549" width="10.42578125" bestFit="1" customWidth="1"/>
    <col min="7550" max="7550" width="13" bestFit="1" customWidth="1"/>
    <col min="7551" max="7551" width="10" bestFit="1" customWidth="1"/>
    <col min="7552" max="7552" width="13" bestFit="1" customWidth="1"/>
    <col min="7553" max="7553" width="10.42578125" bestFit="1" customWidth="1"/>
    <col min="7554" max="7554" width="13" bestFit="1" customWidth="1"/>
    <col min="7555" max="7555" width="11.140625" bestFit="1" customWidth="1"/>
    <col min="7556" max="7556" width="14.28515625" bestFit="1" customWidth="1"/>
    <col min="7557" max="7557" width="10" bestFit="1" customWidth="1"/>
    <col min="7558" max="7558" width="13" bestFit="1" customWidth="1"/>
    <col min="7559" max="7559" width="11.140625" bestFit="1" customWidth="1"/>
    <col min="7560" max="7560" width="14.28515625" bestFit="1" customWidth="1"/>
    <col min="7561" max="7561" width="10.42578125" bestFit="1" customWidth="1"/>
    <col min="7562" max="7562" width="13" bestFit="1" customWidth="1"/>
    <col min="7563" max="7563" width="6.5703125" bestFit="1" customWidth="1"/>
    <col min="7564" max="7564" width="10.140625" bestFit="1" customWidth="1"/>
    <col min="7565" max="7565" width="10" bestFit="1" customWidth="1"/>
    <col min="7566" max="7566" width="13" bestFit="1" customWidth="1"/>
    <col min="7567" max="7567" width="8.140625" bestFit="1" customWidth="1"/>
    <col min="7568" max="7568" width="10.140625" bestFit="1" customWidth="1"/>
    <col min="7569" max="7569" width="11.140625" bestFit="1" customWidth="1"/>
    <col min="7570" max="7570" width="14.28515625" bestFit="1" customWidth="1"/>
    <col min="7571" max="7571" width="11.140625" bestFit="1" customWidth="1"/>
    <col min="7572" max="7572" width="14.28515625" bestFit="1" customWidth="1"/>
    <col min="7573" max="7573" width="11.140625" bestFit="1" customWidth="1"/>
    <col min="7574" max="7574" width="14.28515625" bestFit="1" customWidth="1"/>
    <col min="7575" max="7576" width="10.42578125" bestFit="1" customWidth="1"/>
    <col min="7577" max="7577" width="13" bestFit="1" customWidth="1"/>
    <col min="7578" max="7578" width="11.140625" bestFit="1" customWidth="1"/>
    <col min="7579" max="7579" width="14.28515625" bestFit="1" customWidth="1"/>
    <col min="7580" max="7580" width="11.140625" bestFit="1" customWidth="1"/>
    <col min="7581" max="7581" width="14.28515625" bestFit="1" customWidth="1"/>
    <col min="7582" max="7582" width="10" bestFit="1" customWidth="1"/>
    <col min="7583" max="7583" width="13" bestFit="1" customWidth="1"/>
    <col min="7584" max="7584" width="10" bestFit="1" customWidth="1"/>
    <col min="7585" max="7585" width="13" bestFit="1" customWidth="1"/>
    <col min="7586" max="7586" width="11.140625" bestFit="1" customWidth="1"/>
    <col min="7587" max="7587" width="14.28515625" bestFit="1" customWidth="1"/>
    <col min="7588" max="7588" width="10" bestFit="1" customWidth="1"/>
    <col min="7589" max="7589" width="13" bestFit="1" customWidth="1"/>
    <col min="7590" max="7590" width="11.140625" bestFit="1" customWidth="1"/>
    <col min="7591" max="7591" width="14.28515625" bestFit="1" customWidth="1"/>
    <col min="7592" max="7592" width="11.140625" bestFit="1" customWidth="1"/>
    <col min="7593" max="7593" width="14.28515625" bestFit="1" customWidth="1"/>
    <col min="7594" max="7594" width="10" bestFit="1" customWidth="1"/>
    <col min="7595" max="7595" width="13" bestFit="1" customWidth="1"/>
    <col min="7596" max="7596" width="12.28515625" bestFit="1" customWidth="1"/>
    <col min="7597" max="7597" width="15.42578125" bestFit="1" customWidth="1"/>
    <col min="7598" max="7598" width="12.28515625" bestFit="1" customWidth="1"/>
    <col min="7599" max="7599" width="15.42578125" bestFit="1" customWidth="1"/>
    <col min="7600" max="7600" width="10" bestFit="1" customWidth="1"/>
    <col min="7601" max="7601" width="13" bestFit="1" customWidth="1"/>
    <col min="7602" max="7602" width="10" bestFit="1" customWidth="1"/>
    <col min="7603" max="7603" width="11.85546875" bestFit="1" customWidth="1"/>
    <col min="7604" max="7604" width="11.140625" bestFit="1" customWidth="1"/>
    <col min="7605" max="7605" width="14.28515625" bestFit="1" customWidth="1"/>
    <col min="7606" max="7606" width="10" bestFit="1" customWidth="1"/>
    <col min="7607" max="7607" width="13" bestFit="1" customWidth="1"/>
    <col min="7608" max="7608" width="9.28515625" bestFit="1" customWidth="1"/>
    <col min="7609" max="7609" width="11.85546875" bestFit="1" customWidth="1"/>
    <col min="7610" max="7610" width="11.140625" bestFit="1" customWidth="1"/>
    <col min="7611" max="7611" width="14.28515625" bestFit="1" customWidth="1"/>
    <col min="7612" max="7612" width="10.42578125" bestFit="1" customWidth="1"/>
    <col min="7613" max="7613" width="13" bestFit="1" customWidth="1"/>
    <col min="7614" max="7615" width="10" bestFit="1" customWidth="1"/>
    <col min="7616" max="7616" width="13" bestFit="1" customWidth="1"/>
    <col min="7617" max="7617" width="11.140625" bestFit="1" customWidth="1"/>
    <col min="7618" max="7618" width="14.28515625" bestFit="1" customWidth="1"/>
    <col min="7619" max="7619" width="11.140625" bestFit="1" customWidth="1"/>
    <col min="7620" max="7620" width="14.28515625" bestFit="1" customWidth="1"/>
    <col min="7621" max="7621" width="11.140625" bestFit="1" customWidth="1"/>
    <col min="7622" max="7622" width="14.28515625" bestFit="1" customWidth="1"/>
    <col min="7623" max="7623" width="11.140625" bestFit="1" customWidth="1"/>
    <col min="7624" max="7624" width="14.28515625" bestFit="1" customWidth="1"/>
    <col min="7625" max="7625" width="10.42578125" bestFit="1" customWidth="1"/>
    <col min="7626" max="7626" width="13" bestFit="1" customWidth="1"/>
    <col min="7627" max="7627" width="10.42578125" bestFit="1" customWidth="1"/>
    <col min="7628" max="7628" width="13" bestFit="1" customWidth="1"/>
    <col min="7629" max="7629" width="11.140625" bestFit="1" customWidth="1"/>
    <col min="7630" max="7630" width="14.28515625" bestFit="1" customWidth="1"/>
    <col min="7631" max="7631" width="10.42578125" bestFit="1" customWidth="1"/>
    <col min="7632" max="7632" width="13" bestFit="1" customWidth="1"/>
    <col min="7633" max="7633" width="10.42578125" bestFit="1" customWidth="1"/>
    <col min="7634" max="7634" width="13" bestFit="1" customWidth="1"/>
    <col min="7635" max="7635" width="10.42578125" bestFit="1" customWidth="1"/>
    <col min="7636" max="7636" width="13" bestFit="1" customWidth="1"/>
    <col min="7637" max="7637" width="11.140625" bestFit="1" customWidth="1"/>
    <col min="7638" max="7638" width="14.28515625" bestFit="1" customWidth="1"/>
    <col min="7639" max="7639" width="10.42578125" bestFit="1" customWidth="1"/>
    <col min="7640" max="7640" width="13" bestFit="1" customWidth="1"/>
    <col min="7641" max="7641" width="8.85546875" bestFit="1" customWidth="1"/>
    <col min="7642" max="7642" width="10.140625" bestFit="1" customWidth="1"/>
    <col min="7643" max="7643" width="11.140625" bestFit="1" customWidth="1"/>
    <col min="7644" max="7644" width="14.28515625" bestFit="1" customWidth="1"/>
    <col min="7645" max="7645" width="10" bestFit="1" customWidth="1"/>
    <col min="7646" max="7646" width="13" bestFit="1" customWidth="1"/>
    <col min="7647" max="7647" width="11.140625" bestFit="1" customWidth="1"/>
    <col min="7648" max="7648" width="14.28515625" bestFit="1" customWidth="1"/>
    <col min="7649" max="7649" width="9.28515625" bestFit="1" customWidth="1"/>
    <col min="7650" max="7650" width="11.85546875" bestFit="1" customWidth="1"/>
    <col min="7651" max="7651" width="11.140625" bestFit="1" customWidth="1"/>
    <col min="7652" max="7652" width="14.28515625" bestFit="1" customWidth="1"/>
    <col min="7653" max="7653" width="11.140625" bestFit="1" customWidth="1"/>
    <col min="7654" max="7654" width="14.28515625" bestFit="1" customWidth="1"/>
    <col min="7655" max="7655" width="10.42578125" bestFit="1" customWidth="1"/>
    <col min="7656" max="7656" width="13" bestFit="1" customWidth="1"/>
    <col min="7657" max="7657" width="11.140625" bestFit="1" customWidth="1"/>
    <col min="7658" max="7658" width="14.28515625" bestFit="1" customWidth="1"/>
    <col min="7659" max="7659" width="9.28515625" bestFit="1" customWidth="1"/>
    <col min="7660" max="7660" width="11.85546875" bestFit="1" customWidth="1"/>
    <col min="7661" max="7661" width="11.140625" bestFit="1" customWidth="1"/>
    <col min="7662" max="7662" width="14.28515625" bestFit="1" customWidth="1"/>
    <col min="7663" max="7663" width="11.140625" bestFit="1" customWidth="1"/>
    <col min="7664" max="7664" width="14.28515625" bestFit="1" customWidth="1"/>
    <col min="7665" max="7665" width="10.42578125" bestFit="1" customWidth="1"/>
    <col min="7666" max="7666" width="13" bestFit="1" customWidth="1"/>
    <col min="7667" max="7667" width="10" bestFit="1" customWidth="1"/>
    <col min="7668" max="7668" width="13" bestFit="1" customWidth="1"/>
    <col min="7669" max="7669" width="10" bestFit="1" customWidth="1"/>
    <col min="7670" max="7670" width="13" bestFit="1" customWidth="1"/>
    <col min="7671" max="7671" width="11.140625" bestFit="1" customWidth="1"/>
    <col min="7672" max="7672" width="14.28515625" bestFit="1" customWidth="1"/>
    <col min="7673" max="7673" width="11.140625" bestFit="1" customWidth="1"/>
    <col min="7674" max="7674" width="14.28515625" bestFit="1" customWidth="1"/>
    <col min="7675" max="7675" width="11.140625" bestFit="1" customWidth="1"/>
    <col min="7676" max="7676" width="14.28515625" bestFit="1" customWidth="1"/>
    <col min="7677" max="7677" width="8.85546875" bestFit="1" customWidth="1"/>
    <col min="7678" max="7678" width="11.85546875" bestFit="1" customWidth="1"/>
    <col min="7679" max="7679" width="11.140625" bestFit="1" customWidth="1"/>
    <col min="7680" max="7680" width="14.28515625" bestFit="1" customWidth="1"/>
    <col min="7681" max="7681" width="10.42578125" bestFit="1" customWidth="1"/>
    <col min="7682" max="7682" width="13" bestFit="1" customWidth="1"/>
    <col min="7683" max="7683" width="11.140625" bestFit="1" customWidth="1"/>
    <col min="7684" max="7684" width="14.28515625" bestFit="1" customWidth="1"/>
    <col min="7685" max="7685" width="11.140625" bestFit="1" customWidth="1"/>
    <col min="7686" max="7686" width="14.28515625" bestFit="1" customWidth="1"/>
    <col min="7687" max="7687" width="11.140625" bestFit="1" customWidth="1"/>
    <col min="7688" max="7688" width="14.28515625" bestFit="1" customWidth="1"/>
    <col min="7689" max="7689" width="11.140625" bestFit="1" customWidth="1"/>
    <col min="7690" max="7690" width="14.28515625" bestFit="1" customWidth="1"/>
    <col min="7691" max="7691" width="10" bestFit="1" customWidth="1"/>
    <col min="7692" max="7692" width="13" bestFit="1" customWidth="1"/>
    <col min="7693" max="7693" width="10" bestFit="1" customWidth="1"/>
    <col min="7694" max="7694" width="13" bestFit="1" customWidth="1"/>
    <col min="7695" max="7695" width="10" bestFit="1" customWidth="1"/>
    <col min="7696" max="7696" width="13" bestFit="1" customWidth="1"/>
    <col min="7697" max="7697" width="10.42578125" bestFit="1" customWidth="1"/>
    <col min="7698" max="7698" width="13" bestFit="1" customWidth="1"/>
    <col min="7699" max="7699" width="10" bestFit="1" customWidth="1"/>
    <col min="7700" max="7700" width="13" bestFit="1" customWidth="1"/>
    <col min="7701" max="7701" width="10.42578125" bestFit="1" customWidth="1"/>
    <col min="7702" max="7702" width="13" bestFit="1" customWidth="1"/>
    <col min="7703" max="7703" width="11.140625" bestFit="1" customWidth="1"/>
    <col min="7704" max="7704" width="14.28515625" bestFit="1" customWidth="1"/>
    <col min="7705" max="7705" width="11.140625" bestFit="1" customWidth="1"/>
    <col min="7706" max="7706" width="14.28515625" bestFit="1" customWidth="1"/>
    <col min="7707" max="7707" width="11.140625" bestFit="1" customWidth="1"/>
    <col min="7708" max="7708" width="14.28515625" bestFit="1" customWidth="1"/>
    <col min="7709" max="7709" width="8.85546875" bestFit="1" customWidth="1"/>
    <col min="7710" max="7710" width="11.85546875" bestFit="1" customWidth="1"/>
    <col min="7711" max="7711" width="11.140625" bestFit="1" customWidth="1"/>
    <col min="7712" max="7712" width="14.28515625" bestFit="1" customWidth="1"/>
    <col min="7713" max="7713" width="10.42578125" bestFit="1" customWidth="1"/>
    <col min="7714" max="7714" width="13" bestFit="1" customWidth="1"/>
    <col min="7715" max="7715" width="10" bestFit="1" customWidth="1"/>
    <col min="7716" max="7716" width="13" bestFit="1" customWidth="1"/>
    <col min="7717" max="7717" width="10" bestFit="1" customWidth="1"/>
    <col min="7718" max="7718" width="13" bestFit="1" customWidth="1"/>
    <col min="7719" max="7719" width="8.85546875" bestFit="1" customWidth="1"/>
    <col min="7720" max="7720" width="11.85546875" bestFit="1" customWidth="1"/>
    <col min="7721" max="7722" width="10.42578125" bestFit="1" customWidth="1"/>
    <col min="7723" max="7723" width="13" bestFit="1" customWidth="1"/>
    <col min="7724" max="7724" width="11.140625" bestFit="1" customWidth="1"/>
    <col min="7725" max="7725" width="14.28515625" bestFit="1" customWidth="1"/>
    <col min="7726" max="7726" width="10.42578125" bestFit="1" customWidth="1"/>
    <col min="7727" max="7727" width="13" bestFit="1" customWidth="1"/>
    <col min="7728" max="7728" width="11.140625" bestFit="1" customWidth="1"/>
    <col min="7729" max="7729" width="14.28515625" bestFit="1" customWidth="1"/>
    <col min="7730" max="7730" width="10.42578125" bestFit="1" customWidth="1"/>
    <col min="7731" max="7731" width="13" bestFit="1" customWidth="1"/>
    <col min="7732" max="7732" width="10" bestFit="1" customWidth="1"/>
    <col min="7733" max="7733" width="13" bestFit="1" customWidth="1"/>
    <col min="7734" max="7735" width="10.42578125" bestFit="1" customWidth="1"/>
    <col min="7736" max="7736" width="13" bestFit="1" customWidth="1"/>
    <col min="7737" max="7737" width="11.140625" bestFit="1" customWidth="1"/>
    <col min="7738" max="7738" width="14.28515625" bestFit="1" customWidth="1"/>
    <col min="7739" max="7739" width="10.42578125" bestFit="1" customWidth="1"/>
    <col min="7740" max="7740" width="13" bestFit="1" customWidth="1"/>
    <col min="7741" max="7741" width="10" bestFit="1" customWidth="1"/>
    <col min="7742" max="7742" width="13" bestFit="1" customWidth="1"/>
    <col min="7743" max="7743" width="10" bestFit="1" customWidth="1"/>
    <col min="7744" max="7744" width="13" bestFit="1" customWidth="1"/>
    <col min="7745" max="7745" width="9.28515625" bestFit="1" customWidth="1"/>
    <col min="7746" max="7746" width="11.85546875" bestFit="1" customWidth="1"/>
    <col min="7747" max="7747" width="10" bestFit="1" customWidth="1"/>
    <col min="7748" max="7748" width="13" bestFit="1" customWidth="1"/>
    <col min="7749" max="7749" width="11.140625" bestFit="1" customWidth="1"/>
    <col min="7750" max="7750" width="14.28515625" bestFit="1" customWidth="1"/>
    <col min="7751" max="7751" width="10" bestFit="1" customWidth="1"/>
    <col min="7752" max="7752" width="13" bestFit="1" customWidth="1"/>
    <col min="7753" max="7753" width="11.140625" bestFit="1" customWidth="1"/>
    <col min="7754" max="7754" width="14.28515625" bestFit="1" customWidth="1"/>
    <col min="7755" max="7755" width="10.42578125" bestFit="1" customWidth="1"/>
    <col min="7756" max="7756" width="13" bestFit="1" customWidth="1"/>
    <col min="7757" max="7757" width="10" bestFit="1" customWidth="1"/>
    <col min="7758" max="7758" width="13" bestFit="1" customWidth="1"/>
    <col min="7759" max="7759" width="11.140625" bestFit="1" customWidth="1"/>
    <col min="7760" max="7760" width="14.28515625" bestFit="1" customWidth="1"/>
    <col min="7761" max="7761" width="11.140625" bestFit="1" customWidth="1"/>
    <col min="7762" max="7762" width="14.28515625" bestFit="1" customWidth="1"/>
    <col min="7763" max="7764" width="10.42578125" bestFit="1" customWidth="1"/>
    <col min="7765" max="7765" width="13" bestFit="1" customWidth="1"/>
    <col min="7766" max="7766" width="10.42578125" bestFit="1" customWidth="1"/>
    <col min="7767" max="7767" width="13" bestFit="1" customWidth="1"/>
    <col min="7768" max="7768" width="11.140625" bestFit="1" customWidth="1"/>
    <col min="7769" max="7769" width="14.28515625" bestFit="1" customWidth="1"/>
    <col min="7770" max="7770" width="10" bestFit="1" customWidth="1"/>
    <col min="7771" max="7771" width="13" bestFit="1" customWidth="1"/>
    <col min="7772" max="7772" width="11.140625" bestFit="1" customWidth="1"/>
    <col min="7773" max="7773" width="14.28515625" bestFit="1" customWidth="1"/>
    <col min="7774" max="7774" width="10" bestFit="1" customWidth="1"/>
    <col min="7775" max="7775" width="13" bestFit="1" customWidth="1"/>
    <col min="7776" max="7776" width="10" bestFit="1" customWidth="1"/>
    <col min="7777" max="7777" width="13" bestFit="1" customWidth="1"/>
    <col min="7778" max="7778" width="11.140625" bestFit="1" customWidth="1"/>
    <col min="7779" max="7779" width="14.28515625" bestFit="1" customWidth="1"/>
    <col min="7780" max="7780" width="11.140625" bestFit="1" customWidth="1"/>
    <col min="7781" max="7781" width="14.28515625" bestFit="1" customWidth="1"/>
    <col min="7782" max="7782" width="10" bestFit="1" customWidth="1"/>
    <col min="7783" max="7783" width="13" bestFit="1" customWidth="1"/>
    <col min="7784" max="7784" width="10" bestFit="1" customWidth="1"/>
    <col min="7785" max="7785" width="13" bestFit="1" customWidth="1"/>
    <col min="7786" max="7786" width="11.140625" bestFit="1" customWidth="1"/>
    <col min="7787" max="7787" width="14.28515625" bestFit="1" customWidth="1"/>
    <col min="7788" max="7788" width="10" bestFit="1" customWidth="1"/>
    <col min="7789" max="7789" width="13" bestFit="1" customWidth="1"/>
    <col min="7790" max="7790" width="8.85546875" bestFit="1" customWidth="1"/>
    <col min="7791" max="7791" width="11.85546875" bestFit="1" customWidth="1"/>
    <col min="7792" max="7792" width="11.140625" bestFit="1" customWidth="1"/>
    <col min="7793" max="7793" width="14.28515625" bestFit="1" customWidth="1"/>
    <col min="7794" max="7794" width="10" bestFit="1" customWidth="1"/>
    <col min="7795" max="7795" width="13" bestFit="1" customWidth="1"/>
    <col min="7796" max="7796" width="11.140625" bestFit="1" customWidth="1"/>
    <col min="7797" max="7797" width="14.28515625" bestFit="1" customWidth="1"/>
    <col min="7798" max="7798" width="10" bestFit="1" customWidth="1"/>
    <col min="7799" max="7799" width="13" bestFit="1" customWidth="1"/>
    <col min="7800" max="7800" width="11.140625" bestFit="1" customWidth="1"/>
    <col min="7801" max="7801" width="14.28515625" bestFit="1" customWidth="1"/>
    <col min="7802" max="7802" width="11.140625" bestFit="1" customWidth="1"/>
    <col min="7803" max="7803" width="14.28515625" bestFit="1" customWidth="1"/>
    <col min="7804" max="7804" width="11.140625" bestFit="1" customWidth="1"/>
    <col min="7805" max="7805" width="14.28515625" bestFit="1" customWidth="1"/>
    <col min="7806" max="7806" width="10.42578125" bestFit="1" customWidth="1"/>
    <col min="7807" max="7807" width="13" bestFit="1" customWidth="1"/>
    <col min="7808" max="7808" width="10.42578125" bestFit="1" customWidth="1"/>
    <col min="7809" max="7809" width="13" bestFit="1" customWidth="1"/>
    <col min="7810" max="7810" width="10" bestFit="1" customWidth="1"/>
    <col min="7811" max="7811" width="13" bestFit="1" customWidth="1"/>
    <col min="7812" max="7812" width="10" bestFit="1" customWidth="1"/>
    <col min="7813" max="7813" width="13" bestFit="1" customWidth="1"/>
    <col min="7814" max="7814" width="11.140625" bestFit="1" customWidth="1"/>
    <col min="7815" max="7815" width="14.28515625" bestFit="1" customWidth="1"/>
    <col min="7816" max="7816" width="10.42578125" bestFit="1" customWidth="1"/>
    <col min="7817" max="7817" width="13" bestFit="1" customWidth="1"/>
    <col min="7818" max="7818" width="10" bestFit="1" customWidth="1"/>
    <col min="7819" max="7819" width="13" bestFit="1" customWidth="1"/>
    <col min="7820" max="7820" width="10.42578125" bestFit="1" customWidth="1"/>
    <col min="7821" max="7821" width="13" bestFit="1" customWidth="1"/>
    <col min="7822" max="7822" width="11.140625" bestFit="1" customWidth="1"/>
    <col min="7823" max="7823" width="14.28515625" bestFit="1" customWidth="1"/>
    <col min="7824" max="7824" width="10.42578125" bestFit="1" customWidth="1"/>
    <col min="7825" max="7825" width="13" bestFit="1" customWidth="1"/>
    <col min="7826" max="7826" width="10.42578125" bestFit="1" customWidth="1"/>
    <col min="7827" max="7827" width="13" bestFit="1" customWidth="1"/>
    <col min="7828" max="7828" width="10.42578125" bestFit="1" customWidth="1"/>
    <col min="7829" max="7829" width="13" bestFit="1" customWidth="1"/>
    <col min="7830" max="7830" width="11.140625" bestFit="1" customWidth="1"/>
    <col min="7831" max="7831" width="14.28515625" bestFit="1" customWidth="1"/>
    <col min="7832" max="7832" width="10" bestFit="1" customWidth="1"/>
    <col min="7833" max="7833" width="11.85546875" bestFit="1" customWidth="1"/>
    <col min="7834" max="7834" width="10" bestFit="1" customWidth="1"/>
    <col min="7835" max="7835" width="13" bestFit="1" customWidth="1"/>
    <col min="7836" max="7836" width="11.140625" bestFit="1" customWidth="1"/>
    <col min="7837" max="7837" width="14.28515625" bestFit="1" customWidth="1"/>
    <col min="7838" max="7838" width="11.140625" bestFit="1" customWidth="1"/>
    <col min="7839" max="7839" width="14.28515625" bestFit="1" customWidth="1"/>
    <col min="7840" max="7840" width="10.42578125" bestFit="1" customWidth="1"/>
    <col min="7841" max="7841" width="13" bestFit="1" customWidth="1"/>
    <col min="7842" max="7842" width="10" bestFit="1" customWidth="1"/>
    <col min="7843" max="7843" width="13" bestFit="1" customWidth="1"/>
    <col min="7844" max="7844" width="10" bestFit="1" customWidth="1"/>
    <col min="7845" max="7845" width="13" bestFit="1" customWidth="1"/>
    <col min="7846" max="7846" width="11.140625" bestFit="1" customWidth="1"/>
    <col min="7847" max="7847" width="14.28515625" bestFit="1" customWidth="1"/>
    <col min="7848" max="7848" width="10.42578125" bestFit="1" customWidth="1"/>
    <col min="7849" max="7849" width="13" bestFit="1" customWidth="1"/>
    <col min="7850" max="7850" width="9.28515625" bestFit="1" customWidth="1"/>
    <col min="7851" max="7851" width="11.85546875" bestFit="1" customWidth="1"/>
    <col min="7852" max="7852" width="10" bestFit="1" customWidth="1"/>
    <col min="7853" max="7853" width="13" bestFit="1" customWidth="1"/>
    <col min="7854" max="7854" width="11.140625" bestFit="1" customWidth="1"/>
    <col min="7855" max="7855" width="14.28515625" bestFit="1" customWidth="1"/>
    <col min="7856" max="7856" width="8.85546875" bestFit="1" customWidth="1"/>
    <col min="7857" max="7857" width="11.85546875" bestFit="1" customWidth="1"/>
    <col min="7858" max="7858" width="10.42578125" bestFit="1" customWidth="1"/>
    <col min="7859" max="7859" width="13" bestFit="1" customWidth="1"/>
    <col min="7860" max="7860" width="11.140625" bestFit="1" customWidth="1"/>
    <col min="7861" max="7861" width="14.28515625" bestFit="1" customWidth="1"/>
    <col min="7862" max="7862" width="11.140625" bestFit="1" customWidth="1"/>
    <col min="7863" max="7863" width="14.28515625" bestFit="1" customWidth="1"/>
    <col min="7864" max="7864" width="11.140625" bestFit="1" customWidth="1"/>
    <col min="7865" max="7865" width="14.28515625" bestFit="1" customWidth="1"/>
    <col min="7866" max="7866" width="10.42578125" bestFit="1" customWidth="1"/>
    <col min="7867" max="7867" width="13" bestFit="1" customWidth="1"/>
    <col min="7868" max="7868" width="10.42578125" bestFit="1" customWidth="1"/>
    <col min="7869" max="7869" width="13" bestFit="1" customWidth="1"/>
    <col min="7870" max="7870" width="9.28515625" bestFit="1" customWidth="1"/>
    <col min="7871" max="7871" width="11.85546875" bestFit="1" customWidth="1"/>
    <col min="7872" max="7872" width="11.140625" bestFit="1" customWidth="1"/>
    <col min="7873" max="7873" width="14.28515625" bestFit="1" customWidth="1"/>
    <col min="7874" max="7874" width="11.140625" bestFit="1" customWidth="1"/>
    <col min="7875" max="7875" width="14.28515625" bestFit="1" customWidth="1"/>
    <col min="7876" max="7876" width="11.140625" bestFit="1" customWidth="1"/>
    <col min="7877" max="7877" width="14.28515625" bestFit="1" customWidth="1"/>
    <col min="7878" max="7878" width="10" bestFit="1" customWidth="1"/>
    <col min="7879" max="7879" width="13" bestFit="1" customWidth="1"/>
    <col min="7880" max="7880" width="10" bestFit="1" customWidth="1"/>
    <col min="7881" max="7881" width="13" bestFit="1" customWidth="1"/>
    <col min="7882" max="7882" width="10" bestFit="1" customWidth="1"/>
    <col min="7883" max="7883" width="13" bestFit="1" customWidth="1"/>
    <col min="7884" max="7884" width="8.85546875" bestFit="1" customWidth="1"/>
    <col min="7885" max="7885" width="11.85546875" bestFit="1" customWidth="1"/>
    <col min="7886" max="7886" width="8.85546875" bestFit="1" customWidth="1"/>
    <col min="7887" max="7887" width="11.85546875" bestFit="1" customWidth="1"/>
    <col min="7888" max="7888" width="11.140625" bestFit="1" customWidth="1"/>
    <col min="7889" max="7889" width="14.28515625" bestFit="1" customWidth="1"/>
    <col min="7890" max="7890" width="11.140625" bestFit="1" customWidth="1"/>
    <col min="7891" max="7891" width="14.28515625" bestFit="1" customWidth="1"/>
    <col min="7892" max="7892" width="11.140625" bestFit="1" customWidth="1"/>
    <col min="7893" max="7893" width="14.28515625" bestFit="1" customWidth="1"/>
    <col min="7894" max="7894" width="10" bestFit="1" customWidth="1"/>
    <col min="7895" max="7895" width="13" bestFit="1" customWidth="1"/>
    <col min="7896" max="7896" width="10" bestFit="1" customWidth="1"/>
    <col min="7897" max="7897" width="13" bestFit="1" customWidth="1"/>
    <col min="7898" max="7898" width="11.140625" bestFit="1" customWidth="1"/>
    <col min="7899" max="7899" width="14.28515625" bestFit="1" customWidth="1"/>
    <col min="7900" max="7900" width="9.28515625" bestFit="1" customWidth="1"/>
    <col min="7901" max="7901" width="11.85546875" bestFit="1" customWidth="1"/>
    <col min="7902" max="7902" width="11.140625" bestFit="1" customWidth="1"/>
    <col min="7903" max="7903" width="14.28515625" bestFit="1" customWidth="1"/>
    <col min="7904" max="7904" width="10.42578125" bestFit="1" customWidth="1"/>
    <col min="7905" max="7905" width="13" bestFit="1" customWidth="1"/>
    <col min="7906" max="7906" width="9.28515625" bestFit="1" customWidth="1"/>
    <col min="7907" max="7907" width="11.85546875" bestFit="1" customWidth="1"/>
    <col min="7908" max="7908" width="8.85546875" bestFit="1" customWidth="1"/>
    <col min="7909" max="7909" width="11.85546875" bestFit="1" customWidth="1"/>
    <col min="7910" max="7910" width="10.42578125" bestFit="1" customWidth="1"/>
    <col min="7911" max="7911" width="13" bestFit="1" customWidth="1"/>
    <col min="7912" max="7913" width="10.42578125" bestFit="1" customWidth="1"/>
    <col min="7914" max="7914" width="13" bestFit="1" customWidth="1"/>
    <col min="7915" max="7915" width="8.85546875" bestFit="1" customWidth="1"/>
    <col min="7916" max="7916" width="11.85546875" bestFit="1" customWidth="1"/>
    <col min="7917" max="7917" width="10.42578125" bestFit="1" customWidth="1"/>
    <col min="7918" max="7918" width="13" bestFit="1" customWidth="1"/>
    <col min="7919" max="7919" width="11.140625" bestFit="1" customWidth="1"/>
    <col min="7920" max="7920" width="14.28515625" bestFit="1" customWidth="1"/>
    <col min="7921" max="7921" width="11.140625" bestFit="1" customWidth="1"/>
    <col min="7922" max="7922" width="14.28515625" bestFit="1" customWidth="1"/>
    <col min="7923" max="7923" width="10" bestFit="1" customWidth="1"/>
    <col min="7924" max="7924" width="13" bestFit="1" customWidth="1"/>
    <col min="7925" max="7926" width="10.42578125" bestFit="1" customWidth="1"/>
    <col min="7927" max="7927" width="13" bestFit="1" customWidth="1"/>
    <col min="7928" max="7928" width="11.140625" bestFit="1" customWidth="1"/>
    <col min="7929" max="7929" width="14.28515625" bestFit="1" customWidth="1"/>
    <col min="7930" max="7930" width="11.140625" bestFit="1" customWidth="1"/>
    <col min="7931" max="7931" width="14.28515625" bestFit="1" customWidth="1"/>
    <col min="7932" max="7932" width="10" bestFit="1" customWidth="1"/>
    <col min="7933" max="7933" width="13" bestFit="1" customWidth="1"/>
    <col min="7934" max="7934" width="11.140625" bestFit="1" customWidth="1"/>
    <col min="7935" max="7935" width="14.28515625" bestFit="1" customWidth="1"/>
    <col min="7936" max="7936" width="10" bestFit="1" customWidth="1"/>
    <col min="7937" max="7937" width="13" bestFit="1" customWidth="1"/>
    <col min="7938" max="7938" width="11.140625" bestFit="1" customWidth="1"/>
    <col min="7939" max="7939" width="14.28515625" bestFit="1" customWidth="1"/>
    <col min="7940" max="7940" width="10.42578125" bestFit="1" customWidth="1"/>
    <col min="7941" max="7941" width="13" bestFit="1" customWidth="1"/>
    <col min="7942" max="7942" width="10.42578125" bestFit="1" customWidth="1"/>
    <col min="7943" max="7943" width="13" bestFit="1" customWidth="1"/>
    <col min="7944" max="7944" width="11.140625" bestFit="1" customWidth="1"/>
    <col min="7945" max="7945" width="14.28515625" bestFit="1" customWidth="1"/>
    <col min="7946" max="7946" width="9.28515625" bestFit="1" customWidth="1"/>
    <col min="7947" max="7947" width="11.85546875" bestFit="1" customWidth="1"/>
    <col min="7948" max="7948" width="10" bestFit="1" customWidth="1"/>
    <col min="7949" max="7949" width="13" bestFit="1" customWidth="1"/>
    <col min="7950" max="7950" width="10" bestFit="1" customWidth="1"/>
    <col min="7951" max="7951" width="13" bestFit="1" customWidth="1"/>
    <col min="7952" max="7952" width="10" bestFit="1" customWidth="1"/>
    <col min="7953" max="7953" width="13" bestFit="1" customWidth="1"/>
    <col min="7954" max="7954" width="10" bestFit="1" customWidth="1"/>
    <col min="7955" max="7955" width="13" bestFit="1" customWidth="1"/>
    <col min="7956" max="7956" width="10.42578125" bestFit="1" customWidth="1"/>
    <col min="7957" max="7957" width="13" bestFit="1" customWidth="1"/>
    <col min="7958" max="7958" width="11.140625" bestFit="1" customWidth="1"/>
    <col min="7959" max="7959" width="14.28515625" bestFit="1" customWidth="1"/>
    <col min="7960" max="7960" width="11.140625" bestFit="1" customWidth="1"/>
    <col min="7961" max="7961" width="14.28515625" bestFit="1" customWidth="1"/>
    <col min="7962" max="7962" width="11.140625" bestFit="1" customWidth="1"/>
    <col min="7963" max="7963" width="14.28515625" bestFit="1" customWidth="1"/>
    <col min="7964" max="7964" width="11.140625" bestFit="1" customWidth="1"/>
    <col min="7965" max="7965" width="14.28515625" bestFit="1" customWidth="1"/>
    <col min="7966" max="7966" width="11.140625" bestFit="1" customWidth="1"/>
    <col min="7967" max="7967" width="14.28515625" bestFit="1" customWidth="1"/>
    <col min="7968" max="7968" width="11.140625" bestFit="1" customWidth="1"/>
    <col min="7969" max="7969" width="14.28515625" bestFit="1" customWidth="1"/>
    <col min="7970" max="7970" width="10.42578125" bestFit="1" customWidth="1"/>
    <col min="7971" max="7971" width="13" bestFit="1" customWidth="1"/>
    <col min="7972" max="7972" width="12.28515625" bestFit="1" customWidth="1"/>
    <col min="7973" max="7973" width="15.42578125" bestFit="1" customWidth="1"/>
    <col min="7974" max="7974" width="11.140625" bestFit="1" customWidth="1"/>
    <col min="7975" max="7975" width="14.28515625" bestFit="1" customWidth="1"/>
    <col min="7976" max="7977" width="11.140625" bestFit="1" customWidth="1"/>
    <col min="7978" max="7978" width="14.28515625" bestFit="1" customWidth="1"/>
    <col min="7979" max="7979" width="11.140625" bestFit="1" customWidth="1"/>
    <col min="7980" max="7980" width="13" bestFit="1" customWidth="1"/>
    <col min="7981" max="7981" width="10" bestFit="1" customWidth="1"/>
    <col min="7982" max="7982" width="13" bestFit="1" customWidth="1"/>
    <col min="7983" max="7983" width="11.140625" bestFit="1" customWidth="1"/>
    <col min="7984" max="7984" width="14.28515625" bestFit="1" customWidth="1"/>
    <col min="7985" max="7985" width="8.85546875" bestFit="1" customWidth="1"/>
    <col min="7986" max="7986" width="11.85546875" bestFit="1" customWidth="1"/>
    <col min="7987" max="7987" width="11.140625" bestFit="1" customWidth="1"/>
    <col min="7988" max="7988" width="14.28515625" bestFit="1" customWidth="1"/>
    <col min="7989" max="7989" width="10" bestFit="1" customWidth="1"/>
    <col min="7990" max="7990" width="13" bestFit="1" customWidth="1"/>
    <col min="7991" max="7991" width="11.140625" bestFit="1" customWidth="1"/>
    <col min="7992" max="7992" width="14.28515625" bestFit="1" customWidth="1"/>
    <col min="7993" max="7994" width="10.42578125" bestFit="1" customWidth="1"/>
    <col min="7995" max="7995" width="13" bestFit="1" customWidth="1"/>
    <col min="7996" max="7996" width="10" bestFit="1" customWidth="1"/>
    <col min="7997" max="7997" width="13" bestFit="1" customWidth="1"/>
    <col min="7998" max="7998" width="11.140625" bestFit="1" customWidth="1"/>
    <col min="7999" max="7999" width="14.28515625" bestFit="1" customWidth="1"/>
    <col min="8000" max="8000" width="12.28515625" bestFit="1" customWidth="1"/>
    <col min="8001" max="8001" width="15.42578125" bestFit="1" customWidth="1"/>
    <col min="8002" max="8002" width="11.140625" bestFit="1" customWidth="1"/>
    <col min="8003" max="8003" width="14.28515625" bestFit="1" customWidth="1"/>
    <col min="8004" max="8004" width="12.28515625" bestFit="1" customWidth="1"/>
    <col min="8005" max="8005" width="15.42578125" bestFit="1" customWidth="1"/>
    <col min="8006" max="8006" width="12.28515625" bestFit="1" customWidth="1"/>
    <col min="8007" max="8007" width="15.42578125" bestFit="1" customWidth="1"/>
    <col min="8008" max="8008" width="12.28515625" bestFit="1" customWidth="1"/>
    <col min="8009" max="8009" width="15.42578125" bestFit="1" customWidth="1"/>
    <col min="8010" max="8010" width="12.28515625" bestFit="1" customWidth="1"/>
    <col min="8011" max="8011" width="15.42578125" bestFit="1" customWidth="1"/>
    <col min="8012" max="8012" width="12.28515625" bestFit="1" customWidth="1"/>
    <col min="8013" max="8013" width="15.42578125" bestFit="1" customWidth="1"/>
    <col min="8014" max="8014" width="12.28515625" bestFit="1" customWidth="1"/>
    <col min="8015" max="8015" width="15.42578125" bestFit="1" customWidth="1"/>
    <col min="8016" max="8016" width="12.28515625" bestFit="1" customWidth="1"/>
    <col min="8017" max="8017" width="15.42578125" bestFit="1" customWidth="1"/>
    <col min="8018" max="8018" width="11.140625" bestFit="1" customWidth="1"/>
    <col min="8019" max="8019" width="14.28515625" bestFit="1" customWidth="1"/>
    <col min="8020" max="8020" width="12.28515625" bestFit="1" customWidth="1"/>
    <col min="8021" max="8021" width="15.42578125" bestFit="1" customWidth="1"/>
    <col min="8022" max="8022" width="12.28515625" bestFit="1" customWidth="1"/>
    <col min="8023" max="8023" width="15.42578125" bestFit="1" customWidth="1"/>
    <col min="8024" max="8024" width="12.28515625" bestFit="1" customWidth="1"/>
    <col min="8025" max="8025" width="15.42578125" bestFit="1" customWidth="1"/>
    <col min="8026" max="8026" width="10" bestFit="1" customWidth="1"/>
    <col min="8027" max="8027" width="13" bestFit="1" customWidth="1"/>
    <col min="8028" max="8028" width="11.140625" bestFit="1" customWidth="1"/>
    <col min="8029" max="8029" width="14.28515625" bestFit="1" customWidth="1"/>
    <col min="8030" max="8030" width="11.140625" bestFit="1" customWidth="1"/>
    <col min="8031" max="8031" width="14.28515625" bestFit="1" customWidth="1"/>
    <col min="8032" max="8032" width="11.140625" bestFit="1" customWidth="1"/>
    <col min="8033" max="8033" width="14.28515625" bestFit="1" customWidth="1"/>
    <col min="8034" max="8034" width="10" bestFit="1" customWidth="1"/>
    <col min="8035" max="8035" width="13" bestFit="1" customWidth="1"/>
    <col min="8036" max="8036" width="11.140625" bestFit="1" customWidth="1"/>
    <col min="8037" max="8037" width="14.28515625" bestFit="1" customWidth="1"/>
    <col min="8038" max="8038" width="11.140625" bestFit="1" customWidth="1"/>
    <col min="8039" max="8039" width="14.28515625" bestFit="1" customWidth="1"/>
    <col min="8040" max="8040" width="8.140625" bestFit="1" customWidth="1"/>
    <col min="8041" max="8041" width="11.28515625" bestFit="1" customWidth="1"/>
    <col min="8042" max="8042" width="12.28515625" bestFit="1" customWidth="1"/>
    <col min="8043" max="8043" width="15.42578125" bestFit="1" customWidth="1"/>
    <col min="8044" max="8044" width="11.140625" bestFit="1" customWidth="1"/>
    <col min="8045" max="8045" width="14.28515625" bestFit="1" customWidth="1"/>
    <col min="8046" max="8046" width="11.140625" bestFit="1" customWidth="1"/>
    <col min="8047" max="8047" width="14.28515625" bestFit="1" customWidth="1"/>
    <col min="8048" max="8048" width="11.140625" bestFit="1" customWidth="1"/>
    <col min="8049" max="8049" width="14.28515625" bestFit="1" customWidth="1"/>
    <col min="8050" max="8050" width="12.28515625" bestFit="1" customWidth="1"/>
    <col min="8051" max="8051" width="15.42578125" bestFit="1" customWidth="1"/>
    <col min="8052" max="8052" width="11.140625" bestFit="1" customWidth="1"/>
    <col min="8053" max="8053" width="14.28515625" bestFit="1" customWidth="1"/>
    <col min="8054" max="8054" width="11.140625" bestFit="1" customWidth="1"/>
    <col min="8055" max="8055" width="14.28515625" bestFit="1" customWidth="1"/>
    <col min="8056" max="8056" width="12.28515625" bestFit="1" customWidth="1"/>
    <col min="8057" max="8057" width="15.42578125" bestFit="1" customWidth="1"/>
    <col min="8058" max="8058" width="10" bestFit="1" customWidth="1"/>
    <col min="8059" max="8059" width="13" bestFit="1" customWidth="1"/>
    <col min="8060" max="8060" width="11.140625" bestFit="1" customWidth="1"/>
    <col min="8061" max="8061" width="14.28515625" bestFit="1" customWidth="1"/>
    <col min="8062" max="8062" width="11.140625" bestFit="1" customWidth="1"/>
    <col min="8063" max="8063" width="14.28515625" bestFit="1" customWidth="1"/>
    <col min="8064" max="8064" width="12.28515625" bestFit="1" customWidth="1"/>
    <col min="8065" max="8065" width="15.42578125" bestFit="1" customWidth="1"/>
    <col min="8066" max="8066" width="11.140625" bestFit="1" customWidth="1"/>
    <col min="8067" max="8067" width="14.28515625" bestFit="1" customWidth="1"/>
    <col min="8068" max="8068" width="11.140625" bestFit="1" customWidth="1"/>
    <col min="8069" max="8069" width="14.28515625" bestFit="1" customWidth="1"/>
    <col min="8070" max="8070" width="11.140625" bestFit="1" customWidth="1"/>
    <col min="8071" max="8071" width="14.28515625" bestFit="1" customWidth="1"/>
    <col min="8072" max="8072" width="12.28515625" bestFit="1" customWidth="1"/>
    <col min="8073" max="8073" width="15.42578125" bestFit="1" customWidth="1"/>
    <col min="8074" max="8074" width="12.28515625" bestFit="1" customWidth="1"/>
    <col min="8075" max="8075" width="15.42578125" bestFit="1" customWidth="1"/>
    <col min="8076" max="8076" width="12.28515625" bestFit="1" customWidth="1"/>
    <col min="8077" max="8077" width="15.42578125" bestFit="1" customWidth="1"/>
    <col min="8078" max="8078" width="11.140625" bestFit="1" customWidth="1"/>
    <col min="8079" max="8079" width="14.28515625" bestFit="1" customWidth="1"/>
    <col min="8080" max="8080" width="12.28515625" bestFit="1" customWidth="1"/>
    <col min="8081" max="8081" width="15.42578125" bestFit="1" customWidth="1"/>
    <col min="8082" max="8082" width="11.140625" bestFit="1" customWidth="1"/>
    <col min="8083" max="8083" width="14.28515625" bestFit="1" customWidth="1"/>
    <col min="8084" max="8084" width="11.140625" bestFit="1" customWidth="1"/>
    <col min="8085" max="8085" width="14.28515625" bestFit="1" customWidth="1"/>
    <col min="8086" max="8086" width="11.140625" bestFit="1" customWidth="1"/>
    <col min="8087" max="8087" width="14.28515625" bestFit="1" customWidth="1"/>
    <col min="8088" max="8088" width="12.28515625" bestFit="1" customWidth="1"/>
    <col min="8089" max="8089" width="15.42578125" bestFit="1" customWidth="1"/>
    <col min="8090" max="8090" width="10" bestFit="1" customWidth="1"/>
    <col min="8091" max="8091" width="13" bestFit="1" customWidth="1"/>
    <col min="8092" max="8092" width="11.140625" bestFit="1" customWidth="1"/>
    <col min="8093" max="8093" width="14.28515625" bestFit="1" customWidth="1"/>
    <col min="8094" max="8094" width="12.28515625" bestFit="1" customWidth="1"/>
    <col min="8095" max="8095" width="15.42578125" bestFit="1" customWidth="1"/>
    <col min="8096" max="8096" width="12.28515625" bestFit="1" customWidth="1"/>
    <col min="8097" max="8097" width="15.42578125" bestFit="1" customWidth="1"/>
    <col min="8098" max="8098" width="10" bestFit="1" customWidth="1"/>
    <col min="8099" max="8099" width="13" bestFit="1" customWidth="1"/>
    <col min="8100" max="8100" width="12.28515625" bestFit="1" customWidth="1"/>
    <col min="8101" max="8101" width="15.42578125" bestFit="1" customWidth="1"/>
    <col min="8102" max="8103" width="12.28515625" bestFit="1" customWidth="1"/>
    <col min="8104" max="8104" width="15.42578125" bestFit="1" customWidth="1"/>
    <col min="8105" max="8105" width="11.140625" bestFit="1" customWidth="1"/>
    <col min="8106" max="8106" width="14.28515625" bestFit="1" customWidth="1"/>
    <col min="8107" max="8107" width="11.140625" bestFit="1" customWidth="1"/>
    <col min="8108" max="8108" width="14.28515625" bestFit="1" customWidth="1"/>
    <col min="8109" max="8109" width="11.140625" bestFit="1" customWidth="1"/>
    <col min="8110" max="8110" width="14.28515625" bestFit="1" customWidth="1"/>
    <col min="8111" max="8111" width="11.140625" bestFit="1" customWidth="1"/>
    <col min="8112" max="8112" width="14.28515625" bestFit="1" customWidth="1"/>
    <col min="8113" max="8113" width="10" bestFit="1" customWidth="1"/>
    <col min="8114" max="8114" width="13" bestFit="1" customWidth="1"/>
    <col min="8115" max="8115" width="11.140625" bestFit="1" customWidth="1"/>
    <col min="8116" max="8116" width="14.28515625" bestFit="1" customWidth="1"/>
    <col min="8117" max="8117" width="11.140625" bestFit="1" customWidth="1"/>
    <col min="8118" max="8118" width="14.28515625" bestFit="1" customWidth="1"/>
    <col min="8119" max="8119" width="10" bestFit="1" customWidth="1"/>
    <col min="8120" max="8120" width="13" bestFit="1" customWidth="1"/>
    <col min="8121" max="8121" width="11.140625" bestFit="1" customWidth="1"/>
    <col min="8122" max="8122" width="14.28515625" bestFit="1" customWidth="1"/>
    <col min="8123" max="8123" width="11.140625" bestFit="1" customWidth="1"/>
    <col min="8124" max="8124" width="14.28515625" bestFit="1" customWidth="1"/>
    <col min="8125" max="8125" width="12.28515625" bestFit="1" customWidth="1"/>
    <col min="8126" max="8126" width="15.42578125" bestFit="1" customWidth="1"/>
    <col min="8127" max="8127" width="11.140625" bestFit="1" customWidth="1"/>
    <col min="8128" max="8128" width="14.28515625" bestFit="1" customWidth="1"/>
    <col min="8129" max="8129" width="11.140625" bestFit="1" customWidth="1"/>
    <col min="8130" max="8130" width="14.28515625" bestFit="1" customWidth="1"/>
    <col min="8131" max="8131" width="11.140625" bestFit="1" customWidth="1"/>
    <col min="8132" max="8132" width="14.28515625" bestFit="1" customWidth="1"/>
    <col min="8133" max="8133" width="12.28515625" bestFit="1" customWidth="1"/>
    <col min="8134" max="8134" width="15.42578125" bestFit="1" customWidth="1"/>
    <col min="8135" max="8135" width="11.140625" bestFit="1" customWidth="1"/>
    <col min="8136" max="8136" width="14.28515625" bestFit="1" customWidth="1"/>
    <col min="8137" max="8137" width="11.140625" bestFit="1" customWidth="1"/>
    <col min="8138" max="8138" width="14.28515625" bestFit="1" customWidth="1"/>
    <col min="8139" max="8139" width="12.28515625" bestFit="1" customWidth="1"/>
    <col min="8140" max="8140" width="15.42578125" bestFit="1" customWidth="1"/>
    <col min="8141" max="8141" width="12.28515625" bestFit="1" customWidth="1"/>
    <col min="8142" max="8142" width="15.42578125" bestFit="1" customWidth="1"/>
    <col min="8143" max="8143" width="10.42578125" bestFit="1" customWidth="1"/>
    <col min="8144" max="8144" width="13" bestFit="1" customWidth="1"/>
    <col min="8145" max="8145" width="11.140625" bestFit="1" customWidth="1"/>
    <col min="8146" max="8146" width="14.28515625" bestFit="1" customWidth="1"/>
    <col min="8147" max="8147" width="12.28515625" bestFit="1" customWidth="1"/>
    <col min="8148" max="8148" width="15.42578125" bestFit="1" customWidth="1"/>
    <col min="8149" max="8149" width="11.140625" bestFit="1" customWidth="1"/>
    <col min="8150" max="8150" width="14.28515625" bestFit="1" customWidth="1"/>
    <col min="8151" max="8151" width="12.28515625" bestFit="1" customWidth="1"/>
    <col min="8152" max="8152" width="15.42578125" bestFit="1" customWidth="1"/>
    <col min="8153" max="8153" width="11.140625" bestFit="1" customWidth="1"/>
    <col min="8154" max="8154" width="14.28515625" bestFit="1" customWidth="1"/>
    <col min="8155" max="8155" width="11.140625" bestFit="1" customWidth="1"/>
    <col min="8156" max="8156" width="14.28515625" bestFit="1" customWidth="1"/>
    <col min="8157" max="8157" width="12.28515625" bestFit="1" customWidth="1"/>
    <col min="8158" max="8158" width="15.42578125" bestFit="1" customWidth="1"/>
    <col min="8159" max="8159" width="11.140625" bestFit="1" customWidth="1"/>
    <col min="8160" max="8160" width="14.28515625" bestFit="1" customWidth="1"/>
    <col min="8161" max="8161" width="11.140625" bestFit="1" customWidth="1"/>
    <col min="8162" max="8162" width="14.28515625" bestFit="1" customWidth="1"/>
    <col min="8163" max="8163" width="11.140625" bestFit="1" customWidth="1"/>
    <col min="8164" max="8164" width="14.28515625" bestFit="1" customWidth="1"/>
    <col min="8165" max="8165" width="12.28515625" bestFit="1" customWidth="1"/>
    <col min="8166" max="8166" width="15.42578125" bestFit="1" customWidth="1"/>
    <col min="8167" max="8167" width="11.140625" bestFit="1" customWidth="1"/>
    <col min="8168" max="8168" width="14.28515625" bestFit="1" customWidth="1"/>
    <col min="8169" max="8169" width="10" bestFit="1" customWidth="1"/>
    <col min="8170" max="8170" width="13" bestFit="1" customWidth="1"/>
    <col min="8171" max="8171" width="11.140625" bestFit="1" customWidth="1"/>
    <col min="8172" max="8172" width="14.28515625" bestFit="1" customWidth="1"/>
    <col min="8173" max="8173" width="12.28515625" bestFit="1" customWidth="1"/>
    <col min="8174" max="8174" width="15.42578125" bestFit="1" customWidth="1"/>
    <col min="8175" max="8175" width="11.140625" bestFit="1" customWidth="1"/>
    <col min="8176" max="8176" width="14.28515625" bestFit="1" customWidth="1"/>
    <col min="8177" max="8177" width="12.28515625" bestFit="1" customWidth="1"/>
    <col min="8178" max="8178" width="15.42578125" bestFit="1" customWidth="1"/>
    <col min="8179" max="8179" width="11.140625" bestFit="1" customWidth="1"/>
    <col min="8180" max="8180" width="14.28515625" bestFit="1" customWidth="1"/>
    <col min="8181" max="8181" width="11.140625" bestFit="1" customWidth="1"/>
    <col min="8182" max="8182" width="14.28515625" bestFit="1" customWidth="1"/>
    <col min="8183" max="8183" width="11.140625" bestFit="1" customWidth="1"/>
    <col min="8184" max="8184" width="14.28515625" bestFit="1" customWidth="1"/>
    <col min="8185" max="8185" width="12.28515625" bestFit="1" customWidth="1"/>
    <col min="8186" max="8186" width="15.42578125" bestFit="1" customWidth="1"/>
    <col min="8187" max="8187" width="10" bestFit="1" customWidth="1"/>
    <col min="8188" max="8188" width="13" bestFit="1" customWidth="1"/>
    <col min="8189" max="8189" width="11.140625" bestFit="1" customWidth="1"/>
    <col min="8190" max="8190" width="14.28515625" bestFit="1" customWidth="1"/>
    <col min="8191" max="8191" width="12.28515625" bestFit="1" customWidth="1"/>
    <col min="8192" max="8192" width="15.42578125" bestFit="1" customWidth="1"/>
    <col min="8193" max="8193" width="12.28515625" bestFit="1" customWidth="1"/>
    <col min="8194" max="8194" width="15.42578125" bestFit="1" customWidth="1"/>
    <col min="8195" max="8195" width="12.28515625" bestFit="1" customWidth="1"/>
    <col min="8196" max="8196" width="15.42578125" bestFit="1" customWidth="1"/>
    <col min="8197" max="8197" width="11.140625" bestFit="1" customWidth="1"/>
    <col min="8198" max="8198" width="14.28515625" bestFit="1" customWidth="1"/>
    <col min="8199" max="8199" width="11.140625" bestFit="1" customWidth="1"/>
    <col min="8200" max="8200" width="14.28515625" bestFit="1" customWidth="1"/>
    <col min="8201" max="8201" width="10" bestFit="1" customWidth="1"/>
    <col min="8202" max="8202" width="13" bestFit="1" customWidth="1"/>
    <col min="8203" max="8203" width="11.140625" bestFit="1" customWidth="1"/>
    <col min="8204" max="8204" width="14.28515625" bestFit="1" customWidth="1"/>
    <col min="8205" max="8205" width="11.140625" bestFit="1" customWidth="1"/>
    <col min="8206" max="8206" width="14.28515625" bestFit="1" customWidth="1"/>
    <col min="8207" max="8207" width="10" bestFit="1" customWidth="1"/>
    <col min="8208" max="8208" width="13" bestFit="1" customWidth="1"/>
    <col min="8209" max="8209" width="12.28515625" bestFit="1" customWidth="1"/>
    <col min="8210" max="8210" width="15.42578125" bestFit="1" customWidth="1"/>
    <col min="8211" max="8211" width="12.28515625" bestFit="1" customWidth="1"/>
    <col min="8212" max="8212" width="15.42578125" bestFit="1" customWidth="1"/>
    <col min="8213" max="8213" width="12.28515625" bestFit="1" customWidth="1"/>
    <col min="8214" max="8214" width="15.42578125" bestFit="1" customWidth="1"/>
    <col min="8215" max="8215" width="11.140625" bestFit="1" customWidth="1"/>
    <col min="8216" max="8216" width="14.28515625" bestFit="1" customWidth="1"/>
    <col min="8217" max="8217" width="12.28515625" bestFit="1" customWidth="1"/>
    <col min="8218" max="8218" width="15.42578125" bestFit="1" customWidth="1"/>
    <col min="8219" max="8219" width="11.140625" bestFit="1" customWidth="1"/>
    <col min="8220" max="8220" width="14.28515625" bestFit="1" customWidth="1"/>
    <col min="8221" max="8221" width="11.140625" bestFit="1" customWidth="1"/>
    <col min="8222" max="8222" width="14.28515625" bestFit="1" customWidth="1"/>
    <col min="8223" max="8223" width="11.140625" bestFit="1" customWidth="1"/>
    <col min="8224" max="8224" width="14.28515625" bestFit="1" customWidth="1"/>
    <col min="8225" max="8225" width="12.28515625" bestFit="1" customWidth="1"/>
    <col min="8226" max="8226" width="15.42578125" bestFit="1" customWidth="1"/>
    <col min="8227" max="8227" width="11.140625" bestFit="1" customWidth="1"/>
    <col min="8228" max="8228" width="14.28515625" bestFit="1" customWidth="1"/>
    <col min="8229" max="8229" width="12.28515625" bestFit="1" customWidth="1"/>
    <col min="8230" max="8230" width="15.42578125" bestFit="1" customWidth="1"/>
    <col min="8231" max="8231" width="12.28515625" bestFit="1" customWidth="1"/>
    <col min="8232" max="8232" width="15.42578125" bestFit="1" customWidth="1"/>
    <col min="8233" max="8233" width="11.140625" bestFit="1" customWidth="1"/>
    <col min="8234" max="8234" width="14.28515625" bestFit="1" customWidth="1"/>
    <col min="8235" max="8235" width="11.140625" bestFit="1" customWidth="1"/>
    <col min="8236" max="8236" width="14.28515625" bestFit="1" customWidth="1"/>
    <col min="8237" max="8237" width="11.140625" bestFit="1" customWidth="1"/>
    <col min="8238" max="8238" width="14.28515625" bestFit="1" customWidth="1"/>
    <col min="8239" max="8239" width="11.140625" bestFit="1" customWidth="1"/>
    <col min="8240" max="8240" width="14.28515625" bestFit="1" customWidth="1"/>
    <col min="8241" max="8241" width="11.140625" bestFit="1" customWidth="1"/>
    <col min="8242" max="8242" width="14.28515625" bestFit="1" customWidth="1"/>
    <col min="8243" max="8243" width="11.140625" bestFit="1" customWidth="1"/>
    <col min="8244" max="8244" width="14.28515625" bestFit="1" customWidth="1"/>
    <col min="8245" max="8245" width="11.140625" bestFit="1" customWidth="1"/>
    <col min="8246" max="8246" width="14.28515625" bestFit="1" customWidth="1"/>
    <col min="8247" max="8247" width="11.140625" bestFit="1" customWidth="1"/>
    <col min="8248" max="8248" width="14.28515625" bestFit="1" customWidth="1"/>
    <col min="8249" max="8249" width="11.140625" bestFit="1" customWidth="1"/>
    <col min="8250" max="8250" width="14.28515625" bestFit="1" customWidth="1"/>
    <col min="8251" max="8251" width="12.28515625" bestFit="1" customWidth="1"/>
    <col min="8252" max="8252" width="15.42578125" bestFit="1" customWidth="1"/>
    <col min="8253" max="8253" width="11.140625" bestFit="1" customWidth="1"/>
    <col min="8254" max="8254" width="14.28515625" bestFit="1" customWidth="1"/>
    <col min="8255" max="8255" width="12.28515625" bestFit="1" customWidth="1"/>
    <col min="8256" max="8256" width="15.42578125" bestFit="1" customWidth="1"/>
    <col min="8257" max="8257" width="12.28515625" bestFit="1" customWidth="1"/>
    <col min="8258" max="8258" width="15.42578125" bestFit="1" customWidth="1"/>
    <col min="8259" max="8259" width="11.140625" bestFit="1" customWidth="1"/>
    <col min="8260" max="8260" width="14.28515625" bestFit="1" customWidth="1"/>
    <col min="8261" max="8261" width="11.140625" bestFit="1" customWidth="1"/>
    <col min="8262" max="8262" width="14.28515625" bestFit="1" customWidth="1"/>
    <col min="8263" max="8263" width="12.28515625" bestFit="1" customWidth="1"/>
    <col min="8264" max="8264" width="15.42578125" bestFit="1" customWidth="1"/>
    <col min="8265" max="8265" width="10" bestFit="1" customWidth="1"/>
    <col min="8266" max="8266" width="13" bestFit="1" customWidth="1"/>
    <col min="8267" max="8267" width="11.140625" bestFit="1" customWidth="1"/>
    <col min="8268" max="8268" width="14.28515625" bestFit="1" customWidth="1"/>
    <col min="8269" max="8269" width="11.140625" bestFit="1" customWidth="1"/>
    <col min="8270" max="8270" width="14.28515625" bestFit="1" customWidth="1"/>
    <col min="8271" max="8272" width="11.140625" bestFit="1" customWidth="1"/>
    <col min="8273" max="8273" width="14.28515625" bestFit="1" customWidth="1"/>
    <col min="8274" max="8274" width="10" bestFit="1" customWidth="1"/>
    <col min="8275" max="8275" width="13" bestFit="1" customWidth="1"/>
    <col min="8276" max="8276" width="12.28515625" bestFit="1" customWidth="1"/>
    <col min="8277" max="8277" width="15.42578125" bestFit="1" customWidth="1"/>
    <col min="8278" max="8278" width="12.28515625" bestFit="1" customWidth="1"/>
    <col min="8279" max="8279" width="15.42578125" bestFit="1" customWidth="1"/>
    <col min="8280" max="8280" width="11.140625" bestFit="1" customWidth="1"/>
    <col min="8281" max="8281" width="14.28515625" bestFit="1" customWidth="1"/>
    <col min="8282" max="8282" width="10" bestFit="1" customWidth="1"/>
    <col min="8283" max="8283" width="13" bestFit="1" customWidth="1"/>
    <col min="8284" max="8284" width="11.140625" bestFit="1" customWidth="1"/>
    <col min="8285" max="8285" width="14.28515625" bestFit="1" customWidth="1"/>
    <col min="8286" max="8286" width="11.140625" bestFit="1" customWidth="1"/>
    <col min="8287" max="8287" width="14.28515625" bestFit="1" customWidth="1"/>
    <col min="8288" max="8288" width="10" bestFit="1" customWidth="1"/>
    <col min="8289" max="8289" width="13" bestFit="1" customWidth="1"/>
    <col min="8290" max="8290" width="12.28515625" bestFit="1" customWidth="1"/>
    <col min="8291" max="8291" width="15.42578125" bestFit="1" customWidth="1"/>
    <col min="8292" max="8292" width="11.140625" bestFit="1" customWidth="1"/>
    <col min="8293" max="8293" width="14.28515625" bestFit="1" customWidth="1"/>
    <col min="8294" max="8294" width="12.28515625" bestFit="1" customWidth="1"/>
    <col min="8295" max="8295" width="15.42578125" bestFit="1" customWidth="1"/>
    <col min="8296" max="8296" width="11.140625" bestFit="1" customWidth="1"/>
    <col min="8297" max="8297" width="14.28515625" bestFit="1" customWidth="1"/>
    <col min="8298" max="8298" width="12.28515625" bestFit="1" customWidth="1"/>
    <col min="8299" max="8299" width="15.42578125" bestFit="1" customWidth="1"/>
    <col min="8300" max="8300" width="11.140625" bestFit="1" customWidth="1"/>
    <col min="8301" max="8301" width="14.28515625" bestFit="1" customWidth="1"/>
    <col min="8302" max="8302" width="12.28515625" bestFit="1" customWidth="1"/>
    <col min="8303" max="8303" width="15.42578125" bestFit="1" customWidth="1"/>
    <col min="8304" max="8304" width="12.28515625" bestFit="1" customWidth="1"/>
    <col min="8305" max="8305" width="14.28515625" bestFit="1" customWidth="1"/>
    <col min="8306" max="8306" width="11.140625" bestFit="1" customWidth="1"/>
    <col min="8307" max="8307" width="14.28515625" bestFit="1" customWidth="1"/>
    <col min="8308" max="8308" width="11.140625" bestFit="1" customWidth="1"/>
    <col min="8309" max="8309" width="14.28515625" bestFit="1" customWidth="1"/>
    <col min="8310" max="8310" width="11.140625" bestFit="1" customWidth="1"/>
    <col min="8311" max="8311" width="14.28515625" bestFit="1" customWidth="1"/>
    <col min="8312" max="8312" width="11.140625" bestFit="1" customWidth="1"/>
    <col min="8313" max="8313" width="14.28515625" bestFit="1" customWidth="1"/>
    <col min="8314" max="8314" width="11.140625" bestFit="1" customWidth="1"/>
    <col min="8315" max="8315" width="14.28515625" bestFit="1" customWidth="1"/>
    <col min="8316" max="8316" width="10" bestFit="1" customWidth="1"/>
    <col min="8317" max="8317" width="13" bestFit="1" customWidth="1"/>
    <col min="8318" max="8318" width="11.140625" bestFit="1" customWidth="1"/>
    <col min="8319" max="8319" width="14.28515625" bestFit="1" customWidth="1"/>
    <col min="8320" max="8320" width="12.28515625" bestFit="1" customWidth="1"/>
    <col min="8321" max="8321" width="15.42578125" bestFit="1" customWidth="1"/>
    <col min="8322" max="8322" width="11.140625" bestFit="1" customWidth="1"/>
    <col min="8323" max="8323" width="14.28515625" bestFit="1" customWidth="1"/>
    <col min="8324" max="8324" width="12.28515625" bestFit="1" customWidth="1"/>
    <col min="8325" max="8325" width="15.42578125" bestFit="1" customWidth="1"/>
    <col min="8326" max="8326" width="11.140625" bestFit="1" customWidth="1"/>
    <col min="8327" max="8327" width="14.28515625" bestFit="1" customWidth="1"/>
    <col min="8328" max="8328" width="12.28515625" bestFit="1" customWidth="1"/>
    <col min="8329" max="8329" width="15.42578125" bestFit="1" customWidth="1"/>
    <col min="8330" max="8330" width="11.140625" bestFit="1" customWidth="1"/>
    <col min="8331" max="8331" width="14.28515625" bestFit="1" customWidth="1"/>
    <col min="8332" max="8332" width="12.28515625" bestFit="1" customWidth="1"/>
    <col min="8333" max="8333" width="15.42578125" bestFit="1" customWidth="1"/>
    <col min="8334" max="8334" width="11.140625" bestFit="1" customWidth="1"/>
    <col min="8335" max="8335" width="14.28515625" bestFit="1" customWidth="1"/>
    <col min="8336" max="8336" width="10" bestFit="1" customWidth="1"/>
    <col min="8337" max="8337" width="13" bestFit="1" customWidth="1"/>
    <col min="8338" max="8338" width="11.140625" bestFit="1" customWidth="1"/>
    <col min="8339" max="8339" width="14.28515625" bestFit="1" customWidth="1"/>
    <col min="8340" max="8340" width="10" bestFit="1" customWidth="1"/>
    <col min="8341" max="8341" width="13" bestFit="1" customWidth="1"/>
    <col min="8342" max="8342" width="11.140625" bestFit="1" customWidth="1"/>
    <col min="8343" max="8343" width="14.28515625" bestFit="1" customWidth="1"/>
    <col min="8344" max="8344" width="10" bestFit="1" customWidth="1"/>
    <col min="8345" max="8345" width="13" bestFit="1" customWidth="1"/>
    <col min="8346" max="8346" width="11.140625" bestFit="1" customWidth="1"/>
    <col min="8347" max="8347" width="14.28515625" bestFit="1" customWidth="1"/>
    <col min="8348" max="8348" width="12.28515625" bestFit="1" customWidth="1"/>
    <col min="8349" max="8349" width="15.42578125" bestFit="1" customWidth="1"/>
    <col min="8350" max="8350" width="12.28515625" bestFit="1" customWidth="1"/>
    <col min="8351" max="8351" width="15.42578125" bestFit="1" customWidth="1"/>
    <col min="8352" max="8352" width="10" bestFit="1" customWidth="1"/>
    <col min="8353" max="8353" width="13" bestFit="1" customWidth="1"/>
    <col min="8354" max="8354" width="13.42578125" bestFit="1" customWidth="1"/>
    <col min="8355" max="8355" width="16.5703125" bestFit="1" customWidth="1"/>
    <col min="8356" max="8356" width="10" bestFit="1" customWidth="1"/>
    <col min="8357" max="8357" width="13" bestFit="1" customWidth="1"/>
    <col min="8358" max="8358" width="10" bestFit="1" customWidth="1"/>
    <col min="8359" max="8359" width="13" bestFit="1" customWidth="1"/>
    <col min="8360" max="8361" width="11.140625" bestFit="1" customWidth="1"/>
    <col min="8362" max="8362" width="14.28515625" bestFit="1" customWidth="1"/>
    <col min="8363" max="8363" width="12.28515625" bestFit="1" customWidth="1"/>
    <col min="8364" max="8364" width="15.42578125" bestFit="1" customWidth="1"/>
    <col min="8365" max="8365" width="10" bestFit="1" customWidth="1"/>
    <col min="8366" max="8366" width="13" bestFit="1" customWidth="1"/>
    <col min="8367" max="8367" width="11.140625" bestFit="1" customWidth="1"/>
    <col min="8368" max="8368" width="14.28515625" bestFit="1" customWidth="1"/>
    <col min="8369" max="8369" width="11.140625" bestFit="1" customWidth="1"/>
    <col min="8370" max="8370" width="14.28515625" bestFit="1" customWidth="1"/>
    <col min="8371" max="8371" width="11.140625" bestFit="1" customWidth="1"/>
    <col min="8372" max="8372" width="14.28515625" bestFit="1" customWidth="1"/>
    <col min="8373" max="8373" width="12.28515625" bestFit="1" customWidth="1"/>
    <col min="8374" max="8374" width="15.42578125" bestFit="1" customWidth="1"/>
    <col min="8375" max="8375" width="12.28515625" bestFit="1" customWidth="1"/>
    <col min="8376" max="8376" width="15.42578125" bestFit="1" customWidth="1"/>
    <col min="8377" max="8377" width="12.28515625" bestFit="1" customWidth="1"/>
    <col min="8378" max="8378" width="15.42578125" bestFit="1" customWidth="1"/>
    <col min="8379" max="8379" width="11.140625" bestFit="1" customWidth="1"/>
    <col min="8380" max="8380" width="14.28515625" bestFit="1" customWidth="1"/>
    <col min="8381" max="8381" width="11.140625" bestFit="1" customWidth="1"/>
    <col min="8382" max="8382" width="14.28515625" bestFit="1" customWidth="1"/>
    <col min="8383" max="8383" width="11.140625" bestFit="1" customWidth="1"/>
    <col min="8384" max="8384" width="14.28515625" bestFit="1" customWidth="1"/>
    <col min="8385" max="8385" width="11.5703125" bestFit="1" customWidth="1"/>
    <col min="8386" max="8386" width="14.28515625" bestFit="1" customWidth="1"/>
    <col min="8387" max="8387" width="12.28515625" bestFit="1" customWidth="1"/>
    <col min="8388" max="8388" width="15.42578125" bestFit="1" customWidth="1"/>
    <col min="8389" max="8389" width="11.140625" bestFit="1" customWidth="1"/>
    <col min="8390" max="8390" width="14.28515625" bestFit="1" customWidth="1"/>
    <col min="8391" max="8391" width="11.140625" bestFit="1" customWidth="1"/>
    <col min="8392" max="8392" width="14.28515625" bestFit="1" customWidth="1"/>
    <col min="8393" max="8393" width="12.28515625" bestFit="1" customWidth="1"/>
    <col min="8394" max="8394" width="15.42578125" bestFit="1" customWidth="1"/>
    <col min="8395" max="8395" width="12.28515625" bestFit="1" customWidth="1"/>
    <col min="8396" max="8396" width="15.42578125" bestFit="1" customWidth="1"/>
    <col min="8397" max="8397" width="11.140625" bestFit="1" customWidth="1"/>
    <col min="8398" max="8398" width="14.28515625" bestFit="1" customWidth="1"/>
    <col min="8399" max="8400" width="11.140625" bestFit="1" customWidth="1"/>
    <col min="8401" max="8401" width="14.28515625" bestFit="1" customWidth="1"/>
    <col min="8402" max="8402" width="12.28515625" bestFit="1" customWidth="1"/>
    <col min="8403" max="8403" width="15.42578125" bestFit="1" customWidth="1"/>
    <col min="8404" max="8404" width="8.140625" bestFit="1" customWidth="1"/>
    <col min="8405" max="8405" width="11.28515625" bestFit="1" customWidth="1"/>
    <col min="8406" max="8406" width="12.28515625" bestFit="1" customWidth="1"/>
    <col min="8407" max="8407" width="15.42578125" bestFit="1" customWidth="1"/>
    <col min="8408" max="8408" width="11.140625" bestFit="1" customWidth="1"/>
    <col min="8409" max="8409" width="14.28515625" bestFit="1" customWidth="1"/>
    <col min="8410" max="8410" width="10" bestFit="1" customWidth="1"/>
    <col min="8411" max="8411" width="13" bestFit="1" customWidth="1"/>
    <col min="8412" max="8412" width="12.28515625" bestFit="1" customWidth="1"/>
    <col min="8413" max="8413" width="15.42578125" bestFit="1" customWidth="1"/>
    <col min="8414" max="8414" width="10.42578125" bestFit="1" customWidth="1"/>
    <col min="8415" max="8415" width="13" bestFit="1" customWidth="1"/>
    <col min="8416" max="8416" width="12.28515625" bestFit="1" customWidth="1"/>
    <col min="8417" max="8417" width="15.42578125" bestFit="1" customWidth="1"/>
    <col min="8418" max="8418" width="10" bestFit="1" customWidth="1"/>
    <col min="8419" max="8419" width="13" bestFit="1" customWidth="1"/>
    <col min="8420" max="8420" width="12.28515625" bestFit="1" customWidth="1"/>
    <col min="8421" max="8421" width="15.42578125" bestFit="1" customWidth="1"/>
    <col min="8422" max="8422" width="11.5703125" bestFit="1" customWidth="1"/>
    <col min="8423" max="8423" width="14.28515625" bestFit="1" customWidth="1"/>
    <col min="8424" max="8424" width="12.28515625" bestFit="1" customWidth="1"/>
    <col min="8425" max="8425" width="15.42578125" bestFit="1" customWidth="1"/>
    <col min="8426" max="8426" width="11.140625" bestFit="1" customWidth="1"/>
    <col min="8427" max="8427" width="14.28515625" bestFit="1" customWidth="1"/>
    <col min="8428" max="8428" width="12.28515625" bestFit="1" customWidth="1"/>
    <col min="8429" max="8429" width="15.42578125" bestFit="1" customWidth="1"/>
    <col min="8430" max="8430" width="12.28515625" bestFit="1" customWidth="1"/>
    <col min="8431" max="8431" width="15.42578125" bestFit="1" customWidth="1"/>
    <col min="8432" max="8432" width="12.28515625" bestFit="1" customWidth="1"/>
    <col min="8433" max="8433" width="15.42578125" bestFit="1" customWidth="1"/>
    <col min="8434" max="8434" width="12.28515625" bestFit="1" customWidth="1"/>
    <col min="8435" max="8435" width="15.42578125" bestFit="1" customWidth="1"/>
    <col min="8436" max="8436" width="10" bestFit="1" customWidth="1"/>
    <col min="8437" max="8437" width="13" bestFit="1" customWidth="1"/>
    <col min="8438" max="8438" width="12.28515625" bestFit="1" customWidth="1"/>
    <col min="8439" max="8439" width="15.42578125" bestFit="1" customWidth="1"/>
    <col min="8440" max="8440" width="12.28515625" bestFit="1" customWidth="1"/>
    <col min="8441" max="8441" width="15.42578125" bestFit="1" customWidth="1"/>
    <col min="8442" max="8442" width="12.28515625" bestFit="1" customWidth="1"/>
    <col min="8443" max="8443" width="15.42578125" bestFit="1" customWidth="1"/>
    <col min="8444" max="8444" width="12.28515625" bestFit="1" customWidth="1"/>
    <col min="8445" max="8445" width="15.42578125" bestFit="1" customWidth="1"/>
    <col min="8446" max="8446" width="11.5703125" bestFit="1" customWidth="1"/>
    <col min="8447" max="8447" width="14.28515625" bestFit="1" customWidth="1"/>
    <col min="8448" max="8448" width="11.140625" bestFit="1" customWidth="1"/>
    <col min="8449" max="8449" width="14.28515625" bestFit="1" customWidth="1"/>
    <col min="8450" max="8450" width="11.140625" bestFit="1" customWidth="1"/>
    <col min="8451" max="8451" width="14.28515625" bestFit="1" customWidth="1"/>
    <col min="8452" max="8452" width="11.5703125" bestFit="1" customWidth="1"/>
    <col min="8453" max="8453" width="14.28515625" bestFit="1" customWidth="1"/>
    <col min="8454" max="8454" width="11.5703125" bestFit="1" customWidth="1"/>
    <col min="8455" max="8455" width="14.28515625" bestFit="1" customWidth="1"/>
    <col min="8456" max="8456" width="11.5703125" bestFit="1" customWidth="1"/>
    <col min="8457" max="8457" width="14.28515625" bestFit="1" customWidth="1"/>
    <col min="8458" max="8458" width="12.28515625" bestFit="1" customWidth="1"/>
    <col min="8459" max="8459" width="14.28515625" bestFit="1" customWidth="1"/>
    <col min="8460" max="8460" width="12.28515625" bestFit="1" customWidth="1"/>
    <col min="8461" max="8461" width="15.42578125" bestFit="1" customWidth="1"/>
    <col min="8462" max="8462" width="11.140625" bestFit="1" customWidth="1"/>
    <col min="8463" max="8463" width="14.28515625" bestFit="1" customWidth="1"/>
    <col min="8464" max="8464" width="11.5703125" bestFit="1" customWidth="1"/>
    <col min="8465" max="8465" width="14.28515625" bestFit="1" customWidth="1"/>
    <col min="8466" max="8466" width="11.140625" bestFit="1" customWidth="1"/>
    <col min="8467" max="8467" width="14.28515625" bestFit="1" customWidth="1"/>
    <col min="8468" max="8468" width="12.28515625" bestFit="1" customWidth="1"/>
    <col min="8469" max="8469" width="15.42578125" bestFit="1" customWidth="1"/>
    <col min="8470" max="8470" width="13.42578125" bestFit="1" customWidth="1"/>
    <col min="8471" max="8471" width="16.5703125" bestFit="1" customWidth="1"/>
    <col min="8472" max="8472" width="12.28515625" bestFit="1" customWidth="1"/>
    <col min="8473" max="8473" width="15.42578125" bestFit="1" customWidth="1"/>
    <col min="8474" max="8474" width="9.5703125" bestFit="1" customWidth="1"/>
    <col min="8475" max="8475" width="7.7109375" bestFit="1" customWidth="1"/>
    <col min="8476" max="8476" width="10.7109375" bestFit="1" customWidth="1"/>
    <col min="8477" max="8477" width="8.85546875" bestFit="1" customWidth="1"/>
    <col min="8478" max="8478" width="11.85546875" bestFit="1" customWidth="1"/>
    <col min="8479" max="8479" width="8.85546875" bestFit="1" customWidth="1"/>
    <col min="8480" max="8480" width="11.85546875" bestFit="1" customWidth="1"/>
    <col min="8481" max="8481" width="8.85546875" bestFit="1" customWidth="1"/>
    <col min="8482" max="8482" width="11.85546875" bestFit="1" customWidth="1"/>
    <col min="8483" max="8483" width="8.85546875" bestFit="1" customWidth="1"/>
    <col min="8484" max="8484" width="11.85546875" bestFit="1" customWidth="1"/>
    <col min="8485" max="8485" width="8.85546875" bestFit="1" customWidth="1"/>
    <col min="8486" max="8486" width="11.85546875" bestFit="1" customWidth="1"/>
    <col min="8487" max="8487" width="8.140625" bestFit="1" customWidth="1"/>
    <col min="8488" max="8488" width="10.7109375" bestFit="1" customWidth="1"/>
    <col min="8489" max="8489" width="8.140625" bestFit="1" customWidth="1"/>
    <col min="8490" max="8490" width="10.7109375" bestFit="1" customWidth="1"/>
    <col min="8491" max="8491" width="8.85546875" bestFit="1" customWidth="1"/>
    <col min="8492" max="8492" width="11.85546875" bestFit="1" customWidth="1"/>
    <col min="8493" max="8493" width="8.85546875" bestFit="1" customWidth="1"/>
    <col min="8494" max="8494" width="11.85546875" bestFit="1" customWidth="1"/>
    <col min="8495" max="8495" width="7.7109375" bestFit="1" customWidth="1"/>
    <col min="8496" max="8496" width="10.7109375" bestFit="1" customWidth="1"/>
    <col min="8497" max="8497" width="8.140625" bestFit="1" customWidth="1"/>
    <col min="8498" max="8498" width="10.7109375" bestFit="1" customWidth="1"/>
    <col min="8499" max="8499" width="8.140625" bestFit="1" customWidth="1"/>
    <col min="8500" max="8500" width="10.7109375" bestFit="1" customWidth="1"/>
    <col min="8501" max="8501" width="8.85546875" bestFit="1" customWidth="1"/>
    <col min="8502" max="8502" width="11.85546875" bestFit="1" customWidth="1"/>
    <col min="8503" max="8503" width="8.140625" bestFit="1" customWidth="1"/>
    <col min="8504" max="8504" width="10.7109375" bestFit="1" customWidth="1"/>
    <col min="8505" max="8505" width="8.85546875" bestFit="1" customWidth="1"/>
    <col min="8506" max="8506" width="11.85546875" bestFit="1" customWidth="1"/>
    <col min="8507" max="8508" width="8.140625" bestFit="1" customWidth="1"/>
    <col min="8509" max="8509" width="10.7109375" bestFit="1" customWidth="1"/>
    <col min="8510" max="8510" width="8.85546875" bestFit="1" customWidth="1"/>
    <col min="8511" max="8511" width="11.85546875" bestFit="1" customWidth="1"/>
    <col min="8512" max="8512" width="8.85546875" bestFit="1" customWidth="1"/>
    <col min="8513" max="8513" width="11.85546875" bestFit="1" customWidth="1"/>
    <col min="8514" max="8514" width="8.85546875" bestFit="1" customWidth="1"/>
    <col min="8515" max="8515" width="11.85546875" bestFit="1" customWidth="1"/>
    <col min="8516" max="8516" width="7" bestFit="1" customWidth="1"/>
    <col min="8517" max="8517" width="9.5703125" bestFit="1" customWidth="1"/>
    <col min="8518" max="8518" width="8.140625" bestFit="1" customWidth="1"/>
    <col min="8519" max="8519" width="10.7109375" bestFit="1" customWidth="1"/>
    <col min="8520" max="8520" width="8.140625" bestFit="1" customWidth="1"/>
    <col min="8521" max="8521" width="10.7109375" bestFit="1" customWidth="1"/>
    <col min="8522" max="8522" width="8.85546875" bestFit="1" customWidth="1"/>
    <col min="8523" max="8523" width="11.85546875" bestFit="1" customWidth="1"/>
    <col min="8524" max="8524" width="8.140625" bestFit="1" customWidth="1"/>
    <col min="8525" max="8525" width="10.7109375" bestFit="1" customWidth="1"/>
    <col min="8526" max="8526" width="8.85546875" bestFit="1" customWidth="1"/>
    <col min="8527" max="8527" width="11.85546875" bestFit="1" customWidth="1"/>
    <col min="8528" max="8528" width="7.7109375" bestFit="1" customWidth="1"/>
    <col min="8529" max="8529" width="10.7109375" bestFit="1" customWidth="1"/>
    <col min="8530" max="8530" width="8.85546875" bestFit="1" customWidth="1"/>
    <col min="8531" max="8531" width="11.85546875" bestFit="1" customWidth="1"/>
    <col min="8532" max="8532" width="8.140625" bestFit="1" customWidth="1"/>
    <col min="8533" max="8533" width="10.7109375" bestFit="1" customWidth="1"/>
    <col min="8534" max="8534" width="8.85546875" bestFit="1" customWidth="1"/>
    <col min="8535" max="8535" width="11.85546875" bestFit="1" customWidth="1"/>
    <col min="8536" max="8536" width="8.140625" bestFit="1" customWidth="1"/>
    <col min="8537" max="8537" width="10.7109375" bestFit="1" customWidth="1"/>
    <col min="8538" max="8538" width="7.7109375" bestFit="1" customWidth="1"/>
    <col min="8539" max="8539" width="10.7109375" bestFit="1" customWidth="1"/>
    <col min="8540" max="8540" width="8.85546875" bestFit="1" customWidth="1"/>
    <col min="8541" max="8541" width="11.85546875" bestFit="1" customWidth="1"/>
    <col min="8542" max="8542" width="7.7109375" bestFit="1" customWidth="1"/>
    <col min="8543" max="8543" width="10.7109375" bestFit="1" customWidth="1"/>
    <col min="8544" max="8544" width="7.7109375" bestFit="1" customWidth="1"/>
    <col min="8545" max="8545" width="10.7109375" bestFit="1" customWidth="1"/>
    <col min="8546" max="8546" width="8.140625" bestFit="1" customWidth="1"/>
    <col min="8547" max="8547" width="10.7109375" bestFit="1" customWidth="1"/>
    <col min="8548" max="8548" width="8.140625" bestFit="1" customWidth="1"/>
    <col min="8549" max="8549" width="10.7109375" bestFit="1" customWidth="1"/>
    <col min="8550" max="8550" width="8.85546875" bestFit="1" customWidth="1"/>
    <col min="8551" max="8551" width="11.85546875" bestFit="1" customWidth="1"/>
    <col min="8552" max="8552" width="8.140625" bestFit="1" customWidth="1"/>
    <col min="8553" max="8553" width="10.7109375" bestFit="1" customWidth="1"/>
    <col min="8554" max="8554" width="8.140625" bestFit="1" customWidth="1"/>
    <col min="8555" max="8555" width="10.7109375" bestFit="1" customWidth="1"/>
    <col min="8556" max="8556" width="8.140625" bestFit="1" customWidth="1"/>
    <col min="8557" max="8557" width="10.7109375" bestFit="1" customWidth="1"/>
    <col min="8558" max="8558" width="8.85546875" bestFit="1" customWidth="1"/>
    <col min="8559" max="8559" width="11.85546875" bestFit="1" customWidth="1"/>
    <col min="8560" max="8560" width="7.7109375" bestFit="1" customWidth="1"/>
    <col min="8561" max="8561" width="10.7109375" bestFit="1" customWidth="1"/>
    <col min="8562" max="8562" width="10" bestFit="1" customWidth="1"/>
    <col min="8563" max="8563" width="13" bestFit="1" customWidth="1"/>
    <col min="8564" max="8564" width="8.85546875" bestFit="1" customWidth="1"/>
    <col min="8565" max="8565" width="11.85546875" bestFit="1" customWidth="1"/>
    <col min="8566" max="8566" width="10" bestFit="1" customWidth="1"/>
    <col min="8567" max="8567" width="13" bestFit="1" customWidth="1"/>
    <col min="8568" max="8568" width="10" bestFit="1" customWidth="1"/>
    <col min="8569" max="8569" width="13" bestFit="1" customWidth="1"/>
    <col min="8570" max="8570" width="8.85546875" bestFit="1" customWidth="1"/>
    <col min="8571" max="8571" width="11.85546875" bestFit="1" customWidth="1"/>
    <col min="8572" max="8572" width="7.7109375" bestFit="1" customWidth="1"/>
    <col min="8573" max="8573" width="10.7109375" bestFit="1" customWidth="1"/>
    <col min="8574" max="8574" width="10" bestFit="1" customWidth="1"/>
    <col min="8575" max="8575" width="13" bestFit="1" customWidth="1"/>
    <col min="8576" max="8576" width="8.85546875" bestFit="1" customWidth="1"/>
    <col min="8577" max="8577" width="11.85546875" bestFit="1" customWidth="1"/>
    <col min="8578" max="8578" width="8.85546875" bestFit="1" customWidth="1"/>
    <col min="8579" max="8579" width="11.85546875" bestFit="1" customWidth="1"/>
    <col min="8580" max="8580" width="10" bestFit="1" customWidth="1"/>
    <col min="8581" max="8581" width="13" bestFit="1" customWidth="1"/>
    <col min="8582" max="8582" width="10" bestFit="1" customWidth="1"/>
    <col min="8583" max="8583" width="13" bestFit="1" customWidth="1"/>
    <col min="8584" max="8585" width="8.85546875" bestFit="1" customWidth="1"/>
    <col min="8586" max="8586" width="11.85546875" bestFit="1" customWidth="1"/>
    <col min="8587" max="8587" width="8.85546875" bestFit="1" customWidth="1"/>
    <col min="8588" max="8588" width="11.85546875" bestFit="1" customWidth="1"/>
    <col min="8589" max="8589" width="10" bestFit="1" customWidth="1"/>
    <col min="8590" max="8590" width="13" bestFit="1" customWidth="1"/>
    <col min="8591" max="8591" width="8.85546875" bestFit="1" customWidth="1"/>
    <col min="8592" max="8592" width="11.85546875" bestFit="1" customWidth="1"/>
    <col min="8593" max="8593" width="10" bestFit="1" customWidth="1"/>
    <col min="8594" max="8594" width="13" bestFit="1" customWidth="1"/>
    <col min="8595" max="8595" width="10" bestFit="1" customWidth="1"/>
    <col min="8596" max="8596" width="13" bestFit="1" customWidth="1"/>
    <col min="8597" max="8597" width="8.85546875" bestFit="1" customWidth="1"/>
    <col min="8598" max="8598" width="11.85546875" bestFit="1" customWidth="1"/>
    <col min="8599" max="8599" width="8.85546875" bestFit="1" customWidth="1"/>
    <col min="8600" max="8600" width="11.85546875" bestFit="1" customWidth="1"/>
    <col min="8601" max="8601" width="10" bestFit="1" customWidth="1"/>
    <col min="8602" max="8602" width="13" bestFit="1" customWidth="1"/>
    <col min="8603" max="8603" width="8.85546875" bestFit="1" customWidth="1"/>
    <col min="8604" max="8604" width="11.85546875" bestFit="1" customWidth="1"/>
    <col min="8605" max="8606" width="8.85546875" bestFit="1" customWidth="1"/>
    <col min="8607" max="8607" width="11.85546875" bestFit="1" customWidth="1"/>
    <col min="8608" max="8608" width="10" bestFit="1" customWidth="1"/>
    <col min="8609" max="8609" width="13" bestFit="1" customWidth="1"/>
    <col min="8610" max="8610" width="10" bestFit="1" customWidth="1"/>
    <col min="8611" max="8611" width="13" bestFit="1" customWidth="1"/>
    <col min="8612" max="8613" width="8.85546875" bestFit="1" customWidth="1"/>
    <col min="8614" max="8614" width="11.85546875" bestFit="1" customWidth="1"/>
    <col min="8615" max="8615" width="10" bestFit="1" customWidth="1"/>
    <col min="8616" max="8616" width="13" bestFit="1" customWidth="1"/>
    <col min="8617" max="8617" width="7.7109375" bestFit="1" customWidth="1"/>
    <col min="8618" max="8618" width="10.7109375" bestFit="1" customWidth="1"/>
    <col min="8619" max="8619" width="10" bestFit="1" customWidth="1"/>
    <col min="8620" max="8620" width="13" bestFit="1" customWidth="1"/>
    <col min="8621" max="8621" width="8.85546875" bestFit="1" customWidth="1"/>
    <col min="8622" max="8622" width="11.85546875" bestFit="1" customWidth="1"/>
    <col min="8623" max="8623" width="10" bestFit="1" customWidth="1"/>
    <col min="8624" max="8624" width="13" bestFit="1" customWidth="1"/>
    <col min="8625" max="8625" width="8.85546875" bestFit="1" customWidth="1"/>
    <col min="8626" max="8626" width="11.85546875" bestFit="1" customWidth="1"/>
    <col min="8627" max="8627" width="8.85546875" bestFit="1" customWidth="1"/>
    <col min="8628" max="8628" width="11.85546875" bestFit="1" customWidth="1"/>
    <col min="8629" max="8629" width="7.7109375" bestFit="1" customWidth="1"/>
    <col min="8630" max="8630" width="10.7109375" bestFit="1" customWidth="1"/>
    <col min="8631" max="8631" width="10" bestFit="1" customWidth="1"/>
    <col min="8632" max="8632" width="13" bestFit="1" customWidth="1"/>
    <col min="8633" max="8633" width="10" bestFit="1" customWidth="1"/>
    <col min="8634" max="8634" width="13" bestFit="1" customWidth="1"/>
    <col min="8635" max="8635" width="10" bestFit="1" customWidth="1"/>
    <col min="8636" max="8636" width="13" bestFit="1" customWidth="1"/>
    <col min="8637" max="8637" width="10" bestFit="1" customWidth="1"/>
    <col min="8638" max="8638" width="13" bestFit="1" customWidth="1"/>
    <col min="8639" max="8639" width="7.7109375" bestFit="1" customWidth="1"/>
    <col min="8640" max="8640" width="10.7109375" bestFit="1" customWidth="1"/>
    <col min="8641" max="8641" width="8.85546875" bestFit="1" customWidth="1"/>
    <col min="8642" max="8642" width="11.85546875" bestFit="1" customWidth="1"/>
    <col min="8643" max="8643" width="10" bestFit="1" customWidth="1"/>
    <col min="8644" max="8644" width="13" bestFit="1" customWidth="1"/>
    <col min="8645" max="8645" width="10" bestFit="1" customWidth="1"/>
    <col min="8646" max="8646" width="13" bestFit="1" customWidth="1"/>
    <col min="8647" max="8647" width="10" bestFit="1" customWidth="1"/>
    <col min="8648" max="8648" width="13" bestFit="1" customWidth="1"/>
    <col min="8649" max="8649" width="8.85546875" bestFit="1" customWidth="1"/>
    <col min="8650" max="8650" width="11.85546875" bestFit="1" customWidth="1"/>
    <col min="8651" max="8651" width="8.85546875" bestFit="1" customWidth="1"/>
    <col min="8652" max="8652" width="11.85546875" bestFit="1" customWidth="1"/>
    <col min="8653" max="8653" width="8.85546875" bestFit="1" customWidth="1"/>
    <col min="8654" max="8654" width="11.85546875" bestFit="1" customWidth="1"/>
    <col min="8655" max="8655" width="8.85546875" bestFit="1" customWidth="1"/>
    <col min="8656" max="8656" width="11.85546875" bestFit="1" customWidth="1"/>
    <col min="8657" max="8657" width="10" bestFit="1" customWidth="1"/>
    <col min="8658" max="8658" width="13" bestFit="1" customWidth="1"/>
    <col min="8659" max="8659" width="8.85546875" bestFit="1" customWidth="1"/>
    <col min="8660" max="8660" width="11.85546875" bestFit="1" customWidth="1"/>
    <col min="8661" max="8661" width="10" bestFit="1" customWidth="1"/>
    <col min="8662" max="8662" width="13" bestFit="1" customWidth="1"/>
    <col min="8663" max="8663" width="10" bestFit="1" customWidth="1"/>
    <col min="8664" max="8664" width="13" bestFit="1" customWidth="1"/>
    <col min="8665" max="8666" width="10" bestFit="1" customWidth="1"/>
    <col min="8667" max="8667" width="13" bestFit="1" customWidth="1"/>
    <col min="8668" max="8668" width="8.85546875" bestFit="1" customWidth="1"/>
    <col min="8669" max="8669" width="11.85546875" bestFit="1" customWidth="1"/>
    <col min="8670" max="8670" width="8.85546875" bestFit="1" customWidth="1"/>
    <col min="8671" max="8671" width="11.85546875" bestFit="1" customWidth="1"/>
    <col min="8672" max="8672" width="10" bestFit="1" customWidth="1"/>
    <col min="8673" max="8673" width="13" bestFit="1" customWidth="1"/>
    <col min="8674" max="8674" width="8.85546875" bestFit="1" customWidth="1"/>
    <col min="8675" max="8675" width="11.85546875" bestFit="1" customWidth="1"/>
    <col min="8676" max="8676" width="7.7109375" bestFit="1" customWidth="1"/>
    <col min="8677" max="8677" width="10.7109375" bestFit="1" customWidth="1"/>
    <col min="8678" max="8678" width="8.85546875" bestFit="1" customWidth="1"/>
    <col min="8679" max="8679" width="11.85546875" bestFit="1" customWidth="1"/>
    <col min="8680" max="8680" width="10" bestFit="1" customWidth="1"/>
    <col min="8681" max="8681" width="13" bestFit="1" customWidth="1"/>
    <col min="8682" max="8682" width="7.7109375" bestFit="1" customWidth="1"/>
    <col min="8683" max="8683" width="10.7109375" bestFit="1" customWidth="1"/>
    <col min="8684" max="8684" width="7.7109375" bestFit="1" customWidth="1"/>
    <col min="8685" max="8685" width="10.7109375" bestFit="1" customWidth="1"/>
    <col min="8686" max="8686" width="8.85546875" bestFit="1" customWidth="1"/>
    <col min="8687" max="8687" width="11.85546875" bestFit="1" customWidth="1"/>
    <col min="8688" max="8688" width="8.85546875" bestFit="1" customWidth="1"/>
    <col min="8689" max="8689" width="11.85546875" bestFit="1" customWidth="1"/>
    <col min="8690" max="8690" width="7.7109375" bestFit="1" customWidth="1"/>
    <col min="8691" max="8691" width="10.7109375" bestFit="1" customWidth="1"/>
    <col min="8692" max="8692" width="8.85546875" bestFit="1" customWidth="1"/>
    <col min="8693" max="8693" width="11.85546875" bestFit="1" customWidth="1"/>
    <col min="8694" max="8694" width="10" bestFit="1" customWidth="1"/>
    <col min="8695" max="8695" width="13" bestFit="1" customWidth="1"/>
    <col min="8696" max="8696" width="10" bestFit="1" customWidth="1"/>
    <col min="8697" max="8697" width="13" bestFit="1" customWidth="1"/>
    <col min="8698" max="8698" width="8.85546875" bestFit="1" customWidth="1"/>
    <col min="8699" max="8699" width="11.85546875" bestFit="1" customWidth="1"/>
    <col min="8700" max="8700" width="7.7109375" bestFit="1" customWidth="1"/>
    <col min="8701" max="8701" width="10.7109375" bestFit="1" customWidth="1"/>
    <col min="8702" max="8702" width="8.85546875" bestFit="1" customWidth="1"/>
    <col min="8703" max="8703" width="11.85546875" bestFit="1" customWidth="1"/>
    <col min="8704" max="8704" width="8.85546875" bestFit="1" customWidth="1"/>
    <col min="8705" max="8705" width="11.85546875" bestFit="1" customWidth="1"/>
    <col min="8706" max="8706" width="10" bestFit="1" customWidth="1"/>
    <col min="8707" max="8707" width="13" bestFit="1" customWidth="1"/>
    <col min="8708" max="8708" width="9.28515625" bestFit="1" customWidth="1"/>
    <col min="8709" max="8709" width="11.85546875" bestFit="1" customWidth="1"/>
    <col min="8710" max="8711" width="9.28515625" bestFit="1" customWidth="1"/>
    <col min="8712" max="8712" width="11.85546875" bestFit="1" customWidth="1"/>
    <col min="8713" max="8713" width="9.28515625" bestFit="1" customWidth="1"/>
    <col min="8714" max="8714" width="11.85546875" bestFit="1" customWidth="1"/>
    <col min="8715" max="8715" width="10" bestFit="1" customWidth="1"/>
    <col min="8716" max="8716" width="13" bestFit="1" customWidth="1"/>
    <col min="8717" max="8717" width="8.85546875" bestFit="1" customWidth="1"/>
    <col min="8718" max="8718" width="11.85546875" bestFit="1" customWidth="1"/>
    <col min="8719" max="8719" width="8.85546875" bestFit="1" customWidth="1"/>
    <col min="8720" max="8720" width="11.85546875" bestFit="1" customWidth="1"/>
    <col min="8721" max="8721" width="8.85546875" bestFit="1" customWidth="1"/>
    <col min="8722" max="8722" width="11.85546875" bestFit="1" customWidth="1"/>
    <col min="8723" max="8723" width="8.85546875" bestFit="1" customWidth="1"/>
    <col min="8724" max="8724" width="11.85546875" bestFit="1" customWidth="1"/>
    <col min="8725" max="8725" width="8.85546875" bestFit="1" customWidth="1"/>
    <col min="8726" max="8726" width="11.85546875" bestFit="1" customWidth="1"/>
    <col min="8727" max="8727" width="8.85546875" bestFit="1" customWidth="1"/>
    <col min="8728" max="8728" width="11.85546875" bestFit="1" customWidth="1"/>
    <col min="8729" max="8729" width="8.85546875" bestFit="1" customWidth="1"/>
    <col min="8730" max="8730" width="11.85546875" bestFit="1" customWidth="1"/>
    <col min="8731" max="8731" width="10" bestFit="1" customWidth="1"/>
    <col min="8732" max="8732" width="13" bestFit="1" customWidth="1"/>
    <col min="8733" max="8733" width="8.85546875" bestFit="1" customWidth="1"/>
    <col min="8734" max="8734" width="11.85546875" bestFit="1" customWidth="1"/>
    <col min="8735" max="8735" width="9.28515625" bestFit="1" customWidth="1"/>
    <col min="8736" max="8736" width="11.85546875" bestFit="1" customWidth="1"/>
    <col min="8737" max="8737" width="8.85546875" bestFit="1" customWidth="1"/>
    <col min="8738" max="8738" width="11.85546875" bestFit="1" customWidth="1"/>
    <col min="8739" max="8739" width="8.85546875" bestFit="1" customWidth="1"/>
    <col min="8740" max="8740" width="11.85546875" bestFit="1" customWidth="1"/>
    <col min="8741" max="8741" width="9.28515625" bestFit="1" customWidth="1"/>
    <col min="8742" max="8742" width="11.85546875" bestFit="1" customWidth="1"/>
    <col min="8743" max="8743" width="9.28515625" bestFit="1" customWidth="1"/>
    <col min="8744" max="8744" width="11.85546875" bestFit="1" customWidth="1"/>
    <col min="8745" max="8745" width="9.28515625" bestFit="1" customWidth="1"/>
    <col min="8746" max="8746" width="11.85546875" bestFit="1" customWidth="1"/>
    <col min="8747" max="8747" width="9.28515625" bestFit="1" customWidth="1"/>
    <col min="8748" max="8748" width="11.85546875" bestFit="1" customWidth="1"/>
    <col min="8749" max="8749" width="10" bestFit="1" customWidth="1"/>
    <col min="8750" max="8750" width="13" bestFit="1" customWidth="1"/>
    <col min="8751" max="8751" width="8.85546875" bestFit="1" customWidth="1"/>
    <col min="8752" max="8752" width="11.85546875" bestFit="1" customWidth="1"/>
    <col min="8753" max="8753" width="8.85546875" bestFit="1" customWidth="1"/>
    <col min="8754" max="8754" width="11.85546875" bestFit="1" customWidth="1"/>
    <col min="8755" max="8755" width="9.28515625" bestFit="1" customWidth="1"/>
    <col min="8756" max="8756" width="11.85546875" bestFit="1" customWidth="1"/>
    <col min="8757" max="8757" width="9.28515625" bestFit="1" customWidth="1"/>
    <col min="8758" max="8758" width="11.85546875" bestFit="1" customWidth="1"/>
    <col min="8759" max="8759" width="7.7109375" bestFit="1" customWidth="1"/>
    <col min="8760" max="8760" width="10.7109375" bestFit="1" customWidth="1"/>
    <col min="8761" max="8761" width="10" bestFit="1" customWidth="1"/>
    <col min="8762" max="8762" width="13" bestFit="1" customWidth="1"/>
    <col min="8763" max="8763" width="8.85546875" bestFit="1" customWidth="1"/>
    <col min="8764" max="8764" width="11.85546875" bestFit="1" customWidth="1"/>
    <col min="8765" max="8765" width="8.85546875" bestFit="1" customWidth="1"/>
    <col min="8766" max="8766" width="11.85546875" bestFit="1" customWidth="1"/>
    <col min="8767" max="8767" width="7" bestFit="1" customWidth="1"/>
    <col min="8768" max="8768" width="9" bestFit="1" customWidth="1"/>
    <col min="8769" max="8769" width="10" bestFit="1" customWidth="1"/>
    <col min="8770" max="8770" width="13" bestFit="1" customWidth="1"/>
    <col min="8771" max="8772" width="7.7109375" bestFit="1" customWidth="1"/>
    <col min="8773" max="8773" width="10.7109375" bestFit="1" customWidth="1"/>
    <col min="8774" max="8774" width="9.28515625" bestFit="1" customWidth="1"/>
    <col min="8775" max="8775" width="11.85546875" bestFit="1" customWidth="1"/>
    <col min="8776" max="8776" width="5.42578125" bestFit="1" customWidth="1"/>
    <col min="8777" max="8777" width="9" bestFit="1" customWidth="1"/>
    <col min="8778" max="8778" width="10" bestFit="1" customWidth="1"/>
    <col min="8779" max="8779" width="13" bestFit="1" customWidth="1"/>
    <col min="8780" max="8780" width="9.28515625" bestFit="1" customWidth="1"/>
    <col min="8781" max="8781" width="11.85546875" bestFit="1" customWidth="1"/>
    <col min="8782" max="8782" width="9.28515625" bestFit="1" customWidth="1"/>
    <col min="8783" max="8783" width="11.85546875" bestFit="1" customWidth="1"/>
    <col min="8784" max="8784" width="8.85546875" bestFit="1" customWidth="1"/>
    <col min="8785" max="8785" width="11.85546875" bestFit="1" customWidth="1"/>
    <col min="8786" max="8786" width="10" bestFit="1" customWidth="1"/>
    <col min="8787" max="8787" width="13" bestFit="1" customWidth="1"/>
    <col min="8788" max="8788" width="10" bestFit="1" customWidth="1"/>
    <col min="8789" max="8789" width="13" bestFit="1" customWidth="1"/>
    <col min="8790" max="8790" width="8.85546875" bestFit="1" customWidth="1"/>
    <col min="8791" max="8791" width="11.85546875" bestFit="1" customWidth="1"/>
    <col min="8792" max="8792" width="7.7109375" bestFit="1" customWidth="1"/>
    <col min="8793" max="8793" width="10.7109375" bestFit="1" customWidth="1"/>
    <col min="8794" max="8794" width="10" bestFit="1" customWidth="1"/>
    <col min="8795" max="8795" width="13" bestFit="1" customWidth="1"/>
    <col min="8796" max="8796" width="8.85546875" bestFit="1" customWidth="1"/>
    <col min="8797" max="8797" width="11.85546875" bestFit="1" customWidth="1"/>
    <col min="8798" max="8798" width="10" bestFit="1" customWidth="1"/>
    <col min="8799" max="8799" width="13" bestFit="1" customWidth="1"/>
    <col min="8800" max="8800" width="8.140625" bestFit="1" customWidth="1"/>
    <col min="8801" max="8801" width="10.7109375" bestFit="1" customWidth="1"/>
    <col min="8802" max="8802" width="8.85546875" bestFit="1" customWidth="1"/>
    <col min="8803" max="8803" width="11.85546875" bestFit="1" customWidth="1"/>
    <col min="8804" max="8804" width="10" bestFit="1" customWidth="1"/>
    <col min="8805" max="8805" width="13" bestFit="1" customWidth="1"/>
    <col min="8806" max="8806" width="5.85546875" bestFit="1" customWidth="1"/>
    <col min="8807" max="8807" width="9" bestFit="1" customWidth="1"/>
    <col min="8808" max="8808" width="8.85546875" bestFit="1" customWidth="1"/>
    <col min="8809" max="8809" width="11.85546875" bestFit="1" customWidth="1"/>
    <col min="8810" max="8810" width="8.85546875" bestFit="1" customWidth="1"/>
    <col min="8811" max="8811" width="11.85546875" bestFit="1" customWidth="1"/>
    <col min="8812" max="8812" width="8.140625" bestFit="1" customWidth="1"/>
    <col min="8813" max="8813" width="10.7109375" bestFit="1" customWidth="1"/>
    <col min="8814" max="8814" width="8.85546875" bestFit="1" customWidth="1"/>
    <col min="8815" max="8815" width="11.85546875" bestFit="1" customWidth="1"/>
    <col min="8816" max="8816" width="8.85546875" bestFit="1" customWidth="1"/>
    <col min="8817" max="8817" width="11.85546875" bestFit="1" customWidth="1"/>
    <col min="8818" max="8818" width="8.140625" bestFit="1" customWidth="1"/>
    <col min="8819" max="8819" width="10.7109375" bestFit="1" customWidth="1"/>
    <col min="8820" max="8820" width="5.85546875" bestFit="1" customWidth="1"/>
    <col min="8821" max="8821" width="9" bestFit="1" customWidth="1"/>
    <col min="8822" max="8822" width="9.28515625" bestFit="1" customWidth="1"/>
    <col min="8823" max="8823" width="11.85546875" bestFit="1" customWidth="1"/>
    <col min="8824" max="8824" width="10" bestFit="1" customWidth="1"/>
    <col min="8825" max="8825" width="13" bestFit="1" customWidth="1"/>
    <col min="8826" max="8826" width="10" bestFit="1" customWidth="1"/>
    <col min="8827" max="8827" width="13" bestFit="1" customWidth="1"/>
    <col min="8828" max="8828" width="10" bestFit="1" customWidth="1"/>
    <col min="8829" max="8829" width="13" bestFit="1" customWidth="1"/>
    <col min="8830" max="8831" width="9.28515625" bestFit="1" customWidth="1"/>
    <col min="8832" max="8832" width="11.85546875" bestFit="1" customWidth="1"/>
    <col min="8833" max="8833" width="9.28515625" bestFit="1" customWidth="1"/>
    <col min="8834" max="8834" width="11.85546875" bestFit="1" customWidth="1"/>
    <col min="8835" max="8835" width="9.28515625" bestFit="1" customWidth="1"/>
    <col min="8836" max="8836" width="11.85546875" bestFit="1" customWidth="1"/>
    <col min="8837" max="8837" width="10" bestFit="1" customWidth="1"/>
    <col min="8838" max="8838" width="13" bestFit="1" customWidth="1"/>
    <col min="8839" max="8839" width="8.85546875" bestFit="1" customWidth="1"/>
    <col min="8840" max="8840" width="11.85546875" bestFit="1" customWidth="1"/>
    <col min="8841" max="8841" width="9.28515625" bestFit="1" customWidth="1"/>
    <col min="8842" max="8842" width="11.85546875" bestFit="1" customWidth="1"/>
    <col min="8843" max="8844" width="9.28515625" bestFit="1" customWidth="1"/>
    <col min="8845" max="8845" width="11.85546875" bestFit="1" customWidth="1"/>
    <col min="8846" max="8846" width="7" bestFit="1" customWidth="1"/>
    <col min="8847" max="8847" width="9" bestFit="1" customWidth="1"/>
    <col min="8848" max="8848" width="9.28515625" bestFit="1" customWidth="1"/>
    <col min="8849" max="8849" width="11.85546875" bestFit="1" customWidth="1"/>
    <col min="8850" max="8850" width="10" bestFit="1" customWidth="1"/>
    <col min="8851" max="8851" width="13" bestFit="1" customWidth="1"/>
    <col min="8852" max="8852" width="10" bestFit="1" customWidth="1"/>
    <col min="8853" max="8853" width="13" bestFit="1" customWidth="1"/>
    <col min="8854" max="8854" width="8.85546875" bestFit="1" customWidth="1"/>
    <col min="8855" max="8855" width="11.85546875" bestFit="1" customWidth="1"/>
    <col min="8856" max="8856" width="9.28515625" bestFit="1" customWidth="1"/>
    <col min="8857" max="8857" width="11.85546875" bestFit="1" customWidth="1"/>
    <col min="8858" max="8858" width="8.85546875" bestFit="1" customWidth="1"/>
    <col min="8859" max="8859" width="11.85546875" bestFit="1" customWidth="1"/>
    <col min="8860" max="8860" width="9.28515625" bestFit="1" customWidth="1"/>
    <col min="8861" max="8861" width="11.85546875" bestFit="1" customWidth="1"/>
    <col min="8862" max="8862" width="10" bestFit="1" customWidth="1"/>
    <col min="8863" max="8863" width="13" bestFit="1" customWidth="1"/>
    <col min="8864" max="8864" width="8.140625" bestFit="1" customWidth="1"/>
    <col min="8865" max="8865" width="10.7109375" bestFit="1" customWidth="1"/>
    <col min="8866" max="8866" width="9.28515625" bestFit="1" customWidth="1"/>
    <col min="8867" max="8867" width="11.85546875" bestFit="1" customWidth="1"/>
    <col min="8868" max="8868" width="8.140625" bestFit="1" customWidth="1"/>
    <col min="8869" max="8869" width="10.7109375" bestFit="1" customWidth="1"/>
    <col min="8870" max="8870" width="9.28515625" bestFit="1" customWidth="1"/>
    <col min="8871" max="8871" width="11.85546875" bestFit="1" customWidth="1"/>
    <col min="8872" max="8872" width="10" bestFit="1" customWidth="1"/>
    <col min="8873" max="8873" width="13" bestFit="1" customWidth="1"/>
    <col min="8874" max="8874" width="8.85546875" bestFit="1" customWidth="1"/>
    <col min="8875" max="8875" width="11.85546875" bestFit="1" customWidth="1"/>
    <col min="8876" max="8876" width="8.85546875" bestFit="1" customWidth="1"/>
    <col min="8877" max="8877" width="11.85546875" bestFit="1" customWidth="1"/>
    <col min="8878" max="8878" width="8.85546875" bestFit="1" customWidth="1"/>
    <col min="8879" max="8879" width="11.85546875" bestFit="1" customWidth="1"/>
    <col min="8880" max="8880" width="9.28515625" bestFit="1" customWidth="1"/>
    <col min="8881" max="8881" width="11.85546875" bestFit="1" customWidth="1"/>
    <col min="8882" max="8882" width="8.140625" bestFit="1" customWidth="1"/>
    <col min="8883" max="8883" width="10.7109375" bestFit="1" customWidth="1"/>
    <col min="8884" max="8884" width="10" bestFit="1" customWidth="1"/>
    <col min="8885" max="8885" width="13" bestFit="1" customWidth="1"/>
    <col min="8886" max="8886" width="9.28515625" bestFit="1" customWidth="1"/>
    <col min="8887" max="8887" width="11.85546875" bestFit="1" customWidth="1"/>
    <col min="8888" max="8888" width="10" bestFit="1" customWidth="1"/>
    <col min="8889" max="8889" width="13" bestFit="1" customWidth="1"/>
    <col min="8890" max="8890" width="9.28515625" bestFit="1" customWidth="1"/>
    <col min="8891" max="8891" width="11.85546875" bestFit="1" customWidth="1"/>
    <col min="8892" max="8892" width="8.85546875" bestFit="1" customWidth="1"/>
    <col min="8893" max="8893" width="11.85546875" bestFit="1" customWidth="1"/>
    <col min="8894" max="8894" width="8.85546875" bestFit="1" customWidth="1"/>
    <col min="8895" max="8895" width="11.85546875" bestFit="1" customWidth="1"/>
    <col min="8896" max="8896" width="11.140625" bestFit="1" customWidth="1"/>
    <col min="8897" max="8897" width="13" bestFit="1" customWidth="1"/>
    <col min="8898" max="8898" width="8.140625" bestFit="1" customWidth="1"/>
    <col min="8899" max="8899" width="10.7109375" bestFit="1" customWidth="1"/>
    <col min="8900" max="8900" width="10" bestFit="1" customWidth="1"/>
    <col min="8901" max="8901" width="13" bestFit="1" customWidth="1"/>
    <col min="8902" max="8902" width="9.28515625" bestFit="1" customWidth="1"/>
    <col min="8903" max="8903" width="11.85546875" bestFit="1" customWidth="1"/>
    <col min="8904" max="8904" width="8.85546875" bestFit="1" customWidth="1"/>
    <col min="8905" max="8905" width="11.85546875" bestFit="1" customWidth="1"/>
    <col min="8906" max="8906" width="8.85546875" bestFit="1" customWidth="1"/>
    <col min="8907" max="8907" width="11.85546875" bestFit="1" customWidth="1"/>
    <col min="8908" max="8908" width="9.28515625" bestFit="1" customWidth="1"/>
    <col min="8909" max="8909" width="11.85546875" bestFit="1" customWidth="1"/>
    <col min="8910" max="8910" width="8.85546875" bestFit="1" customWidth="1"/>
    <col min="8911" max="8911" width="11.85546875" bestFit="1" customWidth="1"/>
    <col min="8912" max="8912" width="10" bestFit="1" customWidth="1"/>
    <col min="8913" max="8913" width="13" bestFit="1" customWidth="1"/>
    <col min="8914" max="8915" width="8.85546875" bestFit="1" customWidth="1"/>
    <col min="8916" max="8916" width="11.85546875" bestFit="1" customWidth="1"/>
    <col min="8917" max="8917" width="9.28515625" bestFit="1" customWidth="1"/>
    <col min="8918" max="8918" width="11.85546875" bestFit="1" customWidth="1"/>
    <col min="8919" max="8919" width="9.28515625" bestFit="1" customWidth="1"/>
    <col min="8920" max="8920" width="11.85546875" bestFit="1" customWidth="1"/>
    <col min="8921" max="8921" width="10" bestFit="1" customWidth="1"/>
    <col min="8922" max="8922" width="13" bestFit="1" customWidth="1"/>
    <col min="8923" max="8923" width="7.7109375" bestFit="1" customWidth="1"/>
    <col min="8924" max="8924" width="10.7109375" bestFit="1" customWidth="1"/>
    <col min="8925" max="8925" width="8.85546875" bestFit="1" customWidth="1"/>
    <col min="8926" max="8926" width="11.85546875" bestFit="1" customWidth="1"/>
    <col min="8927" max="8927" width="9.28515625" bestFit="1" customWidth="1"/>
    <col min="8928" max="8928" width="11.85546875" bestFit="1" customWidth="1"/>
    <col min="8929" max="8931" width="9.28515625" bestFit="1" customWidth="1"/>
    <col min="8932" max="8932" width="11.85546875" bestFit="1" customWidth="1"/>
    <col min="8933" max="8933" width="10" bestFit="1" customWidth="1"/>
    <col min="8934" max="8934" width="13" bestFit="1" customWidth="1"/>
    <col min="8935" max="8935" width="10" bestFit="1" customWidth="1"/>
    <col min="8936" max="8936" width="13" bestFit="1" customWidth="1"/>
    <col min="8937" max="8938" width="8.85546875" bestFit="1" customWidth="1"/>
    <col min="8939" max="8939" width="11.85546875" bestFit="1" customWidth="1"/>
    <col min="8940" max="8940" width="9.28515625" bestFit="1" customWidth="1"/>
    <col min="8941" max="8941" width="11.85546875" bestFit="1" customWidth="1"/>
    <col min="8942" max="8942" width="8.85546875" bestFit="1" customWidth="1"/>
    <col min="8943" max="8943" width="11.85546875" bestFit="1" customWidth="1"/>
    <col min="8944" max="8944" width="8.85546875" bestFit="1" customWidth="1"/>
    <col min="8945" max="8945" width="11.85546875" bestFit="1" customWidth="1"/>
    <col min="8946" max="8946" width="8.85546875" bestFit="1" customWidth="1"/>
    <col min="8947" max="8947" width="11.85546875" bestFit="1" customWidth="1"/>
    <col min="8948" max="8948" width="9.28515625" bestFit="1" customWidth="1"/>
    <col min="8949" max="8949" width="11.85546875" bestFit="1" customWidth="1"/>
    <col min="8950" max="8950" width="8.85546875" bestFit="1" customWidth="1"/>
    <col min="8951" max="8951" width="11.85546875" bestFit="1" customWidth="1"/>
    <col min="8952" max="8952" width="9.28515625" bestFit="1" customWidth="1"/>
    <col min="8953" max="8953" width="11.85546875" bestFit="1" customWidth="1"/>
    <col min="8954" max="8954" width="9.28515625" bestFit="1" customWidth="1"/>
    <col min="8955" max="8955" width="11.85546875" bestFit="1" customWidth="1"/>
    <col min="8956" max="8956" width="9.28515625" bestFit="1" customWidth="1"/>
    <col min="8957" max="8957" width="11.85546875" bestFit="1" customWidth="1"/>
    <col min="8958" max="8958" width="9.28515625" bestFit="1" customWidth="1"/>
    <col min="8959" max="8959" width="11.85546875" bestFit="1" customWidth="1"/>
    <col min="8960" max="8960" width="10" bestFit="1" customWidth="1"/>
    <col min="8961" max="8961" width="13" bestFit="1" customWidth="1"/>
    <col min="8962" max="8962" width="10" bestFit="1" customWidth="1"/>
    <col min="8963" max="8963" width="13" bestFit="1" customWidth="1"/>
    <col min="8964" max="8964" width="8.85546875" bestFit="1" customWidth="1"/>
    <col min="8965" max="8965" width="11.85546875" bestFit="1" customWidth="1"/>
    <col min="8966" max="8966" width="10" bestFit="1" customWidth="1"/>
    <col min="8967" max="8967" width="13" bestFit="1" customWidth="1"/>
    <col min="8968" max="8968" width="8.140625" bestFit="1" customWidth="1"/>
    <col min="8969" max="8969" width="10.7109375" bestFit="1" customWidth="1"/>
    <col min="8970" max="8970" width="8.85546875" bestFit="1" customWidth="1"/>
    <col min="8971" max="8971" width="11.85546875" bestFit="1" customWidth="1"/>
    <col min="8972" max="8972" width="10" bestFit="1" customWidth="1"/>
    <col min="8973" max="8973" width="13" bestFit="1" customWidth="1"/>
    <col min="8974" max="8974" width="9.28515625" bestFit="1" customWidth="1"/>
    <col min="8975" max="8975" width="11.85546875" bestFit="1" customWidth="1"/>
    <col min="8976" max="8976" width="10" bestFit="1" customWidth="1"/>
    <col min="8977" max="8977" width="13" bestFit="1" customWidth="1"/>
    <col min="8978" max="8978" width="10" bestFit="1" customWidth="1"/>
    <col min="8979" max="8979" width="13" bestFit="1" customWidth="1"/>
    <col min="8980" max="8980" width="10" bestFit="1" customWidth="1"/>
    <col min="8981" max="8981" width="13" bestFit="1" customWidth="1"/>
    <col min="8982" max="8982" width="8.85546875" bestFit="1" customWidth="1"/>
    <col min="8983" max="8983" width="11.85546875" bestFit="1" customWidth="1"/>
    <col min="8984" max="8984" width="9.28515625" bestFit="1" customWidth="1"/>
    <col min="8985" max="8985" width="11.85546875" bestFit="1" customWidth="1"/>
    <col min="8986" max="8986" width="10" bestFit="1" customWidth="1"/>
    <col min="8987" max="8987" width="13" bestFit="1" customWidth="1"/>
    <col min="8988" max="8988" width="11.140625" bestFit="1" customWidth="1"/>
    <col min="8989" max="8989" width="14.28515625" bestFit="1" customWidth="1"/>
    <col min="8990" max="8990" width="9.28515625" bestFit="1" customWidth="1"/>
    <col min="8991" max="8991" width="11.85546875" bestFit="1" customWidth="1"/>
    <col min="8992" max="8992" width="10" bestFit="1" customWidth="1"/>
    <col min="8993" max="8993" width="13" bestFit="1" customWidth="1"/>
    <col min="8994" max="8994" width="8.85546875" bestFit="1" customWidth="1"/>
    <col min="8995" max="8995" width="11.85546875" bestFit="1" customWidth="1"/>
    <col min="8996" max="8996" width="10" bestFit="1" customWidth="1"/>
    <col min="8997" max="8997" width="13" bestFit="1" customWidth="1"/>
    <col min="8998" max="8998" width="9.28515625" bestFit="1" customWidth="1"/>
    <col min="8999" max="8999" width="11.85546875" bestFit="1" customWidth="1"/>
    <col min="9000" max="9000" width="9.28515625" bestFit="1" customWidth="1"/>
    <col min="9001" max="9001" width="11.85546875" bestFit="1" customWidth="1"/>
    <col min="9002" max="9002" width="9.28515625" bestFit="1" customWidth="1"/>
    <col min="9003" max="9003" width="11.85546875" bestFit="1" customWidth="1"/>
    <col min="9004" max="9004" width="8.85546875" bestFit="1" customWidth="1"/>
    <col min="9005" max="9005" width="11.85546875" bestFit="1" customWidth="1"/>
    <col min="9006" max="9006" width="10" bestFit="1" customWidth="1"/>
    <col min="9007" max="9007" width="13" bestFit="1" customWidth="1"/>
    <col min="9008" max="9008" width="9.28515625" bestFit="1" customWidth="1"/>
    <col min="9009" max="9009" width="11.85546875" bestFit="1" customWidth="1"/>
    <col min="9010" max="9010" width="10" bestFit="1" customWidth="1"/>
    <col min="9011" max="9011" width="13" bestFit="1" customWidth="1"/>
    <col min="9012" max="9012" width="10" bestFit="1" customWidth="1"/>
    <col min="9013" max="9013" width="13" bestFit="1" customWidth="1"/>
    <col min="9014" max="9014" width="10" bestFit="1" customWidth="1"/>
    <col min="9015" max="9015" width="13" bestFit="1" customWidth="1"/>
    <col min="9016" max="9016" width="9.28515625" bestFit="1" customWidth="1"/>
    <col min="9017" max="9017" width="11.85546875" bestFit="1" customWidth="1"/>
    <col min="9018" max="9018" width="9.28515625" bestFit="1" customWidth="1"/>
    <col min="9019" max="9019" width="11.85546875" bestFit="1" customWidth="1"/>
    <col min="9020" max="9020" width="9.28515625" bestFit="1" customWidth="1"/>
    <col min="9021" max="9021" width="11.85546875" bestFit="1" customWidth="1"/>
    <col min="9022" max="9022" width="8.85546875" bestFit="1" customWidth="1"/>
    <col min="9023" max="9023" width="11.85546875" bestFit="1" customWidth="1"/>
    <col min="9024" max="9024" width="9.28515625" bestFit="1" customWidth="1"/>
    <col min="9025" max="9025" width="11.85546875" bestFit="1" customWidth="1"/>
    <col min="9026" max="9026" width="9.28515625" bestFit="1" customWidth="1"/>
    <col min="9027" max="9027" width="11.85546875" bestFit="1" customWidth="1"/>
    <col min="9028" max="9028" width="8.85546875" bestFit="1" customWidth="1"/>
    <col min="9029" max="9029" width="11.85546875" bestFit="1" customWidth="1"/>
    <col min="9030" max="9030" width="9.28515625" bestFit="1" customWidth="1"/>
    <col min="9031" max="9031" width="11.85546875" bestFit="1" customWidth="1"/>
    <col min="9032" max="9032" width="8.85546875" bestFit="1" customWidth="1"/>
    <col min="9033" max="9033" width="11.85546875" bestFit="1" customWidth="1"/>
    <col min="9034" max="9034" width="9.28515625" bestFit="1" customWidth="1"/>
    <col min="9035" max="9035" width="11.85546875" bestFit="1" customWidth="1"/>
    <col min="9036" max="9036" width="10" bestFit="1" customWidth="1"/>
    <col min="9037" max="9037" width="13" bestFit="1" customWidth="1"/>
    <col min="9038" max="9038" width="9.28515625" bestFit="1" customWidth="1"/>
    <col min="9039" max="9039" width="11.85546875" bestFit="1" customWidth="1"/>
    <col min="9040" max="9040" width="8.140625" bestFit="1" customWidth="1"/>
    <col min="9041" max="9041" width="10.7109375" bestFit="1" customWidth="1"/>
    <col min="9042" max="9042" width="9.28515625" bestFit="1" customWidth="1"/>
    <col min="9043" max="9043" width="11.85546875" bestFit="1" customWidth="1"/>
    <col min="9044" max="9044" width="10" bestFit="1" customWidth="1"/>
    <col min="9045" max="9045" width="13" bestFit="1" customWidth="1"/>
    <col min="9046" max="9046" width="10" bestFit="1" customWidth="1"/>
    <col min="9047" max="9047" width="13" bestFit="1" customWidth="1"/>
    <col min="9048" max="9048" width="11.140625" bestFit="1" customWidth="1"/>
    <col min="9049" max="9049" width="14.28515625" bestFit="1" customWidth="1"/>
    <col min="9050" max="9050" width="10" bestFit="1" customWidth="1"/>
    <col min="9051" max="9051" width="13" bestFit="1" customWidth="1"/>
    <col min="9052" max="9052" width="8.85546875" bestFit="1" customWidth="1"/>
    <col min="9053" max="9053" width="11.85546875" bestFit="1" customWidth="1"/>
    <col min="9054" max="9054" width="10" bestFit="1" customWidth="1"/>
    <col min="9055" max="9055" width="13" bestFit="1" customWidth="1"/>
    <col min="9056" max="9056" width="11.140625" bestFit="1" customWidth="1"/>
    <col min="9057" max="9057" width="14.28515625" bestFit="1" customWidth="1"/>
    <col min="9058" max="9058" width="11.140625" bestFit="1" customWidth="1"/>
    <col min="9059" max="9059" width="14.28515625" bestFit="1" customWidth="1"/>
    <col min="9060" max="9060" width="10" bestFit="1" customWidth="1"/>
    <col min="9061" max="9061" width="13" bestFit="1" customWidth="1"/>
    <col min="9062" max="9062" width="11.140625" bestFit="1" customWidth="1"/>
    <col min="9063" max="9063" width="14.28515625" bestFit="1" customWidth="1"/>
    <col min="9064" max="9064" width="8.85546875" bestFit="1" customWidth="1"/>
    <col min="9065" max="9065" width="11.85546875" bestFit="1" customWidth="1"/>
    <col min="9066" max="9066" width="11.140625" bestFit="1" customWidth="1"/>
    <col min="9067" max="9067" width="14.28515625" bestFit="1" customWidth="1"/>
    <col min="9068" max="9068" width="10" bestFit="1" customWidth="1"/>
    <col min="9069" max="9069" width="13" bestFit="1" customWidth="1"/>
    <col min="9070" max="9070" width="10" bestFit="1" customWidth="1"/>
    <col min="9071" max="9071" width="13" bestFit="1" customWidth="1"/>
    <col min="9072" max="9072" width="11.140625" bestFit="1" customWidth="1"/>
    <col min="9073" max="9073" width="14.28515625" bestFit="1" customWidth="1"/>
    <col min="9074" max="9074" width="10" bestFit="1" customWidth="1"/>
    <col min="9075" max="9075" width="13" bestFit="1" customWidth="1"/>
    <col min="9076" max="9076" width="10" bestFit="1" customWidth="1"/>
    <col min="9077" max="9077" width="13" bestFit="1" customWidth="1"/>
    <col min="9078" max="9078" width="11.140625" bestFit="1" customWidth="1"/>
    <col min="9079" max="9079" width="14.28515625" bestFit="1" customWidth="1"/>
    <col min="9080" max="9080" width="10" bestFit="1" customWidth="1"/>
    <col min="9081" max="9081" width="13" bestFit="1" customWidth="1"/>
    <col min="9082" max="9082" width="11.140625" bestFit="1" customWidth="1"/>
    <col min="9083" max="9083" width="14.28515625" bestFit="1" customWidth="1"/>
    <col min="9084" max="9084" width="10" bestFit="1" customWidth="1"/>
    <col min="9085" max="9085" width="13" bestFit="1" customWidth="1"/>
    <col min="9086" max="9086" width="8.85546875" bestFit="1" customWidth="1"/>
    <col min="9087" max="9087" width="11.85546875" bestFit="1" customWidth="1"/>
    <col min="9088" max="9088" width="10" bestFit="1" customWidth="1"/>
    <col min="9089" max="9089" width="13" bestFit="1" customWidth="1"/>
    <col min="9090" max="9090" width="10" bestFit="1" customWidth="1"/>
    <col min="9091" max="9091" width="13" bestFit="1" customWidth="1"/>
    <col min="9092" max="9092" width="10" bestFit="1" customWidth="1"/>
    <col min="9093" max="9093" width="13" bestFit="1" customWidth="1"/>
    <col min="9094" max="9094" width="11.140625" bestFit="1" customWidth="1"/>
    <col min="9095" max="9095" width="14.28515625" bestFit="1" customWidth="1"/>
    <col min="9096" max="9096" width="11.140625" bestFit="1" customWidth="1"/>
    <col min="9097" max="9097" width="14.28515625" bestFit="1" customWidth="1"/>
    <col min="9098" max="9098" width="10" bestFit="1" customWidth="1"/>
    <col min="9099" max="9099" width="13" bestFit="1" customWidth="1"/>
    <col min="9100" max="9100" width="11.140625" bestFit="1" customWidth="1"/>
    <col min="9101" max="9101" width="14.28515625" bestFit="1" customWidth="1"/>
    <col min="9102" max="9102" width="10" bestFit="1" customWidth="1"/>
    <col min="9103" max="9103" width="13" bestFit="1" customWidth="1"/>
    <col min="9104" max="9104" width="10" bestFit="1" customWidth="1"/>
    <col min="9105" max="9105" width="13" bestFit="1" customWidth="1"/>
    <col min="9106" max="9106" width="10" bestFit="1" customWidth="1"/>
    <col min="9107" max="9107" width="13" bestFit="1" customWidth="1"/>
    <col min="9108" max="9108" width="10" bestFit="1" customWidth="1"/>
    <col min="9109" max="9109" width="13" bestFit="1" customWidth="1"/>
    <col min="9110" max="9110" width="8.85546875" bestFit="1" customWidth="1"/>
    <col min="9111" max="9111" width="11.85546875" bestFit="1" customWidth="1"/>
    <col min="9112" max="9112" width="10" bestFit="1" customWidth="1"/>
    <col min="9113" max="9113" width="13" bestFit="1" customWidth="1"/>
    <col min="9114" max="9114" width="10" bestFit="1" customWidth="1"/>
    <col min="9115" max="9115" width="13" bestFit="1" customWidth="1"/>
    <col min="9116" max="9116" width="10" bestFit="1" customWidth="1"/>
    <col min="9117" max="9117" width="13" bestFit="1" customWidth="1"/>
    <col min="9118" max="9118" width="11.140625" bestFit="1" customWidth="1"/>
    <col min="9119" max="9119" width="14.28515625" bestFit="1" customWidth="1"/>
    <col min="9120" max="9120" width="10" bestFit="1" customWidth="1"/>
    <col min="9121" max="9121" width="13" bestFit="1" customWidth="1"/>
    <col min="9122" max="9122" width="11.140625" bestFit="1" customWidth="1"/>
    <col min="9123" max="9123" width="14.28515625" bestFit="1" customWidth="1"/>
    <col min="9124" max="9124" width="8.85546875" bestFit="1" customWidth="1"/>
    <col min="9125" max="9125" width="11.85546875" bestFit="1" customWidth="1"/>
    <col min="9126" max="9126" width="11.140625" bestFit="1" customWidth="1"/>
    <col min="9127" max="9127" width="14.28515625" bestFit="1" customWidth="1"/>
    <col min="9128" max="9128" width="11.140625" bestFit="1" customWidth="1"/>
    <col min="9129" max="9129" width="14.28515625" bestFit="1" customWidth="1"/>
    <col min="9130" max="9130" width="11.140625" bestFit="1" customWidth="1"/>
    <col min="9131" max="9131" width="14.28515625" bestFit="1" customWidth="1"/>
    <col min="9132" max="9132" width="11.140625" bestFit="1" customWidth="1"/>
    <col min="9133" max="9133" width="14.28515625" bestFit="1" customWidth="1"/>
    <col min="9134" max="9134" width="10" bestFit="1" customWidth="1"/>
    <col min="9135" max="9135" width="13" bestFit="1" customWidth="1"/>
    <col min="9136" max="9136" width="10" bestFit="1" customWidth="1"/>
    <col min="9137" max="9137" width="13" bestFit="1" customWidth="1"/>
    <col min="9138" max="9138" width="11.140625" bestFit="1" customWidth="1"/>
    <col min="9139" max="9139" width="14.28515625" bestFit="1" customWidth="1"/>
    <col min="9140" max="9140" width="11.140625" bestFit="1" customWidth="1"/>
    <col min="9141" max="9141" width="14.28515625" bestFit="1" customWidth="1"/>
    <col min="9142" max="9142" width="10" bestFit="1" customWidth="1"/>
    <col min="9143" max="9143" width="13" bestFit="1" customWidth="1"/>
    <col min="9144" max="9144" width="11.140625" bestFit="1" customWidth="1"/>
    <col min="9145" max="9145" width="14.28515625" bestFit="1" customWidth="1"/>
    <col min="9146" max="9146" width="11.140625" bestFit="1" customWidth="1"/>
    <col min="9147" max="9147" width="14.28515625" bestFit="1" customWidth="1"/>
    <col min="9148" max="9148" width="10" bestFit="1" customWidth="1"/>
    <col min="9149" max="9149" width="13" bestFit="1" customWidth="1"/>
    <col min="9150" max="9150" width="8.85546875" bestFit="1" customWidth="1"/>
    <col min="9151" max="9151" width="11.85546875" bestFit="1" customWidth="1"/>
    <col min="9152" max="9152" width="10" bestFit="1" customWidth="1"/>
    <col min="9153" max="9153" width="13" bestFit="1" customWidth="1"/>
    <col min="9154" max="9154" width="10" bestFit="1" customWidth="1"/>
    <col min="9155" max="9155" width="13" bestFit="1" customWidth="1"/>
    <col min="9156" max="9156" width="10.42578125" bestFit="1" customWidth="1"/>
    <col min="9157" max="9157" width="13" bestFit="1" customWidth="1"/>
    <col min="9158" max="9158" width="11.140625" bestFit="1" customWidth="1"/>
    <col min="9159" max="9159" width="14.28515625" bestFit="1" customWidth="1"/>
    <col min="9160" max="9160" width="11.140625" bestFit="1" customWidth="1"/>
    <col min="9161" max="9161" width="14.28515625" bestFit="1" customWidth="1"/>
    <col min="9162" max="9162" width="10" bestFit="1" customWidth="1"/>
    <col min="9163" max="9163" width="13" bestFit="1" customWidth="1"/>
    <col min="9164" max="9164" width="8.85546875" bestFit="1" customWidth="1"/>
    <col min="9165" max="9165" width="11.85546875" bestFit="1" customWidth="1"/>
    <col min="9166" max="9166" width="10" bestFit="1" customWidth="1"/>
    <col min="9167" max="9167" width="13" bestFit="1" customWidth="1"/>
    <col min="9168" max="9168" width="8.85546875" bestFit="1" customWidth="1"/>
    <col min="9169" max="9169" width="11.85546875" bestFit="1" customWidth="1"/>
    <col min="9170" max="9170" width="10" bestFit="1" customWidth="1"/>
    <col min="9171" max="9171" width="13" bestFit="1" customWidth="1"/>
    <col min="9172" max="9172" width="11.140625" bestFit="1" customWidth="1"/>
    <col min="9173" max="9173" width="14.28515625" bestFit="1" customWidth="1"/>
    <col min="9174" max="9174" width="12.28515625" bestFit="1" customWidth="1"/>
    <col min="9175" max="9175" width="15.42578125" bestFit="1" customWidth="1"/>
    <col min="9176" max="9176" width="11.140625" bestFit="1" customWidth="1"/>
    <col min="9177" max="9177" width="14.28515625" bestFit="1" customWidth="1"/>
    <col min="9178" max="9178" width="10.42578125" bestFit="1" customWidth="1"/>
    <col min="9179" max="9179" width="13" bestFit="1" customWidth="1"/>
    <col min="9180" max="9180" width="10" bestFit="1" customWidth="1"/>
    <col min="9181" max="9181" width="13" bestFit="1" customWidth="1"/>
    <col min="9182" max="9182" width="10" bestFit="1" customWidth="1"/>
    <col min="9183" max="9183" width="13" bestFit="1" customWidth="1"/>
    <col min="9184" max="9184" width="11.140625" bestFit="1" customWidth="1"/>
    <col min="9185" max="9185" width="14.28515625" bestFit="1" customWidth="1"/>
    <col min="9186" max="9186" width="11.140625" bestFit="1" customWidth="1"/>
    <col min="9187" max="9187" width="14.28515625" bestFit="1" customWidth="1"/>
    <col min="9188" max="9188" width="11.140625" bestFit="1" customWidth="1"/>
    <col min="9189" max="9189" width="14.28515625" bestFit="1" customWidth="1"/>
    <col min="9190" max="9190" width="11.140625" bestFit="1" customWidth="1"/>
    <col min="9191" max="9191" width="14.28515625" bestFit="1" customWidth="1"/>
    <col min="9192" max="9192" width="10" bestFit="1" customWidth="1"/>
    <col min="9193" max="9193" width="13" bestFit="1" customWidth="1"/>
    <col min="9194" max="9194" width="10" bestFit="1" customWidth="1"/>
    <col min="9195" max="9195" width="13" bestFit="1" customWidth="1"/>
    <col min="9196" max="9196" width="10.42578125" bestFit="1" customWidth="1"/>
    <col min="9197" max="9197" width="13" bestFit="1" customWidth="1"/>
    <col min="9198" max="9198" width="11.140625" bestFit="1" customWidth="1"/>
    <col min="9199" max="9199" width="14.28515625" bestFit="1" customWidth="1"/>
    <col min="9200" max="9200" width="11.140625" bestFit="1" customWidth="1"/>
    <col min="9201" max="9201" width="14.28515625" bestFit="1" customWidth="1"/>
    <col min="9202" max="9202" width="11.140625" bestFit="1" customWidth="1"/>
    <col min="9203" max="9203" width="14.28515625" bestFit="1" customWidth="1"/>
    <col min="9204" max="9204" width="10" bestFit="1" customWidth="1"/>
    <col min="9205" max="9205" width="13" bestFit="1" customWidth="1"/>
    <col min="9206" max="9206" width="10" bestFit="1" customWidth="1"/>
    <col min="9207" max="9207" width="13" bestFit="1" customWidth="1"/>
    <col min="9208" max="9208" width="10" bestFit="1" customWidth="1"/>
    <col min="9209" max="9209" width="13" bestFit="1" customWidth="1"/>
    <col min="9210" max="9210" width="11.140625" bestFit="1" customWidth="1"/>
    <col min="9211" max="9211" width="14.28515625" bestFit="1" customWidth="1"/>
    <col min="9212" max="9212" width="10" bestFit="1" customWidth="1"/>
    <col min="9213" max="9213" width="13" bestFit="1" customWidth="1"/>
    <col min="9214" max="9214" width="10" bestFit="1" customWidth="1"/>
    <col min="9215" max="9215" width="13" bestFit="1" customWidth="1"/>
    <col min="9216" max="9216" width="11.140625" bestFit="1" customWidth="1"/>
    <col min="9217" max="9217" width="14.28515625" bestFit="1" customWidth="1"/>
    <col min="9218" max="9218" width="10" bestFit="1" customWidth="1"/>
    <col min="9219" max="9219" width="13" bestFit="1" customWidth="1"/>
    <col min="9220" max="9220" width="11.140625" bestFit="1" customWidth="1"/>
    <col min="9221" max="9221" width="14.28515625" bestFit="1" customWidth="1"/>
    <col min="9222" max="9222" width="10" bestFit="1" customWidth="1"/>
    <col min="9223" max="9223" width="13" bestFit="1" customWidth="1"/>
    <col min="9224" max="9224" width="10" bestFit="1" customWidth="1"/>
    <col min="9225" max="9225" width="13" bestFit="1" customWidth="1"/>
    <col min="9226" max="9226" width="10" bestFit="1" customWidth="1"/>
    <col min="9227" max="9227" width="13" bestFit="1" customWidth="1"/>
    <col min="9228" max="9228" width="11.140625" bestFit="1" customWidth="1"/>
    <col min="9229" max="9229" width="14.28515625" bestFit="1" customWidth="1"/>
    <col min="9230" max="9230" width="11.140625" bestFit="1" customWidth="1"/>
    <col min="9231" max="9231" width="14.28515625" bestFit="1" customWidth="1"/>
    <col min="9232" max="9232" width="11.140625" bestFit="1" customWidth="1"/>
    <col min="9233" max="9233" width="14.28515625" bestFit="1" customWidth="1"/>
    <col min="9234" max="9234" width="11.140625" bestFit="1" customWidth="1"/>
    <col min="9235" max="9235" width="14.28515625" bestFit="1" customWidth="1"/>
    <col min="9236" max="9236" width="11.140625" bestFit="1" customWidth="1"/>
    <col min="9237" max="9237" width="14.28515625" bestFit="1" customWidth="1"/>
    <col min="9238" max="9238" width="11.140625" bestFit="1" customWidth="1"/>
    <col min="9239" max="9239" width="14.28515625" bestFit="1" customWidth="1"/>
    <col min="9240" max="9240" width="11.140625" bestFit="1" customWidth="1"/>
    <col min="9241" max="9241" width="14.28515625" bestFit="1" customWidth="1"/>
    <col min="9242" max="9242" width="10" bestFit="1" customWidth="1"/>
    <col min="9243" max="9243" width="13" bestFit="1" customWidth="1"/>
    <col min="9244" max="9244" width="10" bestFit="1" customWidth="1"/>
    <col min="9245" max="9245" width="13" bestFit="1" customWidth="1"/>
    <col min="9246" max="9246" width="10" bestFit="1" customWidth="1"/>
    <col min="9247" max="9247" width="13" bestFit="1" customWidth="1"/>
    <col min="9248" max="9248" width="10" bestFit="1" customWidth="1"/>
    <col min="9249" max="9249" width="13" bestFit="1" customWidth="1"/>
    <col min="9250" max="9250" width="10" bestFit="1" customWidth="1"/>
    <col min="9251" max="9251" width="13" bestFit="1" customWidth="1"/>
    <col min="9252" max="9252" width="8.85546875" bestFit="1" customWidth="1"/>
    <col min="9253" max="9253" width="11.85546875" bestFit="1" customWidth="1"/>
    <col min="9254" max="9254" width="10" bestFit="1" customWidth="1"/>
    <col min="9255" max="9255" width="13" bestFit="1" customWidth="1"/>
    <col min="9256" max="9256" width="10" bestFit="1" customWidth="1"/>
    <col min="9257" max="9257" width="13" bestFit="1" customWidth="1"/>
    <col min="9258" max="9258" width="10" bestFit="1" customWidth="1"/>
    <col min="9259" max="9259" width="13" bestFit="1" customWidth="1"/>
    <col min="9260" max="9260" width="11.140625" bestFit="1" customWidth="1"/>
    <col min="9261" max="9261" width="14.28515625" bestFit="1" customWidth="1"/>
    <col min="9262" max="9262" width="10" bestFit="1" customWidth="1"/>
    <col min="9263" max="9263" width="13" bestFit="1" customWidth="1"/>
    <col min="9264" max="9264" width="11.140625" bestFit="1" customWidth="1"/>
    <col min="9265" max="9265" width="14.28515625" bestFit="1" customWidth="1"/>
    <col min="9266" max="9266" width="8.85546875" bestFit="1" customWidth="1"/>
    <col min="9267" max="9267" width="11.85546875" bestFit="1" customWidth="1"/>
    <col min="9268" max="9268" width="11.140625" bestFit="1" customWidth="1"/>
    <col min="9269" max="9269" width="14.28515625" bestFit="1" customWidth="1"/>
    <col min="9270" max="9270" width="11.140625" bestFit="1" customWidth="1"/>
    <col min="9271" max="9271" width="14.28515625" bestFit="1" customWidth="1"/>
    <col min="9272" max="9272" width="11.140625" bestFit="1" customWidth="1"/>
    <col min="9273" max="9273" width="14.28515625" bestFit="1" customWidth="1"/>
    <col min="9274" max="9274" width="11.140625" bestFit="1" customWidth="1"/>
    <col min="9275" max="9275" width="14.28515625" bestFit="1" customWidth="1"/>
    <col min="9276" max="9276" width="11.140625" bestFit="1" customWidth="1"/>
    <col min="9277" max="9277" width="14.28515625" bestFit="1" customWidth="1"/>
    <col min="9278" max="9278" width="10.42578125" bestFit="1" customWidth="1"/>
    <col min="9279" max="9279" width="13" bestFit="1" customWidth="1"/>
    <col min="9280" max="9280" width="6.5703125" bestFit="1" customWidth="1"/>
    <col min="9281" max="9281" width="10.140625" bestFit="1" customWidth="1"/>
    <col min="9282" max="9282" width="10" bestFit="1" customWidth="1"/>
    <col min="9283" max="9283" width="13" bestFit="1" customWidth="1"/>
    <col min="9284" max="9284" width="10" bestFit="1" customWidth="1"/>
    <col min="9285" max="9285" width="13" bestFit="1" customWidth="1"/>
    <col min="9286" max="9286" width="11.140625" bestFit="1" customWidth="1"/>
    <col min="9287" max="9287" width="14.28515625" bestFit="1" customWidth="1"/>
    <col min="9288" max="9288" width="10.42578125" bestFit="1" customWidth="1"/>
    <col min="9289" max="9289" width="13" bestFit="1" customWidth="1"/>
    <col min="9290" max="9290" width="10.42578125" bestFit="1" customWidth="1"/>
    <col min="9291" max="9291" width="13" bestFit="1" customWidth="1"/>
    <col min="9292" max="9292" width="11.140625" bestFit="1" customWidth="1"/>
    <col min="9293" max="9293" width="14.28515625" bestFit="1" customWidth="1"/>
    <col min="9294" max="9294" width="10" bestFit="1" customWidth="1"/>
    <col min="9295" max="9295" width="13" bestFit="1" customWidth="1"/>
    <col min="9296" max="9296" width="8.85546875" bestFit="1" customWidth="1"/>
    <col min="9297" max="9297" width="11.85546875" bestFit="1" customWidth="1"/>
    <col min="9298" max="9298" width="11.140625" bestFit="1" customWidth="1"/>
    <col min="9299" max="9299" width="14.28515625" bestFit="1" customWidth="1"/>
    <col min="9300" max="9300" width="10" bestFit="1" customWidth="1"/>
    <col min="9301" max="9301" width="13" bestFit="1" customWidth="1"/>
    <col min="9302" max="9302" width="10" bestFit="1" customWidth="1"/>
    <col min="9303" max="9303" width="13" bestFit="1" customWidth="1"/>
    <col min="9304" max="9304" width="10.42578125" bestFit="1" customWidth="1"/>
    <col min="9305" max="9305" width="13" bestFit="1" customWidth="1"/>
    <col min="9306" max="9306" width="10" bestFit="1" customWidth="1"/>
    <col min="9307" max="9307" width="13" bestFit="1" customWidth="1"/>
    <col min="9308" max="9308" width="11.140625" bestFit="1" customWidth="1"/>
    <col min="9309" max="9309" width="14.28515625" bestFit="1" customWidth="1"/>
    <col min="9310" max="9310" width="10.42578125" bestFit="1" customWidth="1"/>
    <col min="9311" max="9311" width="13" bestFit="1" customWidth="1"/>
    <col min="9312" max="9312" width="8.85546875" bestFit="1" customWidth="1"/>
    <col min="9313" max="9313" width="11.85546875" bestFit="1" customWidth="1"/>
    <col min="9314" max="9314" width="11.140625" bestFit="1" customWidth="1"/>
    <col min="9315" max="9315" width="14.28515625" bestFit="1" customWidth="1"/>
    <col min="9316" max="9316" width="11.140625" bestFit="1" customWidth="1"/>
    <col min="9317" max="9317" width="14.28515625" bestFit="1" customWidth="1"/>
    <col min="9318" max="9318" width="8.85546875" bestFit="1" customWidth="1"/>
    <col min="9319" max="9319" width="11.85546875" bestFit="1" customWidth="1"/>
    <col min="9320" max="9320" width="11.140625" bestFit="1" customWidth="1"/>
    <col min="9321" max="9321" width="14.28515625" bestFit="1" customWidth="1"/>
    <col min="9322" max="9322" width="11.140625" bestFit="1" customWidth="1"/>
    <col min="9323" max="9323" width="14.28515625" bestFit="1" customWidth="1"/>
    <col min="9324" max="9324" width="11.140625" bestFit="1" customWidth="1"/>
    <col min="9325" max="9325" width="14.28515625" bestFit="1" customWidth="1"/>
    <col min="9326" max="9326" width="11.140625" bestFit="1" customWidth="1"/>
    <col min="9327" max="9327" width="14.28515625" bestFit="1" customWidth="1"/>
    <col min="9328" max="9328" width="11.140625" bestFit="1" customWidth="1"/>
    <col min="9329" max="9329" width="14.28515625" bestFit="1" customWidth="1"/>
    <col min="9330" max="9330" width="10" bestFit="1" customWidth="1"/>
    <col min="9331" max="9331" width="13" bestFit="1" customWidth="1"/>
    <col min="9332" max="9332" width="8.85546875" bestFit="1" customWidth="1"/>
    <col min="9333" max="9333" width="11.85546875" bestFit="1" customWidth="1"/>
    <col min="9334" max="9334" width="11.140625" bestFit="1" customWidth="1"/>
    <col min="9335" max="9335" width="14.28515625" bestFit="1" customWidth="1"/>
    <col min="9336" max="9336" width="10" bestFit="1" customWidth="1"/>
    <col min="9337" max="9337" width="13" bestFit="1" customWidth="1"/>
    <col min="9338" max="9338" width="11.140625" bestFit="1" customWidth="1"/>
    <col min="9339" max="9339" width="14.28515625" bestFit="1" customWidth="1"/>
    <col min="9340" max="9340" width="11.140625" bestFit="1" customWidth="1"/>
    <col min="9341" max="9341" width="14.28515625" bestFit="1" customWidth="1"/>
    <col min="9342" max="9342" width="11.140625" bestFit="1" customWidth="1"/>
    <col min="9343" max="9343" width="14.28515625" bestFit="1" customWidth="1"/>
    <col min="9344" max="9344" width="11.140625" bestFit="1" customWidth="1"/>
    <col min="9345" max="9345" width="14.28515625" bestFit="1" customWidth="1"/>
    <col min="9346" max="9346" width="11.140625" bestFit="1" customWidth="1"/>
    <col min="9347" max="9347" width="14.28515625" bestFit="1" customWidth="1"/>
    <col min="9348" max="9348" width="11.140625" bestFit="1" customWidth="1"/>
    <col min="9349" max="9349" width="14.28515625" bestFit="1" customWidth="1"/>
    <col min="9350" max="9350" width="11.140625" bestFit="1" customWidth="1"/>
    <col min="9351" max="9351" width="14.28515625" bestFit="1" customWidth="1"/>
    <col min="9352" max="9352" width="11.140625" bestFit="1" customWidth="1"/>
    <col min="9353" max="9353" width="14.28515625" bestFit="1" customWidth="1"/>
    <col min="9354" max="9354" width="10" bestFit="1" customWidth="1"/>
    <col min="9355" max="9355" width="13" bestFit="1" customWidth="1"/>
    <col min="9356" max="9356" width="12.28515625" bestFit="1" customWidth="1"/>
    <col min="9357" max="9357" width="15.42578125" bestFit="1" customWidth="1"/>
    <col min="9358" max="9358" width="11.140625" bestFit="1" customWidth="1"/>
    <col min="9359" max="9359" width="14.28515625" bestFit="1" customWidth="1"/>
    <col min="9360" max="9360" width="11.140625" bestFit="1" customWidth="1"/>
    <col min="9361" max="9361" width="14.28515625" bestFit="1" customWidth="1"/>
    <col min="9362" max="9362" width="10.42578125" bestFit="1" customWidth="1"/>
    <col min="9363" max="9363" width="13" bestFit="1" customWidth="1"/>
    <col min="9364" max="9364" width="12.28515625" bestFit="1" customWidth="1"/>
    <col min="9365" max="9365" width="15.42578125" bestFit="1" customWidth="1"/>
    <col min="9366" max="9366" width="11.140625" bestFit="1" customWidth="1"/>
    <col min="9367" max="9367" width="14.28515625" bestFit="1" customWidth="1"/>
    <col min="9368" max="9368" width="10" bestFit="1" customWidth="1"/>
    <col min="9369" max="9369" width="13" bestFit="1" customWidth="1"/>
    <col min="9370" max="9370" width="11.140625" bestFit="1" customWidth="1"/>
    <col min="9371" max="9371" width="14.28515625" bestFit="1" customWidth="1"/>
    <col min="9372" max="9372" width="12.28515625" bestFit="1" customWidth="1"/>
    <col min="9373" max="9373" width="15.42578125" bestFit="1" customWidth="1"/>
    <col min="9374" max="9374" width="12.28515625" bestFit="1" customWidth="1"/>
    <col min="9375" max="9375" width="15.42578125" bestFit="1" customWidth="1"/>
    <col min="9376" max="9376" width="11.140625" bestFit="1" customWidth="1"/>
    <col min="9377" max="9377" width="14.28515625" bestFit="1" customWidth="1"/>
    <col min="9378" max="9378" width="11.140625" bestFit="1" customWidth="1"/>
    <col min="9379" max="9379" width="14.28515625" bestFit="1" customWidth="1"/>
    <col min="9380" max="9380" width="11.140625" bestFit="1" customWidth="1"/>
    <col min="9381" max="9381" width="14.28515625" bestFit="1" customWidth="1"/>
    <col min="9382" max="9382" width="11.140625" bestFit="1" customWidth="1"/>
    <col min="9383" max="9383" width="14.28515625" bestFit="1" customWidth="1"/>
    <col min="9384" max="9384" width="11.140625" bestFit="1" customWidth="1"/>
    <col min="9385" max="9385" width="14.28515625" bestFit="1" customWidth="1"/>
    <col min="9386" max="9386" width="11.140625" bestFit="1" customWidth="1"/>
    <col min="9387" max="9387" width="14.28515625" bestFit="1" customWidth="1"/>
    <col min="9388" max="9388" width="11.140625" bestFit="1" customWidth="1"/>
    <col min="9389" max="9389" width="14.28515625" bestFit="1" customWidth="1"/>
    <col min="9390" max="9390" width="11.140625" bestFit="1" customWidth="1"/>
    <col min="9391" max="9391" width="14.28515625" bestFit="1" customWidth="1"/>
    <col min="9392" max="9392" width="12.28515625" bestFit="1" customWidth="1"/>
    <col min="9393" max="9393" width="15.42578125" bestFit="1" customWidth="1"/>
    <col min="9394" max="9394" width="12.28515625" bestFit="1" customWidth="1"/>
    <col min="9395" max="9395" width="15.42578125" bestFit="1" customWidth="1"/>
    <col min="9396" max="9396" width="12.28515625" bestFit="1" customWidth="1"/>
    <col min="9397" max="9397" width="15.42578125" bestFit="1" customWidth="1"/>
    <col min="9398" max="9398" width="11.140625" bestFit="1" customWidth="1"/>
    <col min="9399" max="9399" width="14.28515625" bestFit="1" customWidth="1"/>
    <col min="9400" max="9400" width="11.140625" bestFit="1" customWidth="1"/>
    <col min="9401" max="9401" width="14.28515625" bestFit="1" customWidth="1"/>
    <col min="9402" max="9402" width="12.28515625" bestFit="1" customWidth="1"/>
    <col min="9403" max="9403" width="15.42578125" bestFit="1" customWidth="1"/>
    <col min="9404" max="9404" width="12.28515625" bestFit="1" customWidth="1"/>
    <col min="9405" max="9405" width="15.42578125" bestFit="1" customWidth="1"/>
    <col min="9406" max="9406" width="10.5703125" bestFit="1" customWidth="1"/>
    <col min="9407" max="9407" width="13.42578125" bestFit="1" customWidth="1"/>
  </cols>
  <sheetData>
    <row r="1" spans="2:12">
      <c r="K1" s="4" t="s">
        <v>10986</v>
      </c>
      <c r="L1" t="s">
        <v>10991</v>
      </c>
    </row>
    <row r="3" spans="2:12">
      <c r="B3" s="4" t="s">
        <v>10949</v>
      </c>
      <c r="C3" t="s">
        <v>10948</v>
      </c>
      <c r="D3" t="s">
        <v>10963</v>
      </c>
      <c r="G3" s="16" t="s">
        <v>10965</v>
      </c>
      <c r="H3" s="17" t="s">
        <v>10964</v>
      </c>
      <c r="K3" s="4" t="s">
        <v>10988</v>
      </c>
    </row>
    <row r="4" spans="2:12">
      <c r="B4" s="5" t="s">
        <v>10947</v>
      </c>
      <c r="C4" s="12">
        <v>733215.2551999999</v>
      </c>
      <c r="D4" s="9">
        <v>93439.269599999971</v>
      </c>
      <c r="G4" s="18" t="s">
        <v>10956</v>
      </c>
      <c r="H4" s="19">
        <f>GETPIVOTDATA("Sales ",$B$3)</f>
        <v>2297200.8603000017</v>
      </c>
      <c r="J4" s="14"/>
      <c r="K4" s="5" t="s">
        <v>10963</v>
      </c>
      <c r="L4" s="13">
        <v>286397.02170000126</v>
      </c>
    </row>
    <row r="5" spans="2:12">
      <c r="B5" s="5" t="s">
        <v>10946</v>
      </c>
      <c r="C5" s="12">
        <v>609205.59800000081</v>
      </c>
      <c r="D5" s="9">
        <v>81795.174300000188</v>
      </c>
      <c r="G5" s="18" t="s">
        <v>10957</v>
      </c>
      <c r="H5" s="19">
        <f>GETPIVOTDATA("Сумма по полю Profit",$B$3)</f>
        <v>286397.02170000022</v>
      </c>
      <c r="J5" s="14"/>
      <c r="K5" s="5" t="s">
        <v>10985</v>
      </c>
      <c r="L5" s="13">
        <v>2297200.8602999551</v>
      </c>
    </row>
    <row r="6" spans="2:12">
      <c r="B6" s="5" t="s">
        <v>10945</v>
      </c>
      <c r="C6" s="12">
        <v>470532.50899999985</v>
      </c>
      <c r="D6" s="9">
        <v>61618.603700000051</v>
      </c>
      <c r="G6" s="18" t="s">
        <v>10960</v>
      </c>
      <c r="H6" s="22">
        <f>GETPIVOTDATA("Discount",$B$11)</f>
        <v>0.15620272163298968</v>
      </c>
      <c r="J6" s="11"/>
      <c r="K6" s="5" t="s">
        <v>10969</v>
      </c>
      <c r="L6" s="15">
        <v>0.15620272163298934</v>
      </c>
    </row>
    <row r="7" spans="2:12">
      <c r="B7" s="5" t="s">
        <v>10944</v>
      </c>
      <c r="C7" s="12">
        <v>484247.49810000096</v>
      </c>
      <c r="D7" s="9">
        <v>49543.974100000007</v>
      </c>
      <c r="G7" s="18" t="s">
        <v>10958</v>
      </c>
      <c r="H7" s="19"/>
      <c r="K7" s="5" t="s">
        <v>10953</v>
      </c>
      <c r="L7" s="13">
        <v>9994</v>
      </c>
    </row>
    <row r="8" spans="2:12">
      <c r="B8" s="5" t="s">
        <v>10942</v>
      </c>
      <c r="C8" s="12">
        <v>2297200.8603000017</v>
      </c>
      <c r="D8" s="9">
        <v>286397.02170000022</v>
      </c>
      <c r="G8" s="18" t="s">
        <v>10959</v>
      </c>
      <c r="H8" s="19"/>
    </row>
    <row r="9" spans="2:12">
      <c r="G9" s="55"/>
      <c r="J9" s="23"/>
    </row>
    <row r="11" spans="2:12">
      <c r="B11" s="4" t="s">
        <v>10949</v>
      </c>
      <c r="C11" t="s">
        <v>10969</v>
      </c>
    </row>
    <row r="12" spans="2:12">
      <c r="B12" s="5" t="s">
        <v>10947</v>
      </c>
      <c r="C12" s="15">
        <v>0.15646739130434525</v>
      </c>
      <c r="G12" s="55"/>
    </row>
    <row r="13" spans="2:12">
      <c r="B13" s="5" t="s">
        <v>10946</v>
      </c>
      <c r="C13" s="15">
        <v>0.15474294549671191</v>
      </c>
    </row>
    <row r="14" spans="2:12">
      <c r="B14" s="5" t="s">
        <v>10945</v>
      </c>
      <c r="C14" s="15">
        <v>0.15560894386298552</v>
      </c>
      <c r="G14" s="18" t="s">
        <v>10961</v>
      </c>
      <c r="H14" s="19"/>
    </row>
    <row r="15" spans="2:12">
      <c r="B15" s="5" t="s">
        <v>10944</v>
      </c>
      <c r="C15" s="15">
        <v>0.15828399397892434</v>
      </c>
      <c r="G15" s="20" t="s">
        <v>10962</v>
      </c>
      <c r="H15" s="21"/>
    </row>
    <row r="16" spans="2:12">
      <c r="B16" s="5" t="s">
        <v>10942</v>
      </c>
      <c r="C16" s="15">
        <v>0.15620272163298968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4</vt:i4>
      </vt:variant>
    </vt:vector>
  </HeadingPairs>
  <TitlesOfParts>
    <vt:vector size="14" baseType="lpstr">
      <vt:lpstr>Dashboard</vt:lpstr>
      <vt:lpstr>Orders</vt:lpstr>
      <vt:lpstr>People</vt:lpstr>
      <vt:lpstr>Returns</vt:lpstr>
      <vt:lpstr>Sales and profit by customer</vt:lpstr>
      <vt:lpstr>Sales </vt:lpstr>
      <vt:lpstr>Sales by Product Category over </vt:lpstr>
      <vt:lpstr>Sales by region</vt:lpstr>
      <vt:lpstr>Returns by category</vt:lpstr>
      <vt:lpstr>Total</vt:lpstr>
      <vt:lpstr>Orders</vt:lpstr>
      <vt:lpstr>People</vt:lpstr>
      <vt:lpstr>Return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Роман Родионов</cp:lastModifiedBy>
  <dcterms:created xsi:type="dcterms:W3CDTF">2019-07-08T16:52:48Z</dcterms:created>
  <dcterms:modified xsi:type="dcterms:W3CDTF">2021-11-13T06:00:46Z</dcterms:modified>
</cp:coreProperties>
</file>